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EB06E64-A8E9-479E-82C5-6A618469AD9F}"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WHS03" sheetId="139" r:id="rId5"/>
    <sheet name="DHS04" sheetId="140" r:id="rId6"/>
    <sheet name="MICS10" sheetId="141" r:id="rId7"/>
    <sheet name="DHS15" sheetId="142" r:id="rId8"/>
    <sheet name="MICS19" sheetId="144" r:id="rId9"/>
    <sheet name="data_summary" sheetId="145"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<sst xmlns="http://schemas.openxmlformats.org/spreadsheetml/2006/main" count="44874" uniqueCount="898">
  <si>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</si>
  <si>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</si>
  <si>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</si>
  <si>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</si>
  <si>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</si>
  <si>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</si>
  <si>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</si>
  <si>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</si>
  <si>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</si>
  <si>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</si>
  <si>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</si>
  <si>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</si>
  <si>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</si>
  <si>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</si>
  <si>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</si>
  <si>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</si>
  <si>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</si>
  <si>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</si>
  <si>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</si>
  <si>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</si>
  <si>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</si>
  <si>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</si>
  <si>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</si>
  <si>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</si>
  <si>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</si>
  <si>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</si>
  <si>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</si>
  <si>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</si>
  <si>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</si>
  <si>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</si>
  <si>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</si>
  <si>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</si>
  <si>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</si>
  <si>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</si>
  <si>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</si>
  <si>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</si>
  <si>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</si>
  <si>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</si>
  <si>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</si>
  <si>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</si>
  <si>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</si>
  <si>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</si>
  <si>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</si>
  <si>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</si>
  <si>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</si>
  <si>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</si>
  <si>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</si>
  <si>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</si>
  <si>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</si>
  <si>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</si>
  <si>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</si>
  <si>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</si>
  <si>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</si>
  <si>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</si>
  <si>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</si>
  <si>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</si>
  <si>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</si>
  <si>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</si>
  <si>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</si>
  <si>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</si>
  <si>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</si>
  <si>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</si>
  <si>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</si>
  <si>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</si>
  <si>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</si>
  <si>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</si>
  <si>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</si>
  <si>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</si>
  <si>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</si>
  <si>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</si>
  <si>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</si>
  <si>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</si>
  <si>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</si>
  <si>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</si>
  <si>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</si>
  <si>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</si>
  <si>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</si>
  <si>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</si>
  <si>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</si>
  <si>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</si>
  <si>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</si>
  <si>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</si>
  <si>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</si>
  <si>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</si>
  <si>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</si>
  <si>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</si>
  <si>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</si>
  <si>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</si>
  <si>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</si>
  <si>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</si>
  <si>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</si>
  <si>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</si>
  <si>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</si>
  <si>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</si>
  <si>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</si>
  <si>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</si>
  <si>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</si>
  <si>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</si>
  <si>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</si>
  <si>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</si>
  <si>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</si>
  <si>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</si>
  <si>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</si>
  <si>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</si>
  <si>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</si>
  <si>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</si>
  <si>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</si>
  <si>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</si>
  <si>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</si>
  <si>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</si>
  <si>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</si>
  <si>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</si>
  <si>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</si>
  <si>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</si>
  <si>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</si>
  <si>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</si>
  <si>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</si>
  <si>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</si>
  <si>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</si>
  <si>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</si>
  <si>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</si>
  <si>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</si>
  <si>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</si>
  <si>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</si>
  <si>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</si>
  <si>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</si>
  <si>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</si>
  <si>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</si>
  <si>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</si>
  <si>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</si>
  <si>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</si>
  <si>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</si>
  <si>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</si>
  <si>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</si>
  <si>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</si>
  <si>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</si>
  <si>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</si>
  <si>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</si>
  <si>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</si>
  <si>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</si>
  <si>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</si>
  <si>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</si>
  <si>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</si>
  <si>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</si>
  <si>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</si>
  <si>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</si>
  <si>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</si>
  <si>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</si>
  <si>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</si>
  <si>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</si>
  <si>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</si>
  <si>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</si>
  <si>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</si>
  <si>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</si>
  <si>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</si>
  <si>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</si>
  <si>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</si>
  <si>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COMPOSITE wealth index quintile</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</si>
  <si>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</si>
  <si>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</si>
  <si>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</si>
  <si>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</si>
  <si>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</si>
  <si>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</si>
  <si>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</si>
  <si>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</si>
  <si>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</si>
  <si>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</si>
  <si>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missing</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</si>
  <si>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</si>
  <si>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</si>
  <si>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</si>
  <si>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</si>
  <si>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</si>
  <si>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</si>
  <si>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</si>
  <si>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</si>
  <si>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</si>
  <si>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</si>
  <si>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</si>
  <si>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Chad</t>
  </si>
  <si>
    <t>Count</t>
  </si>
  <si>
    <t>W_text_t</t>
  </si>
  <si>
    <t/>
  </si>
  <si>
    <t>W_text_i</t>
  </si>
  <si>
    <t>S_text_s</t>
  </si>
  <si>
    <t>S_text_i</t>
  </si>
  <si>
    <t>Urban/Rural</t>
  </si>
  <si>
    <t>Urban</t>
  </si>
  <si>
    <t>Rural</t>
  </si>
  <si>
    <t>Missing</t>
  </si>
  <si>
    <t>2003</t>
  </si>
  <si>
    <t>Component Matrix</t>
  </si>
  <si>
    <t>Component</t>
  </si>
  <si>
    <t>1</t>
  </si>
  <si>
    <t>Uses wood fuel</t>
  </si>
  <si>
    <t>Electricity</t>
  </si>
  <si>
    <t>Uses wood heating</t>
  </si>
  <si>
    <t>Television</t>
  </si>
  <si>
    <t>Uses open fire without chimney</t>
  </si>
  <si>
    <t>Permanent Income question 16</t>
  </si>
  <si>
    <t>Refrigerator</t>
  </si>
  <si>
    <t>Has thatch wall</t>
  </si>
  <si>
    <t>Mobile telephone</t>
  </si>
  <si>
    <t>Fix telephone</t>
  </si>
  <si>
    <t>Heats house</t>
  </si>
  <si>
    <t>Clock</t>
  </si>
  <si>
    <t>Has hard floor</t>
  </si>
  <si>
    <t>Uses charcoal fuel</t>
  </si>
  <si>
    <t>Has hearth floor</t>
  </si>
  <si>
    <t>Bicycle</t>
  </si>
  <si>
    <t>Has mud brick wall</t>
  </si>
  <si>
    <t>Permanent Income question 17</t>
  </si>
  <si>
    <t>Has cement, brick, stone or wood wall</t>
  </si>
  <si>
    <t>Bucket</t>
  </si>
  <si>
    <t>Uses charcoal heating</t>
  </si>
  <si>
    <t>Permanent Income question 20</t>
  </si>
  <si>
    <t>Car</t>
  </si>
  <si>
    <t>Uses living or sleeping room as kitchen</t>
  </si>
  <si>
    <t>Permanent Income question 19</t>
  </si>
  <si>
    <t>Uses open fire with chimney</t>
  </si>
  <si>
    <t>Computer</t>
  </si>
  <si>
    <t>Uses separate room as kitchen</t>
  </si>
  <si>
    <t>Uses gaz fuel</t>
  </si>
  <si>
    <t>Uses coal fuel</t>
  </si>
  <si>
    <t>Uses electricity heating</t>
  </si>
  <si>
    <t>Uses shrubs grass fuel</t>
  </si>
  <si>
    <t>Uses separate building as kitchen</t>
  </si>
  <si>
    <t>Uses closed stove with chimney</t>
  </si>
  <si>
    <t>Permanent Income question 18</t>
  </si>
  <si>
    <t>Kooks outdoor</t>
  </si>
  <si>
    <t>Uses gaz heating</t>
  </si>
  <si>
    <t>Has metal sheet wall</t>
  </si>
  <si>
    <t>Dish washing machine</t>
  </si>
  <si>
    <t>Uses coal heating</t>
  </si>
  <si>
    <t>Uses electricity fuel</t>
  </si>
  <si>
    <t>Uses kerozene fuel</t>
  </si>
  <si>
    <t>Clothes washing machine</t>
  </si>
  <si>
    <t>Uses agriculture crop fuel</t>
  </si>
  <si>
    <t>Uses shrubs grass heating</t>
  </si>
  <si>
    <t>Uses agriculture crop heating</t>
  </si>
  <si>
    <t>Has plastic sheet wall</t>
  </si>
  <si>
    <t>Uses kerozene heating</t>
  </si>
  <si>
    <t>Uses animal dung heating</t>
  </si>
  <si>
    <t>Uses animal dung fuel</t>
  </si>
  <si>
    <t>Communalities</t>
  </si>
  <si>
    <t>Extraction</t>
  </si>
  <si>
    <t>Total Variance Explained</t>
  </si>
  <si>
    <t>Extraction Sums of Squared Loadings</t>
  </si>
  <si>
    <t>% of Variance</t>
  </si>
  <si>
    <t>Cumulative %</t>
  </si>
  <si>
    <t>Component Score Coefficient Matrix</t>
  </si>
  <si>
    <t>Component Score Covariance Matrix</t>
  </si>
  <si>
    <t>REGIONS</t>
  </si>
  <si>
    <t>B. E. T.</t>
  </si>
  <si>
    <t>Bar Azoum</t>
  </si>
  <si>
    <t>Centre Est</t>
  </si>
  <si>
    <t>Chari Baguirmi</t>
  </si>
  <si>
    <t>Logone Occidental</t>
  </si>
  <si>
    <t>Mayo Kebbi</t>
  </si>
  <si>
    <t>Moyen Chari</t>
  </si>
  <si>
    <t>N'Djaména</t>
  </si>
  <si>
    <t>Ouaddai Est</t>
  </si>
  <si>
    <t>Source of drinking water</t>
  </si>
  <si>
    <t>Piped into residence/yard</t>
  </si>
  <si>
    <t>Public tap</t>
  </si>
  <si>
    <t>Traditional well in the yard</t>
  </si>
  <si>
    <t>Traditional public well</t>
  </si>
  <si>
    <t>Covered well/borehole in the yard</t>
  </si>
  <si>
    <t>Covered well/borehole, public</t>
  </si>
  <si>
    <t>Protected spring</t>
  </si>
  <si>
    <t>Non protected spring</t>
  </si>
  <si>
    <t>River/stream</t>
  </si>
  <si>
    <t>Pond/lake</t>
  </si>
  <si>
    <t>Rainwater</t>
  </si>
  <si>
    <t>Water merchant from covered well</t>
  </si>
  <si>
    <t>Water merchant from tradit. well</t>
  </si>
  <si>
    <t>Water merchant from pond/lake</t>
  </si>
  <si>
    <t>Water merchant from unknown source</t>
  </si>
  <si>
    <t>Private flush toilet</t>
  </si>
  <si>
    <t>Shared flush toilet</t>
  </si>
  <si>
    <t>Traditional pip toilet</t>
  </si>
  <si>
    <t>Ventilated improved latrine</t>
  </si>
  <si>
    <t>No facility/bush/field</t>
  </si>
  <si>
    <t>OTHER</t>
  </si>
  <si>
    <t>Chad
DHS04
Weighted population</t>
  </si>
  <si>
    <t>DHS04</t>
  </si>
  <si>
    <t>Ratio of Shared improved based on:</t>
  </si>
  <si>
    <t>Ratio of Improved latrines based on:</t>
  </si>
  <si>
    <t>2004</t>
  </si>
  <si>
    <t>Has electricity</t>
  </si>
  <si>
    <t>Has jute wall</t>
  </si>
  <si>
    <t>Has earth/sand floor</t>
  </si>
  <si>
    <t>Household light: electricity</t>
  </si>
  <si>
    <t>Household light: hurricane lamp</t>
  </si>
  <si>
    <t>Has cement floor</t>
  </si>
  <si>
    <t>Has jute roof</t>
  </si>
  <si>
    <t>Has stone with lime wall</t>
  </si>
  <si>
    <t>Has television</t>
  </si>
  <si>
    <t>Household light: firewood</t>
  </si>
  <si>
    <t>Has corrugated iron roof</t>
  </si>
  <si>
    <t>Has car/truck</t>
  </si>
  <si>
    <t>Has calamine roof</t>
  </si>
  <si>
    <t>Has refrigerator</t>
  </si>
  <si>
    <t>Has bicycle</t>
  </si>
  <si>
    <t>Has motorcycle/scooter</t>
  </si>
  <si>
    <t>Has cement blocks wall</t>
  </si>
  <si>
    <t>Camel/horse/donkey</t>
  </si>
  <si>
    <t>Has radio</t>
  </si>
  <si>
    <t>Has telephone</t>
  </si>
  <si>
    <t>Has cement wall</t>
  </si>
  <si>
    <t>Cart {Charrette}</t>
  </si>
  <si>
    <t>Has tiles roof</t>
  </si>
  <si>
    <t>Household light: solar</t>
  </si>
  <si>
    <t>Has palm/bamboo floor</t>
  </si>
  <si>
    <t>Have bednet for sleeping</t>
  </si>
  <si>
    <t>Has ceramic tile floor</t>
  </si>
  <si>
    <t>Number of members per sleeping room</t>
  </si>
  <si>
    <t>Pirogue</t>
  </si>
  <si>
    <t>Household light: wicl lamp</t>
  </si>
  <si>
    <t>Household light: gas</t>
  </si>
  <si>
    <t>Has corrugated metal wall</t>
  </si>
  <si>
    <t>Household light: other</t>
  </si>
  <si>
    <t>Barh El Gazal</t>
  </si>
  <si>
    <t>BET</t>
  </si>
  <si>
    <t>Bhata</t>
  </si>
  <si>
    <t>Guéra</t>
  </si>
  <si>
    <t>Hadjer Lamis</t>
  </si>
  <si>
    <t>Kanem</t>
  </si>
  <si>
    <t>Lac</t>
  </si>
  <si>
    <t>Logone Oriental</t>
  </si>
  <si>
    <t>Mandoul</t>
  </si>
  <si>
    <t>Mayo Kebbi Est</t>
  </si>
  <si>
    <t>Mayo Kebbi Ouest</t>
  </si>
  <si>
    <t>Ndjaména</t>
  </si>
  <si>
    <t>Ouaddai</t>
  </si>
  <si>
    <t>Salamat</t>
  </si>
  <si>
    <t>Sila</t>
  </si>
  <si>
    <t>Tandjilé</t>
  </si>
  <si>
    <t>Wad Fira</t>
  </si>
  <si>
    <t>Source principale d'eau potable</t>
  </si>
  <si>
    <t>Robinet dans le logement</t>
  </si>
  <si>
    <t>Robinet dans quartier, cour ou parcelle</t>
  </si>
  <si>
    <t>Robinet du voisin</t>
  </si>
  <si>
    <t>Robinet public / borne fontaine</t>
  </si>
  <si>
    <t>Puits à pompe, forage</t>
  </si>
  <si>
    <t>Puits protégé</t>
  </si>
  <si>
    <t>Puits non protégé</t>
  </si>
  <si>
    <t>Source protégée</t>
  </si>
  <si>
    <t>Source non protégée</t>
  </si>
  <si>
    <t>Eau de pluie</t>
  </si>
  <si>
    <t>Charrette avec petite citerne / tonneau</t>
  </si>
  <si>
    <t>Eau de surface (rivière, fleuve, barrage, lac, mare, canal, canal d'irrigation)</t>
  </si>
  <si>
    <t>Eau en bouteille</t>
  </si>
  <si>
    <t>Autre</t>
  </si>
  <si>
    <t>Manquant</t>
  </si>
  <si>
    <t>Type de toilettes</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</si>
  <si>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</si>
  <si>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</si>
  <si>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</si>
  <si>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</si>
  <si>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</si>
  <si>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</si>
  <si>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avec dalle</t>
  </si>
  <si>
    <t>Latrines à fosse sans dalle / trou ouvert</t>
  </si>
  <si>
    <t>Toilettes à compostage</t>
  </si>
  <si>
    <t>Seaux</t>
  </si>
  <si>
    <t>Toilettes / Latrines suspendues</t>
  </si>
  <si>
    <t>Pas de toilettes ou brousse ou champ</t>
  </si>
  <si>
    <t>Lieu où les membres du ménage se lavent les mains la plupart</t>
  </si>
  <si>
    <t>Observé</t>
  </si>
  <si>
    <t>Pas dans le logement/terrain/jardin/cour</t>
  </si>
  <si>
    <t>Pas de permission de voir</t>
  </si>
  <si>
    <t>Autre raison</t>
  </si>
  <si>
    <t>2010</t>
  </si>
  <si>
    <t>Household has: television</t>
  </si>
  <si>
    <t>Household has: country specific: Ventilateur</t>
  </si>
  <si>
    <t>Household has: country specific: Groupe électrogène</t>
  </si>
  <si>
    <t>Household has: electricity</t>
  </si>
  <si>
    <t>Has metal roof</t>
  </si>
  <si>
    <t>Household has: refrigerator</t>
  </si>
  <si>
    <t>Household member owns: motorcycle/scooter</t>
  </si>
  <si>
    <t>Household member owns: car/truck</t>
  </si>
  <si>
    <t>Household member owns: mobile phone</t>
  </si>
  <si>
    <t>Household has: radio</t>
  </si>
  <si>
    <t>Household member owns: watch</t>
  </si>
  <si>
    <t>Has thatch/palm leaf roof</t>
  </si>
  <si>
    <t>Household member owns: Pousse - pousse</t>
  </si>
  <si>
    <t>Household fuel type: natural gas</t>
  </si>
  <si>
    <t>Household has: non-mobile telephone</t>
  </si>
  <si>
    <t>Household member owns: bicycle</t>
  </si>
  <si>
    <t>Household fuel type: wood</t>
  </si>
  <si>
    <t>Household has: country specific: Moulin à grain</t>
  </si>
  <si>
    <t>Household member owns: animal drawn cart</t>
  </si>
  <si>
    <t>Has cement block wall</t>
  </si>
  <si>
    <t>Has cane/palm/trunk wall</t>
  </si>
  <si>
    <t>Household fuel type: LPG</t>
  </si>
  <si>
    <t>Household member owns: boat with motor</t>
  </si>
  <si>
    <t>Has stone with lime/cement wall</t>
  </si>
  <si>
    <t>Has brick wall</t>
  </si>
  <si>
    <t>Persons per sleeping rooms</t>
  </si>
  <si>
    <t>Household fuel type: biogas</t>
  </si>
  <si>
    <t>Household fuel type: charcoal</t>
  </si>
  <si>
    <t>Has cement roof</t>
  </si>
  <si>
    <t>Household has: country specific: Machine à coudre</t>
  </si>
  <si>
    <t>Has carpet floor</t>
  </si>
  <si>
    <t>Household fuel type: kerosene</t>
  </si>
  <si>
    <t>Has wood floor</t>
  </si>
  <si>
    <t>Household fuel type: electricity</t>
  </si>
  <si>
    <t>Has wood plank roof</t>
  </si>
  <si>
    <t>Has bamboo with mud wall</t>
  </si>
  <si>
    <t>Has no wall</t>
  </si>
  <si>
    <t>Has calamine/cement fibre roof</t>
  </si>
  <si>
    <t>Has dirt wall</t>
  </si>
  <si>
    <t>Has shingle roof</t>
  </si>
  <si>
    <t>Has parquet/polished wood floor</t>
  </si>
  <si>
    <t>Household fuel type: no food cooked</t>
  </si>
  <si>
    <t>Household fuel type: agrciultural crop residue</t>
  </si>
  <si>
    <t>Has sod roof</t>
  </si>
  <si>
    <t>Has ceramic tile roof</t>
  </si>
  <si>
    <t>Has wood roof</t>
  </si>
  <si>
    <t>Has palm/bamboo roof</t>
  </si>
  <si>
    <t>Has uncovered adobe wall</t>
  </si>
  <si>
    <t>Has rustic mat roof</t>
  </si>
  <si>
    <t>Has wood plank/shingle wall</t>
  </si>
  <si>
    <t>Household fuel type: coal/lignite</t>
  </si>
  <si>
    <t>Has no roof</t>
  </si>
  <si>
    <t>Has covered adobe wall</t>
  </si>
  <si>
    <t>Household fuel type: straw/shrub/grass</t>
  </si>
  <si>
    <t>Has stone with mud wall</t>
  </si>
  <si>
    <t>Has reused wood wall</t>
  </si>
  <si>
    <t>Household fuel type: animal dung</t>
  </si>
  <si>
    <t>Batha</t>
  </si>
  <si>
    <t>Borkou/Tibesti</t>
  </si>
  <si>
    <t>Ennedi</t>
  </si>
  <si>
    <t>Hadjer-Lamis</t>
  </si>
  <si>
    <t>Ouaddaï</t>
  </si>
  <si>
    <t>Wadi Fira</t>
  </si>
  <si>
    <t>Piped into dwelling</t>
  </si>
  <si>
    <t>Piped to yard/plot</t>
  </si>
  <si>
    <t>Public tap/standpipe</t>
  </si>
  <si>
    <t>Tube well or borehole</t>
  </si>
  <si>
    <t>Protected well</t>
  </si>
  <si>
    <t>Unprotected well</t>
  </si>
  <si>
    <t>Unprotected spring</t>
  </si>
  <si>
    <t>River/dam/lake/ponds/stream/canal/irrigation channel</t>
  </si>
  <si>
    <t>Tanker truck</t>
  </si>
  <si>
    <t>Cart with small tank</t>
  </si>
  <si>
    <t>Bottled water</t>
  </si>
  <si>
    <t>Flush to pit latrine</t>
  </si>
  <si>
    <t>Flush to somewhere else</t>
  </si>
  <si>
    <t>Flush, don't know where</t>
  </si>
  <si>
    <t>Ventilated Improved Pit latrine (VIP)</t>
  </si>
  <si>
    <t>Pit latrine with slab</t>
  </si>
  <si>
    <t>Pit latrine without slab/open pit</t>
  </si>
  <si>
    <t>Bucket toilet</t>
  </si>
  <si>
    <t>Hanging toilet/latrine</t>
  </si>
  <si>
    <t>Place where household members wash their hands</t>
  </si>
  <si>
    <t>Observed</t>
  </si>
  <si>
    <t>Not observed: not in dwelling</t>
  </si>
  <si>
    <t>Not observed: no permission to see</t>
  </si>
  <si>
    <t>Not observed: other reason</t>
  </si>
  <si>
    <t>DHS15</t>
  </si>
  <si>
    <t>2015</t>
  </si>
  <si>
    <t>Thatch, palm leaf roof</t>
  </si>
  <si>
    <t>Has CD/DVD reader</t>
  </si>
  <si>
    <t>Has mobile telephone</t>
  </si>
  <si>
    <t>Has a fan</t>
  </si>
  <si>
    <t>Metal roof</t>
  </si>
  <si>
    <t>Has a stove/gas cooker</t>
  </si>
  <si>
    <t>Has bank account</t>
  </si>
  <si>
    <t>Earth, sand floor</t>
  </si>
  <si>
    <t>LPG for cooking</t>
  </si>
  <si>
    <t>Terrazo, ceramic tile floor</t>
  </si>
  <si>
    <t>Has chairs</t>
  </si>
  <si>
    <t>Has watch</t>
  </si>
  <si>
    <t>Wood for cooking</t>
  </si>
  <si>
    <t>Has lamps</t>
  </si>
  <si>
    <t>Has beds</t>
  </si>
  <si>
    <t>Sod roof</t>
  </si>
  <si>
    <t>Covered adobe walls</t>
  </si>
  <si>
    <t>6+ milk cows or bulls</t>
  </si>
  <si>
    <t>Cement block walls</t>
  </si>
  <si>
    <t>10+ more goats</t>
  </si>
  <si>
    <t>Household cooks in other house</t>
  </si>
  <si>
    <t>Cement walls</t>
  </si>
  <si>
    <t>Has animal-drawn cart</t>
  </si>
  <si>
    <t>10+ more sheep</t>
  </si>
  <si>
    <t>Concrete, cement floor</t>
  </si>
  <si>
    <t>Vinyl, asphalt strips floor</t>
  </si>
  <si>
    <t>Prepared muds walls</t>
  </si>
  <si>
    <t>Has a rickshaw</t>
  </si>
  <si>
    <t>Natural gas for cooking</t>
  </si>
  <si>
    <t>Household cooks outside house</t>
  </si>
  <si>
    <t>Uncovered adobe walls</t>
  </si>
  <si>
    <t>Big land</t>
  </si>
  <si>
    <t>Medium land</t>
  </si>
  <si>
    <t>Concrete roof</t>
  </si>
  <si>
    <t>1 horse, donkey, mule</t>
  </si>
  <si>
    <t>Other type of flooring</t>
  </si>
  <si>
    <t>Charcoal for cooking</t>
  </si>
  <si>
    <t>1-9 chickens</t>
  </si>
  <si>
    <t>4+ horses, donkeys, mules</t>
  </si>
  <si>
    <t>Has a sewing machine</t>
  </si>
  <si>
    <t>2-3 horses, donkeys, mules</t>
  </si>
  <si>
    <t>Has a grain mill</t>
  </si>
  <si>
    <t>20+ chickens</t>
  </si>
  <si>
    <t>Brick walls</t>
  </si>
  <si>
    <t>Calamine, cement fiber roof</t>
  </si>
  <si>
    <t>1-4 goats</t>
  </si>
  <si>
    <t>Biogas for cooking</t>
  </si>
  <si>
    <t>3+ Camels</t>
  </si>
  <si>
    <t>Stone walls with lime/cement</t>
  </si>
  <si>
    <t>Small land</t>
  </si>
  <si>
    <t>No walls</t>
  </si>
  <si>
    <t>Rustic mat roof</t>
  </si>
  <si>
    <t>5-5 milk cows or bulls</t>
  </si>
  <si>
    <t>Kerosene for cooking</t>
  </si>
  <si>
    <t>Finished wood roof</t>
  </si>
  <si>
    <t>1-4 sheep</t>
  </si>
  <si>
    <t>Reused wood walls</t>
  </si>
  <si>
    <t>5-9 sheep</t>
  </si>
  <si>
    <t>Mud and hay roof</t>
  </si>
  <si>
    <t>Hay with mud walls</t>
  </si>
  <si>
    <t>Coal, lignite for cooking</t>
  </si>
  <si>
    <t>5-9 goats</t>
  </si>
  <si>
    <t>Other fuel for cooking</t>
  </si>
  <si>
    <t>1 Camel</t>
  </si>
  <si>
    <t>Tile roof</t>
  </si>
  <si>
    <t>1-2 cmilk cows or bulls</t>
  </si>
  <si>
    <t>Dung floor</t>
  </si>
  <si>
    <t>Other type of roof</t>
  </si>
  <si>
    <t>Electricity for cooking</t>
  </si>
  <si>
    <t>10-19 chickens</t>
  </si>
  <si>
    <t>Does not cook</t>
  </si>
  <si>
    <t>3+ Pigs</t>
  </si>
  <si>
    <t>Has boat with a motor</t>
  </si>
  <si>
    <t>No roof</t>
  </si>
  <si>
    <t>Palm/bamboo floor</t>
  </si>
  <si>
    <t>2 Camels</t>
  </si>
  <si>
    <t>Stone with mud walls</t>
  </si>
  <si>
    <t>Dung for cooking</t>
  </si>
  <si>
    <t>Straw/shrubs/grass for cooking</t>
  </si>
  <si>
    <t>Parquet, wood tile floor</t>
  </si>
  <si>
    <t>Household cooks in other place</t>
  </si>
  <si>
    <t>Wood planks, shingles walls</t>
  </si>
  <si>
    <t>Rudimentary wood plank floor</t>
  </si>
  <si>
    <t>Plywood walls</t>
  </si>
  <si>
    <t>5-9 rabbits</t>
  </si>
  <si>
    <t>Dirt walls</t>
  </si>
  <si>
    <t>Wood planks roof</t>
  </si>
  <si>
    <t>Other type of walls</t>
  </si>
  <si>
    <t>10+ rabbits</t>
  </si>
  <si>
    <t>Agricultural crop for cooking</t>
  </si>
  <si>
    <t>Carton walls</t>
  </si>
  <si>
    <t>1-4 rabbits</t>
  </si>
  <si>
    <t>1 Pig</t>
  </si>
  <si>
    <t>2 Pigs</t>
  </si>
  <si>
    <t>Borkou</t>
  </si>
  <si>
    <t>Ennedi Est</t>
  </si>
  <si>
    <t>Ennedi Ouest</t>
  </si>
  <si>
    <t>Guera</t>
  </si>
  <si>
    <t>Ndjamena</t>
  </si>
  <si>
    <t>Ouadda?</t>
  </si>
  <si>
    <t>Tandjile</t>
  </si>
  <si>
    <t>Tibesti</t>
  </si>
  <si>
    <t>Source principale d'eau de boisson</t>
  </si>
  <si>
    <t>ROBINET: DANS LE LOGEMENT</t>
  </si>
  <si>
    <t>ROBINET: DANS LA CONCESSION/JARDIN/ PARCELLE</t>
  </si>
  <si>
    <t>ROBINET: CHEZ LE VOISIN</t>
  </si>
  <si>
    <t>ROBINET: ROBIENT PUBLIC/BORNE FONTAINE</t>
  </si>
  <si>
    <t>PUITS A POMPE/FORAGE</t>
  </si>
  <si>
    <t>PUITS CREUSE: PROTEGE</t>
  </si>
  <si>
    <t>PUITS CREUSE: PAS PROTEGE</t>
  </si>
  <si>
    <t>SOURCE: SOURCE PROTEGEE</t>
  </si>
  <si>
    <t>SOURCE: SOURCE NON PROTEGEE</t>
  </si>
  <si>
    <t>EAU DE PLUIE</t>
  </si>
  <si>
    <t>CAMION CITERNE</t>
  </si>
  <si>
    <t>CHARRETTE AVEC PETITE CITERNE</t>
  </si>
  <si>
    <t>KIOSQUE A EAU</t>
  </si>
  <si>
    <t>EAU DE SURFACE (RIVIERE, BARRAGE, LAC, MARE, COURANT, CANAL, SYSTEME D?IRRIGATION)</t>
  </si>
  <si>
    <t>EAU CONDITIONNEE: EAU EN BOUTEILLE</t>
  </si>
  <si>
    <t>AUTRE</t>
  </si>
  <si>
    <t>NON REPONSE</t>
  </si>
  <si>
    <t>CHASSE D?EAU: RELIEE A SYSTEME D?EGOUTS</t>
  </si>
  <si>
    <t>CHASSE D?EAU: RELIEE A FOSSE SEPTIQUE</t>
  </si>
  <si>
    <t>CHASSE D?EAU: RELIEE AUX LATRINES</t>
  </si>
  <si>
    <t>CHASSE D?EAU: RELIEE A L?AIR LIBRE</t>
  </si>
  <si>
    <t>RELIEE A LIEU INCONNU /PAS SUR</t>
  </si>
  <si>
    <t>LATRINE A FOSSE: LATRINE A FOSSE AMELIOREE VENTILEE</t>
  </si>
  <si>
    <t>LATRINE A FOSSE: LATRINE A FOSSE AVEC  DALLE</t>
  </si>
  <si>
    <t>LATRINE A FOSSE OU SANS FOSSE OUVERTE: LATRINE A FOSSE OU SANS FOSSE  OUVERTE</t>
  </si>
  <si>
    <t>TOILETTE A COMPOSTAGE</t>
  </si>
  <si>
    <t>SEAU</t>
  </si>
  <si>
    <t>TOILETTES SUSPENDUES/LATRINES SUSPENDUES</t>
  </si>
  <si>
    <t>PAS DE TOILETTES/ NATURE/CHAMPS</t>
  </si>
  <si>
    <t>Lieu où les membres du ménage se lavent les mains la plupart du temps</t>
  </si>
  <si>
    <t>OBSERVE: LIEU FIXE OBSERVE (LAVABO/ROBINET) DANS LE LOGEMENT</t>
  </si>
  <si>
    <t>OBSERVE: DANS LE JARDIN/PARCELLE</t>
  </si>
  <si>
    <t>OBSERVE: USTENSILE MOBILE OBSERVE (SEAU/ JARRE/ BOUILLOIRE)</t>
  </si>
  <si>
    <t>PAS OBSERVE: PAS DE LIEU DE LAVAGE DES MAINS DANS LE LOGEMENT/JARDIN/PARCELLE</t>
  </si>
  <si>
    <t>PAS OBSERVE: PAS DE PERMISSION DE VOIR</t>
  </si>
  <si>
    <t>AUTRE RAISON</t>
  </si>
  <si>
    <t>Table</t>
  </si>
  <si>
    <t>Chaise</t>
  </si>
  <si>
    <t>Ventilateur</t>
  </si>
  <si>
    <t>cow0</t>
  </si>
  <si>
    <t>Yes, interconnected grid</t>
  </si>
  <si>
    <t>Radio</t>
  </si>
  <si>
    <t>No electricity</t>
  </si>
  <si>
    <t>goat0</t>
  </si>
  <si>
    <t>Refrigetaror</t>
  </si>
  <si>
    <t>Three stone stove / open fire</t>
  </si>
  <si>
    <t>Banc</t>
  </si>
  <si>
    <t>Piped natural gas stove</t>
  </si>
  <si>
    <t>sheep0</t>
  </si>
  <si>
    <t>Ordinateur</t>
  </si>
  <si>
    <t>Wood</t>
  </si>
  <si>
    <t>chicken0</t>
  </si>
  <si>
    <t>Computer/tablet</t>
  </si>
  <si>
    <t>Cement floor</t>
  </si>
  <si>
    <t>Armoire</t>
  </si>
  <si>
    <t>Metal/tin roof</t>
  </si>
  <si>
    <t>Fauteuil</t>
  </si>
  <si>
    <t>canard0</t>
  </si>
  <si>
    <t>Household owns bank account</t>
  </si>
  <si>
    <t>Canap</t>
  </si>
  <si>
    <t>Animal drawn cart</t>
  </si>
  <si>
    <t>Climatiseur</t>
  </si>
  <si>
    <t>Lit</t>
  </si>
  <si>
    <t>Pousse-pousse</t>
  </si>
  <si>
    <t>Placard</t>
  </si>
  <si>
    <t>Battery powered flashlight, torch or lantern</t>
  </si>
  <si>
    <t>Earth/sand floor</t>
  </si>
  <si>
    <t>chicken10</t>
  </si>
  <si>
    <t>Pompe d eau</t>
  </si>
  <si>
    <t>Wristwatch</t>
  </si>
  <si>
    <t>cow1</t>
  </si>
  <si>
    <t>cochons0</t>
  </si>
  <si>
    <t>othercattle0</t>
  </si>
  <si>
    <t>Internet at home</t>
  </si>
  <si>
    <t>Car/truck/van</t>
  </si>
  <si>
    <t>sheep1</t>
  </si>
  <si>
    <t>Motorcycle/scooter</t>
  </si>
  <si>
    <t>Cement blocks walls</t>
  </si>
  <si>
    <t>Yes, off-grid (generator/isolated system)</t>
  </si>
  <si>
    <t>horse0</t>
  </si>
  <si>
    <t>horse1</t>
  </si>
  <si>
    <t>goat10</t>
  </si>
  <si>
    <t>cow10</t>
  </si>
  <si>
    <t>Ceramic tiles floor</t>
  </si>
  <si>
    <t>canard1</t>
  </si>
  <si>
    <t>Liquefied petroleum gas (lpg)/ cooking gas stove</t>
  </si>
  <si>
    <t>No space heating in the household</t>
  </si>
  <si>
    <t>goat1</t>
  </si>
  <si>
    <t>Thatch/palm leaf roof</t>
  </si>
  <si>
    <t>sheep10</t>
  </si>
  <si>
    <t>Biogas stove</t>
  </si>
  <si>
    <t>othercattle1</t>
  </si>
  <si>
    <t>Cement roof</t>
  </si>
  <si>
    <t>canard5</t>
  </si>
  <si>
    <t>Cane/palm/trunks walls</t>
  </si>
  <si>
    <t>Outdoors - open air</t>
  </si>
  <si>
    <t>Electric stove</t>
  </si>
  <si>
    <t>pig0</t>
  </si>
  <si>
    <t>Carpet floor</t>
  </si>
  <si>
    <t>chicken1</t>
  </si>
  <si>
    <t>Rechargeable flashlight, torch or lantern</t>
  </si>
  <si>
    <t>cochons1</t>
  </si>
  <si>
    <t>chameaux0</t>
  </si>
  <si>
    <t>In a separate building</t>
  </si>
  <si>
    <t>Central heating</t>
  </si>
  <si>
    <t>One or more live-in servants</t>
  </si>
  <si>
    <t>In main house - in a separate room</t>
  </si>
  <si>
    <t>cow5</t>
  </si>
  <si>
    <t>Charcoal</t>
  </si>
  <si>
    <t>canard10</t>
  </si>
  <si>
    <t>Land area</t>
  </si>
  <si>
    <t>cochons5</t>
  </si>
  <si>
    <t>Solar lantern</t>
  </si>
  <si>
    <t>Stone with lime/cement walls</t>
  </si>
  <si>
    <t>Fixed telephone line</t>
  </si>
  <si>
    <t>chicken30</t>
  </si>
  <si>
    <t>chameaux1</t>
  </si>
  <si>
    <t>pig10</t>
  </si>
  <si>
    <t>Ceramic tiles roof</t>
  </si>
  <si>
    <t>In main house - no separate room</t>
  </si>
  <si>
    <t>othercattle5</t>
  </si>
  <si>
    <t>cochons10</t>
  </si>
  <si>
    <t>othercattle10</t>
  </si>
  <si>
    <t>Traditional solid fuel stove</t>
  </si>
  <si>
    <t>Outdoors - on veranda or covered porch</t>
  </si>
  <si>
    <t>Manufactured solid fuel stove</t>
  </si>
  <si>
    <t>Boat with motor</t>
  </si>
  <si>
    <t>goat30</t>
  </si>
  <si>
    <t>NON, MAIS AUTRE ALTERNATIVE POUR ALIMENTER LES APPAREILS AVEC CHARGEUR</t>
  </si>
  <si>
    <t>chameaux30</t>
  </si>
  <si>
    <t>Palm/bamboo roof</t>
  </si>
  <si>
    <t>Crop residue/grass/straw/shrubs</t>
  </si>
  <si>
    <t>pig1</t>
  </si>
  <si>
    <t>sheep30</t>
  </si>
  <si>
    <t>Coal / lignite</t>
  </si>
  <si>
    <t>Calamine/cement fibre roof</t>
  </si>
  <si>
    <t>Wood planks floor</t>
  </si>
  <si>
    <t>No food cooked</t>
  </si>
  <si>
    <t>pig30</t>
  </si>
  <si>
    <t>Manufactured cookstove</t>
  </si>
  <si>
    <t>No lighting</t>
  </si>
  <si>
    <t>horse5</t>
  </si>
  <si>
    <t>horse10</t>
  </si>
  <si>
    <t>Bamboo with mud wall</t>
  </si>
  <si>
    <t>Kerosene/paraffin</t>
  </si>
  <si>
    <t>Coal/lignite</t>
  </si>
  <si>
    <t>Kerosene / paraffin</t>
  </si>
  <si>
    <t>Briques Cuites walls</t>
  </si>
  <si>
    <t>chameaux10</t>
  </si>
  <si>
    <t>Liquid fuel stove</t>
  </si>
  <si>
    <t>Traditional space heater</t>
  </si>
  <si>
    <t>Garbage/plastic</t>
  </si>
  <si>
    <t>Biogas lamp</t>
  </si>
  <si>
    <t>Kerosene or paraffin lamp</t>
  </si>
  <si>
    <t>Wood roof</t>
  </si>
  <si>
    <t>Vinyl/asphalt strip floor</t>
  </si>
  <si>
    <t>Manufactured space heater</t>
  </si>
  <si>
    <t>Piped natural gas</t>
  </si>
  <si>
    <t>Processed biomass (pellets) or woodchips</t>
  </si>
  <si>
    <t>Animal dung/waste</t>
  </si>
  <si>
    <t>Traditional cookstove</t>
  </si>
  <si>
    <t>Liquefied petroleum gas (lpg)/cooking gas</t>
  </si>
  <si>
    <t>Gasoline / diesel</t>
  </si>
  <si>
    <t>Crop residue / grass /straw / shrubs</t>
  </si>
  <si>
    <t>Alcohol/ethanol</t>
  </si>
  <si>
    <t>Roofing shingles roof</t>
  </si>
  <si>
    <t>Sawdust</t>
  </si>
  <si>
    <t>Cardboard walls</t>
  </si>
  <si>
    <t>Garbage / plastic</t>
  </si>
  <si>
    <t>Animal dung / waste</t>
  </si>
  <si>
    <t>Gasoline lamp</t>
  </si>
  <si>
    <t>Solar air heater</t>
  </si>
  <si>
    <t>Biogas</t>
  </si>
  <si>
    <t>Gasoline/diesel</t>
  </si>
  <si>
    <t>MICS19</t>
  </si>
  <si>
    <t>Milieu</t>
  </si>
  <si>
    <t>URBAIN</t>
  </si>
  <si>
    <t>National</t>
  </si>
  <si>
    <t>2019</t>
  </si>
  <si>
    <t>Input</t>
  </si>
  <si>
    <t>% Improved
&lt; = 30min</t>
  </si>
  <si>
    <t>iso3</t>
  </si>
  <si>
    <t>TCD</t>
  </si>
  <si>
    <t>year</t>
  </si>
  <si>
    <t>data_source</t>
  </si>
  <si>
    <t>TCD_2003_WHS</t>
  </si>
  <si>
    <t>TCD_2004_DHS</t>
  </si>
  <si>
    <t>TCD_2010_MICS</t>
  </si>
  <si>
    <t>TCD_2015_DHS</t>
  </si>
  <si>
    <t>TCD_2019_MICS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</si>
  <si>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</si>
  <si>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</si>
  <si>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</si>
  <si>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</si>
  <si>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</si>
  <si>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</si>
  <si>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</si>
  <si>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</si>
  <si>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</si>
  <si>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</si>
  <si>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</si>
  <si>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</si>
  <si>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</si>
  <si>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</si>
  <si>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</si>
  <si>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</si>
  <si>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</si>
  <si>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</si>
  <si>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</si>
  <si>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</si>
  <si>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</si>
  <si>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</si>
  <si>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</si>
  <si>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</si>
  <si>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</si>
  <si>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</si>
  <si>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</si>
  <si>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</si>
  <si>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</si>
  <si>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</si>
  <si>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</si>
  <si>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</si>
  <si>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</si>
  <si>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</si>
  <si>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</si>
  <si>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</si>
  <si>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</si>
  <si>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</si>
  <si>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</si>
  <si>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</si>
  <si>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</si>
  <si>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</si>
  <si>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</si>
  <si>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</si>
  <si>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</si>
  <si>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</si>
  <si>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</si>
  <si>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</si>
  <si>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</si>
  <si>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</si>
  <si>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</si>
  <si>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</si>
  <si>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</si>
  <si>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</si>
  <si>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</si>
  <si>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</si>
  <si>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</si>
  <si>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</si>
  <si>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</si>
  <si>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</si>
  <si>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</si>
  <si>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</si>
  <si>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</si>
  <si>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</si>
  <si>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</si>
  <si>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</si>
  <si>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</si>
  <si>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</si>
  <si>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</si>
  <si>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</si>
  <si>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</si>
  <si>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</si>
  <si>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</si>
  <si>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</si>
  <si>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</si>
  <si>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</si>
  <si>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</si>
  <si>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</si>
  <si>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</si>
  <si>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</si>
  <si>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</si>
  <si>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</si>
  <si>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</si>
  <si>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</si>
  <si>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</si>
  <si>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</si>
  <si>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</si>
  <si>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</si>
  <si>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</si>
  <si>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</si>
  <si>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</si>
  <si>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</si>
  <si>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</si>
  <si>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</si>
  <si>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</si>
  <si>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</si>
  <si>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</si>
  <si>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</si>
  <si>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</si>
  <si>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</si>
  <si>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</si>
  <si>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</si>
  <si>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</si>
  <si>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</si>
  <si>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</si>
  <si>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</si>
  <si>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</si>
  <si>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</si>
  <si>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</si>
  <si>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</si>
  <si>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</si>
  <si>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</si>
  <si>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</si>
  <si>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</si>
  <si>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</si>
  <si>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</si>
  <si>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</si>
  <si>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</si>
  <si>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</si>
  <si>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</si>
  <si>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</si>
  <si>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</si>
  <si>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</si>
  <si>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</si>
  <si>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</si>
  <si>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</si>
  <si>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</si>
  <si>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</si>
  <si>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</si>
  <si>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</si>
  <si>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</si>
  <si>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</si>
  <si>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</si>
  <si>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</si>
  <si>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</si>
  <si>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</si>
  <si>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n_region_23</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</si>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</sst>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78">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905">
    <xf numFmtId="0" fontId="0" fillId="0" borderId="0" xfId="0"/>
    <xf numFmtId="167" fontId="12"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0" fontId="73" fillId="3" borderId="10" xfId="0"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wrapText="true"/>
    </xf>
    <xf numFmtId="169" fontId="44" fillId="0" borderId="10" xfId="0" applyNumberFormat="true" applyFont="true" applyFill="true" applyBorder="true" applyAlignment="true">
      <alignment horizontal="right" vertical="top" wrapText="true"/>
    </xf>
    <xf numFmtId="167" fontId="39"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168" fontId="39" fillId="0" borderId="10"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2" fillId="3" borderId="141" xfId="0" applyFont="true" applyFill="true" applyBorder="true" applyAlignment="true">
      <alignment vertical="center"/>
    </xf>
    <xf numFmtId="167" fontId="73" fillId="18" borderId="67" xfId="0" applyNumberFormat="true" applyFont="true" applyFill="true" applyBorder="true" applyAlignment="true">
      <alignment horizontal="center" vertical="center"/>
    </xf>
    <xf numFmtId="167" fontId="73" fillId="18" borderId="93" xfId="0" applyNumberFormat="true" applyFont="true" applyFill="true" applyBorder="true" applyAlignment="true">
      <alignment horizontal="center" vertical="center"/>
    </xf>
    <xf numFmtId="167" fontId="73" fillId="18" borderId="66" xfId="0" applyNumberFormat="true" applyFont="true" applyFill="true" applyBorder="true" applyAlignment="true">
      <alignment horizontal="center" vertical="center"/>
    </xf>
    <xf numFmtId="167" fontId="73" fillId="18" borderId="76" xfId="0" applyNumberFormat="true" applyFont="true" applyFill="true" applyBorder="true" applyAlignment="true">
      <alignment horizontal="center" vertical="center"/>
    </xf>
    <xf numFmtId="0" fontId="2" fillId="17" borderId="101" xfId="0" applyFont="true" applyFill="true" applyBorder="true" applyAlignment="true">
      <alignment vertical="center"/>
    </xf>
    <xf numFmtId="0" fontId="2" fillId="17" borderId="96" xfId="0" applyFont="true" applyFill="true" applyBorder="true" applyAlignment="true">
      <alignment horizontal="center" vertical="center"/>
    </xf>
    <xf numFmtId="0" fontId="2" fillId="17" borderId="96" xfId="0" applyFont="true" applyFill="true" applyBorder="true" applyAlignment="true">
      <alignment vertical="center"/>
    </xf>
    <xf numFmtId="0" fontId="40" fillId="15" borderId="96" xfId="0" applyFont="true" applyFill="true" applyBorder="true" applyAlignment="true">
      <alignment horizontal="left"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0" fontId="2" fillId="17" borderId="104" xfId="0" applyFont="true" applyFill="true" applyBorder="true" applyAlignment="true">
      <alignment vertical="center"/>
    </xf>
    <xf numFmtId="0" fontId="44" fillId="17" borderId="103" xfId="0" applyFont="true" applyFill="true" applyBorder="true" applyAlignment="true">
      <alignment horizontal="lef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40" fillId="15" borderId="10" xfId="0" applyFont="true" applyFill="true" applyBorder="true" applyAlignment="true">
      <alignment horizontal="center"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02" xfId="0" applyFont="true" applyFill="true" applyBorder="true" applyAlignment="true">
      <alignmen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0" fontId="2" fillId="25" borderId="137" xfId="0"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0" fillId="0" borderId="101" xfId="0" applyFont="true" applyFill="true" applyBorder="true" applyAlignment="true">
      <alignment horizontal="left" vertical="center" wrapText="true"/>
    </xf>
    <xf numFmtId="0" fontId="44" fillId="0" borderId="101" xfId="0" applyFont="true" applyFill="true" applyBorder="true" applyAlignment="true">
      <alignment horizontal="left" vertical="center" wrapText="true"/>
    </xf>
    <xf numFmtId="0" fontId="2" fillId="3" borderId="98" xfId="0" applyFont="true" applyFill="true" applyBorder="true" applyAlignment="true">
      <alignment vertical="center" wrapText="true"/>
    </xf>
    <xf numFmtId="0" fontId="2" fillId="3" borderId="140" xfId="0" applyFont="true" applyFill="true" applyBorder="true" applyAlignment="true">
      <alignmen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5" borderId="96" xfId="0" applyFont="true" applyFill="true" applyBorder="true" applyAlignment="true">
      <alignment vertical="center"/>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169" fontId="44" fillId="0" borderId="10" xfId="0" applyNumberFormat="true" applyFont="true" applyFill="true" applyBorder="true" applyAlignment="true">
      <alignment horizontal="right" vertical="center"/>
    </xf>
    <xf numFmtId="0" fontId="44" fillId="0" borderId="10" xfId="0" applyFont="true" applyFill="true" applyBorder="true" applyAlignment="true">
      <alignment horizontal="center" vertical="center" wrapText="true"/>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0" fontId="2" fillId="3" borderId="10" xfId="0" applyFont="true" applyFill="true" applyBorder="true" applyAlignment="true">
      <alignment horizontal="left" vertical="center" wrapText="true"/>
    </xf>
    <xf numFmtId="168" fontId="12" fillId="0" borderId="10" xfId="0" applyNumberFormat="true" applyFont="true" applyFill="true" applyBorder="true" applyAlignment="true">
      <alignment horizontal="center" vertical="center"/>
    </xf>
    <xf numFmtId="0" fontId="48" fillId="0" borderId="10" xfId="0" applyFont="true" applyFill="true" applyBorder="true" applyAlignment="true">
      <alignment vertical="center"/>
    </xf>
    <xf numFmtId="0" fontId="48" fillId="21" borderId="11" xfId="0" applyFont="true" applyFill="true" applyBorder="true" applyAlignment="true">
      <alignment vertical="center"/>
    </xf>
    <xf numFmtId="0" fontId="51" fillId="0" borderId="10" xfId="0" applyFont="true" applyFill="true" applyBorder="true" applyAlignment="true">
      <alignment horizontal="left" vertical="center"/>
    </xf>
    <xf numFmtId="0" fontId="40" fillId="0" borderId="10" xfId="0" applyFont="true" applyFill="true" applyBorder="true" applyAlignment="true">
      <alignment horizontal="center" vertical="center" wrapText="true"/>
    </xf>
    <xf numFmtId="0" fontId="40" fillId="0" borderId="10" xfId="0" applyFont="true" applyFill="true" applyBorder="true" applyAlignment="true">
      <alignment horizontal="left" vertical="center" wrapText="true"/>
    </xf>
    <xf numFmtId="0" fontId="2" fillId="0" borderId="10" xfId="0" applyFont="true" applyFill="true" applyBorder="true" applyAlignment="true">
      <alignment vertical="center"/>
    </xf>
    <xf numFmtId="0" fontId="2" fillId="0" borderId="10" xfId="0" applyFont="true" applyFill="true" applyBorder="true" applyAlignment="true"/>
    <xf numFmtId="0" fontId="2" fillId="0" borderId="10" xfId="0" applyFont="true" applyFill="true" applyBorder="true" applyAlignment="true">
      <alignment horizontal="center" vertical="center" wrapText="true"/>
    </xf>
    <xf numFmtId="0" fontId="44" fillId="0" borderId="10" xfId="0" applyFont="true" applyFill="true" applyBorder="true" applyAlignment="true">
      <alignment horizontal="center" wrapText="true"/>
    </xf>
    <xf numFmtId="0" fontId="44" fillId="0" borderId="10" xfId="0" applyFont="true" applyFill="true" applyBorder="true" applyAlignment="true">
      <alignment horizontal="left" wrapText="true"/>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8" fontId="39" fillId="0" borderId="10" xfId="0" applyNumberFormat="true" applyFont="true" applyFill="true" applyBorder="true" applyAlignment="true">
      <alignment horizontal="right" vertical="top"/>
    </xf>
    <xf numFmtId="0" fontId="2" fillId="0" borderId="10" xfId="0" applyFont="true" applyFill="true" applyBorder="true"/>
    <xf numFmtId="0" fontId="40" fillId="0" borderId="10" xfId="0" applyFont="true" applyFill="true" applyBorder="true" applyAlignment="true">
      <alignment horizontal="left" vertical="top" wrapText="true"/>
    </xf>
    <xf numFmtId="166" fontId="39" fillId="3" borderId="53" xfId="0" applyNumberFormat="true"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168" fontId="39" fillId="0" borderId="10" xfId="0" applyNumberFormat="true" applyFont="true" applyFill="true" applyBorder="true" applyAlignment="true">
      <alignment horizontal="right" vertical="center"/>
    </xf>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0" fontId="12" fillId="18" borderId="50" xfId="0"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0" fontId="12" fillId="18" borderId="72" xfId="0"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0" fontId="12" fillId="18" borderId="87" xfId="0"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15" borderId="10" xfId="0" applyFont="true" applyFill="true" applyBorder="true" applyAlignment="true">
      <alignment horizontal="left" vertical="center" wrapText="true"/>
    </xf>
    <xf numFmtId="0" fontId="40" fillId="15" borderId="10" xfId="0" applyFont="true" applyFill="true" applyBorder="true" applyAlignment="true">
      <alignment horizontal="left" vertical="center"/>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167" fontId="39" fillId="15" borderId="10" xfId="0" applyNumberFormat="true" applyFont="true" applyFill="true" applyBorder="true" applyAlignment="true">
      <alignment horizontal="righ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40" fillId="3" borderId="91"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54" fillId="17" borderId="3"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xf>
    <xf numFmtId="0" fontId="2" fillId="3" borderId="10" xfId="0" applyFont="true" applyFill="true" applyBorder="true" applyAlignment="true">
      <alignment wrapText="true"/>
    </xf>
    <xf numFmtId="0" fontId="40" fillId="16" borderId="54" xfId="0" applyFont="true" applyFill="true" applyBorder="true" applyAlignment="true">
      <alignment horizontal="left" vertical="center"/>
    </xf>
    <xf numFmtId="0" fontId="2" fillId="15" borderId="10" xfId="0" applyFont="true" applyFill="true" applyBorder="true" applyAlignment="true">
      <alignment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2" fillId="3" borderId="10" xfId="0" applyFont="true" applyFill="true" applyBorder="true" applyAlignment="true">
      <alignment wrapText="true"/>
    </xf>
    <xf numFmtId="0" fontId="40" fillId="16" borderId="53"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10" xfId="0" applyFont="true" applyFill="true" applyBorder="true" applyAlignment="true">
      <alignment horizontal="left" vertical="center"/>
    </xf>
    <xf numFmtId="0" fontId="53" fillId="17" borderId="3"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12" fillId="0" borderId="10" xfId="0" applyFont="true" applyFill="true" applyBorder="true" applyAlignment="true">
      <alignment horizontal="center" vertical="center"/>
    </xf>
    <xf numFmtId="0" fontId="40" fillId="0" borderId="10" xfId="0" applyFont="true" applyFill="true" applyBorder="true" applyAlignment="true">
      <alignment horizontal="center" vertical="center"/>
    </xf>
    <xf numFmtId="0" fontId="40" fillId="3" borderId="51" xfId="564" applyFont="true" applyBorder="true" applyAlignment="true">
      <alignment horizontal="center" wrapText="true"/>
    </xf>
    <xf numFmtId="0" fontId="40" fillId="16" borderId="52" xfId="565" applyFont="true" applyFill="true" applyBorder="true" applyAlignment="true">
      <alignment horizontal="left" vertical="top" wrapText="true"/>
    </xf>
    <xf numFmtId="0" fontId="40" fillId="16" borderId="52" xfId="566" applyFont="true" applyFill="true" applyBorder="true" applyAlignment="true">
      <alignment horizontal="left" vertical="top" wrapText="true"/>
    </xf>
    <xf numFmtId="167" fontId="39" fillId="18" borderId="52" xfId="567" applyNumberFormat="true" applyFont="true" applyFill="true" applyBorder="true" applyAlignment="true">
      <alignment horizontal="right" vertical="top"/>
    </xf>
    <xf numFmtId="0" fontId="40" fillId="16" borderId="53" xfId="568" applyFont="true" applyFill="true" applyBorder="true" applyAlignment="true">
      <alignment horizontal="left" vertical="top" wrapText="true"/>
    </xf>
    <xf numFmtId="0" fontId="40" fillId="16" borderId="53" xfId="569" applyFont="true" applyFill="true" applyBorder="true" applyAlignment="true">
      <alignment horizontal="left" vertical="top" wrapText="true"/>
    </xf>
    <xf numFmtId="167" fontId="39" fillId="18" borderId="53" xfId="570" applyNumberFormat="true" applyFont="true" applyFill="true" applyBorder="true" applyAlignment="true">
      <alignment horizontal="right" vertical="top"/>
    </xf>
    <xf numFmtId="0" fontId="40" fillId="16" borderId="54" xfId="571" applyFont="true" applyFill="true" applyBorder="true" applyAlignment="true">
      <alignment horizontal="left" vertical="top" wrapText="true"/>
    </xf>
    <xf numFmtId="0" fontId="40" fillId="16" borderId="54" xfId="572" applyFont="true" applyFill="true" applyBorder="true" applyAlignment="true">
      <alignment horizontal="left" vertical="top" wrapText="true"/>
    </xf>
    <xf numFmtId="167" fontId="39" fillId="18" borderId="54" xfId="573" applyNumberFormat="true" applyFont="true" applyFill="true" applyBorder="true" applyAlignment="true">
      <alignment horizontal="right" vertical="top"/>
    </xf>
    <xf numFmtId="0" fontId="22" fillId="3" borderId="10" xfId="488" applyFont="true" applyAlignment="true">
      <alignment horizontal="right" vertical="top" wrapText="true"/>
    </xf>
    <xf numFmtId="0" fontId="22" fillId="0" borderId="0" xfId="0" applyFont="true" applyAlignment="true">
      <alignment horizontal="right" vertical="top" wrapText="true"/>
    </xf>
    <xf numFmtId="0" fontId="22" fillId="3" borderId="10" xfId="490" applyFont="true" applyAlignment="true">
      <alignment horizontal="right" vertical="top" wrapText="true"/>
    </xf>
    <xf numFmtId="0" fontId="22" fillId="3" borderId="10" xfId="492" applyFont="true" applyAlignment="true">
      <alignment horizontal="right" vertical="top" wrapText="true"/>
    </xf>
    <xf numFmtId="0" fontId="22" fillId="3" borderId="51" xfId="494" applyFont="true" applyBorder="true" applyAlignment="true">
      <alignment horizontal="right" vertical="top" wrapText="true"/>
    </xf>
    <xf numFmtId="0" fontId="22" fillId="3" borderId="51" xfId="496" applyFont="true" applyBorder="true" applyAlignment="true">
      <alignment horizontal="right" vertical="top" wrapText="true"/>
    </xf>
    <xf numFmtId="0" fontId="22" fillId="3" borderId="51" xfId="498" applyFont="true" applyBorder="true" applyAlignment="true">
      <alignment horizontal="right" vertical="top" wrapText="true"/>
    </xf>
    <xf numFmtId="165" fontId="22" fillId="18" borderId="52" xfId="500" applyNumberFormat="true" applyFont="true" applyFill="true" applyBorder="true" applyAlignment="true">
      <alignment horizontal="right" vertical="top" wrapText="true"/>
    </xf>
    <xf numFmtId="165" fontId="22" fillId="18" borderId="52" xfId="502" applyNumberFormat="true" applyFont="true" applyFill="true" applyBorder="true" applyAlignment="true">
      <alignment horizontal="right" vertical="top" wrapText="true"/>
    </xf>
    <xf numFmtId="165" fontId="22" fillId="18" borderId="52" xfId="504" applyNumberFormat="true" applyFont="true" applyFill="true" applyBorder="true" applyAlignment="true">
      <alignment horizontal="right" vertical="top" wrapText="true"/>
    </xf>
    <xf numFmtId="165" fontId="22" fillId="18" borderId="53" xfId="506" applyNumberFormat="true" applyFont="true" applyFill="true" applyBorder="true" applyAlignment="true">
      <alignment horizontal="right" vertical="top" wrapText="true"/>
    </xf>
    <xf numFmtId="165" fontId="22" fillId="18" borderId="53" xfId="508" applyNumberFormat="true" applyFont="true" applyFill="true" applyBorder="true" applyAlignment="true">
      <alignment horizontal="right" vertical="top" wrapText="true"/>
    </xf>
    <xf numFmtId="165" fontId="22" fillId="18" borderId="53" xfId="510" applyNumberFormat="true" applyFont="true" applyFill="true" applyBorder="true" applyAlignment="true">
      <alignment horizontal="right" vertical="top" wrapText="true"/>
    </xf>
    <xf numFmtId="165" fontId="22" fillId="18" borderId="54" xfId="512" applyNumberFormat="true" applyFont="true" applyFill="true" applyBorder="true" applyAlignment="true">
      <alignment horizontal="right" vertical="top" wrapText="true"/>
    </xf>
    <xf numFmtId="0" fontId="22" fillId="3" borderId="51" xfId="514" applyFont="true" applyBorder="true" applyAlignment="true">
      <alignment horizontal="right" vertical="top" wrapText="true"/>
    </xf>
    <xf numFmtId="166" fontId="22" fillId="18" borderId="53" xfId="515" applyNumberFormat="true" applyFont="true" applyFill="true" applyBorder="true" applyAlignment="true">
      <alignment horizontal="right" vertical="top" wrapText="true"/>
    </xf>
    <xf numFmtId="165" fontId="22" fillId="18" borderId="54" xfId="517" applyNumberFormat="true" applyFont="true" applyFill="true" applyBorder="true" applyAlignment="true">
      <alignment horizontal="right" vertical="top" wrapText="true"/>
    </xf>
    <xf numFmtId="165" fontId="22" fillId="18" borderId="54" xfId="519" applyNumberFormat="true" applyFont="true" applyFill="true" applyBorder="true" applyAlignment="true">
      <alignment horizontal="right" vertical="top" wrapText="true"/>
    </xf>
    <xf numFmtId="0" fontId="22" fillId="3" borderId="51" xfId="521" applyFont="true" applyBorder="true" applyAlignment="true">
      <alignment horizontal="right" vertical="top" wrapText="true"/>
    </xf>
    <xf numFmtId="0" fontId="22" fillId="3" borderId="51" xfId="523" applyFont="true" applyBorder="true" applyAlignment="true">
      <alignment horizontal="right" vertical="top" wrapText="true"/>
    </xf>
    <xf numFmtId="166" fontId="22" fillId="18" borderId="53" xfId="524" applyNumberFormat="true" applyFont="true" applyFill="true" applyBorder="true" applyAlignment="true">
      <alignment horizontal="right" vertical="top" wrapText="true"/>
    </xf>
    <xf numFmtId="166" fontId="22" fillId="18" borderId="53" xfId="525" applyNumberFormat="true" applyFont="true" applyFill="true" applyBorder="true" applyAlignment="true">
      <alignment horizontal="right" vertical="top" wrapText="true"/>
    </xf>
    <xf numFmtId="0" fontId="22" fillId="3" borderId="124" xfId="530" applyFont="true" applyBorder="true" applyAlignment="true">
      <alignment horizontal="right" vertical="top" wrapText="true"/>
    </xf>
    <xf numFmtId="0" fontId="22" fillId="3" borderId="48" xfId="531" applyFont="true" applyBorder="true" applyAlignment="true">
      <alignment horizontal="right" vertical="top" wrapText="true"/>
    </xf>
    <xf numFmtId="0" fontId="22" fillId="3" borderId="49" xfId="532" applyFont="true" applyBorder="true" applyAlignment="true">
      <alignment horizontal="right" vertical="top" wrapText="true"/>
    </xf>
    <xf numFmtId="165" fontId="22" fillId="18" borderId="125" xfId="534" applyNumberFormat="true" applyFont="true" applyFill="true" applyBorder="true" applyAlignment="true">
      <alignment horizontal="right" vertical="top" wrapText="true"/>
    </xf>
    <xf numFmtId="165" fontId="22" fillId="18" borderId="126" xfId="535" applyNumberFormat="true" applyFont="true" applyFill="true" applyBorder="true" applyAlignment="true">
      <alignment horizontal="right" vertical="top" wrapText="true"/>
    </xf>
    <xf numFmtId="165" fontId="22" fillId="18" borderId="127" xfId="536" applyNumberFormat="true" applyFont="true" applyFill="true" applyBorder="true" applyAlignment="true">
      <alignment horizontal="right" vertical="top" wrapText="true"/>
    </xf>
    <xf numFmtId="0" fontId="22" fillId="3" borderId="124" xfId="542" applyFont="true" applyBorder="true" applyAlignment="true">
      <alignment horizontal="right" vertical="top" wrapText="true"/>
    </xf>
    <xf numFmtId="0" fontId="22" fillId="3" borderId="48" xfId="543" applyFont="true" applyBorder="true" applyAlignment="true">
      <alignment horizontal="right" vertical="top" wrapText="true"/>
    </xf>
    <xf numFmtId="0" fontId="22" fillId="3" borderId="49" xfId="544" applyFont="true" applyBorder="true" applyAlignment="true">
      <alignment horizontal="right" vertical="top" wrapText="true"/>
    </xf>
    <xf numFmtId="165" fontId="22" fillId="18" borderId="125" xfId="549" applyNumberFormat="true" applyFont="true" applyFill="true" applyBorder="true" applyAlignment="true">
      <alignment horizontal="right" vertical="top" wrapText="true"/>
    </xf>
    <xf numFmtId="165" fontId="22" fillId="18" borderId="126" xfId="550" applyNumberFormat="true" applyFont="true" applyFill="true" applyBorder="true" applyAlignment="true">
      <alignment horizontal="right" vertical="top" wrapText="true"/>
    </xf>
    <xf numFmtId="165" fontId="22" fillId="18" borderId="127" xfId="551" applyNumberFormat="true" applyFont="true" applyFill="true" applyBorder="true" applyAlignment="true">
      <alignment horizontal="right" vertical="top" wrapText="true"/>
    </xf>
    <xf numFmtId="0" fontId="22" fillId="3" borderId="124" xfId="552" applyFont="true" applyBorder="true" applyAlignment="true">
      <alignment horizontal="right" vertical="top" wrapText="true"/>
    </xf>
    <xf numFmtId="0" fontId="22" fillId="3" borderId="48" xfId="553" applyFont="true" applyBorder="true" applyAlignment="true">
      <alignment horizontal="right" vertical="top" wrapText="true"/>
    </xf>
    <xf numFmtId="0" fontId="22" fillId="3" borderId="49" xfId="554" applyFont="true" applyBorder="true" applyAlignment="true">
      <alignment horizontal="right" vertical="top" wrapText="true"/>
    </xf>
    <xf numFmtId="165" fontId="22" fillId="18" borderId="125" xfId="556" applyNumberFormat="true" applyFont="true" applyFill="true" applyBorder="true" applyAlignment="true">
      <alignment horizontal="right" vertical="top" wrapText="true"/>
    </xf>
    <xf numFmtId="165" fontId="22" fillId="18" borderId="126" xfId="557" applyNumberFormat="true" applyFont="true" applyFill="true" applyBorder="true" applyAlignment="true">
      <alignment horizontal="right" vertical="top" wrapText="true"/>
    </xf>
    <xf numFmtId="165" fontId="22" fillId="18" borderId="127" xfId="558" applyNumberFormat="true" applyFont="true" applyFill="true" applyBorder="true" applyAlignment="true">
      <alignment horizontal="right" vertical="top" wrapText="true"/>
    </xf>
    <xf numFmtId="168" fontId="73" fillId="18" borderId="79"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0" fillId="4" borderId="15" xfId="577" applyFont="true" applyFill="true" applyBorder="true" applyAlignment="true" applyProtection="true">
      <alignment horizontal="center" wrapText="true"/>
      <protection locked="fals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50" fillId="3" borderId="10" xfId="0" applyFont="true" applyFill="true" applyBorder="true" applyAlignment="true">
      <alignment wrapText="true"/>
    </xf>
    <xf numFmtId="0" fontId="14" fillId="3" borderId="10" xfId="0" applyFont="true" applyFill="true" applyBorder="true" applyAlignment="true">
      <alignment wrapText="tru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5" fillId="4" borderId="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2" xfId="0" applyFont="true" applyFill="true" applyBorder="true" applyAlignment="true" applyProtection="true">
      <alignment horizontal="center" vertical="center"/>
      <protection locked="false"/>
    </xf>
    <xf numFmtId="164" fontId="17" fillId="3" borderId="10" xfId="0" applyNumberFormat="true" applyFont="true" applyFill="true" applyBorder="true" applyAlignment="true" applyProtection="true">
      <alignment horizontal="center"/>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 fontId="2" fillId="4" borderId="2" xfId="0" applyNumberFormat="true" applyFont="true" applyFill="true" applyBorder="true" applyAlignment="true" applyProtection="true">
      <alignment horizontal="center" vertical="center"/>
      <protection locked="false"/>
    </xf>
    <xf numFmtId="1" fontId="2" fillId="4" borderId="6"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53" fillId="17" borderId="1" xfId="0" applyFont="true" applyFill="true" applyBorder="true" applyAlignment="true"/>
    <xf numFmtId="0" fontId="25" fillId="3" borderId="2" xfId="0" applyFont="true" applyFill="true" applyBorder="true" applyAlignment="true"/>
    <xf numFmtId="0" fontId="2" fillId="15" borderId="10" xfId="0" applyFont="true" applyFill="true" applyBorder="true" applyAlignment="true">
      <alignment vertical="top"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16" borderId="96" xfId="0" applyFont="true" applyFill="true" applyBorder="true" applyAlignment="true">
      <alignment horizontal="left" vertical="center"/>
    </xf>
    <xf numFmtId="0" fontId="40" fillId="16" borderId="98" xfId="0" applyFont="true" applyFill="true" applyBorder="true" applyAlignment="true">
      <alignment horizontal="left" vertical="center"/>
    </xf>
    <xf numFmtId="0" fontId="40" fillId="16" borderId="101" xfId="0" applyFont="true" applyFill="true" applyBorder="true" applyAlignment="true">
      <alignment horizontal="left" vertical="center"/>
    </xf>
    <xf numFmtId="0" fontId="40" fillId="3" borderId="10" xfId="0" applyFont="true" applyFill="true" applyBorder="true" applyAlignment="true">
      <alignment horizontal="left" vertical="center"/>
    </xf>
    <xf numFmtId="0" fontId="40" fillId="25" borderId="96" xfId="0" applyFont="true" applyFill="true" applyBorder="true" applyAlignment="true">
      <alignment horizontal="center" vertical="center" wrapText="true"/>
    </xf>
    <xf numFmtId="0" fontId="40" fillId="25" borderId="132" xfId="0" applyFont="true" applyFill="true" applyBorder="true" applyAlignment="true">
      <alignment horizontal="center" vertical="center" wrapText="true"/>
    </xf>
    <xf numFmtId="0" fontId="40" fillId="25" borderId="133" xfId="0" applyFont="true" applyFill="true" applyBorder="true" applyAlignment="true">
      <alignment horizontal="center" vertical="center" wrapText="true"/>
    </xf>
    <xf numFmtId="0" fontId="40" fillId="25" borderId="137" xfId="0" applyFont="true" applyFill="true" applyBorder="true" applyAlignment="true">
      <alignment horizontal="center" vertical="center" wrapText="true"/>
    </xf>
    <xf numFmtId="0" fontId="40" fillId="25" borderId="103"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97" xfId="0" applyFont="true" applyFill="true" applyBorder="true" applyAlignment="true">
      <alignment horizontal="left" vertical="center" wrapText="true"/>
    </xf>
    <xf numFmtId="0" fontId="22" fillId="3" borderId="10" xfId="0" applyFont="true" applyFill="true" applyBorder="true" applyAlignment="true">
      <alignment horizontal="right" vertical="top" wrapText="true"/>
    </xf>
    <xf numFmtId="0" fontId="22" fillId="0" borderId="0" xfId="0" applyFont="true" applyAlignment="true">
      <alignment horizontal="right" vertical="top" wrapText="true"/>
    </xf>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0" fillId="0" borderId="10" xfId="0" applyBorder="true" applyAlignment="true"/>
    <xf numFmtId="0" fontId="22" fillId="3" borderId="10" xfId="538" applyFont="true" applyAlignment="true">
      <alignment horizontal="right" vertical="top" wrapText="true"/>
    </xf>
    <xf numFmtId="0" fontId="22" fillId="3" borderId="46" xfId="539" applyFont="true" applyBorder="true" applyAlignment="true">
      <alignment horizontal="right" vertical="top" wrapText="true"/>
    </xf>
    <xf numFmtId="0" fontId="22" fillId="3" borderId="47" xfId="540" applyFont="true" applyBorder="true" applyAlignment="true">
      <alignment horizontal="right" vertical="top" wrapText="true"/>
    </xf>
    <xf numFmtId="0" fontId="22" fillId="3" borderId="10" xfId="545" applyFont="true" applyAlignment="true">
      <alignment horizontal="right" vertical="top" wrapText="true"/>
    </xf>
    <xf numFmtId="0" fontId="22" fillId="3" borderId="46" xfId="546" applyFont="true" applyBorder="true" applyAlignment="true">
      <alignment horizontal="right" vertical="top" wrapText="true"/>
    </xf>
    <xf numFmtId="0" fontId="22" fillId="3" borderId="47" xfId="547" applyFont="true" applyBorder="true" applyAlignment="true">
      <alignment horizontal="right" vertical="top" wrapText="true"/>
    </xf>
    <xf numFmtId="0" fontId="22" fillId="3" borderId="10" xfId="527" applyFont="true" applyAlignment="true">
      <alignment horizontal="right" vertical="top" wrapText="true"/>
    </xf>
    <xf numFmtId="0" fontId="22" fillId="3" borderId="46" xfId="528" applyFont="true" applyBorder="true" applyAlignment="true">
      <alignment horizontal="right" vertical="top" wrapText="true"/>
    </xf>
    <xf numFmtId="0" fontId="22" fillId="3" borderId="47" xfId="529" applyFont="true" applyBorder="true" applyAlignment="true">
      <alignment horizontal="right" vertical="top" wrapText="true"/>
    </xf>
    <xf numFmtId="0" fontId="47" fillId="3" borderId="10" xfId="559" applyFont="true" applyAlignment="true">
      <alignment horizontal="center" vertical="center" wrapText="true"/>
    </xf>
    <xf numFmtId="0" fontId="47" fillId="3" borderId="10" xfId="560" applyFont="true" applyAlignment="true">
      <alignment horizontal="center" vertical="center" wrapText="true"/>
    </xf>
    <xf numFmtId="0" fontId="47" fillId="3" borderId="10" xfId="561" applyFont="true" applyAlignment="true">
      <alignment horizontal="center" vertical="center" wrapText="true"/>
    </xf>
    <xf numFmtId="0" fontId="40" fillId="3" borderId="51" xfId="562" applyFont="true" applyBorder="true" applyAlignment="true">
      <alignment horizontal="left" wrapText="true"/>
    </xf>
    <xf numFmtId="0" fontId="40" fillId="3" borderId="51" xfId="563" applyFont="true" applyBorder="true" applyAlignment="true">
      <alignment horizontal="left" wrapText="true"/>
    </xf>
    <xf numFmtId="0" fontId="40" fillId="16" borderId="53" xfId="568" applyFont="true" applyFill="true" applyBorder="true" applyAlignment="true">
      <alignment horizontal="left" vertical="top" wrapText="true"/>
    </xf>
    <xf numFmtId="0" fontId="39" fillId="3" borderId="10" xfId="574" applyFont="true" applyAlignment="true">
      <alignment horizontal="left" vertical="top" wrapText="true"/>
    </xf>
    <xf numFmtId="0" fontId="39" fillId="3" borderId="10" xfId="575" applyFont="true" applyAlignment="true">
      <alignment horizontal="left" vertical="top" wrapText="true"/>
    </xf>
    <xf numFmtId="0" fontId="39" fillId="3" borderId="10" xfId="576" applyFont="true" applyAlignment="true">
      <alignment horizontal="left" vertical="top" wrapText="true"/>
    </xf>
    <xf numFmtId="0" fontId="40" fillId="16" borderId="52" xfId="145" applyFont="true" applyFill="true" applyBorder="true" applyAlignment="true">
      <alignment horizontal="left" vertical="center" wrapText="true"/>
    </xf>
    <xf numFmtId="0" fontId="40" fillId="16" borderId="53" xfId="157" applyFont="true" applyFill="true" applyBorder="true" applyAlignment="true">
      <alignment horizontal="left" vertical="center" wrapText="true"/>
    </xf>
    <xf numFmtId="0" fontId="40" fillId="16" borderId="54" xfId="169" applyFont="true" applyFill="true" applyBorder="true" applyAlignment="true">
      <alignment horizontal="left" vertical="center" wrapText="true"/>
    </xf>
    <xf numFmtId="0" fontId="40" fillId="16" borderId="53" xfId="277" applyFont="true" applyFill="true" applyBorder="true" applyAlignment="true">
      <alignment horizontal="left" vertical="center" wrapText="true"/>
    </xf>
    <xf numFmtId="0" fontId="40" fillId="16" borderId="54" xfId="289" applyFont="true" applyFill="true" applyBorder="true" applyAlignment="true">
      <alignment horizontal="left" vertical="center" wrapText="true"/>
    </xf>
    <xf numFmtId="0" fontId="40" fillId="16" borderId="53" xfId="337" applyFont="true" applyFill="true" applyBorder="true" applyAlignment="true">
      <alignment horizontal="left" vertical="center" wrapText="true"/>
    </xf>
    <xf numFmtId="0" fontId="40" fillId="16" borderId="54" xfId="349" applyFont="true" applyFill="true" applyBorder="true" applyAlignment="true">
      <alignment horizontal="left" vertical="center" wrapText="true"/>
    </xf>
    <xf numFmtId="0" fontId="62" fillId="0" borderId="10" xfId="0" applyFont="true" applyFill="true" applyBorder="true" applyAlignment="true">
      <alignment vertical="top"/>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3" xfId="343" applyFont="true" applyFill="true" applyBorder="true" applyAlignment="true">
      <alignment horizontal="left" vertical="center" wrapText="true"/>
    </xf>
    <xf numFmtId="0" fontId="40" fillId="16" borderId="54" xfId="355" applyFont="true" applyFill="true" applyBorder="true" applyAlignment="true">
      <alignment horizontal="left" vertical="center"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40" fillId="16" borderId="53" xfId="283" applyFont="true" applyFill="true" applyBorder="true" applyAlignment="true">
      <alignment horizontal="left" vertical="center" wrapText="true"/>
    </xf>
    <xf numFmtId="0" fontId="40" fillId="16" borderId="54" xfId="295" applyFont="true" applyFill="true" applyBorder="true" applyAlignment="true">
      <alignment horizontal="left" vertical="center" wrapText="true"/>
    </xf>
    <xf numFmtId="0" fontId="40" fillId="16" borderId="52" xfId="151" applyFont="true" applyFill="true" applyBorder="true" applyAlignment="true">
      <alignment horizontal="left" vertical="center" wrapText="true"/>
    </xf>
    <xf numFmtId="0" fontId="40" fillId="16" borderId="53" xfId="163" applyFont="true" applyFill="true" applyBorder="true" applyAlignment="true">
      <alignment horizontal="left" vertical="center" wrapText="true"/>
    </xf>
    <xf numFmtId="0" fontId="40" fillId="16" borderId="54" xfId="175" applyFont="true" applyFill="true" applyBorder="true" applyAlignment="true">
      <alignment horizontal="left" vertical="center" wrapText="true"/>
    </xf>
  </cellXfs>
  <cellStyles count="578">
    <cellStyle name="Normal" xfId="0" builtinId="0"/>
    <cellStyle name="Normal 3" xfId="577" xr:uid="{E68957BD-E5AB-4FB8-ADB2-6F4B5968561C}"/>
    <cellStyle name="style1620115423213" xfId="482" xr:uid="{2E81ABA5-B13E-408F-9A5F-F17476D77F61}"/>
    <cellStyle name="style1620115423235" xfId="481" xr:uid="{147DAEA0-AB30-4969-A1E7-3136025C146A}"/>
    <cellStyle name="style1620115423266" xfId="487" xr:uid="{3145903D-6788-4257-96E8-BA58F26AE1EA}"/>
    <cellStyle name="style1620115423282" xfId="493" xr:uid="{DE0DA13A-2B08-4F71-9BE2-7357EAC9B0C8}"/>
    <cellStyle name="style1620115423313" xfId="488" xr:uid="{2AFEF674-0562-47B3-9154-616D7BB4556F}"/>
    <cellStyle name="style1620115423351" xfId="494" xr:uid="{AB95AD44-931B-40D7-B5F0-ED71F034F52D}"/>
    <cellStyle name="style1620115423382" xfId="499" xr:uid="{5A54273C-5F9F-4225-B162-1D881EEE6983}"/>
    <cellStyle name="style1620115423398" xfId="505" xr:uid="{B16A3928-E443-4B55-A715-47433D99F1CC}"/>
    <cellStyle name="style1620115423435" xfId="511" xr:uid="{1E0D2E6F-66A9-4868-8EAB-9735E958544C}"/>
    <cellStyle name="style1620115423467" xfId="500" xr:uid="{4C4518C2-84A1-4A4A-9FF3-C483F6F1ABE5}"/>
    <cellStyle name="style1620115423482" xfId="506" xr:uid="{D39383D4-0200-4F40-A7E2-E7B793ADE2C9}"/>
    <cellStyle name="style1620115423520" xfId="512" xr:uid="{32829EF9-0395-4CC2-AEA0-05CEBDA164FD}"/>
    <cellStyle name="style1620115423536" xfId="513" xr:uid="{6A4CDE53-F9BB-4481-BAA1-526C79C25865}"/>
    <cellStyle name="style1620115423551" xfId="514" xr:uid="{45777153-D7ED-4014-9DD4-11BE8EC35408}"/>
    <cellStyle name="style1620115423583" xfId="515" xr:uid="{BAA03A78-7021-472A-BE7E-852C31152849}"/>
    <cellStyle name="style1620115423614" xfId="526" xr:uid="{88DE7D3A-215D-4797-8AA1-B6E9B41F5241}"/>
    <cellStyle name="style1620115423667" xfId="528" xr:uid="{34E21D42-002C-49B0-8164-7E6B869D4F27}"/>
    <cellStyle name="style1620115423683" xfId="529" xr:uid="{B8B6E6BE-5CFC-4329-8E61-433E698D656B}"/>
    <cellStyle name="style1620115423714" xfId="527" xr:uid="{28C82034-DE6D-437F-8E3C-B9D387391D77}"/>
    <cellStyle name="style1620115423736" xfId="530" xr:uid="{0FF459B7-1549-4BCD-8604-1989830ACA9C}"/>
    <cellStyle name="style1620115423752" xfId="531" xr:uid="{BE1EB1BF-2B66-4900-B8BC-789E5217DC90}"/>
    <cellStyle name="style1620115423783" xfId="532" xr:uid="{E6F9F9A7-9AD2-4663-94DE-11E06D58219B}"/>
    <cellStyle name="style1620115423821" xfId="533" xr:uid="{10769B19-1E5A-4D13-94C3-F4F26343371D}"/>
    <cellStyle name="style1620115423837" xfId="534" xr:uid="{E8B38E29-5F5B-406A-9EDE-342C0E98D641}"/>
    <cellStyle name="style1620115423868" xfId="535" xr:uid="{DB7498DE-9F63-4C7E-A73B-BE11460AADA2}"/>
    <cellStyle name="style1620115423899" xfId="536" xr:uid="{48B28383-0486-4B87-A2EE-409FA0CEA551}"/>
    <cellStyle name="style1620115424924" xfId="484" xr:uid="{1B8CA13D-C63F-433F-BF27-1CC5865C66CF}"/>
    <cellStyle name="style1620115424955" xfId="483" xr:uid="{0C18A4F5-FA28-4322-83B9-272A8836AFF6}"/>
    <cellStyle name="style1620115424971" xfId="489" xr:uid="{6C694833-6102-4604-9042-711AC6607C2C}"/>
    <cellStyle name="style1620115424986" xfId="495" xr:uid="{632CA303-779A-45DA-9959-D666D0AD61E8}"/>
    <cellStyle name="style1620115425017" xfId="490" xr:uid="{599E5B56-EF93-44C6-8877-B46493D62F57}"/>
    <cellStyle name="style1620115425065" xfId="496" xr:uid="{FC68C5C4-AA76-43F4-9F84-07186274DAAB}"/>
    <cellStyle name="style1620115425077" xfId="501" xr:uid="{5E5662DE-30EA-41E3-891E-680691CD65B0}"/>
    <cellStyle name="style1620115425099" xfId="507" xr:uid="{1B10FEEA-208D-4236-B49F-D44B19C8A50F}"/>
    <cellStyle name="style1620115425138" xfId="518" xr:uid="{895BF880-35E1-4027-A567-0EDA1D954E69}"/>
    <cellStyle name="style1620115425156" xfId="502" xr:uid="{1F82B3B2-4565-444A-8D08-4B49B95DD9E7}"/>
    <cellStyle name="style1620115425172" xfId="508" xr:uid="{E218C849-47E5-4601-AD05-13C9505C846F}"/>
    <cellStyle name="style1620115425203" xfId="519" xr:uid="{3FED6CFB-120C-4CA8-8DA1-29EE31B425EB}"/>
    <cellStyle name="style1620115425219" xfId="522" xr:uid="{03F92A17-77A8-4DDB-973B-FAA2EE10B21C}"/>
    <cellStyle name="style1620115425250" xfId="523" xr:uid="{9CB4DF5C-864D-4A0D-A678-1AC770AF3EAA}"/>
    <cellStyle name="style1620115425272" xfId="525" xr:uid="{21A7A40F-0898-4376-88F9-B704C6BD46A6}"/>
    <cellStyle name="style1620115425303" xfId="541" xr:uid="{0B913EBF-56BB-4DB0-8477-2E37108B5C69}"/>
    <cellStyle name="style1620115425357" xfId="546" xr:uid="{34340539-81AC-49AA-93B0-85C275A99DDF}"/>
    <cellStyle name="style1620115425372" xfId="547" xr:uid="{0CD29300-CDA2-4138-926B-5BFAADD1439A}"/>
    <cellStyle name="style1620115425388" xfId="545" xr:uid="{388E2B3A-4C49-4E5A-AE83-155B518A1ABB}"/>
    <cellStyle name="style1620115425419" xfId="552" xr:uid="{7881BB83-7FBB-4B4C-9DAC-A5EB76A34A66}"/>
    <cellStyle name="style1620115425435" xfId="553" xr:uid="{6260BF39-C3E1-46B3-9503-D32D99DBABDA}"/>
    <cellStyle name="style1620115425457" xfId="554" xr:uid="{D6C99F9C-4697-40CB-A9E4-F12CEC5EB028}"/>
    <cellStyle name="style1620115425488" xfId="555" xr:uid="{17DB73D4-6BCA-4AD0-B30E-E3E165C64CE8}"/>
    <cellStyle name="style1620115425519" xfId="556" xr:uid="{E3C8E4D0-BB77-46F5-9A58-9D25D475E29A}"/>
    <cellStyle name="style1620115425535" xfId="557" xr:uid="{5CF880EB-93A0-40AA-B6DC-B976BBB0808E}"/>
    <cellStyle name="style1620115425557" xfId="558" xr:uid="{2E53EC70-6130-46C7-B732-0E8D0447E6E3}"/>
    <cellStyle name="style1620115427283" xfId="486" xr:uid="{D2FCE964-C3A1-4F2D-9381-94E8C1314A13}"/>
    <cellStyle name="style1620115427303" xfId="485" xr:uid="{23DD2CE4-E3B7-40FC-B451-D666A13DD9CF}"/>
    <cellStyle name="style1620115427324" xfId="491" xr:uid="{0D08DB2E-3065-435E-B70F-B2E3F84FE7E1}"/>
    <cellStyle name="style1620115427344" xfId="497" xr:uid="{C3C279B5-3A01-4507-80B7-41E6F43776FA}"/>
    <cellStyle name="style1620115427364" xfId="492" xr:uid="{FDD8D17C-0E08-4499-880C-7687C9AE330A}"/>
    <cellStyle name="style1620115427405" xfId="498" xr:uid="{0657490E-0A30-43BB-B2CD-81D2D860AB45}"/>
    <cellStyle name="style1620115427421" xfId="503" xr:uid="{953586A6-C196-4FE9-8D48-80A184748BD4}"/>
    <cellStyle name="style1620115427437" xfId="509" xr:uid="{BD99FBF7-2C7A-4FA1-98E4-AC95FEFA114D}"/>
    <cellStyle name="style1620115427487" xfId="516" xr:uid="{59FC4B84-7D35-45F1-98B2-76A8339E21B1}"/>
    <cellStyle name="style1620115427507" xfId="504" xr:uid="{416FCB41-C131-464A-8B58-090E531B9A49}"/>
    <cellStyle name="style1620115427527" xfId="510" xr:uid="{69DD6CAB-3F6A-4128-B932-2B6049022C14}"/>
    <cellStyle name="style1620115427556" xfId="517" xr:uid="{3635334F-3A4E-4D9E-B13F-352F112041ED}"/>
    <cellStyle name="style1620115427576" xfId="520" xr:uid="{65CA6D19-E3AE-4E31-8D3B-8863ED44E0B5}"/>
    <cellStyle name="style1620115427596" xfId="521" xr:uid="{A1C7581C-B799-44F3-AEDC-F3740F6B9CD3}"/>
    <cellStyle name="style1620115427627" xfId="524" xr:uid="{B0737072-4B15-4865-9531-BC9448C69B53}"/>
    <cellStyle name="style1620115427653" xfId="537" xr:uid="{62CEC538-2AD5-4E88-AC95-02AF2538AE08}"/>
    <cellStyle name="style1620115427699" xfId="539" xr:uid="{FD120619-7A30-48B6-9230-74F4DA811A7B}"/>
    <cellStyle name="style1620115427715" xfId="540" xr:uid="{C446747F-5D6D-4204-B258-5BEF60E0CCA5}"/>
    <cellStyle name="style1620115427737" xfId="538" xr:uid="{A56D301A-34BD-43A3-B871-B5E857421F83}"/>
    <cellStyle name="style1620115427753" xfId="542" xr:uid="{4CE08BF1-2B55-41EE-A08D-64122C0E162F}"/>
    <cellStyle name="style1620115427784" xfId="543" xr:uid="{C443231B-883F-4009-A133-1F4FD4BD1BA4}"/>
    <cellStyle name="style1620115427800" xfId="544" xr:uid="{4CD2CD51-E7CB-48BF-96E4-7061D0AA5D6F}"/>
    <cellStyle name="style1620115427837" xfId="548" xr:uid="{0235CBB5-2F86-452A-AF94-C7DEFDC455E5}"/>
    <cellStyle name="style1620115427853" xfId="549" xr:uid="{5FE373B5-20E2-41B7-8E99-B188C85243FD}"/>
    <cellStyle name="style1620115427869" xfId="550" xr:uid="{E3FC5FD5-CCEF-4028-AD41-5E656057FA2D}"/>
    <cellStyle name="style1620115427900" xfId="551" xr:uid="{BAF687D7-C89F-464B-8301-CE4FE83D3EED}"/>
    <cellStyle name="style1620115476753" xfId="1" xr:uid="{B1F6A098-429B-40B2-821F-70E5A45FBC2F}"/>
    <cellStyle name="style1620115476784" xfId="2" xr:uid="{E2EFE02F-7947-4F42-8237-7D2F1249773A}"/>
    <cellStyle name="style1620115476800" xfId="13" xr:uid="{E5410E6C-FAB7-4653-97FA-8DA037C52DCB}"/>
    <cellStyle name="style1620115476815" xfId="14" xr:uid="{C6BA3984-1F4D-48B1-BCCB-6C6D5455327A}"/>
    <cellStyle name="style1620115476871" xfId="4" xr:uid="{013F5A87-47C0-4EF0-AC73-64235EF5BE53}"/>
    <cellStyle name="style1620115476887" xfId="5" xr:uid="{8E90CA48-2077-4626-AA5A-6C60EDDE66DD}"/>
    <cellStyle name="style1620115476918" xfId="3" xr:uid="{496D88D5-C8AB-49B0-894F-13724049E3B3}"/>
    <cellStyle name="style1620115476934" xfId="6" xr:uid="{BE25AD86-F4E1-4CA4-8F36-EE921F3FB41D}"/>
    <cellStyle name="style1620115476953" xfId="15" xr:uid="{A2923C3A-34C6-4FF8-B374-42DBD9AF779A}"/>
    <cellStyle name="style1620115476969" xfId="16" xr:uid="{0B743022-00E8-449B-A2A4-23CB3DD3D748}"/>
    <cellStyle name="style1620115477000" xfId="17" xr:uid="{EDEE1EE0-10CA-4806-88D7-7656633B29AA}"/>
    <cellStyle name="style1620115477031" xfId="18" xr:uid="{679A84F1-4698-42F1-B98E-A8D8F6790DBC}"/>
    <cellStyle name="style1620115477047" xfId="25" xr:uid="{076E7486-FA9B-4366-805E-40EB7594304F}"/>
    <cellStyle name="style1620115477069" xfId="37" xr:uid="{E2170FD4-6693-469C-BA0A-446CBD786F35}"/>
    <cellStyle name="style1620115477090" xfId="26" xr:uid="{A3467AD3-A855-4727-ABCE-BD3F6F166D26}"/>
    <cellStyle name="style1620115477121" xfId="38" xr:uid="{DC4CE19D-4B71-44C7-B33A-438A8C153536}"/>
    <cellStyle name="style1620115477137" xfId="49" xr:uid="{D54AACEB-15A5-4397-BC5E-A6AF65CCF7C8}"/>
    <cellStyle name="style1620115477170" xfId="50" xr:uid="{B16452BE-3660-4BC1-9573-9F8E80BCB254}"/>
    <cellStyle name="style1620115477185" xfId="27" xr:uid="{194A2F0F-BBD4-4FBA-8047-BF0A4429889A}"/>
    <cellStyle name="style1620115477216" xfId="28" xr:uid="{802B3343-8F7A-42E3-8DB7-A1C547FC7926}"/>
    <cellStyle name="style1620115477248" xfId="29" xr:uid="{FFC6B740-5EAB-4127-BEF1-89B2EA397B55}"/>
    <cellStyle name="style1620115477270" xfId="30" xr:uid="{70CD6820-D14E-4F50-9F2F-0D96AC977803}"/>
    <cellStyle name="style1620115477285" xfId="39" xr:uid="{7BEC6840-0E89-4853-BAA6-C356317C394D}"/>
    <cellStyle name="style1620115477317" xfId="40" xr:uid="{0725B3B1-726F-4E3D-8D53-84D45FDA4C17}"/>
    <cellStyle name="style1620115477332" xfId="41" xr:uid="{C1B69495-C12A-4D1C-AAB2-F06E5365DA2A}"/>
    <cellStyle name="style1620115477370" xfId="42" xr:uid="{3ABAB6FC-313D-4068-98C3-8A515FB3CDB1}"/>
    <cellStyle name="style1620115477401" xfId="51" xr:uid="{C28E038B-0CAD-4796-8F0C-2576DF46F49C}"/>
    <cellStyle name="style1620115477417" xfId="52" xr:uid="{306A1B8A-629D-4691-A03F-B721C0AF0273}"/>
    <cellStyle name="style1620115477448" xfId="53" xr:uid="{8B07326A-AA69-4F7B-BAC8-711C281CF71E}"/>
    <cellStyle name="style1620115477470" xfId="54" xr:uid="{235723F2-947E-4720-929F-C4C93F6E4028}"/>
    <cellStyle name="style1620115478372" xfId="61" xr:uid="{AC9068CE-1A7A-4A0F-919D-20F1A1C4C20B}"/>
    <cellStyle name="style1620115478388" xfId="62" xr:uid="{3412A4DE-8670-4B35-A4E9-0C5C4BA9DD65}"/>
    <cellStyle name="style1620115478419" xfId="73" xr:uid="{63696747-9D99-45F5-930B-F98DE054F7EB}"/>
    <cellStyle name="style1620115478435" xfId="74" xr:uid="{938EDDD5-4BD8-401F-A1EF-F4214E2C1E7C}"/>
    <cellStyle name="style1620115478479" xfId="64" xr:uid="{820A1E0A-98E3-4463-959B-937F9C3DFBC1}"/>
    <cellStyle name="style1620115478499" xfId="65" xr:uid="{D1049603-FE42-461E-B93B-B284A5371429}"/>
    <cellStyle name="style1620115478520" xfId="63" xr:uid="{A535F388-AB6B-4286-AA60-23323BC313B2}"/>
    <cellStyle name="style1620115478548" xfId="66" xr:uid="{CC7CA324-1C02-4E55-99C1-6C14F90EAE4F}"/>
    <cellStyle name="style1620115478571" xfId="75" xr:uid="{5103A741-54A5-4780-BF04-5702D9533AA2}"/>
    <cellStyle name="style1620115478591" xfId="76" xr:uid="{5FA3F5C2-C8B7-4C49-9CCB-F7F3D21E311F}"/>
    <cellStyle name="style1620115478611" xfId="77" xr:uid="{D04DAC89-203E-4A39-B92E-2DFCC32B6E5D}"/>
    <cellStyle name="style1620115478631" xfId="78" xr:uid="{D5C99A8E-0162-4CB0-AA19-D6D4B8CE45ED}"/>
    <cellStyle name="style1620115478652" xfId="85" xr:uid="{448916D9-2CD9-4C52-99B7-C24CCC193437}"/>
    <cellStyle name="style1620115478680" xfId="97" xr:uid="{AABDCF80-9921-4A2A-9BB8-63AB2640C306}"/>
    <cellStyle name="style1620115478700" xfId="86" xr:uid="{5FBA35EB-9837-42F7-BA46-C6DD777DAA28}"/>
    <cellStyle name="style1620115478721" xfId="98" xr:uid="{B719157E-76B8-481F-B143-43ED99BFBBCE}"/>
    <cellStyle name="style1620115478743" xfId="109" xr:uid="{75EA2897-EE22-47EE-914A-329F6B6DD8F1}"/>
    <cellStyle name="style1620115478761" xfId="110" xr:uid="{ECB10CAD-0858-4AD6-8006-709FA6E4793C}"/>
    <cellStyle name="style1620115478784" xfId="87" xr:uid="{12091E40-22B6-4DF2-B768-77FB8DC96DA6}"/>
    <cellStyle name="style1620115478804" xfId="88" xr:uid="{FD42E714-E593-437B-B497-1DBCC6978B04}"/>
    <cellStyle name="style1620115478824" xfId="89" xr:uid="{8BDF9C25-B059-473E-A81F-5C0478FDD667}"/>
    <cellStyle name="style1620115478845" xfId="90" xr:uid="{B558E3F8-7B52-4537-A80C-E7F1592E71FD}"/>
    <cellStyle name="style1620115478865" xfId="99" xr:uid="{B2CC3CF8-E0DC-45C9-B511-90222A92E12F}"/>
    <cellStyle name="style1620115478893" xfId="100" xr:uid="{79E4AC00-9B8B-4F98-AE76-2FFE16DC2BD3}"/>
    <cellStyle name="style1620115478915" xfId="101" xr:uid="{3096D36E-CBE7-45D4-89B0-90DCC1C08B6A}"/>
    <cellStyle name="style1620115478935" xfId="102" xr:uid="{E8992691-03A8-4815-8C8F-7688F117AD70}"/>
    <cellStyle name="style1620115478992" xfId="111" xr:uid="{2F59EF1D-1BEA-4713-9F66-84A1B965AD68}"/>
    <cellStyle name="style1620115478998" xfId="112" xr:uid="{706ADF82-8ACE-4FD9-8FE6-C3E8ADB2BB7F}"/>
    <cellStyle name="style1620115479030" xfId="113" xr:uid="{6EE11447-3B38-4893-9243-695C0A5D286E}"/>
    <cellStyle name="style1620115479045" xfId="114" xr:uid="{7E008C4F-F89A-4B92-BDF3-3EF53CB4C100}"/>
    <cellStyle name="style1620115479902" xfId="121" xr:uid="{027EDDAC-4EA3-4A78-ADE7-2BB24C9676CF}"/>
    <cellStyle name="style1620115479917" xfId="122" xr:uid="{69E3202F-37B4-4EBA-B377-7C1E386A8EF4}"/>
    <cellStyle name="style1620115479949" xfId="133" xr:uid="{03D7331E-1159-4DDA-868F-DC65BD3D15FB}"/>
    <cellStyle name="style1620115479964" xfId="134" xr:uid="{D92FF05E-52E9-4BB4-AE76-40C28A2650DC}"/>
    <cellStyle name="style1620115480002" xfId="124" xr:uid="{B4135390-A4E3-4DA5-BCCB-4F398D506E36}"/>
    <cellStyle name="style1620115480018" xfId="125" xr:uid="{E239872B-1B06-4F9F-A64D-A79DD91EBEF5}"/>
    <cellStyle name="style1620115480049" xfId="123" xr:uid="{70C71553-3C8E-4A0E-9642-86A146DBF2B9}"/>
    <cellStyle name="style1620115480065" xfId="126" xr:uid="{8E057A56-25F2-4B6C-88A5-D2664544DB87}"/>
    <cellStyle name="style1620115480091" xfId="135" xr:uid="{C8A11D82-47F1-4C69-9B3C-8CDFCA07DBE8}"/>
    <cellStyle name="style1620115480107" xfId="136" xr:uid="{5860C1C1-A3FB-4B6E-AE66-7E2F0FC3FDE6}"/>
    <cellStyle name="style1620115480122" xfId="137" xr:uid="{F97FC9E5-D463-44C3-855D-65F0BAC5638B}"/>
    <cellStyle name="style1620115480154" xfId="138" xr:uid="{70420A2A-821E-4B82-B44A-30E02C403618}"/>
    <cellStyle name="style1620115480169" xfId="145" xr:uid="{58603B00-F1CF-4C91-8C73-ED7623861846}"/>
    <cellStyle name="style1620115480203" xfId="157" xr:uid="{433FD4C3-453F-4753-84FD-4E04686AAAD2}"/>
    <cellStyle name="style1620115480218" xfId="169" xr:uid="{5A9E67BA-917A-465D-8D44-148BB1B6AA35}"/>
    <cellStyle name="style1620115480234" xfId="146" xr:uid="{9CD70EAC-6A9A-4932-8C36-C820FCBBD69A}"/>
    <cellStyle name="style1620115480265" xfId="158" xr:uid="{CC4A2365-E86E-4834-99FB-94C3F0BAC164}"/>
    <cellStyle name="style1620115480289" xfId="170" xr:uid="{AA5185AD-2BC4-4A23-A182-5A43E8C15A6E}"/>
    <cellStyle name="style1620115480309" xfId="147" xr:uid="{1B4F498F-09ED-4DD2-AB60-128DF5F23116}"/>
    <cellStyle name="style1620115480330" xfId="148" xr:uid="{702AED80-5BE3-4706-B344-AED88A530E2A}"/>
    <cellStyle name="style1620115480350" xfId="149" xr:uid="{6CF3B315-18E8-4325-9FE1-56096B187A2F}"/>
    <cellStyle name="style1620115480370" xfId="150" xr:uid="{F3BF8793-6C44-42F8-92F0-626FAE07C95F}"/>
    <cellStyle name="style1620115480390" xfId="159" xr:uid="{DC2E367D-AEBA-4D61-A317-B71A65145E5A}"/>
    <cellStyle name="style1620115480418" xfId="160" xr:uid="{137BAE1F-2FCF-4C02-B5D1-89173CC15031}"/>
    <cellStyle name="style1620115480438" xfId="161" xr:uid="{8E089395-0C10-402E-840B-070EB5CB9239}"/>
    <cellStyle name="style1620115480458" xfId="162" xr:uid="{21BC9392-7565-49E0-80A1-CD9162DD6083}"/>
    <cellStyle name="style1620115480490" xfId="171" xr:uid="{49C1661B-1980-4E03-88FA-9B62BFB0B843}"/>
    <cellStyle name="style1620115480521" xfId="172" xr:uid="{037329E2-5F91-40DC-8671-DA3310F824F9}"/>
    <cellStyle name="style1620115480537" xfId="173" xr:uid="{CBC331C9-3577-47B2-B97F-20DD7775C6AB}"/>
    <cellStyle name="style1620115480559" xfId="174" xr:uid="{CF923B51-33FB-4776-A20A-252F56867376}"/>
    <cellStyle name="style1620115481438" xfId="7" xr:uid="{B498AF53-F27C-401E-9958-FFAD5FD20FD6}"/>
    <cellStyle name="style1620115481460" xfId="8" xr:uid="{49000912-8D91-4592-80D5-F963D687E383}"/>
    <cellStyle name="style1620115481476" xfId="19" xr:uid="{F6A23B39-E2FB-4E6B-B183-9FD4D18CA178}"/>
    <cellStyle name="style1620115481507" xfId="20" xr:uid="{62A60C91-D83B-4389-89FF-7D8923CD1CC9}"/>
    <cellStyle name="style1620115481538" xfId="10" xr:uid="{E89CFADC-77BF-4943-BDA9-DBC4DC98209D}"/>
    <cellStyle name="style1620115481560" xfId="11" xr:uid="{8130BFED-58B9-4FC1-A92E-F63F11DD8FD4}"/>
    <cellStyle name="style1620115481576" xfId="9" xr:uid="{3823E3E7-1003-4AC0-9C85-A37960693A70}"/>
    <cellStyle name="style1620115481607" xfId="12" xr:uid="{56FD1B4A-056D-4E71-8AB5-1623E802D1CA}"/>
    <cellStyle name="style1620115481623" xfId="21" xr:uid="{2989C406-CBDE-4376-BC59-68B3E4C974CB}"/>
    <cellStyle name="style1620115481654" xfId="22" xr:uid="{289F96BE-D7E4-445D-9596-8B630B0C18A0}"/>
    <cellStyle name="style1620115481676" xfId="23" xr:uid="{3AE2029F-75F2-4130-AE29-7711FD4B3254}"/>
    <cellStyle name="style1620115481692" xfId="24" xr:uid="{3434E106-98C3-4B88-8891-0043A9D78520}"/>
    <cellStyle name="style1620115481708" xfId="31" xr:uid="{DF85BB78-5FD4-41FA-9A7A-F6951FD89006}"/>
    <cellStyle name="style1620115481739" xfId="43" xr:uid="{2355AD58-8474-426B-B17C-496E3268B8A7}"/>
    <cellStyle name="style1620115481761" xfId="32" xr:uid="{EAC650A8-EADD-462A-95BF-7896B5B3626F}"/>
    <cellStyle name="style1620115481777" xfId="44" xr:uid="{1F270172-EB1A-4649-B855-3900F1750EC1}"/>
    <cellStyle name="style1620115481792" xfId="55" xr:uid="{8A482DE6-1744-4D70-B3FD-3D8042D84C9E}"/>
    <cellStyle name="style1620115481823" xfId="56" xr:uid="{A8492EC5-1843-4096-8534-2E862A413E40}"/>
    <cellStyle name="style1620115481839" xfId="33" xr:uid="{A380B102-6637-4597-8B07-E1D8B2A287D4}"/>
    <cellStyle name="style1620115481861" xfId="34" xr:uid="{8758C473-CD7E-4AC1-8A68-33439BB2FCE8}"/>
    <cellStyle name="style1620115481877" xfId="35" xr:uid="{82591075-8A92-4130-AB0A-4D3E3D94A35C}"/>
    <cellStyle name="style1620115481908" xfId="36" xr:uid="{693B3970-CBAD-4525-B1EC-1A44EDC19BB3}"/>
    <cellStyle name="style1620115481924" xfId="45" xr:uid="{DD530280-261A-4B3F-9D7A-A0C327B76848}"/>
    <cellStyle name="style1620115481939" xfId="46" xr:uid="{35C7A3EE-60C2-44A5-81BA-0538D00D37DE}"/>
    <cellStyle name="style1620115481961" xfId="47" xr:uid="{125B8533-15BD-4D8B-BAD0-281433979EEA}"/>
    <cellStyle name="style1620115481993" xfId="48" xr:uid="{48640013-8811-4A1D-A849-9DCCE190CA70}"/>
    <cellStyle name="style1620115482008" xfId="57" xr:uid="{708E37D6-5C20-4CCD-86EC-B19B7C2A24DC}"/>
    <cellStyle name="style1620115482039" xfId="58" xr:uid="{3AC309AE-9E1D-4AF3-9BE9-FB0B0830B85A}"/>
    <cellStyle name="style1620115482062" xfId="59" xr:uid="{B3A0FF24-CCC5-4505-AC99-D62DD57BE448}"/>
    <cellStyle name="style1620115482077" xfId="60" xr:uid="{6DC3208D-6262-4E2F-8731-DB913E9324F0}"/>
    <cellStyle name="style1620115482940" xfId="67" xr:uid="{75688FFF-D527-4523-A8D0-E9446F4A8CE0}"/>
    <cellStyle name="style1620115482971" xfId="68" xr:uid="{8FA391D5-F4DF-4269-A040-4ACBDCC0D2F6}"/>
    <cellStyle name="style1620115482995" xfId="79" xr:uid="{CCEDCA66-5211-4FA2-878B-A35B6504A463}"/>
    <cellStyle name="style1620115483014" xfId="80" xr:uid="{456D1ED1-8135-434A-92EE-A020A89E1F79}"/>
    <cellStyle name="style1620115483056" xfId="70" xr:uid="{8CDEA5E2-F032-4347-8CA3-6FC5CE301026}"/>
    <cellStyle name="style1620115483076" xfId="71" xr:uid="{78FD61C4-EFB3-4A24-A98F-B0CE9FC4C235}"/>
    <cellStyle name="style1620115483097" xfId="69" xr:uid="{66561834-7C04-40A8-9461-577EABC0D1B9}"/>
    <cellStyle name="style1620115483117" xfId="72" xr:uid="{986CC4FB-A997-448D-85CB-BB6560ADC401}"/>
    <cellStyle name="style1620115483147" xfId="81" xr:uid="{D517D91A-50C9-4CBB-B654-8F65B208BFC9}"/>
    <cellStyle name="style1620115483167" xfId="82" xr:uid="{FD1D3D3D-F5E8-4D37-863C-567437C7517A}"/>
    <cellStyle name="style1620115483187" xfId="83" xr:uid="{11629A29-0674-45C6-86CB-537F6E482966}"/>
    <cellStyle name="style1620115483218" xfId="84" xr:uid="{EBDEFCFD-7290-4824-ADFC-83D16271C6F6}"/>
    <cellStyle name="style1620115483238" xfId="91" xr:uid="{5CC15F0F-4F80-4DCA-A294-A8C60DF44373}"/>
    <cellStyle name="style1620115483258" xfId="103" xr:uid="{428A660F-142B-4F66-9541-E950A4787EA2}"/>
    <cellStyle name="style1620115483279" xfId="92" xr:uid="{F91D3DDE-D8C8-4DF1-822E-64EEAD4641B1}"/>
    <cellStyle name="style1620115483299" xfId="104" xr:uid="{03E4F586-F188-4FC5-856E-0B10C4C7BF68}"/>
    <cellStyle name="style1620115483317" xfId="115" xr:uid="{A209AE26-19C6-40DD-9A57-83B83E3FA39D}"/>
    <cellStyle name="style1620115483348" xfId="116" xr:uid="{D76CCC1D-16A9-4FFE-9DE6-B5A971E50A90}"/>
    <cellStyle name="style1620115483370" xfId="93" xr:uid="{F6EDF732-2568-4135-9686-3161DC75F6DB}"/>
    <cellStyle name="style1620115483390" xfId="94" xr:uid="{EA94EA08-3DBB-49F4-8462-D0BF6B909428}"/>
    <cellStyle name="style1620115483410" xfId="95" xr:uid="{5A6A4F9B-80E6-4A1B-9A9F-3653D2BB9EDD}"/>
    <cellStyle name="style1620115483430" xfId="96" xr:uid="{19C814FE-5E3A-40AF-B421-317A42E37E4D}"/>
    <cellStyle name="style1620115483450" xfId="105" xr:uid="{989DDA32-3402-457B-8B1B-BD6B980B822F}"/>
    <cellStyle name="style1620115483478" xfId="106" xr:uid="{C607A42F-D651-416A-9516-B00ECEEF55C6}"/>
    <cellStyle name="style1620115483499" xfId="107" xr:uid="{8CEA3A4B-5543-43A1-A7A5-C3535E483AAB}"/>
    <cellStyle name="style1620115483521" xfId="108" xr:uid="{81285F74-5AFA-4B75-9811-410824921962}"/>
    <cellStyle name="style1620115483571" xfId="117" xr:uid="{4749E732-1639-44FE-8F9C-D3C99AA432AB}"/>
    <cellStyle name="style1620115483592" xfId="118" xr:uid="{BBBD839B-33F0-4700-9614-820222EF0581}"/>
    <cellStyle name="style1620115483620" xfId="119" xr:uid="{04E9A2E9-225C-4494-87AE-087B9CACD4A2}"/>
    <cellStyle name="style1620115483640" xfId="120" xr:uid="{13B3607B-7E8C-4964-BC66-13BCD851379F}"/>
    <cellStyle name="style1620115484582" xfId="127" xr:uid="{DB9A94A1-A5FA-4779-9CDA-06072E611BD1}"/>
    <cellStyle name="style1620115484597" xfId="128" xr:uid="{F5FB21C9-1002-4069-87CD-C759A6CA670D}"/>
    <cellStyle name="style1620115484629" xfId="139" xr:uid="{DE83B7F3-A992-4729-8409-3826ABFBDF05}"/>
    <cellStyle name="style1620115484635" xfId="140" xr:uid="{613A2422-2996-45DE-9640-B4903A0F62FB}"/>
    <cellStyle name="style1620115484682" xfId="130" xr:uid="{6675158C-654B-4819-843A-F185DAC626A8}"/>
    <cellStyle name="style1620115484713" xfId="131" xr:uid="{039C41D6-9E08-4B00-99B1-3F9A7D20FB21}"/>
    <cellStyle name="style1620115484735" xfId="129" xr:uid="{01579881-B9AC-4A4F-B59D-86D85EBD6844}"/>
    <cellStyle name="style1620115484751" xfId="132" xr:uid="{EAA160DE-4E82-4017-991C-A1CD6DBB382F}"/>
    <cellStyle name="style1620115484767" xfId="141" xr:uid="{9D5E4594-FDFF-4437-A206-B34E466A8F32}"/>
    <cellStyle name="style1620115484798" xfId="142" xr:uid="{B1AC3B26-8C49-4CBA-9EF3-2CD87738D0B3}"/>
    <cellStyle name="style1620115484813" xfId="143" xr:uid="{6731CB7C-D381-450D-A62B-C4459C2FAEE9}"/>
    <cellStyle name="style1620115484836" xfId="144" xr:uid="{CD6D0475-9E4A-4552-9A57-66A6EF7217C5}"/>
    <cellStyle name="style1620115484851" xfId="151" xr:uid="{FD18C974-E079-4826-9428-3C3F3D530FB3}"/>
    <cellStyle name="style1620115484882" xfId="163" xr:uid="{4D717EFE-A61A-4FCF-A94B-565BA571200A}"/>
    <cellStyle name="style1620115484898" xfId="175" xr:uid="{D72DF6C6-66AA-4A02-AD3E-B76A06ED6C2A}"/>
    <cellStyle name="style1620115484914" xfId="152" xr:uid="{5174FA90-0B30-4923-9B95-396E07F81208}"/>
    <cellStyle name="style1620115484948" xfId="164" xr:uid="{036E74B7-D4E4-46CC-90A3-8B10295EFA6E}"/>
    <cellStyle name="style1620115484968" xfId="176" xr:uid="{53C841BE-5386-4F75-BE66-D38B3D63D089}"/>
    <cellStyle name="style1620115484988" xfId="153" xr:uid="{5AD44197-32F8-4623-913A-2B6EA0DA2B0E}"/>
    <cellStyle name="style1620115485016" xfId="154" xr:uid="{D35D43F0-14AE-4CCB-BA10-DC10AECE6A7C}"/>
    <cellStyle name="style1620115485037" xfId="155" xr:uid="{14D4824F-C58E-4D2F-BAAB-6BD8A1EE0216}"/>
    <cellStyle name="style1620115485057" xfId="156" xr:uid="{FEA6B175-2782-4E8D-BB28-80B37D193604}"/>
    <cellStyle name="style1620115485077" xfId="165" xr:uid="{66C67D1B-613A-4F26-A59F-75806136A85E}"/>
    <cellStyle name="style1620115485101" xfId="166" xr:uid="{ECDD708F-C3D9-41E9-AD96-485D969A5889}"/>
    <cellStyle name="style1620115485110" xfId="167" xr:uid="{439E51E9-BD22-4662-894F-74366C80394E}"/>
    <cellStyle name="style1620115485141" xfId="168" xr:uid="{759B0747-1191-4FCC-9CDC-92B011E05BC6}"/>
    <cellStyle name="style1620115485172" xfId="177" xr:uid="{0454326C-14B1-4E9C-8DEB-CA586EB734E4}"/>
    <cellStyle name="style1620115485198" xfId="178" xr:uid="{404817D7-F8CE-44E6-9DFD-7E73906B6C2E}"/>
    <cellStyle name="style1620115485213" xfId="179" xr:uid="{F0AEEBE0-02C5-4942-98B9-FBAC5D2E47AD}"/>
    <cellStyle name="style1620115485245" xfId="180" xr:uid="{AA00769E-2434-4D2D-954B-1D84CE8CADE9}"/>
    <cellStyle name="style1620115486285" xfId="181" xr:uid="{278595DF-DBFD-436B-9DF8-15A3D01E2A68}"/>
    <cellStyle name="style1620115486305" xfId="182" xr:uid="{155B515A-A8B8-452E-BA1C-3F1F87B1C312}"/>
    <cellStyle name="style1620115486326" xfId="193" xr:uid="{D723F432-0452-4102-8FB7-E816DC9F2FB7}"/>
    <cellStyle name="style1620115486346" xfId="194" xr:uid="{83FA734D-E779-4852-805E-760C849E277D}"/>
    <cellStyle name="style1620115486387" xfId="184" xr:uid="{6A89DF0E-5025-4902-8BF3-1250619427CD}"/>
    <cellStyle name="style1620115486407" xfId="185" xr:uid="{F4675E55-4D02-4871-9CE3-DFE9A8F393AB}"/>
    <cellStyle name="style1620115486427" xfId="183" xr:uid="{80E1EF2B-F47B-452F-9D76-967F36E7B944}"/>
    <cellStyle name="style1620115486448" xfId="186" xr:uid="{2D303EAE-6C8C-4E06-8075-64EE90A4216C}"/>
    <cellStyle name="style1620115486468" xfId="195" xr:uid="{A3DCF8D6-7654-426B-BEE0-39EF1488E772}"/>
    <cellStyle name="style1620115486488" xfId="196" xr:uid="{297DB0FE-EB0F-432D-A379-A9272C5BEEDB}"/>
    <cellStyle name="style1620115486509" xfId="197" xr:uid="{D7AC58E0-14EA-4BD5-8B69-C9A0187BC3FA}"/>
    <cellStyle name="style1620115486537" xfId="198" xr:uid="{3B88615D-79E1-4DC0-AF9D-104059168D0E}"/>
    <cellStyle name="style1620115486559" xfId="205" xr:uid="{BCBD3909-248D-4243-A88D-224AB0CBDAB8}"/>
    <cellStyle name="style1620115486580" xfId="217" xr:uid="{7D392073-0CBD-4EB6-ABA2-F27999B9CB69}"/>
    <cellStyle name="style1620115486600" xfId="206" xr:uid="{026A1EBE-82BF-433E-893A-60842A984376}"/>
    <cellStyle name="style1620115486620" xfId="218" xr:uid="{9F966496-A99E-4396-ACC4-9DB7CEF87D64}"/>
    <cellStyle name="style1620115486641" xfId="229" xr:uid="{497B9F57-6C29-4E9B-81BC-2481D32A7081}"/>
    <cellStyle name="style1620115486669" xfId="230" xr:uid="{08729367-9DE2-4F44-8D44-8435A05F3B49}"/>
    <cellStyle name="style1620115486692" xfId="207" xr:uid="{97FD5167-38EE-44E9-985F-9F1ED36699F0}"/>
    <cellStyle name="style1620115486712" xfId="208" xr:uid="{6EC1A35E-5702-4229-8F5D-EF6F1E15CCB9}"/>
    <cellStyle name="style1620115486732" xfId="209" xr:uid="{3BBAD6E2-8D0B-43E3-B353-D22D4F0C7396}"/>
    <cellStyle name="style1620115486753" xfId="210" xr:uid="{9747D025-C407-4AE9-BC33-0C9EC89AE600}"/>
    <cellStyle name="style1620115486773" xfId="219" xr:uid="{D52C1230-F242-412A-832D-A962CFB796C3}"/>
    <cellStyle name="style1620115486793" xfId="220" xr:uid="{AF1B49E0-8899-4B06-9AFD-5943D58675A7}"/>
    <cellStyle name="style1620115486811" xfId="221" xr:uid="{3E469D4B-EFB9-495C-9B39-F6206D7CC302}"/>
    <cellStyle name="style1620115486841" xfId="222" xr:uid="{ADCFCA23-30F5-431C-BBAE-66F2BEB0FB4F}"/>
    <cellStyle name="style1620115486863" xfId="231" xr:uid="{92B3CF3F-CA0C-4B42-A333-04FEA2DF990F}"/>
    <cellStyle name="style1620115486884" xfId="232" xr:uid="{5226D2AC-D10F-4B95-ACAC-77D240DE36C8}"/>
    <cellStyle name="style1620115486904" xfId="233" xr:uid="{56621C8F-E6AD-4731-B84E-ABECA2A1B1BF}"/>
    <cellStyle name="style1620115486924" xfId="234" xr:uid="{77094759-241F-4266-ADB3-45C094F89DDD}"/>
    <cellStyle name="style1620115487871" xfId="241" xr:uid="{5AF5E7CC-AAB6-4386-9F60-D73B40822113}"/>
    <cellStyle name="style1620115487891" xfId="242" xr:uid="{36B48E48-1489-498E-A50A-35D95885D610}"/>
    <cellStyle name="style1620115487912" xfId="253" xr:uid="{73342BEF-3BDA-4237-ACA6-A087DE8C2519}"/>
    <cellStyle name="style1620115487932" xfId="254" xr:uid="{2B3E7DC5-4B15-4251-94E5-6B2C2D166398}"/>
    <cellStyle name="style1620115487981" xfId="244" xr:uid="{D3B6217B-4FDF-413B-BEC9-127F113EFD82}"/>
    <cellStyle name="style1620115488003" xfId="245" xr:uid="{E24FA2D4-28F8-41EC-B7E6-4EC5E44CAA34}"/>
    <cellStyle name="style1620115488023" xfId="243" xr:uid="{3563CE7F-7ED9-4EA7-8CE7-580CF9610AC4}"/>
    <cellStyle name="style1620115488044" xfId="246" xr:uid="{2C3D75C3-E380-49C8-8163-9556192889CD}"/>
    <cellStyle name="style1620115488064" xfId="255" xr:uid="{6B249F95-322D-44FD-AEA0-0FAB5BCE04A4}"/>
    <cellStyle name="style1620115488084" xfId="256" xr:uid="{EE1CB26F-4DA6-45E9-932D-534A77D7EE26}"/>
    <cellStyle name="style1620115488105" xfId="257" xr:uid="{7B5C8660-7D3D-4ABA-8BB0-0130580DCCB8}"/>
    <cellStyle name="style1620115488135" xfId="258" xr:uid="{89229FF2-A7B1-45F5-8135-C330561FC1A0}"/>
    <cellStyle name="style1620115488155" xfId="265" xr:uid="{8BAE0C3B-4405-40BE-96FD-5AF248F3E7D4}"/>
    <cellStyle name="style1620115488176" xfId="277" xr:uid="{36F23CC7-EA4C-47A0-BC66-4623177FC5E9}"/>
    <cellStyle name="style1620115488196" xfId="266" xr:uid="{FB3D237A-B1CB-446E-8F45-F1643CC8E30A}"/>
    <cellStyle name="style1620115488216" xfId="278" xr:uid="{816ACE5A-0402-4FF7-9A13-C3D2E5A53AD6}"/>
    <cellStyle name="style1620115488237" xfId="289" xr:uid="{EE29F622-C18D-4613-AFE5-4711703E99C3}"/>
    <cellStyle name="style1620115488265" xfId="290" xr:uid="{342D0CA4-AC2F-40E6-8B1F-622E39E7E9B1}"/>
    <cellStyle name="style1620115488285" xfId="267" xr:uid="{779E74CC-3431-4B06-9A12-031B5831389F}"/>
    <cellStyle name="style1620115488308" xfId="268" xr:uid="{072BE4F6-3D87-4D7F-A6FC-1B7C20CA2425}"/>
    <cellStyle name="style1620115488328" xfId="269" xr:uid="{90FFD56F-B6E4-4CAE-9A26-E72158B4470D}"/>
    <cellStyle name="style1620115488348" xfId="270" xr:uid="{7ED65F25-5123-4B78-82D2-2BAA22BE9548}"/>
    <cellStyle name="style1620115488377" xfId="279" xr:uid="{ED2E2CB1-AA08-4617-931D-100DA314072D}"/>
    <cellStyle name="style1620115488399" xfId="280" xr:uid="{D99331F5-3771-4DA2-958B-FF42A0FC5E80}"/>
    <cellStyle name="style1620115488419" xfId="281" xr:uid="{2A895F2A-B996-4F68-913A-C7217A7AD276}"/>
    <cellStyle name="style1620115488440" xfId="282" xr:uid="{AA1CC2AB-7CF2-4790-81AC-36AF1341E5A7}"/>
    <cellStyle name="style1620115488499" xfId="291" xr:uid="{E907FCB1-F661-422D-AB70-3E777BBD5EC1}"/>
    <cellStyle name="style1620115488521" xfId="292" xr:uid="{90676D63-C3A2-4A13-AF10-DCCE5EE8B760}"/>
    <cellStyle name="style1620115488541" xfId="293" xr:uid="{39538B43-ACD3-4000-89B9-1E9AA424BDA8}"/>
    <cellStyle name="style1620115488562" xfId="294" xr:uid="{7F2324B2-0638-4381-BD57-1448EE066B07}"/>
    <cellStyle name="style1620115489519" xfId="187" xr:uid="{CCB9F29B-7E0B-48ED-AE82-ED5DC2D3EF21}"/>
    <cellStyle name="style1620115489539" xfId="188" xr:uid="{8C337452-30EF-412E-819F-5A0AC11243F5}"/>
    <cellStyle name="style1620115489559" xfId="199" xr:uid="{2E11BC95-3C5B-44E7-BD45-815465315568}"/>
    <cellStyle name="style1620115489579" xfId="200" xr:uid="{A1D1C1A3-3600-4587-AC89-3A3ADD19CA39}"/>
    <cellStyle name="style1620115489628" xfId="190" xr:uid="{2C94F47C-F551-438F-9656-3948A14B95AA}"/>
    <cellStyle name="style1620115489644" xfId="191" xr:uid="{7535BC2A-7266-4785-A519-907557870A6B}"/>
    <cellStyle name="style1620115489659" xfId="189" xr:uid="{A569ECE3-EABE-408A-A3B5-C48B86A6E499}"/>
    <cellStyle name="style1620115489691" xfId="192" xr:uid="{3F1882B4-33F4-4416-B013-D3596399753B}"/>
    <cellStyle name="style1620115489706" xfId="201" xr:uid="{9D962E0C-5840-4026-9463-9B55434FE69E}"/>
    <cellStyle name="style1620115489728" xfId="202" xr:uid="{CCBFC0BA-E91E-4D00-9027-0B5736FD996F}"/>
    <cellStyle name="style1620115489744" xfId="203" xr:uid="{554237E6-4204-465E-B27D-5918D75368AC}"/>
    <cellStyle name="style1620115489775" xfId="204" xr:uid="{3F676DD2-2B4D-4BFC-AA1A-9BED7428B7C2}"/>
    <cellStyle name="style1620115489791" xfId="211" xr:uid="{5AC41029-D4AE-4BE3-93E8-87AB9445C2A7}"/>
    <cellStyle name="style1620115489806" xfId="223" xr:uid="{29D5775A-428B-447D-BEF9-450E72ABF461}"/>
    <cellStyle name="style1620115489829" xfId="212" xr:uid="{D53AAD61-1F11-4469-A6E7-0C2E2FEA0868}"/>
    <cellStyle name="style1620115489860" xfId="224" xr:uid="{956E816C-E733-459B-B864-10F3D035F535}"/>
    <cellStyle name="style1620115489876" xfId="235" xr:uid="{D22BFDFE-D007-4424-AB21-E824AF84DC12}"/>
    <cellStyle name="style1620115489891" xfId="236" xr:uid="{F561A6C4-4C25-4EEE-B5BE-0589BED86938}"/>
    <cellStyle name="style1620115489922" xfId="213" xr:uid="{051344A7-F955-415F-B786-25E774F146C8}"/>
    <cellStyle name="style1620115489945" xfId="214" xr:uid="{4857D937-D052-41C2-B223-80C798A4AA0E}"/>
    <cellStyle name="style1620115489960" xfId="215" xr:uid="{F9FE7DAF-4D74-4BA9-8258-1EB33CCDA5F5}"/>
    <cellStyle name="style1620115489976" xfId="216" xr:uid="{5181D615-8CD3-4C0B-B1D3-EFB21F07BE96}"/>
    <cellStyle name="style1620115490007" xfId="225" xr:uid="{7E0DBB86-A75C-440F-9A42-1A364846D59B}"/>
    <cellStyle name="style1620115490029" xfId="226" xr:uid="{ED3964EB-13ED-4444-B236-071F3B3CDB65}"/>
    <cellStyle name="style1620115490045" xfId="227" xr:uid="{F93E1E19-A2A5-4825-9118-04196084EE86}"/>
    <cellStyle name="style1620115490060" xfId="228" xr:uid="{7B28E03D-9E80-42E3-A3DF-3F18F8207582}"/>
    <cellStyle name="style1620115490097" xfId="237" xr:uid="{9150C690-10FE-46F0-8AD5-0B2A29A88275}"/>
    <cellStyle name="style1620115490113" xfId="238" xr:uid="{BB47C26C-819F-41C4-B826-97CCDAD4CCA5}"/>
    <cellStyle name="style1620115490129" xfId="239" xr:uid="{526177BC-1454-4CB0-9122-C7747AA664BF}"/>
    <cellStyle name="style1620115490161" xfId="240" xr:uid="{9A01EEA5-E4D5-4B07-AEAB-5FD87578D541}"/>
    <cellStyle name="style1620115491104" xfId="247" xr:uid="{ADF64E0A-9CFB-4866-B232-75A517C8E290}"/>
    <cellStyle name="style1620115491132" xfId="248" xr:uid="{A6FF0004-484C-4A13-B6A6-E0F635E6EC9D}"/>
    <cellStyle name="style1620115491147" xfId="259" xr:uid="{940316B4-7817-419E-9ED5-DF436B743457}"/>
    <cellStyle name="style1620115491179" xfId="260" xr:uid="{9C2DE6D8-1069-4068-82B1-3463B81C250E}"/>
    <cellStyle name="style1620115491225" xfId="250" xr:uid="{644EA670-F180-4E70-B2E5-C537F5144F66}"/>
    <cellStyle name="style1620115491248" xfId="251" xr:uid="{5A7190F1-602B-46C3-9277-A13E4202EC59}"/>
    <cellStyle name="style1620115491263" xfId="249" xr:uid="{848B9437-ED7F-4A6D-8E12-0D3A652F8960}"/>
    <cellStyle name="style1620115491279" xfId="252" xr:uid="{9A663315-45FF-4E98-A6C5-F634604B7DFA}"/>
    <cellStyle name="style1620115491310" xfId="261" xr:uid="{12FF8CFF-DAA0-48B3-B6BA-9B88DA30781E}"/>
    <cellStyle name="style1620115491332" xfId="262" xr:uid="{4A0D257E-D19E-47D7-8EA6-3C2048DE4801}"/>
    <cellStyle name="style1620115491348" xfId="263" xr:uid="{69D3E5C6-68D2-4814-BF19-2B41C4283C7F}"/>
    <cellStyle name="style1620115491364" xfId="264" xr:uid="{0861627E-0CA2-4CB9-A149-450D6277F55E}"/>
    <cellStyle name="style1620115491395" xfId="271" xr:uid="{F134301C-07A3-43D2-8E3C-DABDD805AAC9}"/>
    <cellStyle name="style1620115491410" xfId="283" xr:uid="{14BD62ED-38DE-4C83-9FDB-28F5A3EF7450}"/>
    <cellStyle name="style1620115491435" xfId="272" xr:uid="{14616410-0621-4F14-A2D8-F3F2A5B00F4C}"/>
    <cellStyle name="style1620115491463" xfId="284" xr:uid="{F1A1292F-4648-4D0F-9453-7A192E9E08B7}"/>
    <cellStyle name="style1620115491473" xfId="295" xr:uid="{691B5366-CE16-4DBC-B4E8-5ABBDE11FEFB}"/>
    <cellStyle name="style1620115491504" xfId="296" xr:uid="{21664927-DD86-4C0D-9930-7E20E9C6DB22}"/>
    <cellStyle name="style1620115491520" xfId="273" xr:uid="{AEC42D7A-E37D-4A53-98E6-00AE028AB12D}"/>
    <cellStyle name="style1620115491536" xfId="274" xr:uid="{37757F3B-FECF-4272-A37D-13D9BC2D6E4D}"/>
    <cellStyle name="style1620115491567" xfId="275" xr:uid="{EE4638D7-9E4D-4C14-A819-658C33B1ADEA}"/>
    <cellStyle name="style1620115491586" xfId="276" xr:uid="{8D8D632C-6BD9-42A6-BD08-84BC0E6E2713}"/>
    <cellStyle name="style1620115491614" xfId="285" xr:uid="{B6DFFD0E-A2AE-4947-800F-E94E41B5F94E}"/>
    <cellStyle name="style1620115491634" xfId="286" xr:uid="{2D01F5C6-113C-49B0-BDAE-72E5C59A96C2}"/>
    <cellStyle name="style1620115491655" xfId="287" xr:uid="{D2A1F08A-1A40-4B9F-A3C3-2951C5D09F24}"/>
    <cellStyle name="style1620115491677" xfId="288" xr:uid="{745AC1D1-1927-4CB7-BC36-73B40A4675F3}"/>
    <cellStyle name="style1620115491736" xfId="297" xr:uid="{646664EB-3D73-4F75-859C-A57FFF5EB52E}"/>
    <cellStyle name="style1620115491758" xfId="298" xr:uid="{751A5930-E2F0-48C4-B6AC-047240EBA437}"/>
    <cellStyle name="style1620115491778" xfId="299" xr:uid="{081F5D4D-F4AC-457F-906A-8EF18A4EA832}"/>
    <cellStyle name="style1620115491799" xfId="300" xr:uid="{47D8A3D3-447D-403B-A806-C3730288E7A9}"/>
    <cellStyle name="style1620115493439" xfId="301" xr:uid="{31C650F0-DA80-4FFD-81AC-C27EB4CE205B}"/>
    <cellStyle name="style1620115493455" xfId="302" xr:uid="{E590194E-FD73-4B94-8E63-0DB2CF7C268B}"/>
    <cellStyle name="style1620115493471" xfId="313" xr:uid="{22A05F49-69AB-4E72-A211-EB5ADA0077A9}"/>
    <cellStyle name="style1620115493502" xfId="314" xr:uid="{592DAF40-6221-46C7-BEF7-4A3868C1BBCE}"/>
    <cellStyle name="style1620115493540" xfId="304" xr:uid="{368183B2-3E49-421E-91F0-1AB97FE5A04B}"/>
    <cellStyle name="style1620115493571" xfId="305" xr:uid="{656646C6-C73C-4DE1-9D0D-91CA35BAD339}"/>
    <cellStyle name="style1620115493587" xfId="303" xr:uid="{6F150BCA-1A27-4260-A002-E43278FFDD27}"/>
    <cellStyle name="style1620115493602" xfId="306" xr:uid="{5C419AD5-88CE-496B-B0F4-BA2DE9CE85E4}"/>
    <cellStyle name="style1620115493626" xfId="315" xr:uid="{50A65F12-28DD-4028-A6E4-2F31154F49AA}"/>
    <cellStyle name="style1620115493655" xfId="316" xr:uid="{A8248CA2-0E1F-40C9-8338-86997C49E6C6}"/>
    <cellStyle name="style1620115493677" xfId="317" xr:uid="{C1B370DB-A7A2-4462-8ADE-600B75BAA5E1}"/>
    <cellStyle name="style1620115493698" xfId="318" xr:uid="{B90B864B-24A8-4260-A21B-301451B21660}"/>
    <cellStyle name="style1620115493718" xfId="325" xr:uid="{87DB0B15-E734-4B4F-B3CC-2C683E85223B}"/>
    <cellStyle name="style1620115493738" xfId="337" xr:uid="{892F6A0C-9177-4279-9510-25D839653DBA}"/>
    <cellStyle name="style1620115493759" xfId="326" xr:uid="{04273534-7D40-49DC-A87B-CCA0C62FC045}"/>
    <cellStyle name="style1620115493787" xfId="338" xr:uid="{4361FB19-D601-441B-9827-0F22F6551CF4}"/>
    <cellStyle name="style1620115493807" xfId="349" xr:uid="{A210FA62-CA09-4AFF-9A8D-C9D82A5CBE28}"/>
    <cellStyle name="style1620115493828" xfId="350" xr:uid="{91316BA1-F879-46DE-8907-3240D3AF3FBA}"/>
    <cellStyle name="style1620115493850" xfId="327" xr:uid="{0592BFFA-A8C0-4BB3-8C83-B7FF2347BA13}"/>
    <cellStyle name="style1620115493870" xfId="328" xr:uid="{3EA2F7A6-465A-4C04-BE13-B1B97CFDEE78}"/>
    <cellStyle name="style1620115493890" xfId="329" xr:uid="{1018F36C-2D01-42E4-97CD-4403DD75D951}"/>
    <cellStyle name="style1620115493911" xfId="330" xr:uid="{EF0ED8A2-2246-450F-A0A3-0036E3110BE4}"/>
    <cellStyle name="style1620115493929" xfId="339" xr:uid="{53156ED7-B57C-433F-BEFE-BCDBA1392F67}"/>
    <cellStyle name="style1620115493951" xfId="340" xr:uid="{539B5DA3-07F4-4072-8102-15986CA97372}"/>
    <cellStyle name="style1620115493972" xfId="341" xr:uid="{40AE1854-C786-4C8D-B5DF-197437CD5408}"/>
    <cellStyle name="style1620115493992" xfId="342" xr:uid="{F612B6AB-8F00-418A-AD37-C72726D7D9C4}"/>
    <cellStyle name="style1620115494031" xfId="351" xr:uid="{F73545CC-97BD-4172-BBBB-8CE52BADEEAC}"/>
    <cellStyle name="style1620115494053" xfId="352" xr:uid="{73108B6E-A286-44A0-95BE-1856736B026E}"/>
    <cellStyle name="style1620115494081" xfId="353" xr:uid="{6413BAAC-DB17-430A-A131-F4B8532DBC7D}"/>
    <cellStyle name="style1620115494100" xfId="354" xr:uid="{B8021C6C-62E2-45CF-A793-624361666596}"/>
    <cellStyle name="style1620115494956" xfId="307" xr:uid="{615A8D61-2809-45FC-8B73-21C696FA38D4}"/>
    <cellStyle name="style1620115494971" xfId="308" xr:uid="{9D154E3C-5CD0-4452-B7C3-075924E96D91}"/>
    <cellStyle name="style1620115494994" xfId="319" xr:uid="{2AF84D85-859D-43BB-814B-D4C32B523CF7}"/>
    <cellStyle name="style1620115495025" xfId="320" xr:uid="{35EB81F0-3E6D-4528-9732-DD3517BD14EA}"/>
    <cellStyle name="style1620115495072" xfId="310" xr:uid="{61FFB7FC-A58B-411E-9802-A95E5456E99A}"/>
    <cellStyle name="style1620115495087" xfId="311" xr:uid="{0206CE3A-5969-401B-964A-41BF2889711E}"/>
    <cellStyle name="style1620115495101" xfId="309" xr:uid="{8193DCD3-AC68-4DB9-B893-13785182CFE1}"/>
    <cellStyle name="style1620115495132" xfId="312" xr:uid="{330A959B-56C2-4309-9A4B-0F1404413271}"/>
    <cellStyle name="style1620115495148" xfId="321" xr:uid="{A2C871F4-2962-4F47-9A12-A3EC0214B095}"/>
    <cellStyle name="style1620115495179" xfId="322" xr:uid="{0AB2DD86-BBDB-4E7D-92FD-5395A59692AB}"/>
    <cellStyle name="style1620115495194" xfId="323" xr:uid="{4FF1C26B-F874-4037-A0C4-6ACBBBD85FF9}"/>
    <cellStyle name="style1620115495210" xfId="324" xr:uid="{772B696D-F2FC-4CEF-9FA7-DDAF0BDE3576}"/>
    <cellStyle name="style1620115495241" xfId="331" xr:uid="{91CAD829-3980-4362-B011-9288F07398E4}"/>
    <cellStyle name="style1620115495257" xfId="343" xr:uid="{02B10784-0198-41F8-8B51-3177FC7EAC49}"/>
    <cellStyle name="style1620115495288" xfId="332" xr:uid="{C3395A0E-4DF9-4316-8427-DFC54071434E}"/>
    <cellStyle name="style1620115495310" xfId="344" xr:uid="{B1BB8F0B-66C6-43A9-B560-DBF842C6862B}"/>
    <cellStyle name="style1620115495326" xfId="355" xr:uid="{45A9C991-FFDA-45AD-8500-18DBDDACD10F}"/>
    <cellStyle name="style1620115495341" xfId="356" xr:uid="{C8A87CC1-0021-4BAA-93EF-7CE480DE6514}"/>
    <cellStyle name="style1620115495372" xfId="333" xr:uid="{DB1FADB8-18F2-4714-9D99-4FFDD23FDD64}"/>
    <cellStyle name="style1620115495395" xfId="334" xr:uid="{52160F5B-333F-401B-8521-F344D4EF541A}"/>
    <cellStyle name="style1620115495410" xfId="335" xr:uid="{04119FCC-B702-4F07-9BCD-4E4045271DB3}"/>
    <cellStyle name="style1620115495442" xfId="336" xr:uid="{796BE38E-6CFE-4B06-AE4D-7FCF91ADA2F1}"/>
    <cellStyle name="style1620115495457" xfId="345" xr:uid="{047FCEE6-771F-469B-9410-F0807AB8127E}"/>
    <cellStyle name="style1620115495473" xfId="346" xr:uid="{2974CECC-3CF3-4E30-9F0F-DB04D741457D}"/>
    <cellStyle name="style1620115495495" xfId="347" xr:uid="{117DA0C4-6DCC-427B-86A1-EB45B6CA98FC}"/>
    <cellStyle name="style1620115495526" xfId="348" xr:uid="{F1E03271-FCF6-46F8-ADB1-FA16E0D0AE31}"/>
    <cellStyle name="style1620115495557" xfId="357" xr:uid="{0B05DD1A-CA37-4B41-A26B-952E00B39606}"/>
    <cellStyle name="style1620115495589" xfId="358" xr:uid="{8CC2F06F-1694-4E12-8E09-6191CED972FD}"/>
    <cellStyle name="style1620115495595" xfId="359" xr:uid="{36661728-9415-424C-AA8B-6D97051B5D77}"/>
    <cellStyle name="style1620115495626" xfId="360" xr:uid="{2C67BF26-41DC-468D-AA26-31448FECA3E3}"/>
    <cellStyle name="style1620115497076" xfId="560" xr:uid="{129E3629-9ECE-4E38-A5C3-1452125645BA}"/>
    <cellStyle name="style1620115497103" xfId="561" xr:uid="{60B47D18-2238-4F53-957B-392DD536E2B6}"/>
    <cellStyle name="style1620115497118" xfId="559" xr:uid="{8858C6E2-1F9B-48D5-A696-7EBF4E7F91C8}"/>
    <cellStyle name="style1620115497134" xfId="562" xr:uid="{A57B37C3-4DEA-4D57-B2F8-0270522FBA44}"/>
    <cellStyle name="style1620115497165" xfId="563" xr:uid="{34B4466B-E437-428B-B82F-860C467C4735}"/>
    <cellStyle name="style1620115497199" xfId="564" xr:uid="{25F1C1C1-AEDA-4401-AADC-DF7E873DE53C}"/>
    <cellStyle name="style1620115497214" xfId="565" xr:uid="{E019C600-D074-4290-917D-0273285ACAFB}"/>
    <cellStyle name="style1620115497230" xfId="566" xr:uid="{C5E1CF98-135D-460F-BACE-5409D3C1A10D}"/>
    <cellStyle name="style1620115497261" xfId="568" xr:uid="{1123D43B-20A0-4771-9AC1-1BE42F31AA9F}"/>
    <cellStyle name="style1620115497277" xfId="569" xr:uid="{0D33E6A9-BBCE-41FA-9203-CEE36B840FA2}"/>
    <cellStyle name="style1620115497301" xfId="571" xr:uid="{96F9D89F-A836-44DF-A777-3756BC94353C}"/>
    <cellStyle name="style1620115497322" xfId="572" xr:uid="{2BC5410B-A4BC-411F-8EC3-B3ABA54D1B53}"/>
    <cellStyle name="style1620115497342" xfId="567" xr:uid="{BFBD3B43-387B-4670-B146-34D753860746}"/>
    <cellStyle name="style1620115497370" xfId="570" xr:uid="{853B2C58-48B6-442E-AAE4-B20A5DBDFC64}"/>
    <cellStyle name="style1620115497390" xfId="573" xr:uid="{7A1E9896-4D57-4696-8EF7-B9131B1304AE}"/>
    <cellStyle name="style1620115497433" xfId="575" xr:uid="{D042B553-AA51-472E-9820-8332CE4177DF}"/>
    <cellStyle name="style1620115497453" xfId="576" xr:uid="{CB9AF35F-50C1-47E4-877E-9836B109FF7D}"/>
    <cellStyle name="style1620115497484" xfId="574" xr:uid="{9D3D3069-9BB9-4944-ADF8-4005F8D757C9}"/>
    <cellStyle name="style1620115498651" xfId="421" xr:uid="{9C1A5D7C-FFBD-411B-9E9D-1F6AE47AB5CA}"/>
    <cellStyle name="style1620115498681" xfId="422" xr:uid="{6F642424-AB8A-4042-B27B-06C83CAEC930}"/>
    <cellStyle name="style1620115498709" xfId="433" xr:uid="{6F7E12F7-F72E-42C3-861B-5B498F637C24}"/>
    <cellStyle name="style1620115498732" xfId="434" xr:uid="{B62BF3B8-6A4C-4A61-8818-D25A40102EFF}"/>
    <cellStyle name="style1620115498780" xfId="424" xr:uid="{3D4E24D8-4F1E-4663-AB87-4A11EAC4AA08}"/>
    <cellStyle name="style1620115498803" xfId="425" xr:uid="{75AAD2AE-B536-4C53-9E2C-B45A10C64F2C}"/>
    <cellStyle name="style1620115498823" xfId="423" xr:uid="{304101FE-7EE6-49A5-ADB6-15AF1A3D04A4}"/>
    <cellStyle name="style1620115498843" xfId="426" xr:uid="{D9986E29-FE54-4545-A827-7FD4C469EE3C}"/>
    <cellStyle name="style1620115498864" xfId="435" xr:uid="{D434C3CB-187F-43F3-A672-5D750701D754}"/>
    <cellStyle name="style1620115498884" xfId="436" xr:uid="{CA096D3F-B589-44A3-B218-06E6CCB95F7C}"/>
    <cellStyle name="style1620115498912" xfId="437" xr:uid="{9ED1CB18-92C0-4CA0-B850-18AF9AF00107}"/>
    <cellStyle name="style1620115498935" xfId="438" xr:uid="{81FC18C3-C2C7-4A35-BE23-C28598D84318}"/>
    <cellStyle name="style1620115498955" xfId="445" xr:uid="{4D1DF5A1-DB6E-41E3-8C66-473EE4089547}"/>
    <cellStyle name="style1620115498976" xfId="457" xr:uid="{31776777-2E0C-4B29-8543-3E50EC34CA2B}"/>
    <cellStyle name="style1620115498996" xfId="446" xr:uid="{35839B54-A1EE-4F49-98BE-876FADAFB822}"/>
    <cellStyle name="style1620115499016" xfId="458" xr:uid="{6A963CFF-9829-4C22-89FF-0609C3B808A7}"/>
    <cellStyle name="style1620115499037" xfId="469" xr:uid="{E1400E98-B12D-44CF-99A8-3F61AB0B1420}"/>
    <cellStyle name="style1620115499065" xfId="470" xr:uid="{FA139FB0-5AE0-474B-81B7-D8DE5786B682}"/>
    <cellStyle name="style1620115499087" xfId="447" xr:uid="{CBDAA58D-FE38-48EA-9475-0F5606F4DC02}"/>
    <cellStyle name="style1620115499107" xfId="448" xr:uid="{CAEED320-6A83-4AF3-BCBA-8715C62AE437}"/>
    <cellStyle name="style1620115499128" xfId="449" xr:uid="{4E09ED2B-2921-4CA0-9BFD-55624A585B26}"/>
    <cellStyle name="style1620115499148" xfId="450" xr:uid="{3043D29E-AF76-4CDE-A239-9CF2B12852A7}"/>
    <cellStyle name="style1620115499176" xfId="459" xr:uid="{C3E0E501-D86A-434D-833C-F02B1DC5C13B}"/>
    <cellStyle name="style1620115499197" xfId="460" xr:uid="{C59157F7-CCA9-4EC5-A95D-4C520ADDFDF4}"/>
    <cellStyle name="style1620115499219" xfId="461" xr:uid="{05D8D793-F8E9-4C98-AC1F-117C703E8B21}"/>
    <cellStyle name="style1620115499239" xfId="462" xr:uid="{966D29AC-B1DD-4B2A-BCEA-5179C8929C7D}"/>
    <cellStyle name="style1620115499280" xfId="471" xr:uid="{35326410-8E50-41DD-A7D8-EC2667F5716A}"/>
    <cellStyle name="style1620115499300" xfId="472" xr:uid="{B826369F-BCB8-4B65-8274-41CC3E2AA1C8}"/>
    <cellStyle name="style1620115499320" xfId="473" xr:uid="{02960DFD-D081-4A53-8299-FF0BA701ECA0}"/>
    <cellStyle name="style1620115499341" xfId="474" xr:uid="{60481602-3734-4937-9213-B37D6A1FE0AC}"/>
    <cellStyle name="style1620115500365" xfId="427" xr:uid="{E7B66DE0-CC32-45C9-A457-7FED7B35258B}"/>
    <cellStyle name="style1620115500386" xfId="428" xr:uid="{B021CDEC-6D10-413F-979A-4B99BBC54556}"/>
    <cellStyle name="style1620115500416" xfId="439" xr:uid="{CCADED50-A794-4235-A943-4EE81E524C09}"/>
    <cellStyle name="style1620115500436" xfId="440" xr:uid="{3E7DAA32-275D-45C1-AB9A-301D1F66348D}"/>
    <cellStyle name="style1620115500477" xfId="430" xr:uid="{2C1AF07C-AE53-4986-9709-703B4CA74C57}"/>
    <cellStyle name="style1620115500497" xfId="431" xr:uid="{03CE4CB8-FBE1-4132-86E2-69F150CAE0B3}"/>
    <cellStyle name="style1620115500517" xfId="429" xr:uid="{2CE016DE-5DB7-47DC-88C7-B3A78518DAD1}"/>
    <cellStyle name="style1620115500535" xfId="432" xr:uid="{A357124C-DDED-4623-AEE5-852B7B9CFF2A}"/>
    <cellStyle name="style1620115500558" xfId="441" xr:uid="{D181790E-C4E6-430F-8C8C-D2701087177A}"/>
    <cellStyle name="style1620115500578" xfId="442" xr:uid="{D28C235D-03D9-4426-8242-B31F72DCC5B2}"/>
    <cellStyle name="style1620115500598" xfId="443" xr:uid="{30C9721F-D831-45E6-BE20-FD13D6BE5661}"/>
    <cellStyle name="style1620115500627" xfId="444" xr:uid="{61AAF218-17FA-4E2C-A4FC-B54C7D27893C}"/>
    <cellStyle name="style1620115500647" xfId="451" xr:uid="{0BC89D26-8A21-466F-B798-A2A335B29BB9}"/>
    <cellStyle name="style1620115500669" xfId="463" xr:uid="{1B3768CF-466F-42D4-B7E0-7DBF74991EF5}"/>
    <cellStyle name="style1620115500690" xfId="452" xr:uid="{BD3A5918-D4A4-4E7D-A62D-9ABE5F7BA49F}"/>
    <cellStyle name="style1620115500710" xfId="464" xr:uid="{37E45B0B-D0F4-4013-A904-D46ECFE58FCC}"/>
    <cellStyle name="style1620115500730" xfId="475" xr:uid="{FF1DF3A3-6AD2-4BF8-BCFF-83DD80499BEC}"/>
    <cellStyle name="style1620115500751" xfId="476" xr:uid="{C32FFC51-2044-435C-A261-B8318F461C2F}"/>
    <cellStyle name="style1620115500771" xfId="453" xr:uid="{045C3B09-49EE-4653-AB0D-5879F5D9F668}"/>
    <cellStyle name="style1620115500800" xfId="454" xr:uid="{5B097582-93B0-4C99-9453-B8CDF28D16AC}"/>
    <cellStyle name="style1620115500822" xfId="455" xr:uid="{72153BFD-C012-421C-B74C-B1CA7553BC45}"/>
    <cellStyle name="style1620115500842" xfId="456" xr:uid="{16E6CAF1-ACF5-4ED6-94FD-C660135F78E0}"/>
    <cellStyle name="style1620115500863" xfId="465" xr:uid="{0F01B59A-59C4-401B-979E-8DBF894DEEB8}"/>
    <cellStyle name="style1620115500883" xfId="466" xr:uid="{EC09DC6F-02DE-41A7-B328-50C22927B508}"/>
    <cellStyle name="style1620115500903" xfId="467" xr:uid="{5DBDB26E-761D-4F0C-AF26-50247A54F778}"/>
    <cellStyle name="style1620115500924" xfId="468" xr:uid="{9F25AADA-9A38-4733-87A6-11B909FB8918}"/>
    <cellStyle name="style1620115500964" xfId="477" xr:uid="{B3077DC8-6FE0-46EF-B1B6-06E0E3AD831C}"/>
    <cellStyle name="style1620115500984" xfId="478" xr:uid="{5FF14B07-2A26-49C7-B27A-E521AF71EB98}"/>
    <cellStyle name="style1620115501005" xfId="479" xr:uid="{86904590-613E-4C33-9CBF-30965D98B823}"/>
    <cellStyle name="style1620115501025" xfId="480" xr:uid="{17A6B022-3904-48BA-B5D9-B1E2C090D3EF}"/>
    <cellStyle name="style1620115505525" xfId="361" xr:uid="{A0CF4E78-1306-4006-9615-589CE767F375}"/>
    <cellStyle name="style1620115505557" xfId="362" xr:uid="{2F0BB0C5-7452-48F8-A88F-57479D87F083}"/>
    <cellStyle name="style1620115505572" xfId="373" xr:uid="{7BD0ADF8-88F2-46AB-B448-21444D3B9497}"/>
    <cellStyle name="style1620115505594" xfId="374" xr:uid="{B0B0D3E4-B1BC-49B0-B0D1-CD79CC92D393}"/>
    <cellStyle name="style1620115505641" xfId="364" xr:uid="{FA021D8E-60F1-4787-9644-BD51DE9B24BA}"/>
    <cellStyle name="style1620115505657" xfId="365" xr:uid="{7D58D0E3-211A-464A-A9F6-57381052F452}"/>
    <cellStyle name="style1620115505688" xfId="363" xr:uid="{D2B6A670-E22F-48F9-815B-FE51CB13CC72}"/>
    <cellStyle name="style1620115505710" xfId="366" xr:uid="{9D47FBE1-679B-4755-BCCC-1CE670756309}"/>
    <cellStyle name="style1620115505726" xfId="375" xr:uid="{6B1DBFF6-BFBD-47E3-B51A-C59D1A620CB7}"/>
    <cellStyle name="style1620115505757" xfId="376" xr:uid="{597860A8-E8C7-4065-ACC3-F559F5AD99E1}"/>
    <cellStyle name="style1620115505788" xfId="377" xr:uid="{41E09D27-DA91-4FDA-9555-2B38F3B5C10B}"/>
    <cellStyle name="style1620115505810" xfId="378" xr:uid="{7EE6B018-8F05-4DD2-9917-18D0374EBA2B}"/>
    <cellStyle name="style1620115505826" xfId="385" xr:uid="{06C888A4-A71A-4CA5-BA67-5EA2FEE1C3CB}"/>
    <cellStyle name="style1620115505842" xfId="397" xr:uid="{2A91F013-481D-4AD0-9AB1-C7388616E761}"/>
    <cellStyle name="style1620115505873" xfId="386" xr:uid="{91FD6F90-A3B4-4F78-8962-16DD57F08A41}"/>
    <cellStyle name="style1620115505897" xfId="398" xr:uid="{3207B008-3F0F-4B55-B1AA-E971186BBDE3}"/>
    <cellStyle name="style1620115505914" xfId="409" xr:uid="{28F52A22-F3CB-4A11-90C4-68D3CBAD7E38}"/>
    <cellStyle name="style1620115505930" xfId="410" xr:uid="{8FB39292-8EBF-4881-BABE-35A3057F9FA8}"/>
    <cellStyle name="style1620115505961" xfId="387" xr:uid="{83763524-90F1-43C0-93C9-0ABD241BA66E}"/>
    <cellStyle name="style1620115505977" xfId="388" xr:uid="{52A2B51D-94CC-4F70-AE96-BB46EF252CD8}"/>
    <cellStyle name="style1620115505995" xfId="389" xr:uid="{C64E43F8-DB37-4013-B904-3DC937B7D972}"/>
    <cellStyle name="style1620115506026" xfId="390" xr:uid="{EDC9E53D-E485-4AC5-BE33-570D2798168E}"/>
    <cellStyle name="style1620115506042" xfId="399" xr:uid="{456C0154-1596-4459-A1A9-BE3625E1BDD3}"/>
    <cellStyle name="style1620115506058" xfId="400" xr:uid="{6FCB08AE-DFDD-45D7-A475-6742410ED363}"/>
    <cellStyle name="style1620115506093" xfId="401" xr:uid="{27200ECC-5356-46A1-8DA8-A3F8790A36AD}"/>
    <cellStyle name="style1620115506106" xfId="402" xr:uid="{CBFE9728-8BF1-4C6E-865F-19DC12357CA4}"/>
    <cellStyle name="style1620115506153" xfId="411" xr:uid="{57AB60ED-88BE-41A0-ADFB-550A92179918}"/>
    <cellStyle name="style1620115506168" xfId="412" xr:uid="{8825F021-3A56-4FD5-859E-793944015EF1}"/>
    <cellStyle name="style1620115506195" xfId="413" xr:uid="{00630C70-59F2-404B-A1E6-239DAFCA5215}"/>
    <cellStyle name="style1620115506211" xfId="414" xr:uid="{75258B4E-811C-4262-AA1E-3EC41C1A5F26}"/>
    <cellStyle name="style1620115507271" xfId="367" xr:uid="{C9482BAE-C974-461C-9EB1-D54A81AA1C52}"/>
    <cellStyle name="style1620115507291" xfId="368" xr:uid="{EDDA519F-F843-48FE-91C1-8C6E09146BA3}"/>
    <cellStyle name="style1620115507312" xfId="379" xr:uid="{0182A702-4E45-44F0-B518-3D7B23357F24}"/>
    <cellStyle name="style1620115507332" xfId="380" xr:uid="{92A00BA1-F49E-4859-9482-969B7EFACCCF}"/>
    <cellStyle name="style1620115507372" xfId="370" xr:uid="{D645CAF2-186C-4C8B-B003-0201A132AA1F}"/>
    <cellStyle name="style1620115507401" xfId="371" xr:uid="{69F4F875-E517-4F2F-ABCD-5E1BA31A3C18}"/>
    <cellStyle name="style1620115507423" xfId="369" xr:uid="{1CA1FEE9-D987-4818-84AF-CE680FC10A67}"/>
    <cellStyle name="style1620115507443" xfId="372" xr:uid="{CABC7179-461E-45FC-848C-72A6A57FD035}"/>
    <cellStyle name="style1620115507464" xfId="381" xr:uid="{6B344ACC-7275-47A6-B9F2-0126020C192A}"/>
    <cellStyle name="style1620115507484" xfId="382" xr:uid="{F6926E5A-8468-4F7B-AB08-21C6C91D76F0}"/>
    <cellStyle name="style1620115507504" xfId="383" xr:uid="{D76A7FD2-E1D0-41A5-B91C-E4FB5AAC1C7F}"/>
    <cellStyle name="style1620115507524" xfId="384" xr:uid="{A0D6619C-9848-4057-AFC1-2A18CB6891E1}"/>
    <cellStyle name="style1620115507554" xfId="391" xr:uid="{D595FCFD-4D78-4AF5-AA86-66B06AAEB9DF}"/>
    <cellStyle name="style1620115507575" xfId="403" xr:uid="{9714A310-37FA-44E4-B181-EDFE20D0F4D3}"/>
    <cellStyle name="style1620115507595" xfId="392" xr:uid="{1CB29305-FFCA-41A6-821E-AA74AD61ED8C}"/>
    <cellStyle name="style1620115507615" xfId="404" xr:uid="{421D90F6-0AE0-4E15-ACC5-874D0802CF08}"/>
    <cellStyle name="style1620115507635" xfId="415" xr:uid="{DD445387-6C6C-4DE9-A125-4B421D59B455}"/>
    <cellStyle name="style1620115507656" xfId="416" xr:uid="{059A2982-1EC0-4A8F-993D-45AC0E622D71}"/>
    <cellStyle name="style1620115507684" xfId="393" xr:uid="{91493631-CC95-410F-975E-1BC7A18591A2}"/>
    <cellStyle name="style1620115507699" xfId="394" xr:uid="{8903DA7F-D728-4073-A1DD-4B6A0DB579C9}"/>
    <cellStyle name="style1620115507731" xfId="395" xr:uid="{999CE9A6-3B53-4C21-9A32-3D8BF5DFBE9E}"/>
    <cellStyle name="style1620115507746" xfId="396" xr:uid="{7FA18E55-5F09-423B-89A5-61A6B90DFA70}"/>
    <cellStyle name="style1620115507762" xfId="405" xr:uid="{F4665D7F-9A9E-47D4-A462-86CB8F8D0543}"/>
    <cellStyle name="style1620115507784" xfId="406" xr:uid="{7E1F1B2D-0C1A-47EE-86B0-AE9DFCE90FAE}"/>
    <cellStyle name="style1620115507800" xfId="407" xr:uid="{79021464-9127-4E43-896A-F281D85372E5}"/>
    <cellStyle name="style1620115507831" xfId="408" xr:uid="{79C866D7-7128-4153-A6E9-2CA1A79B4D55}"/>
    <cellStyle name="style1620115507884" xfId="417" xr:uid="{E9856D4E-7BBC-4EA5-B564-529F4D519433}"/>
    <cellStyle name="style1620115507900" xfId="418" xr:uid="{2451646E-6938-488D-A380-CA2B5B30725C}"/>
    <cellStyle name="style1620115507916" xfId="419" xr:uid="{11F5F77D-6323-4B13-A097-2F9D7EF0B826}"/>
    <cellStyle name="style1620115507948" xfId="420" xr:uid="{9B6A121B-ECF8-4F15-AF68-9687779AB015}"/>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2">
                  <c:v>2010</c:v>
                </c:pt>
                <c:pt idx="3">
                  <c:v>2015</c:v>
                </c:pt>
                <c:pt idx="4">
                  <c:v>2019</c:v>
                </c:pt>
              </c:numCache>
            </c:numRef>
          </c:xVal>
          <c:yVal>
            <c:numRef>
              <c:f>Water!$AB$105:$AB$116</c:f>
              <c:numCache>
                <c:formatCode>0.0</c:formatCode>
                <c:ptCount val="12"/>
                <c:pt idx="0">
                  <c:v>3.5561072698010245</c:v>
                </c:pt>
                <c:pt idx="1">
                  <c:v>3.0713012173628944</c:v>
                </c:pt>
                <c:pt idx="2">
                  <c:v>1.7</c:v>
                </c:pt>
                <c:pt idx="3">
                  <c:v>0.97339846185797962</c:v>
                </c:pt>
                <c:pt idx="4">
                  <c:v>0.87760056967046229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2">
                  <c:v>2010</c:v>
                </c:pt>
                <c:pt idx="3">
                  <c:v>2015</c:v>
                </c:pt>
                <c:pt idx="4">
                  <c:v>2019</c:v>
                </c:pt>
              </c:numCache>
            </c:numRef>
          </c:xVal>
          <c:yVal>
            <c:numRef>
              <c:f>Water!$W$105:$W$116</c:f>
              <c:numCache>
                <c:formatCode>0.0</c:formatCode>
                <c:ptCount val="12"/>
                <c:pt idx="0">
                  <c:v>1.4753828448997222</c:v>
                </c:pt>
                <c:pt idx="1">
                  <c:v>6.9187779520621699</c:v>
                </c:pt>
                <c:pt idx="2">
                  <c:v>3.1</c:v>
                </c:pt>
                <c:pt idx="3">
                  <c:v>4.2957493343415676</c:v>
                </c:pt>
                <c:pt idx="4">
                  <c:v>5.0524158087007134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2">
                  <c:v>2010</c:v>
                </c:pt>
                <c:pt idx="3">
                  <c:v>2015</c:v>
                </c:pt>
                <c:pt idx="4">
                  <c:v>2019</c:v>
                </c:pt>
              </c:numCache>
            </c:numRef>
          </c:xVal>
          <c:yVal>
            <c:numRef>
              <c:f>Water!$R$105:$R$116</c:f>
              <c:numCache>
                <c:formatCode>0.0</c:formatCode>
                <c:ptCount val="12"/>
                <c:pt idx="0">
                  <c:v>0.67547432613292235</c:v>
                </c:pt>
                <c:pt idx="1">
                  <c:v>7.7174571868933226</c:v>
                </c:pt>
                <c:pt idx="2">
                  <c:v>3.7</c:v>
                </c:pt>
                <c:pt idx="3">
                  <c:v>7.8591137524432693</c:v>
                </c:pt>
                <c:pt idx="4">
                  <c:v>10.368991761416803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2">
                  <c:v>2010</c:v>
                </c:pt>
                <c:pt idx="3">
                  <c:v>2015</c:v>
                </c:pt>
                <c:pt idx="4">
                  <c:v>2019</c:v>
                </c:pt>
              </c:numCache>
            </c:numRef>
          </c:xVal>
          <c:yVal>
            <c:numRef>
              <c:f>Water!$M$105:$M$116</c:f>
              <c:numCache>
                <c:formatCode>0.0</c:formatCode>
                <c:ptCount val="12"/>
                <c:pt idx="0">
                  <c:v>0.20867257529761088</c:v>
                </c:pt>
                <c:pt idx="1">
                  <c:v>9.9359426529759407</c:v>
                </c:pt>
                <c:pt idx="2">
                  <c:v>4.8</c:v>
                </c:pt>
                <c:pt idx="3">
                  <c:v>11.739628855463707</c:v>
                </c:pt>
                <c:pt idx="4">
                  <c:v>15.84266772150813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2">
                  <c:v>2010</c:v>
                </c:pt>
                <c:pt idx="3">
                  <c:v>2015</c:v>
                </c:pt>
                <c:pt idx="4">
                  <c:v>2019</c:v>
                </c:pt>
              </c:numCache>
            </c:numRef>
          </c:xVal>
          <c:yVal>
            <c:numRef>
              <c:f>Water!$H$105:$H$116</c:f>
              <c:numCache>
                <c:formatCode>0.0</c:formatCode>
                <c:ptCount val="12"/>
                <c:pt idx="0">
                  <c:v>0.1149265995752389</c:v>
                </c:pt>
                <c:pt idx="1">
                  <c:v>21.788964265885451</c:v>
                </c:pt>
                <c:pt idx="2">
                  <c:v>5.2</c:v>
                </c:pt>
                <c:pt idx="3">
                  <c:v>16.586621443720812</c:v>
                </c:pt>
                <c:pt idx="4">
                  <c:v>17.582510651525663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2">
                  <c:v>2010</c:v>
                </c:pt>
                <c:pt idx="3">
                  <c:v>2015</c:v>
                </c:pt>
                <c:pt idx="4">
                  <c:v>2019</c:v>
                </c:pt>
              </c:numCache>
            </c:numRef>
          </c:xVal>
          <c:yVal>
            <c:numRef>
              <c:f>Water!$X$105:$X$116</c:f>
              <c:numCache>
                <c:formatCode>0.0</c:formatCode>
                <c:ptCount val="12"/>
                <c:pt idx="0">
                  <c:v>70.135410877468956</c:v>
                </c:pt>
                <c:pt idx="1">
                  <c:v>68.137700021603621</c:v>
                </c:pt>
                <c:pt idx="2">
                  <c:v>85</c:v>
                </c:pt>
                <c:pt idx="3">
                  <c:v>87.364517027749855</c:v>
                </c:pt>
                <c:pt idx="4">
                  <c:v>82.985055089606107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2">
                  <c:v>2010</c:v>
                </c:pt>
                <c:pt idx="3">
                  <c:v>2015</c:v>
                </c:pt>
                <c:pt idx="4">
                  <c:v>2019</c:v>
                </c:pt>
              </c:numCache>
            </c:numRef>
          </c:xVal>
          <c:yVal>
            <c:numRef>
              <c:f>Water!$S$105:$S$116</c:f>
              <c:numCache>
                <c:formatCode>0.0</c:formatCode>
                <c:ptCount val="12"/>
                <c:pt idx="0">
                  <c:v>50.644631319984192</c:v>
                </c:pt>
                <c:pt idx="1">
                  <c:v>42.618251168332918</c:v>
                </c:pt>
                <c:pt idx="2">
                  <c:v>56.1</c:v>
                </c:pt>
                <c:pt idx="3">
                  <c:v>65.741735545769401</c:v>
                </c:pt>
                <c:pt idx="4">
                  <c:v>58.770842467998143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2">
                  <c:v>2010</c:v>
                </c:pt>
                <c:pt idx="3">
                  <c:v>2015</c:v>
                </c:pt>
                <c:pt idx="4">
                  <c:v>2019</c:v>
                </c:pt>
              </c:numCache>
            </c:numRef>
          </c:xVal>
          <c:yVal>
            <c:numRef>
              <c:f>Water!$N$105:$N$116</c:f>
              <c:numCache>
                <c:formatCode>0.0</c:formatCode>
                <c:ptCount val="12"/>
                <c:pt idx="0">
                  <c:v>47.932752719821984</c:v>
                </c:pt>
                <c:pt idx="1">
                  <c:v>29.667821239260682</c:v>
                </c:pt>
                <c:pt idx="2">
                  <c:v>45.2</c:v>
                </c:pt>
                <c:pt idx="3">
                  <c:v>51.700394990875466</c:v>
                </c:pt>
                <c:pt idx="4">
                  <c:v>57.379349261541833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2">
                  <c:v>2010</c:v>
                </c:pt>
                <c:pt idx="3">
                  <c:v>2015</c:v>
                </c:pt>
                <c:pt idx="4">
                  <c:v>2019</c:v>
                </c:pt>
              </c:numCache>
            </c:numRef>
          </c:xVal>
          <c:yVal>
            <c:numRef>
              <c:f>Water!$I$105:$I$116</c:f>
              <c:numCache>
                <c:formatCode>0.0</c:formatCode>
                <c:ptCount val="12"/>
                <c:pt idx="0">
                  <c:v>50.097936618209147</c:v>
                </c:pt>
                <c:pt idx="1">
                  <c:v>32.053495611656487</c:v>
                </c:pt>
                <c:pt idx="2">
                  <c:v>41.2</c:v>
                </c:pt>
                <c:pt idx="3">
                  <c:v>41.632565185202296</c:v>
                </c:pt>
                <c:pt idx="4">
                  <c:v>55.461435493170363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2">
                  <c:v>2010</c:v>
                </c:pt>
                <c:pt idx="3">
                  <c:v>2015</c:v>
                </c:pt>
                <c:pt idx="4">
                  <c:v>2019</c:v>
                </c:pt>
              </c:numCache>
            </c:numRef>
          </c:xVal>
          <c:yVal>
            <c:numRef>
              <c:f>Water!$D$105:$D$116</c:f>
              <c:numCache>
                <c:formatCode>0.0</c:formatCode>
                <c:ptCount val="12"/>
                <c:pt idx="0">
                  <c:v>37.359566343311734</c:v>
                </c:pt>
                <c:pt idx="1">
                  <c:v>23.271732690117798</c:v>
                </c:pt>
                <c:pt idx="2">
                  <c:v>34.1</c:v>
                </c:pt>
                <c:pt idx="3">
                  <c:v>37.276633642959858</c:v>
                </c:pt>
                <c:pt idx="4">
                  <c:v>54.171477767587703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22.241676320349391</c:v>
                </c:pt>
                <c:pt idx="1">
                  <c:v>34.34607302309373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8.8971417013412744</c:v>
                </c:pt>
                <c:pt idx="1">
                  <c:v>13.73915680498849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68.861181978309332</c:v>
                </c:pt>
                <c:pt idx="1">
                  <c:v>32.145251526952734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19.769518644965046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33.269354895074514</c:v>
                </c:pt>
                <c:pt idx="1">
                  <c:v>35.916707272182251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11.799549136554845</c:v>
                </c:pt>
                <c:pt idx="1">
                  <c:v>12.738478206684865</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54.931095968370641</c:v>
                </c:pt>
                <c:pt idx="1">
                  <c:v>34.94491944672211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16.399895074410779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33.779936475355541</c:v>
                </c:pt>
                <c:pt idx="1">
                  <c:v>42.495772251137666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10.333355681140988</c:v>
                </c:pt>
                <c:pt idx="1">
                  <c:v>12.999548709516782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55.886707843503473</c:v>
                </c:pt>
                <c:pt idx="1">
                  <c:v>33.748787551855912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10.755891487489635</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39.917214166446286</c:v>
                </c:pt>
                <c:pt idx="1">
                  <c:v>50.293388474577533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10.484390885423357</c:v>
                </c:pt>
                <c:pt idx="1">
                  <c:v>13.20972805169235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48.546638953672293</c:v>
                </c:pt>
                <c:pt idx="1">
                  <c:v>31.151779660851503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1.0517559944580626</c:v>
                </c:pt>
                <c:pt idx="1">
                  <c:v>5.3451038128786195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65.325283694119818</c:v>
                </c:pt>
                <c:pt idx="1">
                  <c:v>80.175767220288847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6.7726103275022806</c:v>
                </c:pt>
                <c:pt idx="1">
                  <c:v>8.3122368305983283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24.275441578836762</c:v>
                </c:pt>
                <c:pt idx="1">
                  <c:v>11.154900727243003</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3.6266643995411414</c:v>
                </c:pt>
                <c:pt idx="1">
                  <c:v>0.35709522186982667</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2">
                  <c:v>2010</c:v>
                </c:pt>
                <c:pt idx="3">
                  <c:v>2015</c:v>
                </c:pt>
                <c:pt idx="4">
                  <c:v>2019</c:v>
                </c:pt>
              </c:numCache>
            </c:numRef>
          </c:xVal>
          <c:yVal>
            <c:numRef>
              <c:f>Water!$AB$205:$AB$216</c:f>
              <c:numCache>
                <c:formatCode>0.0</c:formatCode>
                <c:ptCount val="12"/>
                <c:pt idx="0">
                  <c:v>4.7071719729226968</c:v>
                </c:pt>
                <c:pt idx="1">
                  <c:v>0</c:v>
                </c:pt>
                <c:pt idx="2">
                  <c:v>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2">
                  <c:v>2010</c:v>
                </c:pt>
                <c:pt idx="3">
                  <c:v>2015</c:v>
                </c:pt>
                <c:pt idx="4">
                  <c:v>2019</c:v>
                </c:pt>
              </c:numCache>
            </c:numRef>
          </c:xVal>
          <c:yVal>
            <c:numRef>
              <c:f>Water!$W$205:$W$216</c:f>
              <c:numCache>
                <c:formatCode>0.0</c:formatCode>
                <c:ptCount val="12"/>
                <c:pt idx="0">
                  <c:v>8.2783788547710913</c:v>
                </c:pt>
                <c:pt idx="1">
                  <c:v>0.77179621894143102</c:v>
                </c:pt>
                <c:pt idx="2">
                  <c:v>0.7</c:v>
                </c:pt>
                <c:pt idx="3">
                  <c:v>0.23683487871437414</c:v>
                </c:pt>
                <c:pt idx="4">
                  <c:v>0.10619344907845968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2">
                  <c:v>2010</c:v>
                </c:pt>
                <c:pt idx="3">
                  <c:v>2015</c:v>
                </c:pt>
                <c:pt idx="4">
                  <c:v>2019</c:v>
                </c:pt>
              </c:numCache>
            </c:numRef>
          </c:xVal>
          <c:yVal>
            <c:numRef>
              <c:f>Water!$R$205:$R$216</c:f>
              <c:numCache>
                <c:formatCode>0.0</c:formatCode>
                <c:ptCount val="12"/>
                <c:pt idx="0">
                  <c:v>4.5673546339681357</c:v>
                </c:pt>
                <c:pt idx="1">
                  <c:v>1.6143761070967975</c:v>
                </c:pt>
                <c:pt idx="2">
                  <c:v>1.4</c:v>
                </c:pt>
                <c:pt idx="3">
                  <c:v>0</c:v>
                </c:pt>
                <c:pt idx="4">
                  <c:v>0.13897671241423099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2">
                  <c:v>2010</c:v>
                </c:pt>
                <c:pt idx="3">
                  <c:v>2015</c:v>
                </c:pt>
                <c:pt idx="4">
                  <c:v>2019</c:v>
                </c:pt>
              </c:numCache>
            </c:numRef>
          </c:xVal>
          <c:yVal>
            <c:numRef>
              <c:f>Water!$M$205:$M$216</c:f>
              <c:numCache>
                <c:formatCode>0.0</c:formatCode>
                <c:ptCount val="12"/>
                <c:pt idx="0">
                  <c:v>5.2872543762183453</c:v>
                </c:pt>
                <c:pt idx="1">
                  <c:v>2.168316948591491</c:v>
                </c:pt>
                <c:pt idx="2">
                  <c:v>2</c:v>
                </c:pt>
                <c:pt idx="3">
                  <c:v>7.5079000446750893E-2</c:v>
                </c:pt>
                <c:pt idx="4">
                  <c:v>1.008609771672581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2">
                  <c:v>2010</c:v>
                </c:pt>
                <c:pt idx="3">
                  <c:v>2015</c:v>
                </c:pt>
                <c:pt idx="4">
                  <c:v>2019</c:v>
                </c:pt>
              </c:numCache>
            </c:numRef>
          </c:xVal>
          <c:yVal>
            <c:numRef>
              <c:f>Water!$H$205:$H$216</c:f>
              <c:numCache>
                <c:formatCode>0.0</c:formatCode>
                <c:ptCount val="12"/>
                <c:pt idx="0">
                  <c:v>3.3832060547933209</c:v>
                </c:pt>
                <c:pt idx="1">
                  <c:v>2.2345354244109825</c:v>
                </c:pt>
                <c:pt idx="2">
                  <c:v>5.8</c:v>
                </c:pt>
                <c:pt idx="3">
                  <c:v>3.1178129469706493</c:v>
                </c:pt>
                <c:pt idx="4">
                  <c:v>2.4704709869108741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2">
                  <c:v>2010</c:v>
                </c:pt>
                <c:pt idx="3">
                  <c:v>2015</c:v>
                </c:pt>
                <c:pt idx="4">
                  <c:v>2019</c:v>
                </c:pt>
              </c:numCache>
            </c:numRef>
          </c:xVal>
          <c:yVal>
            <c:numRef>
              <c:f>Water!$X$205:$X$216</c:f>
              <c:numCache>
                <c:formatCode>0.0</c:formatCode>
                <c:ptCount val="12"/>
                <c:pt idx="0">
                  <c:v>85.618519984786417</c:v>
                </c:pt>
                <c:pt idx="1">
                  <c:v>86.105020514636223</c:v>
                </c:pt>
                <c:pt idx="2">
                  <c:v>98.7</c:v>
                </c:pt>
                <c:pt idx="3">
                  <c:v>99.42410789487009</c:v>
                </c:pt>
                <c:pt idx="4">
                  <c:v>98.086310675159197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2">
                  <c:v>2010</c:v>
                </c:pt>
                <c:pt idx="3">
                  <c:v>2015</c:v>
                </c:pt>
                <c:pt idx="4">
                  <c:v>2019</c:v>
                </c:pt>
              </c:numCache>
            </c:numRef>
          </c:xVal>
          <c:yVal>
            <c:numRef>
              <c:f>Water!$S$205:$S$216</c:f>
              <c:numCache>
                <c:formatCode>0.0</c:formatCode>
                <c:ptCount val="12"/>
                <c:pt idx="0">
                  <c:v>72.294230305893876</c:v>
                </c:pt>
                <c:pt idx="1">
                  <c:v>80.816093795864191</c:v>
                </c:pt>
                <c:pt idx="2">
                  <c:v>93.6</c:v>
                </c:pt>
                <c:pt idx="3">
                  <c:v>97.430745071416098</c:v>
                </c:pt>
                <c:pt idx="4">
                  <c:v>95.085566898759652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2">
                  <c:v>2010</c:v>
                </c:pt>
                <c:pt idx="3">
                  <c:v>2015</c:v>
                </c:pt>
                <c:pt idx="4">
                  <c:v>2019</c:v>
                </c:pt>
              </c:numCache>
            </c:numRef>
          </c:xVal>
          <c:yVal>
            <c:numRef>
              <c:f>Water!$N$205:$N$216</c:f>
              <c:numCache>
                <c:formatCode>0.0</c:formatCode>
                <c:ptCount val="12"/>
                <c:pt idx="0">
                  <c:v>74.49914820782611</c:v>
                </c:pt>
                <c:pt idx="1">
                  <c:v>71.323938280346482</c:v>
                </c:pt>
                <c:pt idx="2">
                  <c:v>85.9</c:v>
                </c:pt>
                <c:pt idx="3">
                  <c:v>89.696272663951433</c:v>
                </c:pt>
                <c:pt idx="4">
                  <c:v>93.816178975555971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2">
                  <c:v>2010</c:v>
                </c:pt>
                <c:pt idx="3">
                  <c:v>2015</c:v>
                </c:pt>
                <c:pt idx="4">
                  <c:v>2019</c:v>
                </c:pt>
              </c:numCache>
            </c:numRef>
          </c:xVal>
          <c:yVal>
            <c:numRef>
              <c:f>Water!$I$205:$I$216</c:f>
              <c:numCache>
                <c:formatCode>0.0</c:formatCode>
                <c:ptCount val="12"/>
                <c:pt idx="0">
                  <c:v>77.751780213426287</c:v>
                </c:pt>
                <c:pt idx="1">
                  <c:v>65.06742444303228</c:v>
                </c:pt>
                <c:pt idx="2">
                  <c:v>84.3</c:v>
                </c:pt>
                <c:pt idx="3">
                  <c:v>81.174278178784945</c:v>
                </c:pt>
                <c:pt idx="4">
                  <c:v>87.909690638363159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2">
                  <c:v>2010</c:v>
                </c:pt>
                <c:pt idx="3">
                  <c:v>2015</c:v>
                </c:pt>
                <c:pt idx="4">
                  <c:v>2019</c:v>
                </c:pt>
              </c:numCache>
            </c:numRef>
          </c:xVal>
          <c:yVal>
            <c:numRef>
              <c:f>Water!$D$205:$D$216</c:f>
              <c:numCache>
                <c:formatCode>0.0</c:formatCode>
                <c:ptCount val="12"/>
                <c:pt idx="0">
                  <c:v>70.917907588488788</c:v>
                </c:pt>
                <c:pt idx="1">
                  <c:v>60.596632386364156</c:v>
                </c:pt>
                <c:pt idx="2">
                  <c:v>63.7</c:v>
                </c:pt>
                <c:pt idx="3">
                  <c:v>69.613547909540983</c:v>
                </c:pt>
                <c:pt idx="4">
                  <c:v>79.982445080158442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54.378461439513778</c:v>
                </c:pt>
                <c:pt idx="1">
                  <c:v>62.571078022052113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11.094045502005434</c:v>
                </c:pt>
                <c:pt idx="1">
                  <c:v>12.765465743423306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29.952838444661694</c:v>
                </c:pt>
                <c:pt idx="1">
                  <c:v>21.64730024548291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4.5746546138190922</c:v>
                </c:pt>
                <c:pt idx="1">
                  <c:v>3.016155989041664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69.114372720791735</c:v>
                </c:pt>
                <c:pt idx="1">
                  <c:v>77.842624972810711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8.1489531065659442</c:v>
                </c:pt>
                <c:pt idx="1">
                  <c:v>9.1780605917965019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17.465474160652889</c:v>
                </c:pt>
                <c:pt idx="1">
                  <c:v>12.97931443539278</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5.2712000119894356</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66.880321466910686</c:v>
                </c:pt>
                <c:pt idx="1">
                  <c:v>87.487448855702496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6.3340611792967865</c:v>
                </c:pt>
                <c:pt idx="1">
                  <c:v>8.285708580913246</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22.140836284385387</c:v>
                </c:pt>
                <c:pt idx="1">
                  <c:v>4.2268425633842526</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4.644781069407145</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69.102111186487505</c:v>
                </c:pt>
                <c:pt idx="1">
                  <c:v>93.61533179049394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4.7128397033243159</c:v>
                </c:pt>
                <c:pt idx="1">
                  <c:v>6.3846682095060467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18.423503685725564</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7.7615454244626108</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85.02710036260882</c:v>
                </c:pt>
                <c:pt idx="1">
                  <c:v>97.737615956620957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1.9681670484016294</c:v>
                </c:pt>
                <c:pt idx="1">
                  <c:v>2.2623840433790434</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8.6880561372436205</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4.3166764517459342</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2">
                  <c:v>2010</c:v>
                </c:pt>
                <c:pt idx="3">
                  <c:v>2015</c:v>
                </c:pt>
                <c:pt idx="4">
                  <c:v>2019</c:v>
                </c:pt>
              </c:numCache>
            </c:numRef>
          </c:xVal>
          <c:yVal>
            <c:numRef>
              <c:f>Water!$AB$305:$AB$316</c:f>
              <c:numCache>
                <c:formatCode>0.0</c:formatCode>
                <c:ptCount val="12"/>
                <c:pt idx="0">
                  <c:v>0.26227311688519339</c:v>
                </c:pt>
                <c:pt idx="1">
                  <c:v>8.8298876874309169</c:v>
                </c:pt>
                <c:pt idx="2">
                  <c:v>4</c:v>
                </c:pt>
                <c:pt idx="3">
                  <c:v>3.877964903342932</c:v>
                </c:pt>
                <c:pt idx="4">
                  <c:v>3.8104019476381716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2">
                  <c:v>2010</c:v>
                </c:pt>
                <c:pt idx="3">
                  <c:v>2015</c:v>
                </c:pt>
                <c:pt idx="4">
                  <c:v>2019</c:v>
                </c:pt>
              </c:numCache>
            </c:numRef>
          </c:xVal>
          <c:yVal>
            <c:numRef>
              <c:f>Water!$W$305:$W$316</c:f>
              <c:numCache>
                <c:formatCode>0.0</c:formatCode>
                <c:ptCount val="12"/>
                <c:pt idx="0">
                  <c:v>0.59360704869330294</c:v>
                </c:pt>
                <c:pt idx="1">
                  <c:v>6.5530861135408651</c:v>
                </c:pt>
                <c:pt idx="2">
                  <c:v>2.4</c:v>
                </c:pt>
                <c:pt idx="3">
                  <c:v>7.1430491098335365</c:v>
                </c:pt>
                <c:pt idx="4">
                  <c:v>8.2633806114547443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2">
                  <c:v>2010</c:v>
                </c:pt>
                <c:pt idx="3">
                  <c:v>2015</c:v>
                </c:pt>
                <c:pt idx="4">
                  <c:v>2019</c:v>
                </c:pt>
              </c:numCache>
            </c:numRef>
          </c:xVal>
          <c:yVal>
            <c:numRef>
              <c:f>Water!$R$305:$R$316</c:f>
              <c:numCache>
                <c:formatCode>0.0</c:formatCode>
                <c:ptCount val="12"/>
                <c:pt idx="0">
                  <c:v>0.24835453392638762</c:v>
                </c:pt>
                <c:pt idx="1">
                  <c:v>9.1332425648318178</c:v>
                </c:pt>
                <c:pt idx="2">
                  <c:v>5</c:v>
                </c:pt>
                <c:pt idx="3">
                  <c:v>10.200490419226746</c:v>
                </c:pt>
                <c:pt idx="4">
                  <c:v>13.360925790076466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2">
                  <c:v>2010</c:v>
                </c:pt>
                <c:pt idx="3">
                  <c:v>2015</c:v>
                </c:pt>
                <c:pt idx="4">
                  <c:v>2019</c:v>
                </c:pt>
              </c:numCache>
            </c:numRef>
          </c:xVal>
          <c:yVal>
            <c:numRef>
              <c:f>Water!$M$305:$M$316</c:f>
              <c:numCache>
                <c:formatCode>0.0</c:formatCode>
                <c:ptCount val="12"/>
                <c:pt idx="0">
                  <c:v>0</c:v>
                </c:pt>
                <c:pt idx="1">
                  <c:v>11.986137380849375</c:v>
                </c:pt>
                <c:pt idx="2">
                  <c:v>4.3</c:v>
                </c:pt>
                <c:pt idx="3">
                  <c:v>12.889309774078651</c:v>
                </c:pt>
                <c:pt idx="4">
                  <c:v>16.232741138429279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2">
                  <c:v>2010</c:v>
                </c:pt>
                <c:pt idx="3">
                  <c:v>2015</c:v>
                </c:pt>
                <c:pt idx="4">
                  <c:v>2019</c:v>
                </c:pt>
              </c:numCache>
            </c:numRef>
          </c:xVal>
          <c:yVal>
            <c:numRef>
              <c:f>Water!$H$305:$H$316</c:f>
              <c:numCache>
                <c:formatCode>0.0</c:formatCode>
                <c:ptCount val="12"/>
                <c:pt idx="0">
                  <c:v>0.14284573472474657</c:v>
                </c:pt>
                <c:pt idx="1">
                  <c:v>23.85466002953909</c:v>
                </c:pt>
                <c:pt idx="2">
                  <c:v>5.5</c:v>
                </c:pt>
                <c:pt idx="3">
                  <c:v>18.438669889507921</c:v>
                </c:pt>
                <c:pt idx="4">
                  <c:v>18.736582254611932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2">
                  <c:v>2010</c:v>
                </c:pt>
                <c:pt idx="3">
                  <c:v>2015</c:v>
                </c:pt>
                <c:pt idx="4">
                  <c:v>2019</c:v>
                </c:pt>
              </c:numCache>
            </c:numRef>
          </c:xVal>
          <c:yVal>
            <c:numRef>
              <c:f>Water!$X$305:$X$316</c:f>
              <c:numCache>
                <c:formatCode>0.0</c:formatCode>
                <c:ptCount val="12"/>
                <c:pt idx="0">
                  <c:v>51.101994814311915</c:v>
                </c:pt>
                <c:pt idx="1">
                  <c:v>45.193154334724255</c:v>
                </c:pt>
                <c:pt idx="2">
                  <c:v>53.2</c:v>
                </c:pt>
                <c:pt idx="3">
                  <c:v>63.182318775055016</c:v>
                </c:pt>
                <c:pt idx="4">
                  <c:v>57.740191505689531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2">
                  <c:v>2010</c:v>
                </c:pt>
                <c:pt idx="3">
                  <c:v>2015</c:v>
                </c:pt>
                <c:pt idx="4">
                  <c:v>2019</c:v>
                </c:pt>
              </c:numCache>
            </c:numRef>
          </c:xVal>
          <c:yVal>
            <c:numRef>
              <c:f>Water!$S$305:$S$316</c:f>
              <c:numCache>
                <c:formatCode>0.0</c:formatCode>
                <c:ptCount val="12"/>
                <c:pt idx="0">
                  <c:v>41.891958613791665</c:v>
                </c:pt>
                <c:pt idx="1">
                  <c:v>26.730673749709499</c:v>
                </c:pt>
                <c:pt idx="2">
                  <c:v>47.2</c:v>
                </c:pt>
                <c:pt idx="3">
                  <c:v>57.797712579907547</c:v>
                </c:pt>
                <c:pt idx="4">
                  <c:v>53.560714884955274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2">
                  <c:v>2010</c:v>
                </c:pt>
                <c:pt idx="3">
                  <c:v>2015</c:v>
                </c:pt>
                <c:pt idx="4">
                  <c:v>2019</c:v>
                </c:pt>
              </c:numCache>
            </c:numRef>
          </c:xVal>
          <c:yVal>
            <c:numRef>
              <c:f>Water!$N$305:$N$316</c:f>
              <c:numCache>
                <c:formatCode>0.0</c:formatCode>
                <c:ptCount val="12"/>
                <c:pt idx="0">
                  <c:v>48.469458543949628</c:v>
                </c:pt>
                <c:pt idx="1">
                  <c:v>27.237772150674228</c:v>
                </c:pt>
                <c:pt idx="2">
                  <c:v>41.2</c:v>
                </c:pt>
                <c:pt idx="3">
                  <c:v>45.115753220872925</c:v>
                </c:pt>
                <c:pt idx="4">
                  <c:v>55.623250394500644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2">
                  <c:v>2010</c:v>
                </c:pt>
                <c:pt idx="3">
                  <c:v>2015</c:v>
                </c:pt>
                <c:pt idx="4">
                  <c:v>2019</c:v>
                </c:pt>
              </c:numCache>
            </c:numRef>
          </c:xVal>
          <c:yVal>
            <c:numRef>
              <c:f>Water!$I$305:$I$316</c:f>
              <c:numCache>
                <c:formatCode>0.0</c:formatCode>
                <c:ptCount val="12"/>
                <c:pt idx="0">
                  <c:v>48.038855941115095</c:v>
                </c:pt>
                <c:pt idx="1">
                  <c:v>31.921154957199978</c:v>
                </c:pt>
                <c:pt idx="2">
                  <c:v>35.700000000000003</c:v>
                </c:pt>
                <c:pt idx="3">
                  <c:v>38.115651412435014</c:v>
                </c:pt>
                <c:pt idx="4">
                  <c:v>55.196191642859972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2">
                  <c:v>2010</c:v>
                </c:pt>
                <c:pt idx="3">
                  <c:v>2015</c:v>
                </c:pt>
                <c:pt idx="4">
                  <c:v>2019</c:v>
                </c:pt>
              </c:numCache>
            </c:numRef>
          </c:xVal>
          <c:yVal>
            <c:numRef>
              <c:f>Water!$D$305:$D$316</c:f>
              <c:numCache>
                <c:formatCode>0.0</c:formatCode>
                <c:ptCount val="12"/>
                <c:pt idx="0">
                  <c:v>36.16764730100617</c:v>
                </c:pt>
                <c:pt idx="1">
                  <c:v>20.810856125322829</c:v>
                </c:pt>
                <c:pt idx="2">
                  <c:v>34.1</c:v>
                </c:pt>
                <c:pt idx="3">
                  <c:v>34.683138068502835</c:v>
                </c:pt>
                <c:pt idx="4">
                  <c:v>52.346474272110875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21.737198821523101</c:v>
                </c:pt>
                <c:pt idx="1">
                  <c:v>32.719953092961468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8.844770025133661</c:v>
                </c:pt>
                <c:pt idx="1">
                  <c:v>13.313604145436392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69.418031153343236</c:v>
                </c:pt>
                <c:pt idx="1">
                  <c:v>32.576449037663679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21.38999372393846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29.842325654015099</c:v>
                </c:pt>
                <c:pt idx="1">
                  <c:v>33.821641944580428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11.315216902959833</c:v>
                </c:pt>
                <c:pt idx="1">
                  <c:v>12.824041231038638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58.842457443025069</c:v>
                </c:pt>
                <c:pt idx="1">
                  <c:v>36.211173990055613</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17.143142834325317</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33.189299086146491</c:v>
                </c:pt>
                <c:pt idx="1">
                  <c:v>38.633892435583917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10.369837388988172</c:v>
                </c:pt>
                <c:pt idx="1">
                  <c:v>12.070974479478862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56.440863524865335</c:v>
                </c:pt>
                <c:pt idx="1">
                  <c:v>35.209780204617459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14.085352880319761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30.08765069879756</c:v>
                </c:pt>
                <c:pt idx="1">
                  <c:v>42.630782293104694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10.460788605476083</c:v>
                </c:pt>
                <c:pt idx="1">
                  <c:v>14.821748833718791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59.451560695726357</c:v>
                </c:pt>
                <c:pt idx="1">
                  <c:v>33.686335699928122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8.8611331732483904</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38.510430668173633</c:v>
                </c:pt>
                <c:pt idx="1">
                  <c:v>47.092296170574265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11.491302957906207</c:v>
                </c:pt>
                <c:pt idx="1">
                  <c:v>14.052084925831331</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49.340130273705483</c:v>
                </c:pt>
                <c:pt idx="1">
                  <c:v>34.080184762143858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0.65813610021467639</c:v>
                </c:pt>
                <c:pt idx="1">
                  <c:v>4.7754341414505461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21.737198821523101</c:v>
                </c:pt>
                <c:pt idx="1">
                  <c:v>32.719953092961468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8.844770025133661</c:v>
                </c:pt>
                <c:pt idx="1">
                  <c:v>13.313604145436392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69.418031153343236</c:v>
                </c:pt>
                <c:pt idx="1">
                  <c:v>32.576449037663679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21.38999372393846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29.842325654015099</c:v>
                </c:pt>
                <c:pt idx="1">
                  <c:v>33.821641944580428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11.315216902959833</c:v>
                </c:pt>
                <c:pt idx="1">
                  <c:v>12.824041231038638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58.842457443025069</c:v>
                </c:pt>
                <c:pt idx="1">
                  <c:v>36.211173990055613</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17.143142834325317</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33.189299086146491</c:v>
                </c:pt>
                <c:pt idx="1">
                  <c:v>38.633892435583917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10.369837388988172</c:v>
                </c:pt>
                <c:pt idx="1">
                  <c:v>12.070974479478862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56.440863524865335</c:v>
                </c:pt>
                <c:pt idx="1">
                  <c:v>35.209780204617459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14.085352880319761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30.08765069879756</c:v>
                </c:pt>
                <c:pt idx="1">
                  <c:v>42.630782293104694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10.460788605476083</c:v>
                </c:pt>
                <c:pt idx="1">
                  <c:v>14.821748833718791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59.451560695726357</c:v>
                </c:pt>
                <c:pt idx="1">
                  <c:v>33.686335699928122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8.8611331732483904</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38.510430668173633</c:v>
                </c:pt>
                <c:pt idx="1">
                  <c:v>47.092296170574265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11.491302957906207</c:v>
                </c:pt>
                <c:pt idx="1">
                  <c:v>14.052084925831331</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49.340130273705483</c:v>
                </c:pt>
                <c:pt idx="1">
                  <c:v>34.080184762143858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0.65813610021467639</c:v>
                </c:pt>
                <c:pt idx="1">
                  <c:v>4.7754341414505461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22.241676320349391</c:v>
                </c:pt>
                <c:pt idx="1">
                  <c:v>34.34607302309373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8.8971417013412744</c:v>
                </c:pt>
                <c:pt idx="1">
                  <c:v>13.73915680498849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68.861181978309332</c:v>
                </c:pt>
                <c:pt idx="1">
                  <c:v>32.145251526952734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19.769518644965046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33.269354895074514</c:v>
                </c:pt>
                <c:pt idx="1">
                  <c:v>35.916707272182251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11.799549136554845</c:v>
                </c:pt>
                <c:pt idx="1">
                  <c:v>12.738478206684865</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54.931095968370641</c:v>
                </c:pt>
                <c:pt idx="1">
                  <c:v>34.94491944672211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16.399895074410779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33.779936475355541</c:v>
                </c:pt>
                <c:pt idx="1">
                  <c:v>42.495772251137666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10.333355681140988</c:v>
                </c:pt>
                <c:pt idx="1">
                  <c:v>12.999548709516782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55.886707843503473</c:v>
                </c:pt>
                <c:pt idx="1">
                  <c:v>33.748787551855912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10.755891487489635</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39.917214166446286</c:v>
                </c:pt>
                <c:pt idx="1">
                  <c:v>50.293388474577533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10.484390885423357</c:v>
                </c:pt>
                <c:pt idx="1">
                  <c:v>13.20972805169235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48.546638953672293</c:v>
                </c:pt>
                <c:pt idx="1">
                  <c:v>31.151779660851503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1.0517559944580626</c:v>
                </c:pt>
                <c:pt idx="1">
                  <c:v>5.3451038128786195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65.325283694119818</c:v>
                </c:pt>
                <c:pt idx="1">
                  <c:v>80.175767220288847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6.7726103275022806</c:v>
                </c:pt>
                <c:pt idx="1">
                  <c:v>8.3122368305983283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24.275441578836762</c:v>
                </c:pt>
                <c:pt idx="1">
                  <c:v>11.154900727243003</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3.6266643995411414</c:v>
                </c:pt>
                <c:pt idx="1">
                  <c:v>0.35709522186982667</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54.378461439513778</c:v>
                </c:pt>
                <c:pt idx="1">
                  <c:v>62.571078022052113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11.094045502005434</c:v>
                </c:pt>
                <c:pt idx="1">
                  <c:v>12.765465743423306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29.952838444661694</c:v>
                </c:pt>
                <c:pt idx="1">
                  <c:v>21.64730024548291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4.5746546138190922</c:v>
                </c:pt>
                <c:pt idx="1">
                  <c:v>3.016155989041664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69.114372720791735</c:v>
                </c:pt>
                <c:pt idx="1">
                  <c:v>77.842624972810711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8.1489531065659442</c:v>
                </c:pt>
                <c:pt idx="1">
                  <c:v>9.1780605917965019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17.465474160652889</c:v>
                </c:pt>
                <c:pt idx="1">
                  <c:v>12.97931443539278</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5.2712000119894356</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66.880321466910686</c:v>
                </c:pt>
                <c:pt idx="1">
                  <c:v>87.487448855702496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6.3340611792967865</c:v>
                </c:pt>
                <c:pt idx="1">
                  <c:v>8.285708580913246</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22.140836284385387</c:v>
                </c:pt>
                <c:pt idx="1">
                  <c:v>4.2268425633842526</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4.644781069407145</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69.102111186487505</c:v>
                </c:pt>
                <c:pt idx="1">
                  <c:v>93.61533179049394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4.7128397033243159</c:v>
                </c:pt>
                <c:pt idx="1">
                  <c:v>6.3846682095060467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18.423503685725564</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7.7615454244626108</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85.02710036260882</c:v>
                </c:pt>
                <c:pt idx="1">
                  <c:v>97.737615956620957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1.9681670484016294</c:v>
                </c:pt>
                <c:pt idx="1">
                  <c:v>2.2623840433790434</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8.6880561372436205</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4.3166764517459342</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2004</c:v>
                </c:pt>
                <c:pt idx="2">
                  <c:v>2010</c:v>
                </c:pt>
                <c:pt idx="3">
                  <c:v>2015</c:v>
                </c:pt>
                <c:pt idx="4">
                  <c:v>2019</c:v>
                </c:pt>
              </c:numCache>
            </c:numRef>
          </c:xVal>
          <c:yVal>
            <c:numRef>
              <c:f>Sanitation!$AB$105:$AB$116</c:f>
              <c:numCache>
                <c:formatCode>0.0</c:formatCode>
                <c:ptCount val="12"/>
                <c:pt idx="0">
                  <c:v>24.699716799275446</c:v>
                </c:pt>
                <c:pt idx="1">
                  <c:v>19.928891728915669</c:v>
                </c:pt>
                <c:pt idx="2">
                  <c:v>13.871311401296035</c:v>
                </c:pt>
                <c:pt idx="3">
                  <c:v>14.683388142967162</c:v>
                </c:pt>
                <c:pt idx="4">
                  <c:v>19.760395547651914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2004</c:v>
                </c:pt>
                <c:pt idx="2">
                  <c:v>2010</c:v>
                </c:pt>
                <c:pt idx="3">
                  <c:v>2015</c:v>
                </c:pt>
                <c:pt idx="4">
                  <c:v>2019</c:v>
                </c:pt>
              </c:numCache>
            </c:numRef>
          </c:xVal>
          <c:yVal>
            <c:numRef>
              <c:f>Sanitation!$W$105:$W$116</c:f>
              <c:numCache>
                <c:formatCode>0.0</c:formatCode>
                <c:ptCount val="12"/>
                <c:pt idx="0">
                  <c:v>53.896390410765108</c:v>
                </c:pt>
                <c:pt idx="1">
                  <c:v>75.229135032206457</c:v>
                </c:pt>
                <c:pt idx="2">
                  <c:v>60.402055689672295</c:v>
                </c:pt>
                <c:pt idx="3">
                  <c:v>70.036222061781373</c:v>
                </c:pt>
                <c:pt idx="4">
                  <c:v>65.279188810491945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2004</c:v>
                </c:pt>
                <c:pt idx="2">
                  <c:v>2010</c:v>
                </c:pt>
                <c:pt idx="3">
                  <c:v>2015</c:v>
                </c:pt>
                <c:pt idx="4">
                  <c:v>2019</c:v>
                </c:pt>
              </c:numCache>
            </c:numRef>
          </c:xVal>
          <c:yVal>
            <c:numRef>
              <c:f>Sanitation!$R$105:$R$116</c:f>
              <c:numCache>
                <c:formatCode>0.0</c:formatCode>
                <c:ptCount val="12"/>
                <c:pt idx="0">
                  <c:v>69.868590593847529</c:v>
                </c:pt>
                <c:pt idx="1">
                  <c:v>76.904976913855492</c:v>
                </c:pt>
                <c:pt idx="2">
                  <c:v>79.050458150390753</c:v>
                </c:pt>
                <c:pt idx="3">
                  <c:v>82.109710541697183</c:v>
                </c:pt>
                <c:pt idx="4">
                  <c:v>77.003893056754009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2004</c:v>
                </c:pt>
                <c:pt idx="2">
                  <c:v>2010</c:v>
                </c:pt>
                <c:pt idx="3">
                  <c:v>2015</c:v>
                </c:pt>
                <c:pt idx="4">
                  <c:v>2019</c:v>
                </c:pt>
              </c:numCache>
            </c:numRef>
          </c:xVal>
          <c:yVal>
            <c:numRef>
              <c:f>Sanitation!$M$105:$M$116</c:f>
              <c:numCache>
                <c:formatCode>0.0</c:formatCode>
                <c:ptCount val="12"/>
                <c:pt idx="0">
                  <c:v>84.923575837643455</c:v>
                </c:pt>
                <c:pt idx="1">
                  <c:v>88.63696718984373</c:v>
                </c:pt>
                <c:pt idx="2">
                  <c:v>86.951007210900784</c:v>
                </c:pt>
                <c:pt idx="3">
                  <c:v>86.708505987362599</c:v>
                </c:pt>
                <c:pt idx="4">
                  <c:v>80.541418402501677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2004</c:v>
                </c:pt>
                <c:pt idx="2">
                  <c:v>2010</c:v>
                </c:pt>
                <c:pt idx="3">
                  <c:v>2015</c:v>
                </c:pt>
                <c:pt idx="4">
                  <c:v>2019</c:v>
                </c:pt>
              </c:numCache>
            </c:numRef>
          </c:xVal>
          <c:yVal>
            <c:numRef>
              <c:f>Sanitation!$H$105:$H$116</c:f>
              <c:numCache>
                <c:formatCode>0.0</c:formatCode>
                <c:ptCount val="12"/>
                <c:pt idx="0">
                  <c:v>91.958110253783047</c:v>
                </c:pt>
                <c:pt idx="1">
                  <c:v>97.083393235436361</c:v>
                </c:pt>
                <c:pt idx="2">
                  <c:v>87.682059028050091</c:v>
                </c:pt>
                <c:pt idx="3">
                  <c:v>90.932266878904045</c:v>
                </c:pt>
                <c:pt idx="4">
                  <c:v>85.650357165985767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2004</c:v>
                </c:pt>
                <c:pt idx="2">
                  <c:v>2010</c:v>
                </c:pt>
                <c:pt idx="3">
                  <c:v>2015</c:v>
                </c:pt>
                <c:pt idx="4">
                  <c:v>2019</c:v>
                </c:pt>
              </c:numCache>
            </c:numRef>
          </c:xVal>
          <c:yVal>
            <c:numRef>
              <c:f>Sanitation!$X$105:$X$116</c:f>
              <c:numCache>
                <c:formatCode>0.0</c:formatCode>
                <c:ptCount val="12"/>
                <c:pt idx="0">
                  <c:v>33.14939558223103</c:v>
                </c:pt>
                <c:pt idx="1">
                  <c:v>50.406656663522583</c:v>
                </c:pt>
                <c:pt idx="2">
                  <c:v>56.674834477493498</c:v>
                </c:pt>
                <c:pt idx="3">
                  <c:v>57.390932288518258</c:v>
                </c:pt>
                <c:pt idx="4">
                  <c:v>52.60796729761713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2004</c:v>
                </c:pt>
                <c:pt idx="2">
                  <c:v>2010</c:v>
                </c:pt>
                <c:pt idx="3">
                  <c:v>2015</c:v>
                </c:pt>
                <c:pt idx="4">
                  <c:v>2019</c:v>
                </c:pt>
              </c:numCache>
            </c:numRef>
          </c:xVal>
          <c:yVal>
            <c:numRef>
              <c:f>Sanitation!$S$105:$S$116</c:f>
              <c:numCache>
                <c:formatCode>0.0</c:formatCode>
                <c:ptCount val="12"/>
                <c:pt idx="0">
                  <c:v>16.873437074121753</c:v>
                </c:pt>
                <c:pt idx="1">
                  <c:v>7.2310363768672774</c:v>
                </c:pt>
                <c:pt idx="2">
                  <c:v>12.364624803755522</c:v>
                </c:pt>
                <c:pt idx="3">
                  <c:v>9.920686348970122</c:v>
                </c:pt>
                <c:pt idx="4">
                  <c:v>12.053413907885938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2004</c:v>
                </c:pt>
                <c:pt idx="2">
                  <c:v>2010</c:v>
                </c:pt>
                <c:pt idx="3">
                  <c:v>2015</c:v>
                </c:pt>
                <c:pt idx="4">
                  <c:v>2019</c:v>
                </c:pt>
              </c:numCache>
            </c:numRef>
          </c:xVal>
          <c:yVal>
            <c:numRef>
              <c:f>Sanitation!$N$105:$N$116</c:f>
              <c:numCache>
                <c:formatCode>0.0</c:formatCode>
                <c:ptCount val="12"/>
                <c:pt idx="0">
                  <c:v>12.079215887995899</c:v>
                </c:pt>
                <c:pt idx="1">
                  <c:v>3.4541558616187382</c:v>
                </c:pt>
                <c:pt idx="2">
                  <c:v>3.8452366421166686</c:v>
                </c:pt>
                <c:pt idx="3">
                  <c:v>3.9758434461055017</c:v>
                </c:pt>
                <c:pt idx="4">
                  <c:v>6.8340710698482381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2004</c:v>
                </c:pt>
                <c:pt idx="2">
                  <c:v>2010</c:v>
                </c:pt>
                <c:pt idx="3">
                  <c:v>2015</c:v>
                </c:pt>
                <c:pt idx="4">
                  <c:v>2019</c:v>
                </c:pt>
              </c:numCache>
            </c:numRef>
          </c:xVal>
          <c:yVal>
            <c:numRef>
              <c:f>Sanitation!$I$105:$I$116</c:f>
              <c:numCache>
                <c:formatCode>0.0</c:formatCode>
                <c:ptCount val="12"/>
                <c:pt idx="0">
                  <c:v>7.4034975537641348</c:v>
                </c:pt>
                <c:pt idx="1">
                  <c:v>1.4886088700773559</c:v>
                </c:pt>
                <c:pt idx="2">
                  <c:v>2.3819404454971589</c:v>
                </c:pt>
                <c:pt idx="3">
                  <c:v>1.7647719661602632</c:v>
                </c:pt>
                <c:pt idx="4">
                  <c:v>5.7514983815854093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2004</c:v>
                </c:pt>
                <c:pt idx="2">
                  <c:v>2010</c:v>
                </c:pt>
                <c:pt idx="3">
                  <c:v>2015</c:v>
                </c:pt>
                <c:pt idx="4">
                  <c:v>2019</c:v>
                </c:pt>
              </c:numCache>
            </c:numRef>
          </c:xVal>
          <c:yVal>
            <c:numRef>
              <c:f>Sanitation!$D$105:$D$116</c:f>
              <c:numCache>
                <c:formatCode>0.0</c:formatCode>
                <c:ptCount val="12"/>
                <c:pt idx="0">
                  <c:v>3.5164757127119626</c:v>
                </c:pt>
                <c:pt idx="1">
                  <c:v>0.87743566396075945</c:v>
                </c:pt>
                <c:pt idx="2">
                  <c:v>2.4817393610587239</c:v>
                </c:pt>
                <c:pt idx="3">
                  <c:v>1.0652479973732858</c:v>
                </c:pt>
                <c:pt idx="4">
                  <c:v>3.3713915381122983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1.2098234946072031</c:v>
                </c:pt>
                <c:pt idx="1">
                  <c:v>1.4128601516880133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0.88260034314486935</c:v>
                </c:pt>
                <c:pt idx="1">
                  <c:v>1.0307213079048501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2.8414376944654407</c:v>
                </c:pt>
                <c:pt idx="1">
                  <c:v>11.587358545631147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95.06613846778248</c:v>
                </c:pt>
                <c:pt idx="1">
                  <c:v>85.969059994775989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2.4713809816449781</c:v>
                </c:pt>
                <c:pt idx="1">
                  <c:v>2.2265605660225329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1.4760276364651321</c:v>
                </c:pt>
                <c:pt idx="1">
                  <c:v>1.3298091043515274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7.9243044908632783</c:v>
                </c:pt>
                <c:pt idx="1">
                  <c:v>13.635326845354541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88.128286891026619</c:v>
                </c:pt>
                <c:pt idx="1">
                  <c:v>82.808303484271391</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4.7949070892251324</c:v>
                </c:pt>
                <c:pt idx="1">
                  <c:v>2.8845032627417591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2.6860255101008921</c:v>
                </c:pt>
                <c:pt idx="1">
                  <c:v>1.6158497346286829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19.200261844420766</c:v>
                </c:pt>
                <c:pt idx="1">
                  <c:v>14.604136489195866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73.31880555625321</c:v>
                </c:pt>
                <c:pt idx="1">
                  <c:v>80.895510513433692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7.572369836800326</c:v>
                </c:pt>
                <c:pt idx="1">
                  <c:v>6.6550821608171358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4.8445916538441134</c:v>
                </c:pt>
                <c:pt idx="1">
                  <c:v>4.2577365061140373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24.739681968071125</c:v>
                </c:pt>
                <c:pt idx="1">
                  <c:v>21.854738342406108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62.843356541284436</c:v>
                </c:pt>
                <c:pt idx="1">
                  <c:v>67.232442990662719</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25.211945962810518</c:v>
                </c:pt>
                <c:pt idx="1">
                  <c:v>35.836485248519267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16.352715453242496</c:v>
                </c:pt>
                <c:pt idx="1">
                  <c:v>23.243895849125892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36.963178603906726</c:v>
                </c:pt>
                <c:pt idx="1">
                  <c:v>25.402346516266789</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21.47215998004026</c:v>
                </c:pt>
                <c:pt idx="1">
                  <c:v>15.517272386088052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2004</c:v>
                </c:pt>
                <c:pt idx="2">
                  <c:v>2010</c:v>
                </c:pt>
                <c:pt idx="3">
                  <c:v>2015</c:v>
                </c:pt>
                <c:pt idx="4">
                  <c:v>2019</c:v>
                </c:pt>
              </c:numCache>
            </c:numRef>
          </c:xVal>
          <c:yVal>
            <c:numRef>
              <c:f>Sanitation!$AB$205:$AB$216</c:f>
              <c:numCache>
                <c:formatCode>0.0</c:formatCode>
                <c:ptCount val="12"/>
                <c:pt idx="0">
                  <c:v>4.7948429162652459</c:v>
                </c:pt>
                <c:pt idx="1">
                  <c:v>0.35133262966171475</c:v>
                </c:pt>
                <c:pt idx="2">
                  <c:v>0.73070132961034762</c:v>
                </c:pt>
                <c:pt idx="3">
                  <c:v>0.23695470713312963</c:v>
                </c:pt>
                <c:pt idx="4">
                  <c:v>0.63431158339801141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2004</c:v>
                </c:pt>
                <c:pt idx="2">
                  <c:v>2010</c:v>
                </c:pt>
                <c:pt idx="3">
                  <c:v>2015</c:v>
                </c:pt>
                <c:pt idx="4">
                  <c:v>2019</c:v>
                </c:pt>
              </c:numCache>
            </c:numRef>
          </c:xVal>
          <c:yVal>
            <c:numRef>
              <c:f>Sanitation!$W$205:$W$216</c:f>
              <c:numCache>
                <c:formatCode>0.0</c:formatCode>
                <c:ptCount val="12"/>
                <c:pt idx="0">
                  <c:v>6.9139108096720854</c:v>
                </c:pt>
                <c:pt idx="1">
                  <c:v>6.3359836806415517</c:v>
                </c:pt>
                <c:pt idx="2">
                  <c:v>5.624741211942613</c:v>
                </c:pt>
                <c:pt idx="3">
                  <c:v>1.2621637721304735</c:v>
                </c:pt>
                <c:pt idx="4">
                  <c:v>0.90946907747229566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2004</c:v>
                </c:pt>
                <c:pt idx="2">
                  <c:v>2010</c:v>
                </c:pt>
                <c:pt idx="3">
                  <c:v>2015</c:v>
                </c:pt>
                <c:pt idx="4">
                  <c:v>2019</c:v>
                </c:pt>
              </c:numCache>
            </c:numRef>
          </c:xVal>
          <c:yVal>
            <c:numRef>
              <c:f>Sanitation!$R$205:$R$216</c:f>
              <c:numCache>
                <c:formatCode>0.0</c:formatCode>
                <c:ptCount val="12"/>
                <c:pt idx="0">
                  <c:v>4.4397672951850637</c:v>
                </c:pt>
                <c:pt idx="1">
                  <c:v>10.448113660801598</c:v>
                </c:pt>
                <c:pt idx="2">
                  <c:v>10.310158636751991</c:v>
                </c:pt>
                <c:pt idx="3">
                  <c:v>7.4551642455799429</c:v>
                </c:pt>
                <c:pt idx="4">
                  <c:v>7.8111476131530804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2004</c:v>
                </c:pt>
                <c:pt idx="2">
                  <c:v>2010</c:v>
                </c:pt>
                <c:pt idx="3">
                  <c:v>2015</c:v>
                </c:pt>
                <c:pt idx="4">
                  <c:v>2019</c:v>
                </c:pt>
              </c:numCache>
            </c:numRef>
          </c:xVal>
          <c:yVal>
            <c:numRef>
              <c:f>Sanitation!$M$205:$M$216</c:f>
              <c:numCache>
                <c:formatCode>0.0</c:formatCode>
                <c:ptCount val="12"/>
                <c:pt idx="0">
                  <c:v>14.68465571520213</c:v>
                </c:pt>
                <c:pt idx="1">
                  <c:v>24.383715284003316</c:v>
                </c:pt>
                <c:pt idx="2">
                  <c:v>17.208214083467549</c:v>
                </c:pt>
                <c:pt idx="3">
                  <c:v>18.696944357547814</c:v>
                </c:pt>
                <c:pt idx="4">
                  <c:v>22.039553375533032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2004</c:v>
                </c:pt>
                <c:pt idx="2">
                  <c:v>2010</c:v>
                </c:pt>
                <c:pt idx="3">
                  <c:v>2015</c:v>
                </c:pt>
                <c:pt idx="4">
                  <c:v>2019</c:v>
                </c:pt>
              </c:numCache>
            </c:numRef>
          </c:xVal>
          <c:yVal>
            <c:numRef>
              <c:f>Sanitation!$H$205:$H$216</c:f>
              <c:numCache>
                <c:formatCode>0.0</c:formatCode>
                <c:ptCount val="12"/>
                <c:pt idx="0">
                  <c:v>38.014813308340237</c:v>
                </c:pt>
                <c:pt idx="1">
                  <c:v>41.659669999730816</c:v>
                </c:pt>
                <c:pt idx="2">
                  <c:v>45.876068655613565</c:v>
                </c:pt>
                <c:pt idx="3">
                  <c:v>57.308261374673442</c:v>
                </c:pt>
                <c:pt idx="4">
                  <c:v>53.907186935764138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2004</c:v>
                </c:pt>
                <c:pt idx="2">
                  <c:v>2010</c:v>
                </c:pt>
                <c:pt idx="3">
                  <c:v>2015</c:v>
                </c:pt>
                <c:pt idx="4">
                  <c:v>2019</c:v>
                </c:pt>
              </c:numCache>
            </c:numRef>
          </c:xVal>
          <c:yVal>
            <c:numRef>
              <c:f>Sanitation!$X$205:$X$216</c:f>
              <c:numCache>
                <c:formatCode>0.0</c:formatCode>
                <c:ptCount val="12"/>
                <c:pt idx="0">
                  <c:v>51.684137003037236</c:v>
                </c:pt>
                <c:pt idx="1">
                  <c:v>92.776943747998303</c:v>
                </c:pt>
                <c:pt idx="2">
                  <c:v>91.255139118956833</c:v>
                </c:pt>
                <c:pt idx="3">
                  <c:v>84.883307199412542</c:v>
                </c:pt>
                <c:pt idx="4">
                  <c:v>85.883067114297276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2004</c:v>
                </c:pt>
                <c:pt idx="2">
                  <c:v>2010</c:v>
                </c:pt>
                <c:pt idx="3">
                  <c:v>2015</c:v>
                </c:pt>
                <c:pt idx="4">
                  <c:v>2019</c:v>
                </c:pt>
              </c:numCache>
            </c:numRef>
          </c:xVal>
          <c:yVal>
            <c:numRef>
              <c:f>Sanitation!$S$205:$S$216</c:f>
              <c:numCache>
                <c:formatCode>0.0</c:formatCode>
                <c:ptCount val="12"/>
                <c:pt idx="0">
                  <c:v>38.156080032635366</c:v>
                </c:pt>
                <c:pt idx="1">
                  <c:v>64.357351348712569</c:v>
                </c:pt>
                <c:pt idx="2">
                  <c:v>65.760719210297225</c:v>
                </c:pt>
                <c:pt idx="3">
                  <c:v>72.127803927301542</c:v>
                </c:pt>
                <c:pt idx="4">
                  <c:v>75.639058200666767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2004</c:v>
                </c:pt>
                <c:pt idx="2">
                  <c:v>2010</c:v>
                </c:pt>
                <c:pt idx="3">
                  <c:v>2015</c:v>
                </c:pt>
                <c:pt idx="4">
                  <c:v>2019</c:v>
                </c:pt>
              </c:numCache>
            </c:numRef>
          </c:xVal>
          <c:yVal>
            <c:numRef>
              <c:f>Sanitation!$N$205:$N$216</c:f>
              <c:numCache>
                <c:formatCode>0.0</c:formatCode>
                <c:ptCount val="12"/>
                <c:pt idx="0">
                  <c:v>37.010055328834106</c:v>
                </c:pt>
                <c:pt idx="1">
                  <c:v>44.309247683666953</c:v>
                </c:pt>
                <c:pt idx="2">
                  <c:v>49.450410882312532</c:v>
                </c:pt>
                <c:pt idx="3">
                  <c:v>60.939826731140791</c:v>
                </c:pt>
                <c:pt idx="4">
                  <c:v>53.213186319975591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2004</c:v>
                </c:pt>
                <c:pt idx="2">
                  <c:v>2010</c:v>
                </c:pt>
                <c:pt idx="3">
                  <c:v>2015</c:v>
                </c:pt>
                <c:pt idx="4">
                  <c:v>2019</c:v>
                </c:pt>
              </c:numCache>
            </c:numRef>
          </c:xVal>
          <c:yVal>
            <c:numRef>
              <c:f>Sanitation!$I$205:$I$216</c:f>
              <c:numCache>
                <c:formatCode>0.0</c:formatCode>
                <c:ptCount val="12"/>
                <c:pt idx="0">
                  <c:v>38.161961122178397</c:v>
                </c:pt>
                <c:pt idx="1">
                  <c:v>36.753659774936601</c:v>
                </c:pt>
                <c:pt idx="2">
                  <c:v>43.850837713016652</c:v>
                </c:pt>
                <c:pt idx="3">
                  <c:v>34.115950777993447</c:v>
                </c:pt>
                <c:pt idx="4">
                  <c:v>40.928598011427532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2004</c:v>
                </c:pt>
                <c:pt idx="2">
                  <c:v>2010</c:v>
                </c:pt>
                <c:pt idx="3">
                  <c:v>2015</c:v>
                </c:pt>
                <c:pt idx="4">
                  <c:v>2019</c:v>
                </c:pt>
              </c:numCache>
            </c:numRef>
          </c:xVal>
          <c:yVal>
            <c:numRef>
              <c:f>Sanitation!$D$205:$D$216</c:f>
              <c:numCache>
                <c:formatCode>0.0</c:formatCode>
                <c:ptCount val="12"/>
                <c:pt idx="0">
                  <c:v>29.29525600385184</c:v>
                </c:pt>
                <c:pt idx="1">
                  <c:v>16.949949865453416</c:v>
                </c:pt>
                <c:pt idx="2">
                  <c:v>17.26625959105899</c:v>
                </c:pt>
                <c:pt idx="3">
                  <c:v>10.595377824950186</c:v>
                </c:pt>
                <c:pt idx="4">
                  <c:v>19.384748167970251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12.372784610361721</c:v>
                </c:pt>
                <c:pt idx="1">
                  <c:v>7.2169067165188805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11.0521150180285</c:v>
                </c:pt>
                <c:pt idx="1">
                  <c:v>6.4465749317701269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39.265285536751662</c:v>
                </c:pt>
                <c:pt idx="1">
                  <c:v>28.28492969300919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37.309814834858116</c:v>
                </c:pt>
                <c:pt idx="1">
                  <c:v>58.051588658701803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20.099785516302294</c:v>
                </c:pt>
                <c:pt idx="1">
                  <c:v>20.756464406934946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18.058762495715523</c:v>
                </c:pt>
                <c:pt idx="1">
                  <c:v>18.648759245296095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43.564398715315448</c:v>
                </c:pt>
                <c:pt idx="1">
                  <c:v>39.993190192580911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18.277053272666734</c:v>
                </c:pt>
                <c:pt idx="1">
                  <c:v>20.601586155188045</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19.839509643864425</c:v>
                </c:pt>
                <c:pt idx="1">
                  <c:v>30.497450774809728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19.033358575349645</c:v>
                </c:pt>
                <c:pt idx="1">
                  <c:v>29.258228991085183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53.309886664018208</c:v>
                </c:pt>
                <c:pt idx="1">
                  <c:v>31.857849215488926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7.8172451167677224</c:v>
                </c:pt>
                <c:pt idx="1">
                  <c:v>8.3864710186161631</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28.224896573229568</c:v>
                </c:pt>
                <c:pt idx="1">
                  <c:v>47.436318580271042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19.315065993143996</c:v>
                </c:pt>
                <c:pt idx="1">
                  <c:v>32.461965678866612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44.580114350524013</c:v>
                </c:pt>
                <c:pt idx="1">
                  <c:v>19.802522884051427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7.8799230831024261</c:v>
                </c:pt>
                <c:pt idx="1">
                  <c:v>0.29919285681091878</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49.619236824070953</c:v>
                </c:pt>
                <c:pt idx="1">
                  <c:v>63.22490511791743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22.148579722031773</c:v>
                </c:pt>
                <c:pt idx="1">
                  <c:v>28.221753115371666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25.429844586108686</c:v>
                </c:pt>
                <c:pt idx="1">
                  <c:v>8.5533417667109006</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2.8023388677885919</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2004</c:v>
                </c:pt>
                <c:pt idx="2">
                  <c:v>2010</c:v>
                </c:pt>
                <c:pt idx="3">
                  <c:v>2015</c:v>
                </c:pt>
                <c:pt idx="4">
                  <c:v>2019</c:v>
                </c:pt>
              </c:numCache>
            </c:numRef>
          </c:xVal>
          <c:yVal>
            <c:numRef>
              <c:f>Sanitation!$AB$305:$AB$316</c:f>
              <c:numCache>
                <c:formatCode>0.0</c:formatCode>
                <c:ptCount val="12"/>
                <c:pt idx="0">
                  <c:v>59.657095747046775</c:v>
                </c:pt>
                <c:pt idx="1">
                  <c:v>77.926832091291033</c:v>
                </c:pt>
                <c:pt idx="2">
                  <c:v>61.107550418880507</c:v>
                </c:pt>
                <c:pt idx="3">
                  <c:v>69.675751940093591</c:v>
                </c:pt>
                <c:pt idx="4">
                  <c:v>60.677109515046546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2004</c:v>
                </c:pt>
                <c:pt idx="2">
                  <c:v>2010</c:v>
                </c:pt>
                <c:pt idx="3">
                  <c:v>2015</c:v>
                </c:pt>
                <c:pt idx="4">
                  <c:v>2019</c:v>
                </c:pt>
              </c:numCache>
            </c:numRef>
          </c:xVal>
          <c:yVal>
            <c:numRef>
              <c:f>Sanitation!$W$305:$W$316</c:f>
              <c:numCache>
                <c:formatCode>0.0</c:formatCode>
                <c:ptCount val="12"/>
                <c:pt idx="0">
                  <c:v>64.189043293090762</c:v>
                </c:pt>
                <c:pt idx="1">
                  <c:v>74.865264199188132</c:v>
                </c:pt>
                <c:pt idx="2">
                  <c:v>78.829958686396537</c:v>
                </c:pt>
                <c:pt idx="3">
                  <c:v>83.107148472427411</c:v>
                </c:pt>
                <c:pt idx="4">
                  <c:v>74.189458917849763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2004</c:v>
                </c:pt>
                <c:pt idx="2">
                  <c:v>2010</c:v>
                </c:pt>
                <c:pt idx="3">
                  <c:v>2015</c:v>
                </c:pt>
                <c:pt idx="4">
                  <c:v>2019</c:v>
                </c:pt>
              </c:numCache>
            </c:numRef>
          </c:xVal>
          <c:yVal>
            <c:numRef>
              <c:f>Sanitation!$R$305:$R$316</c:f>
              <c:numCache>
                <c:formatCode>0.0</c:formatCode>
                <c:ptCount val="12"/>
                <c:pt idx="0">
                  <c:v>83.151728027944955</c:v>
                </c:pt>
                <c:pt idx="1">
                  <c:v>85.41743884401474</c:v>
                </c:pt>
                <c:pt idx="2">
                  <c:v>84.724430345560336</c:v>
                </c:pt>
                <c:pt idx="3">
                  <c:v>85.264459139610125</c:v>
                </c:pt>
                <c:pt idx="4">
                  <c:v>80.608520389394812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2004</c:v>
                </c:pt>
                <c:pt idx="2">
                  <c:v>2010</c:v>
                </c:pt>
                <c:pt idx="3">
                  <c:v>2015</c:v>
                </c:pt>
                <c:pt idx="4">
                  <c:v>2019</c:v>
                </c:pt>
              </c:numCache>
            </c:numRef>
          </c:xVal>
          <c:yVal>
            <c:numRef>
              <c:f>Sanitation!$M$305:$M$316</c:f>
              <c:numCache>
                <c:formatCode>0.0</c:formatCode>
                <c:ptCount val="12"/>
                <c:pt idx="0">
                  <c:v>87.727389988518027</c:v>
                </c:pt>
                <c:pt idx="1">
                  <c:v>94.662228830438394</c:v>
                </c:pt>
                <c:pt idx="2">
                  <c:v>88.632463885181338</c:v>
                </c:pt>
                <c:pt idx="3">
                  <c:v>88.885448310009323</c:v>
                </c:pt>
                <c:pt idx="4">
                  <c:v>83.01313405539419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2004</c:v>
                </c:pt>
                <c:pt idx="2">
                  <c:v>2010</c:v>
                </c:pt>
                <c:pt idx="3">
                  <c:v>2015</c:v>
                </c:pt>
                <c:pt idx="4">
                  <c:v>2019</c:v>
                </c:pt>
              </c:numCache>
            </c:numRef>
          </c:xVal>
          <c:yVal>
            <c:numRef>
              <c:f>Sanitation!$H$305:$H$316</c:f>
              <c:numCache>
                <c:formatCode>0.0</c:formatCode>
                <c:ptCount val="12"/>
                <c:pt idx="0">
                  <c:v>93.253167234418314</c:v>
                </c:pt>
                <c:pt idx="1">
                  <c:v>97.210995657471287</c:v>
                </c:pt>
                <c:pt idx="2">
                  <c:v>90.343432618734582</c:v>
                </c:pt>
                <c:pt idx="3">
                  <c:v>93.197802567244551</c:v>
                </c:pt>
                <c:pt idx="4">
                  <c:v>86.767176558593803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2004</c:v>
                </c:pt>
                <c:pt idx="2">
                  <c:v>2010</c:v>
                </c:pt>
                <c:pt idx="3">
                  <c:v>2015</c:v>
                </c:pt>
                <c:pt idx="4">
                  <c:v>2019</c:v>
                </c:pt>
              </c:numCache>
            </c:numRef>
          </c:xVal>
          <c:yVal>
            <c:numRef>
              <c:f>Sanitation!$X$305:$X$316</c:f>
              <c:numCache>
                <c:formatCode>0.0</c:formatCode>
                <c:ptCount val="12"/>
                <c:pt idx="0">
                  <c:v>15.835166371768667</c:v>
                </c:pt>
                <c:pt idx="1">
                  <c:v>4.6932222300854587</c:v>
                </c:pt>
                <c:pt idx="2">
                  <c:v>10.426808533837958</c:v>
                </c:pt>
                <c:pt idx="3">
                  <c:v>10.64282798297811</c:v>
                </c:pt>
                <c:pt idx="4">
                  <c:v>14.716478469625596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2004</c:v>
                </c:pt>
                <c:pt idx="2">
                  <c:v>2010</c:v>
                </c:pt>
                <c:pt idx="3">
                  <c:v>2015</c:v>
                </c:pt>
                <c:pt idx="4">
                  <c:v>2019</c:v>
                </c:pt>
              </c:numCache>
            </c:numRef>
          </c:xVal>
          <c:yVal>
            <c:numRef>
              <c:f>Sanitation!$S$305:$S$316</c:f>
              <c:numCache>
                <c:formatCode>0.0</c:formatCode>
                <c:ptCount val="12"/>
                <c:pt idx="0">
                  <c:v>10.028938079407114</c:v>
                </c:pt>
                <c:pt idx="1">
                  <c:v>3.9519164052146225</c:v>
                </c:pt>
                <c:pt idx="2">
                  <c:v>3.6693775429105511</c:v>
                </c:pt>
                <c:pt idx="3">
                  <c:v>3.9851172769915069</c:v>
                </c:pt>
                <c:pt idx="4">
                  <c:v>7.0785887784844803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2004</c:v>
                </c:pt>
                <c:pt idx="2">
                  <c:v>2010</c:v>
                </c:pt>
                <c:pt idx="3">
                  <c:v>2015</c:v>
                </c:pt>
                <c:pt idx="4">
                  <c:v>2019</c:v>
                </c:pt>
              </c:numCache>
            </c:numRef>
          </c:xVal>
          <c:yVal>
            <c:numRef>
              <c:f>Sanitation!$N$305:$N$316</c:f>
              <c:numCache>
                <c:formatCode>0.0</c:formatCode>
                <c:ptCount val="12"/>
                <c:pt idx="0">
                  <c:v>8.9423509765508395</c:v>
                </c:pt>
                <c:pt idx="1">
                  <c:v>0.75977605754977984</c:v>
                </c:pt>
                <c:pt idx="2">
                  <c:v>2.0085102721155446</c:v>
                </c:pt>
                <c:pt idx="3">
                  <c:v>2.4623776679847804</c:v>
                </c:pt>
                <c:pt idx="4">
                  <c:v>5.1874845436727508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2004</c:v>
                </c:pt>
                <c:pt idx="2">
                  <c:v>2010</c:v>
                </c:pt>
                <c:pt idx="3">
                  <c:v>2015</c:v>
                </c:pt>
                <c:pt idx="4">
                  <c:v>2019</c:v>
                </c:pt>
              </c:numCache>
            </c:numRef>
          </c:xVal>
          <c:yVal>
            <c:numRef>
              <c:f>Sanitation!$I$305:$I$316</c:f>
              <c:numCache>
                <c:formatCode>0.0</c:formatCode>
                <c:ptCount val="12"/>
                <c:pt idx="0">
                  <c:v>5.0325861373283995</c:v>
                </c:pt>
                <c:pt idx="1">
                  <c:v>1.0935028609444872</c:v>
                </c:pt>
                <c:pt idx="2">
                  <c:v>1.8129713781444352</c:v>
                </c:pt>
                <c:pt idx="3">
                  <c:v>1.44649914410818</c:v>
                </c:pt>
                <c:pt idx="4">
                  <c:v>5.0797613779333171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2004</c:v>
                </c:pt>
                <c:pt idx="2">
                  <c:v>2010</c:v>
                </c:pt>
                <c:pt idx="3">
                  <c:v>2015</c:v>
                </c:pt>
                <c:pt idx="4">
                  <c:v>2019</c:v>
                </c:pt>
              </c:numCache>
            </c:numRef>
          </c:xVal>
          <c:yVal>
            <c:numRef>
              <c:f>Sanitation!$D$305:$D$316</c:f>
              <c:numCache>
                <c:formatCode>0.0</c:formatCode>
                <c:ptCount val="12"/>
                <c:pt idx="0">
                  <c:v>3.5867677725178826</c:v>
                </c:pt>
                <c:pt idx="1">
                  <c:v>0.45249206334236936</c:v>
                </c:pt>
                <c:pt idx="2">
                  <c:v>1.9290963840350575</c:v>
                </c:pt>
                <c:pt idx="3">
                  <c:v>0.57501772084695479</c:v>
                </c:pt>
                <c:pt idx="4">
                  <c:v>2.915028117387171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1.2254491243779626</c:v>
                </c:pt>
                <c:pt idx="1">
                  <c:v>1.1870971724411081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0.6953388499051083</c:v>
                </c:pt>
                <c:pt idx="1">
                  <c:v>0.6735773572238638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2.0046167505458499</c:v>
                </c:pt>
                <c:pt idx="1">
                  <c:v>10.160548304913135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96.074595275171077</c:v>
                </c:pt>
                <c:pt idx="1">
                  <c:v>87.978777165421889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1.5741132169418728</c:v>
                </c:pt>
                <c:pt idx="1">
                  <c:v>2.0936974682733394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0.92027639723307619</c:v>
                </c:pt>
                <c:pt idx="1">
                  <c:v>1.2240417920776223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5.1072486068137124</c:v>
                </c:pt>
                <c:pt idx="1">
                  <c:v>12.161110540741717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92.398361779011339</c:v>
                </c:pt>
                <c:pt idx="1">
                  <c:v>84.521150198907321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2.9638992791475429</c:v>
                </c:pt>
                <c:pt idx="1">
                  <c:v>2.1665119562429731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1.488165338452913</c:v>
                </c:pt>
                <c:pt idx="1">
                  <c:v>1.0877994476087287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10.431969080584508</c:v>
                </c:pt>
                <c:pt idx="1">
                  <c:v>14.278675348430127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85.115966301815035</c:v>
                </c:pt>
                <c:pt idx="1">
                  <c:v>82.467013247718171</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4.4499723903508981</c:v>
                </c:pt>
                <c:pt idx="1">
                  <c:v>3.3601407919509443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2.0654593476043841</c:v>
                </c:pt>
                <c:pt idx="1">
                  <c:v>1.5596128692957152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23.737420009955144</c:v>
                </c:pt>
                <c:pt idx="1">
                  <c:v>14.410108654890337</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69.747148252089573</c:v>
                </c:pt>
                <c:pt idx="1">
                  <c:v>80.670137683863004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6.6865451057213887</c:v>
                </c:pt>
                <c:pt idx="1">
                  <c:v>9.1526914744412267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2.8697243936101176</c:v>
                </c:pt>
                <c:pt idx="1">
                  <c:v>3.9281424975234098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21.910698902381</c:v>
                </c:pt>
                <c:pt idx="1">
                  <c:v>24.012124588497898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68.533031598287494</c:v>
                </c:pt>
                <c:pt idx="1">
                  <c:v>62.907041439537466</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1.2254491243779626</c:v>
                </c:pt>
                <c:pt idx="1">
                  <c:v>1.1870971724411081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0.6953388499051083</c:v>
                </c:pt>
                <c:pt idx="1">
                  <c:v>0.6735773572238638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2.0046167505458499</c:v>
                </c:pt>
                <c:pt idx="1">
                  <c:v>10.160548304913135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96.074595275171077</c:v>
                </c:pt>
                <c:pt idx="1">
                  <c:v>87.978777165421889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1.5741132169418728</c:v>
                </c:pt>
                <c:pt idx="1">
                  <c:v>2.0936974682733394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0.92027639723307619</c:v>
                </c:pt>
                <c:pt idx="1">
                  <c:v>1.2240417920776223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5.1072486068137124</c:v>
                </c:pt>
                <c:pt idx="1">
                  <c:v>12.161110540741717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92.398361779011339</c:v>
                </c:pt>
                <c:pt idx="1">
                  <c:v>84.521150198907321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2.9638992791475429</c:v>
                </c:pt>
                <c:pt idx="1">
                  <c:v>2.1665119562429731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1.488165338452913</c:v>
                </c:pt>
                <c:pt idx="1">
                  <c:v>1.0877994476087287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10.431969080584508</c:v>
                </c:pt>
                <c:pt idx="1">
                  <c:v>14.278675348430127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85.115966301815035</c:v>
                </c:pt>
                <c:pt idx="1">
                  <c:v>82.467013247718171</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4.4499723903508981</c:v>
                </c:pt>
                <c:pt idx="1">
                  <c:v>3.3601407919509443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2.0654593476043841</c:v>
                </c:pt>
                <c:pt idx="1">
                  <c:v>1.5596128692957152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23.737420009955144</c:v>
                </c:pt>
                <c:pt idx="1">
                  <c:v>14.410108654890337</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69.747148252089573</c:v>
                </c:pt>
                <c:pt idx="1">
                  <c:v>80.670137683863004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6.6865451057213887</c:v>
                </c:pt>
                <c:pt idx="1">
                  <c:v>9.1526914744412267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2.8697243936101176</c:v>
                </c:pt>
                <c:pt idx="1">
                  <c:v>3.9281424975234098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21.910698902381</c:v>
                </c:pt>
                <c:pt idx="1">
                  <c:v>24.012124588497898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68.533031598287494</c:v>
                </c:pt>
                <c:pt idx="1">
                  <c:v>62.907041439537466</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1.2098234946072031</c:v>
                </c:pt>
                <c:pt idx="1">
                  <c:v>1.4128601516880133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0.88260034314486935</c:v>
                </c:pt>
                <c:pt idx="1">
                  <c:v>1.0307213079048501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2.8414376944654407</c:v>
                </c:pt>
                <c:pt idx="1">
                  <c:v>11.587358545631147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95.06613846778248</c:v>
                </c:pt>
                <c:pt idx="1">
                  <c:v>85.969059994775989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2.4713809816449781</c:v>
                </c:pt>
                <c:pt idx="1">
                  <c:v>2.2265605660225329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1.4760276364651321</c:v>
                </c:pt>
                <c:pt idx="1">
                  <c:v>1.3298091043515274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7.9243044908632783</c:v>
                </c:pt>
                <c:pt idx="1">
                  <c:v>13.635326845354541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88.128286891026619</c:v>
                </c:pt>
                <c:pt idx="1">
                  <c:v>82.808303484271391</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4.7949070892251324</c:v>
                </c:pt>
                <c:pt idx="1">
                  <c:v>2.8845032627417591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2.6860255101008921</c:v>
                </c:pt>
                <c:pt idx="1">
                  <c:v>1.6158497346286829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19.200261844420766</c:v>
                </c:pt>
                <c:pt idx="1">
                  <c:v>14.604136489195866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73.31880555625321</c:v>
                </c:pt>
                <c:pt idx="1">
                  <c:v>80.895510513433692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7.572369836800326</c:v>
                </c:pt>
                <c:pt idx="1">
                  <c:v>6.6550821608171358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4.8445916538441134</c:v>
                </c:pt>
                <c:pt idx="1">
                  <c:v>4.2577365061140373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24.739681968071125</c:v>
                </c:pt>
                <c:pt idx="1">
                  <c:v>21.854738342406108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62.843356541284436</c:v>
                </c:pt>
                <c:pt idx="1">
                  <c:v>67.232442990662719</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25.211945962810518</c:v>
                </c:pt>
                <c:pt idx="1">
                  <c:v>35.836485248519267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16.352715453242496</c:v>
                </c:pt>
                <c:pt idx="1">
                  <c:v>23.243895849125892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36.963178603906726</c:v>
                </c:pt>
                <c:pt idx="1">
                  <c:v>25.402346516266789</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21.47215998004026</c:v>
                </c:pt>
                <c:pt idx="1">
                  <c:v>15.517272386088052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12.372784610361721</c:v>
                </c:pt>
                <c:pt idx="1">
                  <c:v>7.2169067165188805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11.0521150180285</c:v>
                </c:pt>
                <c:pt idx="1">
                  <c:v>6.4465749317701269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39.265285536751662</c:v>
                </c:pt>
                <c:pt idx="1">
                  <c:v>28.28492969300919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37.309814834858116</c:v>
                </c:pt>
                <c:pt idx="1">
                  <c:v>58.051588658701803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20.099785516302294</c:v>
                </c:pt>
                <c:pt idx="1">
                  <c:v>20.756464406934946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18.058762495715523</c:v>
                </c:pt>
                <c:pt idx="1">
                  <c:v>18.648759245296095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43.564398715315448</c:v>
                </c:pt>
                <c:pt idx="1">
                  <c:v>39.993190192580911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18.277053272666734</c:v>
                </c:pt>
                <c:pt idx="1">
                  <c:v>20.601586155188045</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19.839509643864425</c:v>
                </c:pt>
                <c:pt idx="1">
                  <c:v>30.497450774809728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19.033358575349645</c:v>
                </c:pt>
                <c:pt idx="1">
                  <c:v>29.258228991085183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53.309886664018208</c:v>
                </c:pt>
                <c:pt idx="1">
                  <c:v>31.857849215488926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7.8172451167677224</c:v>
                </c:pt>
                <c:pt idx="1">
                  <c:v>8.3864710186161631</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28.224896573229568</c:v>
                </c:pt>
                <c:pt idx="1">
                  <c:v>47.436318580271042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19.315065993143996</c:v>
                </c:pt>
                <c:pt idx="1">
                  <c:v>32.461965678866612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44.580114350524013</c:v>
                </c:pt>
                <c:pt idx="1">
                  <c:v>19.802522884051427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7.8799230831024261</c:v>
                </c:pt>
                <c:pt idx="1">
                  <c:v>0.29919285681091878</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49.619236824070953</c:v>
                </c:pt>
                <c:pt idx="1">
                  <c:v>63.22490511791743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22.148579722031773</c:v>
                </c:pt>
                <c:pt idx="1">
                  <c:v>28.221753115371666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25.429844586108686</c:v>
                </c:pt>
                <c:pt idx="1">
                  <c:v>8.5533417667109006</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2.8023388677885919</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21.250339551750734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27.389399031667068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51.360261416582439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25.627678923615203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26.944468810989942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47.427852265395046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27.418463492147161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25.594259048549517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46.987277459303215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32.477401330446142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24.433492944937527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43.089105724616282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39.019046554500491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16.802736866364093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44.178216579135452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22.501967288171517</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27.950187473348208</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49.547845238480342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26.782266018915056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26.074381179508372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47.14335280157686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28.834056277453151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24.862454866260549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46.303488856286386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35.533299748186799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21.264189152948184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43.202511098864989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48.064303415353422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17.983256250374691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33.952440334271799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31.882394851880296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22.875234125945415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45.242371022174204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38.655294631557709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25.020477824334751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36.324227544107501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43.02907690464906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18.18588658822004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38.785036507130847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50.509547517322503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23.427527771196075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26.062924711481411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65.871094096665558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15.821855697266907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18.307050206067576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25.009885181236911</c:v>
                </c:pt>
                <c:pt idx="1">
                  <c:v>34.61731379609472</c:v>
                </c:pt>
                <c:pt idx="2">
                  <c:v>37.618441039857515</c:v>
                </c:pt>
                <c:pt idx="3">
                  <c:v>32.668862467792557</c:v>
                </c:pt>
                <c:pt idx="4">
                  <c:v>38.320101600382799</c:v>
                </c:pt>
              </c:numCache>
            </c:numRef>
          </c:val>
          <c:extLst>
            <c:ext xmlns:c16="http://schemas.microsoft.com/office/drawing/2014/chart" uri="{C3380CC4-5D6E-409C-BE32-E72D297353CC}">
              <c16:uniqueId val="{00000000-3EFA-4A22-AD4A-18E2462A03C2}"/>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11.157762119769259</c:v>
                </c:pt>
                <c:pt idx="1">
                  <c:v>13.421542145020371</c:v>
                </c:pt>
                <c:pt idx="2">
                  <c:v>10.851017504092111</c:v>
                </c:pt>
                <c:pt idx="3">
                  <c:v>9.2230961459991097</c:v>
                </c:pt>
                <c:pt idx="4">
                  <c:v>12.781893213929116</c:v>
                </c:pt>
              </c:numCache>
            </c:numRef>
          </c:val>
          <c:extLst>
            <c:ext xmlns:c16="http://schemas.microsoft.com/office/drawing/2014/chart" uri="{C3380CC4-5D6E-409C-BE32-E72D297353CC}">
              <c16:uniqueId val="{00000001-3EFA-4A22-AD4A-18E2462A03C2}"/>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63.689506964269086</c:v>
                </c:pt>
                <c:pt idx="1">
                  <c:v>51.961144058884912</c:v>
                </c:pt>
                <c:pt idx="2">
                  <c:v>51.282186922123984</c:v>
                </c:pt>
                <c:pt idx="3">
                  <c:v>57.514434337515027</c:v>
                </c:pt>
                <c:pt idx="4">
                  <c:v>48.635732068802895</c:v>
                </c:pt>
              </c:numCache>
            </c:numRef>
          </c:val>
          <c:extLst>
            <c:ext xmlns:c16="http://schemas.microsoft.com/office/drawing/2014/chart" uri="{C3380CC4-5D6E-409C-BE32-E72D297353CC}">
              <c16:uniqueId val="{00000002-3EFA-4A22-AD4A-18E2462A03C2}"/>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0.14284573472474657</c:v>
                </c:pt>
                <c:pt idx="1">
                  <c:v>0</c:v>
                </c:pt>
                <c:pt idx="2">
                  <c:v>0.24835453392638762</c:v>
                </c:pt>
                <c:pt idx="3">
                  <c:v>0.59360704869330294</c:v>
                </c:pt>
                <c:pt idx="4">
                  <c:v>0.26227311688519339</c:v>
                </c:pt>
              </c:numCache>
            </c:numRef>
          </c:val>
          <c:extLst>
            <c:ext xmlns:c16="http://schemas.microsoft.com/office/drawing/2014/chart" uri="{C3380CC4-5D6E-409C-BE32-E72D297353CC}">
              <c16:uniqueId val="{00000003-3EFA-4A22-AD4A-18E2462A03C2}"/>
            </c:ext>
          </c:extLst>
        </c:ser>
        <c:dLbls>
          <c:showLegendKey val="0"/>
          <c:showVal val="0"/>
          <c:showCatName val="0"/>
          <c:showSerName val="0"/>
          <c:showPercent val="0"/>
          <c:showBubbleSize val="0"/>
        </c:dLbls>
        <c:gapWidth val="50"/>
        <c:overlap val="100"/>
        <c:axId val="233481728"/>
        <c:axId val="233483264"/>
      </c:barChart>
      <c:catAx>
        <c:axId val="2334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3264"/>
        <c:crosses val="autoZero"/>
        <c:auto val="1"/>
        <c:lblAlgn val="ctr"/>
        <c:lblOffset val="100"/>
        <c:tickLblSkip val="1"/>
        <c:tickMarkSkip val="1"/>
        <c:noMultiLvlLbl val="0"/>
      </c:catAx>
      <c:valAx>
        <c:axId val="2334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25.952596181553567</c:v>
                </c:pt>
                <c:pt idx="1">
                  <c:v>37.027855304792908</c:v>
                </c:pt>
                <c:pt idx="2">
                  <c:v>38.493760475857215</c:v>
                </c:pt>
                <c:pt idx="3">
                  <c:v>40.894893218428777</c:v>
                </c:pt>
                <c:pt idx="4">
                  <c:v>63.452648487341122</c:v>
                </c:pt>
              </c:numCache>
            </c:numRef>
          </c:val>
          <c:extLst>
            <c:ext xmlns:c16="http://schemas.microsoft.com/office/drawing/2014/chart" uri="{C3380CC4-5D6E-409C-BE32-E72D297353CC}">
              <c16:uniqueId val="{00000000-0C0D-45F7-BDF9-E01FFB4FEDB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11.406970161758171</c:v>
                </c:pt>
                <c:pt idx="1">
                  <c:v>13.070081313416237</c:v>
                </c:pt>
                <c:pt idx="2">
                  <c:v>9.4389922439647691</c:v>
                </c:pt>
                <c:pt idx="3">
                  <c:v>9.7497381015554119</c:v>
                </c:pt>
                <c:pt idx="4">
                  <c:v>6.6827623901278388</c:v>
                </c:pt>
              </c:numCache>
            </c:numRef>
          </c:val>
          <c:extLst>
            <c:ext xmlns:c16="http://schemas.microsoft.com/office/drawing/2014/chart" uri="{C3380CC4-5D6E-409C-BE32-E72D297353CC}">
              <c16:uniqueId val="{00000001-0C0D-45F7-BDF9-E01FFB4FEDB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62.525507057113032</c:v>
                </c:pt>
                <c:pt idx="1">
                  <c:v>49.693390806493241</c:v>
                </c:pt>
                <c:pt idx="2">
                  <c:v>51.391772954045095</c:v>
                </c:pt>
                <c:pt idx="3">
                  <c:v>47.879985835116095</c:v>
                </c:pt>
                <c:pt idx="4">
                  <c:v>26.308481852730015</c:v>
                </c:pt>
              </c:numCache>
            </c:numRef>
          </c:val>
          <c:extLst>
            <c:ext xmlns:c16="http://schemas.microsoft.com/office/drawing/2014/chart" uri="{C3380CC4-5D6E-409C-BE32-E72D297353CC}">
              <c16:uniqueId val="{00000002-0C0D-45F7-BDF9-E01FFB4FEDB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0.1149265995752389</c:v>
                </c:pt>
                <c:pt idx="1">
                  <c:v>0.20867257529761088</c:v>
                </c:pt>
                <c:pt idx="2">
                  <c:v>0.67547432613292235</c:v>
                </c:pt>
                <c:pt idx="3">
                  <c:v>1.4753828448997222</c:v>
                </c:pt>
                <c:pt idx="4">
                  <c:v>3.5561072698010245</c:v>
                </c:pt>
              </c:numCache>
            </c:numRef>
          </c:val>
          <c:extLst>
            <c:ext xmlns:c16="http://schemas.microsoft.com/office/drawing/2014/chart" uri="{C3380CC4-5D6E-409C-BE32-E72D297353CC}">
              <c16:uniqueId val="{00000003-0C0D-45F7-BDF9-E01FFB4FEDB6}"/>
            </c:ext>
          </c:extLst>
        </c:ser>
        <c:dLbls>
          <c:showLegendKey val="0"/>
          <c:showVal val="0"/>
          <c:showCatName val="0"/>
          <c:showSerName val="0"/>
          <c:showPercent val="0"/>
          <c:showBubbleSize val="0"/>
        </c:dLbls>
        <c:gapWidth val="50"/>
        <c:overlap val="100"/>
        <c:axId val="233632896"/>
        <c:axId val="233634432"/>
      </c:barChart>
      <c:catAx>
        <c:axId val="233632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4432"/>
        <c:crosses val="autoZero"/>
        <c:auto val="1"/>
        <c:lblAlgn val="ctr"/>
        <c:lblOffset val="100"/>
        <c:tickLblSkip val="1"/>
        <c:tickMarkSkip val="1"/>
        <c:noMultiLvlLbl val="0"/>
      </c:catAx>
      <c:valAx>
        <c:axId val="23363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2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D3F-466B-BB5D-38F93E1C67EC}"/>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D3F-466B-BB5D-38F93E1C67EC}"/>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D3F-466B-BB5D-38F93E1C67EC}"/>
            </c:ext>
          </c:extLst>
        </c:ser>
        <c:dLbls>
          <c:showLegendKey val="0"/>
          <c:showVal val="0"/>
          <c:showCatName val="0"/>
          <c:showSerName val="0"/>
          <c:showPercent val="0"/>
          <c:showBubbleSize val="0"/>
        </c:dLbls>
        <c:gapWidth val="50"/>
        <c:overlap val="100"/>
        <c:axId val="233937152"/>
        <c:axId val="233951232"/>
      </c:barChart>
      <c:catAx>
        <c:axId val="23393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1232"/>
        <c:crosses val="autoZero"/>
        <c:auto val="1"/>
        <c:lblAlgn val="ctr"/>
        <c:lblOffset val="100"/>
        <c:tickLblSkip val="1"/>
        <c:tickMarkSkip val="1"/>
        <c:noMultiLvlLbl val="0"/>
      </c:catAx>
      <c:valAx>
        <c:axId val="23395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BBC-4FCB-BBCC-42247A49DC7C}"/>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BBC-4FCB-BBCC-42247A49DC7C}"/>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BBC-4FCB-BBCC-42247A49DC7C}"/>
            </c:ext>
          </c:extLst>
        </c:ser>
        <c:dLbls>
          <c:showLegendKey val="0"/>
          <c:showVal val="0"/>
          <c:showCatName val="0"/>
          <c:showSerName val="0"/>
          <c:showPercent val="0"/>
          <c:showBubbleSize val="0"/>
        </c:dLbls>
        <c:gapWidth val="50"/>
        <c:overlap val="100"/>
        <c:axId val="234310656"/>
        <c:axId val="234320640"/>
      </c:barChart>
      <c:catAx>
        <c:axId val="2343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0640"/>
        <c:crosses val="autoZero"/>
        <c:auto val="1"/>
        <c:lblAlgn val="ctr"/>
        <c:lblOffset val="100"/>
        <c:tickLblSkip val="1"/>
        <c:tickMarkSkip val="1"/>
        <c:noMultiLvlLbl val="0"/>
      </c:catAx>
      <c:valAx>
        <c:axId val="23432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63.169720453658009</c:v>
                </c:pt>
                <c:pt idx="1">
                  <c:v>72.838830437536558</c:v>
                </c:pt>
                <c:pt idx="2">
                  <c:v>71.11327893543428</c:v>
                </c:pt>
                <c:pt idx="3">
                  <c:v>70.384218152107266</c:v>
                </c:pt>
                <c:pt idx="4">
                  <c:v>83.892551397842169</c:v>
                </c:pt>
              </c:numCache>
            </c:numRef>
          </c:val>
          <c:extLst>
            <c:ext xmlns:c16="http://schemas.microsoft.com/office/drawing/2014/chart" uri="{C3380CC4-5D6E-409C-BE32-E72D297353CC}">
              <c16:uniqueId val="{00000000-37E3-49ED-9603-C568EDEAB7FC}"/>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7.7481871348307676</c:v>
                </c:pt>
                <c:pt idx="1">
                  <c:v>4.9129497758897234</c:v>
                </c:pt>
                <c:pt idx="2">
                  <c:v>3.3858692723918309</c:v>
                </c:pt>
                <c:pt idx="3">
                  <c:v>1.9100121537866119</c:v>
                </c:pt>
                <c:pt idx="4">
                  <c:v>1.7259685869442409</c:v>
                </c:pt>
              </c:numCache>
            </c:numRef>
          </c:val>
          <c:extLst>
            <c:ext xmlns:c16="http://schemas.microsoft.com/office/drawing/2014/chart" uri="{C3380CC4-5D6E-409C-BE32-E72D297353CC}">
              <c16:uniqueId val="{00000001-37E3-49ED-9603-C568EDEAB7FC}"/>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25.698886356717903</c:v>
                </c:pt>
                <c:pt idx="1">
                  <c:v>16.960965410355374</c:v>
                </c:pt>
                <c:pt idx="2">
                  <c:v>20.933497158205753</c:v>
                </c:pt>
                <c:pt idx="3">
                  <c:v>19.427390839335033</c:v>
                </c:pt>
                <c:pt idx="4">
                  <c:v>9.6743080422908925</c:v>
                </c:pt>
              </c:numCache>
            </c:numRef>
          </c:val>
          <c:extLst>
            <c:ext xmlns:c16="http://schemas.microsoft.com/office/drawing/2014/chart" uri="{C3380CC4-5D6E-409C-BE32-E72D297353CC}">
              <c16:uniqueId val="{00000002-37E3-49ED-9603-C568EDEAB7FC}"/>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3.3832060547933209</c:v>
                </c:pt>
                <c:pt idx="1">
                  <c:v>5.2872543762183453</c:v>
                </c:pt>
                <c:pt idx="2">
                  <c:v>4.5673546339681357</c:v>
                </c:pt>
                <c:pt idx="3">
                  <c:v>8.2783788547710913</c:v>
                </c:pt>
                <c:pt idx="4">
                  <c:v>4.7071719729226968</c:v>
                </c:pt>
              </c:numCache>
            </c:numRef>
          </c:val>
          <c:extLst>
            <c:ext xmlns:c16="http://schemas.microsoft.com/office/drawing/2014/chart" uri="{C3380CC4-5D6E-409C-BE32-E72D297353CC}">
              <c16:uniqueId val="{00000003-37E3-49ED-9603-C568EDEAB7FC}"/>
            </c:ext>
          </c:extLst>
        </c:ser>
        <c:dLbls>
          <c:showLegendKey val="0"/>
          <c:showVal val="0"/>
          <c:showCatName val="0"/>
          <c:showSerName val="0"/>
          <c:showPercent val="0"/>
          <c:showBubbleSize val="0"/>
        </c:dLbls>
        <c:gapWidth val="50"/>
        <c:overlap val="100"/>
        <c:axId val="234656512"/>
        <c:axId val="234658048"/>
      </c:barChart>
      <c:catAx>
        <c:axId val="23465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8048"/>
        <c:crosses val="autoZero"/>
        <c:auto val="1"/>
        <c:lblAlgn val="ctr"/>
        <c:lblOffset val="100"/>
        <c:tickLblSkip val="1"/>
        <c:tickMarkSkip val="1"/>
        <c:noMultiLvlLbl val="0"/>
      </c:catAx>
      <c:valAx>
        <c:axId val="23465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6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14.507226716171218</c:v>
                </c:pt>
                <c:pt idx="1">
                  <c:v>16.985465166612386</c:v>
                </c:pt>
                <c:pt idx="2">
                  <c:v>14.951566243396474</c:v>
                </c:pt>
                <c:pt idx="3">
                  <c:v>19.322530239214526</c:v>
                </c:pt>
                <c:pt idx="4">
                  <c:v>29.692867481002033</c:v>
                </c:pt>
              </c:numCache>
            </c:numRef>
          </c:val>
          <c:extLst>
            <c:ext xmlns:c16="http://schemas.microsoft.com/office/drawing/2014/chart" uri="{C3380CC4-5D6E-409C-BE32-E72D297353CC}">
              <c16:uniqueId val="{00000000-5061-408D-A08B-0889C0672533}"/>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14.788029287680622</c:v>
                </c:pt>
                <c:pt idx="1">
                  <c:v>21.176495955566011</c:v>
                </c:pt>
                <c:pt idx="2">
                  <c:v>22.058489085437632</c:v>
                </c:pt>
                <c:pt idx="3">
                  <c:v>18.83354979342084</c:v>
                </c:pt>
                <c:pt idx="4">
                  <c:v>21.991269522035203</c:v>
                </c:pt>
              </c:numCache>
            </c:numRef>
          </c:val>
          <c:extLst>
            <c:ext xmlns:c16="http://schemas.microsoft.com/office/drawing/2014/chart" uri="{C3380CC4-5D6E-409C-BE32-E72D297353CC}">
              <c16:uniqueId val="{00000001-5061-408D-A08B-0889C0672533}"/>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32.689930687807916</c:v>
                </c:pt>
                <c:pt idx="1">
                  <c:v>47.153383162619477</c:v>
                </c:pt>
                <c:pt idx="2">
                  <c:v>58.550177375980837</c:v>
                </c:pt>
                <c:pt idx="3">
                  <c:v>54.930009157692538</c:v>
                </c:pt>
                <c:pt idx="4">
                  <c:v>43.521020080697525</c:v>
                </c:pt>
              </c:numCache>
            </c:numRef>
          </c:val>
          <c:extLst>
            <c:ext xmlns:c16="http://schemas.microsoft.com/office/drawing/2014/chart" uri="{C3380CC4-5D6E-409C-BE32-E72D297353CC}">
              <c16:uniqueId val="{00000002-5061-408D-A08B-0889C0672533}"/>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38.014813308340237</c:v>
                </c:pt>
                <c:pt idx="1">
                  <c:v>14.68465571520213</c:v>
                </c:pt>
                <c:pt idx="2">
                  <c:v>4.4397672951850637</c:v>
                </c:pt>
                <c:pt idx="3">
                  <c:v>6.9139108096720854</c:v>
                </c:pt>
                <c:pt idx="4">
                  <c:v>4.7948429162652459</c:v>
                </c:pt>
              </c:numCache>
            </c:numRef>
          </c:val>
          <c:extLst>
            <c:ext xmlns:c16="http://schemas.microsoft.com/office/drawing/2014/chart" uri="{C3380CC4-5D6E-409C-BE32-E72D297353CC}">
              <c16:uniqueId val="{00000003-5061-408D-A08B-0889C0672533}"/>
            </c:ext>
          </c:extLst>
        </c:ser>
        <c:dLbls>
          <c:showLegendKey val="0"/>
          <c:showVal val="0"/>
          <c:showCatName val="0"/>
          <c:showSerName val="0"/>
          <c:showPercent val="0"/>
          <c:showBubbleSize val="0"/>
        </c:dLbls>
        <c:gapWidth val="50"/>
        <c:overlap val="100"/>
        <c:axId val="234674432"/>
        <c:axId val="235024384"/>
      </c:barChart>
      <c:catAx>
        <c:axId val="23467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4384"/>
        <c:crosses val="autoZero"/>
        <c:auto val="1"/>
        <c:lblAlgn val="ctr"/>
        <c:lblOffset val="100"/>
        <c:tickLblSkip val="1"/>
        <c:tickMarkSkip val="1"/>
        <c:noMultiLvlLbl val="0"/>
      </c:catAx>
      <c:valAx>
        <c:axId val="235024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7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B09-48CF-A9B0-BA6D2EA9953D}"/>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B09-48CF-A9B0-BA6D2EA9953D}"/>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B09-48CF-A9B0-BA6D2EA9953D}"/>
            </c:ext>
          </c:extLst>
        </c:ser>
        <c:dLbls>
          <c:showLegendKey val="0"/>
          <c:showVal val="0"/>
          <c:showCatName val="0"/>
          <c:showSerName val="0"/>
          <c:showPercent val="0"/>
          <c:showBubbleSize val="0"/>
        </c:dLbls>
        <c:gapWidth val="50"/>
        <c:overlap val="100"/>
        <c:axId val="235055744"/>
        <c:axId val="235069824"/>
      </c:barChart>
      <c:catAx>
        <c:axId val="235055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9824"/>
        <c:crosses val="autoZero"/>
        <c:auto val="1"/>
        <c:lblAlgn val="ctr"/>
        <c:lblOffset val="100"/>
        <c:tickLblSkip val="1"/>
        <c:tickMarkSkip val="1"/>
        <c:noMultiLvlLbl val="0"/>
      </c:catAx>
      <c:valAx>
        <c:axId val="23506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5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1.1679099826383423</c:v>
                </c:pt>
                <c:pt idx="1">
                  <c:v>3.1064747994385202</c:v>
                </c:pt>
                <c:pt idx="2">
                  <c:v>4.8524933347140005</c:v>
                </c:pt>
                <c:pt idx="3">
                  <c:v>7.535607138848941</c:v>
                </c:pt>
                <c:pt idx="4">
                  <c:v>15.4799021377565</c:v>
                </c:pt>
              </c:numCache>
            </c:numRef>
          </c:val>
          <c:extLst>
            <c:ext xmlns:c16="http://schemas.microsoft.com/office/drawing/2014/chart" uri="{C3380CC4-5D6E-409C-BE32-E72D297353CC}">
              <c16:uniqueId val="{00000000-AA47-4C77-BD8E-2FCA7316981C}"/>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2.3485657300736205</c:v>
                </c:pt>
                <c:pt idx="1">
                  <c:v>4.2970227543256145</c:v>
                </c:pt>
                <c:pt idx="2">
                  <c:v>7.2267225532818973</c:v>
                </c:pt>
                <c:pt idx="3">
                  <c:v>9.3378299352728114</c:v>
                </c:pt>
                <c:pt idx="4">
                  <c:v>17.669493444474529</c:v>
                </c:pt>
              </c:numCache>
            </c:numRef>
          </c:val>
          <c:extLst>
            <c:ext xmlns:c16="http://schemas.microsoft.com/office/drawing/2014/chart" uri="{C3380CC4-5D6E-409C-BE32-E72D297353CC}">
              <c16:uniqueId val="{00000001-AA47-4C77-BD8E-2FCA7316981C}"/>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4.5254140335049868</c:v>
                </c:pt>
                <c:pt idx="1">
                  <c:v>7.6729266085924195</c:v>
                </c:pt>
                <c:pt idx="2">
                  <c:v>18.052193518156571</c:v>
                </c:pt>
                <c:pt idx="3">
                  <c:v>29.230172515113139</c:v>
                </c:pt>
                <c:pt idx="4">
                  <c:v>42.150887618493527</c:v>
                </c:pt>
              </c:numCache>
            </c:numRef>
          </c:val>
          <c:extLst>
            <c:ext xmlns:c16="http://schemas.microsoft.com/office/drawing/2014/chart" uri="{C3380CC4-5D6E-409C-BE32-E72D297353CC}">
              <c16:uniqueId val="{00000002-AA47-4C77-BD8E-2FCA7316981C}"/>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91.958110253783047</c:v>
                </c:pt>
                <c:pt idx="1">
                  <c:v>84.923575837643455</c:v>
                </c:pt>
                <c:pt idx="2">
                  <c:v>69.868590593847529</c:v>
                </c:pt>
                <c:pt idx="3">
                  <c:v>53.896390410765108</c:v>
                </c:pt>
                <c:pt idx="4">
                  <c:v>24.699716799275446</c:v>
                </c:pt>
              </c:numCache>
            </c:numRef>
          </c:val>
          <c:extLst>
            <c:ext xmlns:c16="http://schemas.microsoft.com/office/drawing/2014/chart" uri="{C3380CC4-5D6E-409C-BE32-E72D297353CC}">
              <c16:uniqueId val="{00000003-AA47-4C77-BD8E-2FCA7316981C}"/>
            </c:ext>
          </c:extLst>
        </c:ser>
        <c:dLbls>
          <c:showLegendKey val="0"/>
          <c:showVal val="0"/>
          <c:showCatName val="0"/>
          <c:showSerName val="0"/>
          <c:showPercent val="0"/>
          <c:showBubbleSize val="0"/>
        </c:dLbls>
        <c:gapWidth val="50"/>
        <c:overlap val="100"/>
        <c:axId val="233875328"/>
        <c:axId val="233876864"/>
      </c:barChart>
      <c:catAx>
        <c:axId val="23387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6864"/>
        <c:crosses val="autoZero"/>
        <c:auto val="1"/>
        <c:lblAlgn val="ctr"/>
        <c:lblOffset val="100"/>
        <c:tickLblSkip val="1"/>
        <c:tickMarkSkip val="1"/>
        <c:noMultiLvlLbl val="0"/>
      </c:catAx>
      <c:valAx>
        <c:axId val="23387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0.94029488663353067</c:v>
                </c:pt>
                <c:pt idx="1">
                  <c:v>2.2724847282624019</c:v>
                </c:pt>
                <c:pt idx="2">
                  <c:v>3.3292598279254473</c:v>
                </c:pt>
                <c:pt idx="3">
                  <c:v>3.7145570581967964</c:v>
                </c:pt>
                <c:pt idx="4">
                  <c:v>6.7589226286761992</c:v>
                </c:pt>
              </c:numCache>
            </c:numRef>
          </c:val>
          <c:extLst>
            <c:ext xmlns:c16="http://schemas.microsoft.com/office/drawing/2014/chart" uri="{C3380CC4-5D6E-409C-BE32-E72D297353CC}">
              <c16:uniqueId val="{00000000-E8A1-45B4-86B8-14ED30707B9F}"/>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2.6464728858843523</c:v>
                </c:pt>
                <c:pt idx="1">
                  <c:v>2.7601014090659981</c:v>
                </c:pt>
                <c:pt idx="2">
                  <c:v>5.6130911486253909</c:v>
                </c:pt>
                <c:pt idx="3">
                  <c:v>6.3143810212103189</c:v>
                </c:pt>
                <c:pt idx="4">
                  <c:v>9.0762437430924674</c:v>
                </c:pt>
              </c:numCache>
            </c:numRef>
          </c:val>
          <c:extLst>
            <c:ext xmlns:c16="http://schemas.microsoft.com/office/drawing/2014/chart" uri="{C3380CC4-5D6E-409C-BE32-E72D297353CC}">
              <c16:uniqueId val="{00000001-E8A1-45B4-86B8-14ED30707B9F}"/>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3.1600649930638127</c:v>
                </c:pt>
                <c:pt idx="1">
                  <c:v>7.2400238741535787</c:v>
                </c:pt>
                <c:pt idx="2">
                  <c:v>7.9059209955042178</c:v>
                </c:pt>
                <c:pt idx="3">
                  <c:v>25.782018627502111</c:v>
                </c:pt>
                <c:pt idx="4">
                  <c:v>24.507737881184561</c:v>
                </c:pt>
              </c:numCache>
            </c:numRef>
          </c:val>
          <c:extLst>
            <c:ext xmlns:c16="http://schemas.microsoft.com/office/drawing/2014/chart" uri="{C3380CC4-5D6E-409C-BE32-E72D297353CC}">
              <c16:uniqueId val="{00000002-E8A1-45B4-86B8-14ED30707B9F}"/>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93.253167234418314</c:v>
                </c:pt>
                <c:pt idx="1">
                  <c:v>87.727389988518027</c:v>
                </c:pt>
                <c:pt idx="2">
                  <c:v>83.151728027944955</c:v>
                </c:pt>
                <c:pt idx="3">
                  <c:v>64.189043293090762</c:v>
                </c:pt>
                <c:pt idx="4">
                  <c:v>59.657095747046775</c:v>
                </c:pt>
              </c:numCache>
            </c:numRef>
          </c:val>
          <c:extLst>
            <c:ext xmlns:c16="http://schemas.microsoft.com/office/drawing/2014/chart" uri="{C3380CC4-5D6E-409C-BE32-E72D297353CC}">
              <c16:uniqueId val="{00000003-E8A1-45B4-86B8-14ED30707B9F}"/>
            </c:ext>
          </c:extLst>
        </c:ser>
        <c:dLbls>
          <c:showLegendKey val="0"/>
          <c:showVal val="0"/>
          <c:showCatName val="0"/>
          <c:showSerName val="0"/>
          <c:showPercent val="0"/>
          <c:showBubbleSize val="0"/>
        </c:dLbls>
        <c:gapWidth val="50"/>
        <c:overlap val="100"/>
        <c:axId val="233753216"/>
        <c:axId val="233775488"/>
      </c:barChart>
      <c:catAx>
        <c:axId val="23375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75488"/>
        <c:crosses val="autoZero"/>
        <c:auto val="1"/>
        <c:lblAlgn val="ctr"/>
        <c:lblOffset val="100"/>
        <c:tickLblSkip val="1"/>
        <c:tickMarkSkip val="1"/>
        <c:noMultiLvlLbl val="0"/>
      </c:catAx>
      <c:valAx>
        <c:axId val="233775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'DHS04'!$M$18:$Q$18</c:f>
              <c:numCache>
                <c:formatCode>###0.0</c:formatCode>
                <c:ptCount val="5"/>
                <c:pt idx="0">
                  <c:v>16.044774996091675</c:v>
                </c:pt>
                <c:pt idx="1">
                  <c:v>23.888004619674433</c:v>
                </c:pt>
                <c:pt idx="2">
                  <c:v>21.560890752006738</c:v>
                </c:pt>
                <c:pt idx="3">
                  <c:v>18.286909900565416</c:v>
                </c:pt>
                <c:pt idx="4">
                  <c:v>34.138517939010043</c:v>
                </c:pt>
              </c:numCache>
            </c:numRef>
          </c:val>
          <c:extLst>
            <c:ext xmlns:c16="http://schemas.microsoft.com/office/drawing/2014/chart" uri="{C3380CC4-5D6E-409C-BE32-E72D297353CC}">
              <c16:uniqueId val="{00000000-395F-4D1A-BE20-2CB1C2A9072A}"/>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'DHS04'!$M$19:$Q$19</c:f>
              <c:numCache>
                <c:formatCode>###0.0</c:formatCode>
                <c:ptCount val="5"/>
                <c:pt idx="0">
                  <c:v>4.7660811292311491</c:v>
                </c:pt>
                <c:pt idx="1">
                  <c:v>8.0331503375255426</c:v>
                </c:pt>
                <c:pt idx="2">
                  <c:v>5.6768813986675015</c:v>
                </c:pt>
                <c:pt idx="3">
                  <c:v>8.4437638491440872</c:v>
                </c:pt>
                <c:pt idx="4">
                  <c:v>11.054636395714194</c:v>
                </c:pt>
              </c:numCache>
            </c:numRef>
          </c:val>
          <c:extLst>
            <c:ext xmlns:c16="http://schemas.microsoft.com/office/drawing/2014/chart" uri="{C3380CC4-5D6E-409C-BE32-E72D297353CC}">
              <c16:uniqueId val="{00000001-395F-4D1A-BE20-2CB1C2A9072A}"/>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'DHS04'!$M$20:$Q$20</c:f>
              <c:numCache>
                <c:formatCode>###0.0</c:formatCode>
                <c:ptCount val="5"/>
                <c:pt idx="0">
                  <c:v>55.334483845138081</c:v>
                </c:pt>
                <c:pt idx="1">
                  <c:v>56.092707661950655</c:v>
                </c:pt>
                <c:pt idx="2">
                  <c:v>63.628985284493936</c:v>
                </c:pt>
                <c:pt idx="3">
                  <c:v>66.716240136749619</c:v>
                </c:pt>
                <c:pt idx="4">
                  <c:v>45.97695797784484</c:v>
                </c:pt>
              </c:numCache>
            </c:numRef>
          </c:val>
          <c:extLst>
            <c:ext xmlns:c16="http://schemas.microsoft.com/office/drawing/2014/chart" uri="{C3380CC4-5D6E-409C-BE32-E72D297353CC}">
              <c16:uniqueId val="{00000002-395F-4D1A-BE20-2CB1C2A9072A}"/>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'DHS04'!$M$21:$Q$21</c:f>
              <c:numCache>
                <c:formatCode>###0.0</c:formatCode>
                <c:ptCount val="5"/>
                <c:pt idx="0">
                  <c:v>23.85466002953909</c:v>
                </c:pt>
                <c:pt idx="1">
                  <c:v>11.986137380849375</c:v>
                </c:pt>
                <c:pt idx="2">
                  <c:v>9.1332425648318178</c:v>
                </c:pt>
                <c:pt idx="3">
                  <c:v>6.5530861135408651</c:v>
                </c:pt>
                <c:pt idx="4">
                  <c:v>8.8298876874309169</c:v>
                </c:pt>
              </c:numCache>
            </c:numRef>
          </c:val>
          <c:extLst>
            <c:ext xmlns:c16="http://schemas.microsoft.com/office/drawing/2014/chart" uri="{C3380CC4-5D6E-409C-BE32-E72D297353CC}">
              <c16:uniqueId val="{00000003-395F-4D1A-BE20-2CB1C2A9072A}"/>
            </c:ext>
          </c:extLst>
        </c:ser>
        <c:dLbls>
          <c:showLegendKey val="0"/>
          <c:showVal val="0"/>
          <c:showCatName val="0"/>
          <c:showSerName val="0"/>
          <c:showPercent val="0"/>
          <c:showBubbleSize val="0"/>
        </c:dLbls>
        <c:gapWidth val="50"/>
        <c:overlap val="100"/>
        <c:axId val="233481728"/>
        <c:axId val="233483264"/>
      </c:barChart>
      <c:catAx>
        <c:axId val="2334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3264"/>
        <c:crosses val="autoZero"/>
        <c:auto val="1"/>
        <c:lblAlgn val="ctr"/>
        <c:lblOffset val="100"/>
        <c:tickLblSkip val="1"/>
        <c:tickMarkSkip val="1"/>
        <c:noMultiLvlLbl val="0"/>
      </c:catAx>
      <c:valAx>
        <c:axId val="2334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'DHS04'!$R$15:$Z$15</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'DHS04'!$R$18:$Z$18</c:f>
              <c:numCache>
                <c:formatCode>###0.0</c:formatCode>
                <c:ptCount val="9"/>
                <c:pt idx="0">
                  <c:v>44.416417428266961</c:v>
                </c:pt>
                <c:pt idx="1">
                  <c:v>35.250597405329515</c:v>
                </c:pt>
                <c:pt idx="2">
                  <c:v>15.047623924012257</c:v>
                </c:pt>
                <c:pt idx="3">
                  <c:v>53.120119019755847</c:v>
                </c:pt>
                <c:pt idx="4">
                  <c:v>12.745759802264768</c:v>
                </c:pt>
                <c:pt idx="5">
                  <c:v>31.86899527550343</c:v>
                </c:pt>
                <c:pt idx="6">
                  <c:v>22.056573031774537</c:v>
                </c:pt>
                <c:pt idx="7">
                  <c:v>80.80371345547502</c:v>
                </c:pt>
                <c:pt idx="8">
                  <c:v>14.868316805818022</c:v>
                </c:pt>
              </c:numCache>
            </c:numRef>
          </c:val>
          <c:extLst>
            <c:ext xmlns:c16="http://schemas.microsoft.com/office/drawing/2014/chart" uri="{C3380CC4-5D6E-409C-BE32-E72D297353CC}">
              <c16:uniqueId val="{00000000-A932-44D6-B664-AFE5F687FC5D}"/>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'DHS04'!$R$15:$Z$15</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'DHS04'!$R$19:$Z$19</c:f>
              <c:numCache>
                <c:formatCode>###0.0</c:formatCode>
                <c:ptCount val="9"/>
                <c:pt idx="0">
                  <c:v>10.995426062168976</c:v>
                </c:pt>
                <c:pt idx="1">
                  <c:v>4.599496273644335</c:v>
                </c:pt>
                <c:pt idx="2">
                  <c:v>6.0839922565617508</c:v>
                </c:pt>
                <c:pt idx="3">
                  <c:v>8.8420215238563156</c:v>
                </c:pt>
                <c:pt idx="4">
                  <c:v>9.1957281523998038</c:v>
                </c:pt>
                <c:pt idx="5">
                  <c:v>11.973350716355414</c:v>
                </c:pt>
                <c:pt idx="6">
                  <c:v>3.313526748952401</c:v>
                </c:pt>
                <c:pt idx="7">
                  <c:v>5.3532043509658696</c:v>
                </c:pt>
                <c:pt idx="8">
                  <c:v>4.6747153925826588</c:v>
                </c:pt>
              </c:numCache>
            </c:numRef>
          </c:val>
          <c:extLst>
            <c:ext xmlns:c16="http://schemas.microsoft.com/office/drawing/2014/chart" uri="{C3380CC4-5D6E-409C-BE32-E72D297353CC}">
              <c16:uniqueId val="{00000001-A932-44D6-B664-AFE5F687FC5D}"/>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'DHS04'!$R$15:$Z$15</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'DHS04'!$R$20:$Z$20</c:f>
              <c:numCache>
                <c:formatCode>###0.0</c:formatCode>
                <c:ptCount val="9"/>
                <c:pt idx="0">
                  <c:v>38.599151322469886</c:v>
                </c:pt>
                <c:pt idx="1">
                  <c:v>48.700871772251404</c:v>
                </c:pt>
                <c:pt idx="2">
                  <c:v>32.410077308968845</c:v>
                </c:pt>
                <c:pt idx="3">
                  <c:v>30.733311946892108</c:v>
                </c:pt>
                <c:pt idx="4">
                  <c:v>74.599373272728741</c:v>
                </c:pt>
                <c:pt idx="5">
                  <c:v>47.281170536760719</c:v>
                </c:pt>
                <c:pt idx="6">
                  <c:v>69.809558854839011</c:v>
                </c:pt>
                <c:pt idx="7">
                  <c:v>13.843082193559111</c:v>
                </c:pt>
                <c:pt idx="8">
                  <c:v>71.590773966862656</c:v>
                </c:pt>
              </c:numCache>
            </c:numRef>
          </c:val>
          <c:extLst>
            <c:ext xmlns:c16="http://schemas.microsoft.com/office/drawing/2014/chart" uri="{C3380CC4-5D6E-409C-BE32-E72D297353CC}">
              <c16:uniqueId val="{00000002-A932-44D6-B664-AFE5F687FC5D}"/>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'DHS04'!$R$15:$Z$15</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'DHS04'!$R$21:$Z$21</c:f>
              <c:numCache>
                <c:formatCode>###0.0</c:formatCode>
                <c:ptCount val="9"/>
                <c:pt idx="0">
                  <c:v>5.9890051870941772</c:v>
                </c:pt>
                <c:pt idx="1">
                  <c:v>11.449034548774746</c:v>
                </c:pt>
                <c:pt idx="2">
                  <c:v>46.458306510457142</c:v>
                </c:pt>
                <c:pt idx="3">
                  <c:v>7.3045475094957277</c:v>
                </c:pt>
                <c:pt idx="4">
                  <c:v>3.4591387726066749</c:v>
                </c:pt>
                <c:pt idx="5">
                  <c:v>8.8764834713804301</c:v>
                </c:pt>
                <c:pt idx="6">
                  <c:v>4.8203413644340607</c:v>
                </c:pt>
                <c:pt idx="7">
                  <c:v>0</c:v>
                </c:pt>
                <c:pt idx="8">
                  <c:v>8.8661938347366576</c:v>
                </c:pt>
              </c:numCache>
            </c:numRef>
          </c:val>
          <c:extLst>
            <c:ext xmlns:c16="http://schemas.microsoft.com/office/drawing/2014/chart" uri="{C3380CC4-5D6E-409C-BE32-E72D297353CC}">
              <c16:uniqueId val="{00000003-A932-44D6-B664-AFE5F687FC5D}"/>
            </c:ext>
          </c:extLst>
        </c:ser>
        <c:dLbls>
          <c:showLegendKey val="0"/>
          <c:showVal val="0"/>
          <c:showCatName val="0"/>
          <c:showSerName val="0"/>
          <c:showPercent val="0"/>
          <c:showBubbleSize val="0"/>
        </c:dLbls>
        <c:gapWidth val="50"/>
        <c:overlap val="100"/>
        <c:axId val="233532416"/>
        <c:axId val="233566976"/>
      </c:barChart>
      <c:catAx>
        <c:axId val="233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6976"/>
        <c:crosses val="autoZero"/>
        <c:auto val="1"/>
        <c:lblAlgn val="ctr"/>
        <c:lblOffset val="100"/>
        <c:tickLblSkip val="1"/>
        <c:tickMarkSkip val="1"/>
        <c:noMultiLvlLbl val="0"/>
      </c:catAx>
      <c:valAx>
        <c:axId val="23356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'DHS04'!$C$18:$G$18</c:f>
              <c:numCache>
                <c:formatCode>###0.0</c:formatCode>
                <c:ptCount val="5"/>
                <c:pt idx="0">
                  <c:v>18.056811233986117</c:v>
                </c:pt>
                <c:pt idx="1">
                  <c:v>23.861310880078307</c:v>
                </c:pt>
                <c:pt idx="2">
                  <c:v>22.608369177965525</c:v>
                </c:pt>
                <c:pt idx="3">
                  <c:v>32.64515566315368</c:v>
                </c:pt>
                <c:pt idx="4">
                  <c:v>60.141184329515887</c:v>
                </c:pt>
              </c:numCache>
            </c:numRef>
          </c:val>
          <c:extLst>
            <c:ext xmlns:c16="http://schemas.microsoft.com/office/drawing/2014/chart" uri="{C3380CC4-5D6E-409C-BE32-E72D297353CC}">
              <c16:uniqueId val="{00000000-4D50-41FF-97EB-89B54D5D53CF}"/>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'DHS04'!$C$19:$G$19</c:f>
              <c:numCache>
                <c:formatCode>###0.0</c:formatCode>
                <c:ptCount val="5"/>
                <c:pt idx="0">
                  <c:v>5.2149214561316795</c:v>
                </c:pt>
                <c:pt idx="1">
                  <c:v>8.1921847315781626</c:v>
                </c:pt>
                <c:pt idx="2">
                  <c:v>7.0594520612951737</c:v>
                </c:pt>
                <c:pt idx="3">
                  <c:v>9.9730955051792378</c:v>
                </c:pt>
                <c:pt idx="4">
                  <c:v>7.9965156920876908</c:v>
                </c:pt>
              </c:numCache>
            </c:numRef>
          </c:val>
          <c:extLst>
            <c:ext xmlns:c16="http://schemas.microsoft.com/office/drawing/2014/chart" uri="{C3380CC4-5D6E-409C-BE32-E72D297353CC}">
              <c16:uniqueId val="{00000001-4D50-41FF-97EB-89B54D5D53CF}"/>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'DHS04'!$C$20:$G$20</c:f>
              <c:numCache>
                <c:formatCode>###0.0</c:formatCode>
                <c:ptCount val="5"/>
                <c:pt idx="0">
                  <c:v>54.939303043996759</c:v>
                </c:pt>
                <c:pt idx="1">
                  <c:v>58.010561735367588</c:v>
                </c:pt>
                <c:pt idx="2">
                  <c:v>62.614721573845976</c:v>
                </c:pt>
                <c:pt idx="3">
                  <c:v>50.462970879604917</c:v>
                </c:pt>
                <c:pt idx="4">
                  <c:v>28.790998761033528</c:v>
                </c:pt>
              </c:numCache>
            </c:numRef>
          </c:val>
          <c:extLst>
            <c:ext xmlns:c16="http://schemas.microsoft.com/office/drawing/2014/chart" uri="{C3380CC4-5D6E-409C-BE32-E72D297353CC}">
              <c16:uniqueId val="{00000002-4D50-41FF-97EB-89B54D5D53CF}"/>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'DHS04'!$C$21:$G$21</c:f>
              <c:numCache>
                <c:formatCode>###0.0</c:formatCode>
                <c:ptCount val="5"/>
                <c:pt idx="0">
                  <c:v>21.788964265885451</c:v>
                </c:pt>
                <c:pt idx="1">
                  <c:v>9.9359426529759407</c:v>
                </c:pt>
                <c:pt idx="2">
                  <c:v>7.7174571868933226</c:v>
                </c:pt>
                <c:pt idx="3">
                  <c:v>6.9187779520621699</c:v>
                </c:pt>
                <c:pt idx="4">
                  <c:v>3.0713012173628944</c:v>
                </c:pt>
              </c:numCache>
            </c:numRef>
          </c:val>
          <c:extLst>
            <c:ext xmlns:c16="http://schemas.microsoft.com/office/drawing/2014/chart" uri="{C3380CC4-5D6E-409C-BE32-E72D297353CC}">
              <c16:uniqueId val="{00000003-4D50-41FF-97EB-89B54D5D53CF}"/>
            </c:ext>
          </c:extLst>
        </c:ser>
        <c:dLbls>
          <c:showLegendKey val="0"/>
          <c:showVal val="0"/>
          <c:showCatName val="0"/>
          <c:showSerName val="0"/>
          <c:showPercent val="0"/>
          <c:showBubbleSize val="0"/>
        </c:dLbls>
        <c:gapWidth val="50"/>
        <c:overlap val="100"/>
        <c:axId val="233632896"/>
        <c:axId val="233634432"/>
      </c:barChart>
      <c:catAx>
        <c:axId val="233632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4432"/>
        <c:crosses val="autoZero"/>
        <c:auto val="1"/>
        <c:lblAlgn val="ctr"/>
        <c:lblOffset val="100"/>
        <c:tickLblSkip val="1"/>
        <c:tickMarkSkip val="1"/>
        <c:noMultiLvlLbl val="0"/>
      </c:catAx>
      <c:valAx>
        <c:axId val="23363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2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'DHS04'!$R$121:$Z$121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'DHS04'!$R$124:$Z$124</c:f>
              <c:numCache>
                <c:formatCode>###0.0</c:formatCode>
                <c:ptCount val="9"/>
                <c:pt idx="0">
                  <c:v>5.6260236109091091</c:v>
                </c:pt>
                <c:pt idx="1">
                  <c:v>1.4117092572496295</c:v>
                </c:pt>
                <c:pt idx="2">
                  <c:v>2.7372311341819677</c:v>
                </c:pt>
                <c:pt idx="3">
                  <c:v>5.4360039057072189</c:v>
                </c:pt>
                <c:pt idx="4">
                  <c:v>9.4529375757074519</c:v>
                </c:pt>
                <c:pt idx="5">
                  <c:v>4.0461497829581932</c:v>
                </c:pt>
                <c:pt idx="6">
                  <c:v>3.4926859836776392</c:v>
                </c:pt>
                <c:pt idx="7">
                  <c:v>29.794334034323455</c:v>
                </c:pt>
                <c:pt idx="8">
                  <c:v>2.8100740639004762</c:v>
                </c:pt>
              </c:numCache>
            </c:numRef>
          </c:val>
          <c:extLst>
            <c:ext xmlns:c16="http://schemas.microsoft.com/office/drawing/2014/chart" uri="{C3380CC4-5D6E-409C-BE32-E72D297353CC}">
              <c16:uniqueId val="{00000000-F55F-4FC9-AEB2-753E71C446EA}"/>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'DHS04'!$R$121:$Z$121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'DHS04'!$R$125:$Z$125</c:f>
              <c:numCache>
                <c:formatCode>###0.0</c:formatCode>
                <c:ptCount val="9"/>
                <c:pt idx="0">
                  <c:v>2.1676105956000105</c:v>
                </c:pt>
                <c:pt idx="1">
                  <c:v>0.28235030258400018</c:v>
                </c:pt>
                <c:pt idx="2">
                  <c:v>0.43646627291721901</c:v>
                </c:pt>
                <c:pt idx="3">
                  <c:v>1.3483180711117724</c:v>
                </c:pt>
                <c:pt idx="4">
                  <c:v>2.962156523587566</c:v>
                </c:pt>
                <c:pt idx="5">
                  <c:v>1.6126756289103772</c:v>
                </c:pt>
                <c:pt idx="6">
                  <c:v>1.0846142416519568E-2</c:v>
                </c:pt>
                <c:pt idx="7">
                  <c:v>4.389716588435526</c:v>
                </c:pt>
                <c:pt idx="8">
                  <c:v>0.61603152358809499</c:v>
                </c:pt>
              </c:numCache>
            </c:numRef>
          </c:val>
          <c:extLst>
            <c:ext xmlns:c16="http://schemas.microsoft.com/office/drawing/2014/chart" uri="{C3380CC4-5D6E-409C-BE32-E72D297353CC}">
              <c16:uniqueId val="{00000001-F55F-4FC9-AEB2-753E71C446EA}"/>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'DHS04'!$R$121:$Z$121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'DHS04'!$R$126:$Z$126</c:f>
              <c:numCache>
                <c:formatCode>###0.0</c:formatCode>
                <c:ptCount val="9"/>
                <c:pt idx="0">
                  <c:v>4.5631029328737327</c:v>
                </c:pt>
                <c:pt idx="1">
                  <c:v>5.8435469907242208</c:v>
                </c:pt>
                <c:pt idx="2">
                  <c:v>10.757478785451696</c:v>
                </c:pt>
                <c:pt idx="3">
                  <c:v>16.958376781464324</c:v>
                </c:pt>
                <c:pt idx="4">
                  <c:v>15.859192998249725</c:v>
                </c:pt>
                <c:pt idx="5">
                  <c:v>23.14523970414281</c:v>
                </c:pt>
                <c:pt idx="6">
                  <c:v>26.294715010902692</c:v>
                </c:pt>
                <c:pt idx="7">
                  <c:v>64.279122998646358</c:v>
                </c:pt>
                <c:pt idx="8">
                  <c:v>12.36128694356799</c:v>
                </c:pt>
              </c:numCache>
            </c:numRef>
          </c:val>
          <c:extLst>
            <c:ext xmlns:c16="http://schemas.microsoft.com/office/drawing/2014/chart" uri="{C3380CC4-5D6E-409C-BE32-E72D297353CC}">
              <c16:uniqueId val="{00000002-F55F-4FC9-AEB2-753E71C446EA}"/>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'DHS04'!$R$121:$Z$121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'DHS04'!$R$127:$Z$127</c:f>
              <c:numCache>
                <c:formatCode>###0.0</c:formatCode>
                <c:ptCount val="9"/>
                <c:pt idx="0">
                  <c:v>87.643262860617142</c:v>
                </c:pt>
                <c:pt idx="1">
                  <c:v>92.462393449442146</c:v>
                </c:pt>
                <c:pt idx="2">
                  <c:v>86.068823807449121</c:v>
                </c:pt>
                <c:pt idx="3">
                  <c:v>76.257301241716675</c:v>
                </c:pt>
                <c:pt idx="4">
                  <c:v>71.725712902455257</c:v>
                </c:pt>
                <c:pt idx="5">
                  <c:v>71.195934883988613</c:v>
                </c:pt>
                <c:pt idx="6">
                  <c:v>70.201752863003136</c:v>
                </c:pt>
                <c:pt idx="7">
                  <c:v>1.5368263785946639</c:v>
                </c:pt>
                <c:pt idx="8">
                  <c:v>84.212607468943446</c:v>
                </c:pt>
              </c:numCache>
            </c:numRef>
          </c:val>
          <c:extLst>
            <c:ext xmlns:c16="http://schemas.microsoft.com/office/drawing/2014/chart" uri="{C3380CC4-5D6E-409C-BE32-E72D297353CC}">
              <c16:uniqueId val="{00000003-F55F-4FC9-AEB2-753E71C446EA}"/>
            </c:ext>
          </c:extLst>
        </c:ser>
        <c:dLbls>
          <c:showLegendKey val="0"/>
          <c:showVal val="0"/>
          <c:showCatName val="0"/>
          <c:showSerName val="0"/>
          <c:showPercent val="0"/>
          <c:showBubbleSize val="0"/>
        </c:dLbls>
        <c:gapWidth val="50"/>
        <c:overlap val="100"/>
        <c:axId val="233849216"/>
        <c:axId val="233850752"/>
      </c:barChart>
      <c:catAx>
        <c:axId val="233849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0752"/>
        <c:crosses val="autoZero"/>
        <c:auto val="1"/>
        <c:lblAlgn val="ctr"/>
        <c:lblOffset val="100"/>
        <c:tickLblSkip val="1"/>
        <c:tickMarkSkip val="1"/>
        <c:noMultiLvlLbl val="0"/>
      </c:catAx>
      <c:valAx>
        <c:axId val="23385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49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B97-4729-B32E-3E2723B7E50C}"/>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B97-4729-B32E-3E2723B7E50C}"/>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B97-4729-B32E-3E2723B7E50C}"/>
            </c:ext>
          </c:extLst>
        </c:ser>
        <c:dLbls>
          <c:showLegendKey val="0"/>
          <c:showVal val="0"/>
          <c:showCatName val="0"/>
          <c:showSerName val="0"/>
          <c:showPercent val="0"/>
          <c:showBubbleSize val="0"/>
        </c:dLbls>
        <c:gapWidth val="50"/>
        <c:overlap val="100"/>
        <c:axId val="233937152"/>
        <c:axId val="233951232"/>
      </c:barChart>
      <c:catAx>
        <c:axId val="23393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1232"/>
        <c:crosses val="autoZero"/>
        <c:auto val="1"/>
        <c:lblAlgn val="ctr"/>
        <c:lblOffset val="100"/>
        <c:tickLblSkip val="1"/>
        <c:tickMarkSkip val="1"/>
        <c:noMultiLvlLbl val="0"/>
      </c:catAx>
      <c:valAx>
        <c:axId val="23395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'DHS04'!$R$221:$Z$221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4BBB-4BFF-80C5-F283553E964B}"/>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'DHS04'!$R$221:$Z$221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4BBB-4BFF-80C5-F283553E964B}"/>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'DHS04'!$R$221:$Z$221</c:f>
              <c:strCache>
                <c:ptCount val="9"/>
                <c:pt idx="0">
                  <c:v>B. E. T.</c:v>
                </c:pt>
                <c:pt idx="1">
                  <c:v>Bar Azoum</c:v>
                </c:pt>
                <c:pt idx="2">
                  <c:v>Centre Est</c:v>
                </c:pt>
                <c:pt idx="3">
                  <c:v>Chari Baguirmi</c:v>
                </c:pt>
                <c:pt idx="4">
                  <c:v>Logone Occidental</c:v>
                </c:pt>
                <c:pt idx="5">
                  <c:v>Mayo Kebbi</c:v>
                </c:pt>
                <c:pt idx="6">
                  <c:v>Moyen Chari</c:v>
                </c:pt>
                <c:pt idx="7">
                  <c:v>N'Djaména</c:v>
                </c:pt>
                <c:pt idx="8">
                  <c:v>Ouaddai Est</c:v>
                </c:pt>
              </c:strCache>
            </c:strRef>
          </c:cat>
          <c:val>
            <c:numRef>
              <c:f>'DHS04'!$R$224:$Z$224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4BBB-4BFF-80C5-F283553E964B}"/>
            </c:ext>
          </c:extLst>
        </c:ser>
        <c:dLbls>
          <c:showLegendKey val="0"/>
          <c:showVal val="0"/>
          <c:showCatName val="0"/>
          <c:showSerName val="0"/>
          <c:showPercent val="0"/>
          <c:showBubbleSize val="0"/>
        </c:dLbls>
        <c:gapWidth val="50"/>
        <c:overlap val="100"/>
        <c:axId val="234134144"/>
        <c:axId val="234148224"/>
      </c:barChart>
      <c:catAx>
        <c:axId val="23413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8224"/>
        <c:crosses val="autoZero"/>
        <c:auto val="1"/>
        <c:lblAlgn val="ctr"/>
        <c:lblOffset val="100"/>
        <c:tickLblSkip val="1"/>
        <c:tickMarkSkip val="1"/>
        <c:noMultiLvlLbl val="0"/>
      </c:catAx>
      <c:valAx>
        <c:axId val="23414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4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1E-4E10-B29D-3383C2F4F193}"/>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1E-4E10-B29D-3383C2F4F193}"/>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1E-4E10-B29D-3383C2F4F193}"/>
            </c:ext>
          </c:extLst>
        </c:ser>
        <c:dLbls>
          <c:showLegendKey val="0"/>
          <c:showVal val="0"/>
          <c:showCatName val="0"/>
          <c:showSerName val="0"/>
          <c:showPercent val="0"/>
          <c:showBubbleSize val="0"/>
        </c:dLbls>
        <c:gapWidth val="50"/>
        <c:overlap val="100"/>
        <c:axId val="234310656"/>
        <c:axId val="234320640"/>
      </c:barChart>
      <c:catAx>
        <c:axId val="2343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0640"/>
        <c:crosses val="autoZero"/>
        <c:auto val="1"/>
        <c:lblAlgn val="ctr"/>
        <c:lblOffset val="100"/>
        <c:tickLblSkip val="1"/>
        <c:tickMarkSkip val="1"/>
        <c:noMultiLvlLbl val="0"/>
      </c:catAx>
      <c:valAx>
        <c:axId val="23432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'DHS04'!$H$18:$L$18</c:f>
              <c:numCache>
                <c:formatCode>###0.0</c:formatCode>
                <c:ptCount val="5"/>
                <c:pt idx="0">
                  <c:v>49.899351074354378</c:v>
                </c:pt>
                <c:pt idx="1">
                  <c:v>56.330411791741113</c:v>
                </c:pt>
                <c:pt idx="2">
                  <c:v>64.214192906956839</c:v>
                </c:pt>
                <c:pt idx="3">
                  <c:v>71.411362062617869</c:v>
                </c:pt>
                <c:pt idx="4">
                  <c:v>82.810388563659842</c:v>
                </c:pt>
              </c:numCache>
            </c:numRef>
          </c:val>
          <c:extLst>
            <c:ext xmlns:c16="http://schemas.microsoft.com/office/drawing/2014/chart" uri="{C3380CC4-5D6E-409C-BE32-E72D297353CC}">
              <c16:uniqueId val="{00000000-9274-47FA-97A7-5AA50E84CADE}"/>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'DHS04'!$H$19:$L$19</c:f>
              <c:numCache>
                <c:formatCode>###0.0</c:formatCode>
                <c:ptCount val="5"/>
                <c:pt idx="0">
                  <c:v>10.697281312009771</c:v>
                </c:pt>
                <c:pt idx="1">
                  <c:v>8.7370126512911366</c:v>
                </c:pt>
                <c:pt idx="2">
                  <c:v>7.1097453733895897</c:v>
                </c:pt>
                <c:pt idx="3">
                  <c:v>9.4047317332462868</c:v>
                </c:pt>
                <c:pt idx="4">
                  <c:v>3.2946319509764121</c:v>
                </c:pt>
              </c:numCache>
            </c:numRef>
          </c:val>
          <c:extLst>
            <c:ext xmlns:c16="http://schemas.microsoft.com/office/drawing/2014/chart" uri="{C3380CC4-5D6E-409C-BE32-E72D297353CC}">
              <c16:uniqueId val="{00000001-9274-47FA-97A7-5AA50E84CADE}"/>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'DHS04'!$H$20:$L$20</c:f>
              <c:numCache>
                <c:formatCode>###0.0</c:formatCode>
                <c:ptCount val="5"/>
                <c:pt idx="0">
                  <c:v>37.168832189224865</c:v>
                </c:pt>
                <c:pt idx="1">
                  <c:v>32.764258608376259</c:v>
                </c:pt>
                <c:pt idx="2">
                  <c:v>27.061685612556772</c:v>
                </c:pt>
                <c:pt idx="3">
                  <c:v>18.412109985194412</c:v>
                </c:pt>
                <c:pt idx="4">
                  <c:v>13.894979485363745</c:v>
                </c:pt>
              </c:numCache>
            </c:numRef>
          </c:val>
          <c:extLst>
            <c:ext xmlns:c16="http://schemas.microsoft.com/office/drawing/2014/chart" uri="{C3380CC4-5D6E-409C-BE32-E72D297353CC}">
              <c16:uniqueId val="{00000002-9274-47FA-97A7-5AA50E84CADE}"/>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'DHS04'!$H$21:$L$21</c:f>
              <c:numCache>
                <c:formatCode>###0.0</c:formatCode>
                <c:ptCount val="5"/>
                <c:pt idx="0">
                  <c:v>2.2345354244109825</c:v>
                </c:pt>
                <c:pt idx="1">
                  <c:v>2.168316948591491</c:v>
                </c:pt>
                <c:pt idx="2">
                  <c:v>1.6143761070967975</c:v>
                </c:pt>
                <c:pt idx="3">
                  <c:v>0.77179621894143102</c:v>
                </c:pt>
                <c:pt idx="4">
                  <c:v>0</c:v>
                </c:pt>
              </c:numCache>
            </c:numRef>
          </c:val>
          <c:extLst>
            <c:ext xmlns:c16="http://schemas.microsoft.com/office/drawing/2014/chart" uri="{C3380CC4-5D6E-409C-BE32-E72D297353CC}">
              <c16:uniqueId val="{00000003-9274-47FA-97A7-5AA50E84CADE}"/>
            </c:ext>
          </c:extLst>
        </c:ser>
        <c:dLbls>
          <c:showLegendKey val="0"/>
          <c:showVal val="0"/>
          <c:showCatName val="0"/>
          <c:showSerName val="0"/>
          <c:showPercent val="0"/>
          <c:showBubbleSize val="0"/>
        </c:dLbls>
        <c:gapWidth val="50"/>
        <c:overlap val="100"/>
        <c:axId val="234656512"/>
        <c:axId val="234658048"/>
      </c:barChart>
      <c:catAx>
        <c:axId val="23465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8048"/>
        <c:crosses val="autoZero"/>
        <c:auto val="1"/>
        <c:lblAlgn val="ctr"/>
        <c:lblOffset val="100"/>
        <c:tickLblSkip val="1"/>
        <c:tickMarkSkip val="1"/>
        <c:noMultiLvlLbl val="0"/>
      </c:catAx>
      <c:valAx>
        <c:axId val="23465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6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'DHS04'!$H$124:$L$124</c:f>
              <c:numCache>
                <c:formatCode>###0.0</c:formatCode>
                <c:ptCount val="5"/>
                <c:pt idx="0">
                  <c:v>10.363753650554507</c:v>
                </c:pt>
                <c:pt idx="1">
                  <c:v>20.040169654194273</c:v>
                </c:pt>
                <c:pt idx="2">
                  <c:v>23.508234886621985</c:v>
                </c:pt>
                <c:pt idx="3">
                  <c:v>41.157304563626056</c:v>
                </c:pt>
                <c:pt idx="4">
                  <c:v>66.505536795722634</c:v>
                </c:pt>
              </c:numCache>
            </c:numRef>
          </c:val>
          <c:extLst>
            <c:ext xmlns:c16="http://schemas.microsoft.com/office/drawing/2014/chart" uri="{C3380CC4-5D6E-409C-BE32-E72D297353CC}">
              <c16:uniqueId val="{00000000-ACAF-453D-9097-F0DB5B900C4D}"/>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'DHS04'!$H$125:$L$125</c:f>
              <c:numCache>
                <c:formatCode>###0.0</c:formatCode>
                <c:ptCount val="5"/>
                <c:pt idx="0">
                  <c:v>6.5861962148989104</c:v>
                </c:pt>
                <c:pt idx="1">
                  <c:v>16.713490120742332</c:v>
                </c:pt>
                <c:pt idx="2">
                  <c:v>20.801012797044947</c:v>
                </c:pt>
                <c:pt idx="3">
                  <c:v>23.200046785086496</c:v>
                </c:pt>
                <c:pt idx="4">
                  <c:v>26.271406952275697</c:v>
                </c:pt>
              </c:numCache>
            </c:numRef>
          </c:val>
          <c:extLst>
            <c:ext xmlns:c16="http://schemas.microsoft.com/office/drawing/2014/chart" uri="{C3380CC4-5D6E-409C-BE32-E72D297353CC}">
              <c16:uniqueId val="{00000001-ACAF-453D-9097-F0DB5B900C4D}"/>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'DHS04'!$H$126:$L$126</c:f>
              <c:numCache>
                <c:formatCode>###0.0</c:formatCode>
                <c:ptCount val="5"/>
                <c:pt idx="0">
                  <c:v>41.390380134815764</c:v>
                </c:pt>
                <c:pt idx="1">
                  <c:v>38.862624941060076</c:v>
                </c:pt>
                <c:pt idx="2">
                  <c:v>45.242638655531479</c:v>
                </c:pt>
                <c:pt idx="3">
                  <c:v>29.306664970645894</c:v>
                </c:pt>
                <c:pt idx="4">
                  <c:v>6.871723622339954</c:v>
                </c:pt>
              </c:numCache>
            </c:numRef>
          </c:val>
          <c:extLst>
            <c:ext xmlns:c16="http://schemas.microsoft.com/office/drawing/2014/chart" uri="{C3380CC4-5D6E-409C-BE32-E72D297353CC}">
              <c16:uniqueId val="{00000002-ACAF-453D-9097-F0DB5B900C4D}"/>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'DHS04'!$H$127:$L$127</c:f>
              <c:numCache>
                <c:formatCode>###0.0</c:formatCode>
                <c:ptCount val="5"/>
                <c:pt idx="0">
                  <c:v>41.659669999730816</c:v>
                </c:pt>
                <c:pt idx="1">
                  <c:v>24.383715284003316</c:v>
                </c:pt>
                <c:pt idx="2">
                  <c:v>10.448113660801598</c:v>
                </c:pt>
                <c:pt idx="3">
                  <c:v>6.3359836806415517</c:v>
                </c:pt>
                <c:pt idx="4">
                  <c:v>0.35133262966171475</c:v>
                </c:pt>
              </c:numCache>
            </c:numRef>
          </c:val>
          <c:extLst>
            <c:ext xmlns:c16="http://schemas.microsoft.com/office/drawing/2014/chart" uri="{C3380CC4-5D6E-409C-BE32-E72D297353CC}">
              <c16:uniqueId val="{00000003-ACAF-453D-9097-F0DB5B900C4D}"/>
            </c:ext>
          </c:extLst>
        </c:ser>
        <c:dLbls>
          <c:showLegendKey val="0"/>
          <c:showVal val="0"/>
          <c:showCatName val="0"/>
          <c:showSerName val="0"/>
          <c:showPercent val="0"/>
          <c:showBubbleSize val="0"/>
        </c:dLbls>
        <c:gapWidth val="50"/>
        <c:overlap val="100"/>
        <c:axId val="234674432"/>
        <c:axId val="235024384"/>
      </c:barChart>
      <c:catAx>
        <c:axId val="23467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4384"/>
        <c:crosses val="autoZero"/>
        <c:auto val="1"/>
        <c:lblAlgn val="ctr"/>
        <c:lblOffset val="100"/>
        <c:tickLblSkip val="1"/>
        <c:tickMarkSkip val="1"/>
        <c:noMultiLvlLbl val="0"/>
      </c:catAx>
      <c:valAx>
        <c:axId val="235024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7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C0-4731-9AB6-FC5CFDE6F3EC}"/>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C0-4731-9AB6-FC5CFDE6F3EC}"/>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C0-4731-9AB6-FC5CFDE6F3EC}"/>
            </c:ext>
          </c:extLst>
        </c:ser>
        <c:dLbls>
          <c:showLegendKey val="0"/>
          <c:showVal val="0"/>
          <c:showCatName val="0"/>
          <c:showSerName val="0"/>
          <c:showPercent val="0"/>
          <c:showBubbleSize val="0"/>
        </c:dLbls>
        <c:gapWidth val="50"/>
        <c:overlap val="100"/>
        <c:axId val="235055744"/>
        <c:axId val="235069824"/>
      </c:barChart>
      <c:catAx>
        <c:axId val="235055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9824"/>
        <c:crosses val="autoZero"/>
        <c:auto val="1"/>
        <c:lblAlgn val="ctr"/>
        <c:lblOffset val="100"/>
        <c:tickLblSkip val="1"/>
        <c:tickMarkSkip val="1"/>
        <c:noMultiLvlLbl val="0"/>
      </c:catAx>
      <c:valAx>
        <c:axId val="23506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5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'DHS04'!$C$124:$G$124</c:f>
              <c:numCache>
                <c:formatCode>###0.0</c:formatCode>
                <c:ptCount val="5"/>
                <c:pt idx="0">
                  <c:v>0.66200655495688043</c:v>
                </c:pt>
                <c:pt idx="1">
                  <c:v>1.2717834803294665</c:v>
                </c:pt>
                <c:pt idx="2">
                  <c:v>3.0252403761323934</c:v>
                </c:pt>
                <c:pt idx="3">
                  <c:v>4.990260722768757</c:v>
                </c:pt>
                <c:pt idx="4">
                  <c:v>32.697195806583736</c:v>
                </c:pt>
              </c:numCache>
            </c:numRef>
          </c:val>
          <c:extLst>
            <c:ext xmlns:c16="http://schemas.microsoft.com/office/drawing/2014/chart" uri="{C3380CC4-5D6E-409C-BE32-E72D297353CC}">
              <c16:uniqueId val="{00000000-CDBE-4E4E-91FB-89A398A29D97}"/>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'DHS04'!$C$125:$G$125</c:f>
              <c:numCache>
                <c:formatCode>###0.0</c:formatCode>
                <c:ptCount val="5"/>
                <c:pt idx="0">
                  <c:v>0.21542910900387874</c:v>
                </c:pt>
                <c:pt idx="1">
                  <c:v>0.21682538974788879</c:v>
                </c:pt>
                <c:pt idx="2">
                  <c:v>0.42891548548634545</c:v>
                </c:pt>
                <c:pt idx="3">
                  <c:v>2.240775654098524</c:v>
                </c:pt>
                <c:pt idx="4">
                  <c:v>17.709460856938744</c:v>
                </c:pt>
              </c:numCache>
            </c:numRef>
          </c:val>
          <c:extLst>
            <c:ext xmlns:c16="http://schemas.microsoft.com/office/drawing/2014/chart" uri="{C3380CC4-5D6E-409C-BE32-E72D297353CC}">
              <c16:uniqueId val="{00000001-CDBE-4E4E-91FB-89A398A29D97}"/>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'DHS04'!$C$126:$G$126</c:f>
              <c:numCache>
                <c:formatCode>###0.0</c:formatCode>
                <c:ptCount val="5"/>
                <c:pt idx="0">
                  <c:v>2.0391711006028856</c:v>
                </c:pt>
                <c:pt idx="1">
                  <c:v>9.8744239400789269</c:v>
                </c:pt>
                <c:pt idx="2">
                  <c:v>19.640867224525778</c:v>
                </c:pt>
                <c:pt idx="3">
                  <c:v>17.539828590926263</c:v>
                </c:pt>
                <c:pt idx="4">
                  <c:v>29.664451607561848</c:v>
                </c:pt>
              </c:numCache>
            </c:numRef>
          </c:val>
          <c:extLst>
            <c:ext xmlns:c16="http://schemas.microsoft.com/office/drawing/2014/chart" uri="{C3380CC4-5D6E-409C-BE32-E72D297353CC}">
              <c16:uniqueId val="{00000002-CDBE-4E4E-91FB-89A398A29D97}"/>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'DHS04'!$C$127:$G$127</c:f>
              <c:numCache>
                <c:formatCode>###0.0</c:formatCode>
                <c:ptCount val="5"/>
                <c:pt idx="0">
                  <c:v>97.083393235436361</c:v>
                </c:pt>
                <c:pt idx="1">
                  <c:v>88.63696718984373</c:v>
                </c:pt>
                <c:pt idx="2">
                  <c:v>76.904976913855492</c:v>
                </c:pt>
                <c:pt idx="3">
                  <c:v>75.229135032206457</c:v>
                </c:pt>
                <c:pt idx="4">
                  <c:v>19.928891728915669</c:v>
                </c:pt>
              </c:numCache>
            </c:numRef>
          </c:val>
          <c:extLst>
            <c:ext xmlns:c16="http://schemas.microsoft.com/office/drawing/2014/chart" uri="{C3380CC4-5D6E-409C-BE32-E72D297353CC}">
              <c16:uniqueId val="{00000003-CDBE-4E4E-91FB-89A398A29D97}"/>
            </c:ext>
          </c:extLst>
        </c:ser>
        <c:dLbls>
          <c:showLegendKey val="0"/>
          <c:showVal val="0"/>
          <c:showCatName val="0"/>
          <c:showSerName val="0"/>
          <c:showPercent val="0"/>
          <c:showBubbleSize val="0"/>
        </c:dLbls>
        <c:gapWidth val="50"/>
        <c:overlap val="100"/>
        <c:axId val="233875328"/>
        <c:axId val="233876864"/>
      </c:barChart>
      <c:catAx>
        <c:axId val="23387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6864"/>
        <c:crosses val="autoZero"/>
        <c:auto val="1"/>
        <c:lblAlgn val="ctr"/>
        <c:lblOffset val="100"/>
        <c:tickLblSkip val="1"/>
        <c:tickMarkSkip val="1"/>
        <c:noMultiLvlLbl val="0"/>
      </c:catAx>
      <c:valAx>
        <c:axId val="23387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'DHS04'!$M$124:$Q$124</c:f>
              <c:numCache>
                <c:formatCode>###0.0</c:formatCode>
                <c:ptCount val="5"/>
                <c:pt idx="0">
                  <c:v>0.39859951053524223</c:v>
                </c:pt>
                <c:pt idx="1">
                  <c:v>1.0262459852831836</c:v>
                </c:pt>
                <c:pt idx="2">
                  <c:v>0.69933310019767247</c:v>
                </c:pt>
                <c:pt idx="3">
                  <c:v>3.636412353091623</c:v>
                </c:pt>
                <c:pt idx="4">
                  <c:v>3.9006867490746076</c:v>
                </c:pt>
              </c:numCache>
            </c:numRef>
          </c:val>
          <c:extLst>
            <c:ext xmlns:c16="http://schemas.microsoft.com/office/drawing/2014/chart" uri="{C3380CC4-5D6E-409C-BE32-E72D297353CC}">
              <c16:uniqueId val="{00000000-26CA-46C1-8065-080658FA7783}"/>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'DHS04'!$M$125:$Q$125</c:f>
              <c:numCache>
                <c:formatCode>###0.0</c:formatCode>
                <c:ptCount val="5"/>
                <c:pt idx="0">
                  <c:v>5.3892552807127202E-2</c:v>
                </c:pt>
                <c:pt idx="1">
                  <c:v>6.7256875661303658E-2</c:v>
                </c:pt>
                <c:pt idx="2">
                  <c:v>6.044295735210764E-2</c:v>
                </c:pt>
                <c:pt idx="3">
                  <c:v>0.31550405212299976</c:v>
                </c:pt>
                <c:pt idx="4">
                  <c:v>0.79253548101084992</c:v>
                </c:pt>
              </c:numCache>
            </c:numRef>
          </c:val>
          <c:extLst>
            <c:ext xmlns:c16="http://schemas.microsoft.com/office/drawing/2014/chart" uri="{C3380CC4-5D6E-409C-BE32-E72D297353CC}">
              <c16:uniqueId val="{00000001-26CA-46C1-8065-080658FA7783}"/>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'DHS04'!$M$126:$Q$126</c:f>
              <c:numCache>
                <c:formatCode>###0.0</c:formatCode>
                <c:ptCount val="5"/>
                <c:pt idx="0">
                  <c:v>2.3365122791863371</c:v>
                </c:pt>
                <c:pt idx="1">
                  <c:v>4.2442683086171229</c:v>
                </c:pt>
                <c:pt idx="2">
                  <c:v>13.822785098435475</c:v>
                </c:pt>
                <c:pt idx="3">
                  <c:v>21.182819395597235</c:v>
                </c:pt>
                <c:pt idx="4">
                  <c:v>17.379945678623514</c:v>
                </c:pt>
              </c:numCache>
            </c:numRef>
          </c:val>
          <c:extLst>
            <c:ext xmlns:c16="http://schemas.microsoft.com/office/drawing/2014/chart" uri="{C3380CC4-5D6E-409C-BE32-E72D297353CC}">
              <c16:uniqueId val="{00000002-26CA-46C1-8065-080658FA7783}"/>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'DHS04'!$M$127:$Q$127</c:f>
              <c:numCache>
                <c:formatCode>###0.0</c:formatCode>
                <c:ptCount val="5"/>
                <c:pt idx="0">
                  <c:v>97.210995657471287</c:v>
                </c:pt>
                <c:pt idx="1">
                  <c:v>94.662228830438394</c:v>
                </c:pt>
                <c:pt idx="2">
                  <c:v>85.41743884401474</c:v>
                </c:pt>
                <c:pt idx="3">
                  <c:v>74.865264199188132</c:v>
                </c:pt>
                <c:pt idx="4">
                  <c:v>77.926832091291033</c:v>
                </c:pt>
              </c:numCache>
            </c:numRef>
          </c:val>
          <c:extLst>
            <c:ext xmlns:c16="http://schemas.microsoft.com/office/drawing/2014/chart" uri="{C3380CC4-5D6E-409C-BE32-E72D297353CC}">
              <c16:uniqueId val="{00000003-26CA-46C1-8065-080658FA7783}"/>
            </c:ext>
          </c:extLst>
        </c:ser>
        <c:dLbls>
          <c:showLegendKey val="0"/>
          <c:showVal val="0"/>
          <c:showCatName val="0"/>
          <c:showSerName val="0"/>
          <c:showPercent val="0"/>
          <c:showBubbleSize val="0"/>
        </c:dLbls>
        <c:gapWidth val="50"/>
        <c:overlap val="100"/>
        <c:axId val="233753216"/>
        <c:axId val="233775488"/>
      </c:barChart>
      <c:catAx>
        <c:axId val="23375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75488"/>
        <c:crosses val="autoZero"/>
        <c:auto val="1"/>
        <c:lblAlgn val="ctr"/>
        <c:lblOffset val="100"/>
        <c:tickLblSkip val="1"/>
        <c:tickMarkSkip val="1"/>
        <c:noMultiLvlLbl val="0"/>
      </c:catAx>
      <c:valAx>
        <c:axId val="233775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20.5</c:v>
                </c:pt>
                <c:pt idx="1">
                  <c:v>22</c:v>
                </c:pt>
                <c:pt idx="2">
                  <c:v>26.5</c:v>
                </c:pt>
                <c:pt idx="3">
                  <c:v>30.6</c:v>
                </c:pt>
                <c:pt idx="4">
                  <c:v>37.6</c:v>
                </c:pt>
              </c:numCache>
            </c:numRef>
          </c:val>
          <c:extLst>
            <c:ext xmlns:c16="http://schemas.microsoft.com/office/drawing/2014/chart" uri="{C3380CC4-5D6E-409C-BE32-E72D297353CC}">
              <c16:uniqueId val="{00000000-B2AA-4526-8DFC-08506BEB921A}"/>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13.5</c:v>
                </c:pt>
                <c:pt idx="1">
                  <c:v>13.7</c:v>
                </c:pt>
                <c:pt idx="2">
                  <c:v>14.5</c:v>
                </c:pt>
                <c:pt idx="3">
                  <c:v>16.100000000000001</c:v>
                </c:pt>
                <c:pt idx="4">
                  <c:v>15.4</c:v>
                </c:pt>
              </c:numCache>
            </c:numRef>
          </c:val>
          <c:extLst>
            <c:ext xmlns:c16="http://schemas.microsoft.com/office/drawing/2014/chart" uri="{C3380CC4-5D6E-409C-BE32-E72D297353CC}">
              <c16:uniqueId val="{00000001-B2AA-4526-8DFC-08506BEB921A}"/>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60.5</c:v>
                </c:pt>
                <c:pt idx="1">
                  <c:v>60</c:v>
                </c:pt>
                <c:pt idx="2">
                  <c:v>54</c:v>
                </c:pt>
                <c:pt idx="3">
                  <c:v>51</c:v>
                </c:pt>
                <c:pt idx="4">
                  <c:v>43</c:v>
                </c:pt>
              </c:numCache>
            </c:numRef>
          </c:val>
          <c:extLst>
            <c:ext xmlns:c16="http://schemas.microsoft.com/office/drawing/2014/chart" uri="{C3380CC4-5D6E-409C-BE32-E72D297353CC}">
              <c16:uniqueId val="{00000002-B2AA-4526-8DFC-08506BEB921A}"/>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5.5</c:v>
                </c:pt>
                <c:pt idx="1">
                  <c:v>4.3</c:v>
                </c:pt>
                <c:pt idx="2">
                  <c:v>5</c:v>
                </c:pt>
                <c:pt idx="3">
                  <c:v>2.4</c:v>
                </c:pt>
                <c:pt idx="4">
                  <c:v>4</c:v>
                </c:pt>
              </c:numCache>
            </c:numRef>
          </c:val>
          <c:extLst>
            <c:ext xmlns:c16="http://schemas.microsoft.com/office/drawing/2014/chart" uri="{C3380CC4-5D6E-409C-BE32-E72D297353CC}">
              <c16:uniqueId val="{00000003-B2AA-4526-8DFC-08506BEB921A}"/>
            </c:ext>
          </c:extLst>
        </c:ser>
        <c:dLbls>
          <c:showLegendKey val="0"/>
          <c:showVal val="0"/>
          <c:showCatName val="0"/>
          <c:showSerName val="0"/>
          <c:showPercent val="0"/>
          <c:showBubbleSize val="0"/>
        </c:dLbls>
        <c:gapWidth val="50"/>
        <c:overlap val="100"/>
        <c:axId val="229988992"/>
        <c:axId val="230195584"/>
      </c:barChart>
      <c:catAx>
        <c:axId val="22998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5584"/>
        <c:crosses val="autoZero"/>
        <c:auto val="1"/>
        <c:lblAlgn val="ctr"/>
        <c:lblOffset val="100"/>
        <c:tickLblSkip val="1"/>
        <c:tickMarkSkip val="1"/>
        <c:noMultiLvlLbl val="0"/>
      </c:catAx>
      <c:valAx>
        <c:axId val="230195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MICS10!$R$18:$AK$18</c:f>
              <c:numCache>
                <c:formatCode>###0.0</c:formatCode>
                <c:ptCount val="20"/>
                <c:pt idx="0">
                  <c:v>75.8</c:v>
                </c:pt>
                <c:pt idx="1">
                  <c:v>14.7</c:v>
                </c:pt>
                <c:pt idx="2">
                  <c:v>37</c:v>
                </c:pt>
                <c:pt idx="3">
                  <c:v>56.8</c:v>
                </c:pt>
                <c:pt idx="4">
                  <c:v>28.2</c:v>
                </c:pt>
                <c:pt idx="5">
                  <c:v>60</c:v>
                </c:pt>
                <c:pt idx="6">
                  <c:v>54.9</c:v>
                </c:pt>
                <c:pt idx="7">
                  <c:v>45.6</c:v>
                </c:pt>
                <c:pt idx="8">
                  <c:v>27.7</c:v>
                </c:pt>
                <c:pt idx="9">
                  <c:v>17.600000000000001</c:v>
                </c:pt>
                <c:pt idx="10">
                  <c:v>15</c:v>
                </c:pt>
                <c:pt idx="11">
                  <c:v>31.8</c:v>
                </c:pt>
                <c:pt idx="12">
                  <c:v>25.1</c:v>
                </c:pt>
                <c:pt idx="13">
                  <c:v>22.8</c:v>
                </c:pt>
                <c:pt idx="14">
                  <c:v>95.6</c:v>
                </c:pt>
                <c:pt idx="15">
                  <c:v>28.9</c:v>
                </c:pt>
                <c:pt idx="16">
                  <c:v>13.3</c:v>
                </c:pt>
                <c:pt idx="17">
                  <c:v>27.9</c:v>
                </c:pt>
                <c:pt idx="18">
                  <c:v>25.9</c:v>
                </c:pt>
                <c:pt idx="19">
                  <c:v>9.4</c:v>
                </c:pt>
              </c:numCache>
            </c:numRef>
          </c:val>
          <c:extLst>
            <c:ext xmlns:c16="http://schemas.microsoft.com/office/drawing/2014/chart" uri="{C3380CC4-5D6E-409C-BE32-E72D297353CC}">
              <c16:uniqueId val="{00000000-AAE6-414A-8FB7-FD4A345D6B1E}"/>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MICS10!$R$19:$AK$19</c:f>
              <c:numCache>
                <c:formatCode>###0.0</c:formatCode>
                <c:ptCount val="20"/>
                <c:pt idx="0">
                  <c:v>13</c:v>
                </c:pt>
                <c:pt idx="1">
                  <c:v>3.7</c:v>
                </c:pt>
                <c:pt idx="2">
                  <c:v>23.5</c:v>
                </c:pt>
                <c:pt idx="3">
                  <c:v>23.8</c:v>
                </c:pt>
                <c:pt idx="4">
                  <c:v>13.5</c:v>
                </c:pt>
                <c:pt idx="5">
                  <c:v>23.7</c:v>
                </c:pt>
                <c:pt idx="6">
                  <c:v>7.6</c:v>
                </c:pt>
                <c:pt idx="7">
                  <c:v>22.3</c:v>
                </c:pt>
                <c:pt idx="8">
                  <c:v>14.5</c:v>
                </c:pt>
                <c:pt idx="9">
                  <c:v>9.9</c:v>
                </c:pt>
                <c:pt idx="10">
                  <c:v>13.9</c:v>
                </c:pt>
                <c:pt idx="11">
                  <c:v>20.8</c:v>
                </c:pt>
                <c:pt idx="12">
                  <c:v>10.5</c:v>
                </c:pt>
                <c:pt idx="13">
                  <c:v>4.5999999999999996</c:v>
                </c:pt>
                <c:pt idx="14">
                  <c:v>3.5</c:v>
                </c:pt>
                <c:pt idx="15">
                  <c:v>11.2</c:v>
                </c:pt>
                <c:pt idx="16">
                  <c:v>4.8</c:v>
                </c:pt>
                <c:pt idx="17">
                  <c:v>15.2</c:v>
                </c:pt>
                <c:pt idx="18">
                  <c:v>8.1</c:v>
                </c:pt>
                <c:pt idx="19">
                  <c:v>7.3</c:v>
                </c:pt>
              </c:numCache>
            </c:numRef>
          </c:val>
          <c:extLst>
            <c:ext xmlns:c16="http://schemas.microsoft.com/office/drawing/2014/chart" uri="{C3380CC4-5D6E-409C-BE32-E72D297353CC}">
              <c16:uniqueId val="{00000001-AAE6-414A-8FB7-FD4A345D6B1E}"/>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MICS10!$R$20:$AK$20</c:f>
              <c:numCache>
                <c:formatCode>###0.0</c:formatCode>
                <c:ptCount val="20"/>
                <c:pt idx="0">
                  <c:v>11.2</c:v>
                </c:pt>
                <c:pt idx="1">
                  <c:v>81.599999999999994</c:v>
                </c:pt>
                <c:pt idx="2">
                  <c:v>38.299999999999997</c:v>
                </c:pt>
                <c:pt idx="3">
                  <c:v>10.5</c:v>
                </c:pt>
                <c:pt idx="4">
                  <c:v>58.1</c:v>
                </c:pt>
                <c:pt idx="5">
                  <c:v>16.3</c:v>
                </c:pt>
                <c:pt idx="6">
                  <c:v>36.6</c:v>
                </c:pt>
                <c:pt idx="7">
                  <c:v>25.3</c:v>
                </c:pt>
                <c:pt idx="8">
                  <c:v>55.3</c:v>
                </c:pt>
                <c:pt idx="9">
                  <c:v>68.5</c:v>
                </c:pt>
                <c:pt idx="10">
                  <c:v>71.099999999999994</c:v>
                </c:pt>
                <c:pt idx="11">
                  <c:v>46</c:v>
                </c:pt>
                <c:pt idx="12">
                  <c:v>48</c:v>
                </c:pt>
                <c:pt idx="13">
                  <c:v>72.3</c:v>
                </c:pt>
                <c:pt idx="14">
                  <c:v>0.8</c:v>
                </c:pt>
                <c:pt idx="15">
                  <c:v>57.9</c:v>
                </c:pt>
                <c:pt idx="16">
                  <c:v>57</c:v>
                </c:pt>
                <c:pt idx="17">
                  <c:v>31.6</c:v>
                </c:pt>
                <c:pt idx="18">
                  <c:v>63.7</c:v>
                </c:pt>
                <c:pt idx="19">
                  <c:v>81.900000000000006</c:v>
                </c:pt>
              </c:numCache>
            </c:numRef>
          </c:val>
          <c:extLst>
            <c:ext xmlns:c16="http://schemas.microsoft.com/office/drawing/2014/chart" uri="{C3380CC4-5D6E-409C-BE32-E72D297353CC}">
              <c16:uniqueId val="{00000002-AAE6-414A-8FB7-FD4A345D6B1E}"/>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MICS10!$R$15:$AK$15</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MICS10!$R$21:$AK$21</c:f>
              <c:numCache>
                <c:formatCode>###0.0</c:formatCode>
                <c:ptCount val="20"/>
                <c:pt idx="0">
                  <c:v>0</c:v>
                </c:pt>
                <c:pt idx="1">
                  <c:v>0</c:v>
                </c:pt>
                <c:pt idx="2">
                  <c:v>1.2</c:v>
                </c:pt>
                <c:pt idx="3">
                  <c:v>8.9</c:v>
                </c:pt>
                <c:pt idx="4">
                  <c:v>0.1</c:v>
                </c:pt>
                <c:pt idx="5">
                  <c:v>0</c:v>
                </c:pt>
                <c:pt idx="6">
                  <c:v>1</c:v>
                </c:pt>
                <c:pt idx="7">
                  <c:v>6.8</c:v>
                </c:pt>
                <c:pt idx="8">
                  <c:v>2.5</c:v>
                </c:pt>
                <c:pt idx="9">
                  <c:v>4</c:v>
                </c:pt>
                <c:pt idx="10">
                  <c:v>0</c:v>
                </c:pt>
                <c:pt idx="11">
                  <c:v>1.4</c:v>
                </c:pt>
                <c:pt idx="12">
                  <c:v>16.399999999999999</c:v>
                </c:pt>
                <c:pt idx="13">
                  <c:v>0.4</c:v>
                </c:pt>
                <c:pt idx="14">
                  <c:v>0</c:v>
                </c:pt>
                <c:pt idx="15">
                  <c:v>2</c:v>
                </c:pt>
                <c:pt idx="16">
                  <c:v>24.9</c:v>
                </c:pt>
                <c:pt idx="17">
                  <c:v>25.3</c:v>
                </c:pt>
                <c:pt idx="18">
                  <c:v>2.2999999999999998</c:v>
                </c:pt>
                <c:pt idx="19">
                  <c:v>1.4</c:v>
                </c:pt>
              </c:numCache>
            </c:numRef>
          </c:val>
          <c:extLst>
            <c:ext xmlns:c16="http://schemas.microsoft.com/office/drawing/2014/chart" uri="{C3380CC4-5D6E-409C-BE32-E72D297353CC}">
              <c16:uniqueId val="{00000003-AAE6-414A-8FB7-FD4A345D6B1E}"/>
            </c:ext>
          </c:extLst>
        </c:ser>
        <c:dLbls>
          <c:showLegendKey val="0"/>
          <c:showVal val="0"/>
          <c:showCatName val="0"/>
          <c:showSerName val="0"/>
          <c:showPercent val="0"/>
          <c:showBubbleSize val="0"/>
        </c:dLbls>
        <c:gapWidth val="50"/>
        <c:overlap val="100"/>
        <c:axId val="230228352"/>
        <c:axId val="230229888"/>
      </c:barChart>
      <c:catAx>
        <c:axId val="230228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9888"/>
        <c:crosses val="autoZero"/>
        <c:auto val="1"/>
        <c:lblAlgn val="ctr"/>
        <c:lblOffset val="100"/>
        <c:tickLblSkip val="1"/>
        <c:tickMarkSkip val="1"/>
        <c:noMultiLvlLbl val="0"/>
      </c:catAx>
      <c:valAx>
        <c:axId val="230229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8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20.3</c:v>
                </c:pt>
                <c:pt idx="1">
                  <c:v>26</c:v>
                </c:pt>
                <c:pt idx="2">
                  <c:v>30</c:v>
                </c:pt>
                <c:pt idx="3">
                  <c:v>41.4</c:v>
                </c:pt>
                <c:pt idx="4">
                  <c:v>75.2</c:v>
                </c:pt>
              </c:numCache>
            </c:numRef>
          </c:val>
          <c:extLst>
            <c:ext xmlns:c16="http://schemas.microsoft.com/office/drawing/2014/chart" uri="{C3380CC4-5D6E-409C-BE32-E72D297353CC}">
              <c16:uniqueId val="{00000000-890F-4EEB-BFB6-68065888ECA1}"/>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13.5</c:v>
                </c:pt>
                <c:pt idx="1">
                  <c:v>15</c:v>
                </c:pt>
                <c:pt idx="2">
                  <c:v>14.5</c:v>
                </c:pt>
                <c:pt idx="3">
                  <c:v>12.9</c:v>
                </c:pt>
                <c:pt idx="4">
                  <c:v>8.3000000000000007</c:v>
                </c:pt>
              </c:numCache>
            </c:numRef>
          </c:val>
          <c:extLst>
            <c:ext xmlns:c16="http://schemas.microsoft.com/office/drawing/2014/chart" uri="{C3380CC4-5D6E-409C-BE32-E72D297353CC}">
              <c16:uniqueId val="{00000001-890F-4EEB-BFB6-68065888ECA1}"/>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61</c:v>
                </c:pt>
                <c:pt idx="1">
                  <c:v>54.2</c:v>
                </c:pt>
                <c:pt idx="2">
                  <c:v>51.7</c:v>
                </c:pt>
                <c:pt idx="3">
                  <c:v>42.6</c:v>
                </c:pt>
                <c:pt idx="4">
                  <c:v>14.8</c:v>
                </c:pt>
              </c:numCache>
            </c:numRef>
          </c:val>
          <c:extLst>
            <c:ext xmlns:c16="http://schemas.microsoft.com/office/drawing/2014/chart" uri="{C3380CC4-5D6E-409C-BE32-E72D297353CC}">
              <c16:uniqueId val="{00000002-890F-4EEB-BFB6-68065888ECA1}"/>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5.2</c:v>
                </c:pt>
                <c:pt idx="1">
                  <c:v>4.8</c:v>
                </c:pt>
                <c:pt idx="2">
                  <c:v>3.7</c:v>
                </c:pt>
                <c:pt idx="3">
                  <c:v>3.1</c:v>
                </c:pt>
                <c:pt idx="4">
                  <c:v>1.7</c:v>
                </c:pt>
              </c:numCache>
            </c:numRef>
          </c:val>
          <c:extLst>
            <c:ext xmlns:c16="http://schemas.microsoft.com/office/drawing/2014/chart" uri="{C3380CC4-5D6E-409C-BE32-E72D297353CC}">
              <c16:uniqueId val="{00000003-890F-4EEB-BFB6-68065888ECA1}"/>
            </c:ext>
          </c:extLst>
        </c:ser>
        <c:dLbls>
          <c:showLegendKey val="0"/>
          <c:showVal val="0"/>
          <c:showCatName val="0"/>
          <c:showSerName val="0"/>
          <c:showPercent val="0"/>
          <c:showBubbleSize val="0"/>
        </c:dLbls>
        <c:gapWidth val="50"/>
        <c:overlap val="100"/>
        <c:axId val="230266752"/>
        <c:axId val="230268288"/>
      </c:barChart>
      <c:catAx>
        <c:axId val="23026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8288"/>
        <c:crosses val="autoZero"/>
        <c:auto val="1"/>
        <c:lblAlgn val="ctr"/>
        <c:lblOffset val="100"/>
        <c:tickLblSkip val="1"/>
        <c:tickMarkSkip val="1"/>
        <c:noMultiLvlLbl val="0"/>
      </c:catAx>
      <c:valAx>
        <c:axId val="23026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6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MICS10!$R$124:$AK$124</c:f>
              <c:numCache>
                <c:formatCode>###0.0</c:formatCode>
                <c:ptCount val="20"/>
                <c:pt idx="0">
                  <c:v>9.2401487956545854</c:v>
                </c:pt>
                <c:pt idx="1">
                  <c:v>5.8425962543972796</c:v>
                </c:pt>
                <c:pt idx="2">
                  <c:v>6.4683644277502808</c:v>
                </c:pt>
                <c:pt idx="3">
                  <c:v>14.518848489106873</c:v>
                </c:pt>
                <c:pt idx="4">
                  <c:v>9.0231837827543231</c:v>
                </c:pt>
                <c:pt idx="5">
                  <c:v>5.6491644594797865</c:v>
                </c:pt>
                <c:pt idx="6">
                  <c:v>4.31816234862149</c:v>
                </c:pt>
                <c:pt idx="7">
                  <c:v>3.9538615040760612</c:v>
                </c:pt>
                <c:pt idx="8">
                  <c:v>8.4171064969047755</c:v>
                </c:pt>
                <c:pt idx="9">
                  <c:v>2.9179313074216155</c:v>
                </c:pt>
                <c:pt idx="10">
                  <c:v>2.4663011224166747</c:v>
                </c:pt>
                <c:pt idx="11">
                  <c:v>4.3204176999032322</c:v>
                </c:pt>
                <c:pt idx="12">
                  <c:v>7.753357164709989</c:v>
                </c:pt>
                <c:pt idx="13">
                  <c:v>6.4355308751139173</c:v>
                </c:pt>
                <c:pt idx="14">
                  <c:v>42.675438643612004</c:v>
                </c:pt>
                <c:pt idx="15">
                  <c:v>9.9811775063643289</c:v>
                </c:pt>
                <c:pt idx="16">
                  <c:v>2.1202880524466736</c:v>
                </c:pt>
                <c:pt idx="17">
                  <c:v>8.392346466874077</c:v>
                </c:pt>
                <c:pt idx="18">
                  <c:v>7.3692685188177576</c:v>
                </c:pt>
                <c:pt idx="19">
                  <c:v>4.7790729373760952</c:v>
                </c:pt>
              </c:numCache>
            </c:numRef>
          </c:val>
          <c:extLst>
            <c:ext xmlns:c16="http://schemas.microsoft.com/office/drawing/2014/chart" uri="{C3380CC4-5D6E-409C-BE32-E72D297353CC}">
              <c16:uniqueId val="{00000000-3DD1-4FD8-9545-689E50CE8002}"/>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MICS10!$R$125:$AK$125</c:f>
              <c:numCache>
                <c:formatCode>###0.0</c:formatCode>
                <c:ptCount val="20"/>
                <c:pt idx="0">
                  <c:v>3.5600711656354154</c:v>
                </c:pt>
                <c:pt idx="1">
                  <c:v>1.168554227319565</c:v>
                </c:pt>
                <c:pt idx="2">
                  <c:v>1.0314156076900742</c:v>
                </c:pt>
                <c:pt idx="3">
                  <c:v>3.6011794930912258</c:v>
                </c:pt>
                <c:pt idx="4">
                  <c:v>2.8274896022060041</c:v>
                </c:pt>
                <c:pt idx="5">
                  <c:v>2.2515898659710705</c:v>
                </c:pt>
                <c:pt idx="6">
                  <c:v>1.340956617047083E-2</c:v>
                </c:pt>
                <c:pt idx="7">
                  <c:v>0.58253798902920972</c:v>
                </c:pt>
                <c:pt idx="8">
                  <c:v>1.8452193150718128</c:v>
                </c:pt>
                <c:pt idx="9">
                  <c:v>0.97991965110225321</c:v>
                </c:pt>
                <c:pt idx="10">
                  <c:v>0.51678366109720131</c:v>
                </c:pt>
                <c:pt idx="11">
                  <c:v>1.4371640467148306</c:v>
                </c:pt>
                <c:pt idx="12">
                  <c:v>0.50062705769431826</c:v>
                </c:pt>
                <c:pt idx="13">
                  <c:v>4.2347148667797239</c:v>
                </c:pt>
                <c:pt idx="14">
                  <c:v>30.841099292048924</c:v>
                </c:pt>
                <c:pt idx="15">
                  <c:v>3.7278909250861716</c:v>
                </c:pt>
                <c:pt idx="16">
                  <c:v>0.21587493265278987</c:v>
                </c:pt>
                <c:pt idx="17">
                  <c:v>3.312896107500078</c:v>
                </c:pt>
                <c:pt idx="18">
                  <c:v>1.0835623780453831</c:v>
                </c:pt>
                <c:pt idx="19">
                  <c:v>0.74074031416057862</c:v>
                </c:pt>
              </c:numCache>
            </c:numRef>
          </c:val>
          <c:extLst>
            <c:ext xmlns:c16="http://schemas.microsoft.com/office/drawing/2014/chart" uri="{C3380CC4-5D6E-409C-BE32-E72D297353CC}">
              <c16:uniqueId val="{00000001-3DD1-4FD8-9545-689E50CE8002}"/>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MICS10!$R$126:$AK$126</c:f>
              <c:numCache>
                <c:formatCode>###0.0</c:formatCode>
                <c:ptCount val="20"/>
                <c:pt idx="0">
                  <c:v>16.329215575142086</c:v>
                </c:pt>
                <c:pt idx="1">
                  <c:v>18.160945196631047</c:v>
                </c:pt>
                <c:pt idx="2">
                  <c:v>17.121322029839646</c:v>
                </c:pt>
                <c:pt idx="3">
                  <c:v>33.415215169971226</c:v>
                </c:pt>
                <c:pt idx="4">
                  <c:v>19.898521973595436</c:v>
                </c:pt>
                <c:pt idx="5">
                  <c:v>26.416549584007768</c:v>
                </c:pt>
                <c:pt idx="6">
                  <c:v>21.22157808226801</c:v>
                </c:pt>
                <c:pt idx="7">
                  <c:v>21.439934641261829</c:v>
                </c:pt>
                <c:pt idx="8">
                  <c:v>31.558236789164035</c:v>
                </c:pt>
                <c:pt idx="9">
                  <c:v>11.358343615565218</c:v>
                </c:pt>
                <c:pt idx="10">
                  <c:v>9.6358873780812928</c:v>
                </c:pt>
                <c:pt idx="11">
                  <c:v>6.5258698620256723</c:v>
                </c:pt>
                <c:pt idx="12">
                  <c:v>25.60862241855682</c:v>
                </c:pt>
                <c:pt idx="13">
                  <c:v>32.576214419696967</c:v>
                </c:pt>
                <c:pt idx="14">
                  <c:v>21.460859583771907</c:v>
                </c:pt>
                <c:pt idx="15">
                  <c:v>4.9606326104745193</c:v>
                </c:pt>
                <c:pt idx="16">
                  <c:v>13.975223257115843</c:v>
                </c:pt>
                <c:pt idx="17">
                  <c:v>17.504916455188649</c:v>
                </c:pt>
                <c:pt idx="18">
                  <c:v>22.425063039115273</c:v>
                </c:pt>
                <c:pt idx="19">
                  <c:v>7.7006063462011838</c:v>
                </c:pt>
              </c:numCache>
            </c:numRef>
          </c:val>
          <c:extLst>
            <c:ext xmlns:c16="http://schemas.microsoft.com/office/drawing/2014/chart" uri="{C3380CC4-5D6E-409C-BE32-E72D297353CC}">
              <c16:uniqueId val="{00000002-3DD1-4FD8-9545-689E50CE8002}"/>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MICS10!$R$121:$AK$121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MICS10!$R$127:$AK$127</c:f>
              <c:numCache>
                <c:formatCode>###0.0</c:formatCode>
                <c:ptCount val="20"/>
                <c:pt idx="0">
                  <c:v>70.870564463567902</c:v>
                </c:pt>
                <c:pt idx="1">
                  <c:v>74.827904321652113</c:v>
                </c:pt>
                <c:pt idx="2">
                  <c:v>75.378897934719987</c:v>
                </c:pt>
                <c:pt idx="3">
                  <c:v>48.464756847830678</c:v>
                </c:pt>
                <c:pt idx="4">
                  <c:v>68.250804641444233</c:v>
                </c:pt>
                <c:pt idx="5">
                  <c:v>65.68269609054137</c:v>
                </c:pt>
                <c:pt idx="6">
                  <c:v>74.446850002940039</c:v>
                </c:pt>
                <c:pt idx="7">
                  <c:v>74.023665865632907</c:v>
                </c:pt>
                <c:pt idx="8">
                  <c:v>58.17943739885937</c:v>
                </c:pt>
                <c:pt idx="9">
                  <c:v>84.743805425910921</c:v>
                </c:pt>
                <c:pt idx="10">
                  <c:v>87.381027838404819</c:v>
                </c:pt>
                <c:pt idx="11">
                  <c:v>87.71654839135627</c:v>
                </c:pt>
                <c:pt idx="12">
                  <c:v>66.137393359038867</c:v>
                </c:pt>
                <c:pt idx="13">
                  <c:v>56.753539838409395</c:v>
                </c:pt>
                <c:pt idx="14">
                  <c:v>5.0226024805671674</c:v>
                </c:pt>
                <c:pt idx="15">
                  <c:v>81.330298958074977</c:v>
                </c:pt>
                <c:pt idx="16">
                  <c:v>83.688613757784694</c:v>
                </c:pt>
                <c:pt idx="17">
                  <c:v>70.789840970437197</c:v>
                </c:pt>
                <c:pt idx="18">
                  <c:v>69.12210606402158</c:v>
                </c:pt>
                <c:pt idx="19">
                  <c:v>86.779580402262141</c:v>
                </c:pt>
              </c:numCache>
            </c:numRef>
          </c:val>
          <c:extLst>
            <c:ext xmlns:c16="http://schemas.microsoft.com/office/drawing/2014/chart" uri="{C3380CC4-5D6E-409C-BE32-E72D297353CC}">
              <c16:uniqueId val="{00000003-3DD1-4FD8-9545-689E50CE8002}"/>
            </c:ext>
          </c:extLst>
        </c:ser>
        <c:dLbls>
          <c:showLegendKey val="0"/>
          <c:showVal val="0"/>
          <c:showCatName val="0"/>
          <c:showSerName val="0"/>
          <c:showPercent val="0"/>
          <c:showBubbleSize val="0"/>
        </c:dLbls>
        <c:gapWidth val="50"/>
        <c:overlap val="100"/>
        <c:axId val="231449728"/>
        <c:axId val="231451264"/>
      </c:barChart>
      <c:catAx>
        <c:axId val="23144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51264"/>
        <c:crosses val="autoZero"/>
        <c:auto val="1"/>
        <c:lblAlgn val="ctr"/>
        <c:lblOffset val="100"/>
        <c:tickLblSkip val="1"/>
        <c:tickMarkSkip val="1"/>
        <c:noMultiLvlLbl val="0"/>
      </c:catAx>
      <c:valAx>
        <c:axId val="231451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4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12.74784127864727</c:v>
                </c:pt>
                <c:pt idx="1">
                  <c:v>10.812235108830464</c:v>
                </c:pt>
                <c:pt idx="2">
                  <c:v>13.894356263616553</c:v>
                </c:pt>
                <c:pt idx="3">
                  <c:v>15.475331110095391</c:v>
                </c:pt>
                <c:pt idx="4">
                  <c:v>26.452925920829845</c:v>
                </c:pt>
              </c:numCache>
            </c:numRef>
          </c:val>
          <c:extLst>
            <c:ext xmlns:c16="http://schemas.microsoft.com/office/drawing/2014/chart" uri="{C3380CC4-5D6E-409C-BE32-E72D297353CC}">
              <c16:uniqueId val="{00000000-6667-4A24-8B11-8B6574DD65F4}"/>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29.566095207357151</c:v>
                </c:pt>
                <c:pt idx="1">
                  <c:v>30.14290178366592</c:v>
                </c:pt>
                <c:pt idx="2">
                  <c:v>31.426616258732874</c:v>
                </c:pt>
                <c:pt idx="3">
                  <c:v>26.668381700691452</c:v>
                </c:pt>
                <c:pt idx="4">
                  <c:v>22.879241829187407</c:v>
                </c:pt>
              </c:numCache>
            </c:numRef>
          </c:val>
          <c:extLst>
            <c:ext xmlns:c16="http://schemas.microsoft.com/office/drawing/2014/chart" uri="{C3380CC4-5D6E-409C-BE32-E72D297353CC}">
              <c16:uniqueId val="{00000001-6667-4A24-8B11-8B6574DD65F4}"/>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57.686063513995421</c:v>
                </c:pt>
                <c:pt idx="1">
                  <c:v>59.044863107503474</c:v>
                </c:pt>
                <c:pt idx="2">
                  <c:v>54.679027477650862</c:v>
                </c:pt>
                <c:pt idx="3">
                  <c:v>57.856287189213177</c:v>
                </c:pt>
                <c:pt idx="4">
                  <c:v>50.667832249982617</c:v>
                </c:pt>
              </c:numCache>
            </c:numRef>
          </c:val>
          <c:extLst>
            <c:ext xmlns:c16="http://schemas.microsoft.com/office/drawing/2014/chart" uri="{C3380CC4-5D6E-409C-BE32-E72D297353CC}">
              <c16:uniqueId val="{00000002-6667-4A24-8B11-8B6574DD65F4}"/>
            </c:ext>
          </c:extLst>
        </c:ser>
        <c:dLbls>
          <c:showLegendKey val="0"/>
          <c:showVal val="0"/>
          <c:showCatName val="0"/>
          <c:showSerName val="0"/>
          <c:showPercent val="0"/>
          <c:showBubbleSize val="0"/>
        </c:dLbls>
        <c:gapWidth val="50"/>
        <c:overlap val="100"/>
        <c:axId val="231529472"/>
        <c:axId val="231547648"/>
      </c:barChart>
      <c:catAx>
        <c:axId val="231529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47648"/>
        <c:crosses val="autoZero"/>
        <c:auto val="1"/>
        <c:lblAlgn val="ctr"/>
        <c:lblOffset val="100"/>
        <c:tickLblSkip val="1"/>
        <c:tickMarkSkip val="1"/>
        <c:noMultiLvlLbl val="0"/>
      </c:catAx>
      <c:valAx>
        <c:axId val="231547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29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MICS10!$R$221:$AK$221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MICS10!$R$222:$AK$222</c:f>
              <c:numCache>
                <c:formatCode>###0.0</c:formatCode>
                <c:ptCount val="20"/>
                <c:pt idx="0">
                  <c:v>20.335846844070833</c:v>
                </c:pt>
                <c:pt idx="1">
                  <c:v>31.464941881550406</c:v>
                </c:pt>
                <c:pt idx="2">
                  <c:v>11.970139812623557</c:v>
                </c:pt>
                <c:pt idx="3">
                  <c:v>31.080760821026825</c:v>
                </c:pt>
                <c:pt idx="4">
                  <c:v>25.038687040950968</c:v>
                </c:pt>
                <c:pt idx="5">
                  <c:v>31.233855042986892</c:v>
                </c:pt>
                <c:pt idx="6">
                  <c:v>15.342141119280489</c:v>
                </c:pt>
                <c:pt idx="7">
                  <c:v>21.210234694106653</c:v>
                </c:pt>
                <c:pt idx="8">
                  <c:v>12.815665769482482</c:v>
                </c:pt>
                <c:pt idx="9">
                  <c:v>26.47004695331831</c:v>
                </c:pt>
                <c:pt idx="10">
                  <c:v>6.7254353035612946E-2</c:v>
                </c:pt>
                <c:pt idx="11">
                  <c:v>5.2327922983220851</c:v>
                </c:pt>
                <c:pt idx="12">
                  <c:v>13.853685754658612</c:v>
                </c:pt>
                <c:pt idx="13">
                  <c:v>21.750990655374657</c:v>
                </c:pt>
                <c:pt idx="14">
                  <c:v>55.722937212052173</c:v>
                </c:pt>
                <c:pt idx="15">
                  <c:v>18.617472541077397</c:v>
                </c:pt>
                <c:pt idx="16">
                  <c:v>30.530213689952163</c:v>
                </c:pt>
                <c:pt idx="17">
                  <c:v>25.892218230990675</c:v>
                </c:pt>
                <c:pt idx="18">
                  <c:v>29.674006177312528</c:v>
                </c:pt>
                <c:pt idx="19">
                  <c:v>10.812013828998868</c:v>
                </c:pt>
              </c:numCache>
            </c:numRef>
          </c:val>
          <c:extLst>
            <c:ext xmlns:c16="http://schemas.microsoft.com/office/drawing/2014/chart" uri="{C3380CC4-5D6E-409C-BE32-E72D297353CC}">
              <c16:uniqueId val="{00000000-8C30-406D-9C9F-9524928B2231}"/>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MICS10!$R$221:$AK$221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MICS10!$R$223:$AK$223</c:f>
              <c:numCache>
                <c:formatCode>###0.0</c:formatCode>
                <c:ptCount val="20"/>
                <c:pt idx="0">
                  <c:v>26.203049989255174</c:v>
                </c:pt>
                <c:pt idx="1">
                  <c:v>40.293841315616319</c:v>
                </c:pt>
                <c:pt idx="2">
                  <c:v>20.80205519099303</c:v>
                </c:pt>
                <c:pt idx="3">
                  <c:v>36.410135972930711</c:v>
                </c:pt>
                <c:pt idx="4">
                  <c:v>17.088001883912831</c:v>
                </c:pt>
                <c:pt idx="5">
                  <c:v>28.417816392934164</c:v>
                </c:pt>
                <c:pt idx="6">
                  <c:v>21.161317538431447</c:v>
                </c:pt>
                <c:pt idx="7">
                  <c:v>35.313686821860216</c:v>
                </c:pt>
                <c:pt idx="8">
                  <c:v>12.480796111339625</c:v>
                </c:pt>
                <c:pt idx="9">
                  <c:v>35.654185023616812</c:v>
                </c:pt>
                <c:pt idx="10">
                  <c:v>13.01145763357362</c:v>
                </c:pt>
                <c:pt idx="11">
                  <c:v>43.600374132978942</c:v>
                </c:pt>
                <c:pt idx="12">
                  <c:v>3.242087460796903</c:v>
                </c:pt>
                <c:pt idx="13">
                  <c:v>19.76277702454567</c:v>
                </c:pt>
                <c:pt idx="14">
                  <c:v>17.427363290367246</c:v>
                </c:pt>
                <c:pt idx="15">
                  <c:v>47.111016027732241</c:v>
                </c:pt>
                <c:pt idx="16">
                  <c:v>40.610080807503707</c:v>
                </c:pt>
                <c:pt idx="17">
                  <c:v>49.630775576591347</c:v>
                </c:pt>
                <c:pt idx="18">
                  <c:v>35.191954855907483</c:v>
                </c:pt>
                <c:pt idx="19">
                  <c:v>8.471747780547064</c:v>
                </c:pt>
              </c:numCache>
            </c:numRef>
          </c:val>
          <c:extLst>
            <c:ext xmlns:c16="http://schemas.microsoft.com/office/drawing/2014/chart" uri="{C3380CC4-5D6E-409C-BE32-E72D297353CC}">
              <c16:uniqueId val="{00000001-8C30-406D-9C9F-9524928B2231}"/>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MICS10!$R$221:$AK$221</c:f>
              <c:strCache>
                <c:ptCount val="20"/>
                <c:pt idx="0">
                  <c:v>Barh El Gazal</c:v>
                </c:pt>
                <c:pt idx="1">
                  <c:v>BET</c:v>
                </c:pt>
                <c:pt idx="2">
                  <c:v>Bhata</c:v>
                </c:pt>
                <c:pt idx="3">
                  <c:v>Chari Baguirmi</c:v>
                </c:pt>
                <c:pt idx="4">
                  <c:v>Guéra</c:v>
                </c:pt>
                <c:pt idx="5">
                  <c:v>Hadjer Lamis</c:v>
                </c:pt>
                <c:pt idx="6">
                  <c:v>Kanem</c:v>
                </c:pt>
                <c:pt idx="7">
                  <c:v>Lac</c:v>
                </c:pt>
                <c:pt idx="8">
                  <c:v>Logone Occidental</c:v>
                </c:pt>
                <c:pt idx="9">
                  <c:v>Logone Oriental</c:v>
                </c:pt>
                <c:pt idx="10">
                  <c:v>Mandoul</c:v>
                </c:pt>
                <c:pt idx="11">
                  <c:v>Mayo Kebbi Est</c:v>
                </c:pt>
                <c:pt idx="12">
                  <c:v>Mayo Kebbi Ouest</c:v>
                </c:pt>
                <c:pt idx="13">
                  <c:v>Moyen Chari</c:v>
                </c:pt>
                <c:pt idx="14">
                  <c:v>Ndjaména</c:v>
                </c:pt>
                <c:pt idx="15">
                  <c:v>Ouaddai</c:v>
                </c:pt>
                <c:pt idx="16">
                  <c:v>Salamat</c:v>
                </c:pt>
                <c:pt idx="17">
                  <c:v>Sila</c:v>
                </c:pt>
                <c:pt idx="18">
                  <c:v>Tandjilé</c:v>
                </c:pt>
                <c:pt idx="19">
                  <c:v>Wad Fira</c:v>
                </c:pt>
              </c:strCache>
            </c:strRef>
          </c:cat>
          <c:val>
            <c:numRef>
              <c:f>MICS10!$R$224:$AK$224</c:f>
              <c:numCache>
                <c:formatCode>###0.0</c:formatCode>
                <c:ptCount val="20"/>
                <c:pt idx="0">
                  <c:v>53.461103166674143</c:v>
                </c:pt>
                <c:pt idx="1">
                  <c:v>28.241216802833353</c:v>
                </c:pt>
                <c:pt idx="2">
                  <c:v>67.227804996383128</c:v>
                </c:pt>
                <c:pt idx="3">
                  <c:v>32.509103206042283</c:v>
                </c:pt>
                <c:pt idx="4">
                  <c:v>57.87331107513635</c:v>
                </c:pt>
                <c:pt idx="5">
                  <c:v>40.348328564078869</c:v>
                </c:pt>
                <c:pt idx="6">
                  <c:v>63.496541342288026</c:v>
                </c:pt>
                <c:pt idx="7">
                  <c:v>43.476078484033245</c:v>
                </c:pt>
                <c:pt idx="8">
                  <c:v>74.703538119177963</c:v>
                </c:pt>
                <c:pt idx="9">
                  <c:v>37.875768023064886</c:v>
                </c:pt>
                <c:pt idx="10">
                  <c:v>86.921288013390779</c:v>
                </c:pt>
                <c:pt idx="11">
                  <c:v>51.166833568698763</c:v>
                </c:pt>
                <c:pt idx="12">
                  <c:v>82.904226784544562</c:v>
                </c:pt>
                <c:pt idx="13">
                  <c:v>58.486232320079537</c:v>
                </c:pt>
                <c:pt idx="14">
                  <c:v>26.849699497580591</c:v>
                </c:pt>
                <c:pt idx="15">
                  <c:v>34.271511431190333</c:v>
                </c:pt>
                <c:pt idx="16">
                  <c:v>28.859705502544031</c:v>
                </c:pt>
                <c:pt idx="17">
                  <c:v>24.477006192417893</c:v>
                </c:pt>
                <c:pt idx="18">
                  <c:v>35.134038966780004</c:v>
                </c:pt>
                <c:pt idx="19">
                  <c:v>80.716238390454095</c:v>
                </c:pt>
              </c:numCache>
            </c:numRef>
          </c:val>
          <c:extLst>
            <c:ext xmlns:c16="http://schemas.microsoft.com/office/drawing/2014/chart" uri="{C3380CC4-5D6E-409C-BE32-E72D297353CC}">
              <c16:uniqueId val="{00000002-8C30-406D-9C9F-9524928B2231}"/>
            </c:ext>
          </c:extLst>
        </c:ser>
        <c:dLbls>
          <c:showLegendKey val="0"/>
          <c:showVal val="0"/>
          <c:showCatName val="0"/>
          <c:showSerName val="0"/>
          <c:showPercent val="0"/>
          <c:showBubbleSize val="0"/>
        </c:dLbls>
        <c:gapWidth val="50"/>
        <c:overlap val="100"/>
        <c:axId val="231570816"/>
        <c:axId val="231576704"/>
      </c:barChart>
      <c:catAx>
        <c:axId val="23157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6704"/>
        <c:crosses val="autoZero"/>
        <c:auto val="1"/>
        <c:lblAlgn val="ctr"/>
        <c:lblOffset val="100"/>
        <c:tickLblSkip val="1"/>
        <c:tickMarkSkip val="1"/>
        <c:noMultiLvlLbl val="0"/>
      </c:catAx>
      <c:valAx>
        <c:axId val="231576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12.065277150562318</c:v>
                </c:pt>
                <c:pt idx="1">
                  <c:v>13.210704382876601</c:v>
                </c:pt>
                <c:pt idx="2">
                  <c:v>16.112634613493665</c:v>
                </c:pt>
                <c:pt idx="3">
                  <c:v>25.901357084654581</c:v>
                </c:pt>
                <c:pt idx="4">
                  <c:v>47.199286314319039</c:v>
                </c:pt>
              </c:numCache>
            </c:numRef>
          </c:val>
          <c:extLst>
            <c:ext xmlns:c16="http://schemas.microsoft.com/office/drawing/2014/chart" uri="{C3380CC4-5D6E-409C-BE32-E72D297353CC}">
              <c16:uniqueId val="{00000000-1984-40B5-A0FD-D0A30289D1CF}"/>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30.508363340885779</c:v>
                </c:pt>
                <c:pt idx="1">
                  <c:v>29.85831746623802</c:v>
                </c:pt>
                <c:pt idx="2">
                  <c:v>28.854440449493485</c:v>
                </c:pt>
                <c:pt idx="3">
                  <c:v>24.079927523196403</c:v>
                </c:pt>
                <c:pt idx="4">
                  <c:v>17.797817719822024</c:v>
                </c:pt>
              </c:numCache>
            </c:numRef>
          </c:val>
          <c:extLst>
            <c:ext xmlns:c16="http://schemas.microsoft.com/office/drawing/2014/chart" uri="{C3380CC4-5D6E-409C-BE32-E72D297353CC}">
              <c16:uniqueId val="{00000001-1984-40B5-A0FD-D0A30289D1CF}"/>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57.426359508552061</c:v>
                </c:pt>
                <c:pt idx="1">
                  <c:v>56.930978150885458</c:v>
                </c:pt>
                <c:pt idx="2">
                  <c:v>55.032924937013014</c:v>
                </c:pt>
                <c:pt idx="3">
                  <c:v>50.018715392149062</c:v>
                </c:pt>
                <c:pt idx="4">
                  <c:v>35.002895965858976</c:v>
                </c:pt>
              </c:numCache>
            </c:numRef>
          </c:val>
          <c:extLst>
            <c:ext xmlns:c16="http://schemas.microsoft.com/office/drawing/2014/chart" uri="{C3380CC4-5D6E-409C-BE32-E72D297353CC}">
              <c16:uniqueId val="{00000002-1984-40B5-A0FD-D0A30289D1CF}"/>
            </c:ext>
          </c:extLst>
        </c:ser>
        <c:dLbls>
          <c:showLegendKey val="0"/>
          <c:showVal val="0"/>
          <c:showCatName val="0"/>
          <c:showSerName val="0"/>
          <c:showPercent val="0"/>
          <c:showBubbleSize val="0"/>
        </c:dLbls>
        <c:gapWidth val="50"/>
        <c:overlap val="100"/>
        <c:axId val="232017920"/>
        <c:axId val="232019456"/>
      </c:barChart>
      <c:catAx>
        <c:axId val="232017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9456"/>
        <c:crosses val="autoZero"/>
        <c:auto val="1"/>
        <c:lblAlgn val="ctr"/>
        <c:lblOffset val="100"/>
        <c:tickLblSkip val="1"/>
        <c:tickMarkSkip val="1"/>
        <c:noMultiLvlLbl val="0"/>
      </c:catAx>
      <c:valAx>
        <c:axId val="232019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7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49.3</c:v>
                </c:pt>
                <c:pt idx="1">
                  <c:v>71.8</c:v>
                </c:pt>
                <c:pt idx="2">
                  <c:v>75.900000000000006</c:v>
                </c:pt>
                <c:pt idx="3">
                  <c:v>88.3</c:v>
                </c:pt>
                <c:pt idx="4">
                  <c:v>96.9</c:v>
                </c:pt>
              </c:numCache>
            </c:numRef>
          </c:val>
          <c:extLst>
            <c:ext xmlns:c16="http://schemas.microsoft.com/office/drawing/2014/chart" uri="{C3380CC4-5D6E-409C-BE32-E72D297353CC}">
              <c16:uniqueId val="{00000000-BA3D-4DB4-9795-AB3D21509D05}"/>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10.8</c:v>
                </c:pt>
                <c:pt idx="1">
                  <c:v>9.1999999999999993</c:v>
                </c:pt>
                <c:pt idx="2">
                  <c:v>7.4</c:v>
                </c:pt>
                <c:pt idx="3">
                  <c:v>4.3</c:v>
                </c:pt>
                <c:pt idx="4">
                  <c:v>1.8</c:v>
                </c:pt>
              </c:numCache>
            </c:numRef>
          </c:val>
          <c:extLst>
            <c:ext xmlns:c16="http://schemas.microsoft.com/office/drawing/2014/chart" uri="{C3380CC4-5D6E-409C-BE32-E72D297353CC}">
              <c16:uniqueId val="{00000001-BA3D-4DB4-9795-AB3D21509D05}"/>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34.200000000000003</c:v>
                </c:pt>
                <c:pt idx="1">
                  <c:v>17</c:v>
                </c:pt>
                <c:pt idx="2">
                  <c:v>15.3</c:v>
                </c:pt>
                <c:pt idx="3">
                  <c:v>6.7</c:v>
                </c:pt>
                <c:pt idx="4">
                  <c:v>1.2</c:v>
                </c:pt>
              </c:numCache>
            </c:numRef>
          </c:val>
          <c:extLst>
            <c:ext xmlns:c16="http://schemas.microsoft.com/office/drawing/2014/chart" uri="{C3380CC4-5D6E-409C-BE32-E72D297353CC}">
              <c16:uniqueId val="{00000002-BA3D-4DB4-9795-AB3D21509D05}"/>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5.8</c:v>
                </c:pt>
                <c:pt idx="1">
                  <c:v>2</c:v>
                </c:pt>
                <c:pt idx="2">
                  <c:v>1.4</c:v>
                </c:pt>
                <c:pt idx="3">
                  <c:v>0.7</c:v>
                </c:pt>
                <c:pt idx="4">
                  <c:v>0.1</c:v>
                </c:pt>
              </c:numCache>
            </c:numRef>
          </c:val>
          <c:extLst>
            <c:ext xmlns:c16="http://schemas.microsoft.com/office/drawing/2014/chart" uri="{C3380CC4-5D6E-409C-BE32-E72D297353CC}">
              <c16:uniqueId val="{00000003-BA3D-4DB4-9795-AB3D21509D05}"/>
            </c:ext>
          </c:extLst>
        </c:ser>
        <c:dLbls>
          <c:showLegendKey val="0"/>
          <c:showVal val="0"/>
          <c:showCatName val="0"/>
          <c:showSerName val="0"/>
          <c:showPercent val="0"/>
          <c:showBubbleSize val="0"/>
        </c:dLbls>
        <c:gapWidth val="50"/>
        <c:overlap val="100"/>
        <c:axId val="233186816"/>
        <c:axId val="233188352"/>
      </c:barChart>
      <c:catAx>
        <c:axId val="233186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8352"/>
        <c:crosses val="autoZero"/>
        <c:auto val="1"/>
        <c:lblAlgn val="ctr"/>
        <c:lblOffset val="100"/>
        <c:tickLblSkip val="1"/>
        <c:tickMarkSkip val="1"/>
        <c:noMultiLvlLbl val="0"/>
      </c:catAx>
      <c:valAx>
        <c:axId val="23318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6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10.55715576085408</c:v>
                </c:pt>
                <c:pt idx="1">
                  <c:v>23.909951624644979</c:v>
                </c:pt>
                <c:pt idx="2">
                  <c:v>26.23587478985527</c:v>
                </c:pt>
                <c:pt idx="3">
                  <c:v>42.054775284275905</c:v>
                </c:pt>
                <c:pt idx="4">
                  <c:v>65.414657643381489</c:v>
                </c:pt>
              </c:numCache>
            </c:numRef>
          </c:val>
          <c:extLst>
            <c:ext xmlns:c16="http://schemas.microsoft.com/office/drawing/2014/chart" uri="{C3380CC4-5D6E-409C-BE32-E72D297353CC}">
              <c16:uniqueId val="{00000000-E777-4869-AFDF-81499F5B8C26}"/>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6.7091038302049117</c:v>
                </c:pt>
                <c:pt idx="1">
                  <c:v>19.940886088371684</c:v>
                </c:pt>
                <c:pt idx="2">
                  <c:v>23.214536092457237</c:v>
                </c:pt>
                <c:pt idx="3">
                  <c:v>23.705943926021309</c:v>
                </c:pt>
                <c:pt idx="4">
                  <c:v>25.84048147557537</c:v>
                </c:pt>
              </c:numCache>
            </c:numRef>
          </c:val>
          <c:extLst>
            <c:ext xmlns:c16="http://schemas.microsoft.com/office/drawing/2014/chart" uri="{C3380CC4-5D6E-409C-BE32-E72D297353CC}">
              <c16:uniqueId val="{00000001-E777-4869-AFDF-81499F5B8C26}"/>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36.857671753327452</c:v>
                </c:pt>
                <c:pt idx="1">
                  <c:v>38.940948203515788</c:v>
                </c:pt>
                <c:pt idx="2">
                  <c:v>40.239430480935496</c:v>
                </c:pt>
                <c:pt idx="3">
                  <c:v>28.614539577760176</c:v>
                </c:pt>
                <c:pt idx="4">
                  <c:v>8.0141595514327939</c:v>
                </c:pt>
              </c:numCache>
            </c:numRef>
          </c:val>
          <c:extLst>
            <c:ext xmlns:c16="http://schemas.microsoft.com/office/drawing/2014/chart" uri="{C3380CC4-5D6E-409C-BE32-E72D297353CC}">
              <c16:uniqueId val="{00000002-E777-4869-AFDF-81499F5B8C26}"/>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45.876068655613565</c:v>
                </c:pt>
                <c:pt idx="1">
                  <c:v>17.208214083467549</c:v>
                </c:pt>
                <c:pt idx="2">
                  <c:v>10.310158636751991</c:v>
                </c:pt>
                <c:pt idx="3">
                  <c:v>5.624741211942613</c:v>
                </c:pt>
                <c:pt idx="4">
                  <c:v>0.73070132961034762</c:v>
                </c:pt>
              </c:numCache>
            </c:numRef>
          </c:val>
          <c:extLst>
            <c:ext xmlns:c16="http://schemas.microsoft.com/office/drawing/2014/chart" uri="{C3380CC4-5D6E-409C-BE32-E72D297353CC}">
              <c16:uniqueId val="{00000003-E777-4869-AFDF-81499F5B8C26}"/>
            </c:ext>
          </c:extLst>
        </c:ser>
        <c:dLbls>
          <c:showLegendKey val="0"/>
          <c:showVal val="0"/>
          <c:showCatName val="0"/>
          <c:showSerName val="0"/>
          <c:showPercent val="0"/>
          <c:showBubbleSize val="0"/>
        </c:dLbls>
        <c:gapWidth val="50"/>
        <c:overlap val="100"/>
        <c:axId val="233245696"/>
        <c:axId val="233259776"/>
      </c:barChart>
      <c:catAx>
        <c:axId val="233245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59776"/>
        <c:crosses val="autoZero"/>
        <c:auto val="1"/>
        <c:lblAlgn val="ctr"/>
        <c:lblOffset val="100"/>
        <c:tickLblSkip val="1"/>
        <c:tickMarkSkip val="1"/>
        <c:noMultiLvlLbl val="0"/>
      </c:catAx>
      <c:valAx>
        <c:axId val="23325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5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29.379814165183259</c:v>
                </c:pt>
                <c:pt idx="1">
                  <c:v>39.658753795880834</c:v>
                </c:pt>
                <c:pt idx="2">
                  <c:v>47.488829424334597</c:v>
                </c:pt>
                <c:pt idx="3">
                  <c:v>49.502822958562362</c:v>
                </c:pt>
                <c:pt idx="4">
                  <c:v>64.598083653756021</c:v>
                </c:pt>
              </c:numCache>
            </c:numRef>
          </c:val>
          <c:extLst>
            <c:ext xmlns:c16="http://schemas.microsoft.com/office/drawing/2014/chart" uri="{C3380CC4-5D6E-409C-BE32-E72D297353CC}">
              <c16:uniqueId val="{00000000-C3F4-4788-91D7-3DB8C70AC953}"/>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24.776276481681656</c:v>
                </c:pt>
                <c:pt idx="1">
                  <c:v>24.422714569013234</c:v>
                </c:pt>
                <c:pt idx="2">
                  <c:v>18.933704230851308</c:v>
                </c:pt>
                <c:pt idx="3">
                  <c:v>18.34848802229142</c:v>
                </c:pt>
                <c:pt idx="4">
                  <c:v>12.99569121278315</c:v>
                </c:pt>
              </c:numCache>
            </c:numRef>
          </c:val>
          <c:extLst>
            <c:ext xmlns:c16="http://schemas.microsoft.com/office/drawing/2014/chart" uri="{C3380CC4-5D6E-409C-BE32-E72D297353CC}">
              <c16:uniqueId val="{00000001-C3F4-4788-91D7-3DB8C70AC953}"/>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45.843909353135189</c:v>
                </c:pt>
                <c:pt idx="1">
                  <c:v>35.918531635105829</c:v>
                </c:pt>
                <c:pt idx="2">
                  <c:v>33.577466344814127</c:v>
                </c:pt>
                <c:pt idx="3">
                  <c:v>32.148689019146317</c:v>
                </c:pt>
                <c:pt idx="4">
                  <c:v>22.406225133460815</c:v>
                </c:pt>
              </c:numCache>
            </c:numRef>
          </c:val>
          <c:extLst>
            <c:ext xmlns:c16="http://schemas.microsoft.com/office/drawing/2014/chart" uri="{C3380CC4-5D6E-409C-BE32-E72D297353CC}">
              <c16:uniqueId val="{00000002-C3F4-4788-91D7-3DB8C70AC953}"/>
            </c:ext>
          </c:extLst>
        </c:ser>
        <c:dLbls>
          <c:showLegendKey val="0"/>
          <c:showVal val="0"/>
          <c:showCatName val="0"/>
          <c:showSerName val="0"/>
          <c:showPercent val="0"/>
          <c:showBubbleSize val="0"/>
        </c:dLbls>
        <c:gapWidth val="50"/>
        <c:overlap val="100"/>
        <c:axId val="233282944"/>
        <c:axId val="233301120"/>
      </c:barChart>
      <c:catAx>
        <c:axId val="23328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1120"/>
        <c:crosses val="autoZero"/>
        <c:auto val="1"/>
        <c:lblAlgn val="ctr"/>
        <c:lblOffset val="100"/>
        <c:tickLblSkip val="1"/>
        <c:tickMarkSkip val="1"/>
        <c:noMultiLvlLbl val="0"/>
      </c:catAx>
      <c:valAx>
        <c:axId val="233301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1.8724195883481323</c:v>
                </c:pt>
                <c:pt idx="1">
                  <c:v>2.0349956060348329</c:v>
                </c:pt>
                <c:pt idx="2">
                  <c:v>3.3677591896688677</c:v>
                </c:pt>
                <c:pt idx="3">
                  <c:v>8.5330370771395785</c:v>
                </c:pt>
                <c:pt idx="4">
                  <c:v>36.763163496168815</c:v>
                </c:pt>
              </c:numCache>
            </c:numRef>
          </c:val>
          <c:extLst>
            <c:ext xmlns:c16="http://schemas.microsoft.com/office/drawing/2014/chart" uri="{C3380CC4-5D6E-409C-BE32-E72D297353CC}">
              <c16:uniqueId val="{00000000-F4C1-42DD-A533-8104A814597C}"/>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0.60931977271059079</c:v>
                </c:pt>
                <c:pt idx="1">
                  <c:v>0.34694483946232507</c:v>
                </c:pt>
                <c:pt idx="2">
                  <c:v>0.47747745244780149</c:v>
                </c:pt>
                <c:pt idx="3">
                  <c:v>3.8315877266159482</c:v>
                </c:pt>
                <c:pt idx="4">
                  <c:v>19.911670981324569</c:v>
                </c:pt>
              </c:numCache>
            </c:numRef>
          </c:val>
          <c:extLst>
            <c:ext xmlns:c16="http://schemas.microsoft.com/office/drawing/2014/chart" uri="{C3380CC4-5D6E-409C-BE32-E72D297353CC}">
              <c16:uniqueId val="{00000001-F4C1-42DD-A533-8104A814597C}"/>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9.8362016108911803</c:v>
                </c:pt>
                <c:pt idx="1">
                  <c:v>10.667052343602066</c:v>
                </c:pt>
                <c:pt idx="2">
                  <c:v>17.104305207492573</c:v>
                </c:pt>
                <c:pt idx="3">
                  <c:v>27.233319506572172</c:v>
                </c:pt>
                <c:pt idx="4">
                  <c:v>29.453854121210583</c:v>
                </c:pt>
              </c:numCache>
            </c:numRef>
          </c:val>
          <c:extLst>
            <c:ext xmlns:c16="http://schemas.microsoft.com/office/drawing/2014/chart" uri="{C3380CC4-5D6E-409C-BE32-E72D297353CC}">
              <c16:uniqueId val="{00000002-F4C1-42DD-A533-8104A814597C}"/>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87.682059028050091</c:v>
                </c:pt>
                <c:pt idx="1">
                  <c:v>86.951007210900784</c:v>
                </c:pt>
                <c:pt idx="2">
                  <c:v>79.050458150390753</c:v>
                </c:pt>
                <c:pt idx="3">
                  <c:v>60.402055689672295</c:v>
                </c:pt>
                <c:pt idx="4">
                  <c:v>13.871311401296035</c:v>
                </c:pt>
              </c:numCache>
            </c:numRef>
          </c:val>
          <c:extLst>
            <c:ext xmlns:c16="http://schemas.microsoft.com/office/drawing/2014/chart" uri="{C3380CC4-5D6E-409C-BE32-E72D297353CC}">
              <c16:uniqueId val="{00000003-F4C1-42DD-A533-8104A814597C}"/>
            </c:ext>
          </c:extLst>
        </c:ser>
        <c:dLbls>
          <c:showLegendKey val="0"/>
          <c:showVal val="0"/>
          <c:showCatName val="0"/>
          <c:showSerName val="0"/>
          <c:showPercent val="0"/>
          <c:showBubbleSize val="0"/>
        </c:dLbls>
        <c:gapWidth val="50"/>
        <c:overlap val="100"/>
        <c:axId val="231488128"/>
        <c:axId val="231498112"/>
      </c:barChart>
      <c:catAx>
        <c:axId val="231488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98112"/>
        <c:crosses val="autoZero"/>
        <c:auto val="1"/>
        <c:lblAlgn val="ctr"/>
        <c:lblOffset val="100"/>
        <c:tickLblSkip val="1"/>
        <c:tickMarkSkip val="1"/>
        <c:noMultiLvlLbl val="0"/>
      </c:catAx>
      <c:valAx>
        <c:axId val="231498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8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1.6993378155008176</c:v>
                </c:pt>
                <c:pt idx="1">
                  <c:v>1.701462945096492</c:v>
                </c:pt>
                <c:pt idx="2">
                  <c:v>1.8487259521012285</c:v>
                </c:pt>
                <c:pt idx="3">
                  <c:v>3.3764301814659103</c:v>
                </c:pt>
                <c:pt idx="4">
                  <c:v>8.6660532762240763</c:v>
                </c:pt>
              </c:numCache>
            </c:numRef>
          </c:val>
          <c:extLst>
            <c:ext xmlns:c16="http://schemas.microsoft.com/office/drawing/2014/chart" uri="{C3380CC4-5D6E-409C-BE32-E72D297353CC}">
              <c16:uniqueId val="{00000000-9582-4C2C-BD32-23B6D50F9EFA}"/>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0.22975856853424007</c:v>
                </c:pt>
                <c:pt idx="1">
                  <c:v>0.11150843304794313</c:v>
                </c:pt>
                <c:pt idx="2">
                  <c:v>0.15978432001431675</c:v>
                </c:pt>
                <c:pt idx="3">
                  <c:v>0.29294736144464123</c:v>
                </c:pt>
                <c:pt idx="4">
                  <c:v>1.7607552576138779</c:v>
                </c:pt>
              </c:numCache>
            </c:numRef>
          </c:val>
          <c:extLst>
            <c:ext xmlns:c16="http://schemas.microsoft.com/office/drawing/2014/chart" uri="{C3380CC4-5D6E-409C-BE32-E72D297353CC}">
              <c16:uniqueId val="{00000001-9582-4C2C-BD32-23B6D50F9EFA}"/>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7.7274709972303697</c:v>
                </c:pt>
                <c:pt idx="1">
                  <c:v>9.554564736674223</c:v>
                </c:pt>
                <c:pt idx="2">
                  <c:v>13.267059382324121</c:v>
                </c:pt>
                <c:pt idx="3">
                  <c:v>17.50066377069291</c:v>
                </c:pt>
                <c:pt idx="4">
                  <c:v>28.465641047281537</c:v>
                </c:pt>
              </c:numCache>
            </c:numRef>
          </c:val>
          <c:extLst>
            <c:ext xmlns:c16="http://schemas.microsoft.com/office/drawing/2014/chart" uri="{C3380CC4-5D6E-409C-BE32-E72D297353CC}">
              <c16:uniqueId val="{00000002-9582-4C2C-BD32-23B6D50F9EFA}"/>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90.343432618734582</c:v>
                </c:pt>
                <c:pt idx="1">
                  <c:v>88.632463885181338</c:v>
                </c:pt>
                <c:pt idx="2">
                  <c:v>84.724430345560336</c:v>
                </c:pt>
                <c:pt idx="3">
                  <c:v>78.829958686396537</c:v>
                </c:pt>
                <c:pt idx="4">
                  <c:v>61.107550418880507</c:v>
                </c:pt>
              </c:numCache>
            </c:numRef>
          </c:val>
          <c:extLst>
            <c:ext xmlns:c16="http://schemas.microsoft.com/office/drawing/2014/chart" uri="{C3380CC4-5D6E-409C-BE32-E72D297353CC}">
              <c16:uniqueId val="{00000003-9582-4C2C-BD32-23B6D50F9EFA}"/>
            </c:ext>
          </c:extLst>
        </c:ser>
        <c:dLbls>
          <c:showLegendKey val="0"/>
          <c:showVal val="0"/>
          <c:showCatName val="0"/>
          <c:showSerName val="0"/>
          <c:showPercent val="0"/>
          <c:showBubbleSize val="0"/>
        </c:dLbls>
        <c:gapWidth val="50"/>
        <c:overlap val="100"/>
        <c:axId val="231169408"/>
        <c:axId val="231425152"/>
      </c:barChart>
      <c:catAx>
        <c:axId val="231169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5152"/>
        <c:crosses val="autoZero"/>
        <c:auto val="1"/>
        <c:lblAlgn val="ctr"/>
        <c:lblOffset val="100"/>
        <c:tickLblSkip val="1"/>
        <c:tickMarkSkip val="1"/>
        <c:noMultiLvlLbl val="0"/>
      </c:catAx>
      <c:valAx>
        <c:axId val="231425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69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'DHS15'!$M$18:$Q$18</c:f>
              <c:numCache>
                <c:formatCode>###0.0</c:formatCode>
                <c:ptCount val="5"/>
                <c:pt idx="0">
                  <c:v>23.784586584538232</c:v>
                </c:pt>
                <c:pt idx="1">
                  <c:v>26.082461507114125</c:v>
                </c:pt>
                <c:pt idx="2">
                  <c:v>33.159380557012966</c:v>
                </c:pt>
                <c:pt idx="3">
                  <c:v>43.011510427937317</c:v>
                </c:pt>
                <c:pt idx="4">
                  <c:v>49.214290893672576</c:v>
                </c:pt>
              </c:numCache>
            </c:numRef>
          </c:val>
          <c:extLst>
            <c:ext xmlns:c16="http://schemas.microsoft.com/office/drawing/2014/chart" uri="{C3380CC4-5D6E-409C-BE32-E72D297353CC}">
              <c16:uniqueId val="{00000000-166B-4FBB-A756-F67A37FBFCD9}"/>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'DHS15'!$M$19:$Q$19</c:f>
              <c:numCache>
                <c:formatCode>###0.0</c:formatCode>
                <c:ptCount val="5"/>
                <c:pt idx="0">
                  <c:v>10.898551483964662</c:v>
                </c:pt>
                <c:pt idx="1">
                  <c:v>12.033189905320915</c:v>
                </c:pt>
                <c:pt idx="2">
                  <c:v>11.956372663860042</c:v>
                </c:pt>
                <c:pt idx="3">
                  <c:v>14.786202151970253</c:v>
                </c:pt>
                <c:pt idx="4">
                  <c:v>13.968027881382437</c:v>
                </c:pt>
              </c:numCache>
            </c:numRef>
          </c:val>
          <c:extLst>
            <c:ext xmlns:c16="http://schemas.microsoft.com/office/drawing/2014/chart" uri="{C3380CC4-5D6E-409C-BE32-E72D297353CC}">
              <c16:uniqueId val="{00000001-166B-4FBB-A756-F67A37FBFCD9}"/>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'DHS15'!$M$20:$Q$20</c:f>
              <c:numCache>
                <c:formatCode>###0.0</c:formatCode>
                <c:ptCount val="5"/>
                <c:pt idx="0">
                  <c:v>46.87819204198918</c:v>
                </c:pt>
                <c:pt idx="1">
                  <c:v>48.995038813486318</c:v>
                </c:pt>
                <c:pt idx="2">
                  <c:v>44.683756359900244</c:v>
                </c:pt>
                <c:pt idx="3">
                  <c:v>35.059238310258898</c:v>
                </c:pt>
                <c:pt idx="4">
                  <c:v>32.939716321602056</c:v>
                </c:pt>
              </c:numCache>
            </c:numRef>
          </c:val>
          <c:extLst>
            <c:ext xmlns:c16="http://schemas.microsoft.com/office/drawing/2014/chart" uri="{C3380CC4-5D6E-409C-BE32-E72D297353CC}">
              <c16:uniqueId val="{00000002-166B-4FBB-A756-F67A37FBFCD9}"/>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'DHS15'!$M$21:$Q$21</c:f>
              <c:numCache>
                <c:formatCode>###0.0</c:formatCode>
                <c:ptCount val="5"/>
                <c:pt idx="0">
                  <c:v>18.438669889507921</c:v>
                </c:pt>
                <c:pt idx="1">
                  <c:v>12.889309774078651</c:v>
                </c:pt>
                <c:pt idx="2">
                  <c:v>10.200490419226746</c:v>
                </c:pt>
                <c:pt idx="3">
                  <c:v>7.1430491098335365</c:v>
                </c:pt>
                <c:pt idx="4">
                  <c:v>3.877964903342932</c:v>
                </c:pt>
              </c:numCache>
            </c:numRef>
          </c:val>
          <c:extLst>
            <c:ext xmlns:c16="http://schemas.microsoft.com/office/drawing/2014/chart" uri="{C3380CC4-5D6E-409C-BE32-E72D297353CC}">
              <c16:uniqueId val="{00000003-166B-4FBB-A756-F67A37FBFCD9}"/>
            </c:ext>
          </c:extLst>
        </c:ser>
        <c:dLbls>
          <c:showLegendKey val="0"/>
          <c:showVal val="0"/>
          <c:showCatName val="0"/>
          <c:showSerName val="0"/>
          <c:showPercent val="0"/>
          <c:showBubbleSize val="0"/>
        </c:dLbls>
        <c:gapWidth val="50"/>
        <c:overlap val="100"/>
        <c:axId val="233481728"/>
        <c:axId val="233483264"/>
      </c:barChart>
      <c:catAx>
        <c:axId val="2334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3264"/>
        <c:crosses val="autoZero"/>
        <c:auto val="1"/>
        <c:lblAlgn val="ctr"/>
        <c:lblOffset val="100"/>
        <c:tickLblSkip val="1"/>
        <c:tickMarkSkip val="1"/>
        <c:noMultiLvlLbl val="0"/>
      </c:catAx>
      <c:valAx>
        <c:axId val="2334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'DHS15'!$R$15:$AL$15</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'DHS15'!$R$18:$AL$18</c:f>
              <c:numCache>
                <c:formatCode>###0.0</c:formatCode>
                <c:ptCount val="21"/>
                <c:pt idx="0">
                  <c:v>66.280217455763136</c:v>
                </c:pt>
                <c:pt idx="1">
                  <c:v>40.606717630020675</c:v>
                </c:pt>
                <c:pt idx="2">
                  <c:v>23.466544042827085</c:v>
                </c:pt>
                <c:pt idx="3">
                  <c:v>74.33475005554898</c:v>
                </c:pt>
                <c:pt idx="4">
                  <c:v>6.344361946993696</c:v>
                </c:pt>
                <c:pt idx="5">
                  <c:v>41.888049104642235</c:v>
                </c:pt>
                <c:pt idx="6">
                  <c:v>76.070692203419441</c:v>
                </c:pt>
                <c:pt idx="7">
                  <c:v>47.353177810033749</c:v>
                </c:pt>
                <c:pt idx="8">
                  <c:v>55.670667382206545</c:v>
                </c:pt>
                <c:pt idx="9">
                  <c:v>38.916279067485583</c:v>
                </c:pt>
                <c:pt idx="10">
                  <c:v>30.18468559728111</c:v>
                </c:pt>
                <c:pt idx="11">
                  <c:v>26.000373417925626</c:v>
                </c:pt>
                <c:pt idx="12">
                  <c:v>39.303279357636832</c:v>
                </c:pt>
                <c:pt idx="13">
                  <c:v>26.704579280555727</c:v>
                </c:pt>
                <c:pt idx="14">
                  <c:v>51.082124402106928</c:v>
                </c:pt>
                <c:pt idx="15">
                  <c:v>95.641730117197042</c:v>
                </c:pt>
                <c:pt idx="16">
                  <c:v>20.148797601527001</c:v>
                </c:pt>
                <c:pt idx="17">
                  <c:v>42.942167491881676</c:v>
                </c:pt>
                <c:pt idx="18">
                  <c:v>32.746691014400163</c:v>
                </c:pt>
                <c:pt idx="19">
                  <c:v>28.180706548549264</c:v>
                </c:pt>
                <c:pt idx="20">
                  <c:v>3.0154834028489881</c:v>
                </c:pt>
              </c:numCache>
            </c:numRef>
          </c:val>
          <c:extLst>
            <c:ext xmlns:c16="http://schemas.microsoft.com/office/drawing/2014/chart" uri="{C3380CC4-5D6E-409C-BE32-E72D297353CC}">
              <c16:uniqueId val="{00000000-123B-4B89-861F-391519F853E0}"/>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'DHS15'!$R$15:$AL$15</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'DHS15'!$R$19:$AL$19</c:f>
              <c:numCache>
                <c:formatCode>###0.0</c:formatCode>
                <c:ptCount val="21"/>
                <c:pt idx="0">
                  <c:v>21.400436821465206</c:v>
                </c:pt>
                <c:pt idx="1">
                  <c:v>21.066014141415604</c:v>
                </c:pt>
                <c:pt idx="2">
                  <c:v>6.3742016258961964</c:v>
                </c:pt>
                <c:pt idx="3">
                  <c:v>11.149584016952861</c:v>
                </c:pt>
                <c:pt idx="4">
                  <c:v>1.1450398557442285</c:v>
                </c:pt>
                <c:pt idx="5">
                  <c:v>15.53167364813751</c:v>
                </c:pt>
                <c:pt idx="6">
                  <c:v>18.408530053931631</c:v>
                </c:pt>
                <c:pt idx="7">
                  <c:v>24.870577547255074</c:v>
                </c:pt>
                <c:pt idx="8">
                  <c:v>24.360530160380016</c:v>
                </c:pt>
                <c:pt idx="9">
                  <c:v>15.403681053895548</c:v>
                </c:pt>
                <c:pt idx="10">
                  <c:v>10.433365203080454</c:v>
                </c:pt>
                <c:pt idx="11">
                  <c:v>5.3584771162669993</c:v>
                </c:pt>
                <c:pt idx="12">
                  <c:v>11.678401240962542</c:v>
                </c:pt>
                <c:pt idx="13">
                  <c:v>6.8235492615186386</c:v>
                </c:pt>
                <c:pt idx="14">
                  <c:v>2.8939067624815333</c:v>
                </c:pt>
                <c:pt idx="15">
                  <c:v>4.1239296483188266</c:v>
                </c:pt>
                <c:pt idx="16">
                  <c:v>9.5093684628896469</c:v>
                </c:pt>
                <c:pt idx="17">
                  <c:v>8.8457570445122276</c:v>
                </c:pt>
                <c:pt idx="18">
                  <c:v>21.33906531515985</c:v>
                </c:pt>
                <c:pt idx="19">
                  <c:v>7.1174439084520476</c:v>
                </c:pt>
                <c:pt idx="20">
                  <c:v>6.7157875714457198</c:v>
                </c:pt>
              </c:numCache>
            </c:numRef>
          </c:val>
          <c:extLst>
            <c:ext xmlns:c16="http://schemas.microsoft.com/office/drawing/2014/chart" uri="{C3380CC4-5D6E-409C-BE32-E72D297353CC}">
              <c16:uniqueId val="{00000001-123B-4B89-861F-391519F853E0}"/>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'DHS15'!$R$15:$AL$15</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'DHS15'!$R$20:$AL$20</c:f>
              <c:numCache>
                <c:formatCode>###0.0</c:formatCode>
                <c:ptCount val="21"/>
                <c:pt idx="0">
                  <c:v>8.8105707202855204</c:v>
                </c:pt>
                <c:pt idx="1">
                  <c:v>17.311045072465561</c:v>
                </c:pt>
                <c:pt idx="2">
                  <c:v>70.159254331276728</c:v>
                </c:pt>
                <c:pt idx="3">
                  <c:v>8.0513812500167159</c:v>
                </c:pt>
                <c:pt idx="4">
                  <c:v>91.014429510175688</c:v>
                </c:pt>
                <c:pt idx="5">
                  <c:v>36.820592850363617</c:v>
                </c:pt>
                <c:pt idx="6">
                  <c:v>4.3775826188727018</c:v>
                </c:pt>
                <c:pt idx="7">
                  <c:v>27.52264659013003</c:v>
                </c:pt>
                <c:pt idx="8">
                  <c:v>9.1481307244819803</c:v>
                </c:pt>
                <c:pt idx="9">
                  <c:v>40.130755274192268</c:v>
                </c:pt>
                <c:pt idx="10">
                  <c:v>49.378243429123245</c:v>
                </c:pt>
                <c:pt idx="11">
                  <c:v>68.56611564946391</c:v>
                </c:pt>
                <c:pt idx="12">
                  <c:v>42.84373284560975</c:v>
                </c:pt>
                <c:pt idx="13">
                  <c:v>50.26373166869795</c:v>
                </c:pt>
                <c:pt idx="14">
                  <c:v>41.353801551448647</c:v>
                </c:pt>
                <c:pt idx="15">
                  <c:v>0.23434023448413122</c:v>
                </c:pt>
                <c:pt idx="16">
                  <c:v>33.26741496933878</c:v>
                </c:pt>
                <c:pt idx="17">
                  <c:v>20.050783811240002</c:v>
                </c:pt>
                <c:pt idx="18">
                  <c:v>25.676099089935061</c:v>
                </c:pt>
                <c:pt idx="19">
                  <c:v>64.701849542998687</c:v>
                </c:pt>
                <c:pt idx="20">
                  <c:v>88.15115739085347</c:v>
                </c:pt>
              </c:numCache>
            </c:numRef>
          </c:val>
          <c:extLst>
            <c:ext xmlns:c16="http://schemas.microsoft.com/office/drawing/2014/chart" uri="{C3380CC4-5D6E-409C-BE32-E72D297353CC}">
              <c16:uniqueId val="{00000002-123B-4B89-861F-391519F853E0}"/>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'DHS15'!$R$15:$AL$15</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'DHS15'!$R$21:$AL$21</c:f>
              <c:numCache>
                <c:formatCode>###0.0</c:formatCode>
                <c:ptCount val="21"/>
                <c:pt idx="0">
                  <c:v>3.5087750024861371</c:v>
                </c:pt>
                <c:pt idx="1">
                  <c:v>21.016223156098164</c:v>
                </c:pt>
                <c:pt idx="2">
                  <c:v>0</c:v>
                </c:pt>
                <c:pt idx="3">
                  <c:v>6.4642846774814426</c:v>
                </c:pt>
                <c:pt idx="4">
                  <c:v>1.4961686870863746</c:v>
                </c:pt>
                <c:pt idx="5">
                  <c:v>5.759684396856632</c:v>
                </c:pt>
                <c:pt idx="6">
                  <c:v>1.1431951237762263</c:v>
                </c:pt>
                <c:pt idx="7">
                  <c:v>0.2535980525811462</c:v>
                </c:pt>
                <c:pt idx="8">
                  <c:v>10.820671732931459</c:v>
                </c:pt>
                <c:pt idx="9">
                  <c:v>5.5492846044265995</c:v>
                </c:pt>
                <c:pt idx="10">
                  <c:v>10.003705770515186</c:v>
                </c:pt>
                <c:pt idx="11">
                  <c:v>7.5033816343470117E-2</c:v>
                </c:pt>
                <c:pt idx="12">
                  <c:v>6.1745865557908761</c:v>
                </c:pt>
                <c:pt idx="13">
                  <c:v>16.208139789227694</c:v>
                </c:pt>
                <c:pt idx="14">
                  <c:v>4.6701672839628889</c:v>
                </c:pt>
                <c:pt idx="15">
                  <c:v>0</c:v>
                </c:pt>
                <c:pt idx="16">
                  <c:v>37.074418966244558</c:v>
                </c:pt>
                <c:pt idx="17">
                  <c:v>28.161291652366096</c:v>
                </c:pt>
                <c:pt idx="18">
                  <c:v>20.238144580504919</c:v>
                </c:pt>
                <c:pt idx="19">
                  <c:v>0</c:v>
                </c:pt>
                <c:pt idx="20">
                  <c:v>2.1175716348518345</c:v>
                </c:pt>
              </c:numCache>
            </c:numRef>
          </c:val>
          <c:extLst>
            <c:ext xmlns:c16="http://schemas.microsoft.com/office/drawing/2014/chart" uri="{C3380CC4-5D6E-409C-BE32-E72D297353CC}">
              <c16:uniqueId val="{00000003-123B-4B89-861F-391519F853E0}"/>
            </c:ext>
          </c:extLst>
        </c:ser>
        <c:dLbls>
          <c:showLegendKey val="0"/>
          <c:showVal val="0"/>
          <c:showCatName val="0"/>
          <c:showSerName val="0"/>
          <c:showPercent val="0"/>
          <c:showBubbleSize val="0"/>
        </c:dLbls>
        <c:gapWidth val="50"/>
        <c:overlap val="100"/>
        <c:axId val="233532416"/>
        <c:axId val="233566976"/>
      </c:barChart>
      <c:catAx>
        <c:axId val="233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66976"/>
        <c:crosses val="autoZero"/>
        <c:auto val="1"/>
        <c:lblAlgn val="ctr"/>
        <c:lblOffset val="100"/>
        <c:tickLblSkip val="1"/>
        <c:tickMarkSkip val="1"/>
        <c:noMultiLvlLbl val="0"/>
      </c:catAx>
      <c:valAx>
        <c:axId val="23356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'DHS15'!$C$18:$G$18</c:f>
              <c:numCache>
                <c:formatCode>###0.0</c:formatCode>
                <c:ptCount val="5"/>
                <c:pt idx="0">
                  <c:v>25.708987686720846</c:v>
                </c:pt>
                <c:pt idx="1">
                  <c:v>29.65765845662013</c:v>
                </c:pt>
                <c:pt idx="2">
                  <c:v>37.997363402932926</c:v>
                </c:pt>
                <c:pt idx="3">
                  <c:v>50.945994310630539</c:v>
                </c:pt>
                <c:pt idx="4">
                  <c:v>79.673917408728769</c:v>
                </c:pt>
              </c:numCache>
            </c:numRef>
          </c:val>
          <c:extLst>
            <c:ext xmlns:c16="http://schemas.microsoft.com/office/drawing/2014/chart" uri="{C3380CC4-5D6E-409C-BE32-E72D297353CC}">
              <c16:uniqueId val="{00000000-7528-4530-AAF9-641A883E3F77}"/>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'DHS15'!$C$19:$G$19</c:f>
              <c:numCache>
                <c:formatCode>###0.0</c:formatCode>
                <c:ptCount val="5"/>
                <c:pt idx="0">
                  <c:v>11.567645956239078</c:v>
                </c:pt>
                <c:pt idx="1">
                  <c:v>11.974906728582125</c:v>
                </c:pt>
                <c:pt idx="2">
                  <c:v>13.703031587942583</c:v>
                </c:pt>
                <c:pt idx="3">
                  <c:v>14.795741235138847</c:v>
                </c:pt>
                <c:pt idx="4">
                  <c:v>7.6905996190211212</c:v>
                </c:pt>
              </c:numCache>
            </c:numRef>
          </c:val>
          <c:extLst>
            <c:ext xmlns:c16="http://schemas.microsoft.com/office/drawing/2014/chart" uri="{C3380CC4-5D6E-409C-BE32-E72D297353CC}">
              <c16:uniqueId val="{00000001-7528-4530-AAF9-641A883E3F77}"/>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'DHS15'!$C$20:$G$20</c:f>
              <c:numCache>
                <c:formatCode>###0.0</c:formatCode>
                <c:ptCount val="5"/>
                <c:pt idx="0">
                  <c:v>46.136744913319262</c:v>
                </c:pt>
                <c:pt idx="1">
                  <c:v>46.62780595933404</c:v>
                </c:pt>
                <c:pt idx="2">
                  <c:v>40.44049125668122</c:v>
                </c:pt>
                <c:pt idx="3">
                  <c:v>29.962515119889044</c:v>
                </c:pt>
                <c:pt idx="4">
                  <c:v>11.66208451039213</c:v>
                </c:pt>
              </c:numCache>
            </c:numRef>
          </c:val>
          <c:extLst>
            <c:ext xmlns:c16="http://schemas.microsoft.com/office/drawing/2014/chart" uri="{C3380CC4-5D6E-409C-BE32-E72D297353CC}">
              <c16:uniqueId val="{00000002-7528-4530-AAF9-641A883E3F77}"/>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'DHS15'!$C$21:$G$21</c:f>
              <c:numCache>
                <c:formatCode>###0.0</c:formatCode>
                <c:ptCount val="5"/>
                <c:pt idx="0">
                  <c:v>16.586621443720812</c:v>
                </c:pt>
                <c:pt idx="1">
                  <c:v>11.739628855463707</c:v>
                </c:pt>
                <c:pt idx="2">
                  <c:v>7.8591137524432693</c:v>
                </c:pt>
                <c:pt idx="3">
                  <c:v>4.2957493343415676</c:v>
                </c:pt>
                <c:pt idx="4">
                  <c:v>0.97339846185797962</c:v>
                </c:pt>
              </c:numCache>
            </c:numRef>
          </c:val>
          <c:extLst>
            <c:ext xmlns:c16="http://schemas.microsoft.com/office/drawing/2014/chart" uri="{C3380CC4-5D6E-409C-BE32-E72D297353CC}">
              <c16:uniqueId val="{00000003-7528-4530-AAF9-641A883E3F77}"/>
            </c:ext>
          </c:extLst>
        </c:ser>
        <c:dLbls>
          <c:showLegendKey val="0"/>
          <c:showVal val="0"/>
          <c:showCatName val="0"/>
          <c:showSerName val="0"/>
          <c:showPercent val="0"/>
          <c:showBubbleSize val="0"/>
        </c:dLbls>
        <c:gapWidth val="50"/>
        <c:overlap val="100"/>
        <c:axId val="233632896"/>
        <c:axId val="233634432"/>
      </c:barChart>
      <c:catAx>
        <c:axId val="233632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4432"/>
        <c:crosses val="autoZero"/>
        <c:auto val="1"/>
        <c:lblAlgn val="ctr"/>
        <c:lblOffset val="100"/>
        <c:tickLblSkip val="1"/>
        <c:tickMarkSkip val="1"/>
        <c:noMultiLvlLbl val="0"/>
      </c:catAx>
      <c:valAx>
        <c:axId val="233634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2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'DHS15'!$R$121:$AL$121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'DHS15'!$R$124:$AL$124</c:f>
              <c:numCache>
                <c:formatCode>###0.0</c:formatCode>
                <c:ptCount val="21"/>
                <c:pt idx="0">
                  <c:v>4.4403570462698845</c:v>
                </c:pt>
                <c:pt idx="1">
                  <c:v>3.1005175581365529</c:v>
                </c:pt>
                <c:pt idx="2">
                  <c:v>10.819301396016915</c:v>
                </c:pt>
                <c:pt idx="3">
                  <c:v>8.3530693636790723</c:v>
                </c:pt>
                <c:pt idx="4">
                  <c:v>0.48390874513300797</c:v>
                </c:pt>
                <c:pt idx="5">
                  <c:v>8.934432241195756</c:v>
                </c:pt>
                <c:pt idx="6">
                  <c:v>5.8083150061468549</c:v>
                </c:pt>
                <c:pt idx="7">
                  <c:v>2.2556256296971218</c:v>
                </c:pt>
                <c:pt idx="8">
                  <c:v>1.3202375532619859</c:v>
                </c:pt>
                <c:pt idx="9">
                  <c:v>9.3560889966794338</c:v>
                </c:pt>
                <c:pt idx="10">
                  <c:v>2.8490528489468994</c:v>
                </c:pt>
                <c:pt idx="11">
                  <c:v>3.2589244152061485</c:v>
                </c:pt>
                <c:pt idx="12">
                  <c:v>4.8377214488353024</c:v>
                </c:pt>
                <c:pt idx="13">
                  <c:v>8.0261616172667694</c:v>
                </c:pt>
                <c:pt idx="14">
                  <c:v>13.89839497836569</c:v>
                </c:pt>
                <c:pt idx="15">
                  <c:v>32.463535397126584</c:v>
                </c:pt>
                <c:pt idx="16">
                  <c:v>8.9989974798328429</c:v>
                </c:pt>
                <c:pt idx="17">
                  <c:v>6.2710309032337284</c:v>
                </c:pt>
                <c:pt idx="18">
                  <c:v>9.7082060312144947</c:v>
                </c:pt>
                <c:pt idx="19">
                  <c:v>7.2123226131201212</c:v>
                </c:pt>
                <c:pt idx="20">
                  <c:v>1.8802603670573197</c:v>
                </c:pt>
              </c:numCache>
            </c:numRef>
          </c:val>
          <c:extLst>
            <c:ext xmlns:c16="http://schemas.microsoft.com/office/drawing/2014/chart" uri="{C3380CC4-5D6E-409C-BE32-E72D297353CC}">
              <c16:uniqueId val="{00000000-B52A-4083-A281-65C005564739}"/>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'DHS15'!$R$121:$AL$121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'DHS15'!$R$125:$AL$125</c:f>
              <c:numCache>
                <c:formatCode>###0.0</c:formatCode>
                <c:ptCount val="21"/>
                <c:pt idx="0">
                  <c:v>0.8800215590806687</c:v>
                </c:pt>
                <c:pt idx="1">
                  <c:v>2.6974322054236661</c:v>
                </c:pt>
                <c:pt idx="2">
                  <c:v>2.1282671411017002</c:v>
                </c:pt>
                <c:pt idx="3">
                  <c:v>3.5451153983660038</c:v>
                </c:pt>
                <c:pt idx="4">
                  <c:v>0</c:v>
                </c:pt>
                <c:pt idx="5">
                  <c:v>4.3676815974064631</c:v>
                </c:pt>
                <c:pt idx="6">
                  <c:v>2.22794654194995</c:v>
                </c:pt>
                <c:pt idx="7">
                  <c:v>0.4758376274812896</c:v>
                </c:pt>
                <c:pt idx="8">
                  <c:v>0.44023741469064881</c:v>
                </c:pt>
                <c:pt idx="9">
                  <c:v>12.252764333999414</c:v>
                </c:pt>
                <c:pt idx="10">
                  <c:v>4.1853797708306315</c:v>
                </c:pt>
                <c:pt idx="11">
                  <c:v>4.4521807227422592</c:v>
                </c:pt>
                <c:pt idx="12">
                  <c:v>1.8545203560138848</c:v>
                </c:pt>
                <c:pt idx="13">
                  <c:v>3.1109093515595925</c:v>
                </c:pt>
                <c:pt idx="14">
                  <c:v>10.095154628710054</c:v>
                </c:pt>
                <c:pt idx="15">
                  <c:v>37.352047603487634</c:v>
                </c:pt>
                <c:pt idx="16">
                  <c:v>2.0297108992141193</c:v>
                </c:pt>
                <c:pt idx="17">
                  <c:v>2.6256616270055688</c:v>
                </c:pt>
                <c:pt idx="18">
                  <c:v>3.8440536451464853</c:v>
                </c:pt>
                <c:pt idx="19">
                  <c:v>4.827697292715138</c:v>
                </c:pt>
                <c:pt idx="20">
                  <c:v>6.805606152674018E-2</c:v>
                </c:pt>
              </c:numCache>
            </c:numRef>
          </c:val>
          <c:extLst>
            <c:ext xmlns:c16="http://schemas.microsoft.com/office/drawing/2014/chart" uri="{C3380CC4-5D6E-409C-BE32-E72D297353CC}">
              <c16:uniqueId val="{00000001-B52A-4083-A281-65C005564739}"/>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'DHS15'!$R$121:$AL$121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'DHS15'!$R$126:$AL$126</c:f>
              <c:numCache>
                <c:formatCode>###0.0</c:formatCode>
                <c:ptCount val="21"/>
                <c:pt idx="0">
                  <c:v>15.605838502988718</c:v>
                </c:pt>
                <c:pt idx="1">
                  <c:v>8.6398429763307547</c:v>
                </c:pt>
                <c:pt idx="2">
                  <c:v>19.23124815165562</c:v>
                </c:pt>
                <c:pt idx="3">
                  <c:v>20.801463594665933</c:v>
                </c:pt>
                <c:pt idx="4">
                  <c:v>14.636616669227379</c:v>
                </c:pt>
                <c:pt idx="5">
                  <c:v>24.534950389156535</c:v>
                </c:pt>
                <c:pt idx="6">
                  <c:v>21.167651531314988</c:v>
                </c:pt>
                <c:pt idx="7">
                  <c:v>4.8137321907019412</c:v>
                </c:pt>
                <c:pt idx="8">
                  <c:v>3.420393893197982</c:v>
                </c:pt>
                <c:pt idx="9">
                  <c:v>20.716503586153117</c:v>
                </c:pt>
                <c:pt idx="10">
                  <c:v>9.6108575319988319</c:v>
                </c:pt>
                <c:pt idx="11">
                  <c:v>13.284308394962466</c:v>
                </c:pt>
                <c:pt idx="12">
                  <c:v>13.109682868787189</c:v>
                </c:pt>
                <c:pt idx="13">
                  <c:v>31.07623528136542</c:v>
                </c:pt>
                <c:pt idx="14">
                  <c:v>28.097166084904892</c:v>
                </c:pt>
                <c:pt idx="15">
                  <c:v>27.42790617613343</c:v>
                </c:pt>
                <c:pt idx="16">
                  <c:v>8.0951369911928879</c:v>
                </c:pt>
                <c:pt idx="17">
                  <c:v>26.015420123074932</c:v>
                </c:pt>
                <c:pt idx="18">
                  <c:v>15.711931369923036</c:v>
                </c:pt>
                <c:pt idx="19">
                  <c:v>6.6408514904403404</c:v>
                </c:pt>
                <c:pt idx="20">
                  <c:v>9.9500681628404379</c:v>
                </c:pt>
              </c:numCache>
            </c:numRef>
          </c:val>
          <c:extLst>
            <c:ext xmlns:c16="http://schemas.microsoft.com/office/drawing/2014/chart" uri="{C3380CC4-5D6E-409C-BE32-E72D297353CC}">
              <c16:uniqueId val="{00000002-B52A-4083-A281-65C005564739}"/>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'DHS15'!$R$121:$AL$121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'DHS15'!$R$127:$AL$127</c:f>
              <c:numCache>
                <c:formatCode>###0.0</c:formatCode>
                <c:ptCount val="21"/>
                <c:pt idx="0">
                  <c:v>79.073782891660727</c:v>
                </c:pt>
                <c:pt idx="1">
                  <c:v>85.56220726010902</c:v>
                </c:pt>
                <c:pt idx="2">
                  <c:v>67.821183311225766</c:v>
                </c:pt>
                <c:pt idx="3">
                  <c:v>67.300351643288991</c:v>
                </c:pt>
                <c:pt idx="4">
                  <c:v>84.879474585639613</c:v>
                </c:pt>
                <c:pt idx="5">
                  <c:v>62.162935772241255</c:v>
                </c:pt>
                <c:pt idx="6">
                  <c:v>70.796086920588209</c:v>
                </c:pt>
                <c:pt idx="7">
                  <c:v>92.454804552119654</c:v>
                </c:pt>
                <c:pt idx="8">
                  <c:v>94.819131138849386</c:v>
                </c:pt>
                <c:pt idx="9">
                  <c:v>57.674643083168043</c:v>
                </c:pt>
                <c:pt idx="10">
                  <c:v>83.354709848223635</c:v>
                </c:pt>
                <c:pt idx="11">
                  <c:v>79.004586467089126</c:v>
                </c:pt>
                <c:pt idx="12">
                  <c:v>80.198075326363636</c:v>
                </c:pt>
                <c:pt idx="13">
                  <c:v>57.786693749808215</c:v>
                </c:pt>
                <c:pt idx="14">
                  <c:v>47.909284308019373</c:v>
                </c:pt>
                <c:pt idx="15">
                  <c:v>2.7565108232523583</c:v>
                </c:pt>
                <c:pt idx="16">
                  <c:v>80.876154629760151</c:v>
                </c:pt>
                <c:pt idx="17">
                  <c:v>65.087887346685775</c:v>
                </c:pt>
                <c:pt idx="18">
                  <c:v>70.735808953715974</c:v>
                </c:pt>
                <c:pt idx="19">
                  <c:v>81.319128603724394</c:v>
                </c:pt>
                <c:pt idx="20">
                  <c:v>88.101615408575498</c:v>
                </c:pt>
              </c:numCache>
            </c:numRef>
          </c:val>
          <c:extLst>
            <c:ext xmlns:c16="http://schemas.microsoft.com/office/drawing/2014/chart" uri="{C3380CC4-5D6E-409C-BE32-E72D297353CC}">
              <c16:uniqueId val="{00000003-B52A-4083-A281-65C005564739}"/>
            </c:ext>
          </c:extLst>
        </c:ser>
        <c:dLbls>
          <c:showLegendKey val="0"/>
          <c:showVal val="0"/>
          <c:showCatName val="0"/>
          <c:showSerName val="0"/>
          <c:showPercent val="0"/>
          <c:showBubbleSize val="0"/>
        </c:dLbls>
        <c:gapWidth val="50"/>
        <c:overlap val="100"/>
        <c:axId val="233849216"/>
        <c:axId val="233850752"/>
      </c:barChart>
      <c:catAx>
        <c:axId val="233849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50752"/>
        <c:crosses val="autoZero"/>
        <c:auto val="1"/>
        <c:lblAlgn val="ctr"/>
        <c:lblOffset val="100"/>
        <c:tickLblSkip val="1"/>
        <c:tickMarkSkip val="1"/>
        <c:noMultiLvlLbl val="0"/>
      </c:catAx>
      <c:valAx>
        <c:axId val="23385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49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'DHS15'!$M$222:$Q$222</c:f>
              <c:numCache>
                <c:formatCode>###0.0</c:formatCode>
                <c:ptCount val="5"/>
                <c:pt idx="0">
                  <c:v>0.41063690125750801</c:v>
                </c:pt>
                <c:pt idx="1">
                  <c:v>1.1178804307901853</c:v>
                </c:pt>
                <c:pt idx="2">
                  <c:v>1.4055383845432927</c:v>
                </c:pt>
                <c:pt idx="3">
                  <c:v>1.7645585053271726</c:v>
                </c:pt>
                <c:pt idx="4">
                  <c:v>6.4308813964326292</c:v>
                </c:pt>
              </c:numCache>
            </c:numRef>
          </c:val>
          <c:extLst>
            <c:ext xmlns:c16="http://schemas.microsoft.com/office/drawing/2014/chart" uri="{C3380CC4-5D6E-409C-BE32-E72D297353CC}">
              <c16:uniqueId val="{00000000-5E43-4E21-9123-B4D73808921E}"/>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'DHS15'!$M$223:$Q$223</c:f>
              <c:numCache>
                <c:formatCode>###0.0</c:formatCode>
                <c:ptCount val="5"/>
                <c:pt idx="0">
                  <c:v>16.209013155393542</c:v>
                </c:pt>
                <c:pt idx="1">
                  <c:v>16.921906716244841</c:v>
                </c:pt>
                <c:pt idx="2">
                  <c:v>16.70550373256312</c:v>
                </c:pt>
                <c:pt idx="3">
                  <c:v>21.987017542711762</c:v>
                </c:pt>
                <c:pt idx="4">
                  <c:v>19.125589867684727</c:v>
                </c:pt>
              </c:numCache>
            </c:numRef>
          </c:val>
          <c:extLst>
            <c:ext xmlns:c16="http://schemas.microsoft.com/office/drawing/2014/chart" uri="{C3380CC4-5D6E-409C-BE32-E72D297353CC}">
              <c16:uniqueId val="{00000001-5E43-4E21-9123-B4D73808921E}"/>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'DHS15'!$M$224:$Q$224</c:f>
              <c:numCache>
                <c:formatCode>###0.0</c:formatCode>
                <c:ptCount val="5"/>
                <c:pt idx="0">
                  <c:v>83.380349943348904</c:v>
                </c:pt>
                <c:pt idx="1">
                  <c:v>81.960212852964958</c:v>
                </c:pt>
                <c:pt idx="2">
                  <c:v>81.888957882893649</c:v>
                </c:pt>
                <c:pt idx="3">
                  <c:v>76.24842395196093</c:v>
                </c:pt>
                <c:pt idx="4">
                  <c:v>74.443528735882524</c:v>
                </c:pt>
              </c:numCache>
            </c:numRef>
          </c:val>
          <c:extLst>
            <c:ext xmlns:c16="http://schemas.microsoft.com/office/drawing/2014/chart" uri="{C3380CC4-5D6E-409C-BE32-E72D297353CC}">
              <c16:uniqueId val="{00000002-5E43-4E21-9123-B4D73808921E}"/>
            </c:ext>
          </c:extLst>
        </c:ser>
        <c:dLbls>
          <c:showLegendKey val="0"/>
          <c:showVal val="0"/>
          <c:showCatName val="0"/>
          <c:showSerName val="0"/>
          <c:showPercent val="0"/>
          <c:showBubbleSize val="0"/>
        </c:dLbls>
        <c:gapWidth val="50"/>
        <c:overlap val="100"/>
        <c:axId val="233937152"/>
        <c:axId val="233951232"/>
      </c:barChart>
      <c:catAx>
        <c:axId val="23393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51232"/>
        <c:crosses val="autoZero"/>
        <c:auto val="1"/>
        <c:lblAlgn val="ctr"/>
        <c:lblOffset val="100"/>
        <c:tickLblSkip val="1"/>
        <c:tickMarkSkip val="1"/>
        <c:noMultiLvlLbl val="0"/>
      </c:catAx>
      <c:valAx>
        <c:axId val="233951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3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'DHS15'!$R$221:$AL$221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'DHS15'!$R$222:$AL$222</c:f>
              <c:numCache>
                <c:formatCode>###0.0</c:formatCode>
                <c:ptCount val="21"/>
                <c:pt idx="0">
                  <c:v>5.2675384608965325</c:v>
                </c:pt>
                <c:pt idx="1">
                  <c:v>3.2868011295003177</c:v>
                </c:pt>
                <c:pt idx="2">
                  <c:v>8.9280257721602805</c:v>
                </c:pt>
                <c:pt idx="3">
                  <c:v>2.5744809371420603</c:v>
                </c:pt>
                <c:pt idx="4">
                  <c:v>3.9119095545855389</c:v>
                </c:pt>
                <c:pt idx="5">
                  <c:v>1.1586717529938613</c:v>
                </c:pt>
                <c:pt idx="6">
                  <c:v>2.9726211646467813</c:v>
                </c:pt>
                <c:pt idx="7">
                  <c:v>8.6392991986775893</c:v>
                </c:pt>
                <c:pt idx="8">
                  <c:v>3.1892614672654722</c:v>
                </c:pt>
                <c:pt idx="9">
                  <c:v>7.1364145560458034</c:v>
                </c:pt>
                <c:pt idx="10">
                  <c:v>2.7277867998377636</c:v>
                </c:pt>
                <c:pt idx="11">
                  <c:v>3.3690002850485143</c:v>
                </c:pt>
                <c:pt idx="12">
                  <c:v>4.5760118632184614</c:v>
                </c:pt>
                <c:pt idx="13">
                  <c:v>4.8286906812843222</c:v>
                </c:pt>
                <c:pt idx="14">
                  <c:v>8.7097487156800213</c:v>
                </c:pt>
                <c:pt idx="15">
                  <c:v>26.211002600854023</c:v>
                </c:pt>
                <c:pt idx="16">
                  <c:v>2.9858413611083687</c:v>
                </c:pt>
                <c:pt idx="17">
                  <c:v>4.7965354193577987</c:v>
                </c:pt>
                <c:pt idx="18">
                  <c:v>1.0511946811078321</c:v>
                </c:pt>
                <c:pt idx="19">
                  <c:v>1.0905666402513163</c:v>
                </c:pt>
                <c:pt idx="20">
                  <c:v>2.0019672463521041</c:v>
                </c:pt>
              </c:numCache>
            </c:numRef>
          </c:val>
          <c:extLst>
            <c:ext xmlns:c16="http://schemas.microsoft.com/office/drawing/2014/chart" uri="{C3380CC4-5D6E-409C-BE32-E72D297353CC}">
              <c16:uniqueId val="{00000000-D2EC-4AA5-BFCA-262D3A87540B}"/>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'DHS15'!$R$221:$AL$221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'DHS15'!$R$223:$AL$223</c:f>
              <c:numCache>
                <c:formatCode>###0.0</c:formatCode>
                <c:ptCount val="21"/>
                <c:pt idx="0">
                  <c:v>32.330806705590255</c:v>
                </c:pt>
                <c:pt idx="1">
                  <c:v>21.685564941811503</c:v>
                </c:pt>
                <c:pt idx="2">
                  <c:v>20.44284461853033</c:v>
                </c:pt>
                <c:pt idx="3">
                  <c:v>20.586987945077848</c:v>
                </c:pt>
                <c:pt idx="4">
                  <c:v>5.6139285543128468</c:v>
                </c:pt>
                <c:pt idx="5">
                  <c:v>11.895487459796501</c:v>
                </c:pt>
                <c:pt idx="6">
                  <c:v>24.995917840428888</c:v>
                </c:pt>
                <c:pt idx="7">
                  <c:v>30.853918129483095</c:v>
                </c:pt>
                <c:pt idx="8">
                  <c:v>38.758617669071349</c:v>
                </c:pt>
                <c:pt idx="9">
                  <c:v>9.5183278241719069</c:v>
                </c:pt>
                <c:pt idx="10">
                  <c:v>8.2938197669665001</c:v>
                </c:pt>
                <c:pt idx="11">
                  <c:v>15.205598399260115</c:v>
                </c:pt>
                <c:pt idx="12">
                  <c:v>11.516564811131726</c:v>
                </c:pt>
                <c:pt idx="13">
                  <c:v>10.993608110932698</c:v>
                </c:pt>
                <c:pt idx="14">
                  <c:v>12.83553148171638</c:v>
                </c:pt>
                <c:pt idx="15">
                  <c:v>20.916450328856882</c:v>
                </c:pt>
                <c:pt idx="16">
                  <c:v>35.243711799460804</c:v>
                </c:pt>
                <c:pt idx="17">
                  <c:v>24.111228906746078</c:v>
                </c:pt>
                <c:pt idx="18">
                  <c:v>28.87932160872144</c:v>
                </c:pt>
                <c:pt idx="19">
                  <c:v>11.438021023743756</c:v>
                </c:pt>
                <c:pt idx="20">
                  <c:v>19.138700451984047</c:v>
                </c:pt>
              </c:numCache>
            </c:numRef>
          </c:val>
          <c:extLst>
            <c:ext xmlns:c16="http://schemas.microsoft.com/office/drawing/2014/chart" uri="{C3380CC4-5D6E-409C-BE32-E72D297353CC}">
              <c16:uniqueId val="{00000001-D2EC-4AA5-BFCA-262D3A87540B}"/>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'DHS15'!$R$221:$AL$221</c:f>
              <c:strCache>
                <c:ptCount val="21"/>
                <c:pt idx="0">
                  <c:v>Barh El Gazal</c:v>
                </c:pt>
                <c:pt idx="1">
                  <c:v>Batha</c:v>
                </c:pt>
                <c:pt idx="2">
                  <c:v>Borkou/Tibesti</c:v>
                </c:pt>
                <c:pt idx="3">
                  <c:v>Chari Baguirmi</c:v>
                </c:pt>
                <c:pt idx="4">
                  <c:v>Ennedi</c:v>
                </c:pt>
                <c:pt idx="5">
                  <c:v>Guéra</c:v>
                </c:pt>
                <c:pt idx="6">
                  <c:v>Hadjer-Lamis</c:v>
                </c:pt>
                <c:pt idx="7">
                  <c:v>Kanem</c:v>
                </c:pt>
                <c:pt idx="8">
                  <c:v>Lac</c:v>
                </c:pt>
                <c:pt idx="9">
                  <c:v>Logone Occidental</c:v>
                </c:pt>
                <c:pt idx="10">
                  <c:v>Logone Oriental</c:v>
                </c:pt>
                <c:pt idx="11">
                  <c:v>Mandoul</c:v>
                </c:pt>
                <c:pt idx="12">
                  <c:v>Mayo Kebbi Est</c:v>
                </c:pt>
                <c:pt idx="13">
                  <c:v>Mayo Kebbi Ouest</c:v>
                </c:pt>
                <c:pt idx="14">
                  <c:v>Moyen Chari</c:v>
                </c:pt>
                <c:pt idx="15">
                  <c:v>N'Djaména</c:v>
                </c:pt>
                <c:pt idx="16">
                  <c:v>Ouaddaï</c:v>
                </c:pt>
                <c:pt idx="17">
                  <c:v>Salamat</c:v>
                </c:pt>
                <c:pt idx="18">
                  <c:v>Sila</c:v>
                </c:pt>
                <c:pt idx="19">
                  <c:v>Tandjilé</c:v>
                </c:pt>
                <c:pt idx="20">
                  <c:v>Wadi Fira</c:v>
                </c:pt>
              </c:strCache>
            </c:strRef>
          </c:cat>
          <c:val>
            <c:numRef>
              <c:f>'DHS15'!$R$224:$AL$224</c:f>
              <c:numCache>
                <c:formatCode>###0.0</c:formatCode>
                <c:ptCount val="21"/>
                <c:pt idx="0">
                  <c:v>62.401654833513376</c:v>
                </c:pt>
                <c:pt idx="1">
                  <c:v>75.027633928688147</c:v>
                </c:pt>
                <c:pt idx="2">
                  <c:v>70.629129609309445</c:v>
                </c:pt>
                <c:pt idx="3">
                  <c:v>76.838531117780036</c:v>
                </c:pt>
                <c:pt idx="4">
                  <c:v>90.474161891101431</c:v>
                </c:pt>
                <c:pt idx="5">
                  <c:v>86.945840787209804</c:v>
                </c:pt>
                <c:pt idx="6">
                  <c:v>72.031460994924359</c:v>
                </c:pt>
                <c:pt idx="7">
                  <c:v>60.506782671839296</c:v>
                </c:pt>
                <c:pt idx="8">
                  <c:v>58.052120863663205</c:v>
                </c:pt>
                <c:pt idx="9">
                  <c:v>83.345257619782302</c:v>
                </c:pt>
                <c:pt idx="10">
                  <c:v>88.978393433195862</c:v>
                </c:pt>
                <c:pt idx="11">
                  <c:v>81.425401315691417</c:v>
                </c:pt>
                <c:pt idx="12">
                  <c:v>83.907423325649845</c:v>
                </c:pt>
                <c:pt idx="13">
                  <c:v>84.177701207782931</c:v>
                </c:pt>
                <c:pt idx="14">
                  <c:v>78.454719802603606</c:v>
                </c:pt>
                <c:pt idx="15">
                  <c:v>52.872547070289109</c:v>
                </c:pt>
                <c:pt idx="16">
                  <c:v>61.770446839430882</c:v>
                </c:pt>
                <c:pt idx="17">
                  <c:v>71.092235673896099</c:v>
                </c:pt>
                <c:pt idx="18">
                  <c:v>70.069483710170758</c:v>
                </c:pt>
                <c:pt idx="19">
                  <c:v>87.471412336004917</c:v>
                </c:pt>
                <c:pt idx="20">
                  <c:v>78.85933230166367</c:v>
                </c:pt>
              </c:numCache>
            </c:numRef>
          </c:val>
          <c:extLst>
            <c:ext xmlns:c16="http://schemas.microsoft.com/office/drawing/2014/chart" uri="{C3380CC4-5D6E-409C-BE32-E72D297353CC}">
              <c16:uniqueId val="{00000002-D2EC-4AA5-BFCA-262D3A87540B}"/>
            </c:ext>
          </c:extLst>
        </c:ser>
        <c:dLbls>
          <c:showLegendKey val="0"/>
          <c:showVal val="0"/>
          <c:showCatName val="0"/>
          <c:showSerName val="0"/>
          <c:showPercent val="0"/>
          <c:showBubbleSize val="0"/>
        </c:dLbls>
        <c:gapWidth val="50"/>
        <c:overlap val="100"/>
        <c:axId val="234134144"/>
        <c:axId val="234148224"/>
      </c:barChart>
      <c:catAx>
        <c:axId val="23413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8224"/>
        <c:crosses val="autoZero"/>
        <c:auto val="1"/>
        <c:lblAlgn val="ctr"/>
        <c:lblOffset val="100"/>
        <c:tickLblSkip val="1"/>
        <c:tickMarkSkip val="1"/>
        <c:noMultiLvlLbl val="0"/>
      </c:catAx>
      <c:valAx>
        <c:axId val="23414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4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'DHS15'!$C$222:$G$222</c:f>
              <c:numCache>
                <c:formatCode>###0.0</c:formatCode>
                <c:ptCount val="5"/>
                <c:pt idx="0">
                  <c:v>0.65587949289044245</c:v>
                </c:pt>
                <c:pt idx="1">
                  <c:v>1.0248557607973017</c:v>
                </c:pt>
                <c:pt idx="2">
                  <c:v>1.6120535194598173</c:v>
                </c:pt>
                <c:pt idx="3">
                  <c:v>4.7561527541505662</c:v>
                </c:pt>
                <c:pt idx="4">
                  <c:v>20.27740637701206</c:v>
                </c:pt>
              </c:numCache>
            </c:numRef>
          </c:val>
          <c:extLst>
            <c:ext xmlns:c16="http://schemas.microsoft.com/office/drawing/2014/chart" uri="{C3380CC4-5D6E-409C-BE32-E72D297353CC}">
              <c16:uniqueId val="{00000000-A19E-432D-AAB7-8C9BBED00C5F}"/>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'DHS15'!$C$223:$G$223</c:f>
              <c:numCache>
                <c:formatCode>###0.0</c:formatCode>
                <c:ptCount val="5"/>
                <c:pt idx="0">
                  <c:v>15.97603217149916</c:v>
                </c:pt>
                <c:pt idx="1">
                  <c:v>17.941304647005747</c:v>
                </c:pt>
                <c:pt idx="2">
                  <c:v>17.984990915229798</c:v>
                </c:pt>
                <c:pt idx="3">
                  <c:v>21.823304960866878</c:v>
                </c:pt>
                <c:pt idx="4">
                  <c:v>18.524890367874963</c:v>
                </c:pt>
              </c:numCache>
            </c:numRef>
          </c:val>
          <c:extLst>
            <c:ext xmlns:c16="http://schemas.microsoft.com/office/drawing/2014/chart" uri="{C3380CC4-5D6E-409C-BE32-E72D297353CC}">
              <c16:uniqueId val="{00000001-A19E-432D-AAB7-8C9BBED00C5F}"/>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'DHS15'!$C$224:$G$224</c:f>
              <c:numCache>
                <c:formatCode>###0.0</c:formatCode>
                <c:ptCount val="5"/>
                <c:pt idx="0">
                  <c:v>83.368088335610366</c:v>
                </c:pt>
                <c:pt idx="1">
                  <c:v>81.03383959219704</c:v>
                </c:pt>
                <c:pt idx="2">
                  <c:v>80.402955565310236</c:v>
                </c:pt>
                <c:pt idx="3">
                  <c:v>73.420542284982474</c:v>
                </c:pt>
                <c:pt idx="4">
                  <c:v>61.197703255113211</c:v>
                </c:pt>
              </c:numCache>
            </c:numRef>
          </c:val>
          <c:extLst>
            <c:ext xmlns:c16="http://schemas.microsoft.com/office/drawing/2014/chart" uri="{C3380CC4-5D6E-409C-BE32-E72D297353CC}">
              <c16:uniqueId val="{00000002-A19E-432D-AAB7-8C9BBED00C5F}"/>
            </c:ext>
          </c:extLst>
        </c:ser>
        <c:dLbls>
          <c:showLegendKey val="0"/>
          <c:showVal val="0"/>
          <c:showCatName val="0"/>
          <c:showSerName val="0"/>
          <c:showPercent val="0"/>
          <c:showBubbleSize val="0"/>
        </c:dLbls>
        <c:gapWidth val="50"/>
        <c:overlap val="100"/>
        <c:axId val="234310656"/>
        <c:axId val="234320640"/>
      </c:barChart>
      <c:catAx>
        <c:axId val="234310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20640"/>
        <c:crosses val="autoZero"/>
        <c:auto val="1"/>
        <c:lblAlgn val="ctr"/>
        <c:lblOffset val="100"/>
        <c:tickLblSkip val="1"/>
        <c:tickMarkSkip val="1"/>
        <c:noMultiLvlLbl val="0"/>
      </c:catAx>
      <c:valAx>
        <c:axId val="23432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10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'DHS15'!$H$18:$L$18</c:f>
              <c:numCache>
                <c:formatCode>###0.0</c:formatCode>
                <c:ptCount val="5"/>
                <c:pt idx="0">
                  <c:v>54.130093792767184</c:v>
                </c:pt>
                <c:pt idx="1">
                  <c:v>70.348398571046943</c:v>
                </c:pt>
                <c:pt idx="2">
                  <c:v>78.730911242941104</c:v>
                </c:pt>
                <c:pt idx="3">
                  <c:v>91.110732526134854</c:v>
                </c:pt>
                <c:pt idx="4">
                  <c:v>96.670714471590728</c:v>
                </c:pt>
              </c:numCache>
            </c:numRef>
          </c:val>
          <c:extLst>
            <c:ext xmlns:c16="http://schemas.microsoft.com/office/drawing/2014/chart" uri="{C3380CC4-5D6E-409C-BE32-E72D297353CC}">
              <c16:uniqueId val="{00000000-B88C-4352-8833-37D27B493F62}"/>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'DHS15'!$H$19:$L$19</c:f>
              <c:numCache>
                <c:formatCode>###0.0</c:formatCode>
                <c:ptCount val="5"/>
                <c:pt idx="0">
                  <c:v>15.483454116773766</c:v>
                </c:pt>
                <c:pt idx="1">
                  <c:v>10.82587960773799</c:v>
                </c:pt>
                <c:pt idx="2">
                  <c:v>10.965361421010314</c:v>
                </c:pt>
                <c:pt idx="3">
                  <c:v>6.3200125452811662</c:v>
                </c:pt>
                <c:pt idx="4">
                  <c:v>2.7533934232793764</c:v>
                </c:pt>
              </c:numCache>
            </c:numRef>
          </c:val>
          <c:extLst>
            <c:ext xmlns:c16="http://schemas.microsoft.com/office/drawing/2014/chart" uri="{C3380CC4-5D6E-409C-BE32-E72D297353CC}">
              <c16:uniqueId val="{00000001-B88C-4352-8833-37D27B493F62}"/>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'DHS15'!$H$20:$L$20</c:f>
              <c:numCache>
                <c:formatCode>###0.0</c:formatCode>
                <c:ptCount val="5"/>
                <c:pt idx="0">
                  <c:v>27.268639143488404</c:v>
                </c:pt>
                <c:pt idx="1">
                  <c:v>18.750642820768316</c:v>
                </c:pt>
                <c:pt idx="2">
                  <c:v>10.303727336048581</c:v>
                </c:pt>
                <c:pt idx="3">
                  <c:v>2.3324200498696062</c:v>
                </c:pt>
                <c:pt idx="4">
                  <c:v>0.57589210512989597</c:v>
                </c:pt>
              </c:numCache>
            </c:numRef>
          </c:val>
          <c:extLst>
            <c:ext xmlns:c16="http://schemas.microsoft.com/office/drawing/2014/chart" uri="{C3380CC4-5D6E-409C-BE32-E72D297353CC}">
              <c16:uniqueId val="{00000002-B88C-4352-8833-37D27B493F62}"/>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'DHS15'!$H$21:$L$21</c:f>
              <c:numCache>
                <c:formatCode>###0.0</c:formatCode>
                <c:ptCount val="5"/>
                <c:pt idx="0">
                  <c:v>3.1178129469706493</c:v>
                </c:pt>
                <c:pt idx="1">
                  <c:v>7.5079000446750893E-2</c:v>
                </c:pt>
                <c:pt idx="2">
                  <c:v>0</c:v>
                </c:pt>
                <c:pt idx="3">
                  <c:v>0.23683487871437414</c:v>
                </c:pt>
                <c:pt idx="4">
                  <c:v>0</c:v>
                </c:pt>
              </c:numCache>
            </c:numRef>
          </c:val>
          <c:extLst>
            <c:ext xmlns:c16="http://schemas.microsoft.com/office/drawing/2014/chart" uri="{C3380CC4-5D6E-409C-BE32-E72D297353CC}">
              <c16:uniqueId val="{00000003-B88C-4352-8833-37D27B493F62}"/>
            </c:ext>
          </c:extLst>
        </c:ser>
        <c:dLbls>
          <c:showLegendKey val="0"/>
          <c:showVal val="0"/>
          <c:showCatName val="0"/>
          <c:showSerName val="0"/>
          <c:showPercent val="0"/>
          <c:showBubbleSize val="0"/>
        </c:dLbls>
        <c:gapWidth val="50"/>
        <c:overlap val="100"/>
        <c:axId val="234656512"/>
        <c:axId val="234658048"/>
      </c:barChart>
      <c:catAx>
        <c:axId val="23465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8048"/>
        <c:crosses val="autoZero"/>
        <c:auto val="1"/>
        <c:lblAlgn val="ctr"/>
        <c:lblOffset val="100"/>
        <c:tickLblSkip val="1"/>
        <c:tickMarkSkip val="1"/>
        <c:noMultiLvlLbl val="0"/>
      </c:catAx>
      <c:valAx>
        <c:axId val="23465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6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'DHS15'!$H$124:$L$124</c:f>
              <c:numCache>
                <c:formatCode>###0.0</c:formatCode>
                <c:ptCount val="5"/>
                <c:pt idx="0">
                  <c:v>3.6906465380915154</c:v>
                </c:pt>
                <c:pt idx="1">
                  <c:v>13.423435868300853</c:v>
                </c:pt>
                <c:pt idx="2">
                  <c:v>26.687834479250768</c:v>
                </c:pt>
                <c:pt idx="3">
                  <c:v>37.480054423243395</c:v>
                </c:pt>
                <c:pt idx="4">
                  <c:v>57.583731576834808</c:v>
                </c:pt>
              </c:numCache>
            </c:numRef>
          </c:val>
          <c:extLst>
            <c:ext xmlns:c16="http://schemas.microsoft.com/office/drawing/2014/chart" uri="{C3380CC4-5D6E-409C-BE32-E72D297353CC}">
              <c16:uniqueId val="{00000000-08E2-47A5-8B1D-78E0547C82CD}"/>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'DHS15'!$H$125:$L$125</c:f>
              <c:numCache>
                <c:formatCode>###0.0</c:formatCode>
                <c:ptCount val="5"/>
                <c:pt idx="0">
                  <c:v>6.904731286858671</c:v>
                </c:pt>
                <c:pt idx="1">
                  <c:v>20.692514909692623</c:v>
                </c:pt>
                <c:pt idx="2">
                  <c:v>34.251992251889959</c:v>
                </c:pt>
                <c:pt idx="3">
                  <c:v>34.647749504058062</c:v>
                </c:pt>
                <c:pt idx="4">
                  <c:v>27.299575622577745</c:v>
                </c:pt>
              </c:numCache>
            </c:numRef>
          </c:val>
          <c:extLst>
            <c:ext xmlns:c16="http://schemas.microsoft.com/office/drawing/2014/chart" uri="{C3380CC4-5D6E-409C-BE32-E72D297353CC}">
              <c16:uniqueId val="{00000001-08E2-47A5-8B1D-78E0547C82CD}"/>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'DHS15'!$H$126:$L$126</c:f>
              <c:numCache>
                <c:formatCode>###0.0</c:formatCode>
                <c:ptCount val="5"/>
                <c:pt idx="0">
                  <c:v>32.096360800376367</c:v>
                </c:pt>
                <c:pt idx="1">
                  <c:v>47.187104864458711</c:v>
                </c:pt>
                <c:pt idx="2">
                  <c:v>31.605009023279329</c:v>
                </c:pt>
                <c:pt idx="3">
                  <c:v>26.610032300568069</c:v>
                </c:pt>
                <c:pt idx="4">
                  <c:v>14.879738093454318</c:v>
                </c:pt>
              </c:numCache>
            </c:numRef>
          </c:val>
          <c:extLst>
            <c:ext xmlns:c16="http://schemas.microsoft.com/office/drawing/2014/chart" uri="{C3380CC4-5D6E-409C-BE32-E72D297353CC}">
              <c16:uniqueId val="{00000002-08E2-47A5-8B1D-78E0547C82CD}"/>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'DHS15'!$H$127:$L$127</c:f>
              <c:numCache>
                <c:formatCode>###0.0</c:formatCode>
                <c:ptCount val="5"/>
                <c:pt idx="0">
                  <c:v>57.308261374673442</c:v>
                </c:pt>
                <c:pt idx="1">
                  <c:v>18.696944357547814</c:v>
                </c:pt>
                <c:pt idx="2">
                  <c:v>7.4551642455799429</c:v>
                </c:pt>
                <c:pt idx="3">
                  <c:v>1.2621637721304735</c:v>
                </c:pt>
                <c:pt idx="4">
                  <c:v>0.23695470713312963</c:v>
                </c:pt>
              </c:numCache>
            </c:numRef>
          </c:val>
          <c:extLst>
            <c:ext xmlns:c16="http://schemas.microsoft.com/office/drawing/2014/chart" uri="{C3380CC4-5D6E-409C-BE32-E72D297353CC}">
              <c16:uniqueId val="{00000003-08E2-47A5-8B1D-78E0547C82CD}"/>
            </c:ext>
          </c:extLst>
        </c:ser>
        <c:dLbls>
          <c:showLegendKey val="0"/>
          <c:showVal val="0"/>
          <c:showCatName val="0"/>
          <c:showSerName val="0"/>
          <c:showPercent val="0"/>
          <c:showBubbleSize val="0"/>
        </c:dLbls>
        <c:gapWidth val="50"/>
        <c:overlap val="100"/>
        <c:axId val="234674432"/>
        <c:axId val="235024384"/>
      </c:barChart>
      <c:catAx>
        <c:axId val="23467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4384"/>
        <c:crosses val="autoZero"/>
        <c:auto val="1"/>
        <c:lblAlgn val="ctr"/>
        <c:lblOffset val="100"/>
        <c:tickLblSkip val="1"/>
        <c:tickMarkSkip val="1"/>
        <c:noMultiLvlLbl val="0"/>
      </c:catAx>
      <c:valAx>
        <c:axId val="235024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7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'DHS15'!$H$222:$L$222</c:f>
              <c:numCache>
                <c:formatCode>###0.0</c:formatCode>
                <c:ptCount val="5"/>
                <c:pt idx="0">
                  <c:v>2.1425651599487008</c:v>
                </c:pt>
                <c:pt idx="1">
                  <c:v>7.2739591582836045</c:v>
                </c:pt>
                <c:pt idx="2">
                  <c:v>18.670130764288281</c:v>
                </c:pt>
                <c:pt idx="3">
                  <c:v>18.450922758900507</c:v>
                </c:pt>
                <c:pt idx="4">
                  <c:v>41.767629966171846</c:v>
                </c:pt>
              </c:numCache>
            </c:numRef>
          </c:val>
          <c:extLst>
            <c:ext xmlns:c16="http://schemas.microsoft.com/office/drawing/2014/chart" uri="{C3380CC4-5D6E-409C-BE32-E72D297353CC}">
              <c16:uniqueId val="{00000000-9BAB-4B68-9E10-642A1EB6B86E}"/>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'DHS15'!$H$223:$L$223</c:f>
              <c:numCache>
                <c:formatCode>###0.0</c:formatCode>
                <c:ptCount val="5"/>
                <c:pt idx="0">
                  <c:v>18.590494384808324</c:v>
                </c:pt>
                <c:pt idx="1">
                  <c:v>24.106844396845066</c:v>
                </c:pt>
                <c:pt idx="2">
                  <c:v>17.340212986927934</c:v>
                </c:pt>
                <c:pt idx="3">
                  <c:v>21.280354403613586</c:v>
                </c:pt>
                <c:pt idx="4">
                  <c:v>15.697952634868246</c:v>
                </c:pt>
              </c:numCache>
            </c:numRef>
          </c:val>
          <c:extLst>
            <c:ext xmlns:c16="http://schemas.microsoft.com/office/drawing/2014/chart" uri="{C3380CC4-5D6E-409C-BE32-E72D297353CC}">
              <c16:uniqueId val="{00000001-9BAB-4B68-9E10-642A1EB6B86E}"/>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'DHS15'!$H$224:$L$224</c:f>
              <c:numCache>
                <c:formatCode>###0.0</c:formatCode>
                <c:ptCount val="5"/>
                <c:pt idx="0">
                  <c:v>79.266940455243045</c:v>
                </c:pt>
                <c:pt idx="1">
                  <c:v>68.619196444871378</c:v>
                </c:pt>
                <c:pt idx="2">
                  <c:v>63.989656248783753</c:v>
                </c:pt>
                <c:pt idx="3">
                  <c:v>60.268722837485825</c:v>
                </c:pt>
                <c:pt idx="4">
                  <c:v>42.53441739895981</c:v>
                </c:pt>
              </c:numCache>
            </c:numRef>
          </c:val>
          <c:extLst>
            <c:ext xmlns:c16="http://schemas.microsoft.com/office/drawing/2014/chart" uri="{C3380CC4-5D6E-409C-BE32-E72D297353CC}">
              <c16:uniqueId val="{00000002-9BAB-4B68-9E10-642A1EB6B86E}"/>
            </c:ext>
          </c:extLst>
        </c:ser>
        <c:dLbls>
          <c:showLegendKey val="0"/>
          <c:showVal val="0"/>
          <c:showCatName val="0"/>
          <c:showSerName val="0"/>
          <c:showPercent val="0"/>
          <c:showBubbleSize val="0"/>
        </c:dLbls>
        <c:gapWidth val="50"/>
        <c:overlap val="100"/>
        <c:axId val="235055744"/>
        <c:axId val="235069824"/>
      </c:barChart>
      <c:catAx>
        <c:axId val="235055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9824"/>
        <c:crosses val="autoZero"/>
        <c:auto val="1"/>
        <c:lblAlgn val="ctr"/>
        <c:lblOffset val="100"/>
        <c:tickLblSkip val="1"/>
        <c:tickMarkSkip val="1"/>
        <c:noMultiLvlLbl val="0"/>
      </c:catAx>
      <c:valAx>
        <c:axId val="23506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5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'DHS15'!$C$124:$G$124</c:f>
              <c:numCache>
                <c:formatCode>###0.0</c:formatCode>
                <c:ptCount val="5"/>
                <c:pt idx="0">
                  <c:v>0.57661680612639432</c:v>
                </c:pt>
                <c:pt idx="1">
                  <c:v>0.87111877376154512</c:v>
                </c:pt>
                <c:pt idx="2">
                  <c:v>2.3024078819408893</c:v>
                </c:pt>
                <c:pt idx="3">
                  <c:v>5.1407964957418608</c:v>
                </c:pt>
                <c:pt idx="4">
                  <c:v>32.184298076759838</c:v>
                </c:pt>
              </c:numCache>
            </c:numRef>
          </c:val>
          <c:extLst>
            <c:ext xmlns:c16="http://schemas.microsoft.com/office/drawing/2014/chart" uri="{C3380CC4-5D6E-409C-BE32-E72D297353CC}">
              <c16:uniqueId val="{00000000-E39A-468A-AC2E-9390F1B2FDEC}"/>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'DHS15'!$C$125:$G$125</c:f>
              <c:numCache>
                <c:formatCode>###0.0</c:formatCode>
                <c:ptCount val="5"/>
                <c:pt idx="0">
                  <c:v>0.48863119124689147</c:v>
                </c:pt>
                <c:pt idx="1">
                  <c:v>0.89365319239871766</c:v>
                </c:pt>
                <c:pt idx="2">
                  <c:v>1.6734355641646115</c:v>
                </c:pt>
                <c:pt idx="3">
                  <c:v>4.7798898532282612</c:v>
                </c:pt>
                <c:pt idx="4">
                  <c:v>25.206634211758555</c:v>
                </c:pt>
              </c:numCache>
            </c:numRef>
          </c:val>
          <c:extLst>
            <c:ext xmlns:c16="http://schemas.microsoft.com/office/drawing/2014/chart" uri="{C3380CC4-5D6E-409C-BE32-E72D297353CC}">
              <c16:uniqueId val="{00000001-E39A-468A-AC2E-9390F1B2FDEC}"/>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'DHS15'!$C$126:$G$126</c:f>
              <c:numCache>
                <c:formatCode>###0.0</c:formatCode>
                <c:ptCount val="5"/>
                <c:pt idx="0">
                  <c:v>8.0024851237226642</c:v>
                </c:pt>
                <c:pt idx="1">
                  <c:v>11.526722046477133</c:v>
                </c:pt>
                <c:pt idx="2">
                  <c:v>13.914446012197317</c:v>
                </c:pt>
                <c:pt idx="3">
                  <c:v>20.043091589248505</c:v>
                </c:pt>
                <c:pt idx="4">
                  <c:v>27.925679568514454</c:v>
                </c:pt>
              </c:numCache>
            </c:numRef>
          </c:val>
          <c:extLst>
            <c:ext xmlns:c16="http://schemas.microsoft.com/office/drawing/2014/chart" uri="{C3380CC4-5D6E-409C-BE32-E72D297353CC}">
              <c16:uniqueId val="{00000002-E39A-468A-AC2E-9390F1B2FDEC}"/>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'DHS15'!$C$127:$G$127</c:f>
              <c:numCache>
                <c:formatCode>###0.0</c:formatCode>
                <c:ptCount val="5"/>
                <c:pt idx="0">
                  <c:v>90.932266878904045</c:v>
                </c:pt>
                <c:pt idx="1">
                  <c:v>86.708505987362599</c:v>
                </c:pt>
                <c:pt idx="2">
                  <c:v>82.109710541697183</c:v>
                </c:pt>
                <c:pt idx="3">
                  <c:v>70.036222061781373</c:v>
                </c:pt>
                <c:pt idx="4">
                  <c:v>14.683388142967162</c:v>
                </c:pt>
              </c:numCache>
            </c:numRef>
          </c:val>
          <c:extLst>
            <c:ext xmlns:c16="http://schemas.microsoft.com/office/drawing/2014/chart" uri="{C3380CC4-5D6E-409C-BE32-E72D297353CC}">
              <c16:uniqueId val="{00000003-E39A-468A-AC2E-9390F1B2FDEC}"/>
            </c:ext>
          </c:extLst>
        </c:ser>
        <c:dLbls>
          <c:showLegendKey val="0"/>
          <c:showVal val="0"/>
          <c:showCatName val="0"/>
          <c:showSerName val="0"/>
          <c:showPercent val="0"/>
          <c:showBubbleSize val="0"/>
        </c:dLbls>
        <c:gapWidth val="50"/>
        <c:overlap val="100"/>
        <c:axId val="233875328"/>
        <c:axId val="233876864"/>
      </c:barChart>
      <c:catAx>
        <c:axId val="23387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6864"/>
        <c:crosses val="autoZero"/>
        <c:auto val="1"/>
        <c:lblAlgn val="ctr"/>
        <c:lblOffset val="100"/>
        <c:tickLblSkip val="1"/>
        <c:tickMarkSkip val="1"/>
        <c:noMultiLvlLbl val="0"/>
      </c:catAx>
      <c:valAx>
        <c:axId val="23387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'DHS15'!$M$124:$Q$124</c:f>
              <c:numCache>
                <c:formatCode>###0.0</c:formatCode>
                <c:ptCount val="5"/>
                <c:pt idx="0">
                  <c:v>0.39599144128917735</c:v>
                </c:pt>
                <c:pt idx="1">
                  <c:v>0.69690734380090602</c:v>
                </c:pt>
                <c:pt idx="2">
                  <c:v>1.448860716998486</c:v>
                </c:pt>
                <c:pt idx="3">
                  <c:v>2.6754851347556037</c:v>
                </c:pt>
                <c:pt idx="4">
                  <c:v>7.3034235574378421</c:v>
                </c:pt>
              </c:numCache>
            </c:numRef>
          </c:val>
          <c:extLst>
            <c:ext xmlns:c16="http://schemas.microsoft.com/office/drawing/2014/chart" uri="{C3380CC4-5D6E-409C-BE32-E72D297353CC}">
              <c16:uniqueId val="{00000000-928E-4118-8A42-40AAB630D2B6}"/>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'DHS15'!$M$125:$Q$125</c:f>
              <c:numCache>
                <c:formatCode>###0.0</c:formatCode>
                <c:ptCount val="5"/>
                <c:pt idx="0">
                  <c:v>0.17902627955777745</c:v>
                </c:pt>
                <c:pt idx="1">
                  <c:v>0.74959180030727379</c:v>
                </c:pt>
                <c:pt idx="2">
                  <c:v>1.0135169509862942</c:v>
                </c:pt>
                <c:pt idx="3">
                  <c:v>1.3096321422359041</c:v>
                </c:pt>
                <c:pt idx="4">
                  <c:v>3.3394044255402706</c:v>
                </c:pt>
              </c:numCache>
            </c:numRef>
          </c:val>
          <c:extLst>
            <c:ext xmlns:c16="http://schemas.microsoft.com/office/drawing/2014/chart" uri="{C3380CC4-5D6E-409C-BE32-E72D297353CC}">
              <c16:uniqueId val="{00000001-928E-4118-8A42-40AAB630D2B6}"/>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'DHS15'!$M$126:$Q$126</c:f>
              <c:numCache>
                <c:formatCode>###0.0</c:formatCode>
                <c:ptCount val="5"/>
                <c:pt idx="0">
                  <c:v>6.2271797119084908</c:v>
                </c:pt>
                <c:pt idx="1">
                  <c:v>9.6680525458825031</c:v>
                </c:pt>
                <c:pt idx="2">
                  <c:v>12.273163192405093</c:v>
                </c:pt>
                <c:pt idx="3">
                  <c:v>12.907734250581086</c:v>
                </c:pt>
                <c:pt idx="4">
                  <c:v>19.681420076928305</c:v>
                </c:pt>
              </c:numCache>
            </c:numRef>
          </c:val>
          <c:extLst>
            <c:ext xmlns:c16="http://schemas.microsoft.com/office/drawing/2014/chart" uri="{C3380CC4-5D6E-409C-BE32-E72D297353CC}">
              <c16:uniqueId val="{00000002-928E-4118-8A42-40AAB630D2B6}"/>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'DHS15'!$M$127:$Q$127</c:f>
              <c:numCache>
                <c:formatCode>###0.0</c:formatCode>
                <c:ptCount val="5"/>
                <c:pt idx="0">
                  <c:v>93.197802567244551</c:v>
                </c:pt>
                <c:pt idx="1">
                  <c:v>88.885448310009323</c:v>
                </c:pt>
                <c:pt idx="2">
                  <c:v>85.264459139610125</c:v>
                </c:pt>
                <c:pt idx="3">
                  <c:v>83.107148472427411</c:v>
                </c:pt>
                <c:pt idx="4">
                  <c:v>69.675751940093591</c:v>
                </c:pt>
              </c:numCache>
            </c:numRef>
          </c:val>
          <c:extLst>
            <c:ext xmlns:c16="http://schemas.microsoft.com/office/drawing/2014/chart" uri="{C3380CC4-5D6E-409C-BE32-E72D297353CC}">
              <c16:uniqueId val="{00000003-928E-4118-8A42-40AAB630D2B6}"/>
            </c:ext>
          </c:extLst>
        </c:ser>
        <c:dLbls>
          <c:showLegendKey val="0"/>
          <c:showVal val="0"/>
          <c:showCatName val="0"/>
          <c:showSerName val="0"/>
          <c:showPercent val="0"/>
          <c:showBubbleSize val="0"/>
        </c:dLbls>
        <c:gapWidth val="50"/>
        <c:overlap val="100"/>
        <c:axId val="233753216"/>
        <c:axId val="233775488"/>
      </c:barChart>
      <c:catAx>
        <c:axId val="23375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75488"/>
        <c:crosses val="autoZero"/>
        <c:auto val="1"/>
        <c:lblAlgn val="ctr"/>
        <c:lblOffset val="100"/>
        <c:tickLblSkip val="1"/>
        <c:tickMarkSkip val="1"/>
        <c:noMultiLvlLbl val="0"/>
      </c:catAx>
      <c:valAx>
        <c:axId val="233775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40.84602139008873</c:v>
                </c:pt>
                <c:pt idx="1">
                  <c:v>46.099311188232519</c:v>
                </c:pt>
                <c:pt idx="2">
                  <c:v>46.967257697230593</c:v>
                </c:pt>
                <c:pt idx="3">
                  <c:v>44.510945167534835</c:v>
                </c:pt>
                <c:pt idx="4">
                  <c:v>48.450638952194545</c:v>
                </c:pt>
              </c:numCache>
            </c:numRef>
          </c:val>
          <c:extLst>
            <c:ext xmlns:c16="http://schemas.microsoft.com/office/drawing/2014/chart" uri="{C3380CC4-5D6E-409C-BE32-E72D297353CC}">
              <c16:uniqueId val="{00000000-52D5-48A3-B9E9-01A6735142A9}"/>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9.9779567615104945</c:v>
                </c:pt>
                <c:pt idx="1">
                  <c:v>7.7471702745559448</c:v>
                </c:pt>
                <c:pt idx="2">
                  <c:v>7.646399606653012</c:v>
                </c:pt>
                <c:pt idx="3">
                  <c:v>8.1048916545258489</c:v>
                </c:pt>
                <c:pt idx="4">
                  <c:v>8.0371850125511379</c:v>
                </c:pt>
              </c:numCache>
            </c:numRef>
          </c:val>
          <c:extLst>
            <c:ext xmlns:c16="http://schemas.microsoft.com/office/drawing/2014/chart" uri="{C3380CC4-5D6E-409C-BE32-E72D297353CC}">
              <c16:uniqueId val="{00000001-52D5-48A3-B9E9-01A6735142A9}"/>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30.439439593788986</c:v>
                </c:pt>
                <c:pt idx="1">
                  <c:v>29.920777398782494</c:v>
                </c:pt>
                <c:pt idx="2">
                  <c:v>32.025416906039808</c:v>
                </c:pt>
                <c:pt idx="3">
                  <c:v>39.12078256648455</c:v>
                </c:pt>
                <c:pt idx="4">
                  <c:v>39.701774087616101</c:v>
                </c:pt>
              </c:numCache>
            </c:numRef>
          </c:val>
          <c:extLst>
            <c:ext xmlns:c16="http://schemas.microsoft.com/office/drawing/2014/chart" uri="{C3380CC4-5D6E-409C-BE32-E72D297353CC}">
              <c16:uniqueId val="{00000002-52D5-48A3-B9E9-01A6735142A9}"/>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18.736582254611932</c:v>
                </c:pt>
                <c:pt idx="1">
                  <c:v>16.232741138429279</c:v>
                </c:pt>
                <c:pt idx="2">
                  <c:v>13.360925790076466</c:v>
                </c:pt>
                <c:pt idx="3">
                  <c:v>8.2633806114547443</c:v>
                </c:pt>
                <c:pt idx="4">
                  <c:v>3.8104019476381716</c:v>
                </c:pt>
              </c:numCache>
            </c:numRef>
          </c:val>
          <c:extLst>
            <c:ext xmlns:c16="http://schemas.microsoft.com/office/drawing/2014/chart" uri="{C3380CC4-5D6E-409C-BE32-E72D297353CC}">
              <c16:uniqueId val="{00000003-52D5-48A3-B9E9-01A6735142A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MICS19!$R$15:$AN$15</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MICS19!$R$18:$AN$18</c:f>
              <c:numCache>
                <c:formatCode>###0.0</c:formatCode>
                <c:ptCount val="23"/>
                <c:pt idx="0">
                  <c:v>84.417081558302868</c:v>
                </c:pt>
                <c:pt idx="1">
                  <c:v>46.217139208513366</c:v>
                </c:pt>
                <c:pt idx="2">
                  <c:v>52.958204750245422</c:v>
                </c:pt>
                <c:pt idx="3">
                  <c:v>82.769706606602625</c:v>
                </c:pt>
                <c:pt idx="4">
                  <c:v>4.9179010155084431</c:v>
                </c:pt>
                <c:pt idx="5">
                  <c:v>24.799039517348842</c:v>
                </c:pt>
                <c:pt idx="6">
                  <c:v>43.33877184403913</c:v>
                </c:pt>
                <c:pt idx="7">
                  <c:v>71.139410880446903</c:v>
                </c:pt>
                <c:pt idx="8">
                  <c:v>57.783165588049577</c:v>
                </c:pt>
                <c:pt idx="9">
                  <c:v>85.765545226898638</c:v>
                </c:pt>
                <c:pt idx="10">
                  <c:v>34.035893333911972</c:v>
                </c:pt>
                <c:pt idx="11">
                  <c:v>45.798671479615379</c:v>
                </c:pt>
                <c:pt idx="12">
                  <c:v>45.82371874671388</c:v>
                </c:pt>
                <c:pt idx="13">
                  <c:v>60.696386350461097</c:v>
                </c:pt>
                <c:pt idx="14">
                  <c:v>43.557932895428955</c:v>
                </c:pt>
                <c:pt idx="15">
                  <c:v>47.416701325681039</c:v>
                </c:pt>
                <c:pt idx="16">
                  <c:v>94.240330883675</c:v>
                </c:pt>
                <c:pt idx="17">
                  <c:v>26.522366135609417</c:v>
                </c:pt>
                <c:pt idx="18">
                  <c:v>62.125222422632234</c:v>
                </c:pt>
                <c:pt idx="19">
                  <c:v>44.579386617768201</c:v>
                </c:pt>
                <c:pt idx="20">
                  <c:v>35.748222747699323</c:v>
                </c:pt>
                <c:pt idx="21">
                  <c:v>0</c:v>
                </c:pt>
                <c:pt idx="22">
                  <c:v>14.008433552669826</c:v>
                </c:pt>
              </c:numCache>
            </c:numRef>
          </c:val>
          <c:extLst>
            <c:ext xmlns:c16="http://schemas.microsoft.com/office/drawing/2014/chart" uri="{C3380CC4-5D6E-409C-BE32-E72D297353CC}">
              <c16:uniqueId val="{00000000-8AFA-4859-AFC1-3BB0BC5DDB5D}"/>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MICS19!$R$15:$AN$15</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MICS19!$R$19:$AN$19</c:f>
              <c:numCache>
                <c:formatCode>###0.0</c:formatCode>
                <c:ptCount val="23"/>
                <c:pt idx="0">
                  <c:v>6.7143676872296059</c:v>
                </c:pt>
                <c:pt idx="1">
                  <c:v>6.6071300529141705</c:v>
                </c:pt>
                <c:pt idx="2">
                  <c:v>6.0787613948734744</c:v>
                </c:pt>
                <c:pt idx="3">
                  <c:v>7.3975185100768641</c:v>
                </c:pt>
                <c:pt idx="4">
                  <c:v>22.447883636540237</c:v>
                </c:pt>
                <c:pt idx="5">
                  <c:v>14.607099236725265</c:v>
                </c:pt>
                <c:pt idx="6">
                  <c:v>9.470052692790274</c:v>
                </c:pt>
                <c:pt idx="7">
                  <c:v>9.3249700446203185</c:v>
                </c:pt>
                <c:pt idx="8">
                  <c:v>15.710148446227567</c:v>
                </c:pt>
                <c:pt idx="9">
                  <c:v>7.1577619161834596</c:v>
                </c:pt>
                <c:pt idx="10">
                  <c:v>8.2913607419298785</c:v>
                </c:pt>
                <c:pt idx="11">
                  <c:v>10.080810553494619</c:v>
                </c:pt>
                <c:pt idx="12">
                  <c:v>3.2675665417945097</c:v>
                </c:pt>
                <c:pt idx="13">
                  <c:v>5.5074738648144717</c:v>
                </c:pt>
                <c:pt idx="14">
                  <c:v>4.2106146383781438</c:v>
                </c:pt>
                <c:pt idx="15">
                  <c:v>6.3189326650679307</c:v>
                </c:pt>
                <c:pt idx="16">
                  <c:v>2.7765586001244134</c:v>
                </c:pt>
                <c:pt idx="17">
                  <c:v>7.6693715307715653</c:v>
                </c:pt>
                <c:pt idx="18">
                  <c:v>8.0714131045240407</c:v>
                </c:pt>
                <c:pt idx="19">
                  <c:v>17.339484381327896</c:v>
                </c:pt>
                <c:pt idx="20">
                  <c:v>6.6913614575838771</c:v>
                </c:pt>
                <c:pt idx="21">
                  <c:v>0</c:v>
                </c:pt>
                <c:pt idx="22">
                  <c:v>16.447736096263966</c:v>
                </c:pt>
              </c:numCache>
            </c:numRef>
          </c:val>
          <c:extLst>
            <c:ext xmlns:c16="http://schemas.microsoft.com/office/drawing/2014/chart" uri="{C3380CC4-5D6E-409C-BE32-E72D297353CC}">
              <c16:uniqueId val="{00000001-8AFA-4859-AFC1-3BB0BC5DDB5D}"/>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MICS19!$R$15:$AN$15</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MICS19!$R$20:$AN$20</c:f>
              <c:numCache>
                <c:formatCode>###0.0</c:formatCode>
                <c:ptCount val="23"/>
                <c:pt idx="0">
                  <c:v>3.7828030420302388</c:v>
                </c:pt>
                <c:pt idx="1">
                  <c:v>8.1863546372129647</c:v>
                </c:pt>
                <c:pt idx="2">
                  <c:v>40.963033854881317</c:v>
                </c:pt>
                <c:pt idx="3">
                  <c:v>3.6051561039028521</c:v>
                </c:pt>
                <c:pt idx="4">
                  <c:v>64.491628561573364</c:v>
                </c:pt>
                <c:pt idx="5">
                  <c:v>58.790161749320092</c:v>
                </c:pt>
                <c:pt idx="6">
                  <c:v>26.785965395197774</c:v>
                </c:pt>
                <c:pt idx="7">
                  <c:v>2.7527819397155637</c:v>
                </c:pt>
                <c:pt idx="8">
                  <c:v>22.336497742122717</c:v>
                </c:pt>
                <c:pt idx="9">
                  <c:v>3.4069355600197246</c:v>
                </c:pt>
                <c:pt idx="10">
                  <c:v>51.391456914389742</c:v>
                </c:pt>
                <c:pt idx="11">
                  <c:v>38.401489922637374</c:v>
                </c:pt>
                <c:pt idx="12">
                  <c:v>50.908714711491541</c:v>
                </c:pt>
                <c:pt idx="13">
                  <c:v>30.386526441197208</c:v>
                </c:pt>
                <c:pt idx="14">
                  <c:v>46.52657868080702</c:v>
                </c:pt>
                <c:pt idx="15">
                  <c:v>45.893768758084668</c:v>
                </c:pt>
                <c:pt idx="16">
                  <c:v>2.9240828768395972</c:v>
                </c:pt>
                <c:pt idx="17">
                  <c:v>17.349789922010778</c:v>
                </c:pt>
                <c:pt idx="18">
                  <c:v>19.170877688201625</c:v>
                </c:pt>
                <c:pt idx="19">
                  <c:v>12.919688406672519</c:v>
                </c:pt>
                <c:pt idx="20">
                  <c:v>57.259985070835775</c:v>
                </c:pt>
                <c:pt idx="21">
                  <c:v>0</c:v>
                </c:pt>
                <c:pt idx="22">
                  <c:v>63.738636493492763</c:v>
                </c:pt>
              </c:numCache>
            </c:numRef>
          </c:val>
          <c:extLst>
            <c:ext xmlns:c16="http://schemas.microsoft.com/office/drawing/2014/chart" uri="{C3380CC4-5D6E-409C-BE32-E72D297353CC}">
              <c16:uniqueId val="{00000002-8AFA-4859-AFC1-3BB0BC5DDB5D}"/>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MICS19!$R$15:$AN$15</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MICS19!$R$21:$AN$21</c:f>
              <c:numCache>
                <c:formatCode>###0.0</c:formatCode>
                <c:ptCount val="23"/>
                <c:pt idx="0">
                  <c:v>5.0857477124372945</c:v>
                </c:pt>
                <c:pt idx="1">
                  <c:v>38.989376101359767</c:v>
                </c:pt>
                <c:pt idx="2">
                  <c:v>0</c:v>
                </c:pt>
                <c:pt idx="3">
                  <c:v>6.2276187794175888</c:v>
                </c:pt>
                <c:pt idx="4">
                  <c:v>8.1425867863779331</c:v>
                </c:pt>
                <c:pt idx="5">
                  <c:v>1.8036994966058171</c:v>
                </c:pt>
                <c:pt idx="6">
                  <c:v>20.405210067972792</c:v>
                </c:pt>
                <c:pt idx="7">
                  <c:v>16.782837135217122</c:v>
                </c:pt>
                <c:pt idx="8">
                  <c:v>4.1701882236002064</c:v>
                </c:pt>
                <c:pt idx="9">
                  <c:v>3.6697572968981582</c:v>
                </c:pt>
                <c:pt idx="10">
                  <c:v>6.2812890097686047</c:v>
                </c:pt>
                <c:pt idx="11">
                  <c:v>5.7190280442526245</c:v>
                </c:pt>
                <c:pt idx="12">
                  <c:v>0</c:v>
                </c:pt>
                <c:pt idx="13">
                  <c:v>3.4096133435272638</c:v>
                </c:pt>
                <c:pt idx="14">
                  <c:v>5.7048737853858587</c:v>
                </c:pt>
                <c:pt idx="15">
                  <c:v>0.37059725116637088</c:v>
                </c:pt>
                <c:pt idx="16">
                  <c:v>5.9027639360977727E-2</c:v>
                </c:pt>
                <c:pt idx="17">
                  <c:v>48.458472411608348</c:v>
                </c:pt>
                <c:pt idx="18">
                  <c:v>10.63248678464215</c:v>
                </c:pt>
                <c:pt idx="19">
                  <c:v>25.161440594231298</c:v>
                </c:pt>
                <c:pt idx="20">
                  <c:v>0.30043072388111208</c:v>
                </c:pt>
                <c:pt idx="21">
                  <c:v>0</c:v>
                </c:pt>
                <c:pt idx="22">
                  <c:v>5.8051938575735553</c:v>
                </c:pt>
              </c:numCache>
            </c:numRef>
          </c:val>
          <c:extLst>
            <c:ext xmlns:c16="http://schemas.microsoft.com/office/drawing/2014/chart" uri="{C3380CC4-5D6E-409C-BE32-E72D297353CC}">
              <c16:uniqueId val="{00000003-8AFA-4859-AFC1-3BB0BC5DDB5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42.668886961386917</c:v>
                </c:pt>
                <c:pt idx="1">
                  <c:v>46.559141656335278</c:v>
                </c:pt>
                <c:pt idx="2">
                  <c:v>48.233470331186844</c:v>
                </c:pt>
                <c:pt idx="3">
                  <c:v>48.96320768541937</c:v>
                </c:pt>
                <c:pt idx="4">
                  <c:v>76.507943589362668</c:v>
                </c:pt>
              </c:numCache>
            </c:numRef>
          </c:val>
          <c:extLst>
            <c:ext xmlns:c16="http://schemas.microsoft.com/office/drawing/2014/chart" uri="{C3380CC4-5D6E-409C-BE32-E72D297353CC}">
              <c16:uniqueId val="{00000000-FB4E-44E8-B6B3-753258F49328}"/>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10.001532454488254</c:v>
                </c:pt>
                <c:pt idx="1">
                  <c:v>7.5136459218492977</c:v>
                </c:pt>
                <c:pt idx="2">
                  <c:v>8.134518709393161</c:v>
                </c:pt>
                <c:pt idx="3">
                  <c:v>8.6747225741528347</c:v>
                </c:pt>
                <c:pt idx="4">
                  <c:v>5.7596189492574039</c:v>
                </c:pt>
              </c:numCache>
            </c:numRef>
          </c:val>
          <c:extLst>
            <c:ext xmlns:c16="http://schemas.microsoft.com/office/drawing/2014/chart" uri="{C3380CC4-5D6E-409C-BE32-E72D297353CC}">
              <c16:uniqueId val="{00000001-FB4E-44E8-B6B3-753258F49328}"/>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29.747069932599302</c:v>
                </c:pt>
                <c:pt idx="1">
                  <c:v>30.084544700307443</c:v>
                </c:pt>
                <c:pt idx="2">
                  <c:v>33.263019198003249</c:v>
                </c:pt>
                <c:pt idx="3">
                  <c:v>37.309653931727063</c:v>
                </c:pt>
                <c:pt idx="4">
                  <c:v>16.854836891709397</c:v>
                </c:pt>
              </c:numCache>
            </c:numRef>
          </c:val>
          <c:extLst>
            <c:ext xmlns:c16="http://schemas.microsoft.com/office/drawing/2014/chart" uri="{C3380CC4-5D6E-409C-BE32-E72D297353CC}">
              <c16:uniqueId val="{00000002-FB4E-44E8-B6B3-753258F49328}"/>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17.582510651525663</c:v>
                </c:pt>
                <c:pt idx="1">
                  <c:v>15.84266772150813</c:v>
                </c:pt>
                <c:pt idx="2">
                  <c:v>10.368991761416803</c:v>
                </c:pt>
                <c:pt idx="3">
                  <c:v>5.0524158087007134</c:v>
                </c:pt>
                <c:pt idx="4">
                  <c:v>0.87760056967046229</c:v>
                </c:pt>
              </c:numCache>
            </c:numRef>
          </c:val>
          <c:extLst>
            <c:ext xmlns:c16="http://schemas.microsoft.com/office/drawing/2014/chart" uri="{C3380CC4-5D6E-409C-BE32-E72D297353CC}">
              <c16:uniqueId val="{00000003-FB4E-44E8-B6B3-753258F4932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MICS19!$R$121:$AN$121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MICS19!$R$124:$AN$124</c:f>
              <c:numCache>
                <c:formatCode>###0.0</c:formatCode>
                <c:ptCount val="23"/>
                <c:pt idx="0">
                  <c:v>9.9796754782027985</c:v>
                </c:pt>
                <c:pt idx="1">
                  <c:v>3.9750143094021078</c:v>
                </c:pt>
                <c:pt idx="2">
                  <c:v>17.551863572136547</c:v>
                </c:pt>
                <c:pt idx="3">
                  <c:v>14.021773960505421</c:v>
                </c:pt>
                <c:pt idx="4">
                  <c:v>7.6105240775714584</c:v>
                </c:pt>
                <c:pt idx="5">
                  <c:v>7.9798297326029406</c:v>
                </c:pt>
                <c:pt idx="6">
                  <c:v>11.964354582141464</c:v>
                </c:pt>
                <c:pt idx="7">
                  <c:v>8.9842587292052798</c:v>
                </c:pt>
                <c:pt idx="8">
                  <c:v>5.3014192536723153</c:v>
                </c:pt>
                <c:pt idx="9">
                  <c:v>3.2044179066446867</c:v>
                </c:pt>
                <c:pt idx="10">
                  <c:v>8.4015988786422398</c:v>
                </c:pt>
                <c:pt idx="11">
                  <c:v>6.7897347914942365</c:v>
                </c:pt>
                <c:pt idx="12">
                  <c:v>4.0693628922479093</c:v>
                </c:pt>
                <c:pt idx="13">
                  <c:v>9.4738217753630547</c:v>
                </c:pt>
                <c:pt idx="14">
                  <c:v>12.954170459542294</c:v>
                </c:pt>
                <c:pt idx="15">
                  <c:v>14.249519521598089</c:v>
                </c:pt>
                <c:pt idx="16">
                  <c:v>50.558381282619166</c:v>
                </c:pt>
                <c:pt idx="17">
                  <c:v>10.884848390106173</c:v>
                </c:pt>
                <c:pt idx="18">
                  <c:v>14.712804319665086</c:v>
                </c:pt>
                <c:pt idx="19">
                  <c:v>5.6337583863826159</c:v>
                </c:pt>
                <c:pt idx="20">
                  <c:v>8.2218979985889575</c:v>
                </c:pt>
                <c:pt idx="21">
                  <c:v>0</c:v>
                </c:pt>
                <c:pt idx="22">
                  <c:v>12.962516225989255</c:v>
                </c:pt>
              </c:numCache>
            </c:numRef>
          </c:val>
          <c:extLst>
            <c:ext xmlns:c16="http://schemas.microsoft.com/office/drawing/2014/chart" uri="{C3380CC4-5D6E-409C-BE32-E72D297353CC}">
              <c16:uniqueId val="{00000000-2FF2-45C7-AE2E-C668C5D092F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MICS19!$R$121:$AN$121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MICS19!$R$125:$AN$125</c:f>
              <c:numCache>
                <c:formatCode>###0.0</c:formatCode>
                <c:ptCount val="23"/>
                <c:pt idx="0">
                  <c:v>4.3883581808493357</c:v>
                </c:pt>
                <c:pt idx="1">
                  <c:v>2.8330674375926863</c:v>
                </c:pt>
                <c:pt idx="2">
                  <c:v>1.753713932963016</c:v>
                </c:pt>
                <c:pt idx="3">
                  <c:v>3.8832775016469054</c:v>
                </c:pt>
                <c:pt idx="4">
                  <c:v>1.0647210068555464</c:v>
                </c:pt>
                <c:pt idx="5">
                  <c:v>1.0281623917196179</c:v>
                </c:pt>
                <c:pt idx="6">
                  <c:v>4.0606077935300213</c:v>
                </c:pt>
                <c:pt idx="7">
                  <c:v>1.5639467663570221</c:v>
                </c:pt>
                <c:pt idx="8">
                  <c:v>0.3293728671947731</c:v>
                </c:pt>
                <c:pt idx="9">
                  <c:v>1.091090427330482</c:v>
                </c:pt>
                <c:pt idx="10">
                  <c:v>5.5780959345549981</c:v>
                </c:pt>
                <c:pt idx="11">
                  <c:v>6.0821061171674167</c:v>
                </c:pt>
                <c:pt idx="12">
                  <c:v>1.6994243152677477</c:v>
                </c:pt>
                <c:pt idx="13">
                  <c:v>2.0315393230857213</c:v>
                </c:pt>
                <c:pt idx="14">
                  <c:v>1.5513325492445436</c:v>
                </c:pt>
                <c:pt idx="15">
                  <c:v>3.1749693715788831</c:v>
                </c:pt>
                <c:pt idx="16">
                  <c:v>20.926505509925171</c:v>
                </c:pt>
                <c:pt idx="17">
                  <c:v>3.2196098852757387</c:v>
                </c:pt>
                <c:pt idx="18">
                  <c:v>2.8845370303556956</c:v>
                </c:pt>
                <c:pt idx="19">
                  <c:v>2.1322384451827396</c:v>
                </c:pt>
                <c:pt idx="20">
                  <c:v>1.8998885034230795</c:v>
                </c:pt>
                <c:pt idx="21">
                  <c:v>0</c:v>
                </c:pt>
                <c:pt idx="22">
                  <c:v>1.1467307101578914</c:v>
                </c:pt>
              </c:numCache>
            </c:numRef>
          </c:val>
          <c:extLst>
            <c:ext xmlns:c16="http://schemas.microsoft.com/office/drawing/2014/chart" uri="{C3380CC4-5D6E-409C-BE32-E72D297353CC}">
              <c16:uniqueId val="{00000001-2FF2-45C7-AE2E-C668C5D092F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MICS19!$R$121:$AN$121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MICS19!$R$126:$AN$126</c:f>
              <c:numCache>
                <c:formatCode>###0.0</c:formatCode>
                <c:ptCount val="23"/>
                <c:pt idx="0">
                  <c:v>8.1393210805901237</c:v>
                </c:pt>
                <c:pt idx="1">
                  <c:v>11.555929231217755</c:v>
                </c:pt>
                <c:pt idx="2">
                  <c:v>17.001655053649486</c:v>
                </c:pt>
                <c:pt idx="3">
                  <c:v>18.833422555847829</c:v>
                </c:pt>
                <c:pt idx="4">
                  <c:v>5.4424794131328618</c:v>
                </c:pt>
                <c:pt idx="5">
                  <c:v>13.531662991656418</c:v>
                </c:pt>
                <c:pt idx="6">
                  <c:v>17.659141246517848</c:v>
                </c:pt>
                <c:pt idx="7">
                  <c:v>12.058618899772803</c:v>
                </c:pt>
                <c:pt idx="8">
                  <c:v>7.808258901162743</c:v>
                </c:pt>
                <c:pt idx="9">
                  <c:v>12.320921803141973</c:v>
                </c:pt>
                <c:pt idx="10">
                  <c:v>25.818548661312381</c:v>
                </c:pt>
                <c:pt idx="11">
                  <c:v>15.088748831827353</c:v>
                </c:pt>
                <c:pt idx="12">
                  <c:v>22.209334897178863</c:v>
                </c:pt>
                <c:pt idx="13">
                  <c:v>17.556340243769885</c:v>
                </c:pt>
                <c:pt idx="14">
                  <c:v>33.164997820726825</c:v>
                </c:pt>
                <c:pt idx="15">
                  <c:v>37.869418848374096</c:v>
                </c:pt>
                <c:pt idx="16">
                  <c:v>24.911439326071758</c:v>
                </c:pt>
                <c:pt idx="17">
                  <c:v>10.466953584657817</c:v>
                </c:pt>
                <c:pt idx="18">
                  <c:v>22.325107827767841</c:v>
                </c:pt>
                <c:pt idx="19">
                  <c:v>14.749436315733867</c:v>
                </c:pt>
                <c:pt idx="20">
                  <c:v>11.750337808331029</c:v>
                </c:pt>
                <c:pt idx="21">
                  <c:v>0</c:v>
                </c:pt>
                <c:pt idx="22">
                  <c:v>11.166355460061803</c:v>
                </c:pt>
              </c:numCache>
            </c:numRef>
          </c:val>
          <c:extLst>
            <c:ext xmlns:c16="http://schemas.microsoft.com/office/drawing/2014/chart" uri="{C3380CC4-5D6E-409C-BE32-E72D297353CC}">
              <c16:uniqueId val="{00000002-2FF2-45C7-AE2E-C668C5D092F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MICS19!$R$121:$AN$121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MICS19!$R$127:$AN$127</c:f>
              <c:numCache>
                <c:formatCode>###0.0</c:formatCode>
                <c:ptCount val="23"/>
                <c:pt idx="0">
                  <c:v>77.49264526035779</c:v>
                </c:pt>
                <c:pt idx="1">
                  <c:v>81.635989021787637</c:v>
                </c:pt>
                <c:pt idx="2">
                  <c:v>63.692767441251164</c:v>
                </c:pt>
                <c:pt idx="3">
                  <c:v>63.261525981999711</c:v>
                </c:pt>
                <c:pt idx="4">
                  <c:v>85.882275502440081</c:v>
                </c:pt>
                <c:pt idx="5">
                  <c:v>77.460344884021069</c:v>
                </c:pt>
                <c:pt idx="6">
                  <c:v>66.315896377810702</c:v>
                </c:pt>
                <c:pt idx="7">
                  <c:v>77.393175604664862</c:v>
                </c:pt>
                <c:pt idx="8">
                  <c:v>86.560948977970369</c:v>
                </c:pt>
                <c:pt idx="9">
                  <c:v>83.383569862882936</c:v>
                </c:pt>
                <c:pt idx="10">
                  <c:v>60.201756525490524</c:v>
                </c:pt>
                <c:pt idx="11">
                  <c:v>72.039410259510987</c:v>
                </c:pt>
                <c:pt idx="12">
                  <c:v>72.021877895305479</c:v>
                </c:pt>
                <c:pt idx="13">
                  <c:v>70.93829865778136</c:v>
                </c:pt>
                <c:pt idx="14">
                  <c:v>52.329499170486301</c:v>
                </c:pt>
                <c:pt idx="15">
                  <c:v>44.706092258448884</c:v>
                </c:pt>
                <c:pt idx="16">
                  <c:v>3.6036738813838523</c:v>
                </c:pt>
                <c:pt idx="17">
                  <c:v>75.42858813996034</c:v>
                </c:pt>
                <c:pt idx="18">
                  <c:v>60.077550822211464</c:v>
                </c:pt>
                <c:pt idx="19">
                  <c:v>77.484566852700681</c:v>
                </c:pt>
                <c:pt idx="20">
                  <c:v>78.127875689656932</c:v>
                </c:pt>
                <c:pt idx="21">
                  <c:v>0</c:v>
                </c:pt>
                <c:pt idx="22">
                  <c:v>74.724397603791147</c:v>
                </c:pt>
              </c:numCache>
            </c:numRef>
          </c:val>
          <c:extLst>
            <c:ext xmlns:c16="http://schemas.microsoft.com/office/drawing/2014/chart" uri="{C3380CC4-5D6E-409C-BE32-E72D297353CC}">
              <c16:uniqueId val="{00000003-2FF2-45C7-AE2E-C668C5D092F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21.250339551750734</c:v>
                </c:pt>
                <c:pt idx="1">
                  <c:v>25.627678923615203</c:v>
                </c:pt>
                <c:pt idx="2">
                  <c:v>27.418463492147161</c:v>
                </c:pt>
                <c:pt idx="3">
                  <c:v>32.477401330446142</c:v>
                </c:pt>
                <c:pt idx="4">
                  <c:v>39.019046554500491</c:v>
                </c:pt>
              </c:numCache>
            </c:numRef>
          </c:val>
          <c:extLst>
            <c:ext xmlns:c16="http://schemas.microsoft.com/office/drawing/2014/chart" uri="{C3380CC4-5D6E-409C-BE32-E72D297353CC}">
              <c16:uniqueId val="{00000000-42E0-4547-8F39-E47FF61A87DB}"/>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27.389399031667068</c:v>
                </c:pt>
                <c:pt idx="1">
                  <c:v>26.944468810989942</c:v>
                </c:pt>
                <c:pt idx="2">
                  <c:v>25.594259048549517</c:v>
                </c:pt>
                <c:pt idx="3">
                  <c:v>24.433492944937527</c:v>
                </c:pt>
                <c:pt idx="4">
                  <c:v>16.802736866364093</c:v>
                </c:pt>
              </c:numCache>
            </c:numRef>
          </c:val>
          <c:extLst>
            <c:ext xmlns:c16="http://schemas.microsoft.com/office/drawing/2014/chart" uri="{C3380CC4-5D6E-409C-BE32-E72D297353CC}">
              <c16:uniqueId val="{00000001-42E0-4547-8F39-E47FF61A87DB}"/>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51.360261416582439</c:v>
                </c:pt>
                <c:pt idx="1">
                  <c:v>47.427852265395046</c:v>
                </c:pt>
                <c:pt idx="2">
                  <c:v>46.987277459303215</c:v>
                </c:pt>
                <c:pt idx="3">
                  <c:v>43.089105724616282</c:v>
                </c:pt>
                <c:pt idx="4">
                  <c:v>44.178216579135452</c:v>
                </c:pt>
              </c:numCache>
            </c:numRef>
          </c:val>
          <c:extLst>
            <c:ext xmlns:c16="http://schemas.microsoft.com/office/drawing/2014/chart" uri="{C3380CC4-5D6E-409C-BE32-E72D297353CC}">
              <c16:uniqueId val="{00000002-42E0-4547-8F39-E47FF61A87D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MICS19!$R$221:$AN$221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MICS19!$R$222:$AN$222</c:f>
              <c:numCache>
                <c:formatCode>###0.0</c:formatCode>
                <c:ptCount val="23"/>
                <c:pt idx="0">
                  <c:v>38.65930293414381</c:v>
                </c:pt>
                <c:pt idx="1">
                  <c:v>20.636354591107864</c:v>
                </c:pt>
                <c:pt idx="2">
                  <c:v>38.041188991851335</c:v>
                </c:pt>
                <c:pt idx="3">
                  <c:v>35.419095098652569</c:v>
                </c:pt>
                <c:pt idx="4">
                  <c:v>22.787570384458462</c:v>
                </c:pt>
                <c:pt idx="5">
                  <c:v>32.854196943269571</c:v>
                </c:pt>
                <c:pt idx="6">
                  <c:v>35.493972238447974</c:v>
                </c:pt>
                <c:pt idx="7">
                  <c:v>49.544058111463777</c:v>
                </c:pt>
                <c:pt idx="8">
                  <c:v>37.97197224847114</c:v>
                </c:pt>
                <c:pt idx="9">
                  <c:v>27.387443478636463</c:v>
                </c:pt>
                <c:pt idx="10">
                  <c:v>26.549423176302273</c:v>
                </c:pt>
                <c:pt idx="11">
                  <c:v>18.411727255398645</c:v>
                </c:pt>
                <c:pt idx="12">
                  <c:v>44.146122863849747</c:v>
                </c:pt>
                <c:pt idx="13">
                  <c:v>42.74249702154507</c:v>
                </c:pt>
                <c:pt idx="14">
                  <c:v>32.109942736039606</c:v>
                </c:pt>
                <c:pt idx="15">
                  <c:v>43.634590492590256</c:v>
                </c:pt>
                <c:pt idx="16">
                  <c:v>44.23281000143038</c:v>
                </c:pt>
                <c:pt idx="17">
                  <c:v>39.316471443872977</c:v>
                </c:pt>
                <c:pt idx="18">
                  <c:v>18.651266597764995</c:v>
                </c:pt>
                <c:pt idx="19">
                  <c:v>18.463903923730282</c:v>
                </c:pt>
                <c:pt idx="20">
                  <c:v>17.580767976222408</c:v>
                </c:pt>
                <c:pt idx="21">
                  <c:v>0</c:v>
                </c:pt>
                <c:pt idx="22">
                  <c:v>18.337755902216827</c:v>
                </c:pt>
              </c:numCache>
            </c:numRef>
          </c:val>
          <c:extLst>
            <c:ext xmlns:c16="http://schemas.microsoft.com/office/drawing/2014/chart" uri="{C3380CC4-5D6E-409C-BE32-E72D297353CC}">
              <c16:uniqueId val="{00000000-B774-4C71-BB5B-1F67DAAFB796}"/>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MICS19!$R$221:$AN$221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MICS19!$R$223:$AN$223</c:f>
              <c:numCache>
                <c:formatCode>###0.0</c:formatCode>
                <c:ptCount val="23"/>
                <c:pt idx="0">
                  <c:v>33.520908474389699</c:v>
                </c:pt>
                <c:pt idx="1">
                  <c:v>32.320699074146027</c:v>
                </c:pt>
                <c:pt idx="2">
                  <c:v>31.076244242712619</c:v>
                </c:pt>
                <c:pt idx="3">
                  <c:v>24.86393495667307</c:v>
                </c:pt>
                <c:pt idx="4">
                  <c:v>26.510950574186186</c:v>
                </c:pt>
                <c:pt idx="5">
                  <c:v>17.927319754653229</c:v>
                </c:pt>
                <c:pt idx="6">
                  <c:v>31.146286502595256</c:v>
                </c:pt>
                <c:pt idx="7">
                  <c:v>21.605299484028102</c:v>
                </c:pt>
                <c:pt idx="8">
                  <c:v>23.621393122197524</c:v>
                </c:pt>
                <c:pt idx="9">
                  <c:v>43.725473687560225</c:v>
                </c:pt>
                <c:pt idx="10">
                  <c:v>13.45769417626212</c:v>
                </c:pt>
                <c:pt idx="11">
                  <c:v>9.5828202582542854</c:v>
                </c:pt>
                <c:pt idx="12">
                  <c:v>13.264247297119372</c:v>
                </c:pt>
                <c:pt idx="13">
                  <c:v>23.395589744330692</c:v>
                </c:pt>
                <c:pt idx="14">
                  <c:v>29.057526114980654</c:v>
                </c:pt>
                <c:pt idx="15">
                  <c:v>20.606895864183205</c:v>
                </c:pt>
                <c:pt idx="16">
                  <c:v>20.052638092700473</c:v>
                </c:pt>
                <c:pt idx="17">
                  <c:v>31.319631259482144</c:v>
                </c:pt>
                <c:pt idx="18">
                  <c:v>19.991889619981198</c:v>
                </c:pt>
                <c:pt idx="19">
                  <c:v>39.29294825095824</c:v>
                </c:pt>
                <c:pt idx="20">
                  <c:v>13.703488011977822</c:v>
                </c:pt>
                <c:pt idx="21">
                  <c:v>0</c:v>
                </c:pt>
                <c:pt idx="22">
                  <c:v>33.453745523436268</c:v>
                </c:pt>
              </c:numCache>
            </c:numRef>
          </c:val>
          <c:extLst>
            <c:ext xmlns:c16="http://schemas.microsoft.com/office/drawing/2014/chart" uri="{C3380CC4-5D6E-409C-BE32-E72D297353CC}">
              <c16:uniqueId val="{00000001-B774-4C71-BB5B-1F67DAAFB796}"/>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MICS19!$R$221:$AN$221</c:f>
              <c:strCache>
                <c:ptCount val="23"/>
                <c:pt idx="0">
                  <c:v>Barh El Gazal</c:v>
                </c:pt>
                <c:pt idx="1">
                  <c:v>Batha</c:v>
                </c:pt>
                <c:pt idx="2">
                  <c:v>Borkou</c:v>
                </c:pt>
                <c:pt idx="3">
                  <c:v>Chari Baguirmi</c:v>
                </c:pt>
                <c:pt idx="4">
                  <c:v>Ennedi Est</c:v>
                </c:pt>
                <c:pt idx="5">
                  <c:v>Ennedi Ouest</c:v>
                </c:pt>
                <c:pt idx="6">
                  <c:v>Guera</c:v>
                </c:pt>
                <c:pt idx="7">
                  <c:v>Hadjer Lamis</c:v>
                </c:pt>
                <c:pt idx="8">
                  <c:v>Kanem</c:v>
                </c:pt>
                <c:pt idx="9">
                  <c:v>Lac</c:v>
                </c:pt>
                <c:pt idx="10">
                  <c:v>Logone Occidental</c:v>
                </c:pt>
                <c:pt idx="11">
                  <c:v>Logone Oriental</c:v>
                </c:pt>
                <c:pt idx="12">
                  <c:v>Mandoul</c:v>
                </c:pt>
                <c:pt idx="13">
                  <c:v>Mayo Kebbi Est</c:v>
                </c:pt>
                <c:pt idx="14">
                  <c:v>Mayo Kebbi Ouest</c:v>
                </c:pt>
                <c:pt idx="15">
                  <c:v>Moyen Chari</c:v>
                </c:pt>
                <c:pt idx="16">
                  <c:v>Ndjamena</c:v>
                </c:pt>
                <c:pt idx="17">
                  <c:v>Ouadda?</c:v>
                </c:pt>
                <c:pt idx="18">
                  <c:v>Salamat</c:v>
                </c:pt>
                <c:pt idx="19">
                  <c:v>Sila</c:v>
                </c:pt>
                <c:pt idx="20">
                  <c:v>Tandjile</c:v>
                </c:pt>
                <c:pt idx="21">
                  <c:v>Tibesti</c:v>
                </c:pt>
                <c:pt idx="22">
                  <c:v>Wadi Fira</c:v>
                </c:pt>
              </c:strCache>
            </c:strRef>
          </c:cat>
          <c:val>
            <c:numRef>
              <c:f>MICS19!$R$224:$AN$224</c:f>
              <c:numCache>
                <c:formatCode>###0.0</c:formatCode>
                <c:ptCount val="23"/>
                <c:pt idx="0">
                  <c:v>27.819788591466519</c:v>
                </c:pt>
                <c:pt idx="1">
                  <c:v>47.042946334746311</c:v>
                </c:pt>
                <c:pt idx="2">
                  <c:v>30.88256676543617</c:v>
                </c:pt>
                <c:pt idx="3">
                  <c:v>39.716969944674432</c:v>
                </c:pt>
                <c:pt idx="4">
                  <c:v>50.701479041355348</c:v>
                </c:pt>
                <c:pt idx="5">
                  <c:v>49.218483302077182</c:v>
                </c:pt>
                <c:pt idx="6">
                  <c:v>33.359741258956774</c:v>
                </c:pt>
                <c:pt idx="7">
                  <c:v>28.850642404508005</c:v>
                </c:pt>
                <c:pt idx="8">
                  <c:v>38.406634629331549</c:v>
                </c:pt>
                <c:pt idx="9">
                  <c:v>28.887082833803341</c:v>
                </c:pt>
                <c:pt idx="10">
                  <c:v>59.992882647435749</c:v>
                </c:pt>
                <c:pt idx="11">
                  <c:v>72.005452486347096</c:v>
                </c:pt>
                <c:pt idx="12">
                  <c:v>42.589629839030863</c:v>
                </c:pt>
                <c:pt idx="13">
                  <c:v>33.861913234124287</c:v>
                </c:pt>
                <c:pt idx="14">
                  <c:v>38.83253114897974</c:v>
                </c:pt>
                <c:pt idx="15">
                  <c:v>35.7585136432265</c:v>
                </c:pt>
                <c:pt idx="16">
                  <c:v>35.714551905869001</c:v>
                </c:pt>
                <c:pt idx="17">
                  <c:v>29.363897296644986</c:v>
                </c:pt>
                <c:pt idx="18">
                  <c:v>61.356843782253904</c:v>
                </c:pt>
                <c:pt idx="19">
                  <c:v>42.243147825311425</c:v>
                </c:pt>
                <c:pt idx="20">
                  <c:v>68.715744011799799</c:v>
                </c:pt>
                <c:pt idx="21">
                  <c:v>0</c:v>
                </c:pt>
                <c:pt idx="22">
                  <c:v>48.208498574347068</c:v>
                </c:pt>
              </c:numCache>
            </c:numRef>
          </c:val>
          <c:extLst>
            <c:ext xmlns:c16="http://schemas.microsoft.com/office/drawing/2014/chart" uri="{C3380CC4-5D6E-409C-BE32-E72D297353CC}">
              <c16:uniqueId val="{00000002-B774-4C71-BB5B-1F67DAAFB79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22.501967288171517</c:v>
                </c:pt>
                <c:pt idx="1">
                  <c:v>26.782266018915056</c:v>
                </c:pt>
                <c:pt idx="2">
                  <c:v>28.834056277453151</c:v>
                </c:pt>
                <c:pt idx="3">
                  <c:v>35.533299748186799</c:v>
                </c:pt>
                <c:pt idx="4">
                  <c:v>48.064303415353422</c:v>
                </c:pt>
              </c:numCache>
            </c:numRef>
          </c:val>
          <c:extLst>
            <c:ext xmlns:c16="http://schemas.microsoft.com/office/drawing/2014/chart" uri="{C3380CC4-5D6E-409C-BE32-E72D297353CC}">
              <c16:uniqueId val="{00000000-E713-475F-9C1A-EC3BD0C4AF2D}"/>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27.950187473348208</c:v>
                </c:pt>
                <c:pt idx="1">
                  <c:v>26.074381179508372</c:v>
                </c:pt>
                <c:pt idx="2">
                  <c:v>24.862454866260549</c:v>
                </c:pt>
                <c:pt idx="3">
                  <c:v>21.264189152948184</c:v>
                </c:pt>
                <c:pt idx="4">
                  <c:v>17.983256250374691</c:v>
                </c:pt>
              </c:numCache>
            </c:numRef>
          </c:val>
          <c:extLst>
            <c:ext xmlns:c16="http://schemas.microsoft.com/office/drawing/2014/chart" uri="{C3380CC4-5D6E-409C-BE32-E72D297353CC}">
              <c16:uniqueId val="{00000001-E713-475F-9C1A-EC3BD0C4AF2D}"/>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49.547845238480342</c:v>
                </c:pt>
                <c:pt idx="1">
                  <c:v>47.14335280157686</c:v>
                </c:pt>
                <c:pt idx="2">
                  <c:v>46.303488856286386</c:v>
                </c:pt>
                <c:pt idx="3">
                  <c:v>43.202511098864989</c:v>
                </c:pt>
                <c:pt idx="4">
                  <c:v>33.952440334271799</c:v>
                </c:pt>
              </c:numCache>
            </c:numRef>
          </c:val>
          <c:extLst>
            <c:ext xmlns:c16="http://schemas.microsoft.com/office/drawing/2014/chart" uri="{C3380CC4-5D6E-409C-BE32-E72D297353CC}">
              <c16:uniqueId val="{00000002-E713-475F-9C1A-EC3BD0C4AF2D}"/>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66.391392320214834</c:v>
                </c:pt>
                <c:pt idx="1">
                  <c:v>80.083527711489197</c:v>
                </c:pt>
                <c:pt idx="2">
                  <c:v>86.186453167589718</c:v>
                </c:pt>
                <c:pt idx="3">
                  <c:v>88.722763652802911</c:v>
                </c:pt>
                <c:pt idx="4">
                  <c:v>97.127047094707493</c:v>
                </c:pt>
              </c:numCache>
            </c:numRef>
          </c:val>
          <c:extLst>
            <c:ext xmlns:c16="http://schemas.microsoft.com/office/drawing/2014/chart" uri="{C3380CC4-5D6E-409C-BE32-E72D297353CC}">
              <c16:uniqueId val="{00000000-A227-4E7A-A0F1-0887DA47AC7A}"/>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12.647943067260622</c:v>
                </c:pt>
                <c:pt idx="1">
                  <c:v>7.2028321863870355</c:v>
                </c:pt>
                <c:pt idx="2">
                  <c:v>7.2090758731942648</c:v>
                </c:pt>
                <c:pt idx="3">
                  <c:v>6.1247494740331447</c:v>
                </c:pt>
                <c:pt idx="4">
                  <c:v>0.88247899107031269</c:v>
                </c:pt>
              </c:numCache>
            </c:numRef>
          </c:val>
          <c:extLst>
            <c:ext xmlns:c16="http://schemas.microsoft.com/office/drawing/2014/chart" uri="{C3380CC4-5D6E-409C-BE32-E72D297353CC}">
              <c16:uniqueId val="{00000001-A227-4E7A-A0F1-0887DA47AC7A}"/>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18.490193625613614</c:v>
                </c:pt>
                <c:pt idx="1">
                  <c:v>11.705030330451191</c:v>
                </c:pt>
                <c:pt idx="2">
                  <c:v>6.4654942468018044</c:v>
                </c:pt>
                <c:pt idx="3">
                  <c:v>5.0462934240855439</c:v>
                </c:pt>
                <c:pt idx="4">
                  <c:v>1.9904739142221703</c:v>
                </c:pt>
              </c:numCache>
            </c:numRef>
          </c:val>
          <c:extLst>
            <c:ext xmlns:c16="http://schemas.microsoft.com/office/drawing/2014/chart" uri="{C3380CC4-5D6E-409C-BE32-E72D297353CC}">
              <c16:uniqueId val="{00000002-A227-4E7A-A0F1-0887DA47AC7A}"/>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2.4704709869108741</c:v>
                </c:pt>
                <c:pt idx="1">
                  <c:v>1.008609771672581</c:v>
                </c:pt>
                <c:pt idx="2">
                  <c:v>0.13897671241423099</c:v>
                </c:pt>
                <c:pt idx="3">
                  <c:v>0.10619344907845968</c:v>
                </c:pt>
                <c:pt idx="4">
                  <c:v>0</c:v>
                </c:pt>
              </c:numCache>
            </c:numRef>
          </c:val>
          <c:extLst>
            <c:ext xmlns:c16="http://schemas.microsoft.com/office/drawing/2014/chart" uri="{C3380CC4-5D6E-409C-BE32-E72D297353CC}">
              <c16:uniqueId val="{00000003-A227-4E7A-A0F1-0887DA47AC7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12.751124407050272</c:v>
                </c:pt>
                <c:pt idx="1">
                  <c:v>29.598149822597442</c:v>
                </c:pt>
                <c:pt idx="2">
                  <c:v>35.528654896887325</c:v>
                </c:pt>
                <c:pt idx="3">
                  <c:v>53.649403087165673</c:v>
                </c:pt>
                <c:pt idx="4">
                  <c:v>68.342233684031569</c:v>
                </c:pt>
              </c:numCache>
            </c:numRef>
          </c:val>
          <c:extLst>
            <c:ext xmlns:c16="http://schemas.microsoft.com/office/drawing/2014/chart" uri="{C3380CC4-5D6E-409C-BE32-E72D297353CC}">
              <c16:uniqueId val="{00000000-AB44-4146-94A0-536E2472B45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6.6336237609199751</c:v>
                </c:pt>
                <c:pt idx="1">
                  <c:v>11.330448188830076</c:v>
                </c:pt>
                <c:pt idx="2">
                  <c:v>17.57821229527574</c:v>
                </c:pt>
                <c:pt idx="3">
                  <c:v>21.989655113501023</c:v>
                </c:pt>
                <c:pt idx="4">
                  <c:v>17.534638160954124</c:v>
                </c:pt>
              </c:numCache>
            </c:numRef>
          </c:val>
          <c:extLst>
            <c:ext xmlns:c16="http://schemas.microsoft.com/office/drawing/2014/chart" uri="{C3380CC4-5D6E-409C-BE32-E72D297353CC}">
              <c16:uniqueId val="{00000001-AB44-4146-94A0-536E2472B45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26.708064896265537</c:v>
                </c:pt>
                <c:pt idx="1">
                  <c:v>37.031848613039401</c:v>
                </c:pt>
                <c:pt idx="2">
                  <c:v>39.081985194683853</c:v>
                </c:pt>
                <c:pt idx="3">
                  <c:v>23.451472721860998</c:v>
                </c:pt>
                <c:pt idx="4">
                  <c:v>13.488816571616216</c:v>
                </c:pt>
              </c:numCache>
            </c:numRef>
          </c:val>
          <c:extLst>
            <c:ext xmlns:c16="http://schemas.microsoft.com/office/drawing/2014/chart" uri="{C3380CC4-5D6E-409C-BE32-E72D297353CC}">
              <c16:uniqueId val="{00000002-AB44-4146-94A0-536E2472B45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53.907186935764138</c:v>
                </c:pt>
                <c:pt idx="1">
                  <c:v>22.039553375533032</c:v>
                </c:pt>
                <c:pt idx="2">
                  <c:v>7.8111476131530804</c:v>
                </c:pt>
                <c:pt idx="3">
                  <c:v>0.90946907747229566</c:v>
                </c:pt>
                <c:pt idx="4">
                  <c:v>0.63431158339801141</c:v>
                </c:pt>
              </c:numCache>
            </c:numRef>
          </c:val>
          <c:extLst>
            <c:ext xmlns:c16="http://schemas.microsoft.com/office/drawing/2014/chart" uri="{C3380CC4-5D6E-409C-BE32-E72D297353CC}">
              <c16:uniqueId val="{00000003-AB44-4146-94A0-536E2472B45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31.882394851880296</c:v>
                </c:pt>
                <c:pt idx="1">
                  <c:v>38.655294631557709</c:v>
                </c:pt>
                <c:pt idx="2">
                  <c:v>43.02907690464906</c:v>
                </c:pt>
                <c:pt idx="3">
                  <c:v>50.509547517322503</c:v>
                </c:pt>
                <c:pt idx="4">
                  <c:v>65.871094096665558</c:v>
                </c:pt>
              </c:numCache>
            </c:numRef>
          </c:val>
          <c:extLst>
            <c:ext xmlns:c16="http://schemas.microsoft.com/office/drawing/2014/chart" uri="{C3380CC4-5D6E-409C-BE32-E72D297353CC}">
              <c16:uniqueId val="{00000000-5B62-4FB5-A174-B329F7681F37}"/>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22.875234125945415</c:v>
                </c:pt>
                <c:pt idx="1">
                  <c:v>25.020477824334751</c:v>
                </c:pt>
                <c:pt idx="2">
                  <c:v>18.18588658822004</c:v>
                </c:pt>
                <c:pt idx="3">
                  <c:v>23.427527771196075</c:v>
                </c:pt>
                <c:pt idx="4">
                  <c:v>15.821855697266907</c:v>
                </c:pt>
              </c:numCache>
            </c:numRef>
          </c:val>
          <c:extLst>
            <c:ext xmlns:c16="http://schemas.microsoft.com/office/drawing/2014/chart" uri="{C3380CC4-5D6E-409C-BE32-E72D297353CC}">
              <c16:uniqueId val="{00000001-5B62-4FB5-A174-B329F7681F37}"/>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45.242371022174204</c:v>
                </c:pt>
                <c:pt idx="1">
                  <c:v>36.324227544107501</c:v>
                </c:pt>
                <c:pt idx="2">
                  <c:v>38.785036507130847</c:v>
                </c:pt>
                <c:pt idx="3">
                  <c:v>26.062924711481411</c:v>
                </c:pt>
                <c:pt idx="4">
                  <c:v>18.307050206067576</c:v>
                </c:pt>
              </c:numCache>
            </c:numRef>
          </c:val>
          <c:extLst>
            <c:ext xmlns:c16="http://schemas.microsoft.com/office/drawing/2014/chart" uri="{C3380CC4-5D6E-409C-BE32-E72D297353CC}">
              <c16:uniqueId val="{00000002-5B62-4FB5-A174-B329F7681F37}"/>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2.3089561941495824</c:v>
                </c:pt>
                <c:pt idx="1">
                  <c:v>4.2374311152094997</c:v>
                </c:pt>
                <c:pt idx="2">
                  <c:v>4.8154516296798482</c:v>
                </c:pt>
                <c:pt idx="3">
                  <c:v>9.4554310890090818</c:v>
                </c:pt>
                <c:pt idx="4">
                  <c:v>39.429995306521512</c:v>
                </c:pt>
              </c:numCache>
            </c:numRef>
          </c:val>
          <c:extLst>
            <c:ext xmlns:c16="http://schemas.microsoft.com/office/drawing/2014/chart" uri="{C3380CC4-5D6E-409C-BE32-E72D297353CC}">
              <c16:uniqueId val="{00000000-099E-46B8-B9C6-8085F2BAEBCB}"/>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1.0624353439627163</c:v>
                </c:pt>
                <c:pt idx="1">
                  <c:v>1.514067266375908</c:v>
                </c:pt>
                <c:pt idx="2">
                  <c:v>1.9941729496890448</c:v>
                </c:pt>
                <c:pt idx="3">
                  <c:v>2.5979828188768597</c:v>
                </c:pt>
                <c:pt idx="4">
                  <c:v>13.153573546505404</c:v>
                </c:pt>
              </c:numCache>
            </c:numRef>
          </c:val>
          <c:extLst>
            <c:ext xmlns:c16="http://schemas.microsoft.com/office/drawing/2014/chart" uri="{C3380CC4-5D6E-409C-BE32-E72D297353CC}">
              <c16:uniqueId val="{00000001-099E-46B8-B9C6-8085F2BAEBCB}"/>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10.978251295901906</c:v>
                </c:pt>
                <c:pt idx="1">
                  <c:v>13.707083215913277</c:v>
                </c:pt>
                <c:pt idx="2">
                  <c:v>16.186482363876888</c:v>
                </c:pt>
                <c:pt idx="3">
                  <c:v>22.667397281622058</c:v>
                </c:pt>
                <c:pt idx="4">
                  <c:v>27.656035599320926</c:v>
                </c:pt>
              </c:numCache>
            </c:numRef>
          </c:val>
          <c:extLst>
            <c:ext xmlns:c16="http://schemas.microsoft.com/office/drawing/2014/chart" uri="{C3380CC4-5D6E-409C-BE32-E72D297353CC}">
              <c16:uniqueId val="{00000002-099E-46B8-B9C6-8085F2BAEBCB}"/>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85.650357165985767</c:v>
                </c:pt>
                <c:pt idx="1">
                  <c:v>80.541418402501677</c:v>
                </c:pt>
                <c:pt idx="2">
                  <c:v>77.003893056754009</c:v>
                </c:pt>
                <c:pt idx="3">
                  <c:v>65.279188810491945</c:v>
                </c:pt>
                <c:pt idx="4">
                  <c:v>19.760395547651914</c:v>
                </c:pt>
              </c:numCache>
            </c:numRef>
          </c:val>
          <c:extLst>
            <c:ext xmlns:c16="http://schemas.microsoft.com/office/drawing/2014/chart" uri="{C3380CC4-5D6E-409C-BE32-E72D297353CC}">
              <c16:uniqueId val="{00000003-099E-46B8-B9C6-8085F2BAEBC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2.099569900045636</c:v>
                </c:pt>
                <c:pt idx="1">
                  <c:v>3.3140810251028725</c:v>
                </c:pt>
                <c:pt idx="2">
                  <c:v>4.03154221902229</c:v>
                </c:pt>
                <c:pt idx="3">
                  <c:v>5.4508046989382866</c:v>
                </c:pt>
                <c:pt idx="4">
                  <c:v>12.576972596658354</c:v>
                </c:pt>
              </c:numCache>
            </c:numRef>
          </c:val>
          <c:extLst>
            <c:ext xmlns:c16="http://schemas.microsoft.com/office/drawing/2014/chart" uri="{C3380CC4-5D6E-409C-BE32-E72D297353CC}">
              <c16:uniqueId val="{00000000-9512-4B8C-B32E-10EF8A6ABD94}"/>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0.81545821734153534</c:v>
                </c:pt>
                <c:pt idx="1">
                  <c:v>1.7656803528304448</c:v>
                </c:pt>
                <c:pt idx="2">
                  <c:v>1.1252298927666096</c:v>
                </c:pt>
                <c:pt idx="3">
                  <c:v>1.62778407954619</c:v>
                </c:pt>
                <c:pt idx="4">
                  <c:v>2.139505872967252</c:v>
                </c:pt>
              </c:numCache>
            </c:numRef>
          </c:val>
          <c:extLst>
            <c:ext xmlns:c16="http://schemas.microsoft.com/office/drawing/2014/chart" uri="{C3380CC4-5D6E-409C-BE32-E72D297353CC}">
              <c16:uniqueId val="{00000001-9512-4B8C-B32E-10EF8A6ABD94}"/>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10.317795324019128</c:v>
                </c:pt>
                <c:pt idx="1">
                  <c:v>11.907104566672652</c:v>
                </c:pt>
                <c:pt idx="2">
                  <c:v>14.234707498816116</c:v>
                </c:pt>
                <c:pt idx="3">
                  <c:v>18.731952303665995</c:v>
                </c:pt>
                <c:pt idx="4">
                  <c:v>24.606412015327908</c:v>
                </c:pt>
              </c:numCache>
            </c:numRef>
          </c:val>
          <c:extLst>
            <c:ext xmlns:c16="http://schemas.microsoft.com/office/drawing/2014/chart" uri="{C3380CC4-5D6E-409C-BE32-E72D297353CC}">
              <c16:uniqueId val="{00000002-9512-4B8C-B32E-10EF8A6ABD94}"/>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86.767176558593803</c:v>
                </c:pt>
                <c:pt idx="1">
                  <c:v>83.01313405539419</c:v>
                </c:pt>
                <c:pt idx="2">
                  <c:v>80.608520389394812</c:v>
                </c:pt>
                <c:pt idx="3">
                  <c:v>74.189458917849763</c:v>
                </c:pt>
                <c:pt idx="4">
                  <c:v>60.677109515046546</c:v>
                </c:pt>
              </c:numCache>
            </c:numRef>
          </c:val>
          <c:extLst>
            <c:ext xmlns:c16="http://schemas.microsoft.com/office/drawing/2014/chart" uri="{C3380CC4-5D6E-409C-BE32-E72D297353CC}">
              <c16:uniqueId val="{00000003-9512-4B8C-B32E-10EF8A6ABD9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100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100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100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1007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19048</xdr:colOff>
      <xdr:row>107</xdr:row>
      <xdr:rowOff>3301</xdr:rowOff>
    </xdr:from>
    <xdr:to>
      <xdr:col>37</xdr:col>
      <xdr:colOff>19048</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37</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8959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89596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7246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2024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895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89596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8959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20245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19050</xdr:rowOff>
        </xdr:from>
        <xdr:to>
          <xdr:col>1</xdr:col>
          <xdr:colOff>1704975</xdr:colOff>
          <xdr:row>400</xdr:row>
          <xdr:rowOff>95250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6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6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6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6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6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6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6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6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6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6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6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6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6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6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6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6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38</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553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553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553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553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400</xdr:row>
          <xdr:rowOff>9525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7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7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7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7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600075</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609600</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40</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40</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40</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400050</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590550</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400050</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352425</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447675</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1</xdr:col>
          <xdr:colOff>0</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352425</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2</xdr:col>
          <xdr:colOff>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54</xdr:col>
          <xdr:colOff>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54</xdr:col>
          <xdr:colOff>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2</xdr:col>
          <xdr:colOff>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2</xdr:col>
          <xdr:colOff>0</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54</xdr:col>
          <xdr:colOff>0</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54</xdr:col>
          <xdr:colOff>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54</xdr:col>
          <xdr:colOff>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337</xdr:row>
          <xdr:rowOff>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54</xdr:col>
          <xdr:colOff>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54</xdr:col>
          <xdr:colOff>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337</xdr:row>
          <xdr:rowOff>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_rels/sheet9.xml.rels><?xml version="1.0" encoding="UTF-8"?><Relationships xmlns="http://schemas.openxmlformats.org/package/2006/relationships"><Relationship Target="../ctrlProps/ctrlProp236.xml" Type="http://schemas.openxmlformats.org/officeDocument/2006/relationships/ctrlProp" Id="rId13"/><Relationship Target="../ctrlProps/ctrlProp241.xml" Type="http://schemas.openxmlformats.org/officeDocument/2006/relationships/ctrlProp" Id="rId18"/><Relationship Target="../ctrlProps/ctrlProp249.xml" Type="http://schemas.openxmlformats.org/officeDocument/2006/relationships/ctrlProp" Id="rId26"/><Relationship Target="../ctrlProps/ctrlProp262.xml" Type="http://schemas.openxmlformats.org/officeDocument/2006/relationships/ctrlProp" Id="rId39"/><Relationship Target="../ctrlProps/ctrlProp244.xml" Type="http://schemas.openxmlformats.org/officeDocument/2006/relationships/ctrlProp" Id="rId21"/><Relationship Target="../ctrlProps/ctrlProp257.xml" Type="http://schemas.openxmlformats.org/officeDocument/2006/relationships/ctrlProp" Id="rId34"/><Relationship Target="../ctrlProps/ctrlProp265.xml" Type="http://schemas.openxmlformats.org/officeDocument/2006/relationships/ctrlProp" Id="rId42"/><Relationship Target="../ctrlProps/ctrlProp270.xml" Type="http://schemas.openxmlformats.org/officeDocument/2006/relationships/ctrlProp" Id="rId47"/><Relationship Target="../ctrlProps/ctrlProp273.xml" Type="http://schemas.openxmlformats.org/officeDocument/2006/relationships/ctrlProp" Id="rId50"/><Relationship Target="../ctrlProps/ctrlProp278.xml" Type="http://schemas.openxmlformats.org/officeDocument/2006/relationships/ctrlProp" Id="rId55"/><Relationship Target="../ctrlProps/ctrlProp286.xml" Type="http://schemas.openxmlformats.org/officeDocument/2006/relationships/ctrlProp" Id="rId63"/><Relationship Target="../ctrlProps/ctrlProp291.xml" Type="http://schemas.openxmlformats.org/officeDocument/2006/relationships/ctrlProp" Id="rId68"/><Relationship Target="../ctrlProps/ctrlProp299.xml" Type="http://schemas.openxmlformats.org/officeDocument/2006/relationships/ctrlProp" Id="rId76"/><Relationship Target="../ctrlProps/ctrlProp230.xml" Type="http://schemas.openxmlformats.org/officeDocument/2006/relationships/ctrlProp" Id="rId7"/><Relationship Target="../ctrlProps/ctrlProp294.xml" Type="http://schemas.openxmlformats.org/officeDocument/2006/relationships/ctrlProp" Id="rId71"/><Relationship Target="../drawings/drawing9.xml" Type="http://schemas.openxmlformats.org/officeDocument/2006/relationships/drawing" Id="rId2"/><Relationship Target="../ctrlProps/ctrlProp239.xml" Type="http://schemas.openxmlformats.org/officeDocument/2006/relationships/ctrlProp" Id="rId16"/><Relationship Target="../ctrlProps/ctrlProp252.xml" Type="http://schemas.openxmlformats.org/officeDocument/2006/relationships/ctrlProp" Id="rId29"/><Relationship Target="../ctrlProps/ctrlProp234.xml" Type="http://schemas.openxmlformats.org/officeDocument/2006/relationships/ctrlProp" Id="rId11"/><Relationship Target="../ctrlProps/ctrlProp247.xml" Type="http://schemas.openxmlformats.org/officeDocument/2006/relationships/ctrlProp" Id="rId24"/><Relationship Target="../ctrlProps/ctrlProp255.xml" Type="http://schemas.openxmlformats.org/officeDocument/2006/relationships/ctrlProp" Id="rId32"/><Relationship Target="../ctrlProps/ctrlProp260.xml" Type="http://schemas.openxmlformats.org/officeDocument/2006/relationships/ctrlProp" Id="rId37"/><Relationship Target="../ctrlProps/ctrlProp263.xml" Type="http://schemas.openxmlformats.org/officeDocument/2006/relationships/ctrlProp" Id="rId40"/><Relationship Target="../ctrlProps/ctrlProp268.xml" Type="http://schemas.openxmlformats.org/officeDocument/2006/relationships/ctrlProp" Id="rId45"/><Relationship Target="../ctrlProps/ctrlProp276.xml" Type="http://schemas.openxmlformats.org/officeDocument/2006/relationships/ctrlProp" Id="rId53"/><Relationship Target="../ctrlProps/ctrlProp281.xml" Type="http://schemas.openxmlformats.org/officeDocument/2006/relationships/ctrlProp" Id="rId58"/><Relationship Target="../ctrlProps/ctrlProp289.xml" Type="http://schemas.openxmlformats.org/officeDocument/2006/relationships/ctrlProp" Id="rId66"/><Relationship Target="../ctrlProps/ctrlProp297.xml" Type="http://schemas.openxmlformats.org/officeDocument/2006/relationships/ctrlProp" Id="rId74"/><Relationship Target="../ctrlProps/ctrlProp228.xml" Type="http://schemas.openxmlformats.org/officeDocument/2006/relationships/ctrlProp" Id="rId5"/><Relationship Target="../ctrlProps/ctrlProp238.xml" Type="http://schemas.openxmlformats.org/officeDocument/2006/relationships/ctrlProp" Id="rId15"/><Relationship Target="../ctrlProps/ctrlProp246.xml" Type="http://schemas.openxmlformats.org/officeDocument/2006/relationships/ctrlProp" Id="rId23"/><Relationship Target="../ctrlProps/ctrlProp251.xml" Type="http://schemas.openxmlformats.org/officeDocument/2006/relationships/ctrlProp" Id="rId28"/><Relationship Target="../ctrlProps/ctrlProp259.xml" Type="http://schemas.openxmlformats.org/officeDocument/2006/relationships/ctrlProp" Id="rId36"/><Relationship Target="../ctrlProps/ctrlProp272.xml" Type="http://schemas.openxmlformats.org/officeDocument/2006/relationships/ctrlProp" Id="rId49"/><Relationship Target="../ctrlProps/ctrlProp280.xml" Type="http://schemas.openxmlformats.org/officeDocument/2006/relationships/ctrlProp" Id="rId57"/><Relationship Target="../ctrlProps/ctrlProp284.xml" Type="http://schemas.openxmlformats.org/officeDocument/2006/relationships/ctrlProp" Id="rId61"/><Relationship Target="../ctrlProps/ctrlProp233.xml" Type="http://schemas.openxmlformats.org/officeDocument/2006/relationships/ctrlProp" Id="rId10"/><Relationship Target="../ctrlProps/ctrlProp242.xml" Type="http://schemas.openxmlformats.org/officeDocument/2006/relationships/ctrlProp" Id="rId19"/><Relationship Target="../ctrlProps/ctrlProp254.xml" Type="http://schemas.openxmlformats.org/officeDocument/2006/relationships/ctrlProp" Id="rId31"/><Relationship Target="../ctrlProps/ctrlProp267.xml" Type="http://schemas.openxmlformats.org/officeDocument/2006/relationships/ctrlProp" Id="rId44"/><Relationship Target="../ctrlProps/ctrlProp275.xml" Type="http://schemas.openxmlformats.org/officeDocument/2006/relationships/ctrlProp" Id="rId52"/><Relationship Target="../ctrlProps/ctrlProp283.xml" Type="http://schemas.openxmlformats.org/officeDocument/2006/relationships/ctrlProp" Id="rId60"/><Relationship Target="../ctrlProps/ctrlProp288.xml" Type="http://schemas.openxmlformats.org/officeDocument/2006/relationships/ctrlProp" Id="rId65"/><Relationship Target="../ctrlProps/ctrlProp296.xml" Type="http://schemas.openxmlformats.org/officeDocument/2006/relationships/ctrlProp" Id="rId73"/><Relationship Target="../ctrlProps/ctrlProp227.xml" Type="http://schemas.openxmlformats.org/officeDocument/2006/relationships/ctrlProp" Id="rId4"/><Relationship Target="../ctrlProps/ctrlProp232.xml" Type="http://schemas.openxmlformats.org/officeDocument/2006/relationships/ctrlProp" Id="rId9"/><Relationship Target="../ctrlProps/ctrlProp237.xml" Type="http://schemas.openxmlformats.org/officeDocument/2006/relationships/ctrlProp" Id="rId14"/><Relationship Target="../ctrlProps/ctrlProp245.xml" Type="http://schemas.openxmlformats.org/officeDocument/2006/relationships/ctrlProp" Id="rId22"/><Relationship Target="../ctrlProps/ctrlProp250.xml" Type="http://schemas.openxmlformats.org/officeDocument/2006/relationships/ctrlProp" Id="rId27"/><Relationship Target="../ctrlProps/ctrlProp253.xml" Type="http://schemas.openxmlformats.org/officeDocument/2006/relationships/ctrlProp" Id="rId30"/><Relationship Target="../ctrlProps/ctrlProp258.xml" Type="http://schemas.openxmlformats.org/officeDocument/2006/relationships/ctrlProp" Id="rId35"/><Relationship Target="../ctrlProps/ctrlProp266.xml" Type="http://schemas.openxmlformats.org/officeDocument/2006/relationships/ctrlProp" Id="rId43"/><Relationship Target="../ctrlProps/ctrlProp271.xml" Type="http://schemas.openxmlformats.org/officeDocument/2006/relationships/ctrlProp" Id="rId48"/><Relationship Target="../ctrlProps/ctrlProp279.xml" Type="http://schemas.openxmlformats.org/officeDocument/2006/relationships/ctrlProp" Id="rId56"/><Relationship Target="../ctrlProps/ctrlProp287.xml" Type="http://schemas.openxmlformats.org/officeDocument/2006/relationships/ctrlProp" Id="rId64"/><Relationship Target="../ctrlProps/ctrlProp292.xml" Type="http://schemas.openxmlformats.org/officeDocument/2006/relationships/ctrlProp" Id="rId69"/><Relationship Target="../ctrlProps/ctrlProp300.xml" Type="http://schemas.openxmlformats.org/officeDocument/2006/relationships/ctrlProp" Id="rId77"/><Relationship Target="../ctrlProps/ctrlProp231.xml" Type="http://schemas.openxmlformats.org/officeDocument/2006/relationships/ctrlProp" Id="rId8"/><Relationship Target="../ctrlProps/ctrlProp274.xml" Type="http://schemas.openxmlformats.org/officeDocument/2006/relationships/ctrlProp" Id="rId51"/><Relationship Target="../ctrlProps/ctrlProp295.xml" Type="http://schemas.openxmlformats.org/officeDocument/2006/relationships/ctrlProp" Id="rId72"/><Relationship Target="../drawings/vmlDrawing8.vml" Type="http://schemas.openxmlformats.org/officeDocument/2006/relationships/vmlDrawing" Id="rId3"/><Relationship Target="../ctrlProps/ctrlProp235.xml" Type="http://schemas.openxmlformats.org/officeDocument/2006/relationships/ctrlProp" Id="rId12"/><Relationship Target="../ctrlProps/ctrlProp240.xml" Type="http://schemas.openxmlformats.org/officeDocument/2006/relationships/ctrlProp" Id="rId17"/><Relationship Target="../ctrlProps/ctrlProp248.xml" Type="http://schemas.openxmlformats.org/officeDocument/2006/relationships/ctrlProp" Id="rId25"/><Relationship Target="../ctrlProps/ctrlProp256.xml" Type="http://schemas.openxmlformats.org/officeDocument/2006/relationships/ctrlProp" Id="rId33"/><Relationship Target="../ctrlProps/ctrlProp261.xml" Type="http://schemas.openxmlformats.org/officeDocument/2006/relationships/ctrlProp" Id="rId38"/><Relationship Target="../ctrlProps/ctrlProp269.xml" Type="http://schemas.openxmlformats.org/officeDocument/2006/relationships/ctrlProp" Id="rId46"/><Relationship Target="../ctrlProps/ctrlProp282.xml" Type="http://schemas.openxmlformats.org/officeDocument/2006/relationships/ctrlProp" Id="rId59"/><Relationship Target="../ctrlProps/ctrlProp290.xml" Type="http://schemas.openxmlformats.org/officeDocument/2006/relationships/ctrlProp" Id="rId67"/><Relationship Target="../ctrlProps/ctrlProp243.xml" Type="http://schemas.openxmlformats.org/officeDocument/2006/relationships/ctrlProp" Id="rId20"/><Relationship Target="../ctrlProps/ctrlProp264.xml" Type="http://schemas.openxmlformats.org/officeDocument/2006/relationships/ctrlProp" Id="rId41"/><Relationship Target="../ctrlProps/ctrlProp277.xml" Type="http://schemas.openxmlformats.org/officeDocument/2006/relationships/ctrlProp" Id="rId54"/><Relationship Target="../ctrlProps/ctrlProp285.xml" Type="http://schemas.openxmlformats.org/officeDocument/2006/relationships/ctrlProp" Id="rId62"/><Relationship Target="../ctrlProps/ctrlProp293.xml" Type="http://schemas.openxmlformats.org/officeDocument/2006/relationships/ctrlProp" Id="rId70"/><Relationship Target="../ctrlProps/ctrlProp298.xml" Type="http://schemas.openxmlformats.org/officeDocument/2006/relationships/ctrlProp" Id="rId75"/><Relationship Target="../printerSettings/printerSettings8.bin" Type="http://schemas.openxmlformats.org/officeDocument/2006/relationships/printerSettings" Id="rId1"/><Relationship Target="../ctrlProps/ctrlProp229.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14" customWidth="true"/>
    <col min="2" max="2" width="2.7109375" style="214" customWidth="true"/>
    <col min="3" max="3" width="66.28515625" style="214" customWidth="true"/>
    <col min="4" max="4" width="8.85546875" style="214" customWidth="true"/>
    <col min="5" max="16384" width="8.85546875" style="214"/>
  </cols>
  <sheetData>
    <row r="1" ht="44.1" customHeight="true" x14ac:dyDescent="0.25">
      <c r="A1" s="211"/>
      <c r="B1" s="212"/>
      <c r="C1" s="212"/>
      <c r="D1" s="212"/>
      <c r="E1" s="213"/>
      <c r="F1" s="213"/>
      <c r="G1" s="213"/>
      <c r="H1" s="213"/>
      <c r="I1" s="213"/>
      <c r="J1" s="213"/>
      <c r="K1" s="213"/>
      <c r="L1" s="213"/>
      <c r="M1" s="213"/>
      <c r="N1" s="213"/>
      <c r="O1" s="213"/>
      <c r="P1" s="213"/>
      <c r="Q1" s="213"/>
      <c r="R1" s="213"/>
    </row>
    <row r="2" s="317" customFormat="true" ht="22.5" customHeight="true" x14ac:dyDescent="0.35">
      <c r="A2" s="720"/>
      <c r="B2" s="721"/>
    </row>
    <row r="3" s="317" customFormat="true" ht="22.5" customHeight="true" x14ac:dyDescent="0.35">
      <c r="A3" s="330"/>
      <c r="B3" s="331"/>
    </row>
    <row r="4" s="317" customFormat="true" ht="22.5" customHeight="true" x14ac:dyDescent="0.35">
      <c r="A4" s="326"/>
      <c r="B4" s="327"/>
      <c r="C4" s="537" t="s">
        <v>27</v>
      </c>
    </row>
    <row r="5" s="317" customFormat="true" ht="22.5" customHeight="true" x14ac:dyDescent="0.35">
      <c r="A5" s="720"/>
      <c r="B5" s="721"/>
      <c r="C5" s="537"/>
    </row>
    <row r="6" s="317" customFormat="true" ht="29.25" customHeight="true" x14ac:dyDescent="0.2">
      <c r="A6" s="722"/>
      <c r="B6" s="724"/>
      <c r="C6" s="537" t="s">
        <v>28</v>
      </c>
    </row>
    <row r="7" s="317" customFormat="true" ht="25.9" customHeight="true" x14ac:dyDescent="0.4">
      <c r="A7" s="716"/>
      <c r="B7" s="717"/>
      <c r="C7" s="539" t="str">
        <f ca="true">+Water!B5</f>
        <v>Chad</v>
      </c>
    </row>
    <row r="8" s="317" customFormat="true" ht="15" customHeight="true" x14ac:dyDescent="0.2">
      <c r="A8" s="718"/>
      <c r="B8" s="719"/>
      <c r="C8" s="537"/>
    </row>
    <row r="9" s="317" customFormat="true" ht="15" customHeight="true" x14ac:dyDescent="0.2">
      <c r="A9" s="331"/>
      <c r="B9" s="334"/>
      <c r="C9" s="538" t="s">
        <v>156</v>
      </c>
    </row>
    <row r="10" ht="8.25" customHeight="true" x14ac:dyDescent="0.2">
      <c r="A10" s="212"/>
      <c r="B10" s="212"/>
      <c r="C10" s="215"/>
      <c r="D10" s="213"/>
      <c r="E10" s="213"/>
      <c r="F10" s="213"/>
      <c r="G10" s="213"/>
      <c r="H10" s="213"/>
      <c r="I10" s="213"/>
      <c r="J10" s="213"/>
      <c r="K10" s="213"/>
      <c r="L10" s="213"/>
      <c r="M10" s="213"/>
      <c r="N10" s="213"/>
      <c r="O10" s="213"/>
      <c r="P10" s="213"/>
      <c r="Q10" s="213"/>
      <c r="R10" s="213"/>
    </row>
    <row r="11" ht="15.95" customHeight="true" x14ac:dyDescent="0.2">
      <c r="A11" s="212"/>
      <c r="C11" s="216" t="s">
        <v>29</v>
      </c>
      <c r="D11" s="213"/>
      <c r="E11" s="212"/>
      <c r="F11" s="213"/>
      <c r="G11" s="213"/>
      <c r="H11" s="213"/>
      <c r="I11" s="213"/>
      <c r="J11" s="213"/>
      <c r="K11" s="213"/>
      <c r="L11" s="213"/>
      <c r="M11" s="213"/>
      <c r="N11" s="213"/>
      <c r="O11" s="213"/>
      <c r="P11" s="213"/>
      <c r="Q11" s="213"/>
      <c r="R11" s="213"/>
    </row>
    <row r="12" ht="9" customHeight="true" x14ac:dyDescent="0.2">
      <c r="A12" s="212"/>
      <c r="B12" s="213"/>
      <c r="C12" s="217"/>
      <c r="D12" s="213"/>
      <c r="E12" s="212"/>
      <c r="F12" s="213"/>
      <c r="G12" s="213"/>
      <c r="H12" s="213"/>
      <c r="I12" s="213"/>
      <c r="J12" s="213"/>
      <c r="K12" s="213"/>
      <c r="L12" s="213"/>
      <c r="M12" s="213"/>
      <c r="N12" s="213"/>
      <c r="O12" s="213"/>
      <c r="P12" s="213"/>
      <c r="Q12" s="213"/>
      <c r="R12" s="213"/>
    </row>
    <row r="13" ht="33" customHeight="true" x14ac:dyDescent="0.25">
      <c r="A13" s="212"/>
      <c r="B13" s="213"/>
      <c r="C13" s="218" t="s">
        <v>30</v>
      </c>
      <c r="D13" s="213"/>
      <c r="E13" s="212"/>
      <c r="F13" s="213"/>
      <c r="G13" s="213"/>
      <c r="H13" s="213"/>
      <c r="I13" s="213"/>
      <c r="J13" s="213"/>
      <c r="K13" s="213"/>
      <c r="L13" s="213"/>
      <c r="M13" s="213"/>
      <c r="N13" s="213"/>
      <c r="O13" s="213"/>
      <c r="P13" s="213"/>
      <c r="Q13" s="213"/>
      <c r="R13" s="213"/>
    </row>
    <row r="14" ht="33" customHeight="true" x14ac:dyDescent="0.2">
      <c r="A14" s="212"/>
      <c r="B14" s="213"/>
      <c r="C14" s="219" t="s">
        <v>31</v>
      </c>
      <c r="D14" s="213"/>
      <c r="E14" s="212"/>
      <c r="F14" s="213"/>
      <c r="G14" s="213"/>
      <c r="H14" s="213"/>
      <c r="I14" s="213"/>
      <c r="J14" s="213"/>
      <c r="K14" s="213"/>
      <c r="L14" s="213"/>
      <c r="M14" s="213"/>
      <c r="N14" s="213"/>
      <c r="O14" s="213"/>
      <c r="P14" s="213"/>
      <c r="Q14" s="213"/>
      <c r="R14" s="213"/>
    </row>
    <row r="15" ht="21.95" customHeight="true" x14ac:dyDescent="0.2">
      <c r="A15" s="212"/>
      <c r="B15" s="220"/>
      <c r="C15" s="221" t="s">
        <v>13</v>
      </c>
      <c r="D15" s="213"/>
      <c r="E15" s="212"/>
      <c r="F15" s="213"/>
      <c r="G15" s="213"/>
      <c r="H15" s="213"/>
      <c r="I15" s="213"/>
      <c r="J15" s="213"/>
      <c r="K15" s="213"/>
      <c r="L15" s="213"/>
      <c r="M15" s="213"/>
      <c r="N15" s="213"/>
      <c r="O15" s="213"/>
      <c r="P15" s="213"/>
      <c r="Q15" s="213"/>
      <c r="R15" s="213"/>
    </row>
    <row r="16" ht="15" x14ac:dyDescent="0.2">
      <c r="A16" s="212"/>
      <c r="B16" s="220"/>
      <c r="C16" s="221" t="s">
        <v>18</v>
      </c>
      <c r="D16" s="213"/>
      <c r="E16" s="212"/>
      <c r="F16" s="213"/>
      <c r="G16" s="213"/>
      <c r="H16" s="213"/>
      <c r="I16" s="213"/>
      <c r="J16" s="213"/>
      <c r="K16" s="213"/>
      <c r="L16" s="213"/>
      <c r="M16" s="213"/>
      <c r="N16" s="213"/>
      <c r="O16" s="213"/>
      <c r="P16" s="213"/>
      <c r="Q16" s="213"/>
      <c r="R16" s="213"/>
    </row>
    <row r="17" ht="15" x14ac:dyDescent="0.2">
      <c r="A17" s="212"/>
      <c r="B17" s="220"/>
      <c r="C17" s="221" t="s">
        <v>32</v>
      </c>
      <c r="D17" s="213"/>
      <c r="E17" s="212"/>
      <c r="F17" s="213"/>
      <c r="G17" s="213"/>
      <c r="H17" s="213"/>
      <c r="I17" s="213"/>
      <c r="J17" s="213"/>
      <c r="K17" s="213"/>
      <c r="L17" s="213"/>
      <c r="M17" s="213"/>
      <c r="N17" s="213"/>
      <c r="O17" s="213"/>
      <c r="P17" s="213"/>
      <c r="Q17" s="213"/>
      <c r="R17" s="213"/>
    </row>
    <row r="18" ht="21" customHeight="true" x14ac:dyDescent="0.2">
      <c r="A18" s="212"/>
      <c r="B18" s="212"/>
      <c r="C18" s="222"/>
      <c r="D18" s="213"/>
      <c r="E18" s="220"/>
      <c r="F18" s="213"/>
      <c r="G18" s="213"/>
      <c r="H18" s="213"/>
      <c r="I18" s="213"/>
      <c r="J18" s="213"/>
      <c r="K18" s="213"/>
      <c r="L18" s="213"/>
      <c r="M18" s="213"/>
      <c r="N18" s="213"/>
      <c r="O18" s="213"/>
      <c r="P18" s="213"/>
      <c r="Q18" s="213"/>
      <c r="R18" s="213"/>
    </row>
    <row r="19" ht="15.75" x14ac:dyDescent="0.25">
      <c r="A19" s="212"/>
      <c r="B19" s="212"/>
      <c r="C19" s="223" t="s">
        <v>33</v>
      </c>
      <c r="D19" s="213"/>
      <c r="E19" s="224"/>
      <c r="F19" s="213"/>
      <c r="G19" s="213"/>
      <c r="H19" s="213"/>
      <c r="I19" s="213"/>
      <c r="J19" s="213"/>
      <c r="K19" s="213"/>
      <c r="L19" s="213"/>
      <c r="M19" s="213"/>
      <c r="N19" s="213"/>
      <c r="O19" s="213"/>
      <c r="P19" s="213"/>
      <c r="Q19" s="213"/>
      <c r="R19" s="213"/>
    </row>
    <row r="20" ht="15.75" x14ac:dyDescent="0.25">
      <c r="A20" s="212"/>
      <c r="B20" s="212"/>
      <c r="C20" s="225" t="s">
        <v>34</v>
      </c>
      <c r="D20" s="213"/>
      <c r="E20" s="224"/>
      <c r="F20" s="213"/>
      <c r="G20" s="213"/>
      <c r="H20" s="213"/>
      <c r="I20" s="213"/>
      <c r="J20" s="213"/>
      <c r="K20" s="213"/>
      <c r="L20" s="213"/>
      <c r="M20" s="213"/>
      <c r="N20" s="213"/>
      <c r="O20" s="213"/>
      <c r="P20" s="213"/>
      <c r="Q20" s="213"/>
      <c r="R20" s="213"/>
    </row>
    <row r="21" ht="15" x14ac:dyDescent="0.2">
      <c r="A21" s="226"/>
      <c r="B21" s="226"/>
      <c r="C21" s="227" t="str">
        <f ca="true">IF(INDIRECT(CONCATENATE("Water","!B105"))=0,"",INDIRECT(CONCATENATE("Water","!B105")))</f>
        <v>WHS03</v>
      </c>
      <c r="D21" s="213"/>
      <c r="E21" s="228"/>
      <c r="F21" s="213"/>
      <c r="G21" s="213"/>
      <c r="H21" s="213"/>
      <c r="I21" s="213"/>
      <c r="J21" s="213"/>
      <c r="K21" s="213"/>
      <c r="L21" s="213"/>
      <c r="M21" s="213"/>
      <c r="N21" s="213"/>
      <c r="O21" s="213"/>
      <c r="P21" s="213"/>
      <c r="Q21" s="213"/>
      <c r="R21" s="213"/>
    </row>
    <row r="22" ht="15" x14ac:dyDescent="0.2">
      <c r="A22" s="226"/>
      <c r="B22" s="226"/>
      <c r="C22" s="227" t="str">
        <f ca="true">IF(INDIRECT(CONCATENATE("Water","!B106"))=0,"",INDIRECT(CONCATENATE("Water","!B106")))</f>
        <v>DHS04</v>
      </c>
      <c r="D22" s="213"/>
      <c r="E22" s="229"/>
      <c r="F22" s="213"/>
      <c r="G22" s="213"/>
      <c r="H22" s="213"/>
      <c r="I22" s="213"/>
      <c r="J22" s="213"/>
      <c r="K22" s="213"/>
      <c r="L22" s="213"/>
      <c r="M22" s="213"/>
      <c r="N22" s="213"/>
      <c r="O22" s="213"/>
      <c r="P22" s="213"/>
      <c r="Q22" s="213"/>
      <c r="R22" s="213"/>
    </row>
    <row r="23" ht="15" x14ac:dyDescent="0.2">
      <c r="A23" s="226"/>
      <c r="B23" s="226"/>
      <c r="C23" s="227" t="str">
        <f ca="true">IF(INDIRECT(CONCATENATE("Water","!B107"))=0,"",INDIRECT(CONCATENATE("Water","!B107")))</f>
        <v>MICS10</v>
      </c>
      <c r="D23" s="213"/>
      <c r="E23" s="230"/>
      <c r="F23" s="213"/>
      <c r="G23" s="213"/>
      <c r="H23" s="213"/>
      <c r="I23" s="213"/>
      <c r="J23" s="213"/>
      <c r="K23" s="213"/>
      <c r="L23" s="213"/>
      <c r="M23" s="213"/>
      <c r="N23" s="213"/>
      <c r="O23" s="213"/>
      <c r="P23" s="213"/>
      <c r="Q23" s="213"/>
      <c r="R23" s="213"/>
    </row>
    <row r="24" x14ac:dyDescent="0.2">
      <c r="A24" s="226"/>
      <c r="B24" s="226"/>
      <c r="C24" s="227" t="str">
        <f ca="true">IF(INDIRECT(CONCATENATE("Water","!B108"))=0,"",INDIRECT(CONCATENATE("Water","!B108")))</f>
        <v>DHS15</v>
      </c>
      <c r="D24" s="213"/>
      <c r="E24" s="213"/>
      <c r="F24" s="213"/>
      <c r="G24" s="213"/>
      <c r="H24" s="213"/>
      <c r="I24" s="213"/>
      <c r="J24" s="213"/>
      <c r="K24" s="213"/>
      <c r="L24" s="213"/>
      <c r="M24" s="213"/>
      <c r="N24" s="213"/>
      <c r="O24" s="213"/>
      <c r="P24" s="213"/>
      <c r="Q24" s="213"/>
      <c r="R24" s="213"/>
    </row>
    <row r="25" x14ac:dyDescent="0.2">
      <c r="A25" s="226"/>
      <c r="B25" s="226"/>
      <c r="C25" s="227" t="str">
        <f ca="true">IF(INDIRECT(CONCATENATE("Water","!B109"))=0,"",INDIRECT(CONCATENATE("Water","!B109")))</f>
        <v>MICS19</v>
      </c>
      <c r="D25" s="213"/>
      <c r="E25" s="213"/>
      <c r="F25" s="213"/>
      <c r="G25" s="213"/>
      <c r="H25" s="213"/>
      <c r="I25" s="213"/>
      <c r="J25" s="213"/>
      <c r="K25" s="213"/>
      <c r="L25" s="213"/>
      <c r="M25" s="213"/>
      <c r="N25" s="213"/>
      <c r="O25" s="213"/>
      <c r="P25" s="213"/>
      <c r="Q25" s="213"/>
      <c r="R25" s="213"/>
    </row>
    <row r="26" x14ac:dyDescent="0.2">
      <c r="A26" s="226"/>
      <c r="B26" s="226"/>
      <c r="C26" s="227" t="str">
        <f ca="true">IF(INDIRECT(CONCATENATE("Water","!B110"))=0,"",INDIRECT(CONCATENATE("Water","!B110")))</f>
        <v/>
      </c>
      <c r="D26" s="213"/>
      <c r="E26" s="213"/>
      <c r="F26" s="213"/>
      <c r="G26" s="213"/>
      <c r="H26" s="213"/>
      <c r="I26" s="213"/>
      <c r="J26" s="213"/>
      <c r="K26" s="213"/>
      <c r="L26" s="213"/>
      <c r="M26" s="213"/>
      <c r="N26" s="213"/>
      <c r="O26" s="213"/>
      <c r="P26" s="213"/>
      <c r="Q26" s="213"/>
      <c r="R26" s="213"/>
    </row>
    <row r="27" x14ac:dyDescent="0.2">
      <c r="A27" s="226"/>
      <c r="B27" s="226"/>
      <c r="C27" s="227" t="str">
        <f ca="true">IF(INDIRECT(CONCATENATE("Water","!B111"))=0,"",INDIRECT(CONCATENATE("Water","!B111")))</f>
        <v/>
      </c>
      <c r="D27" s="213"/>
      <c r="E27" s="213"/>
      <c r="F27" s="213"/>
      <c r="G27" s="213"/>
      <c r="H27" s="213"/>
      <c r="I27" s="213"/>
      <c r="J27" s="213"/>
      <c r="K27" s="213"/>
      <c r="L27" s="213"/>
      <c r="M27" s="213"/>
      <c r="N27" s="213"/>
      <c r="O27" s="213"/>
      <c r="P27" s="213"/>
      <c r="Q27" s="213"/>
      <c r="R27" s="213"/>
    </row>
    <row r="28" x14ac:dyDescent="0.2">
      <c r="A28" s="226"/>
      <c r="B28" s="226"/>
      <c r="C28" s="227" t="str">
        <f ca="true">IF(INDIRECT(CONCATENATE("Water","!B112"))=0,"",INDIRECT(CONCATENATE("Water","!B112")))</f>
        <v/>
      </c>
      <c r="D28" s="213"/>
      <c r="E28" s="213"/>
      <c r="F28" s="213"/>
      <c r="G28" s="213"/>
      <c r="H28" s="213"/>
      <c r="I28" s="213"/>
      <c r="J28" s="213"/>
      <c r="K28" s="213"/>
      <c r="L28" s="213"/>
      <c r="M28" s="213"/>
      <c r="N28" s="213"/>
      <c r="O28" s="213"/>
      <c r="P28" s="213"/>
      <c r="Q28" s="213"/>
      <c r="R28" s="213"/>
    </row>
    <row r="29" x14ac:dyDescent="0.2">
      <c r="A29" s="226"/>
      <c r="B29" s="226"/>
      <c r="C29" s="227" t="str">
        <f ca="true">IF(INDIRECT(CONCATENATE("Water","!B113"))=0,"",INDIRECT(CONCATENATE("Water","!B113")))</f>
        <v/>
      </c>
      <c r="D29" s="213"/>
      <c r="E29" s="213"/>
      <c r="F29" s="213"/>
      <c r="G29" s="213"/>
      <c r="H29" s="213"/>
      <c r="I29" s="213"/>
      <c r="J29" s="213"/>
      <c r="K29" s="213"/>
      <c r="L29" s="213"/>
      <c r="M29" s="213"/>
      <c r="N29" s="213"/>
      <c r="O29" s="213"/>
      <c r="P29" s="213"/>
      <c r="Q29" s="213"/>
      <c r="R29" s="213"/>
    </row>
    <row r="30" x14ac:dyDescent="0.2">
      <c r="A30" s="226"/>
      <c r="B30" s="226"/>
      <c r="C30" s="227" t="str">
        <f ca="true">IF(INDIRECT(CONCATENATE("Water","!B114"))=0,"",INDIRECT(CONCATENATE("Water","!B114")))</f>
        <v/>
      </c>
      <c r="D30" s="213"/>
      <c r="E30" s="213"/>
      <c r="F30" s="213"/>
      <c r="G30" s="213"/>
      <c r="H30" s="213"/>
      <c r="I30" s="213"/>
      <c r="J30" s="213"/>
      <c r="K30" s="213"/>
      <c r="L30" s="213"/>
      <c r="M30" s="213"/>
      <c r="N30" s="213"/>
      <c r="O30" s="213"/>
      <c r="P30" s="213"/>
      <c r="Q30" s="213"/>
      <c r="R30" s="213"/>
    </row>
    <row r="31" x14ac:dyDescent="0.2">
      <c r="A31" s="226"/>
      <c r="B31" s="226"/>
      <c r="C31" s="227" t="str">
        <f ca="true">IF(INDIRECT(CONCATENATE("Water","!B115"))=0,"",INDIRECT(CONCATENATE("Water","!B115")))</f>
        <v/>
      </c>
      <c r="D31" s="213"/>
      <c r="E31" s="213"/>
      <c r="F31" s="213"/>
      <c r="G31" s="213"/>
      <c r="H31" s="213"/>
      <c r="I31" s="213"/>
      <c r="J31" s="213"/>
      <c r="K31" s="213"/>
      <c r="L31" s="213"/>
      <c r="M31" s="213"/>
      <c r="N31" s="213"/>
      <c r="O31" s="213"/>
      <c r="P31" s="213"/>
      <c r="Q31" s="213"/>
      <c r="R31" s="213"/>
    </row>
    <row r="32" x14ac:dyDescent="0.2">
      <c r="A32" s="226"/>
      <c r="B32" s="226"/>
      <c r="C32" s="227" t="str">
        <f ca="true">IF(INDIRECT(CONCATENATE("Water","!B116"))=0,"",INDIRECT(CONCATENATE("Water","!B116")))</f>
        <v/>
      </c>
      <c r="D32" s="213"/>
      <c r="E32" s="213"/>
      <c r="F32" s="213"/>
      <c r="G32" s="213"/>
      <c r="H32" s="213"/>
      <c r="I32" s="213"/>
      <c r="J32" s="213"/>
      <c r="K32" s="213"/>
      <c r="L32" s="213"/>
      <c r="M32" s="213"/>
      <c r="N32" s="213"/>
      <c r="O32" s="213"/>
      <c r="P32" s="213"/>
      <c r="Q32" s="213"/>
      <c r="R32" s="213"/>
    </row>
    <row r="33" ht="3" customHeight="true" x14ac:dyDescent="0.2">
      <c r="A33" s="212"/>
      <c r="B33" s="212"/>
      <c r="C33" s="227"/>
      <c r="D33" s="213"/>
      <c r="E33" s="213"/>
      <c r="F33" s="213"/>
      <c r="G33" s="213"/>
      <c r="H33" s="213"/>
      <c r="I33" s="213"/>
      <c r="J33" s="213"/>
      <c r="K33" s="213"/>
      <c r="L33" s="213"/>
      <c r="M33" s="213"/>
      <c r="N33" s="213"/>
      <c r="O33" s="213"/>
      <c r="P33" s="213"/>
      <c r="Q33" s="213"/>
      <c r="R33" s="213"/>
    </row>
    <row r="34" ht="15.95" customHeight="true" x14ac:dyDescent="0.2">
      <c r="A34" s="231"/>
      <c r="B34" s="231"/>
      <c r="C34" s="232"/>
      <c r="D34" s="212"/>
      <c r="E34" s="213"/>
      <c r="F34" s="213"/>
      <c r="G34" s="213"/>
      <c r="H34" s="213"/>
      <c r="I34" s="213"/>
      <c r="J34" s="213"/>
      <c r="K34" s="213"/>
      <c r="L34" s="213"/>
      <c r="M34" s="213"/>
      <c r="N34" s="213"/>
      <c r="O34" s="213"/>
      <c r="P34" s="213"/>
      <c r="Q34" s="213"/>
      <c r="R34" s="213"/>
    </row>
    <row r="35" ht="23.25" x14ac:dyDescent="0.2">
      <c r="A35" s="231"/>
      <c r="B35" s="231"/>
      <c r="C35" s="231"/>
      <c r="D35" s="212"/>
      <c r="E35" s="213"/>
      <c r="F35" s="213"/>
      <c r="G35" s="213"/>
      <c r="H35" s="213"/>
      <c r="I35" s="213"/>
      <c r="J35" s="213"/>
      <c r="K35" s="213"/>
      <c r="L35" s="213"/>
      <c r="M35" s="213"/>
      <c r="N35" s="213"/>
      <c r="O35" s="213"/>
      <c r="P35" s="213"/>
      <c r="Q35" s="213"/>
      <c r="R35" s="213"/>
    </row>
    <row r="36" ht="15" x14ac:dyDescent="0.2">
      <c r="A36" s="233"/>
      <c r="B36" s="234"/>
      <c r="C36" s="235"/>
      <c r="D36" s="212"/>
      <c r="E36" s="213"/>
      <c r="F36" s="213"/>
      <c r="G36" s="213"/>
      <c r="H36" s="213"/>
      <c r="I36" s="213"/>
      <c r="J36" s="213"/>
      <c r="K36" s="213"/>
      <c r="L36" s="213"/>
      <c r="M36" s="213"/>
      <c r="N36" s="213"/>
      <c r="O36" s="213"/>
      <c r="P36" s="213"/>
      <c r="Q36" s="213"/>
      <c r="R36" s="213"/>
    </row>
    <row r="37" ht="15" x14ac:dyDescent="0.2">
      <c r="A37" s="233"/>
      <c r="B37" s="234"/>
      <c r="C37" s="236"/>
      <c r="D37" s="212"/>
      <c r="E37" s="213"/>
      <c r="F37" s="213"/>
      <c r="G37" s="213"/>
      <c r="H37" s="213"/>
      <c r="I37" s="213"/>
      <c r="J37" s="213"/>
      <c r="K37" s="213"/>
      <c r="L37" s="213"/>
      <c r="M37" s="213"/>
      <c r="N37" s="213"/>
      <c r="O37" s="213"/>
      <c r="P37" s="213"/>
      <c r="Q37" s="213"/>
      <c r="R37" s="213"/>
    </row>
    <row r="38" ht="15" x14ac:dyDescent="0.2">
      <c r="A38" s="233"/>
      <c r="B38" s="234"/>
      <c r="C38" s="237"/>
      <c r="D38" s="212"/>
      <c r="E38" s="213"/>
      <c r="F38" s="213"/>
      <c r="G38" s="213"/>
      <c r="H38" s="213"/>
      <c r="I38" s="213"/>
      <c r="J38" s="213"/>
      <c r="K38" s="213"/>
      <c r="L38" s="213"/>
      <c r="M38" s="213"/>
      <c r="N38" s="213"/>
      <c r="O38" s="213"/>
      <c r="P38" s="213"/>
      <c r="Q38" s="213"/>
      <c r="R38" s="213"/>
    </row>
    <row r="39" ht="15" x14ac:dyDescent="0.2">
      <c r="A39" s="233"/>
      <c r="B39" s="234"/>
      <c r="C39" s="237"/>
      <c r="D39" s="212"/>
      <c r="E39" s="213"/>
      <c r="F39" s="213"/>
      <c r="G39" s="213"/>
      <c r="H39" s="213"/>
      <c r="I39" s="213"/>
      <c r="J39" s="213"/>
      <c r="K39" s="213"/>
      <c r="L39" s="213"/>
      <c r="M39" s="213"/>
      <c r="N39" s="213"/>
      <c r="O39" s="213"/>
      <c r="P39" s="213"/>
      <c r="Q39" s="213"/>
      <c r="R39" s="213"/>
    </row>
    <row r="40" ht="15" x14ac:dyDescent="0.2">
      <c r="A40" s="233"/>
      <c r="B40" s="234"/>
      <c r="C40" s="237"/>
      <c r="D40" s="212"/>
      <c r="E40" s="213"/>
      <c r="F40" s="213"/>
      <c r="G40" s="213"/>
      <c r="H40" s="213"/>
      <c r="I40" s="213"/>
      <c r="J40" s="213"/>
      <c r="K40" s="213"/>
      <c r="L40" s="213"/>
      <c r="M40" s="213"/>
      <c r="N40" s="213"/>
      <c r="O40" s="213"/>
      <c r="P40" s="213"/>
      <c r="Q40" s="213"/>
      <c r="R40" s="213"/>
    </row>
    <row r="41" ht="15" x14ac:dyDescent="0.2">
      <c r="A41" s="233"/>
      <c r="B41" s="234"/>
      <c r="C41" s="237"/>
      <c r="D41" s="212"/>
      <c r="E41" s="213"/>
      <c r="F41" s="213"/>
      <c r="G41" s="213"/>
      <c r="H41" s="213"/>
      <c r="I41" s="213"/>
      <c r="J41" s="213"/>
      <c r="K41" s="213"/>
      <c r="L41" s="213"/>
      <c r="M41" s="213"/>
      <c r="N41" s="213"/>
      <c r="O41" s="213"/>
      <c r="P41" s="213"/>
      <c r="Q41" s="213"/>
      <c r="R41" s="213"/>
    </row>
    <row r="42" ht="15" x14ac:dyDescent="0.2">
      <c r="A42" s="233"/>
      <c r="B42" s="234"/>
      <c r="C42" s="237"/>
      <c r="D42" s="212"/>
      <c r="E42" s="213"/>
      <c r="F42" s="213"/>
      <c r="G42" s="213"/>
      <c r="H42" s="213"/>
      <c r="I42" s="213"/>
      <c r="J42" s="213"/>
      <c r="K42" s="213"/>
      <c r="L42" s="213"/>
      <c r="M42" s="213"/>
      <c r="N42" s="213"/>
      <c r="O42" s="213"/>
      <c r="P42" s="213"/>
      <c r="Q42" s="213"/>
      <c r="R42" s="213"/>
    </row>
    <row r="43" ht="15" x14ac:dyDescent="0.2">
      <c r="A43" s="233"/>
      <c r="B43" s="234"/>
      <c r="D43" s="212"/>
      <c r="E43" s="213"/>
      <c r="F43" s="213"/>
      <c r="G43" s="213"/>
      <c r="H43" s="213"/>
      <c r="I43" s="213"/>
      <c r="J43" s="213"/>
      <c r="K43" s="213"/>
      <c r="L43" s="213"/>
      <c r="M43" s="213"/>
      <c r="N43" s="213"/>
      <c r="O43" s="213"/>
      <c r="P43" s="213"/>
      <c r="Q43" s="213"/>
      <c r="R43" s="213"/>
    </row>
    <row r="44" ht="15" x14ac:dyDescent="0.2">
      <c r="A44" s="212"/>
      <c r="B44" s="212"/>
      <c r="C44" s="212"/>
      <c r="D44" s="212"/>
      <c r="E44" s="213"/>
      <c r="F44" s="213"/>
      <c r="G44" s="213"/>
      <c r="H44" s="213"/>
      <c r="I44" s="213"/>
      <c r="J44" s="213"/>
      <c r="K44" s="213"/>
      <c r="L44" s="213"/>
      <c r="M44" s="213"/>
      <c r="N44" s="213"/>
      <c r="O44" s="213"/>
      <c r="P44" s="213"/>
      <c r="Q44" s="213"/>
      <c r="R44" s="213"/>
    </row>
    <row r="45" ht="15" x14ac:dyDescent="0.2">
      <c r="A45" s="212"/>
      <c r="B45" s="212"/>
      <c r="C45" s="212"/>
      <c r="D45" s="212"/>
      <c r="E45" s="213"/>
      <c r="F45" s="213"/>
      <c r="G45" s="213"/>
      <c r="H45" s="213"/>
      <c r="I45" s="213"/>
      <c r="J45" s="213"/>
      <c r="K45" s="213"/>
      <c r="L45" s="213"/>
      <c r="M45" s="213"/>
      <c r="N45" s="213"/>
      <c r="O45" s="213"/>
      <c r="P45" s="213"/>
      <c r="Q45" s="213"/>
      <c r="R45" s="213"/>
    </row>
    <row r="46" ht="15" x14ac:dyDescent="0.2">
      <c r="A46" s="212"/>
      <c r="B46" s="212"/>
      <c r="C46" s="212"/>
      <c r="D46" s="212"/>
    </row>
    <row r="47" ht="15" x14ac:dyDescent="0.2">
      <c r="A47" s="212"/>
      <c r="B47" s="212"/>
      <c r="C47" s="212"/>
      <c r="D47" s="212"/>
    </row>
    <row r="48" ht="15" x14ac:dyDescent="0.2">
      <c r="A48" s="212"/>
      <c r="B48" s="212"/>
      <c r="C48" s="212"/>
      <c r="D48" s="212"/>
    </row>
    <row r="49" ht="15" x14ac:dyDescent="0.2">
      <c r="A49" s="212"/>
      <c r="B49" s="212"/>
      <c r="C49" s="212"/>
      <c r="D49" s="212"/>
    </row>
    <row r="55" x14ac:dyDescent="0.2">
      <c r="L55" s="238" t="str">
        <f>+IF(ISNUMBER(M48), "", "Insufficient data to estimate safely managed sanitation services at national level")</f>
        <v>Insufficient data to estimate safely managed sanitation services at national level</v>
      </c>
    </row>
    <row r="107" s="328" customFormat="true" x14ac:dyDescent="0.2"/>
    <row r="108" s="329" customFormat="true" ht="22.5" customHeight="true" x14ac:dyDescent="0.35">
      <c r="A108" s="720"/>
      <c r="B108" s="721"/>
      <c r="C108" s="335"/>
      <c r="D108" s="335"/>
      <c r="E108" s="335"/>
      <c r="F108" s="335"/>
      <c r="G108" s="335"/>
      <c r="H108" s="335"/>
      <c r="I108" s="335"/>
      <c r="J108" s="335"/>
      <c r="K108" s="335"/>
      <c r="L108" s="335"/>
      <c r="M108" s="335"/>
      <c r="N108" s="335"/>
      <c r="O108" s="335"/>
      <c r="P108" s="335"/>
      <c r="Q108" s="335"/>
      <c r="R108" s="335"/>
      <c r="S108" s="335"/>
      <c r="T108" s="335"/>
      <c r="U108" s="335"/>
    </row>
    <row r="109" s="329" customFormat="true" ht="22.5" customHeight="true" x14ac:dyDescent="0.35">
      <c r="A109" s="330"/>
      <c r="B109" s="331"/>
      <c r="C109" s="335"/>
      <c r="D109" s="335"/>
      <c r="E109" s="335"/>
      <c r="F109" s="335"/>
      <c r="G109" s="335"/>
      <c r="H109" s="335"/>
      <c r="I109" s="335"/>
      <c r="J109" s="335"/>
      <c r="K109" s="335"/>
      <c r="L109" s="335"/>
      <c r="M109" s="335"/>
      <c r="N109" s="335"/>
      <c r="O109" s="335"/>
      <c r="P109" s="335"/>
      <c r="Q109" s="335"/>
      <c r="R109" s="335"/>
      <c r="S109" s="335"/>
      <c r="T109" s="335"/>
      <c r="U109" s="335"/>
    </row>
    <row r="110" s="329" customFormat="true" ht="23.85" customHeight="true" x14ac:dyDescent="0.35">
      <c r="A110" s="326"/>
      <c r="B110" s="332"/>
      <c r="C110" s="335"/>
      <c r="D110" s="335"/>
      <c r="E110" s="335"/>
      <c r="F110" s="335"/>
      <c r="G110" s="335"/>
      <c r="H110" s="335"/>
      <c r="I110" s="335"/>
      <c r="J110" s="335"/>
      <c r="K110" s="335"/>
      <c r="L110" s="335"/>
      <c r="M110" s="335"/>
      <c r="N110" s="335"/>
      <c r="O110" s="335"/>
      <c r="P110" s="335"/>
      <c r="Q110" s="335"/>
      <c r="R110" s="335"/>
      <c r="S110" s="335"/>
      <c r="T110" s="335"/>
      <c r="U110" s="335"/>
    </row>
    <row r="111" s="329" customFormat="true" ht="23.85" customHeight="true" x14ac:dyDescent="0.35">
      <c r="A111" s="325"/>
      <c r="B111" s="331"/>
      <c r="C111" s="335"/>
      <c r="D111" s="335"/>
      <c r="E111" s="335"/>
      <c r="F111" s="335"/>
      <c r="G111" s="335"/>
      <c r="H111" s="335"/>
      <c r="I111" s="335"/>
      <c r="J111" s="335"/>
      <c r="K111" s="335"/>
      <c r="L111" s="335"/>
      <c r="M111" s="335"/>
      <c r="N111" s="335"/>
      <c r="O111" s="335"/>
      <c r="P111" s="335"/>
      <c r="Q111" s="335"/>
      <c r="R111" s="335"/>
      <c r="S111" s="335"/>
      <c r="T111" s="335"/>
      <c r="U111" s="335"/>
    </row>
    <row r="112" s="329" customFormat="true" ht="15" customHeight="true" x14ac:dyDescent="0.2">
      <c r="A112" s="333"/>
      <c r="B112" s="331"/>
      <c r="C112" s="335"/>
      <c r="D112" s="335"/>
      <c r="E112" s="335"/>
      <c r="F112" s="335"/>
      <c r="G112" s="335"/>
      <c r="H112" s="335"/>
      <c r="I112" s="335"/>
      <c r="J112" s="335"/>
      <c r="K112" s="335"/>
      <c r="L112" s="335"/>
      <c r="M112" s="335"/>
      <c r="N112" s="335"/>
      <c r="O112" s="335"/>
      <c r="P112" s="335"/>
      <c r="Q112" s="335"/>
      <c r="R112" s="335"/>
      <c r="S112" s="335"/>
      <c r="T112" s="335"/>
      <c r="U112" s="335"/>
    </row>
    <row r="113" s="329" customFormat="true" ht="15" customHeight="true" x14ac:dyDescent="0.2">
      <c r="A113" s="716"/>
      <c r="B113" s="717"/>
      <c r="C113" s="335"/>
      <c r="D113" s="335"/>
      <c r="E113" s="335"/>
      <c r="F113" s="335"/>
      <c r="G113" s="335"/>
      <c r="H113" s="335"/>
      <c r="I113" s="335"/>
      <c r="J113" s="335"/>
      <c r="K113" s="335"/>
      <c r="L113" s="335"/>
      <c r="M113" s="335"/>
      <c r="N113" s="335"/>
      <c r="O113" s="335"/>
      <c r="P113" s="335"/>
      <c r="Q113" s="335"/>
      <c r="R113" s="335"/>
      <c r="S113" s="335"/>
      <c r="T113" s="335"/>
      <c r="U113" s="335"/>
    </row>
    <row r="114" s="329" customFormat="true" ht="15" customHeight="true" x14ac:dyDescent="0.2">
      <c r="A114" s="718"/>
      <c r="B114" s="719"/>
      <c r="C114" s="335"/>
      <c r="D114" s="335"/>
      <c r="E114" s="335"/>
      <c r="F114" s="335"/>
      <c r="G114" s="335"/>
      <c r="H114" s="335"/>
      <c r="I114" s="335"/>
      <c r="J114" s="335"/>
      <c r="K114" s="335"/>
      <c r="L114" s="335"/>
      <c r="M114" s="335"/>
      <c r="N114" s="335"/>
      <c r="O114" s="335"/>
      <c r="P114" s="335"/>
      <c r="Q114" s="335"/>
      <c r="R114" s="335"/>
      <c r="S114" s="335"/>
      <c r="T114" s="335"/>
      <c r="U114" s="335"/>
    </row>
    <row r="115" s="329" customFormat="true" ht="15" customHeight="true" x14ac:dyDescent="0.2">
      <c r="A115" s="331"/>
      <c r="B115" s="334"/>
      <c r="C115" s="335"/>
      <c r="D115" s="335"/>
      <c r="E115" s="335"/>
      <c r="F115" s="335"/>
      <c r="G115" s="335"/>
      <c r="H115" s="335"/>
      <c r="I115" s="335"/>
      <c r="J115" s="335"/>
      <c r="K115" s="335"/>
      <c r="L115" s="335"/>
      <c r="M115" s="335"/>
      <c r="N115" s="335"/>
      <c r="O115" s="335"/>
      <c r="P115" s="335"/>
      <c r="Q115" s="335"/>
      <c r="R115" s="335"/>
      <c r="S115" s="335"/>
      <c r="T115" s="335"/>
      <c r="U115" s="335"/>
    </row>
    <row r="116" s="328" customFormat="true" x14ac:dyDescent="0.2"/>
    <row r="117" s="328" customFormat="true" x14ac:dyDescent="0.2"/>
    <row r="207" s="328" customFormat="true" x14ac:dyDescent="0.2"/>
    <row r="208" s="329" customFormat="true" ht="22.5" customHeight="true" x14ac:dyDescent="0.35">
      <c r="A208" s="720"/>
      <c r="B208" s="721"/>
    </row>
    <row r="209" s="329" customFormat="true" ht="22.5" customHeight="true" x14ac:dyDescent="0.35">
      <c r="A209" s="330"/>
      <c r="B209" s="331"/>
    </row>
    <row r="210" s="329" customFormat="true" ht="22.5" customHeight="true" x14ac:dyDescent="0.35">
      <c r="A210" s="326"/>
      <c r="B210" s="332"/>
    </row>
    <row r="211" s="329" customFormat="true" ht="22.5" customHeight="true" x14ac:dyDescent="0.35">
      <c r="A211" s="325"/>
      <c r="B211" s="331"/>
    </row>
    <row r="212" s="329" customFormat="true" ht="15" customHeight="true" x14ac:dyDescent="0.2">
      <c r="A212" s="333"/>
      <c r="B212" s="331"/>
    </row>
    <row r="213" s="329" customFormat="true" ht="15" customHeight="true" x14ac:dyDescent="0.2">
      <c r="A213" s="716"/>
      <c r="B213" s="717"/>
    </row>
    <row r="214" s="329" customFormat="true" ht="15" customHeight="true" x14ac:dyDescent="0.2">
      <c r="A214" s="722"/>
      <c r="B214" s="723"/>
    </row>
    <row r="215" s="329" customFormat="true" ht="15" customHeight="true" x14ac:dyDescent="0.2">
      <c r="A215" s="331"/>
      <c r="B215" s="334"/>
    </row>
    <row r="216" s="328" customFormat="true" x14ac:dyDescent="0.2"/>
    <row r="217" s="328"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42" customWidth="true"/>
    <col min="6" max="7" width="9" style="245" customWidth="true"/>
    <col min="8" max="38" width="9" style="242" customWidth="true"/>
    <col min="39" max="261" width="9.140625" style="242"/>
    <col min="262" max="262" width="5" style="242" customWidth="true"/>
    <col min="263" max="263" width="13.85546875" style="242" customWidth="true"/>
    <col min="264" max="265" width="6.28515625" style="242" customWidth="true"/>
    <col min="266" max="267" width="7" style="242" customWidth="true"/>
    <col min="268" max="274" width="6.28515625" style="242" customWidth="true"/>
    <col min="275" max="517" width="9.140625" style="242"/>
    <col min="518" max="518" width="5" style="242" customWidth="true"/>
    <col min="519" max="519" width="13.85546875" style="242" customWidth="true"/>
    <col min="520" max="521" width="6.28515625" style="242" customWidth="true"/>
    <col min="522" max="523" width="7" style="242" customWidth="true"/>
    <col min="524" max="530" width="6.28515625" style="242" customWidth="true"/>
    <col min="531" max="773" width="9.140625" style="242"/>
    <col min="774" max="774" width="5" style="242" customWidth="true"/>
    <col min="775" max="775" width="13.85546875" style="242" customWidth="true"/>
    <col min="776" max="777" width="6.28515625" style="242" customWidth="true"/>
    <col min="778" max="779" width="7" style="242" customWidth="true"/>
    <col min="780" max="786" width="6.28515625" style="242" customWidth="true"/>
    <col min="787" max="1029" width="9.140625" style="242"/>
    <col min="1030" max="1030" width="5" style="242" customWidth="true"/>
    <col min="1031" max="1031" width="13.85546875" style="242" customWidth="true"/>
    <col min="1032" max="1033" width="6.28515625" style="242" customWidth="true"/>
    <col min="1034" max="1035" width="7" style="242" customWidth="true"/>
    <col min="1036" max="1042" width="6.28515625" style="242" customWidth="true"/>
    <col min="1043" max="1285" width="9.140625" style="242"/>
    <col min="1286" max="1286" width="5" style="242" customWidth="true"/>
    <col min="1287" max="1287" width="13.85546875" style="242" customWidth="true"/>
    <col min="1288" max="1289" width="6.28515625" style="242" customWidth="true"/>
    <col min="1290" max="1291" width="7" style="242" customWidth="true"/>
    <col min="1292" max="1298" width="6.28515625" style="242" customWidth="true"/>
    <col min="1299" max="1541" width="9.140625" style="242"/>
    <col min="1542" max="1542" width="5" style="242" customWidth="true"/>
    <col min="1543" max="1543" width="13.85546875" style="242" customWidth="true"/>
    <col min="1544" max="1545" width="6.28515625" style="242" customWidth="true"/>
    <col min="1546" max="1547" width="7" style="242" customWidth="true"/>
    <col min="1548" max="1554" width="6.28515625" style="242" customWidth="true"/>
    <col min="1555" max="1797" width="9.140625" style="242"/>
    <col min="1798" max="1798" width="5" style="242" customWidth="true"/>
    <col min="1799" max="1799" width="13.85546875" style="242" customWidth="true"/>
    <col min="1800" max="1801" width="6.28515625" style="242" customWidth="true"/>
    <col min="1802" max="1803" width="7" style="242" customWidth="true"/>
    <col min="1804" max="1810" width="6.28515625" style="242" customWidth="true"/>
    <col min="1811" max="2053" width="9.140625" style="242"/>
    <col min="2054" max="2054" width="5" style="242" customWidth="true"/>
    <col min="2055" max="2055" width="13.85546875" style="242" customWidth="true"/>
    <col min="2056" max="2057" width="6.28515625" style="242" customWidth="true"/>
    <col min="2058" max="2059" width="7" style="242" customWidth="true"/>
    <col min="2060" max="2066" width="6.28515625" style="242" customWidth="true"/>
    <col min="2067" max="2309" width="9.140625" style="242"/>
    <col min="2310" max="2310" width="5" style="242" customWidth="true"/>
    <col min="2311" max="2311" width="13.85546875" style="242" customWidth="true"/>
    <col min="2312" max="2313" width="6.28515625" style="242" customWidth="true"/>
    <col min="2314" max="2315" width="7" style="242" customWidth="true"/>
    <col min="2316" max="2322" width="6.28515625" style="242" customWidth="true"/>
    <col min="2323" max="2565" width="9.140625" style="242"/>
    <col min="2566" max="2566" width="5" style="242" customWidth="true"/>
    <col min="2567" max="2567" width="13.85546875" style="242" customWidth="true"/>
    <col min="2568" max="2569" width="6.28515625" style="242" customWidth="true"/>
    <col min="2570" max="2571" width="7" style="242" customWidth="true"/>
    <col min="2572" max="2578" width="6.28515625" style="242" customWidth="true"/>
    <col min="2579" max="2821" width="9.140625" style="242"/>
    <col min="2822" max="2822" width="5" style="242" customWidth="true"/>
    <col min="2823" max="2823" width="13.85546875" style="242" customWidth="true"/>
    <col min="2824" max="2825" width="6.28515625" style="242" customWidth="true"/>
    <col min="2826" max="2827" width="7" style="242" customWidth="true"/>
    <col min="2828" max="2834" width="6.28515625" style="242" customWidth="true"/>
    <col min="2835" max="3077" width="9.140625" style="242"/>
    <col min="3078" max="3078" width="5" style="242" customWidth="true"/>
    <col min="3079" max="3079" width="13.85546875" style="242" customWidth="true"/>
    <col min="3080" max="3081" width="6.28515625" style="242" customWidth="true"/>
    <col min="3082" max="3083" width="7" style="242" customWidth="true"/>
    <col min="3084" max="3090" width="6.28515625" style="242" customWidth="true"/>
    <col min="3091" max="3333" width="9.140625" style="242"/>
    <col min="3334" max="3334" width="5" style="242" customWidth="true"/>
    <col min="3335" max="3335" width="13.85546875" style="242" customWidth="true"/>
    <col min="3336" max="3337" width="6.28515625" style="242" customWidth="true"/>
    <col min="3338" max="3339" width="7" style="242" customWidth="true"/>
    <col min="3340" max="3346" width="6.28515625" style="242" customWidth="true"/>
    <col min="3347" max="3589" width="9.140625" style="242"/>
    <col min="3590" max="3590" width="5" style="242" customWidth="true"/>
    <col min="3591" max="3591" width="13.85546875" style="242" customWidth="true"/>
    <col min="3592" max="3593" width="6.28515625" style="242" customWidth="true"/>
    <col min="3594" max="3595" width="7" style="242" customWidth="true"/>
    <col min="3596" max="3602" width="6.28515625" style="242" customWidth="true"/>
    <col min="3603" max="3845" width="9.140625" style="242"/>
    <col min="3846" max="3846" width="5" style="242" customWidth="true"/>
    <col min="3847" max="3847" width="13.85546875" style="242" customWidth="true"/>
    <col min="3848" max="3849" width="6.28515625" style="242" customWidth="true"/>
    <col min="3850" max="3851" width="7" style="242" customWidth="true"/>
    <col min="3852" max="3858" width="6.28515625" style="242" customWidth="true"/>
    <col min="3859" max="4101" width="9.140625" style="242"/>
    <col min="4102" max="4102" width="5" style="242" customWidth="true"/>
    <col min="4103" max="4103" width="13.85546875" style="242" customWidth="true"/>
    <col min="4104" max="4105" width="6.28515625" style="242" customWidth="true"/>
    <col min="4106" max="4107" width="7" style="242" customWidth="true"/>
    <col min="4108" max="4114" width="6.28515625" style="242" customWidth="true"/>
    <col min="4115" max="4357" width="9.140625" style="242"/>
    <col min="4358" max="4358" width="5" style="242" customWidth="true"/>
    <col min="4359" max="4359" width="13.85546875" style="242" customWidth="true"/>
    <col min="4360" max="4361" width="6.28515625" style="242" customWidth="true"/>
    <col min="4362" max="4363" width="7" style="242" customWidth="true"/>
    <col min="4364" max="4370" width="6.28515625" style="242" customWidth="true"/>
    <col min="4371" max="4613" width="9.140625" style="242"/>
    <col min="4614" max="4614" width="5" style="242" customWidth="true"/>
    <col min="4615" max="4615" width="13.85546875" style="242" customWidth="true"/>
    <col min="4616" max="4617" width="6.28515625" style="242" customWidth="true"/>
    <col min="4618" max="4619" width="7" style="242" customWidth="true"/>
    <col min="4620" max="4626" width="6.28515625" style="242" customWidth="true"/>
    <col min="4627" max="4869" width="9.140625" style="242"/>
    <col min="4870" max="4870" width="5" style="242" customWidth="true"/>
    <col min="4871" max="4871" width="13.85546875" style="242" customWidth="true"/>
    <col min="4872" max="4873" width="6.28515625" style="242" customWidth="true"/>
    <col min="4874" max="4875" width="7" style="242" customWidth="true"/>
    <col min="4876" max="4882" width="6.28515625" style="242" customWidth="true"/>
    <col min="4883" max="5125" width="9.140625" style="242"/>
    <col min="5126" max="5126" width="5" style="242" customWidth="true"/>
    <col min="5127" max="5127" width="13.85546875" style="242" customWidth="true"/>
    <col min="5128" max="5129" width="6.28515625" style="242" customWidth="true"/>
    <col min="5130" max="5131" width="7" style="242" customWidth="true"/>
    <col min="5132" max="5138" width="6.28515625" style="242" customWidth="true"/>
    <col min="5139" max="5381" width="9.140625" style="242"/>
    <col min="5382" max="5382" width="5" style="242" customWidth="true"/>
    <col min="5383" max="5383" width="13.85546875" style="242" customWidth="true"/>
    <col min="5384" max="5385" width="6.28515625" style="242" customWidth="true"/>
    <col min="5386" max="5387" width="7" style="242" customWidth="true"/>
    <col min="5388" max="5394" width="6.28515625" style="242" customWidth="true"/>
    <col min="5395" max="5637" width="9.140625" style="242"/>
    <col min="5638" max="5638" width="5" style="242" customWidth="true"/>
    <col min="5639" max="5639" width="13.85546875" style="242" customWidth="true"/>
    <col min="5640" max="5641" width="6.28515625" style="242" customWidth="true"/>
    <col min="5642" max="5643" width="7" style="242" customWidth="true"/>
    <col min="5644" max="5650" width="6.28515625" style="242" customWidth="true"/>
    <col min="5651" max="5893" width="9.140625" style="242"/>
    <col min="5894" max="5894" width="5" style="242" customWidth="true"/>
    <col min="5895" max="5895" width="13.85546875" style="242" customWidth="true"/>
    <col min="5896" max="5897" width="6.28515625" style="242" customWidth="true"/>
    <col min="5898" max="5899" width="7" style="242" customWidth="true"/>
    <col min="5900" max="5906" width="6.28515625" style="242" customWidth="true"/>
    <col min="5907" max="6149" width="9.140625" style="242"/>
    <col min="6150" max="6150" width="5" style="242" customWidth="true"/>
    <col min="6151" max="6151" width="13.85546875" style="242" customWidth="true"/>
    <col min="6152" max="6153" width="6.28515625" style="242" customWidth="true"/>
    <col min="6154" max="6155" width="7" style="242" customWidth="true"/>
    <col min="6156" max="6162" width="6.28515625" style="242" customWidth="true"/>
    <col min="6163" max="6405" width="9.140625" style="242"/>
    <col min="6406" max="6406" width="5" style="242" customWidth="true"/>
    <col min="6407" max="6407" width="13.85546875" style="242" customWidth="true"/>
    <col min="6408" max="6409" width="6.28515625" style="242" customWidth="true"/>
    <col min="6410" max="6411" width="7" style="242" customWidth="true"/>
    <col min="6412" max="6418" width="6.28515625" style="242" customWidth="true"/>
    <col min="6419" max="6661" width="9.140625" style="242"/>
    <col min="6662" max="6662" width="5" style="242" customWidth="true"/>
    <col min="6663" max="6663" width="13.85546875" style="242" customWidth="true"/>
    <col min="6664" max="6665" width="6.28515625" style="242" customWidth="true"/>
    <col min="6666" max="6667" width="7" style="242" customWidth="true"/>
    <col min="6668" max="6674" width="6.28515625" style="242" customWidth="true"/>
    <col min="6675" max="6917" width="9.140625" style="242"/>
    <col min="6918" max="6918" width="5" style="242" customWidth="true"/>
    <col min="6919" max="6919" width="13.85546875" style="242" customWidth="true"/>
    <col min="6920" max="6921" width="6.28515625" style="242" customWidth="true"/>
    <col min="6922" max="6923" width="7" style="242" customWidth="true"/>
    <col min="6924" max="6930" width="6.28515625" style="242" customWidth="true"/>
    <col min="6931" max="7173" width="9.140625" style="242"/>
    <col min="7174" max="7174" width="5" style="242" customWidth="true"/>
    <col min="7175" max="7175" width="13.85546875" style="242" customWidth="true"/>
    <col min="7176" max="7177" width="6.28515625" style="242" customWidth="true"/>
    <col min="7178" max="7179" width="7" style="242" customWidth="true"/>
    <col min="7180" max="7186" width="6.28515625" style="242" customWidth="true"/>
    <col min="7187" max="7429" width="9.140625" style="242"/>
    <col min="7430" max="7430" width="5" style="242" customWidth="true"/>
    <col min="7431" max="7431" width="13.85546875" style="242" customWidth="true"/>
    <col min="7432" max="7433" width="6.28515625" style="242" customWidth="true"/>
    <col min="7434" max="7435" width="7" style="242" customWidth="true"/>
    <col min="7436" max="7442" width="6.28515625" style="242" customWidth="true"/>
    <col min="7443" max="7685" width="9.140625" style="242"/>
    <col min="7686" max="7686" width="5" style="242" customWidth="true"/>
    <col min="7687" max="7687" width="13.85546875" style="242" customWidth="true"/>
    <col min="7688" max="7689" width="6.28515625" style="242" customWidth="true"/>
    <col min="7690" max="7691" width="7" style="242" customWidth="true"/>
    <col min="7692" max="7698" width="6.28515625" style="242" customWidth="true"/>
    <col min="7699" max="7941" width="9.140625" style="242"/>
    <col min="7942" max="7942" width="5" style="242" customWidth="true"/>
    <col min="7943" max="7943" width="13.85546875" style="242" customWidth="true"/>
    <col min="7944" max="7945" width="6.28515625" style="242" customWidth="true"/>
    <col min="7946" max="7947" width="7" style="242" customWidth="true"/>
    <col min="7948" max="7954" width="6.28515625" style="242" customWidth="true"/>
    <col min="7955" max="8197" width="9.140625" style="242"/>
    <col min="8198" max="8198" width="5" style="242" customWidth="true"/>
    <col min="8199" max="8199" width="13.85546875" style="242" customWidth="true"/>
    <col min="8200" max="8201" width="6.28515625" style="242" customWidth="true"/>
    <col min="8202" max="8203" width="7" style="242" customWidth="true"/>
    <col min="8204" max="8210" width="6.28515625" style="242" customWidth="true"/>
    <col min="8211" max="8453" width="9.140625" style="242"/>
    <col min="8454" max="8454" width="5" style="242" customWidth="true"/>
    <col min="8455" max="8455" width="13.85546875" style="242" customWidth="true"/>
    <col min="8456" max="8457" width="6.28515625" style="242" customWidth="true"/>
    <col min="8458" max="8459" width="7" style="242" customWidth="true"/>
    <col min="8460" max="8466" width="6.28515625" style="242" customWidth="true"/>
    <col min="8467" max="8709" width="9.140625" style="242"/>
    <col min="8710" max="8710" width="5" style="242" customWidth="true"/>
    <col min="8711" max="8711" width="13.85546875" style="242" customWidth="true"/>
    <col min="8712" max="8713" width="6.28515625" style="242" customWidth="true"/>
    <col min="8714" max="8715" width="7" style="242" customWidth="true"/>
    <col min="8716" max="8722" width="6.28515625" style="242" customWidth="true"/>
    <col min="8723" max="8965" width="9.140625" style="242"/>
    <col min="8966" max="8966" width="5" style="242" customWidth="true"/>
    <col min="8967" max="8967" width="13.85546875" style="242" customWidth="true"/>
    <col min="8968" max="8969" width="6.28515625" style="242" customWidth="true"/>
    <col min="8970" max="8971" width="7" style="242" customWidth="true"/>
    <col min="8972" max="8978" width="6.28515625" style="242" customWidth="true"/>
    <col min="8979" max="9221" width="9.140625" style="242"/>
    <col min="9222" max="9222" width="5" style="242" customWidth="true"/>
    <col min="9223" max="9223" width="13.85546875" style="242" customWidth="true"/>
    <col min="9224" max="9225" width="6.28515625" style="242" customWidth="true"/>
    <col min="9226" max="9227" width="7" style="242" customWidth="true"/>
    <col min="9228" max="9234" width="6.28515625" style="242" customWidth="true"/>
    <col min="9235" max="9477" width="9.140625" style="242"/>
    <col min="9478" max="9478" width="5" style="242" customWidth="true"/>
    <col min="9479" max="9479" width="13.85546875" style="242" customWidth="true"/>
    <col min="9480" max="9481" width="6.28515625" style="242" customWidth="true"/>
    <col min="9482" max="9483" width="7" style="242" customWidth="true"/>
    <col min="9484" max="9490" width="6.28515625" style="242" customWidth="true"/>
    <col min="9491" max="9733" width="9.140625" style="242"/>
    <col min="9734" max="9734" width="5" style="242" customWidth="true"/>
    <col min="9735" max="9735" width="13.85546875" style="242" customWidth="true"/>
    <col min="9736" max="9737" width="6.28515625" style="242" customWidth="true"/>
    <col min="9738" max="9739" width="7" style="242" customWidth="true"/>
    <col min="9740" max="9746" width="6.28515625" style="242" customWidth="true"/>
    <col min="9747" max="9989" width="9.140625" style="242"/>
    <col min="9990" max="9990" width="5" style="242" customWidth="true"/>
    <col min="9991" max="9991" width="13.85546875" style="242" customWidth="true"/>
    <col min="9992" max="9993" width="6.28515625" style="242" customWidth="true"/>
    <col min="9994" max="9995" width="7" style="242" customWidth="true"/>
    <col min="9996" max="10002" width="6.28515625" style="242" customWidth="true"/>
    <col min="10003" max="10245" width="9.140625" style="242"/>
    <col min="10246" max="10246" width="5" style="242" customWidth="true"/>
    <col min="10247" max="10247" width="13.85546875" style="242" customWidth="true"/>
    <col min="10248" max="10249" width="6.28515625" style="242" customWidth="true"/>
    <col min="10250" max="10251" width="7" style="242" customWidth="true"/>
    <col min="10252" max="10258" width="6.28515625" style="242" customWidth="true"/>
    <col min="10259" max="10501" width="9.140625" style="242"/>
    <col min="10502" max="10502" width="5" style="242" customWidth="true"/>
    <col min="10503" max="10503" width="13.85546875" style="242" customWidth="true"/>
    <col min="10504" max="10505" width="6.28515625" style="242" customWidth="true"/>
    <col min="10506" max="10507" width="7" style="242" customWidth="true"/>
    <col min="10508" max="10514" width="6.28515625" style="242" customWidth="true"/>
    <col min="10515" max="10757" width="9.140625" style="242"/>
    <col min="10758" max="10758" width="5" style="242" customWidth="true"/>
    <col min="10759" max="10759" width="13.85546875" style="242" customWidth="true"/>
    <col min="10760" max="10761" width="6.28515625" style="242" customWidth="true"/>
    <col min="10762" max="10763" width="7" style="242" customWidth="true"/>
    <col min="10764" max="10770" width="6.28515625" style="242" customWidth="true"/>
    <col min="10771" max="11013" width="9.140625" style="242"/>
    <col min="11014" max="11014" width="5" style="242" customWidth="true"/>
    <col min="11015" max="11015" width="13.85546875" style="242" customWidth="true"/>
    <col min="11016" max="11017" width="6.28515625" style="242" customWidth="true"/>
    <col min="11018" max="11019" width="7" style="242" customWidth="true"/>
    <col min="11020" max="11026" width="6.28515625" style="242" customWidth="true"/>
    <col min="11027" max="11269" width="9.140625" style="242"/>
    <col min="11270" max="11270" width="5" style="242" customWidth="true"/>
    <col min="11271" max="11271" width="13.85546875" style="242" customWidth="true"/>
    <col min="11272" max="11273" width="6.28515625" style="242" customWidth="true"/>
    <col min="11274" max="11275" width="7" style="242" customWidth="true"/>
    <col min="11276" max="11282" width="6.28515625" style="242" customWidth="true"/>
    <col min="11283" max="11525" width="9.140625" style="242"/>
    <col min="11526" max="11526" width="5" style="242" customWidth="true"/>
    <col min="11527" max="11527" width="13.85546875" style="242" customWidth="true"/>
    <col min="11528" max="11529" width="6.28515625" style="242" customWidth="true"/>
    <col min="11530" max="11531" width="7" style="242" customWidth="true"/>
    <col min="11532" max="11538" width="6.28515625" style="242" customWidth="true"/>
    <col min="11539" max="11781" width="9.140625" style="242"/>
    <col min="11782" max="11782" width="5" style="242" customWidth="true"/>
    <col min="11783" max="11783" width="13.85546875" style="242" customWidth="true"/>
    <col min="11784" max="11785" width="6.28515625" style="242" customWidth="true"/>
    <col min="11786" max="11787" width="7" style="242" customWidth="true"/>
    <col min="11788" max="11794" width="6.28515625" style="242" customWidth="true"/>
    <col min="11795" max="12037" width="9.140625" style="242"/>
    <col min="12038" max="12038" width="5" style="242" customWidth="true"/>
    <col min="12039" max="12039" width="13.85546875" style="242" customWidth="true"/>
    <col min="12040" max="12041" width="6.28515625" style="242" customWidth="true"/>
    <col min="12042" max="12043" width="7" style="242" customWidth="true"/>
    <col min="12044" max="12050" width="6.28515625" style="242" customWidth="true"/>
    <col min="12051" max="12293" width="9.140625" style="242"/>
    <col min="12294" max="12294" width="5" style="242" customWidth="true"/>
    <col min="12295" max="12295" width="13.85546875" style="242" customWidth="true"/>
    <col min="12296" max="12297" width="6.28515625" style="242" customWidth="true"/>
    <col min="12298" max="12299" width="7" style="242" customWidth="true"/>
    <col min="12300" max="12306" width="6.28515625" style="242" customWidth="true"/>
    <col min="12307" max="12549" width="9.140625" style="242"/>
    <col min="12550" max="12550" width="5" style="242" customWidth="true"/>
    <col min="12551" max="12551" width="13.85546875" style="242" customWidth="true"/>
    <col min="12552" max="12553" width="6.28515625" style="242" customWidth="true"/>
    <col min="12554" max="12555" width="7" style="242" customWidth="true"/>
    <col min="12556" max="12562" width="6.28515625" style="242" customWidth="true"/>
    <col min="12563" max="12805" width="9.140625" style="242"/>
    <col min="12806" max="12806" width="5" style="242" customWidth="true"/>
    <col min="12807" max="12807" width="13.85546875" style="242" customWidth="true"/>
    <col min="12808" max="12809" width="6.28515625" style="242" customWidth="true"/>
    <col min="12810" max="12811" width="7" style="242" customWidth="true"/>
    <col min="12812" max="12818" width="6.28515625" style="242" customWidth="true"/>
    <col min="12819" max="13061" width="9.140625" style="242"/>
    <col min="13062" max="13062" width="5" style="242" customWidth="true"/>
    <col min="13063" max="13063" width="13.85546875" style="242" customWidth="true"/>
    <col min="13064" max="13065" width="6.28515625" style="242" customWidth="true"/>
    <col min="13066" max="13067" width="7" style="242" customWidth="true"/>
    <col min="13068" max="13074" width="6.28515625" style="242" customWidth="true"/>
    <col min="13075" max="13317" width="9.140625" style="242"/>
    <col min="13318" max="13318" width="5" style="242" customWidth="true"/>
    <col min="13319" max="13319" width="13.85546875" style="242" customWidth="true"/>
    <col min="13320" max="13321" width="6.28515625" style="242" customWidth="true"/>
    <col min="13322" max="13323" width="7" style="242" customWidth="true"/>
    <col min="13324" max="13330" width="6.28515625" style="242" customWidth="true"/>
    <col min="13331" max="13573" width="9.140625" style="242"/>
    <col min="13574" max="13574" width="5" style="242" customWidth="true"/>
    <col min="13575" max="13575" width="13.85546875" style="242" customWidth="true"/>
    <col min="13576" max="13577" width="6.28515625" style="242" customWidth="true"/>
    <col min="13578" max="13579" width="7" style="242" customWidth="true"/>
    <col min="13580" max="13586" width="6.28515625" style="242" customWidth="true"/>
    <col min="13587" max="13829" width="9.140625" style="242"/>
    <col min="13830" max="13830" width="5" style="242" customWidth="true"/>
    <col min="13831" max="13831" width="13.85546875" style="242" customWidth="true"/>
    <col min="13832" max="13833" width="6.28515625" style="242" customWidth="true"/>
    <col min="13834" max="13835" width="7" style="242" customWidth="true"/>
    <col min="13836" max="13842" width="6.28515625" style="242" customWidth="true"/>
    <col min="13843" max="14085" width="9.140625" style="242"/>
    <col min="14086" max="14086" width="5" style="242" customWidth="true"/>
    <col min="14087" max="14087" width="13.85546875" style="242" customWidth="true"/>
    <col min="14088" max="14089" width="6.28515625" style="242" customWidth="true"/>
    <col min="14090" max="14091" width="7" style="242" customWidth="true"/>
    <col min="14092" max="14098" width="6.28515625" style="242" customWidth="true"/>
    <col min="14099" max="14341" width="9.140625" style="242"/>
    <col min="14342" max="14342" width="5" style="242" customWidth="true"/>
    <col min="14343" max="14343" width="13.85546875" style="242" customWidth="true"/>
    <col min="14344" max="14345" width="6.28515625" style="242" customWidth="true"/>
    <col min="14346" max="14347" width="7" style="242" customWidth="true"/>
    <col min="14348" max="14354" width="6.28515625" style="242" customWidth="true"/>
    <col min="14355" max="14597" width="9.140625" style="242"/>
    <col min="14598" max="14598" width="5" style="242" customWidth="true"/>
    <col min="14599" max="14599" width="13.85546875" style="242" customWidth="true"/>
    <col min="14600" max="14601" width="6.28515625" style="242" customWidth="true"/>
    <col min="14602" max="14603" width="7" style="242" customWidth="true"/>
    <col min="14604" max="14610" width="6.28515625" style="242" customWidth="true"/>
    <col min="14611" max="14853" width="9.140625" style="242"/>
    <col min="14854" max="14854" width="5" style="242" customWidth="true"/>
    <col min="14855" max="14855" width="13.85546875" style="242" customWidth="true"/>
    <col min="14856" max="14857" width="6.28515625" style="242" customWidth="true"/>
    <col min="14858" max="14859" width="7" style="242" customWidth="true"/>
    <col min="14860" max="14866" width="6.28515625" style="242" customWidth="true"/>
    <col min="14867" max="15109" width="9.140625" style="242"/>
    <col min="15110" max="15110" width="5" style="242" customWidth="true"/>
    <col min="15111" max="15111" width="13.85546875" style="242" customWidth="true"/>
    <col min="15112" max="15113" width="6.28515625" style="242" customWidth="true"/>
    <col min="15114" max="15115" width="7" style="242" customWidth="true"/>
    <col min="15116" max="15122" width="6.28515625" style="242" customWidth="true"/>
    <col min="15123" max="15365" width="9.140625" style="242"/>
    <col min="15366" max="15366" width="5" style="242" customWidth="true"/>
    <col min="15367" max="15367" width="13.85546875" style="242" customWidth="true"/>
    <col min="15368" max="15369" width="6.28515625" style="242" customWidth="true"/>
    <col min="15370" max="15371" width="7" style="242" customWidth="true"/>
    <col min="15372" max="15378" width="6.28515625" style="242" customWidth="true"/>
    <col min="15379" max="15621" width="9.140625" style="242"/>
    <col min="15622" max="15622" width="5" style="242" customWidth="true"/>
    <col min="15623" max="15623" width="13.85546875" style="242" customWidth="true"/>
    <col min="15624" max="15625" width="6.28515625" style="242" customWidth="true"/>
    <col min="15626" max="15627" width="7" style="242" customWidth="true"/>
    <col min="15628" max="15634" width="6.28515625" style="242" customWidth="true"/>
    <col min="15635" max="15877" width="9.140625" style="242"/>
    <col min="15878" max="15878" width="5" style="242" customWidth="true"/>
    <col min="15879" max="15879" width="13.85546875" style="242" customWidth="true"/>
    <col min="15880" max="15881" width="6.28515625" style="242" customWidth="true"/>
    <col min="15882" max="15883" width="7" style="242" customWidth="true"/>
    <col min="15884" max="15890" width="6.28515625" style="242" customWidth="true"/>
    <col min="15891" max="16133" width="9.140625" style="242"/>
    <col min="16134" max="16134" width="5" style="242" customWidth="true"/>
    <col min="16135" max="16135" width="13.85546875" style="242" customWidth="true"/>
    <col min="16136" max="16137" width="6.28515625" style="242" customWidth="true"/>
    <col min="16138" max="16139" width="7" style="242" customWidth="true"/>
    <col min="16140" max="16146" width="6.28515625" style="242" customWidth="true"/>
    <col min="16147" max="16384" width="9.140625" style="242"/>
  </cols>
  <sheetData>
    <row r="1" x14ac:dyDescent="0.2">
      <c r="A1" s="210" t="s">
        <v>63</v>
      </c>
    </row>
    <row r="4" ht="29.1" customHeight="true" x14ac:dyDescent="0.4">
      <c r="A4" s="241"/>
      <c r="B4" s="760" t="s">
        <v>124</v>
      </c>
      <c r="C4" s="760"/>
      <c r="D4" s="760"/>
      <c r="E4" s="760"/>
      <c r="F4" s="760"/>
      <c r="G4" s="760"/>
      <c r="H4" s="760"/>
      <c r="I4" s="760"/>
      <c r="J4" s="760"/>
      <c r="K4" s="760"/>
      <c r="L4" s="760"/>
      <c r="M4" s="760"/>
      <c r="N4" s="760"/>
      <c r="O4" s="760"/>
      <c r="P4" s="760"/>
      <c r="Q4" s="760"/>
      <c r="R4" s="760"/>
      <c r="S4" s="760"/>
      <c r="T4" s="760"/>
      <c r="U4" s="760"/>
      <c r="V4" s="760"/>
      <c r="W4" s="760"/>
      <c r="X4" s="760"/>
      <c r="Y4" s="760"/>
    </row>
    <row r="5" ht="29.1" customHeight="true" x14ac:dyDescent="0.4">
      <c r="A5" s="241"/>
      <c r="B5" s="728" t="str">
        <f ca="true">IF(ISERROR(INDIRECT(CONCATENATE($B105,"!A2"))),"",INDIRECT(CONCATENATE($B105,"!A2")))</f>
        <v>Chad</v>
      </c>
      <c r="C5" s="728"/>
      <c r="D5" s="728"/>
      <c r="E5" s="728"/>
      <c r="F5" s="728"/>
      <c r="G5" s="728"/>
      <c r="H5" s="728"/>
      <c r="I5" s="728"/>
      <c r="J5" s="728"/>
      <c r="K5" s="728"/>
      <c r="L5" s="728"/>
      <c r="M5" s="728"/>
      <c r="N5" s="728"/>
      <c r="O5" s="728"/>
      <c r="P5" s="728"/>
      <c r="Q5" s="728"/>
      <c r="R5" s="728"/>
      <c r="S5" s="728"/>
      <c r="T5" s="728"/>
      <c r="U5" s="728"/>
      <c r="V5" s="728"/>
      <c r="W5" s="728"/>
      <c r="X5" s="728"/>
      <c r="Y5" s="728"/>
    </row>
    <row r="6" x14ac:dyDescent="0.2">
      <c r="F6" s="242"/>
      <c r="G6" s="242"/>
      <c r="J6" s="243"/>
      <c r="K6" s="243"/>
      <c r="L6" s="243"/>
      <c r="M6" s="243"/>
      <c r="N6" s="243"/>
      <c r="O6" s="243"/>
      <c r="P6" s="243"/>
    </row>
    <row r="7" s="244" customFormat="true" ht="18" x14ac:dyDescent="0.25">
      <c r="B7" s="725" t="str">
        <f>B118</f>
        <v>National use of drinking water sources, 2000–2020</v>
      </c>
      <c r="C7" s="725"/>
      <c r="D7" s="725"/>
      <c r="E7" s="725"/>
      <c r="F7" s="725"/>
      <c r="G7" s="725"/>
      <c r="H7" s="725"/>
      <c r="I7" s="725"/>
      <c r="J7" s="725" t="str">
        <f>B218</f>
        <v>Urban use of drinking water sources,  2000–2020</v>
      </c>
      <c r="K7" s="725"/>
      <c r="L7" s="725"/>
      <c r="M7" s="725"/>
      <c r="N7" s="725"/>
      <c r="O7" s="725"/>
      <c r="P7" s="725"/>
      <c r="Q7" s="725"/>
      <c r="R7" s="725" t="str">
        <f>B318</f>
        <v>Rural use of drinking water sources, 2000–2020</v>
      </c>
      <c r="S7" s="725"/>
      <c r="T7" s="725"/>
      <c r="U7" s="725"/>
      <c r="V7" s="725"/>
      <c r="W7" s="725"/>
      <c r="X7" s="725"/>
      <c r="Y7" s="725"/>
    </row>
    <row r="8" s="244" customFormat="true" x14ac:dyDescent="0.2"/>
    <row r="17" x14ac:dyDescent="0.2">
      <c r="Q17" s="243"/>
      <c r="R17" s="243"/>
      <c r="S17" s="243"/>
      <c r="T17" s="243"/>
      <c r="U17" s="243"/>
      <c r="V17" s="243"/>
    </row>
    <row r="18" x14ac:dyDescent="0.2">
      <c r="Q18" s="243"/>
      <c r="R18" s="243"/>
      <c r="S18" s="243"/>
      <c r="T18" s="243"/>
      <c r="U18" s="243"/>
      <c r="V18" s="243"/>
    </row>
    <row r="19" x14ac:dyDescent="0.2">
      <c r="Q19" s="243"/>
      <c r="R19" s="243"/>
      <c r="S19" s="243"/>
      <c r="T19" s="243"/>
      <c r="U19" s="243"/>
      <c r="V19" s="243"/>
    </row>
    <row r="20" x14ac:dyDescent="0.2">
      <c r="Q20" s="243"/>
      <c r="R20" s="243"/>
      <c r="S20" s="243"/>
      <c r="T20" s="243"/>
      <c r="U20" s="243"/>
      <c r="V20" s="243"/>
    </row>
    <row r="21" x14ac:dyDescent="0.2">
      <c r="Q21" s="243"/>
      <c r="R21" s="243"/>
      <c r="S21" s="243"/>
      <c r="T21" s="243"/>
      <c r="U21" s="243"/>
      <c r="V21" s="243"/>
    </row>
    <row r="22" x14ac:dyDescent="0.2">
      <c r="Q22" s="243"/>
      <c r="R22" s="243"/>
      <c r="S22" s="243"/>
      <c r="T22" s="243"/>
      <c r="U22" s="243"/>
      <c r="V22" s="243"/>
    </row>
    <row r="23" x14ac:dyDescent="0.2">
      <c r="Q23" s="243"/>
      <c r="R23" s="243"/>
      <c r="S23" s="243"/>
      <c r="T23" s="243"/>
      <c r="U23" s="243"/>
      <c r="V23" s="243"/>
    </row>
    <row r="31" s="246" customFormat="true" x14ac:dyDescent="0.2">
      <c r="B31" s="738" t="str">
        <f ca="true">IF(ISERROR(INDIRECT(CONCATENATE($B105,"!A2"))),"",INDIRECT(CONCATENATE($B105,"!A2")))</f>
        <v>Chad</v>
      </c>
      <c r="C31" s="739"/>
      <c r="D31" s="739"/>
      <c r="E31" s="740"/>
      <c r="F31" s="730" t="s">
        <v>0</v>
      </c>
      <c r="G31" s="730"/>
      <c r="H31" s="730"/>
      <c r="I31" s="731"/>
      <c r="J31" s="729" t="s">
        <v>1</v>
      </c>
      <c r="K31" s="730"/>
      <c r="L31" s="730"/>
      <c r="M31" s="731"/>
      <c r="N31" s="729" t="s">
        <v>2</v>
      </c>
      <c r="O31" s="730"/>
      <c r="P31" s="730"/>
      <c r="Q31" s="731"/>
      <c r="R31" s="729" t="s">
        <v>3</v>
      </c>
      <c r="S31" s="730"/>
      <c r="T31" s="730"/>
      <c r="U31" s="731"/>
      <c r="V31" s="729" t="s">
        <v>4</v>
      </c>
      <c r="W31" s="730"/>
      <c r="X31" s="730"/>
      <c r="Y31" s="731"/>
    </row>
    <row r="32" s="250" customFormat="true" ht="22.5" customHeight="true" x14ac:dyDescent="0.2">
      <c r="B32" s="741"/>
      <c r="C32" s="742"/>
      <c r="D32" s="742"/>
      <c r="E32" s="743"/>
      <c r="F32" s="247" t="s">
        <v>15</v>
      </c>
      <c r="G32" s="248" t="s">
        <v>16</v>
      </c>
      <c r="H32" s="248" t="s">
        <v>22</v>
      </c>
      <c r="I32" s="249" t="s">
        <v>24</v>
      </c>
      <c r="J32" s="247" t="s">
        <v>15</v>
      </c>
      <c r="K32" s="248" t="s">
        <v>16</v>
      </c>
      <c r="L32" s="248" t="s">
        <v>22</v>
      </c>
      <c r="M32" s="249" t="s">
        <v>23</v>
      </c>
      <c r="N32" s="247" t="s">
        <v>15</v>
      </c>
      <c r="O32" s="248" t="s">
        <v>16</v>
      </c>
      <c r="P32" s="248" t="s">
        <v>22</v>
      </c>
      <c r="Q32" s="249" t="s">
        <v>23</v>
      </c>
      <c r="R32" s="247" t="s">
        <v>15</v>
      </c>
      <c r="S32" s="248" t="s">
        <v>16</v>
      </c>
      <c r="T32" s="248" t="s">
        <v>22</v>
      </c>
      <c r="U32" s="249" t="s">
        <v>23</v>
      </c>
      <c r="V32" s="247" t="s">
        <v>15</v>
      </c>
      <c r="W32" s="248" t="s">
        <v>16</v>
      </c>
      <c r="X32" s="248" t="s">
        <v>22</v>
      </c>
      <c r="Y32" s="249" t="s">
        <v>23</v>
      </c>
    </row>
    <row r="33" x14ac:dyDescent="0.2">
      <c r="B33" s="732" t="s">
        <v>5</v>
      </c>
      <c r="C33" s="733"/>
      <c r="D33" s="736" t="s">
        <v>25</v>
      </c>
      <c r="E33" s="239">
        <f>C99</f>
        <v>2000</v>
      </c>
      <c r="F33" s="251">
        <f ca="true">E99</f>
        <v>22.241676320349391</v>
      </c>
      <c r="G33" s="252">
        <f t="shared" ref="G33:I34" ca="true" si="0">F99</f>
        <v>8.8971417013412744</v>
      </c>
      <c r="H33" s="253">
        <f t="shared" ca="true" si="0"/>
        <v>68.861181978309332</v>
      </c>
      <c r="I33" s="254">
        <f t="shared" ca="true" si="0"/>
        <v>0</v>
      </c>
      <c r="J33" s="251">
        <f ca="true">J99</f>
        <v>33.269354895074514</v>
      </c>
      <c r="K33" s="252">
        <f t="shared" ref="K33:M34" ca="true" si="1">K99</f>
        <v>11.799549136554845</v>
      </c>
      <c r="L33" s="253">
        <f t="shared" ca="true" si="1"/>
        <v>54.931095968370641</v>
      </c>
      <c r="M33" s="254">
        <f t="shared" ca="true" si="1"/>
        <v>0</v>
      </c>
      <c r="N33" s="251">
        <f ca="true">O99</f>
        <v>33.779936475355541</v>
      </c>
      <c r="O33" s="252">
        <f t="shared" ref="O33:Q34" ca="true" si="2">P99</f>
        <v>10.333355681140988</v>
      </c>
      <c r="P33" s="253">
        <f t="shared" ca="true" si="2"/>
        <v>55.886707843503473</v>
      </c>
      <c r="Q33" s="254">
        <f t="shared" ca="true" si="2"/>
        <v>0</v>
      </c>
      <c r="R33" s="251">
        <f ca="true">T99</f>
        <v>39.917214166446286</v>
      </c>
      <c r="S33" s="252">
        <f t="shared" ref="S33:U34" ca="true" si="3">U99</f>
        <v>10.484390885423357</v>
      </c>
      <c r="T33" s="253">
        <f t="shared" ca="true" si="3"/>
        <v>48.546638953672293</v>
      </c>
      <c r="U33" s="254">
        <f t="shared" ca="true" si="3"/>
        <v>1.0517559944580626</v>
      </c>
      <c r="V33" s="251">
        <f ca="true">Y99</f>
        <v>65.325283694119818</v>
      </c>
      <c r="W33" s="252">
        <f t="shared" ref="W33:Y34" ca="true" si="4">Z99</f>
        <v>6.7726103275022806</v>
      </c>
      <c r="X33" s="253">
        <f t="shared" ca="true" si="4"/>
        <v>24.275441578836762</v>
      </c>
      <c r="Y33" s="254">
        <f t="shared" ca="true" si="4"/>
        <v>3.6266643995411414</v>
      </c>
    </row>
    <row r="34" x14ac:dyDescent="0.2">
      <c r="B34" s="734"/>
      <c r="C34" s="735"/>
      <c r="D34" s="737"/>
      <c r="E34" s="240">
        <f>C100</f>
        <v>2020</v>
      </c>
      <c r="F34" s="256">
        <f ca="true">E100</f>
        <v>34.34607302309373</v>
      </c>
      <c r="G34" s="257">
        <f t="shared" ca="true" si="0"/>
        <v>13.73915680498849</v>
      </c>
      <c r="H34" s="258">
        <f t="shared" ca="true" si="0"/>
        <v>32.145251526952734</v>
      </c>
      <c r="I34" s="259">
        <f t="shared" ca="true" si="0"/>
        <v>19.769518644965046</v>
      </c>
      <c r="J34" s="256">
        <f ca="true">J100</f>
        <v>35.916707272182251</v>
      </c>
      <c r="K34" s="257">
        <f t="shared" ca="true" si="1"/>
        <v>12.738478206684865</v>
      </c>
      <c r="L34" s="258">
        <f t="shared" ca="true" si="1"/>
        <v>34.94491944672211</v>
      </c>
      <c r="M34" s="259">
        <f t="shared" ca="true" si="1"/>
        <v>16.399895074410779</v>
      </c>
      <c r="N34" s="256">
        <f ca="true">O100</f>
        <v>42.495772251137666</v>
      </c>
      <c r="O34" s="257">
        <f t="shared" ca="true" si="2"/>
        <v>12.999548709516782</v>
      </c>
      <c r="P34" s="258">
        <f t="shared" ca="true" si="2"/>
        <v>33.748787551855912</v>
      </c>
      <c r="Q34" s="259">
        <f t="shared" ca="true" si="2"/>
        <v>10.755891487489635</v>
      </c>
      <c r="R34" s="256">
        <f ca="true">T100</f>
        <v>50.293388474577533</v>
      </c>
      <c r="S34" s="257">
        <f t="shared" ca="true" si="3"/>
        <v>13.20972805169235</v>
      </c>
      <c r="T34" s="258">
        <f t="shared" ca="true" si="3"/>
        <v>31.151779660851503</v>
      </c>
      <c r="U34" s="259">
        <f t="shared" ca="true" si="3"/>
        <v>5.3451038128786195</v>
      </c>
      <c r="V34" s="256">
        <f ca="true">Y100</f>
        <v>80.175767220288847</v>
      </c>
      <c r="W34" s="257">
        <f t="shared" ca="true" si="4"/>
        <v>8.3122368305983283</v>
      </c>
      <c r="X34" s="258">
        <f t="shared" ca="true" si="4"/>
        <v>11.154900727243003</v>
      </c>
      <c r="Y34" s="259">
        <f t="shared" ca="true" si="4"/>
        <v>0.35709522186982667</v>
      </c>
    </row>
    <row r="35" x14ac:dyDescent="0.2">
      <c r="F35" s="242"/>
      <c r="H35" s="245"/>
    </row>
    <row r="36" x14ac:dyDescent="0.2">
      <c r="B36" s="732" t="s">
        <v>6</v>
      </c>
      <c r="C36" s="733"/>
      <c r="D36" s="736" t="s">
        <v>25</v>
      </c>
      <c r="E36" s="239">
        <f>C199</f>
        <v>2000</v>
      </c>
      <c r="F36" s="251">
        <f ca="true">E199</f>
        <v>54.378461439513778</v>
      </c>
      <c r="G36" s="252">
        <f t="shared" ref="G36:I37" ca="true" si="5">F199</f>
        <v>11.094045502005434</v>
      </c>
      <c r="H36" s="253">
        <f t="shared" ca="true" si="5"/>
        <v>29.952838444661694</v>
      </c>
      <c r="I36" s="254">
        <f t="shared" ca="true" si="5"/>
        <v>4.5746546138190922</v>
      </c>
      <c r="J36" s="251">
        <f ca="true">J199</f>
        <v>69.114372720791735</v>
      </c>
      <c r="K36" s="252">
        <f t="shared" ref="K36:M37" ca="true" si="6">K199</f>
        <v>8.1489531065659442</v>
      </c>
      <c r="L36" s="253">
        <f t="shared" ca="true" si="6"/>
        <v>17.465474160652889</v>
      </c>
      <c r="M36" s="254">
        <f t="shared" ca="true" si="6"/>
        <v>5.2712000119894356</v>
      </c>
      <c r="N36" s="251">
        <f ca="true">O199</f>
        <v>66.880321466910686</v>
      </c>
      <c r="O36" s="252">
        <f t="shared" ref="O36:Q37" ca="true" si="7">P199</f>
        <v>6.3340611792967865</v>
      </c>
      <c r="P36" s="253">
        <f t="shared" ca="true" si="7"/>
        <v>22.140836284385387</v>
      </c>
      <c r="Q36" s="254">
        <f t="shared" ca="true" si="7"/>
        <v>4.644781069407145</v>
      </c>
      <c r="R36" s="251">
        <f ca="true">T199</f>
        <v>69.102111186487505</v>
      </c>
      <c r="S36" s="252">
        <f t="shared" ref="S36:U37" ca="true" si="8">U199</f>
        <v>4.7128397033243159</v>
      </c>
      <c r="T36" s="253">
        <f t="shared" ca="true" si="8"/>
        <v>18.423503685725564</v>
      </c>
      <c r="U36" s="254">
        <f t="shared" ca="true" si="8"/>
        <v>7.7615454244626108</v>
      </c>
      <c r="V36" s="251">
        <f ca="true">Y199</f>
        <v>85.02710036260882</v>
      </c>
      <c r="W36" s="252">
        <f t="shared" ref="W36:Y37" ca="true" si="9">Z199</f>
        <v>1.9681670484016294</v>
      </c>
      <c r="X36" s="253">
        <f t="shared" ca="true" si="9"/>
        <v>8.6880561372436205</v>
      </c>
      <c r="Y36" s="254">
        <f t="shared" ca="true" si="9"/>
        <v>4.3166764517459342</v>
      </c>
    </row>
    <row r="37" x14ac:dyDescent="0.2">
      <c r="B37" s="734"/>
      <c r="C37" s="735"/>
      <c r="D37" s="737"/>
      <c r="E37" s="240">
        <f>C200</f>
        <v>2020</v>
      </c>
      <c r="F37" s="256">
        <f ca="true">E200</f>
        <v>62.571078022052113</v>
      </c>
      <c r="G37" s="257">
        <f t="shared" ca="true" si="5"/>
        <v>12.765465743423306</v>
      </c>
      <c r="H37" s="258">
        <f t="shared" ca="true" si="5"/>
        <v>21.64730024548291</v>
      </c>
      <c r="I37" s="259">
        <f t="shared" ca="true" si="5"/>
        <v>3.016155989041664</v>
      </c>
      <c r="J37" s="256">
        <f ca="true">J200</f>
        <v>77.842624972810711</v>
      </c>
      <c r="K37" s="257">
        <f t="shared" ca="true" si="6"/>
        <v>9.1780605917965019</v>
      </c>
      <c r="L37" s="258">
        <f t="shared" ca="true" si="6"/>
        <v>12.97931443539278</v>
      </c>
      <c r="M37" s="259">
        <f t="shared" ca="true" si="6"/>
        <v>0</v>
      </c>
      <c r="N37" s="256">
        <f ca="true">O200</f>
        <v>87.487448855702496</v>
      </c>
      <c r="O37" s="257">
        <f t="shared" ca="true" si="7"/>
        <v>8.285708580913246</v>
      </c>
      <c r="P37" s="258">
        <f t="shared" ca="true" si="7"/>
        <v>4.2268425633842526</v>
      </c>
      <c r="Q37" s="259">
        <f t="shared" ca="true" si="7"/>
        <v>0</v>
      </c>
      <c r="R37" s="256">
        <f ca="true">T200</f>
        <v>93.61533179049394</v>
      </c>
      <c r="S37" s="257">
        <f t="shared" ca="true" si="8"/>
        <v>6.3846682095060467</v>
      </c>
      <c r="T37" s="258">
        <f t="shared" ca="true" si="8"/>
        <v>0</v>
      </c>
      <c r="U37" s="259">
        <f t="shared" ca="true" si="8"/>
        <v>0</v>
      </c>
      <c r="V37" s="256">
        <f ca="true">Y200</f>
        <v>97.737615956620957</v>
      </c>
      <c r="W37" s="257">
        <f t="shared" ca="true" si="9"/>
        <v>2.2623840433790434</v>
      </c>
      <c r="X37" s="258">
        <f t="shared" ca="true" si="9"/>
        <v>0</v>
      </c>
      <c r="Y37" s="259">
        <f t="shared" ca="true" si="9"/>
        <v>0</v>
      </c>
    </row>
    <row r="38" x14ac:dyDescent="0.2">
      <c r="F38" s="242"/>
      <c r="G38" s="242"/>
      <c r="H38" s="245"/>
      <c r="I38" s="245"/>
    </row>
    <row r="39" x14ac:dyDescent="0.2">
      <c r="B39" s="732" t="s">
        <v>7</v>
      </c>
      <c r="C39" s="733"/>
      <c r="D39" s="736" t="s">
        <v>25</v>
      </c>
      <c r="E39" s="239">
        <f>C299</f>
        <v>2000</v>
      </c>
      <c r="F39" s="251">
        <f ca="true">E299</f>
        <v>21.737198821523101</v>
      </c>
      <c r="G39" s="252">
        <f t="shared" ref="G39:I40" ca="true" si="10">F299</f>
        <v>8.844770025133661</v>
      </c>
      <c r="H39" s="253">
        <f t="shared" ca="true" si="10"/>
        <v>69.418031153343236</v>
      </c>
      <c r="I39" s="254">
        <f t="shared" ca="true" si="10"/>
        <v>0</v>
      </c>
      <c r="J39" s="251">
        <f ca="true">J299</f>
        <v>29.842325654015099</v>
      </c>
      <c r="K39" s="252">
        <f t="shared" ref="K39:M40" ca="true" si="11">K299</f>
        <v>11.315216902959833</v>
      </c>
      <c r="L39" s="253">
        <f t="shared" ca="true" si="11"/>
        <v>58.842457443025069</v>
      </c>
      <c r="M39" s="254">
        <f t="shared" ca="true" si="11"/>
        <v>0</v>
      </c>
      <c r="N39" s="251">
        <f ca="true">O299</f>
        <v>33.189299086146491</v>
      </c>
      <c r="O39" s="252">
        <f t="shared" ref="O39:Q40" ca="true" si="12">P299</f>
        <v>10.369837388988172</v>
      </c>
      <c r="P39" s="253">
        <f t="shared" ca="true" si="12"/>
        <v>56.440863524865335</v>
      </c>
      <c r="Q39" s="254">
        <f t="shared" ca="true" si="12"/>
        <v>0</v>
      </c>
      <c r="R39" s="251">
        <f ca="true">T299</f>
        <v>30.08765069879756</v>
      </c>
      <c r="S39" s="252">
        <f t="shared" ref="S39:U40" ca="true" si="13">U299</f>
        <v>10.460788605476083</v>
      </c>
      <c r="T39" s="253">
        <f t="shared" ca="true" si="13"/>
        <v>59.451560695726357</v>
      </c>
      <c r="U39" s="254">
        <f t="shared" ca="true" si="13"/>
        <v>0</v>
      </c>
      <c r="V39" s="251">
        <f ca="true">Y299</f>
        <v>38.510430668173633</v>
      </c>
      <c r="W39" s="252">
        <f t="shared" ref="W39:Y40" ca="true" si="14">Z299</f>
        <v>11.491302957906207</v>
      </c>
      <c r="X39" s="253">
        <f t="shared" ca="true" si="14"/>
        <v>49.340130273705483</v>
      </c>
      <c r="Y39" s="254">
        <f t="shared" ca="true" si="14"/>
        <v>0.65813610021467639</v>
      </c>
    </row>
    <row r="40" x14ac:dyDescent="0.2">
      <c r="B40" s="734"/>
      <c r="C40" s="735"/>
      <c r="D40" s="737"/>
      <c r="E40" s="240">
        <f>C300</f>
        <v>2020</v>
      </c>
      <c r="F40" s="256">
        <f ca="true">E300</f>
        <v>32.719953092961468</v>
      </c>
      <c r="G40" s="257">
        <f t="shared" ca="true" si="10"/>
        <v>13.313604145436392</v>
      </c>
      <c r="H40" s="258">
        <f t="shared" ca="true" si="10"/>
        <v>32.576449037663679</v>
      </c>
      <c r="I40" s="259">
        <f t="shared" ca="true" si="10"/>
        <v>21.38999372393846</v>
      </c>
      <c r="J40" s="256">
        <f ca="true">J300</f>
        <v>33.821641944580428</v>
      </c>
      <c r="K40" s="257">
        <f t="shared" ca="true" si="11"/>
        <v>12.824041231038638</v>
      </c>
      <c r="L40" s="258">
        <f t="shared" ca="true" si="11"/>
        <v>36.211173990055613</v>
      </c>
      <c r="M40" s="259">
        <f t="shared" ca="true" si="11"/>
        <v>17.143142834325317</v>
      </c>
      <c r="N40" s="256">
        <f ca="true">O300</f>
        <v>38.633892435583917</v>
      </c>
      <c r="O40" s="257">
        <f t="shared" ca="true" si="12"/>
        <v>12.070974479478862</v>
      </c>
      <c r="P40" s="258">
        <f t="shared" ca="true" si="12"/>
        <v>35.209780204617459</v>
      </c>
      <c r="Q40" s="259">
        <f t="shared" ca="true" si="12"/>
        <v>14.085352880319761</v>
      </c>
      <c r="R40" s="256">
        <f ca="true">T300</f>
        <v>42.630782293104694</v>
      </c>
      <c r="S40" s="257">
        <f t="shared" ca="true" si="13"/>
        <v>14.821748833718791</v>
      </c>
      <c r="T40" s="258">
        <f t="shared" ca="true" si="13"/>
        <v>33.686335699928122</v>
      </c>
      <c r="U40" s="259">
        <f t="shared" ca="true" si="13"/>
        <v>8.8611331732483904</v>
      </c>
      <c r="V40" s="256">
        <f ca="true">Y300</f>
        <v>47.092296170574265</v>
      </c>
      <c r="W40" s="257">
        <f t="shared" ca="true" si="14"/>
        <v>14.052084925831331</v>
      </c>
      <c r="X40" s="258">
        <f t="shared" ca="true" si="14"/>
        <v>34.080184762143858</v>
      </c>
      <c r="Y40" s="259">
        <f t="shared" ca="true" si="14"/>
        <v>4.7754341414505461</v>
      </c>
    </row>
    <row r="97" s="246" customFormat="true" ht="16.5" customHeight="true" x14ac:dyDescent="0.2">
      <c r="A97" s="746" t="s">
        <v>5</v>
      </c>
      <c r="B97" s="746"/>
      <c r="C97" s="746"/>
      <c r="D97" s="744" t="s">
        <v>0</v>
      </c>
      <c r="E97" s="733"/>
      <c r="F97" s="733"/>
      <c r="G97" s="733"/>
      <c r="H97" s="745"/>
      <c r="I97" s="744" t="s">
        <v>1</v>
      </c>
      <c r="J97" s="733"/>
      <c r="K97" s="733"/>
      <c r="L97" s="733"/>
      <c r="M97" s="745"/>
      <c r="N97" s="744" t="s">
        <v>2</v>
      </c>
      <c r="O97" s="733"/>
      <c r="P97" s="733"/>
      <c r="Q97" s="733"/>
      <c r="R97" s="745"/>
      <c r="S97" s="744" t="s">
        <v>3</v>
      </c>
      <c r="T97" s="733"/>
      <c r="U97" s="733"/>
      <c r="V97" s="733"/>
      <c r="W97" s="745"/>
      <c r="X97" s="744" t="s">
        <v>4</v>
      </c>
      <c r="Y97" s="733"/>
      <c r="Z97" s="733"/>
      <c r="AA97" s="733"/>
      <c r="AB97" s="745"/>
    </row>
    <row r="98" s="250" customFormat="true" ht="22.5" customHeight="true" x14ac:dyDescent="0.2">
      <c r="A98" s="747"/>
      <c r="B98" s="747"/>
      <c r="C98" s="747"/>
      <c r="D98" s="260" t="s">
        <v>14</v>
      </c>
      <c r="E98" s="261" t="s">
        <v>15</v>
      </c>
      <c r="F98" s="248" t="s">
        <v>16</v>
      </c>
      <c r="G98" s="248" t="s">
        <v>22</v>
      </c>
      <c r="H98" s="249" t="s">
        <v>17</v>
      </c>
      <c r="I98" s="260" t="s">
        <v>14</v>
      </c>
      <c r="J98" s="261" t="s">
        <v>15</v>
      </c>
      <c r="K98" s="248" t="s">
        <v>16</v>
      </c>
      <c r="L98" s="248" t="s">
        <v>22</v>
      </c>
      <c r="M98" s="249" t="s">
        <v>17</v>
      </c>
      <c r="N98" s="260" t="s">
        <v>14</v>
      </c>
      <c r="O98" s="261" t="s">
        <v>15</v>
      </c>
      <c r="P98" s="248" t="s">
        <v>16</v>
      </c>
      <c r="Q98" s="248" t="s">
        <v>22</v>
      </c>
      <c r="R98" s="249" t="s">
        <v>17</v>
      </c>
      <c r="S98" s="260" t="s">
        <v>14</v>
      </c>
      <c r="T98" s="261" t="s">
        <v>15</v>
      </c>
      <c r="U98" s="248" t="s">
        <v>16</v>
      </c>
      <c r="V98" s="248" t="s">
        <v>22</v>
      </c>
      <c r="W98" s="249" t="s">
        <v>17</v>
      </c>
      <c r="X98" s="260" t="s">
        <v>14</v>
      </c>
      <c r="Y98" s="261" t="s">
        <v>15</v>
      </c>
      <c r="Z98" s="248" t="s">
        <v>16</v>
      </c>
      <c r="AA98" s="248" t="s">
        <v>22</v>
      </c>
      <c r="AB98" s="249" t="s">
        <v>17</v>
      </c>
    </row>
    <row r="99" s="270" customFormat="true" ht="15" customHeight="true" x14ac:dyDescent="0.2">
      <c r="A99" s="751" t="s">
        <v>10</v>
      </c>
      <c r="B99" s="752"/>
      <c r="C99" s="367">
        <v>2000</v>
      </c>
      <c r="D99" s="262">
        <f ca="true">IF((D101+H101)&gt;100,D101*100/(D101+H101),D101)</f>
        <v>31.138818021690668</v>
      </c>
      <c r="E99" s="263">
        <f ca="true">D99*AVERAGEIF(E105:E116,"&gt;0")/100</f>
        <v>22.241676320349391</v>
      </c>
      <c r="F99" s="264">
        <f ca="true">D99*(100-AVERAGEIF(E105:E116,"&gt;0"))/100</f>
        <v>8.8971417013412744</v>
      </c>
      <c r="G99" s="265">
        <f ca="true">100-(E99+F99+H99)</f>
        <v>68.861181978309332</v>
      </c>
      <c r="H99" s="266">
        <f ca="true">IF((D101+H101)&gt;100,H101*100/(D101+H101),H101)</f>
        <v>0</v>
      </c>
      <c r="I99" s="262">
        <f ca="true">IF((I101+M101)&gt;100,I101*100/(I101+M101),I101)</f>
        <v>45.068904031629359</v>
      </c>
      <c r="J99" s="263">
        <f ca="true">I99*AVERAGEIF(J105:J116,"&gt;0")/100</f>
        <v>33.269354895074514</v>
      </c>
      <c r="K99" s="267">
        <f ca="true">I99*(100-AVERAGEIF(J105:J116,"&gt;0"))/100</f>
        <v>11.799549136554845</v>
      </c>
      <c r="L99" s="268">
        <f ca="true">100-(J99+K99+M99)</f>
        <v>54.931095968370641</v>
      </c>
      <c r="M99" s="269">
        <f ca="true">IF((I101+M101)&gt;100,M101*100/(I101+M101),M101)</f>
        <v>0</v>
      </c>
      <c r="N99" s="262">
        <f ca="true">IF((N101+R101)&gt;100,N101*100/(N101+R101),N101)</f>
        <v>44.113292156496527</v>
      </c>
      <c r="O99" s="263">
        <f ca="true">N99*AVERAGEIF(O105:O116,"&gt;0")/100</f>
        <v>33.779936475355541</v>
      </c>
      <c r="P99" s="267">
        <f ca="true">N99*(100-AVERAGEIF(O105:O116,"&gt;0"))/100</f>
        <v>10.333355681140988</v>
      </c>
      <c r="Q99" s="268">
        <f ca="true">100-(O99+P99+R99)</f>
        <v>55.886707843503473</v>
      </c>
      <c r="R99" s="269">
        <f ca="true">IF((N101+R101)&gt;100,R101*100/(N101+R101),R101)</f>
        <v>0</v>
      </c>
      <c r="S99" s="262">
        <f ca="true">IF((S101+W101)&gt;100,S101*100/(S101+W101),S101)</f>
        <v>50.401605051869637</v>
      </c>
      <c r="T99" s="263">
        <f ca="true">S99*AVERAGEIF(T105:T116,"&gt;0")/100</f>
        <v>39.917214166446286</v>
      </c>
      <c r="U99" s="267">
        <f ca="true">S99*(100-AVERAGEIF(T105:T116,"&gt;0"))/100</f>
        <v>10.484390885423357</v>
      </c>
      <c r="V99" s="268">
        <f ca="true">100-(T99+U99+W99)</f>
        <v>48.546638953672293</v>
      </c>
      <c r="W99" s="269">
        <f ca="true">IF((S101+W101)&gt;100,W101*100/(S101+W101),W101)</f>
        <v>1.0517559944580626</v>
      </c>
      <c r="X99" s="262">
        <f ca="true">IF((X101+AB101)&gt;100,X101*100/(X101+AB101),X101)</f>
        <v>72.097894021622096</v>
      </c>
      <c r="Y99" s="263">
        <f ca="true">X99*AVERAGEIF(Y105:Y116,"&gt;0")/100</f>
        <v>65.325283694119818</v>
      </c>
      <c r="Z99" s="267">
        <f ca="true">X99*(100-AVERAGEIF(Y105:Y116,"&gt;0"))/100</f>
        <v>6.7726103275022806</v>
      </c>
      <c r="AA99" s="268">
        <f ca="true">100-(Y99+Z99+AB99)</f>
        <v>24.275441578836762</v>
      </c>
      <c r="AB99" s="269">
        <f ca="true">IF((X101+AB101)&gt;100,AB101*100/(X101+AB101),AB101)</f>
        <v>3.6266643995411414</v>
      </c>
    </row>
    <row r="100" s="270" customFormat="true" ht="15" customHeight="true" x14ac:dyDescent="0.2">
      <c r="A100" s="753"/>
      <c r="B100" s="754"/>
      <c r="C100" s="368">
        <v>2020</v>
      </c>
      <c r="D100" s="271">
        <f ca="true">IF((D102+H102)&gt;100,D102*100/(D102+H102),D102)</f>
        <v>48.08522982808222</v>
      </c>
      <c r="E100" s="272">
        <f ca="true">D100*AVERAGEIF(E105:E116,"&gt;0")/100</f>
        <v>34.34607302309373</v>
      </c>
      <c r="F100" s="273">
        <f ca="true">D100*(100-AVERAGEIF(E105:E116,"&gt;0"))/100</f>
        <v>13.73915680498849</v>
      </c>
      <c r="G100" s="274">
        <f ca="true">100-(E100+F100+H100)</f>
        <v>32.145251526952734</v>
      </c>
      <c r="H100" s="275">
        <f ca="true">IF((D102+H102)&gt;100,H102*100/(D102+H102),H102)</f>
        <v>19.769518644965046</v>
      </c>
      <c r="I100" s="271">
        <f ca="true">IF((I102+M102)&gt;100,I102*100/(I102+M102),I102)</f>
        <v>48.655185478867111</v>
      </c>
      <c r="J100" s="272">
        <f ca="true">I100*AVERAGEIF(J105:J116,"&gt;0")/100</f>
        <v>35.916707272182251</v>
      </c>
      <c r="K100" s="273">
        <f ca="true">I100*(100-AVERAGEIF(J105:J116,"&gt;0"))/100</f>
        <v>12.738478206684865</v>
      </c>
      <c r="L100" s="274">
        <f ca="true">100-(J100+K100+M100)</f>
        <v>34.94491944672211</v>
      </c>
      <c r="M100" s="275">
        <f ca="true">IF((I102+M102)&gt;100,M102*100/(I102+M102),M102)</f>
        <v>16.399895074410779</v>
      </c>
      <c r="N100" s="271">
        <f ca="true">IF((N102+R102)&gt;100,N102*100/(N102+R102),N102)</f>
        <v>55.495320960654453</v>
      </c>
      <c r="O100" s="272">
        <f ca="true">N100*AVERAGEIF(O105:O116,"&gt;0")/100</f>
        <v>42.495772251137666</v>
      </c>
      <c r="P100" s="273">
        <f ca="true">N100*(100-AVERAGEIF(O105:O116,"&gt;0"))/100</f>
        <v>12.999548709516782</v>
      </c>
      <c r="Q100" s="274">
        <f ca="true">100-(O100+P100+R100)</f>
        <v>33.748787551855912</v>
      </c>
      <c r="R100" s="275">
        <f ca="true">IF((N102+R102)&gt;100,R102*100/(N102+R102),R102)</f>
        <v>10.755891487489635</v>
      </c>
      <c r="S100" s="271">
        <f ca="true">IF((S102+W102)&gt;100,S102*100/(S102+W102),S102)</f>
        <v>63.503116526269878</v>
      </c>
      <c r="T100" s="272">
        <f ca="true">S100*AVERAGEIF(T105:T116,"&gt;0")/100</f>
        <v>50.293388474577533</v>
      </c>
      <c r="U100" s="273">
        <f ca="true">S100*(100-AVERAGEIF(T105:T116,"&gt;0"))/100</f>
        <v>13.20972805169235</v>
      </c>
      <c r="V100" s="274">
        <f ca="true">100-(T100+U100+W100)</f>
        <v>31.151779660851503</v>
      </c>
      <c r="W100" s="275">
        <f ca="true">IF((S102+W102)&gt;100,W102*100/(S102+W102),W102)</f>
        <v>5.3451038128786195</v>
      </c>
      <c r="X100" s="271">
        <f ca="true">IF((X102+AB102)&gt;100,X102*100/(X102+AB102),X102)</f>
        <v>88.488004050887184</v>
      </c>
      <c r="Y100" s="272">
        <f ca="true">X100*AVERAGEIF(Y105:Y116,"&gt;0")/100</f>
        <v>80.175767220288847</v>
      </c>
      <c r="Z100" s="273">
        <f ca="true">X100*(100-AVERAGEIF(Y105:Y116,"&gt;0"))/100</f>
        <v>8.3122368305983283</v>
      </c>
      <c r="AA100" s="274">
        <f ca="true">100-(Y100+Z100+AB100)</f>
        <v>11.154900727243003</v>
      </c>
      <c r="AB100" s="275">
        <f ca="true">IF((X102+AB102)&gt;100,AB102*100/(X102+AB102),AB102)</f>
        <v>0.35709522186982667</v>
      </c>
    </row>
    <row r="101" hidden="true" x14ac:dyDescent="0.2">
      <c r="A101" s="755" t="s">
        <v>12</v>
      </c>
      <c r="B101" s="756"/>
      <c r="C101" s="276">
        <f>MinRegYear(C99,C105:C116)</f>
        <v>2001</v>
      </c>
      <c r="D101" s="277">
        <f ca="true">IF(MAX(C105:C116)-MIN(C105:C116)&lt;5,AVERAGEIF(C105:C116,"&gt;0",D105:D116),
IF(FORECAST($C101,D$105:D$116,$C$105:$C$116)&lt;0,0,
IF(FORECAST($C101,D$105:D$116,$C$105:$C$116)&gt;100,100,
FORECAST($C101,D$105:D$116,$C$105:$C$116))))</f>
        <v>31.138818021690668</v>
      </c>
      <c r="E101" s="278"/>
      <c r="F101" s="279"/>
      <c r="G101" s="279"/>
      <c r="H101" s="280">
        <f ca="true">IF(MAX(C105:C116)-MIN(C105:C116)&lt;5,AVERAGEIF(C105:C116,"&gt;0",H105:H116),
IF(FORECAST($C101,H$105:H$116,$C$105:$C$116)&lt;0,0,
IF(FORECAST($C101,H$105:H$116,$C$105:$C$116)&gt;100,100,
FORECAST($C101,H$105:H$116,$C$105:$C$116))))</f>
        <v>0</v>
      </c>
      <c r="I101" s="277">
        <f ca="true">IF(MAX(C105:C116)-MIN(C105:C116)&lt;5,AVERAGEIF(C105:C116,"&gt;0",I105:I116),
IF(FORECAST($C101,I$105:I$116,$C$105:$C$116)&lt;0,0,
IF(FORECAST($C101,I$105:I$116,$C$105:$C$116)&gt;100,100,
FORECAST($C101,I$105:I$116,$C$105:$C$116))))</f>
        <v>45.068904031629359</v>
      </c>
      <c r="J101" s="278"/>
      <c r="K101" s="279"/>
      <c r="L101" s="279"/>
      <c r="M101" s="280">
        <f ca="true">IF(MAX(C105:C116)-MIN(C105:C116)&lt;5,AVERAGEIF(C105:C116,"&gt;0",M105:M116),
IF(FORECAST($C101,M$105:M$116,$C$105:$C$116)&lt;0,0,
IF(FORECAST($C101,M$105:M$116,$C$105:$C$116)&gt;100,100,
FORECAST($C101,M$105:M$116,$C$105:$C$116))))</f>
        <v>0</v>
      </c>
      <c r="N101" s="277">
        <f ca="true">IF(MAX(C105:C116)-MIN(C105:C116)&lt;5,AVERAGEIF(C105:C116,"&gt;0",N105:N116),
IF(FORECAST($C101,N$105:N$116,$C$105:$C$116)&lt;0,0,
IF(FORECAST($C101,N$105:N$116,$C$105:$C$116)&gt;100,100,
FORECAST($C101,N$105:N$116,$C$105:$C$116))))</f>
        <v>44.113292156496527</v>
      </c>
      <c r="O101" s="278"/>
      <c r="P101" s="279"/>
      <c r="Q101" s="279"/>
      <c r="R101" s="280">
        <f ca="true">IF(MAX(C105:C116)-MIN(C105:C116)&lt;5,AVERAGEIF(C105:C116,"&gt;0",R105:R116),
IF(FORECAST($C101,R$105:R$116,$C$105:$C$116)&lt;0,0,
IF(FORECAST($C101,R$105:R$116,$C$105:$C$116)&gt;100,100,
FORECAST($C101,R$105:R$116,$C$105:$C$116))))</f>
        <v>0</v>
      </c>
      <c r="S101" s="277">
        <f ca="true">IF(MAX(C105:C116)-MIN(C105:C116)&lt;5,AVERAGEIF(C105:C116,"&gt;0",S105:S116),
IF(FORECAST($C101,S$105:S$116,$C$105:$C$116)&lt;0,0,
IF(FORECAST($C101,S$105:S$116,$C$105:$C$116)&gt;100,100,
FORECAST($C101,S$105:S$116,$C$105:$C$116))))</f>
        <v>50.401605051869637</v>
      </c>
      <c r="T101" s="278"/>
      <c r="U101" s="279"/>
      <c r="V101" s="279"/>
      <c r="W101" s="280">
        <f ca="true">IF(MAX(C105:C116)-MIN(C105:C116)&lt;5,AVERAGEIF(C105:C116,"&gt;0",W105:W116),
IF(FORECAST($C101,W$105:W$116,$C$105:$C$116)&lt;0,0,
IF(FORECAST($C101,W$105:W$116,$C$105:$C$116)&gt;100,100,
FORECAST($C101,W$105:W$116,$C$105:$C$116))))</f>
        <v>1.0517559944580626</v>
      </c>
      <c r="X101" s="277">
        <f ca="true">IF(MAX(C105:C116)-MIN(C105:C116)&lt;5,AVERAGEIF(C105:C116,"&gt;0",X105:X116),
IF(FORECAST($C101,X$105:X$116,$C$105:$C$116)&lt;0,0,
IF(FORECAST($C101,X$105:X$116,$C$105:$C$116)&gt;100,100,
FORECAST($C101,X$105:X$116,$C$105:$C$116))))</f>
        <v>72.097894021622096</v>
      </c>
      <c r="Y101" s="278"/>
      <c r="Z101" s="279"/>
      <c r="AA101" s="279"/>
      <c r="AB101" s="280">
        <f ca="true">IF(MAX(C105:C116)-MIN(C105:C116)&lt;5,AVERAGEIF(C105:C116,"&gt;0",AB105:AB116),
IF(FORECAST($C101,AB$105:AB$116,$C$105:$C$116)&lt;0,0,
IF(FORECAST($C101,AB$105:AB$116,$C$105:$C$116)&gt;100,100,
FORECAST($C101,AB$105:AB$116,$C$105:$C$116))))</f>
        <v>3.6266643995411414</v>
      </c>
    </row>
    <row r="102" hidden="true" x14ac:dyDescent="0.2">
      <c r="A102" s="757"/>
      <c r="B102" s="758"/>
      <c r="C102" s="255">
        <f>MaxRegYear(C100,C105:C116)</f>
        <v>2020</v>
      </c>
      <c r="D102" s="281">
        <f ca="true">IF(MAX(C105:C116)-MIN(C105:C116)&lt;5,AVERAGEIF(C105:C116,"&gt;0",D105:D116),
IF(FORECAST($C102,D$105:D$116,$C$105:$C$116)&lt;0,0,
IF(FORECAST($C102,D$105:D$116,$C$105:$C$116)&gt;100,100,
FORECAST($C102,D$105:D$116,$C$105:$C$116))))</f>
        <v>48.08522982808222</v>
      </c>
      <c r="E102" s="282"/>
      <c r="F102" s="283"/>
      <c r="G102" s="283"/>
      <c r="H102" s="284">
        <f ca="true">IF(MAX(C105:C116)-MIN(C105:C116)&lt;5,AVERAGEIF(C105:C116,"&gt;0",H105:H116),
IF(FORECAST($C102,H$105:H$116,$C$105:$C$116)&lt;0,0,
IF(FORECAST($C102,H$105:H$116,$C$105:$C$116)&gt;100,100,
FORECAST($C102,H$105:H$116,$C$105:$C$116))))</f>
        <v>19.769518644965046</v>
      </c>
      <c r="I102" s="281">
        <f ca="true">IF(MAX(C105:C116)-MIN(C105:C116)&lt;5,AVERAGEIF(C105:C116,"&gt;0",I105:I116),
IF(FORECAST($C102,I$105:I$116,$C$105:$C$116)&lt;0,0,
IF(FORECAST($C102,I$105:I$116,$C$105:$C$116)&gt;100,100,
FORECAST($C102,I$105:I$116,$C$105:$C$116))))</f>
        <v>48.655185478867111</v>
      </c>
      <c r="J102" s="282"/>
      <c r="K102" s="283"/>
      <c r="L102" s="283"/>
      <c r="M102" s="284">
        <f ca="true">IF(MAX(C105:C116)-MIN(C105:C116)&lt;5,AVERAGEIF(C105:C116,"&gt;0",M105:M116),
IF(FORECAST($C102,M$105:M$116,$C$105:$C$116)&lt;0,0,
IF(FORECAST($C102,M$105:M$116,$C$105:$C$116)&gt;100,100,
FORECAST($C102,M$105:M$116,$C$105:$C$116))))</f>
        <v>16.399895074410779</v>
      </c>
      <c r="N102" s="281">
        <f ca="true">IF(MAX(C105:C116)-MIN(C105:C116)&lt;5,AVERAGEIF(C105:C116,"&gt;0",N105:N116),
IF(FORECAST($C102,N$105:N$116,$C$105:$C$116)&lt;0,0,
IF(FORECAST($C102,N$105:N$116,$C$105:$C$116)&gt;100,100,
FORECAST($C102,N$105:N$116,$C$105:$C$116))))</f>
        <v>55.495320960654453</v>
      </c>
      <c r="O102" s="282"/>
      <c r="P102" s="283"/>
      <c r="Q102" s="283"/>
      <c r="R102" s="284">
        <f ca="true">IF(MAX(C105:C116)-MIN(C105:C116)&lt;5,AVERAGEIF(C105:C116,"&gt;0",R105:R116),
IF(FORECAST($C102,R$105:R$116,$C$105:$C$116)&lt;0,0,
IF(FORECAST($C102,R$105:R$116,$C$105:$C$116)&gt;100,100,
FORECAST($C102,R$105:R$116,$C$105:$C$116))))</f>
        <v>10.755891487489635</v>
      </c>
      <c r="S102" s="281">
        <f ca="true">IF(MAX(C105:C116)-MIN(C105:C116)&lt;5,AVERAGEIF(C105:C116,"&gt;0",S105:S116),
IF(FORECAST($C102,S$105:S$116,$C$105:$C$116)&lt;0,0,
IF(FORECAST($C102,S$105:S$116,$C$105:$C$116)&gt;100,100,
FORECAST($C102,S$105:S$116,$C$105:$C$116))))</f>
        <v>63.503116526269878</v>
      </c>
      <c r="T102" s="282"/>
      <c r="U102" s="283"/>
      <c r="V102" s="283"/>
      <c r="W102" s="284">
        <f ca="true">IF(MAX(C105:C116)-MIN(C105:C116)&lt;5,AVERAGEIF(C105:C116,"&gt;0",W105:W116),
IF(FORECAST($C102,W$105:W$116,$C$105:$C$116)&lt;0,0,
IF(FORECAST($C102,W$105:W$116,$C$105:$C$116)&gt;100,100,
FORECAST($C102,W$105:W$116,$C$105:$C$116))))</f>
        <v>5.3451038128786195</v>
      </c>
      <c r="X102" s="281">
        <f ca="true">IF(MAX(C105:C116)-MIN(C105:C116)&lt;5,AVERAGEIF(C105:C116,"&gt;0",X105:X116),
IF(FORECAST($C102,X$105:X$116,$C$105:$C$116)&lt;0,0,
IF(FORECAST($C102,X$105:X$116,$C$105:$C$116)&gt;100,100,
FORECAST($C102,X$105:X$116,$C$105:$C$116))))</f>
        <v>88.488004050887184</v>
      </c>
      <c r="Y102" s="282"/>
      <c r="Z102" s="283"/>
      <c r="AA102" s="283"/>
      <c r="AB102" s="284">
        <f ca="true">IF(MAX(C105:C116)-MIN(C105:C116)&lt;5,AVERAGEIF(C105:C116,"&gt;0",AB105:AB116),
IF(FORECAST($C102,AB$105:AB$116,$C$105:$C$116)&lt;0,0,
IF(FORECAST($C102,AB$105:AB$116,$C$105:$C$116)&gt;100,100,
FORECAST($C102,AB$105:AB$116,$C$105:$C$116))))</f>
        <v>0.35709522186982667</v>
      </c>
    </row>
    <row r="103" ht="9" customHeight="true" x14ac:dyDescent="0.2">
      <c r="D103" s="285"/>
      <c r="I103" s="285"/>
      <c r="K103" s="245"/>
      <c r="L103" s="245"/>
      <c r="N103" s="285"/>
      <c r="P103" s="245"/>
      <c r="Q103" s="245"/>
      <c r="S103" s="285"/>
      <c r="U103" s="245"/>
      <c r="V103" s="245"/>
      <c r="X103" s="285"/>
      <c r="Z103" s="245"/>
      <c r="AA103" s="245"/>
      <c r="AB103" s="286"/>
    </row>
    <row r="104" s="314" customFormat="true" ht="22.5" customHeight="true" x14ac:dyDescent="0.2">
      <c r="B104" s="287" t="s">
        <v>8</v>
      </c>
      <c r="C104" s="288" t="s">
        <v>9</v>
      </c>
      <c r="D104" s="289" t="s">
        <v>14</v>
      </c>
      <c r="E104" s="715" t="s">
        <v>747</v>
      </c>
      <c r="F104" s="377"/>
      <c r="G104" s="377"/>
      <c r="H104" s="291" t="s">
        <v>17</v>
      </c>
      <c r="I104" s="288" t="s">
        <v>14</v>
      </c>
      <c r="J104" s="715" t="s">
        <v>747</v>
      </c>
      <c r="K104" s="377"/>
      <c r="L104" s="377"/>
      <c r="M104" s="291" t="s">
        <v>17</v>
      </c>
      <c r="N104" s="289" t="s">
        <v>14</v>
      </c>
      <c r="O104" s="715" t="s">
        <v>747</v>
      </c>
      <c r="P104" s="377"/>
      <c r="Q104" s="377"/>
      <c r="R104" s="291" t="s">
        <v>17</v>
      </c>
      <c r="S104" s="289" t="s">
        <v>14</v>
      </c>
      <c r="T104" s="715" t="s">
        <v>747</v>
      </c>
      <c r="U104" s="377"/>
      <c r="V104" s="377"/>
      <c r="W104" s="291" t="s">
        <v>17</v>
      </c>
      <c r="X104" s="289" t="s">
        <v>14</v>
      </c>
      <c r="Y104" s="715" t="s">
        <v>747</v>
      </c>
      <c r="Z104" s="377"/>
      <c r="AA104" s="377"/>
      <c r="AB104" s="291" t="s">
        <v>17</v>
      </c>
      <c r="AD104" s="378"/>
    </row>
    <row r="105" x14ac:dyDescent="0.2">
      <c r="A105" s="293"/>
      <c r="B105" s="613" t="s">
        <v>179</v>
      </c>
      <c r="C105" s="614">
        <v>2003</v>
      </c>
      <c r="D105" s="207">
        <f t="shared" ref="D105:D116" ca="true" si="15">IF(ISERROR(INDIRECT(CONCATENATE($B105,"!C16"))),"",INDIRECT(CONCATENATE($B105,"!C16")))</f>
        <v>37.359566343311734</v>
      </c>
      <c r="E105" s="294">
        <f t="shared" ref="E105:E116" ca="true" si="16">IF(ISERROR(INDIRECT(CONCATENATE($B105,"!C23"))),"",INDIRECT(CONCATENATE($B105,"!C23")))</f>
        <v>69.467070209180065</v>
      </c>
      <c r="F105" s="295"/>
      <c r="G105" s="295"/>
      <c r="H105" s="296">
        <f t="shared" ref="H105:H116" ca="true" si="17">IF(ISERROR(INDIRECT(CONCATENATE($B105,"!C21"))),"",INDIRECT(CONCATENATE($B105,"!C21")))</f>
        <v>0.1149265995752389</v>
      </c>
      <c r="I105" s="207">
        <f t="shared" ref="I105:I116" ca="true" si="18">IF(ISERROR(INDIRECT(CONCATENATE($B105,"!D16"))),"",INDIRECT(CONCATENATE($B105,"!D16")))</f>
        <v>50.097936618209147</v>
      </c>
      <c r="J105" s="294">
        <f t="shared" ref="J105:J116" ca="true" si="19">IF(ISERROR(INDIRECT(CONCATENATE($B105,"!D23"))),"",INDIRECT(CONCATENATE($B105,"!D23")))</f>
        <v>73.910938861570514</v>
      </c>
      <c r="K105" s="295"/>
      <c r="L105" s="295"/>
      <c r="M105" s="296">
        <f t="shared" ref="M105:M116" ca="true" si="20">IF(ISERROR(INDIRECT(CONCATENATE($B105,"!D21"))),"",INDIRECT(CONCATENATE($B105,"!D21")))</f>
        <v>0.20867257529761088</v>
      </c>
      <c r="N105" s="207">
        <f t="shared" ref="N105:N116" ca="true" si="21">IF(ISERROR(INDIRECT(CONCATENATE($B105,"!E16"))),"",INDIRECT(CONCATENATE($B105,"!E16")))</f>
        <v>47.932752719821984</v>
      </c>
      <c r="O105" s="294">
        <f t="shared" ref="O105:O116" ca="true" si="22">IF(ISERROR(INDIRECT(CONCATENATE($B105,"!E23"))),"",INDIRECT(CONCATENATE($B105,"!E23")))</f>
        <v>80.307844410401671</v>
      </c>
      <c r="P105" s="295"/>
      <c r="Q105" s="295"/>
      <c r="R105" s="296">
        <f t="shared" ref="R105:R116" ca="true" si="23">IF(ISERROR(INDIRECT(CONCATENATE($B105,"!E21"))),"",INDIRECT(CONCATENATE($B105,"!E21")))</f>
        <v>0.67547432613292235</v>
      </c>
      <c r="S105" s="207">
        <f t="shared" ref="S105:S116" ca="true" si="24">IF(ISERROR(INDIRECT(CONCATENATE($B105,"!F16"))),"",INDIRECT(CONCATENATE($B105,"!F16")))</f>
        <v>50.644631319984192</v>
      </c>
      <c r="T105" s="294">
        <f t="shared" ref="T105:T116" ca="true" si="25">IF(ISERROR(INDIRECT(CONCATENATE($B105,"!F23"))),"",INDIRECT(CONCATENATE($B105,"!F23")))</f>
        <v>80.748723314907025</v>
      </c>
      <c r="U105" s="295"/>
      <c r="V105" s="295"/>
      <c r="W105" s="296">
        <f t="shared" ref="W105:W116" ca="true" si="26">IF(ISERROR(INDIRECT(CONCATENATE($B105,"!F21"))),"",INDIRECT(CONCATENATE($B105,"!F21")))</f>
        <v>1.4753828448997222</v>
      </c>
      <c r="X105" s="207">
        <f t="shared" ref="X105:X116" ca="true" si="27">IF(ISERROR(INDIRECT(CONCATENATE($B105,"!G16"))),"",INDIRECT(CONCATENATE($B105,"!G16")))</f>
        <v>70.135410877468956</v>
      </c>
      <c r="Y105" s="294">
        <f t="shared" ref="Y105:Y116" ca="true" si="28">IF(ISERROR(INDIRECT(CONCATENATE($B105,"!G23"))),"",INDIRECT(CONCATENATE($B105,"!G23")))</f>
        <v>90.471628658734105</v>
      </c>
      <c r="Z105" s="295"/>
      <c r="AA105" s="295"/>
      <c r="AB105" s="296">
        <f t="shared" ref="AB105:AB116" ca="true" si="29">IF(ISERROR(INDIRECT(CONCATENATE($B105,"!G221"))),"",INDIRECT(CONCATENATE($B105,"!G21")))</f>
        <v>3.5561072698010245</v>
      </c>
    </row>
    <row r="106" x14ac:dyDescent="0.2">
      <c r="A106" s="293"/>
      <c r="B106" s="615" t="s">
        <v>286</v>
      </c>
      <c r="C106" s="616"/>
      <c r="D106" s="208">
        <f t="shared" ca="true" si="15"/>
        <v>23.271732690117798</v>
      </c>
      <c r="E106" s="297">
        <f t="shared" ca="true" si="16"/>
        <v>77.591176705350492</v>
      </c>
      <c r="F106" s="295"/>
      <c r="G106" s="295"/>
      <c r="H106" s="298">
        <f t="shared" ca="true" si="17"/>
        <v>21.788964265885451</v>
      </c>
      <c r="I106" s="208">
        <f t="shared" ca="true" si="18"/>
        <v>32.053495611656487</v>
      </c>
      <c r="J106" s="297">
        <f t="shared" ca="true" si="19"/>
        <v>74.442148741496297</v>
      </c>
      <c r="K106" s="295"/>
      <c r="L106" s="295"/>
      <c r="M106" s="298">
        <f t="shared" ca="true" si="20"/>
        <v>9.9359426529759407</v>
      </c>
      <c r="N106" s="208">
        <f t="shared" ca="true" si="21"/>
        <v>29.667821239260682</v>
      </c>
      <c r="O106" s="297">
        <f t="shared" ca="true" si="22"/>
        <v>76.205020232651634</v>
      </c>
      <c r="P106" s="295"/>
      <c r="Q106" s="295"/>
      <c r="R106" s="298">
        <f t="shared" ca="true" si="23"/>
        <v>7.7174571868933226</v>
      </c>
      <c r="S106" s="208">
        <f t="shared" ca="true" si="24"/>
        <v>42.618251168332918</v>
      </c>
      <c r="T106" s="297">
        <f t="shared" ca="true" si="25"/>
        <v>76.599003403993152</v>
      </c>
      <c r="U106" s="295"/>
      <c r="V106" s="295"/>
      <c r="W106" s="298">
        <f t="shared" ca="true" si="26"/>
        <v>6.9187779520621699</v>
      </c>
      <c r="X106" s="208">
        <f t="shared" ca="true" si="27"/>
        <v>68.137700021603621</v>
      </c>
      <c r="Y106" s="297">
        <f t="shared" ca="true" si="28"/>
        <v>88.264183132755633</v>
      </c>
      <c r="Z106" s="295"/>
      <c r="AA106" s="295"/>
      <c r="AB106" s="298">
        <f t="shared" ca="true" si="29"/>
        <v>3.0713012173628944</v>
      </c>
    </row>
    <row r="107" x14ac:dyDescent="0.2">
      <c r="A107" s="293"/>
      <c r="B107" s="615" t="s">
        <v>139</v>
      </c>
      <c r="C107" s="616">
        <v>2010</v>
      </c>
      <c r="D107" s="208">
        <f t="shared" ca="true" si="15"/>
        <v>34.1</v>
      </c>
      <c r="E107" s="297">
        <f t="shared" ca="true" si="16"/>
        <v>60.1</v>
      </c>
      <c r="F107" s="295"/>
      <c r="G107" s="295"/>
      <c r="H107" s="298">
        <f t="shared" ca="true" si="17"/>
        <v>5.2</v>
      </c>
      <c r="I107" s="208">
        <f t="shared" ca="true" si="18"/>
        <v>41.2</v>
      </c>
      <c r="J107" s="297">
        <f t="shared" ca="true" si="19"/>
        <v>63.4</v>
      </c>
      <c r="K107" s="295"/>
      <c r="L107" s="295"/>
      <c r="M107" s="298">
        <f t="shared" ca="true" si="20"/>
        <v>4.8</v>
      </c>
      <c r="N107" s="208">
        <f t="shared" ca="true" si="21"/>
        <v>45.2</v>
      </c>
      <c r="O107" s="297">
        <f t="shared" ca="true" si="22"/>
        <v>67.3</v>
      </c>
      <c r="P107" s="295"/>
      <c r="Q107" s="295"/>
      <c r="R107" s="298">
        <f t="shared" ca="true" si="23"/>
        <v>3.7</v>
      </c>
      <c r="S107" s="208">
        <f t="shared" ca="true" si="24"/>
        <v>56.1</v>
      </c>
      <c r="T107" s="297">
        <f t="shared" ca="true" si="25"/>
        <v>76.2</v>
      </c>
      <c r="U107" s="295"/>
      <c r="V107" s="295"/>
      <c r="W107" s="298">
        <f t="shared" ca="true" si="26"/>
        <v>3.1</v>
      </c>
      <c r="X107" s="208">
        <f t="shared" ca="true" si="27"/>
        <v>85</v>
      </c>
      <c r="Y107" s="297">
        <f t="shared" ca="true" si="28"/>
        <v>90.1</v>
      </c>
      <c r="Z107" s="295"/>
      <c r="AA107" s="295"/>
      <c r="AB107" s="298">
        <f t="shared" ca="true" si="29"/>
        <v>1.7</v>
      </c>
      <c r="AD107" s="299"/>
    </row>
    <row r="108" x14ac:dyDescent="0.2">
      <c r="A108" s="293"/>
      <c r="B108" s="615" t="s">
        <v>462</v>
      </c>
      <c r="C108" s="616">
        <v>2015</v>
      </c>
      <c r="D108" s="208">
        <f t="shared" ca="true" si="15"/>
        <v>37.276633642959858</v>
      </c>
      <c r="E108" s="297">
        <f t="shared" ca="true" si="16"/>
        <v>68.968104612033017</v>
      </c>
      <c r="F108" s="295"/>
      <c r="G108" s="295"/>
      <c r="H108" s="298">
        <f t="shared" ca="true" si="17"/>
        <v>16.586621443720812</v>
      </c>
      <c r="I108" s="208">
        <f t="shared" ca="true" si="18"/>
        <v>41.632565185202296</v>
      </c>
      <c r="J108" s="297">
        <f t="shared" ca="true" si="19"/>
        <v>71.236682930028834</v>
      </c>
      <c r="K108" s="295"/>
      <c r="L108" s="295"/>
      <c r="M108" s="298">
        <f t="shared" ca="true" si="20"/>
        <v>11.739628855463707</v>
      </c>
      <c r="N108" s="208">
        <f t="shared" ca="true" si="21"/>
        <v>51.700394990875466</v>
      </c>
      <c r="O108" s="297">
        <f t="shared" ca="true" si="22"/>
        <v>73.495305808860905</v>
      </c>
      <c r="P108" s="295"/>
      <c r="Q108" s="295"/>
      <c r="R108" s="298">
        <f t="shared" ca="true" si="23"/>
        <v>7.8591137524432693</v>
      </c>
      <c r="S108" s="208">
        <f t="shared" ca="true" si="24"/>
        <v>65.741735545769401</v>
      </c>
      <c r="T108" s="297">
        <f t="shared" ca="true" si="25"/>
        <v>77.49414262901827</v>
      </c>
      <c r="U108" s="295"/>
      <c r="V108" s="295"/>
      <c r="W108" s="298">
        <f t="shared" ca="true" si="26"/>
        <v>4.2957493343415676</v>
      </c>
      <c r="X108" s="208">
        <f t="shared" ca="true" si="27"/>
        <v>87.364517027749855</v>
      </c>
      <c r="Y108" s="297">
        <f t="shared" ca="true" si="28"/>
        <v>91.197113106482007</v>
      </c>
      <c r="Z108" s="295"/>
      <c r="AA108" s="295"/>
      <c r="AB108" s="298">
        <f t="shared" ca="true" si="29"/>
        <v>0.97339846185797962</v>
      </c>
    </row>
    <row r="109" x14ac:dyDescent="0.2">
      <c r="A109" s="293"/>
      <c r="B109" s="615" t="s">
        <v>741</v>
      </c>
      <c r="C109" s="616">
        <v>2019</v>
      </c>
      <c r="D109" s="208">
        <f t="shared" ca="true" si="15"/>
        <v>54.171477767587703</v>
      </c>
      <c r="E109" s="297">
        <f t="shared" ca="true" si="16"/>
        <v>81.01110155300249</v>
      </c>
      <c r="F109" s="295"/>
      <c r="G109" s="295"/>
      <c r="H109" s="298">
        <f t="shared" ca="true" si="17"/>
        <v>17.582510651525663</v>
      </c>
      <c r="I109" s="208">
        <f t="shared" ca="true" si="18"/>
        <v>55.461435493170363</v>
      </c>
      <c r="J109" s="297">
        <f t="shared" ca="true" si="19"/>
        <v>86.104570786210516</v>
      </c>
      <c r="K109" s="295"/>
      <c r="L109" s="295"/>
      <c r="M109" s="298">
        <f t="shared" ca="true" si="20"/>
        <v>15.84266772150813</v>
      </c>
      <c r="N109" s="208">
        <f t="shared" ca="true" si="21"/>
        <v>57.379349261541833</v>
      </c>
      <c r="O109" s="297">
        <f t="shared" ca="true" si="22"/>
        <v>85.568903826714447</v>
      </c>
      <c r="P109" s="295"/>
      <c r="Q109" s="295"/>
      <c r="R109" s="298">
        <f t="shared" ca="true" si="23"/>
        <v>10.368991761416803</v>
      </c>
      <c r="S109" s="208">
        <f t="shared" ca="true" si="24"/>
        <v>58.770842467998143</v>
      </c>
      <c r="T109" s="297">
        <f t="shared" ca="true" si="25"/>
        <v>84.949628595117431</v>
      </c>
      <c r="U109" s="295"/>
      <c r="V109" s="295"/>
      <c r="W109" s="298">
        <f t="shared" ca="true" si="26"/>
        <v>5.0524158087007134</v>
      </c>
      <c r="X109" s="208">
        <f t="shared" ca="true" si="27"/>
        <v>82.985055089606107</v>
      </c>
      <c r="Y109" s="297">
        <f t="shared" ca="true" si="28"/>
        <v>92.998918684926949</v>
      </c>
      <c r="Z109" s="295"/>
      <c r="AA109" s="295"/>
      <c r="AB109" s="298">
        <f t="shared" ca="true" si="29"/>
        <v>0.87760056967046229</v>
      </c>
    </row>
    <row r="110" x14ac:dyDescent="0.2">
      <c r="A110" s="293"/>
      <c r="B110" s="615"/>
      <c r="C110" s="616"/>
      <c r="D110" s="208" t="str">
        <f t="shared" ca="true" si="15"/>
        <v/>
      </c>
      <c r="E110" s="297" t="str">
        <f t="shared" ca="true" si="16"/>
        <v/>
      </c>
      <c r="F110" s="295"/>
      <c r="G110" s="295"/>
      <c r="H110" s="298" t="str">
        <f t="shared" ca="true" si="17"/>
        <v/>
      </c>
      <c r="I110" s="208" t="str">
        <f t="shared" ca="true" si="18"/>
        <v/>
      </c>
      <c r="J110" s="297" t="str">
        <f t="shared" ca="true" si="19"/>
        <v/>
      </c>
      <c r="K110" s="295"/>
      <c r="L110" s="295"/>
      <c r="M110" s="298" t="str">
        <f t="shared" ca="true" si="20"/>
        <v/>
      </c>
      <c r="N110" s="208" t="str">
        <f t="shared" ca="true" si="21"/>
        <v/>
      </c>
      <c r="O110" s="297" t="str">
        <f t="shared" ca="true" si="22"/>
        <v/>
      </c>
      <c r="P110" s="295"/>
      <c r="Q110" s="295"/>
      <c r="R110" s="298" t="str">
        <f t="shared" ca="true" si="23"/>
        <v/>
      </c>
      <c r="S110" s="208" t="str">
        <f t="shared" ca="true" si="24"/>
        <v/>
      </c>
      <c r="T110" s="297" t="str">
        <f t="shared" ca="true" si="25"/>
        <v/>
      </c>
      <c r="U110" s="295"/>
      <c r="V110" s="295"/>
      <c r="W110" s="298" t="str">
        <f t="shared" ca="true" si="26"/>
        <v/>
      </c>
      <c r="X110" s="208" t="str">
        <f t="shared" ca="true" si="27"/>
        <v/>
      </c>
      <c r="Y110" s="297" t="str">
        <f t="shared" ca="true" si="28"/>
        <v/>
      </c>
      <c r="Z110" s="295"/>
      <c r="AA110" s="295"/>
      <c r="AB110" s="298" t="str">
        <f t="shared" ca="true" si="29"/>
        <v/>
      </c>
    </row>
    <row r="111" x14ac:dyDescent="0.2">
      <c r="A111" s="293"/>
      <c r="B111" s="615"/>
      <c r="C111" s="616"/>
      <c r="D111" s="208" t="str">
        <f ca="true">IF(ISERROR(INDIRECT(CONCATENATE($B111,"!C16"))),"",INDIRECT(CONCATENATE($B111,"!C16")))</f>
        <v/>
      </c>
      <c r="E111" s="297" t="str">
        <f ca="true">IF(ISERROR(INDIRECT(CONCATENATE($B111,"!C23"))),"",INDIRECT(CONCATENATE($B111,"!C23")))</f>
        <v/>
      </c>
      <c r="F111" s="295"/>
      <c r="G111" s="295"/>
      <c r="H111" s="298" t="str">
        <f ca="true">IF(ISERROR(INDIRECT(CONCATENATE($B111,"!C21"))),"",INDIRECT(CONCATENATE($B111,"!C21")))</f>
        <v/>
      </c>
      <c r="I111" s="208" t="str">
        <f ca="true">IF(ISERROR(INDIRECT(CONCATENATE($B111,"!D16"))),"",INDIRECT(CONCATENATE($B111,"!D16")))</f>
        <v/>
      </c>
      <c r="J111" s="297" t="str">
        <f ca="true">IF(ISERROR(INDIRECT(CONCATENATE($B111,"!D23"))),"",INDIRECT(CONCATENATE($B111,"!D23")))</f>
        <v/>
      </c>
      <c r="K111" s="295"/>
      <c r="L111" s="295"/>
      <c r="M111" s="298" t="str">
        <f ca="true">IF(ISERROR(INDIRECT(CONCATENATE($B111,"!D21"))),"",INDIRECT(CONCATENATE($B111,"!D21")))</f>
        <v/>
      </c>
      <c r="N111" s="208" t="str">
        <f ca="true">IF(ISERROR(INDIRECT(CONCATENATE($B111,"!E16"))),"",INDIRECT(CONCATENATE($B111,"!E16")))</f>
        <v/>
      </c>
      <c r="O111" s="297" t="str">
        <f ca="true">IF(ISERROR(INDIRECT(CONCATENATE($B111,"!E23"))),"",INDIRECT(CONCATENATE($B111,"!E23")))</f>
        <v/>
      </c>
      <c r="P111" s="295"/>
      <c r="Q111" s="295"/>
      <c r="R111" s="298" t="str">
        <f ca="true">IF(ISERROR(INDIRECT(CONCATENATE($B111,"!E21"))),"",INDIRECT(CONCATENATE($B111,"!E21")))</f>
        <v/>
      </c>
      <c r="S111" s="208" t="str">
        <f ca="true">IF(ISERROR(INDIRECT(CONCATENATE($B111,"!F16"))),"",INDIRECT(CONCATENATE($B111,"!F16")))</f>
        <v/>
      </c>
      <c r="T111" s="297" t="str">
        <f ca="true">IF(ISERROR(INDIRECT(CONCATENATE($B111,"!F23"))),"",INDIRECT(CONCATENATE($B111,"!F23")))</f>
        <v/>
      </c>
      <c r="U111" s="295"/>
      <c r="V111" s="295"/>
      <c r="W111" s="298" t="str">
        <f ca="true">IF(ISERROR(INDIRECT(CONCATENATE($B111,"!F21"))),"",INDIRECT(CONCATENATE($B111,"!F21")))</f>
        <v/>
      </c>
      <c r="X111" s="208" t="str">
        <f ca="true">IF(ISERROR(INDIRECT(CONCATENATE($B111,"!G16"))),"",INDIRECT(CONCATENATE($B111,"!G16")))</f>
        <v/>
      </c>
      <c r="Y111" s="297" t="str">
        <f ca="true">IF(ISERROR(INDIRECT(CONCATENATE($B111,"!G23"))),"",INDIRECT(CONCATENATE($B111,"!G23")))</f>
        <v/>
      </c>
      <c r="Z111" s="295"/>
      <c r="AA111" s="295"/>
      <c r="AB111" s="298" t="str">
        <f ca="true">IF(ISERROR(INDIRECT(CONCATENATE($B111,"!G221"))),"",INDIRECT(CONCATENATE($B111,"!G21")))</f>
        <v/>
      </c>
    </row>
    <row r="112" x14ac:dyDescent="0.2">
      <c r="A112" s="293"/>
      <c r="B112" s="615"/>
      <c r="C112" s="616"/>
      <c r="D112" s="208" t="str">
        <f ca="true">IF(ISERROR(INDIRECT(CONCATENATE($B112,"!C16"))),"",INDIRECT(CONCATENATE($B112,"!C16")))</f>
        <v/>
      </c>
      <c r="E112" s="297" t="str">
        <f ca="true">IF(ISERROR(INDIRECT(CONCATENATE($B112,"!C23"))),"",INDIRECT(CONCATENATE($B112,"!C23")))</f>
        <v/>
      </c>
      <c r="F112" s="295"/>
      <c r="G112" s="295"/>
      <c r="H112" s="298" t="str">
        <f ca="true">IF(ISERROR(INDIRECT(CONCATENATE($B112,"!C21"))),"",INDIRECT(CONCATENATE($B112,"!C21")))</f>
        <v/>
      </c>
      <c r="I112" s="208" t="str">
        <f ca="true">IF(ISERROR(INDIRECT(CONCATENATE($B112,"!D16"))),"",INDIRECT(CONCATENATE($B112,"!D16")))</f>
        <v/>
      </c>
      <c r="J112" s="297" t="str">
        <f ca="true">IF(ISERROR(INDIRECT(CONCATENATE($B112,"!D23"))),"",INDIRECT(CONCATENATE($B112,"!D23")))</f>
        <v/>
      </c>
      <c r="K112" s="295"/>
      <c r="L112" s="295"/>
      <c r="M112" s="298" t="str">
        <f ca="true">IF(ISERROR(INDIRECT(CONCATENATE($B112,"!D21"))),"",INDIRECT(CONCATENATE($B112,"!D21")))</f>
        <v/>
      </c>
      <c r="N112" s="208" t="str">
        <f ca="true">IF(ISERROR(INDIRECT(CONCATENATE($B112,"!E16"))),"",INDIRECT(CONCATENATE($B112,"!E16")))</f>
        <v/>
      </c>
      <c r="O112" s="297" t="str">
        <f ca="true">IF(ISERROR(INDIRECT(CONCATENATE($B112,"!E23"))),"",INDIRECT(CONCATENATE($B112,"!E23")))</f>
        <v/>
      </c>
      <c r="P112" s="295"/>
      <c r="Q112" s="295"/>
      <c r="R112" s="298" t="str">
        <f ca="true">IF(ISERROR(INDIRECT(CONCATENATE($B112,"!E21"))),"",INDIRECT(CONCATENATE($B112,"!E21")))</f>
        <v/>
      </c>
      <c r="S112" s="208" t="str">
        <f ca="true">IF(ISERROR(INDIRECT(CONCATENATE($B112,"!F16"))),"",INDIRECT(CONCATENATE($B112,"!F16")))</f>
        <v/>
      </c>
      <c r="T112" s="297" t="str">
        <f ca="true">IF(ISERROR(INDIRECT(CONCATENATE($B112,"!F23"))),"",INDIRECT(CONCATENATE($B112,"!F23")))</f>
        <v/>
      </c>
      <c r="U112" s="295"/>
      <c r="V112" s="295"/>
      <c r="W112" s="298" t="str">
        <f ca="true">IF(ISERROR(INDIRECT(CONCATENATE($B112,"!F21"))),"",INDIRECT(CONCATENATE($B112,"!F21")))</f>
        <v/>
      </c>
      <c r="X112" s="208" t="str">
        <f ca="true">IF(ISERROR(INDIRECT(CONCATENATE($B112,"!G16"))),"",INDIRECT(CONCATENATE($B112,"!G16")))</f>
        <v/>
      </c>
      <c r="Y112" s="297" t="str">
        <f ca="true">IF(ISERROR(INDIRECT(CONCATENATE($B112,"!G23"))),"",INDIRECT(CONCATENATE($B112,"!G23")))</f>
        <v/>
      </c>
      <c r="Z112" s="295"/>
      <c r="AA112" s="295"/>
      <c r="AB112" s="298" t="str">
        <f ca="true">IF(ISERROR(INDIRECT(CONCATENATE($B112,"!G221"))),"",INDIRECT(CONCATENATE($B112,"!G21")))</f>
        <v/>
      </c>
    </row>
    <row r="113" x14ac:dyDescent="0.2">
      <c r="A113" s="293"/>
      <c r="B113" s="615"/>
      <c r="C113" s="616"/>
      <c r="D113" s="208" t="str">
        <f t="shared" ca="true" si="15"/>
        <v/>
      </c>
      <c r="E113" s="297" t="str">
        <f t="shared" ca="true" si="16"/>
        <v/>
      </c>
      <c r="F113" s="295"/>
      <c r="G113" s="295"/>
      <c r="H113" s="298" t="str">
        <f t="shared" ca="true" si="17"/>
        <v/>
      </c>
      <c r="I113" s="208" t="str">
        <f t="shared" ca="true" si="18"/>
        <v/>
      </c>
      <c r="J113" s="297" t="str">
        <f t="shared" ca="true" si="19"/>
        <v/>
      </c>
      <c r="K113" s="295"/>
      <c r="L113" s="295"/>
      <c r="M113" s="298" t="str">
        <f t="shared" ca="true" si="20"/>
        <v/>
      </c>
      <c r="N113" s="208" t="str">
        <f t="shared" ca="true" si="21"/>
        <v/>
      </c>
      <c r="O113" s="297" t="str">
        <f t="shared" ca="true" si="22"/>
        <v/>
      </c>
      <c r="P113" s="295"/>
      <c r="Q113" s="295"/>
      <c r="R113" s="298" t="str">
        <f t="shared" ca="true" si="23"/>
        <v/>
      </c>
      <c r="S113" s="208" t="str">
        <f t="shared" ca="true" si="24"/>
        <v/>
      </c>
      <c r="T113" s="297" t="str">
        <f t="shared" ca="true" si="25"/>
        <v/>
      </c>
      <c r="U113" s="295"/>
      <c r="V113" s="295"/>
      <c r="W113" s="298" t="str">
        <f t="shared" ca="true" si="26"/>
        <v/>
      </c>
      <c r="X113" s="208" t="str">
        <f t="shared" ca="true" si="27"/>
        <v/>
      </c>
      <c r="Y113" s="297" t="str">
        <f t="shared" ca="true" si="28"/>
        <v/>
      </c>
      <c r="Z113" s="295"/>
      <c r="AA113" s="295"/>
      <c r="AB113" s="298" t="str">
        <f t="shared" ca="true" si="29"/>
        <v/>
      </c>
    </row>
    <row r="114" x14ac:dyDescent="0.2">
      <c r="A114" s="293"/>
      <c r="B114" s="615"/>
      <c r="C114" s="616"/>
      <c r="D114" s="208" t="str">
        <f t="shared" ca="true" si="15"/>
        <v/>
      </c>
      <c r="E114" s="297" t="str">
        <f t="shared" ca="true" si="16"/>
        <v/>
      </c>
      <c r="F114" s="295"/>
      <c r="G114" s="295"/>
      <c r="H114" s="298" t="str">
        <f t="shared" ca="true" si="17"/>
        <v/>
      </c>
      <c r="I114" s="208" t="str">
        <f t="shared" ca="true" si="18"/>
        <v/>
      </c>
      <c r="J114" s="297" t="str">
        <f t="shared" ca="true" si="19"/>
        <v/>
      </c>
      <c r="K114" s="295"/>
      <c r="L114" s="295"/>
      <c r="M114" s="298" t="str">
        <f t="shared" ca="true" si="20"/>
        <v/>
      </c>
      <c r="N114" s="208" t="str">
        <f t="shared" ca="true" si="21"/>
        <v/>
      </c>
      <c r="O114" s="297" t="str">
        <f t="shared" ca="true" si="22"/>
        <v/>
      </c>
      <c r="P114" s="295"/>
      <c r="Q114" s="295"/>
      <c r="R114" s="298" t="str">
        <f t="shared" ca="true" si="23"/>
        <v/>
      </c>
      <c r="S114" s="208" t="str">
        <f t="shared" ca="true" si="24"/>
        <v/>
      </c>
      <c r="T114" s="297" t="str">
        <f t="shared" ca="true" si="25"/>
        <v/>
      </c>
      <c r="U114" s="295"/>
      <c r="V114" s="295"/>
      <c r="W114" s="298" t="str">
        <f t="shared" ca="true" si="26"/>
        <v/>
      </c>
      <c r="X114" s="208" t="str">
        <f t="shared" ca="true" si="27"/>
        <v/>
      </c>
      <c r="Y114" s="297" t="str">
        <f t="shared" ca="true" si="28"/>
        <v/>
      </c>
      <c r="Z114" s="295"/>
      <c r="AA114" s="295"/>
      <c r="AB114" s="298" t="str">
        <f t="shared" ca="true" si="29"/>
        <v/>
      </c>
    </row>
    <row r="115" x14ac:dyDescent="0.2">
      <c r="A115" s="293"/>
      <c r="B115" s="615"/>
      <c r="C115" s="616"/>
      <c r="D115" s="208" t="str">
        <f t="shared" ca="true" si="15"/>
        <v/>
      </c>
      <c r="E115" s="297" t="str">
        <f t="shared" ca="true" si="16"/>
        <v/>
      </c>
      <c r="F115" s="295"/>
      <c r="G115" s="295"/>
      <c r="H115" s="298" t="str">
        <f t="shared" ca="true" si="17"/>
        <v/>
      </c>
      <c r="I115" s="208" t="str">
        <f t="shared" ca="true" si="18"/>
        <v/>
      </c>
      <c r="J115" s="297" t="str">
        <f t="shared" ca="true" si="19"/>
        <v/>
      </c>
      <c r="K115" s="295"/>
      <c r="L115" s="295"/>
      <c r="M115" s="298" t="str">
        <f t="shared" ca="true" si="20"/>
        <v/>
      </c>
      <c r="N115" s="208" t="str">
        <f t="shared" ca="true" si="21"/>
        <v/>
      </c>
      <c r="O115" s="297" t="str">
        <f t="shared" ca="true" si="22"/>
        <v/>
      </c>
      <c r="P115" s="295"/>
      <c r="Q115" s="295"/>
      <c r="R115" s="298" t="str">
        <f t="shared" ca="true" si="23"/>
        <v/>
      </c>
      <c r="S115" s="208" t="str">
        <f t="shared" ca="true" si="24"/>
        <v/>
      </c>
      <c r="T115" s="297" t="str">
        <f t="shared" ca="true" si="25"/>
        <v/>
      </c>
      <c r="U115" s="295"/>
      <c r="V115" s="295"/>
      <c r="W115" s="298" t="str">
        <f t="shared" ca="true" si="26"/>
        <v/>
      </c>
      <c r="X115" s="208" t="str">
        <f t="shared" ca="true" si="27"/>
        <v/>
      </c>
      <c r="Y115" s="297" t="str">
        <f t="shared" ca="true" si="28"/>
        <v/>
      </c>
      <c r="Z115" s="295"/>
      <c r="AA115" s="295"/>
      <c r="AB115" s="298" t="str">
        <f t="shared" ca="true" si="29"/>
        <v/>
      </c>
    </row>
    <row r="116" x14ac:dyDescent="0.2">
      <c r="A116" s="293"/>
      <c r="B116" s="617"/>
      <c r="C116" s="618"/>
      <c r="D116" s="209" t="str">
        <f t="shared" ca="true" si="15"/>
        <v/>
      </c>
      <c r="E116" s="300" t="str">
        <f t="shared" ca="true" si="16"/>
        <v/>
      </c>
      <c r="F116" s="301"/>
      <c r="G116" s="302"/>
      <c r="H116" s="303" t="str">
        <f t="shared" ca="true" si="17"/>
        <v/>
      </c>
      <c r="I116" s="209" t="str">
        <f t="shared" ca="true" si="18"/>
        <v/>
      </c>
      <c r="J116" s="300" t="str">
        <f t="shared" ca="true" si="19"/>
        <v/>
      </c>
      <c r="K116" s="301"/>
      <c r="L116" s="302"/>
      <c r="M116" s="303" t="str">
        <f t="shared" ca="true" si="20"/>
        <v/>
      </c>
      <c r="N116" s="209" t="str">
        <f t="shared" ca="true" si="21"/>
        <v/>
      </c>
      <c r="O116" s="300" t="str">
        <f t="shared" ca="true" si="22"/>
        <v/>
      </c>
      <c r="P116" s="301"/>
      <c r="Q116" s="302"/>
      <c r="R116" s="303" t="str">
        <f t="shared" ca="true" si="23"/>
        <v/>
      </c>
      <c r="S116" s="209" t="str">
        <f t="shared" ca="true" si="24"/>
        <v/>
      </c>
      <c r="T116" s="300" t="str">
        <f t="shared" ca="true" si="25"/>
        <v/>
      </c>
      <c r="U116" s="301"/>
      <c r="V116" s="302"/>
      <c r="W116" s="303" t="str">
        <f t="shared" ca="true" si="26"/>
        <v/>
      </c>
      <c r="X116" s="209" t="str">
        <f t="shared" ca="true" si="27"/>
        <v/>
      </c>
      <c r="Y116" s="300" t="str">
        <f t="shared" ca="true" si="28"/>
        <v/>
      </c>
      <c r="Z116" s="301"/>
      <c r="AA116" s="302"/>
      <c r="AB116" s="303" t="str">
        <f t="shared" ca="true" si="29"/>
        <v/>
      </c>
    </row>
    <row r="117" ht="11.25" customHeight="true" x14ac:dyDescent="0.2"/>
    <row r="118" ht="22.5" customHeight="true" x14ac:dyDescent="0.25">
      <c r="B118" s="725" t="str">
        <f>CONCATENATE("National use of drinking water sources, ",C99,"–",C100)</f>
        <v>National use of drinking water sources, 2000–2020</v>
      </c>
      <c r="C118" s="726"/>
      <c r="D118" s="726"/>
      <c r="E118" s="726"/>
      <c r="F118" s="726"/>
      <c r="G118" s="726"/>
      <c r="H118" s="726"/>
      <c r="I118" s="726"/>
      <c r="J118" s="726"/>
      <c r="K118" s="726"/>
      <c r="L118" s="726"/>
      <c r="N118" s="304"/>
      <c r="O118" s="304"/>
      <c r="P118" s="304"/>
      <c r="Q118" s="304"/>
      <c r="R118" s="304"/>
      <c r="S118" s="748" t="s">
        <v>11</v>
      </c>
      <c r="T118" s="749"/>
      <c r="U118" s="749"/>
      <c r="V118" s="749"/>
      <c r="W118" s="750"/>
      <c r="X118" s="304"/>
      <c r="Y118" s="304"/>
      <c r="Z118" s="304"/>
      <c r="AA118" s="304"/>
      <c r="AB118" s="30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6"/>
      <c r="D153" s="306"/>
      <c r="E153" s="307" t="str">
        <f t="shared" ref="E153:E158" ca="true" si="30">IF(ISERROR(INDIRECT(CONCATENATE($B153,"!M18"))),"",INDIRECT(CONCATENATE($B153,"!M18")))</f>
        <v/>
      </c>
      <c r="F153" s="307" t="str">
        <f t="shared" ref="F153:F158" ca="true" si="31">IF(ISERROR(INDIRECT(CONCATENATE($B153,"!M19"))),"",INDIRECT(CONCATENATE($B153,"!M19")))</f>
        <v/>
      </c>
      <c r="G153" s="307" t="str">
        <f t="shared" ref="G153:G158" ca="true" si="32">IF(ISERROR(INDIRECT(CONCATENATE($B153,"!M20"))),"",INDIRECT(CONCATENATE($B153,"!M20")))</f>
        <v/>
      </c>
      <c r="H153" s="307" t="str">
        <f t="shared" ref="H153:H158" ca="true" si="33">IF(ISERROR(INDIRECT(CONCATENATE($B153,"!M21"))),"",INDIRECT(CONCATENATE($B153,"!M21")))</f>
        <v/>
      </c>
      <c r="I153" s="307"/>
      <c r="J153" s="307" t="str">
        <f t="shared" ref="J153:J158" ca="true" si="34">IF(ISERROR(INDIRECT(CONCATENATE($B153,"!N18"))),"",INDIRECT(CONCATENATE($B153,"!N18")))</f>
        <v/>
      </c>
      <c r="K153" s="307" t="str">
        <f t="shared" ref="K153:K158" ca="true" si="35">IF(ISERROR(INDIRECT(CONCATENATE($B153,"!N19"))),"",INDIRECT(CONCATENATE($B153,"!N19")))</f>
        <v/>
      </c>
      <c r="L153" s="307" t="str">
        <f t="shared" ref="L153:L158" ca="true" si="36">IF(ISERROR(INDIRECT(CONCATENATE($B153,"!N20"))),"",INDIRECT(CONCATENATE($B153,"!N20")))</f>
        <v/>
      </c>
      <c r="M153" s="307" t="str">
        <f t="shared" ref="M153:M158" ca="true" si="37">IF(ISERROR(INDIRECT(CONCATENATE($B153,"!N21"))),"",INDIRECT(CONCATENATE($B153,"!N21")))</f>
        <v/>
      </c>
      <c r="N153" s="307"/>
      <c r="O153" s="307" t="str">
        <f t="shared" ref="O153:O158" ca="true" si="38">IF(ISERROR(INDIRECT(CONCATENATE($B153,"!O18"))),"",INDIRECT(CONCATENATE($B153,"!O18")))</f>
        <v/>
      </c>
      <c r="P153" s="307" t="str">
        <f t="shared" ref="P153:P158" ca="true" si="39">IF(ISERROR(INDIRECT(CONCATENATE($B153,"!O19"))),"",INDIRECT(CONCATENATE($B153,"!O19")))</f>
        <v/>
      </c>
      <c r="Q153" s="307" t="str">
        <f t="shared" ref="Q153:Q158" ca="true" si="40">IF(ISERROR(INDIRECT(CONCATENATE($B153,"!O20"))),"",INDIRECT(CONCATENATE($B153,"!O20")))</f>
        <v/>
      </c>
      <c r="R153" s="307" t="str">
        <f t="shared" ref="R153:R158" ca="true" si="41">IF(ISERROR(INDIRECT(CONCATENATE($B153,"!O21"))),"",INDIRECT(CONCATENATE($B153,"!O21")))</f>
        <v/>
      </c>
      <c r="S153" s="307"/>
      <c r="T153" s="307" t="str">
        <f t="shared" ref="T153:T158" ca="true" si="42">IF(ISERROR(INDIRECT(CONCATENATE($B153,"!P18"))),"",INDIRECT(CONCATENATE($B153,"!P18")))</f>
        <v/>
      </c>
      <c r="U153" s="307" t="str">
        <f t="shared" ref="U153:U158" ca="true" si="43">IF(ISERROR(INDIRECT(CONCATENATE($B153,"!P19"))),"",INDIRECT(CONCATENATE($B153,"!P19")))</f>
        <v/>
      </c>
      <c r="V153" s="307" t="str">
        <f t="shared" ref="V153:V158" ca="true" si="44">IF(ISERROR(INDIRECT(CONCATENATE($B153,"!P20"))),"",INDIRECT(CONCATENATE($B153,"!P20")))</f>
        <v/>
      </c>
      <c r="W153" s="307" t="str">
        <f t="shared" ref="W153:W158" ca="true" si="45">IF(ISERROR(INDIRECT(CONCATENATE($B153,"!P21"))),"",INDIRECT(CONCATENATE($B153,"!P21")))</f>
        <v/>
      </c>
      <c r="X153" s="307"/>
      <c r="Y153" s="307" t="str">
        <f t="shared" ref="Y153:Y158" ca="true" si="46">IF(ISERROR(INDIRECT(CONCATENATE($B153,"!Q18"))),"",INDIRECT(CONCATENATE($B153,"!Q18")))</f>
        <v/>
      </c>
      <c r="Z153" s="307" t="str">
        <f t="shared" ref="Z153:Z158" ca="true" si="47">IF(ISERROR(INDIRECT(CONCATENATE($B153,"!Q19"))),"",INDIRECT(CONCATENATE($B153,"!Q19")))</f>
        <v/>
      </c>
      <c r="AA153" s="307" t="str">
        <f t="shared" ref="AA153:AA158" ca="true" si="48">IF(ISERROR(INDIRECT(CONCATENATE($B153,"!Q20"))),"",INDIRECT(CONCATENATE($B153,"!Q20")))</f>
        <v/>
      </c>
      <c r="AB153" s="307" t="str">
        <f t="shared" ref="AB153:AB158" ca="true" si="49">IF(ISERROR(INDIRECT(CONCATENATE($B153,"!Q21"))),"",INDIRECT(CONCATENATE($B153,"!Q1")))</f>
        <v/>
      </c>
    </row>
    <row r="154" x14ac:dyDescent="0.2">
      <c r="C154" s="306"/>
      <c r="D154" s="306"/>
      <c r="E154" s="307" t="str">
        <f t="shared" ca="true" si="30"/>
        <v/>
      </c>
      <c r="F154" s="307" t="str">
        <f t="shared" ca="true" si="31"/>
        <v/>
      </c>
      <c r="G154" s="307" t="str">
        <f t="shared" ca="true" si="32"/>
        <v/>
      </c>
      <c r="H154" s="307" t="str">
        <f t="shared" ca="true" si="33"/>
        <v/>
      </c>
      <c r="I154" s="307"/>
      <c r="J154" s="307" t="str">
        <f t="shared" ca="true" si="34"/>
        <v/>
      </c>
      <c r="K154" s="307" t="str">
        <f t="shared" ca="true" si="35"/>
        <v/>
      </c>
      <c r="L154" s="307" t="str">
        <f t="shared" ca="true" si="36"/>
        <v/>
      </c>
      <c r="M154" s="307" t="str">
        <f t="shared" ca="true" si="37"/>
        <v/>
      </c>
      <c r="N154" s="307"/>
      <c r="O154" s="307" t="str">
        <f t="shared" ca="true" si="38"/>
        <v/>
      </c>
      <c r="P154" s="307" t="str">
        <f t="shared" ca="true" si="39"/>
        <v/>
      </c>
      <c r="Q154" s="307" t="str">
        <f t="shared" ca="true" si="40"/>
        <v/>
      </c>
      <c r="R154" s="307" t="str">
        <f t="shared" ca="true" si="41"/>
        <v/>
      </c>
      <c r="S154" s="307"/>
      <c r="T154" s="307" t="str">
        <f t="shared" ca="true" si="42"/>
        <v/>
      </c>
      <c r="U154" s="307" t="str">
        <f t="shared" ca="true" si="43"/>
        <v/>
      </c>
      <c r="V154" s="307" t="str">
        <f t="shared" ca="true" si="44"/>
        <v/>
      </c>
      <c r="W154" s="307" t="str">
        <f t="shared" ca="true" si="45"/>
        <v/>
      </c>
      <c r="X154" s="307"/>
      <c r="Y154" s="307" t="str">
        <f t="shared" ca="true" si="46"/>
        <v/>
      </c>
      <c r="Z154" s="307" t="str">
        <f t="shared" ca="true" si="47"/>
        <v/>
      </c>
      <c r="AA154" s="307" t="str">
        <f t="shared" ca="true" si="48"/>
        <v/>
      </c>
      <c r="AB154" s="307" t="str">
        <f t="shared" ca="true" si="49"/>
        <v/>
      </c>
    </row>
    <row r="155" x14ac:dyDescent="0.2">
      <c r="C155" s="306"/>
      <c r="D155" s="306"/>
      <c r="E155" s="307" t="str">
        <f t="shared" ca="true" si="30"/>
        <v/>
      </c>
      <c r="F155" s="307" t="str">
        <f t="shared" ca="true" si="31"/>
        <v/>
      </c>
      <c r="G155" s="307" t="str">
        <f t="shared" ca="true" si="32"/>
        <v/>
      </c>
      <c r="H155" s="307" t="str">
        <f t="shared" ca="true" si="33"/>
        <v/>
      </c>
      <c r="I155" s="307"/>
      <c r="J155" s="307" t="str">
        <f t="shared" ca="true" si="34"/>
        <v/>
      </c>
      <c r="K155" s="307" t="str">
        <f t="shared" ca="true" si="35"/>
        <v/>
      </c>
      <c r="L155" s="307" t="str">
        <f t="shared" ca="true" si="36"/>
        <v/>
      </c>
      <c r="M155" s="307" t="str">
        <f t="shared" ca="true" si="37"/>
        <v/>
      </c>
      <c r="N155" s="307"/>
      <c r="O155" s="307" t="str">
        <f t="shared" ca="true" si="38"/>
        <v/>
      </c>
      <c r="P155" s="307" t="str">
        <f t="shared" ca="true" si="39"/>
        <v/>
      </c>
      <c r="Q155" s="307" t="str">
        <f t="shared" ca="true" si="40"/>
        <v/>
      </c>
      <c r="R155" s="307" t="str">
        <f t="shared" ca="true" si="41"/>
        <v/>
      </c>
      <c r="S155" s="307"/>
      <c r="T155" s="307" t="str">
        <f t="shared" ca="true" si="42"/>
        <v/>
      </c>
      <c r="U155" s="307" t="str">
        <f t="shared" ca="true" si="43"/>
        <v/>
      </c>
      <c r="V155" s="307" t="str">
        <f t="shared" ca="true" si="44"/>
        <v/>
      </c>
      <c r="W155" s="307" t="str">
        <f t="shared" ca="true" si="45"/>
        <v/>
      </c>
      <c r="X155" s="307"/>
      <c r="Y155" s="307" t="str">
        <f t="shared" ca="true" si="46"/>
        <v/>
      </c>
      <c r="Z155" s="307" t="str">
        <f t="shared" ca="true" si="47"/>
        <v/>
      </c>
      <c r="AA155" s="307" t="str">
        <f t="shared" ca="true" si="48"/>
        <v/>
      </c>
      <c r="AB155" s="307" t="str">
        <f t="shared" ca="true" si="49"/>
        <v/>
      </c>
    </row>
    <row r="156" x14ac:dyDescent="0.2">
      <c r="C156" s="306"/>
      <c r="D156" s="306"/>
      <c r="E156" s="307" t="str">
        <f t="shared" ca="true" si="30"/>
        <v/>
      </c>
      <c r="F156" s="307" t="str">
        <f t="shared" ca="true" si="31"/>
        <v/>
      </c>
      <c r="G156" s="307" t="str">
        <f t="shared" ca="true" si="32"/>
        <v/>
      </c>
      <c r="H156" s="307" t="str">
        <f t="shared" ca="true" si="33"/>
        <v/>
      </c>
      <c r="I156" s="307"/>
      <c r="J156" s="307" t="str">
        <f t="shared" ca="true" si="34"/>
        <v/>
      </c>
      <c r="K156" s="307" t="str">
        <f t="shared" ca="true" si="35"/>
        <v/>
      </c>
      <c r="L156" s="307" t="str">
        <f t="shared" ca="true" si="36"/>
        <v/>
      </c>
      <c r="M156" s="307" t="str">
        <f t="shared" ca="true" si="37"/>
        <v/>
      </c>
      <c r="N156" s="307"/>
      <c r="O156" s="307" t="str">
        <f t="shared" ca="true" si="38"/>
        <v/>
      </c>
      <c r="P156" s="307" t="str">
        <f t="shared" ca="true" si="39"/>
        <v/>
      </c>
      <c r="Q156" s="307" t="str">
        <f t="shared" ca="true" si="40"/>
        <v/>
      </c>
      <c r="R156" s="307" t="str">
        <f t="shared" ca="true" si="41"/>
        <v/>
      </c>
      <c r="S156" s="307"/>
      <c r="T156" s="307" t="str">
        <f t="shared" ca="true" si="42"/>
        <v/>
      </c>
      <c r="U156" s="307" t="str">
        <f t="shared" ca="true" si="43"/>
        <v/>
      </c>
      <c r="V156" s="307" t="str">
        <f t="shared" ca="true" si="44"/>
        <v/>
      </c>
      <c r="W156" s="307" t="str">
        <f t="shared" ca="true" si="45"/>
        <v/>
      </c>
      <c r="X156" s="307"/>
      <c r="Y156" s="307" t="str">
        <f t="shared" ca="true" si="46"/>
        <v/>
      </c>
      <c r="Z156" s="307" t="str">
        <f t="shared" ca="true" si="47"/>
        <v/>
      </c>
      <c r="AA156" s="307" t="str">
        <f t="shared" ca="true" si="48"/>
        <v/>
      </c>
      <c r="AB156" s="307" t="str">
        <f t="shared" ca="true" si="49"/>
        <v/>
      </c>
    </row>
    <row r="157" x14ac:dyDescent="0.2">
      <c r="B157" s="307"/>
      <c r="C157" s="306"/>
      <c r="D157" s="306"/>
      <c r="E157" s="307" t="str">
        <f t="shared" ca="true" si="30"/>
        <v/>
      </c>
      <c r="F157" s="307" t="str">
        <f t="shared" ca="true" si="31"/>
        <v/>
      </c>
      <c r="G157" s="307" t="str">
        <f t="shared" ca="true" si="32"/>
        <v/>
      </c>
      <c r="H157" s="307" t="str">
        <f t="shared" ca="true" si="33"/>
        <v/>
      </c>
      <c r="I157" s="307"/>
      <c r="J157" s="307" t="str">
        <f t="shared" ca="true" si="34"/>
        <v/>
      </c>
      <c r="K157" s="307" t="str">
        <f t="shared" ca="true" si="35"/>
        <v/>
      </c>
      <c r="L157" s="307" t="str">
        <f t="shared" ca="true" si="36"/>
        <v/>
      </c>
      <c r="M157" s="307" t="str">
        <f t="shared" ca="true" si="37"/>
        <v/>
      </c>
      <c r="N157" s="307"/>
      <c r="O157" s="307" t="str">
        <f t="shared" ca="true" si="38"/>
        <v/>
      </c>
      <c r="P157" s="307" t="str">
        <f t="shared" ca="true" si="39"/>
        <v/>
      </c>
      <c r="Q157" s="307" t="str">
        <f t="shared" ca="true" si="40"/>
        <v/>
      </c>
      <c r="R157" s="307" t="str">
        <f t="shared" ca="true" si="41"/>
        <v/>
      </c>
      <c r="S157" s="307"/>
      <c r="T157" s="307" t="str">
        <f t="shared" ca="true" si="42"/>
        <v/>
      </c>
      <c r="U157" s="307" t="str">
        <f t="shared" ca="true" si="43"/>
        <v/>
      </c>
      <c r="V157" s="307" t="str">
        <f t="shared" ca="true" si="44"/>
        <v/>
      </c>
      <c r="W157" s="307" t="str">
        <f t="shared" ca="true" si="45"/>
        <v/>
      </c>
      <c r="X157" s="307"/>
      <c r="Y157" s="307" t="str">
        <f t="shared" ca="true" si="46"/>
        <v/>
      </c>
      <c r="Z157" s="307" t="str">
        <f t="shared" ca="true" si="47"/>
        <v/>
      </c>
      <c r="AA157" s="307" t="str">
        <f t="shared" ca="true" si="48"/>
        <v/>
      </c>
      <c r="AB157" s="307" t="str">
        <f t="shared" ca="true" si="49"/>
        <v/>
      </c>
    </row>
    <row r="158" x14ac:dyDescent="0.2">
      <c r="B158" s="307"/>
      <c r="C158" s="306"/>
      <c r="D158" s="306"/>
      <c r="E158" s="307" t="str">
        <f t="shared" ca="true" si="30"/>
        <v/>
      </c>
      <c r="F158" s="307" t="str">
        <f t="shared" ca="true" si="31"/>
        <v/>
      </c>
      <c r="G158" s="307" t="str">
        <f t="shared" ca="true" si="32"/>
        <v/>
      </c>
      <c r="H158" s="307" t="str">
        <f t="shared" ca="true" si="33"/>
        <v/>
      </c>
      <c r="I158" s="307"/>
      <c r="J158" s="307" t="str">
        <f t="shared" ca="true" si="34"/>
        <v/>
      </c>
      <c r="K158" s="307" t="str">
        <f t="shared" ca="true" si="35"/>
        <v/>
      </c>
      <c r="L158" s="307" t="str">
        <f t="shared" ca="true" si="36"/>
        <v/>
      </c>
      <c r="M158" s="307" t="str">
        <f t="shared" ca="true" si="37"/>
        <v/>
      </c>
      <c r="N158" s="307"/>
      <c r="O158" s="307" t="str">
        <f t="shared" ca="true" si="38"/>
        <v/>
      </c>
      <c r="P158" s="307" t="str">
        <f t="shared" ca="true" si="39"/>
        <v/>
      </c>
      <c r="Q158" s="307" t="str">
        <f t="shared" ca="true" si="40"/>
        <v/>
      </c>
      <c r="R158" s="307" t="str">
        <f t="shared" ca="true" si="41"/>
        <v/>
      </c>
      <c r="S158" s="307"/>
      <c r="T158" s="307" t="str">
        <f t="shared" ca="true" si="42"/>
        <v/>
      </c>
      <c r="U158" s="307" t="str">
        <f t="shared" ca="true" si="43"/>
        <v/>
      </c>
      <c r="V158" s="307" t="str">
        <f t="shared" ca="true" si="44"/>
        <v/>
      </c>
      <c r="W158" s="307" t="str">
        <f t="shared" ca="true" si="45"/>
        <v/>
      </c>
      <c r="X158" s="307"/>
      <c r="Y158" s="307" t="str">
        <f t="shared" ca="true" si="46"/>
        <v/>
      </c>
      <c r="Z158" s="307" t="str">
        <f t="shared" ca="true" si="47"/>
        <v/>
      </c>
      <c r="AA158" s="307" t="str">
        <f t="shared" ca="true" si="48"/>
        <v/>
      </c>
      <c r="AB158" s="307" t="str">
        <f t="shared" ca="true" si="49"/>
        <v/>
      </c>
    </row>
    <row r="197" s="246" customFormat="true" ht="16.5" customHeight="true" x14ac:dyDescent="0.2">
      <c r="A197" s="746" t="s">
        <v>6</v>
      </c>
      <c r="B197" s="746"/>
      <c r="C197" s="746"/>
      <c r="D197" s="744" t="s">
        <v>0</v>
      </c>
      <c r="E197" s="733"/>
      <c r="F197" s="733"/>
      <c r="G197" s="733"/>
      <c r="H197" s="745"/>
      <c r="I197" s="744" t="s">
        <v>1</v>
      </c>
      <c r="J197" s="733"/>
      <c r="K197" s="733"/>
      <c r="L197" s="733"/>
      <c r="M197" s="745"/>
      <c r="N197" s="744" t="s">
        <v>2</v>
      </c>
      <c r="O197" s="733"/>
      <c r="P197" s="733"/>
      <c r="Q197" s="733"/>
      <c r="R197" s="745"/>
      <c r="S197" s="744" t="s">
        <v>3</v>
      </c>
      <c r="T197" s="733"/>
      <c r="U197" s="733"/>
      <c r="V197" s="733"/>
      <c r="W197" s="745"/>
      <c r="X197" s="744" t="s">
        <v>4</v>
      </c>
      <c r="Y197" s="733"/>
      <c r="Z197" s="733"/>
      <c r="AA197" s="733"/>
      <c r="AB197" s="745"/>
    </row>
    <row r="198" s="250" customFormat="true" ht="22.5" customHeight="true" x14ac:dyDescent="0.2">
      <c r="A198" s="759"/>
      <c r="B198" s="759"/>
      <c r="C198" s="759"/>
      <c r="D198" s="260" t="s">
        <v>14</v>
      </c>
      <c r="E198" s="261" t="s">
        <v>15</v>
      </c>
      <c r="F198" s="248" t="s">
        <v>16</v>
      </c>
      <c r="G198" s="248" t="s">
        <v>22</v>
      </c>
      <c r="H198" s="249" t="s">
        <v>17</v>
      </c>
      <c r="I198" s="260" t="s">
        <v>14</v>
      </c>
      <c r="J198" s="261" t="s">
        <v>15</v>
      </c>
      <c r="K198" s="248" t="s">
        <v>16</v>
      </c>
      <c r="L198" s="248" t="s">
        <v>22</v>
      </c>
      <c r="M198" s="249" t="s">
        <v>17</v>
      </c>
      <c r="N198" s="260" t="s">
        <v>14</v>
      </c>
      <c r="O198" s="261" t="s">
        <v>15</v>
      </c>
      <c r="P198" s="248" t="s">
        <v>16</v>
      </c>
      <c r="Q198" s="248" t="s">
        <v>22</v>
      </c>
      <c r="R198" s="249" t="s">
        <v>17</v>
      </c>
      <c r="S198" s="260" t="s">
        <v>14</v>
      </c>
      <c r="T198" s="261" t="s">
        <v>15</v>
      </c>
      <c r="U198" s="248" t="s">
        <v>16</v>
      </c>
      <c r="V198" s="248" t="s">
        <v>22</v>
      </c>
      <c r="W198" s="249" t="s">
        <v>17</v>
      </c>
      <c r="X198" s="260" t="s">
        <v>14</v>
      </c>
      <c r="Y198" s="261" t="s">
        <v>15</v>
      </c>
      <c r="Z198" s="248" t="s">
        <v>16</v>
      </c>
      <c r="AA198" s="248" t="s">
        <v>22</v>
      </c>
      <c r="AB198" s="249" t="s">
        <v>17</v>
      </c>
    </row>
    <row r="199" s="270" customFormat="true" ht="15" customHeight="true" x14ac:dyDescent="0.2">
      <c r="A199" s="751" t="s">
        <v>10</v>
      </c>
      <c r="B199" s="752"/>
      <c r="C199" s="367">
        <v>2000</v>
      </c>
      <c r="D199" s="262">
        <f ca="true">IF((D201+H201)&gt;100,D201*100/(D201+H201),D201)</f>
        <v>65.472506941519214</v>
      </c>
      <c r="E199" s="263">
        <f ca="true">D199*AVERAGEIF(E205:E216,"&gt;0")/100</f>
        <v>54.378461439513778</v>
      </c>
      <c r="F199" s="264">
        <f ca="true">D199*(100-AVERAGEIF(E205:E216,"&gt;0"))/100</f>
        <v>11.094045502005434</v>
      </c>
      <c r="G199" s="265">
        <f ca="true">100-(E199+F199+H199)</f>
        <v>29.952838444661694</v>
      </c>
      <c r="H199" s="266">
        <f ca="true">IF((D201+H201)&gt;100,H201*100/(D201+H201),H201)</f>
        <v>4.5746546138190922</v>
      </c>
      <c r="I199" s="262">
        <f ca="true">IF((I201+M201)&gt;100,I201*100/(I201+M201),I201)</f>
        <v>77.263325827357676</v>
      </c>
      <c r="J199" s="263">
        <f ca="true">I199*AVERAGEIF(J205:J216,"&gt;0")/100</f>
        <v>69.114372720791735</v>
      </c>
      <c r="K199" s="267">
        <f ca="true">I199*(100-AVERAGEIF(J205:J216,"&gt;0"))/100</f>
        <v>8.1489531065659442</v>
      </c>
      <c r="L199" s="268">
        <f ca="true">100-(J199+K199+M199)</f>
        <v>17.465474160652889</v>
      </c>
      <c r="M199" s="269">
        <f ca="true">IF((I201+M201)&gt;100,M201*100/(I201+M201),M201)</f>
        <v>5.2712000119894356</v>
      </c>
      <c r="N199" s="262">
        <f ca="true">IF((N201+R201)&gt;100,N201*100/(N201+R201),N201)</f>
        <v>73.214382646207468</v>
      </c>
      <c r="O199" s="263">
        <f ca="true">N199*AVERAGEIF(O205:O216,"&gt;0")/100</f>
        <v>66.880321466910686</v>
      </c>
      <c r="P199" s="267">
        <f ca="true">N199*(100-AVERAGEIF(O205:O216,"&gt;0"))/100</f>
        <v>6.3340611792967865</v>
      </c>
      <c r="Q199" s="268">
        <f ca="true">100-(O199+P199+R199)</f>
        <v>22.140836284385387</v>
      </c>
      <c r="R199" s="269">
        <f ca="true">IF((N201+R201)&gt;100,R201*100/(N201+R201),R201)</f>
        <v>4.644781069407145</v>
      </c>
      <c r="S199" s="262">
        <f ca="true">IF((S201+W201)&gt;100,S201*100/(S201+W201),S201)</f>
        <v>73.814950889811826</v>
      </c>
      <c r="T199" s="263">
        <f ca="true">S199*AVERAGEIF(T205:T216,"&gt;0")/100</f>
        <v>69.102111186487505</v>
      </c>
      <c r="U199" s="267">
        <f ca="true">S199*(100-AVERAGEIF(T205:T216,"&gt;0"))/100</f>
        <v>4.7128397033243159</v>
      </c>
      <c r="V199" s="268">
        <f ca="true">100-(T199+U199+W199)</f>
        <v>18.423503685725564</v>
      </c>
      <c r="W199" s="269">
        <f ca="true">IF((S201+W201)&gt;100,W201*100/(S201+W201),W201)</f>
        <v>7.7615454244626108</v>
      </c>
      <c r="X199" s="262">
        <f ca="true">IF((X201+AB201)&gt;100,X201*100/(X201+AB201),X201)</f>
        <v>86.995267411010445</v>
      </c>
      <c r="Y199" s="263">
        <f ca="true">X199*AVERAGEIF(Y205:Y216,"&gt;0")/100</f>
        <v>85.02710036260882</v>
      </c>
      <c r="Z199" s="267">
        <f ca="true">X199*(100-AVERAGEIF(Y205:Y216,"&gt;0"))/100</f>
        <v>1.9681670484016294</v>
      </c>
      <c r="AA199" s="268">
        <f ca="true">100-(Y199+Z199+AB199)</f>
        <v>8.6880561372436205</v>
      </c>
      <c r="AB199" s="269">
        <f ca="true">IF((X201+AB201)&gt;100,AB201*100/(X201+AB201),AB201)</f>
        <v>4.3166764517459342</v>
      </c>
    </row>
    <row r="200" s="270" customFormat="true" ht="15" customHeight="true" x14ac:dyDescent="0.2">
      <c r="A200" s="753"/>
      <c r="B200" s="754"/>
      <c r="C200" s="368">
        <v>2020</v>
      </c>
      <c r="D200" s="271">
        <f ca="true">IF((D202+H202)&gt;100,D202*100/(D202+H202),D202)</f>
        <v>75.336543765475426</v>
      </c>
      <c r="E200" s="272">
        <f ca="true">D200*AVERAGEIF(E205:E216,"&gt;0")/100</f>
        <v>62.571078022052113</v>
      </c>
      <c r="F200" s="273">
        <f ca="true">D200*(100-AVERAGEIF(E205:E216,"&gt;0"))/100</f>
        <v>12.765465743423306</v>
      </c>
      <c r="G200" s="274">
        <f ca="true">100-(E200+F200+H200)</f>
        <v>21.64730024548291</v>
      </c>
      <c r="H200" s="275">
        <f ca="true">IF((D202+H202)&gt;100,H202*100/(D202+H202),H202)</f>
        <v>3.016155989041664</v>
      </c>
      <c r="I200" s="271">
        <f ca="true">IF((I202+M202)&gt;100,I202*100/(I202+M202),I202)</f>
        <v>87.02068556460722</v>
      </c>
      <c r="J200" s="272">
        <f ca="true">I200*AVERAGEIF(J205:J216,"&gt;0")/100</f>
        <v>77.842624972810711</v>
      </c>
      <c r="K200" s="273">
        <f ca="true">I200*(100-AVERAGEIF(J205:J216,"&gt;0"))/100</f>
        <v>9.1780605917965019</v>
      </c>
      <c r="L200" s="274">
        <f ca="true">100-(J200+K200+M200)</f>
        <v>12.97931443539278</v>
      </c>
      <c r="M200" s="275">
        <f ca="true">IF((I202+M202)&gt;100,M202*100/(I202+M202),M202)</f>
        <v>0</v>
      </c>
      <c r="N200" s="271">
        <f ca="true">IF((N202+R202)&gt;100,N202*100/(N202+R202),N202)</f>
        <v>95.773157436615747</v>
      </c>
      <c r="O200" s="272">
        <f ca="true">N200*AVERAGEIF(O205:O216,"&gt;0")/100</f>
        <v>87.487448855702496</v>
      </c>
      <c r="P200" s="273">
        <f ca="true">N200*(100-AVERAGEIF(O205:O216,"&gt;0"))/100</f>
        <v>8.285708580913246</v>
      </c>
      <c r="Q200" s="274">
        <f ca="true">100-(O200+P200+R200)</f>
        <v>4.2268425633842526</v>
      </c>
      <c r="R200" s="275">
        <f ca="true">IF((N202+R202)&gt;100,R202*100/(N202+R202),R202)</f>
        <v>0</v>
      </c>
      <c r="S200" s="271">
        <f ca="true">IF((S202+W202)&gt;100,S202*100/(S202+W202),S202)</f>
        <v>100</v>
      </c>
      <c r="T200" s="272">
        <f ca="true">S200*AVERAGEIF(T205:T216,"&gt;0")/100</f>
        <v>93.61533179049394</v>
      </c>
      <c r="U200" s="273">
        <f ca="true">S200*(100-AVERAGEIF(T205:T216,"&gt;0"))/100</f>
        <v>6.3846682095060467</v>
      </c>
      <c r="V200" s="274">
        <f ca="true">100-(T200+U200+W200)</f>
        <v>0</v>
      </c>
      <c r="W200" s="275">
        <f ca="true">IF((S202+W202)&gt;100,W202*100/(S202+W202),W202)</f>
        <v>0</v>
      </c>
      <c r="X200" s="271">
        <f ca="true">IF((X202+AB202)&gt;100,X202*100/(X202+AB202),X202)</f>
        <v>100</v>
      </c>
      <c r="Y200" s="272">
        <f ca="true">X200*AVERAGEIF(Y205:Y216,"&gt;0")/100</f>
        <v>97.737615956620957</v>
      </c>
      <c r="Z200" s="273">
        <f ca="true">X200*(100-AVERAGEIF(Y205:Y216,"&gt;0"))/100</f>
        <v>2.2623840433790434</v>
      </c>
      <c r="AA200" s="274">
        <f ca="true">100-(Y200+Z200+AB200)</f>
        <v>0</v>
      </c>
      <c r="AB200" s="275">
        <f ca="true">IF((X202+AB202)&gt;100,AB202*100/(X202+AB202),AB202)</f>
        <v>0</v>
      </c>
    </row>
    <row r="201" hidden="true" x14ac:dyDescent="0.2">
      <c r="A201" s="755" t="s">
        <v>12</v>
      </c>
      <c r="B201" s="756"/>
      <c r="C201" s="276">
        <f>MinRegYear(C199,C205:C216)</f>
        <v>2001</v>
      </c>
      <c r="D201" s="277">
        <f ca="true">IF(MAX(C205:C216)-MIN(C205:C216)&lt;5,AVERAGEIF(C205:C216,"&gt;0",D205:D216),
IF(FORECAST($C201,D$205:D$216,$C$205:$C$216)&lt;0,0,
IF(FORECAST($C201,D$205:D$216,$C$205:$C$216)&gt;100,100,
FORECAST($C201,D$205:D$216,$C$205:$C$216))))</f>
        <v>65.472506941519214</v>
      </c>
      <c r="E201" s="278"/>
      <c r="F201" s="279"/>
      <c r="G201" s="279"/>
      <c r="H201" s="280">
        <f ca="true">IF(MAX(C205:C216)-MIN(C205:C216)&lt;5,AVERAGEIF(C205:C216,"&gt;0",H205:H216),
IF(FORECAST($C201,H$205:H$216,$C$205:$C$216)&lt;0,0,
IF(FORECAST($C201,H$205:H$216,$C$205:$C$216)&gt;100,100,
FORECAST($C201,H$205:H$216,$C$205:$C$216))))</f>
        <v>4.5746546138190922</v>
      </c>
      <c r="I201" s="277">
        <f ca="true">IF(MAX(C205:C216)-MIN(C205:C216)&lt;5,AVERAGEIF(C205:C216,"&gt;0",I205:I216),
IF(FORECAST($C201,I$205:I$216,$C$205:$C$216)&lt;0,0,
IF(FORECAST($C201,I$205:I$216,$C$205:$C$216)&gt;100,100,
FORECAST($C201,I$205:I$216,$C$205:$C$216))))</f>
        <v>77.263325827357676</v>
      </c>
      <c r="J201" s="278"/>
      <c r="K201" s="279"/>
      <c r="L201" s="279"/>
      <c r="M201" s="280">
        <f ca="true">IF(MAX(C205:C216)-MIN(C205:C216)&lt;5,AVERAGEIF(C205:C216,"&gt;0",M205:M216),
IF(FORECAST($C201,M$205:M$216,$C$205:$C$216)&lt;0,0,
IF(FORECAST($C201,M$205:M$216,$C$205:$C$216)&gt;100,100,
FORECAST($C201,M$205:M$216,$C$205:$C$216))))</f>
        <v>5.2712000119894356</v>
      </c>
      <c r="N201" s="277">
        <f ca="true">IF(MAX(C205:C216)-MIN(C205:C216)&lt;5,AVERAGEIF(C205:C216,"&gt;0",N205:N216),
IF(FORECAST($C201,N$205:N$216,$C$205:$C$216)&lt;0,0,
IF(FORECAST($C201,N$205:N$216,$C$205:$C$216)&gt;100,100,
FORECAST($C201,N$205:N$216,$C$205:$C$216))))</f>
        <v>73.214382646207468</v>
      </c>
      <c r="O201" s="278"/>
      <c r="P201" s="279"/>
      <c r="Q201" s="279"/>
      <c r="R201" s="280">
        <f ca="true">IF(MAX(C205:C216)-MIN(C205:C216)&lt;5,AVERAGEIF(C205:C216,"&gt;0",R205:R216),
IF(FORECAST($C201,R$205:R$216,$C$205:$C$216)&lt;0,0,
IF(FORECAST($C201,R$205:R$216,$C$205:$C$216)&gt;100,100,
FORECAST($C201,R$205:R$216,$C$205:$C$216))))</f>
        <v>4.644781069407145</v>
      </c>
      <c r="S201" s="277">
        <f ca="true">IF(MAX(C205:C216)-MIN(C205:C216)&lt;5,AVERAGEIF(C205:C216,"&gt;0",S205:S216),
IF(FORECAST($C201,S$205:S$216,$C$205:$C$216)&lt;0,0,
IF(FORECAST($C201,S$205:S$216,$C$205:$C$216)&gt;100,100,
FORECAST($C201,S$205:S$216,$C$205:$C$216))))</f>
        <v>73.814950889811826</v>
      </c>
      <c r="T201" s="278"/>
      <c r="U201" s="279"/>
      <c r="V201" s="279"/>
      <c r="W201" s="280">
        <f ca="true">IF(MAX(C205:C216)-MIN(C205:C216)&lt;5,AVERAGEIF(C205:C216,"&gt;0",W205:W216),
IF(FORECAST($C201,W$205:W$216,$C$205:$C$216)&lt;0,0,
IF(FORECAST($C201,W$205:W$216,$C$205:$C$216)&gt;100,100,
FORECAST($C201,W$205:W$216,$C$205:$C$216))))</f>
        <v>7.7615454244626108</v>
      </c>
      <c r="X201" s="277">
        <f ca="true">IF(MAX(C205:C216)-MIN(C205:C216)&lt;5,AVERAGEIF(C205:C216,"&gt;0",X205:X216),
IF(FORECAST($C201,X$205:X$216,$C$205:$C$216)&lt;0,0,
IF(FORECAST($C201,X$205:X$216,$C$205:$C$216)&gt;100,100,
FORECAST($C201,X$205:X$216,$C$205:$C$216))))</f>
        <v>86.995267411010445</v>
      </c>
      <c r="Y201" s="278"/>
      <c r="Z201" s="279"/>
      <c r="AA201" s="279"/>
      <c r="AB201" s="280">
        <f ca="true">IF(MAX(C205:C216)-MIN(C205:C216)&lt;5,AVERAGEIF(C205:C216,"&gt;0",AB205:AB216),
IF(FORECAST($C201,AB$205:AB$216,$C$205:$C$216)&lt;0,0,
IF(FORECAST($C201,AB$205:AB$216,$C$205:$C$216)&gt;100,100,
FORECAST($C201,AB$205:AB$216,$C$205:$C$216))))</f>
        <v>4.3166764517459342</v>
      </c>
    </row>
    <row r="202" hidden="true" x14ac:dyDescent="0.2">
      <c r="A202" s="757"/>
      <c r="B202" s="758"/>
      <c r="C202" s="255">
        <f>MaxRegYear(C200,C205:C216)</f>
        <v>2020</v>
      </c>
      <c r="D202" s="281">
        <f ca="true">IF(MAX(C205:C216)-MIN(C205:C216)&lt;5,AVERAGEIF(C205:C216,"&gt;0",D205:D216),
IF(FORECAST($C202,D$205:D$216,$C$205:$C$216)&lt;0,0,
IF(FORECAST($C202,D$205:D$216,$C$205:$C$216)&gt;100,100,
FORECAST($C202,D$205:D$216,$C$205:$C$216))))</f>
        <v>75.336543765475426</v>
      </c>
      <c r="E202" s="282"/>
      <c r="F202" s="283"/>
      <c r="G202" s="283"/>
      <c r="H202" s="284">
        <f ca="true">IF(MAX(C205:C216)-MIN(C205:C216)&lt;5,AVERAGEIF(C205:C216,"&gt;0",H205:H216),
IF(FORECAST($C202,H$205:H$216,$C$205:$C$216)&lt;0,0,
IF(FORECAST($C202,H$205:H$216,$C$205:$C$216)&gt;100,100,
FORECAST($C202,H$205:H$216,$C$205:$C$216))))</f>
        <v>3.016155989041664</v>
      </c>
      <c r="I202" s="281">
        <f ca="true">IF(MAX(C205:C216)-MIN(C205:C216)&lt;5,AVERAGEIF(C205:C216,"&gt;0",I205:I216),
IF(FORECAST($C202,I$205:I$216,$C$205:$C$216)&lt;0,0,
IF(FORECAST($C202,I$205:I$216,$C$205:$C$216)&gt;100,100,
FORECAST($C202,I$205:I$216,$C$205:$C$216))))</f>
        <v>87.02068556460722</v>
      </c>
      <c r="J202" s="282"/>
      <c r="K202" s="283"/>
      <c r="L202" s="283"/>
      <c r="M202" s="284">
        <f ca="true">IF(MAX(C205:C216)-MIN(C205:C216)&lt;5,AVERAGEIF(C205:C216,"&gt;0",M205:M216),
IF(FORECAST($C202,M$205:M$216,$C$205:$C$216)&lt;0,0,
IF(FORECAST($C202,M$205:M$216,$C$205:$C$216)&gt;100,100,
FORECAST($C202,M$205:M$216,$C$205:$C$216))))</f>
        <v>0</v>
      </c>
      <c r="N202" s="281">
        <f ca="true">IF(MAX(C205:C216)-MIN(C205:C216)&lt;5,AVERAGEIF(C205:C216,"&gt;0",N205:N216),
IF(FORECAST($C202,N$205:N$216,$C$205:$C$216)&lt;0,0,
IF(FORECAST($C202,N$205:N$216,$C$205:$C$216)&gt;100,100,
FORECAST($C202,N$205:N$216,$C$205:$C$216))))</f>
        <v>95.773157436615747</v>
      </c>
      <c r="O202" s="282"/>
      <c r="P202" s="283"/>
      <c r="Q202" s="283"/>
      <c r="R202" s="284">
        <f ca="true">IF(MAX(C205:C216)-MIN(C205:C216)&lt;5,AVERAGEIF(C205:C216,"&gt;0",R205:R216),
IF(FORECAST($C202,R$205:R$216,$C$205:$C$216)&lt;0,0,
IF(FORECAST($C202,R$205:R$216,$C$205:$C$216)&gt;100,100,
FORECAST($C202,R$205:R$216,$C$205:$C$216))))</f>
        <v>0</v>
      </c>
      <c r="S202" s="281">
        <f ca="true">IF(MAX(C205:C216)-MIN(C205:C216)&lt;5,AVERAGEIF(C205:C216,"&gt;0",S205:S216),
IF(FORECAST($C202,S$205:S$216,$C$205:$C$216)&lt;0,0,
IF(FORECAST($C202,S$205:S$216,$C$205:$C$216)&gt;100,100,
FORECAST($C202,S$205:S$216,$C$205:$C$216))))</f>
        <v>100</v>
      </c>
      <c r="T202" s="282"/>
      <c r="U202" s="283"/>
      <c r="V202" s="283"/>
      <c r="W202" s="284">
        <f ca="true">IF(MAX(C205:C216)-MIN(C205:C216)&lt;5,AVERAGEIF(C205:C216,"&gt;0",W205:W216),
IF(FORECAST($C202,W$205:W$216,$C$205:$C$216)&lt;0,0,
IF(FORECAST($C202,W$205:W$216,$C$205:$C$216)&gt;100,100,
FORECAST($C202,W$205:W$216,$C$205:$C$216))))</f>
        <v>0</v>
      </c>
      <c r="X202" s="281">
        <f ca="true">IF(MAX(C205:C216)-MIN(C205:C216)&lt;5,AVERAGEIF(C205:C216,"&gt;0",X205:X216),
IF(FORECAST($C202,X$205:X$216,$C$205:$C$216)&lt;0,0,
IF(FORECAST($C202,X$205:X$216,$C$205:$C$216)&gt;100,100,
FORECAST($C202,X$205:X$216,$C$205:$C$216))))</f>
        <v>100</v>
      </c>
      <c r="Y202" s="282"/>
      <c r="Z202" s="283"/>
      <c r="AA202" s="283"/>
      <c r="AB202" s="284">
        <f ca="true">IF(MAX(C205:C216)-MIN(C205:C216)&lt;5,AVERAGEIF(C205:C216,"&gt;0",AB205:AB216),
IF(FORECAST($C202,AB$205:AB$216,$C$205:$C$216)&lt;0,0,
IF(FORECAST($C202,AB$205:AB$216,$C$205:$C$216)&gt;100,100,
FORECAST($C202,AB$205:AB$216,$C$205:$C$216))))</f>
        <v>0</v>
      </c>
    </row>
    <row r="203" ht="9" customHeight="true" x14ac:dyDescent="0.2">
      <c r="D203" s="285"/>
      <c r="I203" s="285"/>
      <c r="K203" s="245"/>
      <c r="L203" s="245"/>
      <c r="N203" s="285"/>
      <c r="P203" s="245"/>
      <c r="Q203" s="245"/>
      <c r="S203" s="285"/>
      <c r="U203" s="245"/>
      <c r="V203" s="245"/>
      <c r="X203" s="285"/>
      <c r="Z203" s="245"/>
      <c r="AA203" s="245"/>
      <c r="AB203" s="286"/>
    </row>
    <row r="204" s="314" customFormat="true" ht="22.5" customHeight="true" x14ac:dyDescent="0.2">
      <c r="B204" s="287" t="s">
        <v>8</v>
      </c>
      <c r="C204" s="288" t="s">
        <v>9</v>
      </c>
      <c r="D204" s="289" t="s">
        <v>14</v>
      </c>
      <c r="E204" s="715" t="s">
        <v>747</v>
      </c>
      <c r="F204" s="377"/>
      <c r="G204" s="377"/>
      <c r="H204" s="291" t="s">
        <v>17</v>
      </c>
      <c r="I204" s="289" t="s">
        <v>14</v>
      </c>
      <c r="J204" s="715" t="s">
        <v>747</v>
      </c>
      <c r="K204" s="377"/>
      <c r="L204" s="377"/>
      <c r="M204" s="291" t="s">
        <v>17</v>
      </c>
      <c r="N204" s="289" t="s">
        <v>14</v>
      </c>
      <c r="O204" s="715" t="s">
        <v>747</v>
      </c>
      <c r="P204" s="377"/>
      <c r="Q204" s="377"/>
      <c r="R204" s="291" t="s">
        <v>17</v>
      </c>
      <c r="S204" s="289" t="s">
        <v>14</v>
      </c>
      <c r="T204" s="715" t="s">
        <v>747</v>
      </c>
      <c r="U204" s="377"/>
      <c r="V204" s="377"/>
      <c r="W204" s="291" t="s">
        <v>17</v>
      </c>
      <c r="X204" s="289" t="s">
        <v>14</v>
      </c>
      <c r="Y204" s="715" t="s">
        <v>747</v>
      </c>
      <c r="Z204" s="377"/>
      <c r="AA204" s="377"/>
      <c r="AB204" s="291" t="s">
        <v>17</v>
      </c>
      <c r="AD204" s="378"/>
    </row>
    <row r="205" x14ac:dyDescent="0.2">
      <c r="A205" s="293"/>
      <c r="B205" s="613" t="s">
        <v>179</v>
      </c>
      <c r="C205" s="614">
        <v>2003</v>
      </c>
      <c r="D205" s="207">
        <f t="shared" ref="D205:D216" ca="true" si="50">IF(ISERROR(INDIRECT(CONCATENATE($B205,"!H16"))),"",INDIRECT(CONCATENATE($B205,"!H16")))</f>
        <v>70.917907588488788</v>
      </c>
      <c r="E205" s="297">
        <f t="shared" ref="E205:E216" ca="true" si="51">IF(ISERROR(INDIRECT(CONCATENATE($B205,"!H23"))),"",INDIRECT(CONCATENATE($B205,"!H23")))</f>
        <v>89.07442788669016</v>
      </c>
      <c r="F205" s="295"/>
      <c r="G205" s="295"/>
      <c r="H205" s="296">
        <f t="shared" ref="H205:H216" ca="true" si="52">IF(ISERROR(INDIRECT(CONCATENATE($B205,"!H21"))),"",INDIRECT(CONCATENATE($B205,"!H21")))</f>
        <v>3.3832060547933209</v>
      </c>
      <c r="I205" s="207">
        <f t="shared" ref="I205:I216" ca="true" si="53">IF(ISERROR(INDIRECT(CONCATENATE($B205,"!I16"))),"",INDIRECT(CONCATENATE($B205,"!I16")))</f>
        <v>77.751780213426287</v>
      </c>
      <c r="J205" s="297">
        <f t="shared" ref="J205:J216" ca="true" si="54">IF(ISERROR(INDIRECT(CONCATENATE($B205,"!I23"))),"",INDIRECT(CONCATENATE($B205,"!I23")))</f>
        <v>93.681238214219889</v>
      </c>
      <c r="K205" s="295"/>
      <c r="L205" s="295"/>
      <c r="M205" s="296">
        <f t="shared" ref="M205:M216" ca="true" si="55">IF(ISERROR(INDIRECT(CONCATENATE($B205,"!I21"))),"",INDIRECT(CONCATENATE($B205,"!I21")))</f>
        <v>5.2872543762183453</v>
      </c>
      <c r="N205" s="207">
        <f t="shared" ref="N205:N216" ca="true" si="56">IF(ISERROR(INDIRECT(CONCATENATE($B205,"!J16"))),"",INDIRECT(CONCATENATE($B205,"!J16")))</f>
        <v>74.49914820782611</v>
      </c>
      <c r="O205" s="297">
        <f t="shared" ref="O205:O216" ca="true" si="57">IF(ISERROR(INDIRECT(CONCATENATE($B205,"!J23"))),"",INDIRECT(CONCATENATE($B205,"!J23")))</f>
        <v>95.45515706710303</v>
      </c>
      <c r="P205" s="295"/>
      <c r="Q205" s="295"/>
      <c r="R205" s="296">
        <f t="shared" ref="R205:R216" ca="true" si="58">IF(ISERROR(INDIRECT(CONCATENATE($B205,"!J21"))),"",INDIRECT(CONCATENATE($B205,"!J21")))</f>
        <v>4.5673546339681357</v>
      </c>
      <c r="S205" s="207">
        <f t="shared" ref="S205:S216" ca="true" si="59">IF(ISERROR(INDIRECT(CONCATENATE($B205,"!K16"))),"",INDIRECT(CONCATENATE($B205,"!K16")))</f>
        <v>72.294230305893876</v>
      </c>
      <c r="T205" s="297">
        <f t="shared" ref="T205:T216" ca="true" si="60">IF(ISERROR(INDIRECT(CONCATENATE($B205,"!K23"))),"",INDIRECT(CONCATENATE($B205,"!K23")))</f>
        <v>97.358001951601253</v>
      </c>
      <c r="U205" s="295"/>
      <c r="V205" s="295"/>
      <c r="W205" s="296">
        <f t="shared" ref="W205:W216" ca="true" si="61">IF(ISERROR(INDIRECT(CONCATENATE($B205,"!K21"))),"",INDIRECT(CONCATENATE($B205,"!K21")))</f>
        <v>8.2783788547710913</v>
      </c>
      <c r="X205" s="207">
        <f t="shared" ref="X205:X216" ca="true" si="62">IF(ISERROR(INDIRECT(CONCATENATE($B205,"!L16"))),"",INDIRECT(CONCATENATE($B205,"!L16")))</f>
        <v>85.618519984786417</v>
      </c>
      <c r="Y205" s="297">
        <f t="shared" ref="Y205:Y216" ca="true" si="63">IF(ISERROR(INDIRECT(CONCATENATE($B205,"!L23"))),"",INDIRECT(CONCATENATE($B205,"!L23")))</f>
        <v>97.984117703446714</v>
      </c>
      <c r="Z205" s="295"/>
      <c r="AA205" s="295"/>
      <c r="AB205" s="296">
        <f t="shared" ref="AB205:AB216" ca="true" si="64">IF(ISERROR(INDIRECT(CONCATENATE($B205,"!L221"))),"",INDIRECT(CONCATENATE($B205,"!L21")))</f>
        <v>4.7071719729226968</v>
      </c>
    </row>
    <row r="206" x14ac:dyDescent="0.2">
      <c r="A206" s="293"/>
      <c r="B206" s="615" t="s">
        <v>286</v>
      </c>
      <c r="C206" s="616"/>
      <c r="D206" s="208">
        <f t="shared" ca="true" si="50"/>
        <v>60.596632386364156</v>
      </c>
      <c r="E206" s="297">
        <f t="shared" ca="true" si="51"/>
        <v>82.346739594695777</v>
      </c>
      <c r="F206" s="295"/>
      <c r="G206" s="295"/>
      <c r="H206" s="298">
        <f t="shared" ca="true" si="52"/>
        <v>2.2345354244109825</v>
      </c>
      <c r="I206" s="208">
        <f t="shared" ca="true" si="53"/>
        <v>65.06742444303228</v>
      </c>
      <c r="J206" s="297">
        <f t="shared" ca="true" si="54"/>
        <v>86.572370543203874</v>
      </c>
      <c r="K206" s="295"/>
      <c r="L206" s="295"/>
      <c r="M206" s="298">
        <f t="shared" ca="true" si="55"/>
        <v>2.168316948591491</v>
      </c>
      <c r="N206" s="208">
        <f t="shared" ca="true" si="56"/>
        <v>71.323938280346482</v>
      </c>
      <c r="O206" s="297">
        <f t="shared" ca="true" si="57"/>
        <v>90.03175435231293</v>
      </c>
      <c r="P206" s="295"/>
      <c r="Q206" s="295"/>
      <c r="R206" s="298">
        <f t="shared" ca="true" si="58"/>
        <v>1.6143761070967975</v>
      </c>
      <c r="S206" s="208">
        <f t="shared" ca="true" si="59"/>
        <v>80.816093795864191</v>
      </c>
      <c r="T206" s="297">
        <f t="shared" ca="true" si="60"/>
        <v>88.362798433438257</v>
      </c>
      <c r="U206" s="295"/>
      <c r="V206" s="295"/>
      <c r="W206" s="298">
        <f t="shared" ca="true" si="61"/>
        <v>0.77179621894143102</v>
      </c>
      <c r="X206" s="208">
        <f t="shared" ca="true" si="62"/>
        <v>86.105020514636223</v>
      </c>
      <c r="Y206" s="297">
        <f t="shared" ca="true" si="63"/>
        <v>96.173705166917216</v>
      </c>
      <c r="Z206" s="295"/>
      <c r="AA206" s="295"/>
      <c r="AB206" s="298">
        <f t="shared" ca="true" si="64"/>
        <v>0</v>
      </c>
    </row>
    <row r="207" x14ac:dyDescent="0.2">
      <c r="A207" s="293"/>
      <c r="B207" s="615" t="s">
        <v>139</v>
      </c>
      <c r="C207" s="616">
        <v>2010</v>
      </c>
      <c r="D207" s="208">
        <f t="shared" ca="true" si="50"/>
        <v>63.7</v>
      </c>
      <c r="E207" s="297">
        <f t="shared" ca="true" si="51"/>
        <v>82.1</v>
      </c>
      <c r="F207" s="295"/>
      <c r="G207" s="295"/>
      <c r="H207" s="298">
        <f t="shared" ca="true" si="52"/>
        <v>5.8</v>
      </c>
      <c r="I207" s="208">
        <f t="shared" ca="true" si="53"/>
        <v>84.3</v>
      </c>
      <c r="J207" s="297">
        <f t="shared" ca="true" si="54"/>
        <v>88.6</v>
      </c>
      <c r="K207" s="295"/>
      <c r="L207" s="295"/>
      <c r="M207" s="298">
        <f t="shared" ca="true" si="55"/>
        <v>2</v>
      </c>
      <c r="N207" s="208">
        <f t="shared" ca="true" si="56"/>
        <v>85.9</v>
      </c>
      <c r="O207" s="297">
        <f t="shared" ca="true" si="57"/>
        <v>91.2</v>
      </c>
      <c r="P207" s="295"/>
      <c r="Q207" s="295"/>
      <c r="R207" s="298">
        <f t="shared" ca="true" si="58"/>
        <v>1.4</v>
      </c>
      <c r="S207" s="208">
        <f t="shared" ca="true" si="59"/>
        <v>93.6</v>
      </c>
      <c r="T207" s="297">
        <f t="shared" ca="true" si="60"/>
        <v>95.3</v>
      </c>
      <c r="U207" s="295"/>
      <c r="V207" s="295"/>
      <c r="W207" s="298">
        <f t="shared" ca="true" si="61"/>
        <v>0.7</v>
      </c>
      <c r="X207" s="208">
        <f t="shared" ca="true" si="62"/>
        <v>98.7</v>
      </c>
      <c r="Y207" s="297">
        <f t="shared" ca="true" si="63"/>
        <v>98.2</v>
      </c>
      <c r="Z207" s="295"/>
      <c r="AA207" s="295"/>
      <c r="AB207" s="298">
        <f t="shared" ca="true" si="64"/>
        <v>0.1</v>
      </c>
      <c r="AD207" s="299"/>
    </row>
    <row r="208" x14ac:dyDescent="0.2">
      <c r="A208" s="293"/>
      <c r="B208" s="615" t="s">
        <v>462</v>
      </c>
      <c r="C208" s="616">
        <v>2015</v>
      </c>
      <c r="D208" s="208">
        <f t="shared" ca="true" si="50"/>
        <v>69.613547909540983</v>
      </c>
      <c r="E208" s="297">
        <f t="shared" ca="true" si="51"/>
        <v>77.757987372093567</v>
      </c>
      <c r="F208" s="295"/>
      <c r="G208" s="295"/>
      <c r="H208" s="298">
        <f t="shared" ca="true" si="52"/>
        <v>3.1178129469706493</v>
      </c>
      <c r="I208" s="208">
        <f t="shared" ca="true" si="53"/>
        <v>81.174278178784945</v>
      </c>
      <c r="J208" s="297">
        <f t="shared" ca="true" si="54"/>
        <v>86.663411303893341</v>
      </c>
      <c r="K208" s="295"/>
      <c r="L208" s="295"/>
      <c r="M208" s="298">
        <f t="shared" ca="true" si="55"/>
        <v>7.5079000446750893E-2</v>
      </c>
      <c r="N208" s="208">
        <f t="shared" ca="true" si="56"/>
        <v>89.696272663951433</v>
      </c>
      <c r="O208" s="297">
        <f t="shared" ca="true" si="57"/>
        <v>87.775008821055209</v>
      </c>
      <c r="P208" s="295"/>
      <c r="Q208" s="295"/>
      <c r="R208" s="298">
        <f t="shared" ca="true" si="58"/>
        <v>0</v>
      </c>
      <c r="S208" s="208">
        <f t="shared" ca="true" si="59"/>
        <v>97.430745071416098</v>
      </c>
      <c r="T208" s="297">
        <f t="shared" ca="true" si="60"/>
        <v>93.513328322955232</v>
      </c>
      <c r="U208" s="295"/>
      <c r="V208" s="295"/>
      <c r="W208" s="298">
        <f t="shared" ca="true" si="61"/>
        <v>0.23683487871437414</v>
      </c>
      <c r="X208" s="208">
        <f t="shared" ca="true" si="62"/>
        <v>99.42410789487009</v>
      </c>
      <c r="Y208" s="297">
        <f t="shared" ca="true" si="63"/>
        <v>97.230658155675115</v>
      </c>
      <c r="Z208" s="295"/>
      <c r="AA208" s="295"/>
      <c r="AB208" s="298">
        <f t="shared" ca="true" si="64"/>
        <v>0</v>
      </c>
    </row>
    <row r="209" x14ac:dyDescent="0.2">
      <c r="A209" s="293"/>
      <c r="B209" s="615" t="s">
        <v>741</v>
      </c>
      <c r="C209" s="616">
        <v>2019</v>
      </c>
      <c r="D209" s="208">
        <f t="shared" ca="true" si="50"/>
        <v>79.982445080158442</v>
      </c>
      <c r="E209" s="297">
        <f t="shared" ca="true" si="51"/>
        <v>83.997913184294319</v>
      </c>
      <c r="F209" s="295"/>
      <c r="G209" s="295"/>
      <c r="H209" s="298">
        <f t="shared" ca="true" si="52"/>
        <v>2.4704709869108741</v>
      </c>
      <c r="I209" s="208">
        <f t="shared" ca="true" si="53"/>
        <v>87.909690638363159</v>
      </c>
      <c r="J209" s="297">
        <f t="shared" ca="true" si="54"/>
        <v>91.748043801099925</v>
      </c>
      <c r="K209" s="295"/>
      <c r="L209" s="295"/>
      <c r="M209" s="298">
        <f t="shared" ca="true" si="55"/>
        <v>1.008609771672581</v>
      </c>
      <c r="N209" s="208">
        <f t="shared" ca="true" si="56"/>
        <v>93.816178975555971</v>
      </c>
      <c r="O209" s="297">
        <f t="shared" ca="true" si="57"/>
        <v>92.281133853799162</v>
      </c>
      <c r="P209" s="295"/>
      <c r="Q209" s="295"/>
      <c r="R209" s="298">
        <f t="shared" ca="true" si="58"/>
        <v>0.13897671241423099</v>
      </c>
      <c r="S209" s="208">
        <f t="shared" ca="true" si="59"/>
        <v>95.085566898759652</v>
      </c>
      <c r="T209" s="297">
        <f t="shared" ca="true" si="60"/>
        <v>93.542530244474946</v>
      </c>
      <c r="U209" s="295"/>
      <c r="V209" s="295"/>
      <c r="W209" s="298">
        <f t="shared" ca="true" si="61"/>
        <v>0.10619344907845968</v>
      </c>
      <c r="X209" s="208">
        <f t="shared" ca="true" si="62"/>
        <v>98.086310675159197</v>
      </c>
      <c r="Y209" s="297">
        <f t="shared" ca="true" si="63"/>
        <v>99.099598757065749</v>
      </c>
      <c r="Z209" s="295"/>
      <c r="AA209" s="295"/>
      <c r="AB209" s="298">
        <f t="shared" ca="true" si="64"/>
        <v>0</v>
      </c>
    </row>
    <row r="210" x14ac:dyDescent="0.2">
      <c r="A210" s="293"/>
      <c r="B210" s="615"/>
      <c r="C210" s="616"/>
      <c r="D210" s="208" t="str">
        <f t="shared" ca="true" si="50"/>
        <v/>
      </c>
      <c r="E210" s="297" t="str">
        <f t="shared" ca="true" si="51"/>
        <v/>
      </c>
      <c r="F210" s="295"/>
      <c r="G210" s="295"/>
      <c r="H210" s="298" t="str">
        <f t="shared" ca="true" si="52"/>
        <v/>
      </c>
      <c r="I210" s="208" t="str">
        <f t="shared" ca="true" si="53"/>
        <v/>
      </c>
      <c r="J210" s="297" t="str">
        <f t="shared" ca="true" si="54"/>
        <v/>
      </c>
      <c r="K210" s="295"/>
      <c r="L210" s="295"/>
      <c r="M210" s="298" t="str">
        <f t="shared" ca="true" si="55"/>
        <v/>
      </c>
      <c r="N210" s="208" t="str">
        <f t="shared" ca="true" si="56"/>
        <v/>
      </c>
      <c r="O210" s="297" t="str">
        <f t="shared" ca="true" si="57"/>
        <v/>
      </c>
      <c r="P210" s="295"/>
      <c r="Q210" s="295"/>
      <c r="R210" s="298" t="str">
        <f t="shared" ca="true" si="58"/>
        <v/>
      </c>
      <c r="S210" s="208" t="str">
        <f t="shared" ca="true" si="59"/>
        <v/>
      </c>
      <c r="T210" s="297" t="str">
        <f t="shared" ca="true" si="60"/>
        <v/>
      </c>
      <c r="U210" s="295"/>
      <c r="V210" s="295"/>
      <c r="W210" s="298" t="str">
        <f t="shared" ca="true" si="61"/>
        <v/>
      </c>
      <c r="X210" s="208" t="str">
        <f t="shared" ca="true" si="62"/>
        <v/>
      </c>
      <c r="Y210" s="297" t="str">
        <f t="shared" ca="true" si="63"/>
        <v/>
      </c>
      <c r="Z210" s="295"/>
      <c r="AA210" s="295"/>
      <c r="AB210" s="298" t="str">
        <f t="shared" ca="true" si="64"/>
        <v/>
      </c>
    </row>
    <row r="211" x14ac:dyDescent="0.2">
      <c r="A211" s="293"/>
      <c r="B211" s="615"/>
      <c r="C211" s="616"/>
      <c r="D211" s="208" t="str">
        <f t="shared" ca="true" si="50"/>
        <v/>
      </c>
      <c r="E211" s="297" t="str">
        <f t="shared" ca="true" si="51"/>
        <v/>
      </c>
      <c r="F211" s="295"/>
      <c r="G211" s="295"/>
      <c r="H211" s="298" t="str">
        <f t="shared" ca="true" si="52"/>
        <v/>
      </c>
      <c r="I211" s="208" t="str">
        <f t="shared" ca="true" si="53"/>
        <v/>
      </c>
      <c r="J211" s="297" t="str">
        <f t="shared" ca="true" si="54"/>
        <v/>
      </c>
      <c r="K211" s="295"/>
      <c r="L211" s="295"/>
      <c r="M211" s="298" t="str">
        <f t="shared" ca="true" si="55"/>
        <v/>
      </c>
      <c r="N211" s="208" t="str">
        <f t="shared" ca="true" si="56"/>
        <v/>
      </c>
      <c r="O211" s="297" t="str">
        <f t="shared" ca="true" si="57"/>
        <v/>
      </c>
      <c r="P211" s="295"/>
      <c r="Q211" s="295"/>
      <c r="R211" s="298" t="str">
        <f t="shared" ca="true" si="58"/>
        <v/>
      </c>
      <c r="S211" s="208" t="str">
        <f t="shared" ca="true" si="59"/>
        <v/>
      </c>
      <c r="T211" s="297" t="str">
        <f t="shared" ca="true" si="60"/>
        <v/>
      </c>
      <c r="U211" s="295"/>
      <c r="V211" s="295"/>
      <c r="W211" s="298" t="str">
        <f t="shared" ca="true" si="61"/>
        <v/>
      </c>
      <c r="X211" s="208" t="str">
        <f t="shared" ca="true" si="62"/>
        <v/>
      </c>
      <c r="Y211" s="297" t="str">
        <f t="shared" ca="true" si="63"/>
        <v/>
      </c>
      <c r="Z211" s="295"/>
      <c r="AA211" s="295"/>
      <c r="AB211" s="298" t="str">
        <f t="shared" ca="true" si="64"/>
        <v/>
      </c>
    </row>
    <row r="212" x14ac:dyDescent="0.2">
      <c r="A212" s="293"/>
      <c r="B212" s="615"/>
      <c r="C212" s="616"/>
      <c r="D212" s="208" t="str">
        <f t="shared" ca="true" si="50"/>
        <v/>
      </c>
      <c r="E212" s="297" t="str">
        <f t="shared" ca="true" si="51"/>
        <v/>
      </c>
      <c r="F212" s="295"/>
      <c r="G212" s="295"/>
      <c r="H212" s="298" t="str">
        <f t="shared" ca="true" si="52"/>
        <v/>
      </c>
      <c r="I212" s="208" t="str">
        <f t="shared" ca="true" si="53"/>
        <v/>
      </c>
      <c r="J212" s="297" t="str">
        <f t="shared" ca="true" si="54"/>
        <v/>
      </c>
      <c r="K212" s="295"/>
      <c r="L212" s="295"/>
      <c r="M212" s="298" t="str">
        <f t="shared" ca="true" si="55"/>
        <v/>
      </c>
      <c r="N212" s="208" t="str">
        <f t="shared" ca="true" si="56"/>
        <v/>
      </c>
      <c r="O212" s="297" t="str">
        <f t="shared" ca="true" si="57"/>
        <v/>
      </c>
      <c r="P212" s="295"/>
      <c r="Q212" s="295"/>
      <c r="R212" s="298" t="str">
        <f t="shared" ca="true" si="58"/>
        <v/>
      </c>
      <c r="S212" s="208" t="str">
        <f t="shared" ca="true" si="59"/>
        <v/>
      </c>
      <c r="T212" s="297" t="str">
        <f t="shared" ca="true" si="60"/>
        <v/>
      </c>
      <c r="U212" s="295"/>
      <c r="V212" s="295"/>
      <c r="W212" s="298" t="str">
        <f t="shared" ca="true" si="61"/>
        <v/>
      </c>
      <c r="X212" s="208" t="str">
        <f t="shared" ca="true" si="62"/>
        <v/>
      </c>
      <c r="Y212" s="297" t="str">
        <f t="shared" ca="true" si="63"/>
        <v/>
      </c>
      <c r="Z212" s="295"/>
      <c r="AA212" s="295"/>
      <c r="AB212" s="298" t="str">
        <f t="shared" ca="true" si="64"/>
        <v/>
      </c>
    </row>
    <row r="213" x14ac:dyDescent="0.2">
      <c r="A213" s="293"/>
      <c r="B213" s="615"/>
      <c r="C213" s="616"/>
      <c r="D213" s="208" t="str">
        <f t="shared" ca="true" si="50"/>
        <v/>
      </c>
      <c r="E213" s="297" t="str">
        <f t="shared" ca="true" si="51"/>
        <v/>
      </c>
      <c r="F213" s="295"/>
      <c r="G213" s="295"/>
      <c r="H213" s="298" t="str">
        <f t="shared" ca="true" si="52"/>
        <v/>
      </c>
      <c r="I213" s="208" t="str">
        <f t="shared" ca="true" si="53"/>
        <v/>
      </c>
      <c r="J213" s="297" t="str">
        <f t="shared" ca="true" si="54"/>
        <v/>
      </c>
      <c r="K213" s="295"/>
      <c r="L213" s="295"/>
      <c r="M213" s="298" t="str">
        <f t="shared" ca="true" si="55"/>
        <v/>
      </c>
      <c r="N213" s="208" t="str">
        <f t="shared" ca="true" si="56"/>
        <v/>
      </c>
      <c r="O213" s="297" t="str">
        <f t="shared" ca="true" si="57"/>
        <v/>
      </c>
      <c r="P213" s="295"/>
      <c r="Q213" s="295"/>
      <c r="R213" s="298" t="str">
        <f t="shared" ca="true" si="58"/>
        <v/>
      </c>
      <c r="S213" s="208" t="str">
        <f t="shared" ca="true" si="59"/>
        <v/>
      </c>
      <c r="T213" s="297" t="str">
        <f t="shared" ca="true" si="60"/>
        <v/>
      </c>
      <c r="U213" s="295"/>
      <c r="V213" s="295"/>
      <c r="W213" s="298" t="str">
        <f t="shared" ca="true" si="61"/>
        <v/>
      </c>
      <c r="X213" s="208" t="str">
        <f t="shared" ca="true" si="62"/>
        <v/>
      </c>
      <c r="Y213" s="297" t="str">
        <f t="shared" ca="true" si="63"/>
        <v/>
      </c>
      <c r="Z213" s="295"/>
      <c r="AA213" s="295"/>
      <c r="AB213" s="298" t="str">
        <f t="shared" ca="true" si="64"/>
        <v/>
      </c>
    </row>
    <row r="214" x14ac:dyDescent="0.2">
      <c r="A214" s="293"/>
      <c r="B214" s="615"/>
      <c r="C214" s="616"/>
      <c r="D214" s="208" t="str">
        <f t="shared" ca="true" si="50"/>
        <v/>
      </c>
      <c r="E214" s="297" t="str">
        <f t="shared" ca="true" si="51"/>
        <v/>
      </c>
      <c r="F214" s="295"/>
      <c r="G214" s="295"/>
      <c r="H214" s="298" t="str">
        <f t="shared" ca="true" si="52"/>
        <v/>
      </c>
      <c r="I214" s="208" t="str">
        <f t="shared" ca="true" si="53"/>
        <v/>
      </c>
      <c r="J214" s="297" t="str">
        <f t="shared" ca="true" si="54"/>
        <v/>
      </c>
      <c r="K214" s="295"/>
      <c r="L214" s="295"/>
      <c r="M214" s="298" t="str">
        <f t="shared" ca="true" si="55"/>
        <v/>
      </c>
      <c r="N214" s="208" t="str">
        <f t="shared" ca="true" si="56"/>
        <v/>
      </c>
      <c r="O214" s="297" t="str">
        <f t="shared" ca="true" si="57"/>
        <v/>
      </c>
      <c r="P214" s="295"/>
      <c r="Q214" s="295"/>
      <c r="R214" s="298" t="str">
        <f t="shared" ca="true" si="58"/>
        <v/>
      </c>
      <c r="S214" s="208" t="str">
        <f t="shared" ca="true" si="59"/>
        <v/>
      </c>
      <c r="T214" s="297" t="str">
        <f t="shared" ca="true" si="60"/>
        <v/>
      </c>
      <c r="U214" s="295"/>
      <c r="V214" s="295"/>
      <c r="W214" s="298" t="str">
        <f t="shared" ca="true" si="61"/>
        <v/>
      </c>
      <c r="X214" s="208" t="str">
        <f t="shared" ca="true" si="62"/>
        <v/>
      </c>
      <c r="Y214" s="297" t="str">
        <f t="shared" ca="true" si="63"/>
        <v/>
      </c>
      <c r="Z214" s="295"/>
      <c r="AA214" s="295"/>
      <c r="AB214" s="298" t="str">
        <f t="shared" ca="true" si="64"/>
        <v/>
      </c>
    </row>
    <row r="215" x14ac:dyDescent="0.2">
      <c r="A215" s="293"/>
      <c r="B215" s="615"/>
      <c r="C215" s="616"/>
      <c r="D215" s="208" t="str">
        <f t="shared" ca="true" si="50"/>
        <v/>
      </c>
      <c r="E215" s="297" t="str">
        <f t="shared" ca="true" si="51"/>
        <v/>
      </c>
      <c r="F215" s="295"/>
      <c r="G215" s="295"/>
      <c r="H215" s="298" t="str">
        <f t="shared" ca="true" si="52"/>
        <v/>
      </c>
      <c r="I215" s="208" t="str">
        <f t="shared" ca="true" si="53"/>
        <v/>
      </c>
      <c r="J215" s="297" t="str">
        <f t="shared" ca="true" si="54"/>
        <v/>
      </c>
      <c r="K215" s="295"/>
      <c r="L215" s="295"/>
      <c r="M215" s="298" t="str">
        <f t="shared" ca="true" si="55"/>
        <v/>
      </c>
      <c r="N215" s="208" t="str">
        <f t="shared" ca="true" si="56"/>
        <v/>
      </c>
      <c r="O215" s="297" t="str">
        <f t="shared" ca="true" si="57"/>
        <v/>
      </c>
      <c r="P215" s="295"/>
      <c r="Q215" s="295"/>
      <c r="R215" s="298" t="str">
        <f t="shared" ca="true" si="58"/>
        <v/>
      </c>
      <c r="S215" s="208" t="str">
        <f t="shared" ca="true" si="59"/>
        <v/>
      </c>
      <c r="T215" s="297" t="str">
        <f t="shared" ca="true" si="60"/>
        <v/>
      </c>
      <c r="U215" s="295"/>
      <c r="V215" s="295"/>
      <c r="W215" s="298" t="str">
        <f t="shared" ca="true" si="61"/>
        <v/>
      </c>
      <c r="X215" s="208" t="str">
        <f t="shared" ca="true" si="62"/>
        <v/>
      </c>
      <c r="Y215" s="297" t="str">
        <f t="shared" ca="true" si="63"/>
        <v/>
      </c>
      <c r="Z215" s="295"/>
      <c r="AA215" s="295"/>
      <c r="AB215" s="298" t="str">
        <f t="shared" ca="true" si="64"/>
        <v/>
      </c>
    </row>
    <row r="216" x14ac:dyDescent="0.2">
      <c r="A216" s="293"/>
      <c r="B216" s="617"/>
      <c r="C216" s="618"/>
      <c r="D216" s="209" t="str">
        <f t="shared" ca="true" si="50"/>
        <v/>
      </c>
      <c r="E216" s="300" t="str">
        <f t="shared" ca="true" si="51"/>
        <v/>
      </c>
      <c r="F216" s="301"/>
      <c r="G216" s="302"/>
      <c r="H216" s="303" t="str">
        <f t="shared" ca="true" si="52"/>
        <v/>
      </c>
      <c r="I216" s="209" t="str">
        <f t="shared" ca="true" si="53"/>
        <v/>
      </c>
      <c r="J216" s="300" t="str">
        <f t="shared" ca="true" si="54"/>
        <v/>
      </c>
      <c r="K216" s="301"/>
      <c r="L216" s="302"/>
      <c r="M216" s="303" t="str">
        <f t="shared" ca="true" si="55"/>
        <v/>
      </c>
      <c r="N216" s="209" t="str">
        <f t="shared" ca="true" si="56"/>
        <v/>
      </c>
      <c r="O216" s="300" t="str">
        <f t="shared" ca="true" si="57"/>
        <v/>
      </c>
      <c r="P216" s="301"/>
      <c r="Q216" s="302"/>
      <c r="R216" s="303" t="str">
        <f t="shared" ca="true" si="58"/>
        <v/>
      </c>
      <c r="S216" s="209" t="str">
        <f t="shared" ca="true" si="59"/>
        <v/>
      </c>
      <c r="T216" s="300" t="str">
        <f t="shared" ca="true" si="60"/>
        <v/>
      </c>
      <c r="U216" s="301"/>
      <c r="V216" s="302"/>
      <c r="W216" s="303" t="str">
        <f t="shared" ca="true" si="61"/>
        <v/>
      </c>
      <c r="X216" s="209" t="str">
        <f t="shared" ca="true" si="62"/>
        <v/>
      </c>
      <c r="Y216" s="300" t="str">
        <f t="shared" ca="true" si="63"/>
        <v/>
      </c>
      <c r="Z216" s="301"/>
      <c r="AA216" s="302"/>
      <c r="AB216" s="303" t="str">
        <f t="shared" ca="true" si="64"/>
        <v/>
      </c>
    </row>
    <row r="217" ht="11.25" customHeight="true" x14ac:dyDescent="0.2"/>
    <row r="218" ht="22.5" customHeight="true" x14ac:dyDescent="0.25">
      <c r="B218" s="725" t="str">
        <f>CONCATENATE("Urban use of drinking water sources,  ",C199,"–",C200)</f>
        <v>Urban use of drinking water sources,  2000–2020</v>
      </c>
      <c r="C218" s="726"/>
      <c r="D218" s="726"/>
      <c r="E218" s="726"/>
      <c r="F218" s="726"/>
      <c r="G218" s="726"/>
      <c r="H218" s="726"/>
      <c r="I218" s="726"/>
      <c r="J218" s="726"/>
      <c r="K218" s="726"/>
      <c r="L218" s="726"/>
      <c r="N218" s="304"/>
      <c r="O218" s="304"/>
      <c r="P218" s="304"/>
      <c r="Q218" s="304"/>
      <c r="R218" s="304"/>
      <c r="S218" s="748" t="s">
        <v>11</v>
      </c>
      <c r="T218" s="749"/>
      <c r="U218" s="749"/>
      <c r="V218" s="749"/>
      <c r="W218" s="750"/>
      <c r="X218" s="304"/>
      <c r="Y218" s="304"/>
      <c r="Z218" s="304"/>
      <c r="AA218" s="304"/>
      <c r="AB218" s="30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6"/>
      <c r="D253" s="306"/>
      <c r="E253" s="307" t="str">
        <f ca="true">IF(ISERROR(INDIRECT(CONCATENATE($B253,"!M18"))),"",INDIRECT(CONCATENATE($B253,"!M18")))</f>
        <v/>
      </c>
      <c r="F253" s="307" t="str">
        <f ca="true">IF(ISERROR(INDIRECT(CONCATENATE($B253,"!M19"))),"",INDIRECT(CONCATENATE($B253,"!M19")))</f>
        <v/>
      </c>
      <c r="G253" s="307" t="str">
        <f ca="true">IF(ISERROR(INDIRECT(CONCATENATE($B253,"!M20"))),"",INDIRECT(CONCATENATE($B253,"!M20")))</f>
        <v/>
      </c>
      <c r="H253" s="307" t="str">
        <f ca="true">IF(ISERROR(INDIRECT(CONCATENATE($B253,"!M21"))),"",INDIRECT(CONCATENATE($B253,"!M21")))</f>
        <v/>
      </c>
      <c r="I253" s="307"/>
      <c r="J253" s="307" t="str">
        <f ca="true">IF(ISERROR(INDIRECT(CONCATENATE($B253,"!N18"))),"",INDIRECT(CONCATENATE($B253,"!N18")))</f>
        <v/>
      </c>
      <c r="K253" s="307" t="str">
        <f ca="true">IF(ISERROR(INDIRECT(CONCATENATE($B253,"!N19"))),"",INDIRECT(CONCATENATE($B253,"!N19")))</f>
        <v/>
      </c>
      <c r="L253" s="307" t="str">
        <f ca="true">IF(ISERROR(INDIRECT(CONCATENATE($B253,"!N20"))),"",INDIRECT(CONCATENATE($B253,"!N20")))</f>
        <v/>
      </c>
      <c r="M253" s="307" t="str">
        <f ca="true">IF(ISERROR(INDIRECT(CONCATENATE($B253,"!N21"))),"",INDIRECT(CONCATENATE($B253,"!N21")))</f>
        <v/>
      </c>
      <c r="N253" s="307"/>
      <c r="O253" s="307" t="str">
        <f ca="true">IF(ISERROR(INDIRECT(CONCATENATE($B253,"!O18"))),"",INDIRECT(CONCATENATE($B253,"!O18")))</f>
        <v/>
      </c>
      <c r="P253" s="307" t="str">
        <f ca="true">IF(ISERROR(INDIRECT(CONCATENATE($B253,"!O19"))),"",INDIRECT(CONCATENATE($B253,"!O19")))</f>
        <v/>
      </c>
      <c r="Q253" s="307" t="str">
        <f ca="true">IF(ISERROR(INDIRECT(CONCATENATE($B253,"!O20"))),"",INDIRECT(CONCATENATE($B253,"!O20")))</f>
        <v/>
      </c>
      <c r="R253" s="307" t="str">
        <f ca="true">IF(ISERROR(INDIRECT(CONCATENATE($B253,"!O21"))),"",INDIRECT(CONCATENATE($B253,"!O21")))</f>
        <v/>
      </c>
      <c r="S253" s="307"/>
      <c r="T253" s="307" t="str">
        <f ca="true">IF(ISERROR(INDIRECT(CONCATENATE($B253,"!P18"))),"",INDIRECT(CONCATENATE($B253,"!P18")))</f>
        <v/>
      </c>
      <c r="U253" s="307" t="str">
        <f ca="true">IF(ISERROR(INDIRECT(CONCATENATE($B253,"!P19"))),"",INDIRECT(CONCATENATE($B253,"!P19")))</f>
        <v/>
      </c>
      <c r="V253" s="307" t="str">
        <f ca="true">IF(ISERROR(INDIRECT(CONCATENATE($B253,"!P20"))),"",INDIRECT(CONCATENATE($B253,"!P20")))</f>
        <v/>
      </c>
      <c r="W253" s="307" t="str">
        <f ca="true">IF(ISERROR(INDIRECT(CONCATENATE($B253,"!P21"))),"",INDIRECT(CONCATENATE($B253,"!P21")))</f>
        <v/>
      </c>
      <c r="X253" s="307"/>
      <c r="Y253" s="307" t="str">
        <f ca="true">IF(ISERROR(INDIRECT(CONCATENATE($B253,"!Q18"))),"",INDIRECT(CONCATENATE($B253,"!Q18")))</f>
        <v/>
      </c>
      <c r="Z253" s="307" t="str">
        <f ca="true">IF(ISERROR(INDIRECT(CONCATENATE($B253,"!Q19"))),"",INDIRECT(CONCATENATE($B253,"!Q19")))</f>
        <v/>
      </c>
      <c r="AA253" s="307" t="str">
        <f ca="true">IF(ISERROR(INDIRECT(CONCATENATE($B253,"!Q20"))),"",INDIRECT(CONCATENATE($B253,"!Q20")))</f>
        <v/>
      </c>
      <c r="AB253" s="307" t="str">
        <f ca="true">IF(ISERROR(INDIRECT(CONCATENATE($B253,"!Q21"))),"",INDIRECT(CONCATENATE($B253,"!Q1")))</f>
        <v/>
      </c>
    </row>
    <row r="254" x14ac:dyDescent="0.2">
      <c r="C254" s="306"/>
      <c r="D254" s="306"/>
      <c r="E254" s="307" t="str">
        <f ca="true">IF(ISERROR(INDIRECT(CONCATENATE($B254,"!M18"))),"",INDIRECT(CONCATENATE($B254,"!M18")))</f>
        <v/>
      </c>
      <c r="F254" s="307" t="str">
        <f ca="true">IF(ISERROR(INDIRECT(CONCATENATE($B254,"!M19"))),"",INDIRECT(CONCATENATE($B254,"!M19")))</f>
        <v/>
      </c>
      <c r="G254" s="307" t="str">
        <f ca="true">IF(ISERROR(INDIRECT(CONCATENATE($B254,"!M20"))),"",INDIRECT(CONCATENATE($B254,"!M20")))</f>
        <v/>
      </c>
      <c r="H254" s="307" t="str">
        <f ca="true">IF(ISERROR(INDIRECT(CONCATENATE($B254,"!M21"))),"",INDIRECT(CONCATENATE($B254,"!M21")))</f>
        <v/>
      </c>
      <c r="I254" s="307"/>
      <c r="J254" s="307" t="str">
        <f ca="true">IF(ISERROR(INDIRECT(CONCATENATE($B254,"!N18"))),"",INDIRECT(CONCATENATE($B254,"!N18")))</f>
        <v/>
      </c>
      <c r="K254" s="307" t="str">
        <f ca="true">IF(ISERROR(INDIRECT(CONCATENATE($B254,"!N19"))),"",INDIRECT(CONCATENATE($B254,"!N19")))</f>
        <v/>
      </c>
      <c r="L254" s="307" t="str">
        <f ca="true">IF(ISERROR(INDIRECT(CONCATENATE($B254,"!N20"))),"",INDIRECT(CONCATENATE($B254,"!N20")))</f>
        <v/>
      </c>
      <c r="M254" s="307" t="str">
        <f ca="true">IF(ISERROR(INDIRECT(CONCATENATE($B254,"!N21"))),"",INDIRECT(CONCATENATE($B254,"!N21")))</f>
        <v/>
      </c>
      <c r="N254" s="307"/>
      <c r="O254" s="307" t="str">
        <f ca="true">IF(ISERROR(INDIRECT(CONCATENATE($B254,"!O18"))),"",INDIRECT(CONCATENATE($B254,"!O18")))</f>
        <v/>
      </c>
      <c r="P254" s="307" t="str">
        <f ca="true">IF(ISERROR(INDIRECT(CONCATENATE($B254,"!O19"))),"",INDIRECT(CONCATENATE($B254,"!O19")))</f>
        <v/>
      </c>
      <c r="Q254" s="307" t="str">
        <f ca="true">IF(ISERROR(INDIRECT(CONCATENATE($B254,"!O20"))),"",INDIRECT(CONCATENATE($B254,"!O20")))</f>
        <v/>
      </c>
      <c r="R254" s="307" t="str">
        <f ca="true">IF(ISERROR(INDIRECT(CONCATENATE($B254,"!O21"))),"",INDIRECT(CONCATENATE($B254,"!O21")))</f>
        <v/>
      </c>
      <c r="S254" s="307"/>
      <c r="T254" s="307" t="str">
        <f ca="true">IF(ISERROR(INDIRECT(CONCATENATE($B254,"!P18"))),"",INDIRECT(CONCATENATE($B254,"!P18")))</f>
        <v/>
      </c>
      <c r="U254" s="307" t="str">
        <f ca="true">IF(ISERROR(INDIRECT(CONCATENATE($B254,"!P19"))),"",INDIRECT(CONCATENATE($B254,"!P19")))</f>
        <v/>
      </c>
      <c r="V254" s="307" t="str">
        <f ca="true">IF(ISERROR(INDIRECT(CONCATENATE($B254,"!P20"))),"",INDIRECT(CONCATENATE($B254,"!P20")))</f>
        <v/>
      </c>
      <c r="W254" s="307" t="str">
        <f ca="true">IF(ISERROR(INDIRECT(CONCATENATE($B254,"!P21"))),"",INDIRECT(CONCATENATE($B254,"!P21")))</f>
        <v/>
      </c>
      <c r="X254" s="307"/>
      <c r="Y254" s="307" t="str">
        <f ca="true">IF(ISERROR(INDIRECT(CONCATENATE($B254,"!Q18"))),"",INDIRECT(CONCATENATE($B254,"!Q18")))</f>
        <v/>
      </c>
      <c r="Z254" s="307" t="str">
        <f ca="true">IF(ISERROR(INDIRECT(CONCATENATE($B254,"!Q19"))),"",INDIRECT(CONCATENATE($B254,"!Q19")))</f>
        <v/>
      </c>
      <c r="AA254" s="307" t="str">
        <f ca="true">IF(ISERROR(INDIRECT(CONCATENATE($B254,"!Q20"))),"",INDIRECT(CONCATENATE($B254,"!Q20")))</f>
        <v/>
      </c>
      <c r="AB254" s="307" t="str">
        <f ca="true">IF(ISERROR(INDIRECT(CONCATENATE($B254,"!Q21"))),"",INDIRECT(CONCATENATE($B254,"!Q1")))</f>
        <v/>
      </c>
    </row>
    <row r="255" x14ac:dyDescent="0.2">
      <c r="C255" s="306"/>
      <c r="D255" s="306"/>
      <c r="E255" s="307" t="str">
        <f ca="true">IF(ISERROR(INDIRECT(CONCATENATE($B255,"!M18"))),"",INDIRECT(CONCATENATE($B255,"!M18")))</f>
        <v/>
      </c>
      <c r="F255" s="307" t="str">
        <f ca="true">IF(ISERROR(INDIRECT(CONCATENATE($B255,"!M19"))),"",INDIRECT(CONCATENATE($B255,"!M19")))</f>
        <v/>
      </c>
      <c r="G255" s="307" t="str">
        <f ca="true">IF(ISERROR(INDIRECT(CONCATENATE($B255,"!M20"))),"",INDIRECT(CONCATENATE($B255,"!M20")))</f>
        <v/>
      </c>
      <c r="H255" s="307" t="str">
        <f ca="true">IF(ISERROR(INDIRECT(CONCATENATE($B255,"!M21"))),"",INDIRECT(CONCATENATE($B255,"!M21")))</f>
        <v/>
      </c>
      <c r="I255" s="307"/>
      <c r="J255" s="307" t="str">
        <f ca="true">IF(ISERROR(INDIRECT(CONCATENATE($B255,"!N18"))),"",INDIRECT(CONCATENATE($B255,"!N18")))</f>
        <v/>
      </c>
      <c r="K255" s="307" t="str">
        <f ca="true">IF(ISERROR(INDIRECT(CONCATENATE($B255,"!N19"))),"",INDIRECT(CONCATENATE($B255,"!N19")))</f>
        <v/>
      </c>
      <c r="L255" s="307" t="str">
        <f ca="true">IF(ISERROR(INDIRECT(CONCATENATE($B255,"!N20"))),"",INDIRECT(CONCATENATE($B255,"!N20")))</f>
        <v/>
      </c>
      <c r="M255" s="307" t="str">
        <f ca="true">IF(ISERROR(INDIRECT(CONCATENATE($B255,"!N21"))),"",INDIRECT(CONCATENATE($B255,"!N21")))</f>
        <v/>
      </c>
      <c r="N255" s="307"/>
      <c r="O255" s="307" t="str">
        <f ca="true">IF(ISERROR(INDIRECT(CONCATENATE($B255,"!O18"))),"",INDIRECT(CONCATENATE($B255,"!O18")))</f>
        <v/>
      </c>
      <c r="P255" s="307" t="str">
        <f ca="true">IF(ISERROR(INDIRECT(CONCATENATE($B255,"!O19"))),"",INDIRECT(CONCATENATE($B255,"!O19")))</f>
        <v/>
      </c>
      <c r="Q255" s="307" t="str">
        <f ca="true">IF(ISERROR(INDIRECT(CONCATENATE($B255,"!O20"))),"",INDIRECT(CONCATENATE($B255,"!O20")))</f>
        <v/>
      </c>
      <c r="R255" s="307" t="str">
        <f ca="true">IF(ISERROR(INDIRECT(CONCATENATE($B255,"!O21"))),"",INDIRECT(CONCATENATE($B255,"!O21")))</f>
        <v/>
      </c>
      <c r="S255" s="307"/>
      <c r="T255" s="307" t="str">
        <f ca="true">IF(ISERROR(INDIRECT(CONCATENATE($B255,"!P18"))),"",INDIRECT(CONCATENATE($B255,"!P18")))</f>
        <v/>
      </c>
      <c r="U255" s="307" t="str">
        <f ca="true">IF(ISERROR(INDIRECT(CONCATENATE($B255,"!P19"))),"",INDIRECT(CONCATENATE($B255,"!P19")))</f>
        <v/>
      </c>
      <c r="V255" s="307" t="str">
        <f ca="true">IF(ISERROR(INDIRECT(CONCATENATE($B255,"!P20"))),"",INDIRECT(CONCATENATE($B255,"!P20")))</f>
        <v/>
      </c>
      <c r="W255" s="307" t="str">
        <f ca="true">IF(ISERROR(INDIRECT(CONCATENATE($B255,"!P21"))),"",INDIRECT(CONCATENATE($B255,"!P21")))</f>
        <v/>
      </c>
      <c r="X255" s="307"/>
      <c r="Y255" s="307" t="str">
        <f ca="true">IF(ISERROR(INDIRECT(CONCATENATE($B255,"!Q18"))),"",INDIRECT(CONCATENATE($B255,"!Q18")))</f>
        <v/>
      </c>
      <c r="Z255" s="307" t="str">
        <f ca="true">IF(ISERROR(INDIRECT(CONCATENATE($B255,"!Q19"))),"",INDIRECT(CONCATENATE($B255,"!Q19")))</f>
        <v/>
      </c>
      <c r="AA255" s="307" t="str">
        <f ca="true">IF(ISERROR(INDIRECT(CONCATENATE($B255,"!Q20"))),"",INDIRECT(CONCATENATE($B255,"!Q20")))</f>
        <v/>
      </c>
      <c r="AB255" s="307" t="str">
        <f ca="true">IF(ISERROR(INDIRECT(CONCATENATE($B255,"!Q21"))),"",INDIRECT(CONCATENATE($B255,"!Q1")))</f>
        <v/>
      </c>
    </row>
    <row r="256" x14ac:dyDescent="0.2">
      <c r="B256" s="307"/>
      <c r="C256" s="306"/>
      <c r="D256" s="306"/>
      <c r="E256" s="307" t="str">
        <f ca="true">IF(ISERROR(INDIRECT(CONCATENATE($B256,"!M18"))),"",INDIRECT(CONCATENATE($B256,"!M18")))</f>
        <v/>
      </c>
      <c r="F256" s="307" t="str">
        <f ca="true">IF(ISERROR(INDIRECT(CONCATENATE($B256,"!M19"))),"",INDIRECT(CONCATENATE($B256,"!M19")))</f>
        <v/>
      </c>
      <c r="G256" s="307" t="str">
        <f ca="true">IF(ISERROR(INDIRECT(CONCATENATE($B256,"!M20"))),"",INDIRECT(CONCATENATE($B256,"!M20")))</f>
        <v/>
      </c>
      <c r="H256" s="307" t="str">
        <f ca="true">IF(ISERROR(INDIRECT(CONCATENATE($B256,"!M21"))),"",INDIRECT(CONCATENATE($B256,"!M21")))</f>
        <v/>
      </c>
      <c r="I256" s="307"/>
      <c r="J256" s="307" t="str">
        <f ca="true">IF(ISERROR(INDIRECT(CONCATENATE($B256,"!N18"))),"",INDIRECT(CONCATENATE($B256,"!N18")))</f>
        <v/>
      </c>
      <c r="K256" s="307" t="str">
        <f ca="true">IF(ISERROR(INDIRECT(CONCATENATE($B256,"!N19"))),"",INDIRECT(CONCATENATE($B256,"!N19")))</f>
        <v/>
      </c>
      <c r="L256" s="307" t="str">
        <f ca="true">IF(ISERROR(INDIRECT(CONCATENATE($B256,"!N20"))),"",INDIRECT(CONCATENATE($B256,"!N20")))</f>
        <v/>
      </c>
      <c r="M256" s="307" t="str">
        <f ca="true">IF(ISERROR(INDIRECT(CONCATENATE($B256,"!N21"))),"",INDIRECT(CONCATENATE($B256,"!N21")))</f>
        <v/>
      </c>
      <c r="N256" s="307"/>
      <c r="O256" s="307" t="str">
        <f ca="true">IF(ISERROR(INDIRECT(CONCATENATE($B256,"!O18"))),"",INDIRECT(CONCATENATE($B256,"!O18")))</f>
        <v/>
      </c>
      <c r="P256" s="307" t="str">
        <f ca="true">IF(ISERROR(INDIRECT(CONCATENATE($B256,"!O19"))),"",INDIRECT(CONCATENATE($B256,"!O19")))</f>
        <v/>
      </c>
      <c r="Q256" s="307" t="str">
        <f ca="true">IF(ISERROR(INDIRECT(CONCATENATE($B256,"!O20"))),"",INDIRECT(CONCATENATE($B256,"!O20")))</f>
        <v/>
      </c>
      <c r="R256" s="307" t="str">
        <f ca="true">IF(ISERROR(INDIRECT(CONCATENATE($B256,"!O21"))),"",INDIRECT(CONCATENATE($B256,"!O21")))</f>
        <v/>
      </c>
      <c r="S256" s="307"/>
      <c r="T256" s="307" t="str">
        <f ca="true">IF(ISERROR(INDIRECT(CONCATENATE($B256,"!P18"))),"",INDIRECT(CONCATENATE($B256,"!P18")))</f>
        <v/>
      </c>
      <c r="U256" s="307" t="str">
        <f ca="true">IF(ISERROR(INDIRECT(CONCATENATE($B256,"!P19"))),"",INDIRECT(CONCATENATE($B256,"!P19")))</f>
        <v/>
      </c>
      <c r="V256" s="307" t="str">
        <f ca="true">IF(ISERROR(INDIRECT(CONCATENATE($B256,"!P20"))),"",INDIRECT(CONCATENATE($B256,"!P20")))</f>
        <v/>
      </c>
      <c r="W256" s="307" t="str">
        <f ca="true">IF(ISERROR(INDIRECT(CONCATENATE($B256,"!P21"))),"",INDIRECT(CONCATENATE($B256,"!P21")))</f>
        <v/>
      </c>
      <c r="X256" s="307"/>
      <c r="Y256" s="307" t="str">
        <f ca="true">IF(ISERROR(INDIRECT(CONCATENATE($B256,"!Q18"))),"",INDIRECT(CONCATENATE($B256,"!Q18")))</f>
        <v/>
      </c>
      <c r="Z256" s="307" t="str">
        <f ca="true">IF(ISERROR(INDIRECT(CONCATENATE($B256,"!Q19"))),"",INDIRECT(CONCATENATE($B256,"!Q19")))</f>
        <v/>
      </c>
      <c r="AA256" s="307" t="str">
        <f ca="true">IF(ISERROR(INDIRECT(CONCATENATE($B256,"!Q20"))),"",INDIRECT(CONCATENATE($B256,"!Q20")))</f>
        <v/>
      </c>
      <c r="AB256" s="307" t="str">
        <f ca="true">IF(ISERROR(INDIRECT(CONCATENATE($B256,"!Q21"))),"",INDIRECT(CONCATENATE($B256,"!Q1")))</f>
        <v/>
      </c>
    </row>
    <row r="257" x14ac:dyDescent="0.2">
      <c r="B257" s="307"/>
      <c r="C257" s="306"/>
      <c r="D257" s="306"/>
      <c r="E257" s="307" t="str">
        <f ca="true">IF(ISERROR(INDIRECT(CONCATENATE($B257,"!M18"))),"",INDIRECT(CONCATENATE($B257,"!M18")))</f>
        <v/>
      </c>
      <c r="F257" s="307" t="str">
        <f ca="true">IF(ISERROR(INDIRECT(CONCATENATE($B257,"!M19"))),"",INDIRECT(CONCATENATE($B257,"!M19")))</f>
        <v/>
      </c>
      <c r="G257" s="307" t="str">
        <f ca="true">IF(ISERROR(INDIRECT(CONCATENATE($B257,"!M20"))),"",INDIRECT(CONCATENATE($B257,"!M20")))</f>
        <v/>
      </c>
      <c r="H257" s="307" t="str">
        <f ca="true">IF(ISERROR(INDIRECT(CONCATENATE($B257,"!M21"))),"",INDIRECT(CONCATENATE($B257,"!M21")))</f>
        <v/>
      </c>
      <c r="I257" s="307"/>
      <c r="J257" s="307" t="str">
        <f ca="true">IF(ISERROR(INDIRECT(CONCATENATE($B257,"!N18"))),"",INDIRECT(CONCATENATE($B257,"!N18")))</f>
        <v/>
      </c>
      <c r="K257" s="307" t="str">
        <f ca="true">IF(ISERROR(INDIRECT(CONCATENATE($B257,"!N19"))),"",INDIRECT(CONCATENATE($B257,"!N19")))</f>
        <v/>
      </c>
      <c r="L257" s="307" t="str">
        <f ca="true">IF(ISERROR(INDIRECT(CONCATENATE($B257,"!N20"))),"",INDIRECT(CONCATENATE($B257,"!N20")))</f>
        <v/>
      </c>
      <c r="M257" s="307" t="str">
        <f ca="true">IF(ISERROR(INDIRECT(CONCATENATE($B257,"!N21"))),"",INDIRECT(CONCATENATE($B257,"!N21")))</f>
        <v/>
      </c>
      <c r="N257" s="307"/>
      <c r="O257" s="307" t="str">
        <f ca="true">IF(ISERROR(INDIRECT(CONCATENATE($B257,"!O18"))),"",INDIRECT(CONCATENATE($B257,"!O18")))</f>
        <v/>
      </c>
      <c r="P257" s="307" t="str">
        <f ca="true">IF(ISERROR(INDIRECT(CONCATENATE($B257,"!O19"))),"",INDIRECT(CONCATENATE($B257,"!O19")))</f>
        <v/>
      </c>
      <c r="Q257" s="307" t="str">
        <f ca="true">IF(ISERROR(INDIRECT(CONCATENATE($B257,"!O20"))),"",INDIRECT(CONCATENATE($B257,"!O20")))</f>
        <v/>
      </c>
      <c r="R257" s="307" t="str">
        <f ca="true">IF(ISERROR(INDIRECT(CONCATENATE($B257,"!O21"))),"",INDIRECT(CONCATENATE($B257,"!O21")))</f>
        <v/>
      </c>
      <c r="S257" s="307"/>
      <c r="T257" s="307" t="str">
        <f ca="true">IF(ISERROR(INDIRECT(CONCATENATE($B257,"!P18"))),"",INDIRECT(CONCATENATE($B257,"!P18")))</f>
        <v/>
      </c>
      <c r="U257" s="307" t="str">
        <f ca="true">IF(ISERROR(INDIRECT(CONCATENATE($B257,"!P19"))),"",INDIRECT(CONCATENATE($B257,"!P19")))</f>
        <v/>
      </c>
      <c r="V257" s="307" t="str">
        <f ca="true">IF(ISERROR(INDIRECT(CONCATENATE($B257,"!P20"))),"",INDIRECT(CONCATENATE($B257,"!P20")))</f>
        <v/>
      </c>
      <c r="W257" s="307" t="str">
        <f ca="true">IF(ISERROR(INDIRECT(CONCATENATE($B257,"!P21"))),"",INDIRECT(CONCATENATE($B257,"!P21")))</f>
        <v/>
      </c>
      <c r="X257" s="307"/>
      <c r="Y257" s="307" t="str">
        <f ca="true">IF(ISERROR(INDIRECT(CONCATENATE($B257,"!Q18"))),"",INDIRECT(CONCATENATE($B257,"!Q18")))</f>
        <v/>
      </c>
      <c r="Z257" s="307" t="str">
        <f ca="true">IF(ISERROR(INDIRECT(CONCATENATE($B257,"!Q19"))),"",INDIRECT(CONCATENATE($B257,"!Q19")))</f>
        <v/>
      </c>
      <c r="AA257" s="307" t="str">
        <f ca="true">IF(ISERROR(INDIRECT(CONCATENATE($B257,"!Q20"))),"",INDIRECT(CONCATENATE($B257,"!Q20")))</f>
        <v/>
      </c>
      <c r="AB257" s="307" t="str">
        <f ca="true">IF(ISERROR(INDIRECT(CONCATENATE($B257,"!Q21"))),"",INDIRECT(CONCATENATE($B257,"!Q1")))</f>
        <v/>
      </c>
    </row>
    <row r="297" s="246" customFormat="true" ht="16.5" customHeight="true" x14ac:dyDescent="0.2">
      <c r="A297" s="746" t="s">
        <v>7</v>
      </c>
      <c r="B297" s="746"/>
      <c r="C297" s="746"/>
      <c r="D297" s="744" t="s">
        <v>0</v>
      </c>
      <c r="E297" s="733"/>
      <c r="F297" s="733"/>
      <c r="G297" s="733"/>
      <c r="H297" s="745"/>
      <c r="I297" s="744" t="s">
        <v>1</v>
      </c>
      <c r="J297" s="733"/>
      <c r="K297" s="733"/>
      <c r="L297" s="733"/>
      <c r="M297" s="745"/>
      <c r="N297" s="744" t="s">
        <v>2</v>
      </c>
      <c r="O297" s="733"/>
      <c r="P297" s="733"/>
      <c r="Q297" s="733"/>
      <c r="R297" s="745"/>
      <c r="S297" s="744" t="s">
        <v>3</v>
      </c>
      <c r="T297" s="733"/>
      <c r="U297" s="733"/>
      <c r="V297" s="733"/>
      <c r="W297" s="745"/>
      <c r="X297" s="744" t="s">
        <v>4</v>
      </c>
      <c r="Y297" s="733"/>
      <c r="Z297" s="733"/>
      <c r="AA297" s="733"/>
      <c r="AB297" s="745"/>
    </row>
    <row r="298" s="250" customFormat="true" ht="22.5" customHeight="true" x14ac:dyDescent="0.2">
      <c r="A298" s="747"/>
      <c r="B298" s="747"/>
      <c r="C298" s="747"/>
      <c r="D298" s="260" t="s">
        <v>14</v>
      </c>
      <c r="E298" s="261" t="s">
        <v>15</v>
      </c>
      <c r="F298" s="248" t="s">
        <v>16</v>
      </c>
      <c r="G298" s="248" t="s">
        <v>22</v>
      </c>
      <c r="H298" s="249" t="s">
        <v>17</v>
      </c>
      <c r="I298" s="260" t="s">
        <v>14</v>
      </c>
      <c r="J298" s="261" t="s">
        <v>15</v>
      </c>
      <c r="K298" s="248" t="s">
        <v>16</v>
      </c>
      <c r="L298" s="248" t="s">
        <v>22</v>
      </c>
      <c r="M298" s="249" t="s">
        <v>17</v>
      </c>
      <c r="N298" s="260" t="s">
        <v>14</v>
      </c>
      <c r="O298" s="261" t="s">
        <v>15</v>
      </c>
      <c r="P298" s="248" t="s">
        <v>16</v>
      </c>
      <c r="Q298" s="248" t="s">
        <v>22</v>
      </c>
      <c r="R298" s="249" t="s">
        <v>17</v>
      </c>
      <c r="S298" s="260" t="s">
        <v>14</v>
      </c>
      <c r="T298" s="261" t="s">
        <v>15</v>
      </c>
      <c r="U298" s="248" t="s">
        <v>16</v>
      </c>
      <c r="V298" s="248" t="s">
        <v>22</v>
      </c>
      <c r="W298" s="249" t="s">
        <v>17</v>
      </c>
      <c r="X298" s="260" t="s">
        <v>14</v>
      </c>
      <c r="Y298" s="261" t="s">
        <v>15</v>
      </c>
      <c r="Z298" s="248" t="s">
        <v>16</v>
      </c>
      <c r="AA298" s="248" t="s">
        <v>22</v>
      </c>
      <c r="AB298" s="249" t="s">
        <v>17</v>
      </c>
    </row>
    <row r="299" s="270" customFormat="true" ht="15" customHeight="true" x14ac:dyDescent="0.2">
      <c r="A299" s="751" t="s">
        <v>10</v>
      </c>
      <c r="B299" s="752"/>
      <c r="C299" s="367">
        <v>2000</v>
      </c>
      <c r="D299" s="262">
        <f ca="true">IF((D301+H301)&gt;100,D301*100/(D301+H301),D301)</f>
        <v>30.581968846656764</v>
      </c>
      <c r="E299" s="263">
        <f ca="true">D299*AVERAGEIF(E305:E316,"&gt;0")/100</f>
        <v>21.737198821523101</v>
      </c>
      <c r="F299" s="264">
        <f ca="true">D299*(100-AVERAGEIF(E305:E316,"&gt;0"))/100</f>
        <v>8.844770025133661</v>
      </c>
      <c r="G299" s="265">
        <f ca="true">100-(E299+F299+H299)</f>
        <v>69.418031153343236</v>
      </c>
      <c r="H299" s="266">
        <f ca="true">IF((D301+H301)&gt;100,H301*100/(D301+H301),H301)</f>
        <v>0</v>
      </c>
      <c r="I299" s="262">
        <f ca="true">IF((I301+M301)&gt;100,I301*100/(I301+M301),I301)</f>
        <v>41.157542556974931</v>
      </c>
      <c r="J299" s="263">
        <f ca="true">I299*AVERAGEIF(J305:J316,"&gt;0")/100</f>
        <v>29.842325654015099</v>
      </c>
      <c r="K299" s="267">
        <f ca="true">I299*(100-AVERAGEIF(J305:J316,"&gt;0"))/100</f>
        <v>11.315216902959833</v>
      </c>
      <c r="L299" s="268">
        <f ca="true">100-(J299+K299+M299)</f>
        <v>58.842457443025069</v>
      </c>
      <c r="M299" s="269">
        <f ca="true">IF((I301+M301)&gt;100,M301*100/(I301+M301),M301)</f>
        <v>0</v>
      </c>
      <c r="N299" s="262">
        <f ca="true">IF((N301+R301)&gt;100,N301*100/(N301+R301),N301)</f>
        <v>43.559136475134665</v>
      </c>
      <c r="O299" s="263">
        <f ca="true">N299*AVERAGEIF(O305:O316,"&gt;0")/100</f>
        <v>33.189299086146491</v>
      </c>
      <c r="P299" s="267">
        <f ca="true">N299*(100-AVERAGEIF(O305:O316,"&gt;0"))/100</f>
        <v>10.369837388988172</v>
      </c>
      <c r="Q299" s="268">
        <f ca="true">100-(O299+P299+R299)</f>
        <v>56.440863524865335</v>
      </c>
      <c r="R299" s="269">
        <f ca="true">IF((N301+R301)&gt;100,R301*100/(N301+R301),R301)</f>
        <v>0</v>
      </c>
      <c r="S299" s="262">
        <f ca="true">IF((S301+W301)&gt;100,S301*100/(S301+W301),S301)</f>
        <v>40.548439304273643</v>
      </c>
      <c r="T299" s="263">
        <f ca="true">S299*AVERAGEIF(T305:T316,"&gt;0")/100</f>
        <v>30.08765069879756</v>
      </c>
      <c r="U299" s="267">
        <f ca="true">S299*(100-AVERAGEIF(T305:T316,"&gt;0"))/100</f>
        <v>10.460788605476083</v>
      </c>
      <c r="V299" s="268">
        <f ca="true">100-(T299+U299+W299)</f>
        <v>59.451560695726357</v>
      </c>
      <c r="W299" s="269">
        <f ca="true">IF((S301+W301)&gt;100,W301*100/(S301+W301),W301)</f>
        <v>0</v>
      </c>
      <c r="X299" s="262">
        <f ca="true">IF((X301+AB301)&gt;100,X301*100/(X301+AB301),X301)</f>
        <v>50.00173362607984</v>
      </c>
      <c r="Y299" s="263">
        <f ca="true">X299*AVERAGEIF(Y305:Y316,"&gt;0")/100</f>
        <v>38.510430668173633</v>
      </c>
      <c r="Z299" s="267">
        <f ca="true">X299*(100-AVERAGEIF(Y305:Y316,"&gt;0"))/100</f>
        <v>11.491302957906207</v>
      </c>
      <c r="AA299" s="268">
        <f ca="true">100-(Y299+Z299+AB299)</f>
        <v>49.340130273705483</v>
      </c>
      <c r="AB299" s="269">
        <f ca="true">IF((X301+AB301)&gt;100,AB301*100/(X301+AB301),AB301)</f>
        <v>0.65813610021467639</v>
      </c>
    </row>
    <row r="300" s="270" customFormat="true" ht="15" customHeight="true" x14ac:dyDescent="0.2">
      <c r="A300" s="753"/>
      <c r="B300" s="754"/>
      <c r="C300" s="368">
        <v>2020</v>
      </c>
      <c r="D300" s="271">
        <f ca="true">IF((D302+H302)&gt;100,D302*100/(D302+H302),D302)</f>
        <v>46.033557238397862</v>
      </c>
      <c r="E300" s="272">
        <f ca="true">D300*AVERAGEIF(E305:E316,"&gt;0")/100</f>
        <v>32.719953092961468</v>
      </c>
      <c r="F300" s="273">
        <f ca="true">D300*(100-AVERAGEIF(E305:E316,"&gt;0"))/100</f>
        <v>13.313604145436392</v>
      </c>
      <c r="G300" s="274">
        <f ca="true">100-(E300+F300+H300)</f>
        <v>32.576449037663679</v>
      </c>
      <c r="H300" s="275">
        <f ca="true">IF((D302+H302)&gt;100,H302*100/(D302+H302),H302)</f>
        <v>21.38999372393846</v>
      </c>
      <c r="I300" s="271">
        <f ca="true">IF((I302+M302)&gt;100,I302*100/(I302+M302),I302)</f>
        <v>46.64568317561907</v>
      </c>
      <c r="J300" s="272">
        <f ca="true">I300*AVERAGEIF(J305:J316,"&gt;0")/100</f>
        <v>33.821641944580428</v>
      </c>
      <c r="K300" s="273">
        <f ca="true">I300*(100-AVERAGEIF(J305:J316,"&gt;0"))/100</f>
        <v>12.824041231038638</v>
      </c>
      <c r="L300" s="274">
        <f ca="true">100-(J300+K300+M300)</f>
        <v>36.211173990055613</v>
      </c>
      <c r="M300" s="275">
        <f ca="true">IF((I302+M302)&gt;100,M302*100/(I302+M302),M302)</f>
        <v>17.143142834325317</v>
      </c>
      <c r="N300" s="271">
        <f ca="true">IF((N302+R302)&gt;100,N302*100/(N302+R302),N302)</f>
        <v>50.70486691506278</v>
      </c>
      <c r="O300" s="272">
        <f ca="true">N300*AVERAGEIF(O305:O316,"&gt;0")/100</f>
        <v>38.633892435583917</v>
      </c>
      <c r="P300" s="273">
        <f ca="true">N300*(100-AVERAGEIF(O305:O316,"&gt;0"))/100</f>
        <v>12.070974479478862</v>
      </c>
      <c r="Q300" s="274">
        <f ca="true">100-(O300+P300+R300)</f>
        <v>35.209780204617459</v>
      </c>
      <c r="R300" s="275">
        <f ca="true">IF((N302+R302)&gt;100,R302*100/(N302+R302),R302)</f>
        <v>14.085352880319761</v>
      </c>
      <c r="S300" s="271">
        <f ca="true">IF((S302+W302)&gt;100,S302*100/(S302+W302),S302)</f>
        <v>57.452531126823487</v>
      </c>
      <c r="T300" s="272">
        <f ca="true">S300*AVERAGEIF(T305:T316,"&gt;0")/100</f>
        <v>42.630782293104694</v>
      </c>
      <c r="U300" s="273">
        <f ca="true">S300*(100-AVERAGEIF(T305:T316,"&gt;0"))/100</f>
        <v>14.821748833718791</v>
      </c>
      <c r="V300" s="274">
        <f ca="true">100-(T300+U300+W300)</f>
        <v>33.686335699928122</v>
      </c>
      <c r="W300" s="275">
        <f ca="true">IF((S302+W302)&gt;100,W302*100/(S302+W302),W302)</f>
        <v>8.8611331732483904</v>
      </c>
      <c r="X300" s="271">
        <f ca="true">IF((X302+AB302)&gt;100,X302*100/(X302+AB302),X302)</f>
        <v>61.144381096405596</v>
      </c>
      <c r="Y300" s="272">
        <f ca="true">X300*AVERAGEIF(Y305:Y316,"&gt;0")/100</f>
        <v>47.092296170574265</v>
      </c>
      <c r="Z300" s="273">
        <f ca="true">X300*(100-AVERAGEIF(Y305:Y316,"&gt;0"))/100</f>
        <v>14.052084925831331</v>
      </c>
      <c r="AA300" s="274">
        <f ca="true">100-(Y300+Z300+AB300)</f>
        <v>34.080184762143858</v>
      </c>
      <c r="AB300" s="275">
        <f ca="true">IF((X302+AB302)&gt;100,AB302*100/(X302+AB302),AB302)</f>
        <v>4.7754341414505461</v>
      </c>
    </row>
    <row r="301" hidden="true" x14ac:dyDescent="0.2">
      <c r="A301" s="755" t="s">
        <v>12</v>
      </c>
      <c r="B301" s="756"/>
      <c r="C301" s="276">
        <f>MinRegYear(C299,C305:C316)</f>
        <v>2001</v>
      </c>
      <c r="D301" s="277">
        <f ca="true">IF(MAX(C305:C316)-MIN(C305:C316)&lt;5,AVERAGEIF(C305:C316,"&gt;0",D305:D316),
IF(FORECAST($C301,D$305:D$316,$C$305:$C$316)&lt;0,0,
IF(FORECAST($C301,D$305:D$316,$C$305:$C$316)&gt;100,100,
FORECAST($C301,D$305:D$316,$C$305:$C$316))))</f>
        <v>30.581968846656764</v>
      </c>
      <c r="E301" s="278"/>
      <c r="F301" s="279"/>
      <c r="G301" s="279"/>
      <c r="H301" s="280">
        <f ca="true">IF(MAX(C305:C316)-MIN(C305:C316)&lt;5,AVERAGEIF(C305:C316,"&gt;0",H305:H316),
IF(FORECAST($C301,H$305:H$316,$C$305:$C$316)&lt;0,0,
IF(FORECAST($C301,H$305:H$316,$C$305:$C$316)&gt;100,100,
FORECAST($C301,H$305:H$316,$C$305:$C$316))))</f>
        <v>0</v>
      </c>
      <c r="I301" s="277">
        <f ca="true">IF(MAX(C305:C316)-MIN(C305:C316)&lt;5,AVERAGEIF(C305:C316,"&gt;0",I305:I316),
IF(FORECAST($C301,I$305:I$316,$C$305:$C$316)&lt;0,0,
IF(FORECAST($C301,I$305:I$316,$C$305:$C$316)&gt;100,100,
FORECAST($C301,I$305:I$316,$C$305:$C$316))))</f>
        <v>41.157542556974931</v>
      </c>
      <c r="J301" s="278"/>
      <c r="K301" s="279"/>
      <c r="L301" s="279"/>
      <c r="M301" s="280">
        <f ca="true">IF(MAX(C305:C316)-MIN(C305:C316)&lt;5,AVERAGEIF(C305:C316,"&gt;0",M305:M316),
IF(FORECAST($C301,M$305:M$316,$C$305:$C$316)&lt;0,0,
IF(FORECAST($C301,M$305:M$316,$C$305:$C$316)&gt;100,100,
FORECAST($C301,M$305:M$316,$C$305:$C$316))))</f>
        <v>0</v>
      </c>
      <c r="N301" s="277">
        <f ca="true">IF(MAX(C305:C316)-MIN(C305:C316)&lt;5,AVERAGEIF(C305:C316,"&gt;0",N305:N316),
IF(FORECAST($C301,N$305:N$316,$C$305:$C$316)&lt;0,0,
IF(FORECAST($C301,N$305:N$316,$C$305:$C$316)&gt;100,100,
FORECAST($C301,N$305:N$316,$C$305:$C$316))))</f>
        <v>43.559136475134665</v>
      </c>
      <c r="O301" s="278"/>
      <c r="P301" s="279"/>
      <c r="Q301" s="279"/>
      <c r="R301" s="280">
        <f ca="true">IF(MAX(C305:C316)-MIN(C305:C316)&lt;5,AVERAGEIF(C305:C316,"&gt;0",R305:R316),
IF(FORECAST($C301,R$305:R$316,$C$305:$C$316)&lt;0,0,
IF(FORECAST($C301,R$305:R$316,$C$305:$C$316)&gt;100,100,
FORECAST($C301,R$305:R$316,$C$305:$C$316))))</f>
        <v>0</v>
      </c>
      <c r="S301" s="277">
        <f ca="true">IF(MAX(C305:C316)-MIN(C305:C316)&lt;5,AVERAGEIF(C305:C316,"&gt;0",S305:S316),
IF(FORECAST($C301,S$305:S$316,$C$305:$C$316)&lt;0,0,
IF(FORECAST($C301,S$305:S$316,$C$305:$C$316)&gt;100,100,
FORECAST($C301,S$305:S$316,$C$305:$C$316))))</f>
        <v>40.548439304273643</v>
      </c>
      <c r="T301" s="278"/>
      <c r="U301" s="279"/>
      <c r="V301" s="279"/>
      <c r="W301" s="280">
        <f ca="true">IF(MAX(C305:C316)-MIN(C305:C316)&lt;5,AVERAGEIF(C305:C316,"&gt;0",W305:W316),
IF(FORECAST($C301,W$305:W$316,$C$305:$C$316)&lt;0,0,
IF(FORECAST($C301,W$305:W$316,$C$305:$C$316)&gt;100,100,
FORECAST($C301,W$305:W$316,$C$305:$C$316))))</f>
        <v>0</v>
      </c>
      <c r="X301" s="277">
        <f ca="true">IF(MAX(C305:C316)-MIN(C305:C316)&lt;5,AVERAGEIF(C305:C316,"&gt;0",X305:X316),
IF(FORECAST($C301,X$305:X$316,$C$305:$C$316)&lt;0,0,
IF(FORECAST($C301,X$305:X$316,$C$305:$C$316)&gt;100,100,
FORECAST($C301,X$305:X$316,$C$305:$C$316))))</f>
        <v>50.00173362607984</v>
      </c>
      <c r="Y301" s="278"/>
      <c r="Z301" s="279"/>
      <c r="AA301" s="279"/>
      <c r="AB301" s="280">
        <f ca="true">IF(MAX(C305:C316)-MIN(C305:C316)&lt;5,AVERAGEIF(C305:C316,"&gt;0",AB305:AB316),
IF(FORECAST($C301,AB$305:AB$316,$C$305:$C$316)&lt;0,0,
IF(FORECAST($C301,AB$305:AB$316,$C$305:$C$316)&gt;100,100,
FORECAST($C301,AB$305:AB$316,$C$305:$C$316))))</f>
        <v>0.65813610021467639</v>
      </c>
    </row>
    <row r="302" hidden="true" x14ac:dyDescent="0.2">
      <c r="A302" s="757"/>
      <c r="B302" s="758"/>
      <c r="C302" s="255">
        <f>MaxRegYear(C300,C305:C316)</f>
        <v>2020</v>
      </c>
      <c r="D302" s="281">
        <f ca="true">IF(MAX(C305:C316)-MIN(C305:C316)&lt;5,AVERAGEIF(C305:C316,"&gt;0",D305:D316),
IF(FORECAST($C302,D$305:D$316,$C$305:$C$316)&lt;0,0,
IF(FORECAST($C302,D$305:D$316,$C$305:$C$316)&gt;100,100,
FORECAST($C302,D$305:D$316,$C$305:$C$316))))</f>
        <v>46.033557238397862</v>
      </c>
      <c r="E302" s="282"/>
      <c r="F302" s="283"/>
      <c r="G302" s="283"/>
      <c r="H302" s="284">
        <f ca="true">IF(MAX(C305:C316)-MIN(C305:C316)&lt;5,AVERAGEIF(C305:C316,"&gt;0",H305:H316),
IF(FORECAST($C302,H$305:H$316,$C$305:$C$316)&lt;0,0,
IF(FORECAST($C302,H$305:H$316,$C$305:$C$316)&gt;100,100,
FORECAST($C302,H$305:H$316,$C$305:$C$316))))</f>
        <v>21.38999372393846</v>
      </c>
      <c r="I302" s="281">
        <f ca="true">IF(MAX(C305:C316)-MIN(C305:C316)&lt;5,AVERAGEIF(C305:C316,"&gt;0",I305:I316),
IF(FORECAST($C302,I$305:I$316,$C$305:$C$316)&lt;0,0,
IF(FORECAST($C302,I$305:I$316,$C$305:$C$316)&gt;100,100,
FORECAST($C302,I$305:I$316,$C$305:$C$316))))</f>
        <v>46.64568317561907</v>
      </c>
      <c r="J302" s="282"/>
      <c r="K302" s="283"/>
      <c r="L302" s="283"/>
      <c r="M302" s="284">
        <f ca="true">IF(MAX(C305:C316)-MIN(C305:C316)&lt;5,AVERAGEIF(C305:C316,"&gt;0",M305:M316),
IF(FORECAST($C302,M$305:M$316,$C$305:$C$316)&lt;0,0,
IF(FORECAST($C302,M$305:M$316,$C$305:$C$316)&gt;100,100,
FORECAST($C302,M$305:M$316,$C$305:$C$316))))</f>
        <v>17.143142834325317</v>
      </c>
      <c r="N302" s="281">
        <f ca="true">IF(MAX(C305:C316)-MIN(C305:C316)&lt;5,AVERAGEIF(C305:C316,"&gt;0",N305:N316),
IF(FORECAST($C302,N$305:N$316,$C$305:$C$316)&lt;0,0,
IF(FORECAST($C302,N$305:N$316,$C$305:$C$316)&gt;100,100,
FORECAST($C302,N$305:N$316,$C$305:$C$316))))</f>
        <v>50.70486691506278</v>
      </c>
      <c r="O302" s="282"/>
      <c r="P302" s="283"/>
      <c r="Q302" s="283"/>
      <c r="R302" s="284">
        <f ca="true">IF(MAX(C305:C316)-MIN(C305:C316)&lt;5,AVERAGEIF(C305:C316,"&gt;0",R305:R316),
IF(FORECAST($C302,R$305:R$316,$C$305:$C$316)&lt;0,0,
IF(FORECAST($C302,R$305:R$316,$C$305:$C$316)&gt;100,100,
FORECAST($C302,R$305:R$316,$C$305:$C$316))))</f>
        <v>14.085352880319761</v>
      </c>
      <c r="S302" s="281">
        <f ca="true">IF(MAX(C305:C316)-MIN(C305:C316)&lt;5,AVERAGEIF(C305:C316,"&gt;0",S305:S316),
IF(FORECAST($C302,S$305:S$316,$C$305:$C$316)&lt;0,0,
IF(FORECAST($C302,S$305:S$316,$C$305:$C$316)&gt;100,100,
FORECAST($C302,S$305:S$316,$C$305:$C$316))))</f>
        <v>57.452531126823487</v>
      </c>
      <c r="T302" s="282"/>
      <c r="U302" s="283"/>
      <c r="V302" s="283"/>
      <c r="W302" s="284">
        <f ca="true">IF(MAX(C305:C316)-MIN(C305:C316)&lt;5,AVERAGEIF(C305:C316,"&gt;0",W305:W316),
IF(FORECAST($C302,W$305:W$316,$C$305:$C$316)&lt;0,0,
IF(FORECAST($C302,W$305:W$316,$C$305:$C$316)&gt;100,100,
FORECAST($C302,W$305:W$316,$C$305:$C$316))))</f>
        <v>8.8611331732483904</v>
      </c>
      <c r="X302" s="281">
        <f ca="true">IF(MAX(C305:C316)-MIN(C305:C316)&lt;5,AVERAGEIF(C305:C316,"&gt;0",X305:X316),
IF(FORECAST($C302,X$305:X$316,$C$305:$C$316)&lt;0,0,
IF(FORECAST($C302,X$305:X$316,$C$305:$C$316)&gt;100,100,
FORECAST($C302,X$305:X$316,$C$305:$C$316))))</f>
        <v>61.144381096405596</v>
      </c>
      <c r="Y302" s="282"/>
      <c r="Z302" s="283"/>
      <c r="AA302" s="283"/>
      <c r="AB302" s="284">
        <f ca="true">IF(MAX(C305:C316)-MIN(C305:C316)&lt;5,AVERAGEIF(C305:C316,"&gt;0",AB305:AB316),
IF(FORECAST($C302,AB$305:AB$316,$C$305:$C$316)&lt;0,0,
IF(FORECAST($C302,AB$305:AB$316,$C$305:$C$316)&gt;100,100,
FORECAST($C302,AB$305:AB$316,$C$305:$C$316))))</f>
        <v>4.7754341414505461</v>
      </c>
    </row>
    <row r="303" ht="9" customHeight="true" x14ac:dyDescent="0.2">
      <c r="D303" s="285"/>
      <c r="I303" s="285"/>
      <c r="K303" s="245"/>
      <c r="L303" s="245"/>
      <c r="N303" s="285"/>
      <c r="P303" s="245"/>
      <c r="Q303" s="245"/>
      <c r="S303" s="285"/>
      <c r="U303" s="245"/>
      <c r="V303" s="245"/>
      <c r="X303" s="285"/>
      <c r="Z303" s="245"/>
      <c r="AA303" s="245"/>
      <c r="AB303" s="286"/>
    </row>
    <row r="304" s="314" customFormat="true" ht="22.5" customHeight="true" x14ac:dyDescent="0.2">
      <c r="B304" s="308" t="s">
        <v>8</v>
      </c>
      <c r="C304" s="288" t="s">
        <v>9</v>
      </c>
      <c r="D304" s="289" t="s">
        <v>14</v>
      </c>
      <c r="E304" s="715" t="s">
        <v>747</v>
      </c>
      <c r="F304" s="377"/>
      <c r="G304" s="377"/>
      <c r="H304" s="291" t="s">
        <v>17</v>
      </c>
      <c r="I304" s="289" t="s">
        <v>14</v>
      </c>
      <c r="J304" s="715" t="s">
        <v>747</v>
      </c>
      <c r="K304" s="377"/>
      <c r="L304" s="377"/>
      <c r="M304" s="291" t="s">
        <v>17</v>
      </c>
      <c r="N304" s="289" t="s">
        <v>14</v>
      </c>
      <c r="O304" s="715" t="s">
        <v>747</v>
      </c>
      <c r="P304" s="377"/>
      <c r="Q304" s="377"/>
      <c r="R304" s="291" t="s">
        <v>17</v>
      </c>
      <c r="S304" s="289" t="s">
        <v>14</v>
      </c>
      <c r="T304" s="715" t="s">
        <v>747</v>
      </c>
      <c r="U304" s="377"/>
      <c r="V304" s="377"/>
      <c r="W304" s="291" t="s">
        <v>17</v>
      </c>
      <c r="X304" s="289" t="s">
        <v>14</v>
      </c>
      <c r="Y304" s="715" t="s">
        <v>747</v>
      </c>
      <c r="Z304" s="377"/>
      <c r="AA304" s="377"/>
      <c r="AB304" s="291" t="s">
        <v>17</v>
      </c>
      <c r="AD304" s="378"/>
    </row>
    <row r="305" x14ac:dyDescent="0.2">
      <c r="A305" s="293"/>
      <c r="B305" s="613" t="s">
        <v>179</v>
      </c>
      <c r="C305" s="614">
        <v>2003</v>
      </c>
      <c r="D305" s="207">
        <f t="shared" ref="D305:D316" ca="true" si="65">IF(ISERROR(INDIRECT(CONCATENATE($B305,"!M16"))),"",INDIRECT(CONCATENATE($B305,"!M16")))</f>
        <v>36.16764730100617</v>
      </c>
      <c r="E305" s="297">
        <f t="shared" ref="E305:E316" ca="true" si="66">IF(ISERROR(INDIRECT(CONCATENATE($B305,"!M23"))),"",INDIRECT(CONCATENATE($B305,"!M23")))</f>
        <v>69.149881309921824</v>
      </c>
      <c r="F305" s="295"/>
      <c r="G305" s="295"/>
      <c r="H305" s="296">
        <f t="shared" ref="H305:H316" ca="true" si="67">IF(ISERROR(INDIRECT(CONCATENATE($B305,"!M21"))),"",INDIRECT(CONCATENATE($B305,"!M21")))</f>
        <v>0.14284573472474657</v>
      </c>
      <c r="I305" s="207">
        <f t="shared" ref="I305:I316" ca="true" si="68">IF(ISERROR(INDIRECT(CONCATENATE($B305,"!N16"))),"",INDIRECT(CONCATENATE($B305,"!N16")))</f>
        <v>48.038855941115095</v>
      </c>
      <c r="J305" s="294">
        <f t="shared" ref="J305:J316" ca="true" si="69">IF(ISERROR(INDIRECT(CONCATENATE($B305,"!N23"))),"",INDIRECT(CONCATENATE($B305,"!N23")))</f>
        <v>72.061070393782515</v>
      </c>
      <c r="K305" s="295"/>
      <c r="L305" s="295"/>
      <c r="M305" s="296">
        <f t="shared" ref="M305:M316" ca="true" si="70">IF(ISERROR(INDIRECT(CONCATENATE($B305,"!N21"))),"",INDIRECT(CONCATENATE($B305,"!N21")))</f>
        <v>0</v>
      </c>
      <c r="N305" s="207">
        <f t="shared" ref="N305:N316" ca="true" si="71">IF(ISERROR(INDIRECT(CONCATENATE($B305,"!O16"))),"",INDIRECT(CONCATENATE($B305,"!O16")))</f>
        <v>48.469458543949628</v>
      </c>
      <c r="O305" s="294">
        <f t="shared" ref="O305:O316" ca="true" si="72">IF(ISERROR(INDIRECT(CONCATENATE($B305,"!O23"))),"",INDIRECT(CONCATENATE($B305,"!O23")))</f>
        <v>77.612670266879576</v>
      </c>
      <c r="P305" s="295"/>
      <c r="Q305" s="295"/>
      <c r="R305" s="296">
        <f t="shared" ref="R305:R316" ca="true" si="73">IF(ISERROR(INDIRECT(CONCATENATE($B305,"!O21"))),"",INDIRECT(CONCATENATE($B305,"!O21")))</f>
        <v>0.24835453392638762</v>
      </c>
      <c r="S305" s="207">
        <f t="shared" ref="S305:S316" ca="true" si="74">IF(ISERROR(INDIRECT(CONCATENATE($B305,"!P16"))),"",INDIRECT(CONCATENATE($B305,"!P16")))</f>
        <v>41.891958613791665</v>
      </c>
      <c r="T305" s="294">
        <f t="shared" ref="T305:T316" ca="true" si="75">IF(ISERROR(INDIRECT(CONCATENATE($B305,"!P23"))),"",INDIRECT(CONCATENATE($B305,"!P23")))</f>
        <v>77.983612007668981</v>
      </c>
      <c r="U305" s="295"/>
      <c r="V305" s="295"/>
      <c r="W305" s="296">
        <f t="shared" ref="W305:W316" ca="true" si="76">IF(ISERROR(INDIRECT(CONCATENATE($B305,"!P21"))),"",INDIRECT(CONCATENATE($B305,"!P21")))</f>
        <v>0.59360704869330294</v>
      </c>
      <c r="X305" s="207">
        <f t="shared" ref="X305:X316" ca="true" si="77">IF(ISERROR(INDIRECT(CONCATENATE($B305,"!Q16"))),"",INDIRECT(CONCATENATE($B305,"!Q16")))</f>
        <v>51.101994814311915</v>
      </c>
      <c r="Y305" s="294">
        <f t="shared" ref="Y305:Y316" ca="true" si="78">IF(ISERROR(INDIRECT(CONCATENATE($B305,"!Q23"))),"",INDIRECT(CONCATENATE($B305,"!Q23")))</f>
        <v>74.987486769597993</v>
      </c>
      <c r="Z305" s="295"/>
      <c r="AA305" s="295"/>
      <c r="AB305" s="296">
        <f t="shared" ref="AB305:AB316" ca="true" si="79">IF(ISERROR(INDIRECT(CONCATENATE($B305,"!Q221"))),"",INDIRECT(CONCATENATE($B305,"!Q21")))</f>
        <v>0.26227311688519339</v>
      </c>
    </row>
    <row r="306" x14ac:dyDescent="0.2">
      <c r="A306" s="293"/>
      <c r="B306" s="615" t="s">
        <v>286</v>
      </c>
      <c r="C306" s="616"/>
      <c r="D306" s="208">
        <f t="shared" ca="true" si="65"/>
        <v>20.810856125322829</v>
      </c>
      <c r="E306" s="297">
        <f t="shared" ca="true" si="66"/>
        <v>77.098101584433408</v>
      </c>
      <c r="F306" s="295"/>
      <c r="G306" s="295"/>
      <c r="H306" s="298">
        <f t="shared" ca="true" si="67"/>
        <v>23.85466002953909</v>
      </c>
      <c r="I306" s="208">
        <f t="shared" ca="true" si="68"/>
        <v>31.921154957199978</v>
      </c>
      <c r="J306" s="297">
        <f t="shared" ca="true" si="69"/>
        <v>74.834399481170323</v>
      </c>
      <c r="K306" s="295"/>
      <c r="L306" s="295"/>
      <c r="M306" s="298">
        <f t="shared" ca="true" si="70"/>
        <v>11.986137380849375</v>
      </c>
      <c r="N306" s="208">
        <f t="shared" ca="true" si="71"/>
        <v>27.237772150674228</v>
      </c>
      <c r="O306" s="297">
        <f t="shared" ca="true" si="72"/>
        <v>79.158055338505477</v>
      </c>
      <c r="P306" s="295"/>
      <c r="Q306" s="295"/>
      <c r="R306" s="298">
        <f t="shared" ca="true" si="73"/>
        <v>9.1332425648318178</v>
      </c>
      <c r="S306" s="208">
        <f t="shared" ca="true" si="74"/>
        <v>26.730673749709499</v>
      </c>
      <c r="T306" s="297">
        <f t="shared" ca="true" si="75"/>
        <v>68.411705861937548</v>
      </c>
      <c r="U306" s="295"/>
      <c r="V306" s="295"/>
      <c r="W306" s="298">
        <f t="shared" ca="true" si="76"/>
        <v>6.5530861135408651</v>
      </c>
      <c r="X306" s="208">
        <f t="shared" ca="true" si="77"/>
        <v>45.193154334724255</v>
      </c>
      <c r="Y306" s="297">
        <f t="shared" ca="true" si="78"/>
        <v>75.539135166716264</v>
      </c>
      <c r="Z306" s="295"/>
      <c r="AA306" s="295"/>
      <c r="AB306" s="298">
        <f t="shared" ca="true" si="79"/>
        <v>8.8298876874309169</v>
      </c>
    </row>
    <row r="307" x14ac:dyDescent="0.2">
      <c r="A307" s="293"/>
      <c r="B307" s="615" t="s">
        <v>139</v>
      </c>
      <c r="C307" s="616">
        <v>2010</v>
      </c>
      <c r="D307" s="208">
        <f t="shared" ca="true" si="65"/>
        <v>34.1</v>
      </c>
      <c r="E307" s="297">
        <f t="shared" ca="true" si="66"/>
        <v>60.2</v>
      </c>
      <c r="F307" s="295"/>
      <c r="G307" s="295"/>
      <c r="H307" s="298">
        <f t="shared" ca="true" si="67"/>
        <v>5.5</v>
      </c>
      <c r="I307" s="208">
        <f t="shared" ca="true" si="68"/>
        <v>35.700000000000003</v>
      </c>
      <c r="J307" s="297">
        <f t="shared" ca="true" si="69"/>
        <v>61.6</v>
      </c>
      <c r="K307" s="295"/>
      <c r="L307" s="295"/>
      <c r="M307" s="298">
        <f t="shared" ca="true" si="70"/>
        <v>4.3</v>
      </c>
      <c r="N307" s="208">
        <f t="shared" ca="true" si="71"/>
        <v>41.2</v>
      </c>
      <c r="O307" s="297">
        <f t="shared" ca="true" si="72"/>
        <v>64.7</v>
      </c>
      <c r="P307" s="295"/>
      <c r="Q307" s="295"/>
      <c r="R307" s="298">
        <f t="shared" ca="true" si="73"/>
        <v>5</v>
      </c>
      <c r="S307" s="208">
        <f t="shared" ca="true" si="74"/>
        <v>47.2</v>
      </c>
      <c r="T307" s="297">
        <f t="shared" ca="true" si="75"/>
        <v>65.599999999999994</v>
      </c>
      <c r="U307" s="295"/>
      <c r="V307" s="295"/>
      <c r="W307" s="298">
        <f t="shared" ca="true" si="76"/>
        <v>2.4</v>
      </c>
      <c r="X307" s="208">
        <f t="shared" ca="true" si="77"/>
        <v>53.2</v>
      </c>
      <c r="Y307" s="297">
        <f t="shared" ca="true" si="78"/>
        <v>70.900000000000006</v>
      </c>
      <c r="Z307" s="295"/>
      <c r="AA307" s="295"/>
      <c r="AB307" s="298">
        <f t="shared" ca="true" si="79"/>
        <v>4</v>
      </c>
      <c r="AD307" s="299"/>
    </row>
    <row r="308" x14ac:dyDescent="0.2">
      <c r="A308" s="293"/>
      <c r="B308" s="615" t="s">
        <v>462</v>
      </c>
      <c r="C308" s="616">
        <v>2015</v>
      </c>
      <c r="D308" s="208">
        <f t="shared" ca="true" si="65"/>
        <v>34.683138068502835</v>
      </c>
      <c r="E308" s="297">
        <f t="shared" ca="true" si="66"/>
        <v>68.576801030982779</v>
      </c>
      <c r="F308" s="295"/>
      <c r="G308" s="295"/>
      <c r="H308" s="298">
        <f t="shared" ca="true" si="67"/>
        <v>18.438669889507921</v>
      </c>
      <c r="I308" s="208">
        <f t="shared" ca="true" si="68"/>
        <v>38.115651412435014</v>
      </c>
      <c r="J308" s="297">
        <f t="shared" ca="true" si="69"/>
        <v>68.429793380377262</v>
      </c>
      <c r="K308" s="295"/>
      <c r="L308" s="295"/>
      <c r="M308" s="298">
        <f t="shared" ca="true" si="70"/>
        <v>12.889309774078651</v>
      </c>
      <c r="N308" s="208">
        <f t="shared" ca="true" si="71"/>
        <v>45.115753220872925</v>
      </c>
      <c r="O308" s="297">
        <f t="shared" ca="true" si="72"/>
        <v>73.498452734845827</v>
      </c>
      <c r="P308" s="295"/>
      <c r="Q308" s="295"/>
      <c r="R308" s="298">
        <f t="shared" ca="true" si="73"/>
        <v>10.200490419226746</v>
      </c>
      <c r="S308" s="208">
        <f t="shared" ca="true" si="74"/>
        <v>57.797712579907547</v>
      </c>
      <c r="T308" s="297">
        <f t="shared" ca="true" si="75"/>
        <v>74.417322949368042</v>
      </c>
      <c r="U308" s="295"/>
      <c r="V308" s="295"/>
      <c r="W308" s="298">
        <f t="shared" ca="true" si="76"/>
        <v>7.1430491098335365</v>
      </c>
      <c r="X308" s="208">
        <f t="shared" ca="true" si="77"/>
        <v>63.182318775055016</v>
      </c>
      <c r="Y308" s="297">
        <f t="shared" ca="true" si="78"/>
        <v>77.892505130886164</v>
      </c>
      <c r="Z308" s="295"/>
      <c r="AA308" s="295"/>
      <c r="AB308" s="298">
        <f t="shared" ca="true" si="79"/>
        <v>3.877964903342932</v>
      </c>
    </row>
    <row r="309" x14ac:dyDescent="0.2">
      <c r="A309" s="293"/>
      <c r="B309" s="615" t="s">
        <v>741</v>
      </c>
      <c r="C309" s="616">
        <v>2019</v>
      </c>
      <c r="D309" s="208">
        <f t="shared" ca="true" si="65"/>
        <v>52.346474272110875</v>
      </c>
      <c r="E309" s="297">
        <f t="shared" ca="true" si="66"/>
        <v>80.367619528428264</v>
      </c>
      <c r="F309" s="295"/>
      <c r="G309" s="295"/>
      <c r="H309" s="298">
        <f t="shared" ca="true" si="67"/>
        <v>18.736582254611932</v>
      </c>
      <c r="I309" s="208">
        <f t="shared" ca="true" si="68"/>
        <v>55.196191642859972</v>
      </c>
      <c r="J309" s="297">
        <f t="shared" ca="true" si="69"/>
        <v>85.612485599621237</v>
      </c>
      <c r="K309" s="295"/>
      <c r="L309" s="295"/>
      <c r="M309" s="298">
        <f t="shared" ca="true" si="70"/>
        <v>16.232741138429279</v>
      </c>
      <c r="N309" s="208">
        <f t="shared" ca="true" si="71"/>
        <v>55.623250394500644</v>
      </c>
      <c r="O309" s="297">
        <f t="shared" ca="true" si="72"/>
        <v>85.999107212127342</v>
      </c>
      <c r="P309" s="295"/>
      <c r="Q309" s="295"/>
      <c r="R309" s="298">
        <f t="shared" ca="true" si="73"/>
        <v>13.360925790076466</v>
      </c>
      <c r="S309" s="208">
        <f t="shared" ca="true" si="74"/>
        <v>53.560714884955274</v>
      </c>
      <c r="T309" s="297">
        <f t="shared" ca="true" si="75"/>
        <v>84.596098543608576</v>
      </c>
      <c r="U309" s="295"/>
      <c r="V309" s="295"/>
      <c r="W309" s="298">
        <f t="shared" ca="true" si="76"/>
        <v>8.2633806114547443</v>
      </c>
      <c r="X309" s="208">
        <f t="shared" ca="true" si="77"/>
        <v>57.740191505689531</v>
      </c>
      <c r="Y309" s="297">
        <f t="shared" ca="true" si="78"/>
        <v>85.771827540095572</v>
      </c>
      <c r="Z309" s="295"/>
      <c r="AA309" s="295"/>
      <c r="AB309" s="298">
        <f t="shared" ca="true" si="79"/>
        <v>3.8104019476381716</v>
      </c>
    </row>
    <row r="310" x14ac:dyDescent="0.2">
      <c r="A310" s="293"/>
      <c r="B310" s="615"/>
      <c r="C310" s="616"/>
      <c r="D310" s="208" t="str">
        <f t="shared" ca="true" si="65"/>
        <v/>
      </c>
      <c r="E310" s="297" t="str">
        <f t="shared" ca="true" si="66"/>
        <v/>
      </c>
      <c r="F310" s="295"/>
      <c r="G310" s="295"/>
      <c r="H310" s="298" t="str">
        <f t="shared" ca="true" si="67"/>
        <v/>
      </c>
      <c r="I310" s="208" t="str">
        <f t="shared" ca="true" si="68"/>
        <v/>
      </c>
      <c r="J310" s="297" t="str">
        <f t="shared" ca="true" si="69"/>
        <v/>
      </c>
      <c r="K310" s="295"/>
      <c r="L310" s="295"/>
      <c r="M310" s="298" t="str">
        <f t="shared" ca="true" si="70"/>
        <v/>
      </c>
      <c r="N310" s="208" t="str">
        <f t="shared" ca="true" si="71"/>
        <v/>
      </c>
      <c r="O310" s="297" t="str">
        <f t="shared" ca="true" si="72"/>
        <v/>
      </c>
      <c r="P310" s="295"/>
      <c r="Q310" s="295"/>
      <c r="R310" s="298" t="str">
        <f t="shared" ca="true" si="73"/>
        <v/>
      </c>
      <c r="S310" s="208" t="str">
        <f t="shared" ca="true" si="74"/>
        <v/>
      </c>
      <c r="T310" s="297" t="str">
        <f t="shared" ca="true" si="75"/>
        <v/>
      </c>
      <c r="U310" s="295"/>
      <c r="V310" s="295"/>
      <c r="W310" s="298" t="str">
        <f t="shared" ca="true" si="76"/>
        <v/>
      </c>
      <c r="X310" s="208" t="str">
        <f t="shared" ca="true" si="77"/>
        <v/>
      </c>
      <c r="Y310" s="297" t="str">
        <f t="shared" ca="true" si="78"/>
        <v/>
      </c>
      <c r="Z310" s="295"/>
      <c r="AA310" s="295"/>
      <c r="AB310" s="298" t="str">
        <f t="shared" ca="true" si="79"/>
        <v/>
      </c>
    </row>
    <row r="311" x14ac:dyDescent="0.2">
      <c r="A311" s="293"/>
      <c r="B311" s="615"/>
      <c r="C311" s="616"/>
      <c r="D311" s="208" t="str">
        <f t="shared" ca="true" si="65"/>
        <v/>
      </c>
      <c r="E311" s="297" t="str">
        <f t="shared" ca="true" si="66"/>
        <v/>
      </c>
      <c r="F311" s="295"/>
      <c r="G311" s="295"/>
      <c r="H311" s="298" t="str">
        <f t="shared" ca="true" si="67"/>
        <v/>
      </c>
      <c r="I311" s="208" t="str">
        <f t="shared" ca="true" si="68"/>
        <v/>
      </c>
      <c r="J311" s="297" t="str">
        <f t="shared" ca="true" si="69"/>
        <v/>
      </c>
      <c r="K311" s="295"/>
      <c r="L311" s="295"/>
      <c r="M311" s="298" t="str">
        <f t="shared" ca="true" si="70"/>
        <v/>
      </c>
      <c r="N311" s="208" t="str">
        <f t="shared" ca="true" si="71"/>
        <v/>
      </c>
      <c r="O311" s="297" t="str">
        <f t="shared" ca="true" si="72"/>
        <v/>
      </c>
      <c r="P311" s="295"/>
      <c r="Q311" s="295"/>
      <c r="R311" s="298" t="str">
        <f t="shared" ca="true" si="73"/>
        <v/>
      </c>
      <c r="S311" s="208" t="str">
        <f t="shared" ca="true" si="74"/>
        <v/>
      </c>
      <c r="T311" s="297" t="str">
        <f t="shared" ca="true" si="75"/>
        <v/>
      </c>
      <c r="U311" s="295"/>
      <c r="V311" s="295"/>
      <c r="W311" s="298" t="str">
        <f t="shared" ca="true" si="76"/>
        <v/>
      </c>
      <c r="X311" s="208" t="str">
        <f t="shared" ca="true" si="77"/>
        <v/>
      </c>
      <c r="Y311" s="297" t="str">
        <f t="shared" ca="true" si="78"/>
        <v/>
      </c>
      <c r="Z311" s="295"/>
      <c r="AA311" s="295"/>
      <c r="AB311" s="298" t="str">
        <f t="shared" ca="true" si="79"/>
        <v/>
      </c>
    </row>
    <row r="312" x14ac:dyDescent="0.2">
      <c r="A312" s="293"/>
      <c r="B312" s="615"/>
      <c r="C312" s="616"/>
      <c r="D312" s="208" t="str">
        <f t="shared" ca="true" si="65"/>
        <v/>
      </c>
      <c r="E312" s="297" t="str">
        <f t="shared" ca="true" si="66"/>
        <v/>
      </c>
      <c r="F312" s="295"/>
      <c r="G312" s="295"/>
      <c r="H312" s="298" t="str">
        <f t="shared" ca="true" si="67"/>
        <v/>
      </c>
      <c r="I312" s="208" t="str">
        <f t="shared" ca="true" si="68"/>
        <v/>
      </c>
      <c r="J312" s="297" t="str">
        <f t="shared" ca="true" si="69"/>
        <v/>
      </c>
      <c r="K312" s="295"/>
      <c r="L312" s="295"/>
      <c r="M312" s="298" t="str">
        <f t="shared" ca="true" si="70"/>
        <v/>
      </c>
      <c r="N312" s="208" t="str">
        <f t="shared" ca="true" si="71"/>
        <v/>
      </c>
      <c r="O312" s="297" t="str">
        <f t="shared" ca="true" si="72"/>
        <v/>
      </c>
      <c r="P312" s="295"/>
      <c r="Q312" s="295"/>
      <c r="R312" s="298" t="str">
        <f t="shared" ca="true" si="73"/>
        <v/>
      </c>
      <c r="S312" s="208" t="str">
        <f t="shared" ca="true" si="74"/>
        <v/>
      </c>
      <c r="T312" s="297" t="str">
        <f t="shared" ca="true" si="75"/>
        <v/>
      </c>
      <c r="U312" s="295"/>
      <c r="V312" s="295"/>
      <c r="W312" s="298" t="str">
        <f t="shared" ca="true" si="76"/>
        <v/>
      </c>
      <c r="X312" s="208" t="str">
        <f t="shared" ca="true" si="77"/>
        <v/>
      </c>
      <c r="Y312" s="297" t="str">
        <f t="shared" ca="true" si="78"/>
        <v/>
      </c>
      <c r="Z312" s="295"/>
      <c r="AA312" s="295"/>
      <c r="AB312" s="298" t="str">
        <f t="shared" ca="true" si="79"/>
        <v/>
      </c>
    </row>
    <row r="313" x14ac:dyDescent="0.2">
      <c r="A313" s="293"/>
      <c r="B313" s="615"/>
      <c r="C313" s="616"/>
      <c r="D313" s="208" t="str">
        <f t="shared" ca="true" si="65"/>
        <v/>
      </c>
      <c r="E313" s="297" t="str">
        <f t="shared" ca="true" si="66"/>
        <v/>
      </c>
      <c r="F313" s="295"/>
      <c r="G313" s="295"/>
      <c r="H313" s="298" t="str">
        <f t="shared" ca="true" si="67"/>
        <v/>
      </c>
      <c r="I313" s="208" t="str">
        <f t="shared" ca="true" si="68"/>
        <v/>
      </c>
      <c r="J313" s="297" t="str">
        <f t="shared" ca="true" si="69"/>
        <v/>
      </c>
      <c r="K313" s="295"/>
      <c r="L313" s="295"/>
      <c r="M313" s="298" t="str">
        <f t="shared" ca="true" si="70"/>
        <v/>
      </c>
      <c r="N313" s="208" t="str">
        <f t="shared" ca="true" si="71"/>
        <v/>
      </c>
      <c r="O313" s="297" t="str">
        <f t="shared" ca="true" si="72"/>
        <v/>
      </c>
      <c r="P313" s="295"/>
      <c r="Q313" s="295"/>
      <c r="R313" s="298" t="str">
        <f t="shared" ca="true" si="73"/>
        <v/>
      </c>
      <c r="S313" s="208" t="str">
        <f t="shared" ca="true" si="74"/>
        <v/>
      </c>
      <c r="T313" s="297" t="str">
        <f t="shared" ca="true" si="75"/>
        <v/>
      </c>
      <c r="U313" s="295"/>
      <c r="V313" s="295"/>
      <c r="W313" s="298" t="str">
        <f t="shared" ca="true" si="76"/>
        <v/>
      </c>
      <c r="X313" s="208" t="str">
        <f t="shared" ca="true" si="77"/>
        <v/>
      </c>
      <c r="Y313" s="297" t="str">
        <f t="shared" ca="true" si="78"/>
        <v/>
      </c>
      <c r="Z313" s="295"/>
      <c r="AA313" s="295"/>
      <c r="AB313" s="298" t="str">
        <f t="shared" ca="true" si="79"/>
        <v/>
      </c>
    </row>
    <row r="314" x14ac:dyDescent="0.2">
      <c r="A314" s="293"/>
      <c r="B314" s="615"/>
      <c r="C314" s="616"/>
      <c r="D314" s="208" t="str">
        <f t="shared" ca="true" si="65"/>
        <v/>
      </c>
      <c r="E314" s="297" t="str">
        <f t="shared" ca="true" si="66"/>
        <v/>
      </c>
      <c r="F314" s="295"/>
      <c r="G314" s="295"/>
      <c r="H314" s="298" t="str">
        <f t="shared" ca="true" si="67"/>
        <v/>
      </c>
      <c r="I314" s="208" t="str">
        <f t="shared" ca="true" si="68"/>
        <v/>
      </c>
      <c r="J314" s="297" t="str">
        <f t="shared" ca="true" si="69"/>
        <v/>
      </c>
      <c r="K314" s="295"/>
      <c r="L314" s="295"/>
      <c r="M314" s="298" t="str">
        <f t="shared" ca="true" si="70"/>
        <v/>
      </c>
      <c r="N314" s="208" t="str">
        <f t="shared" ca="true" si="71"/>
        <v/>
      </c>
      <c r="O314" s="297" t="str">
        <f t="shared" ca="true" si="72"/>
        <v/>
      </c>
      <c r="P314" s="295"/>
      <c r="Q314" s="295"/>
      <c r="R314" s="298" t="str">
        <f t="shared" ca="true" si="73"/>
        <v/>
      </c>
      <c r="S314" s="208" t="str">
        <f t="shared" ca="true" si="74"/>
        <v/>
      </c>
      <c r="T314" s="297" t="str">
        <f t="shared" ca="true" si="75"/>
        <v/>
      </c>
      <c r="U314" s="295"/>
      <c r="V314" s="295"/>
      <c r="W314" s="298" t="str">
        <f t="shared" ca="true" si="76"/>
        <v/>
      </c>
      <c r="X314" s="208" t="str">
        <f t="shared" ca="true" si="77"/>
        <v/>
      </c>
      <c r="Y314" s="297" t="str">
        <f t="shared" ca="true" si="78"/>
        <v/>
      </c>
      <c r="Z314" s="295"/>
      <c r="AA314" s="295"/>
      <c r="AB314" s="298" t="str">
        <f t="shared" ca="true" si="79"/>
        <v/>
      </c>
    </row>
    <row r="315" x14ac:dyDescent="0.2">
      <c r="A315" s="293"/>
      <c r="B315" s="615"/>
      <c r="C315" s="616"/>
      <c r="D315" s="208" t="str">
        <f t="shared" ca="true" si="65"/>
        <v/>
      </c>
      <c r="E315" s="297" t="str">
        <f t="shared" ca="true" si="66"/>
        <v/>
      </c>
      <c r="F315" s="295"/>
      <c r="G315" s="295"/>
      <c r="H315" s="298" t="str">
        <f t="shared" ca="true" si="67"/>
        <v/>
      </c>
      <c r="I315" s="208" t="str">
        <f t="shared" ca="true" si="68"/>
        <v/>
      </c>
      <c r="J315" s="297" t="str">
        <f t="shared" ca="true" si="69"/>
        <v/>
      </c>
      <c r="K315" s="295"/>
      <c r="L315" s="295"/>
      <c r="M315" s="298" t="str">
        <f t="shared" ca="true" si="70"/>
        <v/>
      </c>
      <c r="N315" s="208" t="str">
        <f t="shared" ca="true" si="71"/>
        <v/>
      </c>
      <c r="O315" s="297" t="str">
        <f t="shared" ca="true" si="72"/>
        <v/>
      </c>
      <c r="P315" s="295"/>
      <c r="Q315" s="295"/>
      <c r="R315" s="298" t="str">
        <f t="shared" ca="true" si="73"/>
        <v/>
      </c>
      <c r="S315" s="208" t="str">
        <f t="shared" ca="true" si="74"/>
        <v/>
      </c>
      <c r="T315" s="297" t="str">
        <f t="shared" ca="true" si="75"/>
        <v/>
      </c>
      <c r="U315" s="295"/>
      <c r="V315" s="295"/>
      <c r="W315" s="298" t="str">
        <f t="shared" ca="true" si="76"/>
        <v/>
      </c>
      <c r="X315" s="208" t="str">
        <f t="shared" ca="true" si="77"/>
        <v/>
      </c>
      <c r="Y315" s="297" t="str">
        <f t="shared" ca="true" si="78"/>
        <v/>
      </c>
      <c r="Z315" s="295"/>
      <c r="AA315" s="295"/>
      <c r="AB315" s="298" t="str">
        <f t="shared" ca="true" si="79"/>
        <v/>
      </c>
    </row>
    <row r="316" x14ac:dyDescent="0.2">
      <c r="A316" s="293"/>
      <c r="B316" s="617"/>
      <c r="C316" s="618"/>
      <c r="D316" s="209" t="str">
        <f t="shared" ca="true" si="65"/>
        <v/>
      </c>
      <c r="E316" s="300" t="str">
        <f t="shared" ca="true" si="66"/>
        <v/>
      </c>
      <c r="F316" s="301"/>
      <c r="G316" s="302"/>
      <c r="H316" s="303" t="str">
        <f t="shared" ca="true" si="67"/>
        <v/>
      </c>
      <c r="I316" s="209" t="str">
        <f t="shared" ca="true" si="68"/>
        <v/>
      </c>
      <c r="J316" s="300" t="str">
        <f t="shared" ca="true" si="69"/>
        <v/>
      </c>
      <c r="K316" s="301"/>
      <c r="L316" s="302"/>
      <c r="M316" s="303" t="str">
        <f t="shared" ca="true" si="70"/>
        <v/>
      </c>
      <c r="N316" s="209" t="str">
        <f t="shared" ca="true" si="71"/>
        <v/>
      </c>
      <c r="O316" s="300" t="str">
        <f t="shared" ca="true" si="72"/>
        <v/>
      </c>
      <c r="P316" s="301"/>
      <c r="Q316" s="302"/>
      <c r="R316" s="303" t="str">
        <f t="shared" ca="true" si="73"/>
        <v/>
      </c>
      <c r="S316" s="209" t="str">
        <f t="shared" ca="true" si="74"/>
        <v/>
      </c>
      <c r="T316" s="300" t="str">
        <f t="shared" ca="true" si="75"/>
        <v/>
      </c>
      <c r="U316" s="301"/>
      <c r="V316" s="302"/>
      <c r="W316" s="303" t="str">
        <f t="shared" ca="true" si="76"/>
        <v/>
      </c>
      <c r="X316" s="209" t="str">
        <f t="shared" ca="true" si="77"/>
        <v/>
      </c>
      <c r="Y316" s="300" t="str">
        <f t="shared" ca="true" si="78"/>
        <v/>
      </c>
      <c r="Z316" s="301"/>
      <c r="AA316" s="302"/>
      <c r="AB316" s="303" t="str">
        <f t="shared" ca="true" si="79"/>
        <v/>
      </c>
    </row>
    <row r="317" ht="11.25" customHeight="true" x14ac:dyDescent="0.2"/>
    <row r="318" ht="22.5" customHeight="true" x14ac:dyDescent="0.25">
      <c r="B318" s="725" t="str">
        <f>CONCATENATE("Rural use of drinking water sources, ",C299,"–",C300)</f>
        <v>Rural use of drinking water sources, 2000–2020</v>
      </c>
      <c r="C318" s="726"/>
      <c r="D318" s="726"/>
      <c r="E318" s="726"/>
      <c r="F318" s="726"/>
      <c r="G318" s="726"/>
      <c r="H318" s="726"/>
      <c r="I318" s="726"/>
      <c r="J318" s="726"/>
      <c r="K318" s="726"/>
      <c r="L318" s="727"/>
      <c r="N318" s="304"/>
      <c r="O318" s="304"/>
      <c r="P318" s="304"/>
      <c r="Q318" s="304"/>
      <c r="R318" s="304"/>
      <c r="S318" s="748" t="s">
        <v>11</v>
      </c>
      <c r="T318" s="749"/>
      <c r="U318" s="749"/>
      <c r="V318" s="749"/>
      <c r="W318" s="750"/>
      <c r="X318" s="304"/>
      <c r="Y318" s="304"/>
      <c r="Z318" s="304"/>
      <c r="AA318" s="304"/>
      <c r="AB318" s="30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42" customWidth="true"/>
    <col min="6" max="7" width="9" style="245" customWidth="true"/>
    <col min="8" max="38" width="9" style="242" customWidth="true"/>
    <col min="39" max="261" width="9.140625" style="242"/>
    <col min="262" max="262" width="5" style="242" customWidth="true"/>
    <col min="263" max="263" width="13.85546875" style="242" customWidth="true"/>
    <col min="264" max="265" width="6.28515625" style="242" customWidth="true"/>
    <col min="266" max="267" width="7" style="242" customWidth="true"/>
    <col min="268" max="274" width="6.28515625" style="242" customWidth="true"/>
    <col min="275" max="517" width="9.140625" style="242"/>
    <col min="518" max="518" width="5" style="242" customWidth="true"/>
    <col min="519" max="519" width="13.85546875" style="242" customWidth="true"/>
    <col min="520" max="521" width="6.28515625" style="242" customWidth="true"/>
    <col min="522" max="523" width="7" style="242" customWidth="true"/>
    <col min="524" max="530" width="6.28515625" style="242" customWidth="true"/>
    <col min="531" max="773" width="9.140625" style="242"/>
    <col min="774" max="774" width="5" style="242" customWidth="true"/>
    <col min="775" max="775" width="13.85546875" style="242" customWidth="true"/>
    <col min="776" max="777" width="6.28515625" style="242" customWidth="true"/>
    <col min="778" max="779" width="7" style="242" customWidth="true"/>
    <col min="780" max="786" width="6.28515625" style="242" customWidth="true"/>
    <col min="787" max="1029" width="9.140625" style="242"/>
    <col min="1030" max="1030" width="5" style="242" customWidth="true"/>
    <col min="1031" max="1031" width="13.85546875" style="242" customWidth="true"/>
    <col min="1032" max="1033" width="6.28515625" style="242" customWidth="true"/>
    <col min="1034" max="1035" width="7" style="242" customWidth="true"/>
    <col min="1036" max="1042" width="6.28515625" style="242" customWidth="true"/>
    <col min="1043" max="1285" width="9.140625" style="242"/>
    <col min="1286" max="1286" width="5" style="242" customWidth="true"/>
    <col min="1287" max="1287" width="13.85546875" style="242" customWidth="true"/>
    <col min="1288" max="1289" width="6.28515625" style="242" customWidth="true"/>
    <col min="1290" max="1291" width="7" style="242" customWidth="true"/>
    <col min="1292" max="1298" width="6.28515625" style="242" customWidth="true"/>
    <col min="1299" max="1541" width="9.140625" style="242"/>
    <col min="1542" max="1542" width="5" style="242" customWidth="true"/>
    <col min="1543" max="1543" width="13.85546875" style="242" customWidth="true"/>
    <col min="1544" max="1545" width="6.28515625" style="242" customWidth="true"/>
    <col min="1546" max="1547" width="7" style="242" customWidth="true"/>
    <col min="1548" max="1554" width="6.28515625" style="242" customWidth="true"/>
    <col min="1555" max="1797" width="9.140625" style="242"/>
    <col min="1798" max="1798" width="5" style="242" customWidth="true"/>
    <col min="1799" max="1799" width="13.85546875" style="242" customWidth="true"/>
    <col min="1800" max="1801" width="6.28515625" style="242" customWidth="true"/>
    <col min="1802" max="1803" width="7" style="242" customWidth="true"/>
    <col min="1804" max="1810" width="6.28515625" style="242" customWidth="true"/>
    <col min="1811" max="2053" width="9.140625" style="242"/>
    <col min="2054" max="2054" width="5" style="242" customWidth="true"/>
    <col min="2055" max="2055" width="13.85546875" style="242" customWidth="true"/>
    <col min="2056" max="2057" width="6.28515625" style="242" customWidth="true"/>
    <col min="2058" max="2059" width="7" style="242" customWidth="true"/>
    <col min="2060" max="2066" width="6.28515625" style="242" customWidth="true"/>
    <col min="2067" max="2309" width="9.140625" style="242"/>
    <col min="2310" max="2310" width="5" style="242" customWidth="true"/>
    <col min="2311" max="2311" width="13.85546875" style="242" customWidth="true"/>
    <col min="2312" max="2313" width="6.28515625" style="242" customWidth="true"/>
    <col min="2314" max="2315" width="7" style="242" customWidth="true"/>
    <col min="2316" max="2322" width="6.28515625" style="242" customWidth="true"/>
    <col min="2323" max="2565" width="9.140625" style="242"/>
    <col min="2566" max="2566" width="5" style="242" customWidth="true"/>
    <col min="2567" max="2567" width="13.85546875" style="242" customWidth="true"/>
    <col min="2568" max="2569" width="6.28515625" style="242" customWidth="true"/>
    <col min="2570" max="2571" width="7" style="242" customWidth="true"/>
    <col min="2572" max="2578" width="6.28515625" style="242" customWidth="true"/>
    <col min="2579" max="2821" width="9.140625" style="242"/>
    <col min="2822" max="2822" width="5" style="242" customWidth="true"/>
    <col min="2823" max="2823" width="13.85546875" style="242" customWidth="true"/>
    <col min="2824" max="2825" width="6.28515625" style="242" customWidth="true"/>
    <col min="2826" max="2827" width="7" style="242" customWidth="true"/>
    <col min="2828" max="2834" width="6.28515625" style="242" customWidth="true"/>
    <col min="2835" max="3077" width="9.140625" style="242"/>
    <col min="3078" max="3078" width="5" style="242" customWidth="true"/>
    <col min="3079" max="3079" width="13.85546875" style="242" customWidth="true"/>
    <col min="3080" max="3081" width="6.28515625" style="242" customWidth="true"/>
    <col min="3082" max="3083" width="7" style="242" customWidth="true"/>
    <col min="3084" max="3090" width="6.28515625" style="242" customWidth="true"/>
    <col min="3091" max="3333" width="9.140625" style="242"/>
    <col min="3334" max="3334" width="5" style="242" customWidth="true"/>
    <col min="3335" max="3335" width="13.85546875" style="242" customWidth="true"/>
    <col min="3336" max="3337" width="6.28515625" style="242" customWidth="true"/>
    <col min="3338" max="3339" width="7" style="242" customWidth="true"/>
    <col min="3340" max="3346" width="6.28515625" style="242" customWidth="true"/>
    <col min="3347" max="3589" width="9.140625" style="242"/>
    <col min="3590" max="3590" width="5" style="242" customWidth="true"/>
    <col min="3591" max="3591" width="13.85546875" style="242" customWidth="true"/>
    <col min="3592" max="3593" width="6.28515625" style="242" customWidth="true"/>
    <col min="3594" max="3595" width="7" style="242" customWidth="true"/>
    <col min="3596" max="3602" width="6.28515625" style="242" customWidth="true"/>
    <col min="3603" max="3845" width="9.140625" style="242"/>
    <col min="3846" max="3846" width="5" style="242" customWidth="true"/>
    <col min="3847" max="3847" width="13.85546875" style="242" customWidth="true"/>
    <col min="3848" max="3849" width="6.28515625" style="242" customWidth="true"/>
    <col min="3850" max="3851" width="7" style="242" customWidth="true"/>
    <col min="3852" max="3858" width="6.28515625" style="242" customWidth="true"/>
    <col min="3859" max="4101" width="9.140625" style="242"/>
    <col min="4102" max="4102" width="5" style="242" customWidth="true"/>
    <col min="4103" max="4103" width="13.85546875" style="242" customWidth="true"/>
    <col min="4104" max="4105" width="6.28515625" style="242" customWidth="true"/>
    <col min="4106" max="4107" width="7" style="242" customWidth="true"/>
    <col min="4108" max="4114" width="6.28515625" style="242" customWidth="true"/>
    <col min="4115" max="4357" width="9.140625" style="242"/>
    <col min="4358" max="4358" width="5" style="242" customWidth="true"/>
    <col min="4359" max="4359" width="13.85546875" style="242" customWidth="true"/>
    <col min="4360" max="4361" width="6.28515625" style="242" customWidth="true"/>
    <col min="4362" max="4363" width="7" style="242" customWidth="true"/>
    <col min="4364" max="4370" width="6.28515625" style="242" customWidth="true"/>
    <col min="4371" max="4613" width="9.140625" style="242"/>
    <col min="4614" max="4614" width="5" style="242" customWidth="true"/>
    <col min="4615" max="4615" width="13.85546875" style="242" customWidth="true"/>
    <col min="4616" max="4617" width="6.28515625" style="242" customWidth="true"/>
    <col min="4618" max="4619" width="7" style="242" customWidth="true"/>
    <col min="4620" max="4626" width="6.28515625" style="242" customWidth="true"/>
    <col min="4627" max="4869" width="9.140625" style="242"/>
    <col min="4870" max="4870" width="5" style="242" customWidth="true"/>
    <col min="4871" max="4871" width="13.85546875" style="242" customWidth="true"/>
    <col min="4872" max="4873" width="6.28515625" style="242" customWidth="true"/>
    <col min="4874" max="4875" width="7" style="242" customWidth="true"/>
    <col min="4876" max="4882" width="6.28515625" style="242" customWidth="true"/>
    <col min="4883" max="5125" width="9.140625" style="242"/>
    <col min="5126" max="5126" width="5" style="242" customWidth="true"/>
    <col min="5127" max="5127" width="13.85546875" style="242" customWidth="true"/>
    <col min="5128" max="5129" width="6.28515625" style="242" customWidth="true"/>
    <col min="5130" max="5131" width="7" style="242" customWidth="true"/>
    <col min="5132" max="5138" width="6.28515625" style="242" customWidth="true"/>
    <col min="5139" max="5381" width="9.140625" style="242"/>
    <col min="5382" max="5382" width="5" style="242" customWidth="true"/>
    <col min="5383" max="5383" width="13.85546875" style="242" customWidth="true"/>
    <col min="5384" max="5385" width="6.28515625" style="242" customWidth="true"/>
    <col min="5386" max="5387" width="7" style="242" customWidth="true"/>
    <col min="5388" max="5394" width="6.28515625" style="242" customWidth="true"/>
    <col min="5395" max="5637" width="9.140625" style="242"/>
    <col min="5638" max="5638" width="5" style="242" customWidth="true"/>
    <col min="5639" max="5639" width="13.85546875" style="242" customWidth="true"/>
    <col min="5640" max="5641" width="6.28515625" style="242" customWidth="true"/>
    <col min="5642" max="5643" width="7" style="242" customWidth="true"/>
    <col min="5644" max="5650" width="6.28515625" style="242" customWidth="true"/>
    <col min="5651" max="5893" width="9.140625" style="242"/>
    <col min="5894" max="5894" width="5" style="242" customWidth="true"/>
    <col min="5895" max="5895" width="13.85546875" style="242" customWidth="true"/>
    <col min="5896" max="5897" width="6.28515625" style="242" customWidth="true"/>
    <col min="5898" max="5899" width="7" style="242" customWidth="true"/>
    <col min="5900" max="5906" width="6.28515625" style="242" customWidth="true"/>
    <col min="5907" max="6149" width="9.140625" style="242"/>
    <col min="6150" max="6150" width="5" style="242" customWidth="true"/>
    <col min="6151" max="6151" width="13.85546875" style="242" customWidth="true"/>
    <col min="6152" max="6153" width="6.28515625" style="242" customWidth="true"/>
    <col min="6154" max="6155" width="7" style="242" customWidth="true"/>
    <col min="6156" max="6162" width="6.28515625" style="242" customWidth="true"/>
    <col min="6163" max="6405" width="9.140625" style="242"/>
    <col min="6406" max="6406" width="5" style="242" customWidth="true"/>
    <col min="6407" max="6407" width="13.85546875" style="242" customWidth="true"/>
    <col min="6408" max="6409" width="6.28515625" style="242" customWidth="true"/>
    <col min="6410" max="6411" width="7" style="242" customWidth="true"/>
    <col min="6412" max="6418" width="6.28515625" style="242" customWidth="true"/>
    <col min="6419" max="6661" width="9.140625" style="242"/>
    <col min="6662" max="6662" width="5" style="242" customWidth="true"/>
    <col min="6663" max="6663" width="13.85546875" style="242" customWidth="true"/>
    <col min="6664" max="6665" width="6.28515625" style="242" customWidth="true"/>
    <col min="6666" max="6667" width="7" style="242" customWidth="true"/>
    <col min="6668" max="6674" width="6.28515625" style="242" customWidth="true"/>
    <col min="6675" max="6917" width="9.140625" style="242"/>
    <col min="6918" max="6918" width="5" style="242" customWidth="true"/>
    <col min="6919" max="6919" width="13.85546875" style="242" customWidth="true"/>
    <col min="6920" max="6921" width="6.28515625" style="242" customWidth="true"/>
    <col min="6922" max="6923" width="7" style="242" customWidth="true"/>
    <col min="6924" max="6930" width="6.28515625" style="242" customWidth="true"/>
    <col min="6931" max="7173" width="9.140625" style="242"/>
    <col min="7174" max="7174" width="5" style="242" customWidth="true"/>
    <col min="7175" max="7175" width="13.85546875" style="242" customWidth="true"/>
    <col min="7176" max="7177" width="6.28515625" style="242" customWidth="true"/>
    <col min="7178" max="7179" width="7" style="242" customWidth="true"/>
    <col min="7180" max="7186" width="6.28515625" style="242" customWidth="true"/>
    <col min="7187" max="7429" width="9.140625" style="242"/>
    <col min="7430" max="7430" width="5" style="242" customWidth="true"/>
    <col min="7431" max="7431" width="13.85546875" style="242" customWidth="true"/>
    <col min="7432" max="7433" width="6.28515625" style="242" customWidth="true"/>
    <col min="7434" max="7435" width="7" style="242" customWidth="true"/>
    <col min="7436" max="7442" width="6.28515625" style="242" customWidth="true"/>
    <col min="7443" max="7685" width="9.140625" style="242"/>
    <col min="7686" max="7686" width="5" style="242" customWidth="true"/>
    <col min="7687" max="7687" width="13.85546875" style="242" customWidth="true"/>
    <col min="7688" max="7689" width="6.28515625" style="242" customWidth="true"/>
    <col min="7690" max="7691" width="7" style="242" customWidth="true"/>
    <col min="7692" max="7698" width="6.28515625" style="242" customWidth="true"/>
    <col min="7699" max="7941" width="9.140625" style="242"/>
    <col min="7942" max="7942" width="5" style="242" customWidth="true"/>
    <col min="7943" max="7943" width="13.85546875" style="242" customWidth="true"/>
    <col min="7944" max="7945" width="6.28515625" style="242" customWidth="true"/>
    <col min="7946" max="7947" width="7" style="242" customWidth="true"/>
    <col min="7948" max="7954" width="6.28515625" style="242" customWidth="true"/>
    <col min="7955" max="8197" width="9.140625" style="242"/>
    <col min="8198" max="8198" width="5" style="242" customWidth="true"/>
    <col min="8199" max="8199" width="13.85546875" style="242" customWidth="true"/>
    <col min="8200" max="8201" width="6.28515625" style="242" customWidth="true"/>
    <col min="8202" max="8203" width="7" style="242" customWidth="true"/>
    <col min="8204" max="8210" width="6.28515625" style="242" customWidth="true"/>
    <col min="8211" max="8453" width="9.140625" style="242"/>
    <col min="8454" max="8454" width="5" style="242" customWidth="true"/>
    <col min="8455" max="8455" width="13.85546875" style="242" customWidth="true"/>
    <col min="8456" max="8457" width="6.28515625" style="242" customWidth="true"/>
    <col min="8458" max="8459" width="7" style="242" customWidth="true"/>
    <col min="8460" max="8466" width="6.28515625" style="242" customWidth="true"/>
    <col min="8467" max="8709" width="9.140625" style="242"/>
    <col min="8710" max="8710" width="5" style="242" customWidth="true"/>
    <col min="8711" max="8711" width="13.85546875" style="242" customWidth="true"/>
    <col min="8712" max="8713" width="6.28515625" style="242" customWidth="true"/>
    <col min="8714" max="8715" width="7" style="242" customWidth="true"/>
    <col min="8716" max="8722" width="6.28515625" style="242" customWidth="true"/>
    <col min="8723" max="8965" width="9.140625" style="242"/>
    <col min="8966" max="8966" width="5" style="242" customWidth="true"/>
    <col min="8967" max="8967" width="13.85546875" style="242" customWidth="true"/>
    <col min="8968" max="8969" width="6.28515625" style="242" customWidth="true"/>
    <col min="8970" max="8971" width="7" style="242" customWidth="true"/>
    <col min="8972" max="8978" width="6.28515625" style="242" customWidth="true"/>
    <col min="8979" max="9221" width="9.140625" style="242"/>
    <col min="9222" max="9222" width="5" style="242" customWidth="true"/>
    <col min="9223" max="9223" width="13.85546875" style="242" customWidth="true"/>
    <col min="9224" max="9225" width="6.28515625" style="242" customWidth="true"/>
    <col min="9226" max="9227" width="7" style="242" customWidth="true"/>
    <col min="9228" max="9234" width="6.28515625" style="242" customWidth="true"/>
    <col min="9235" max="9477" width="9.140625" style="242"/>
    <col min="9478" max="9478" width="5" style="242" customWidth="true"/>
    <col min="9479" max="9479" width="13.85546875" style="242" customWidth="true"/>
    <col min="9480" max="9481" width="6.28515625" style="242" customWidth="true"/>
    <col min="9482" max="9483" width="7" style="242" customWidth="true"/>
    <col min="9484" max="9490" width="6.28515625" style="242" customWidth="true"/>
    <col min="9491" max="9733" width="9.140625" style="242"/>
    <col min="9734" max="9734" width="5" style="242" customWidth="true"/>
    <col min="9735" max="9735" width="13.85546875" style="242" customWidth="true"/>
    <col min="9736" max="9737" width="6.28515625" style="242" customWidth="true"/>
    <col min="9738" max="9739" width="7" style="242" customWidth="true"/>
    <col min="9740" max="9746" width="6.28515625" style="242" customWidth="true"/>
    <col min="9747" max="9989" width="9.140625" style="242"/>
    <col min="9990" max="9990" width="5" style="242" customWidth="true"/>
    <col min="9991" max="9991" width="13.85546875" style="242" customWidth="true"/>
    <col min="9992" max="9993" width="6.28515625" style="242" customWidth="true"/>
    <col min="9994" max="9995" width="7" style="242" customWidth="true"/>
    <col min="9996" max="10002" width="6.28515625" style="242" customWidth="true"/>
    <col min="10003" max="10245" width="9.140625" style="242"/>
    <col min="10246" max="10246" width="5" style="242" customWidth="true"/>
    <col min="10247" max="10247" width="13.85546875" style="242" customWidth="true"/>
    <col min="10248" max="10249" width="6.28515625" style="242" customWidth="true"/>
    <col min="10250" max="10251" width="7" style="242" customWidth="true"/>
    <col min="10252" max="10258" width="6.28515625" style="242" customWidth="true"/>
    <col min="10259" max="10501" width="9.140625" style="242"/>
    <col min="10502" max="10502" width="5" style="242" customWidth="true"/>
    <col min="10503" max="10503" width="13.85546875" style="242" customWidth="true"/>
    <col min="10504" max="10505" width="6.28515625" style="242" customWidth="true"/>
    <col min="10506" max="10507" width="7" style="242" customWidth="true"/>
    <col min="10508" max="10514" width="6.28515625" style="242" customWidth="true"/>
    <col min="10515" max="10757" width="9.140625" style="242"/>
    <col min="10758" max="10758" width="5" style="242" customWidth="true"/>
    <col min="10759" max="10759" width="13.85546875" style="242" customWidth="true"/>
    <col min="10760" max="10761" width="6.28515625" style="242" customWidth="true"/>
    <col min="10762" max="10763" width="7" style="242" customWidth="true"/>
    <col min="10764" max="10770" width="6.28515625" style="242" customWidth="true"/>
    <col min="10771" max="11013" width="9.140625" style="242"/>
    <col min="11014" max="11014" width="5" style="242" customWidth="true"/>
    <col min="11015" max="11015" width="13.85546875" style="242" customWidth="true"/>
    <col min="11016" max="11017" width="6.28515625" style="242" customWidth="true"/>
    <col min="11018" max="11019" width="7" style="242" customWidth="true"/>
    <col min="11020" max="11026" width="6.28515625" style="242" customWidth="true"/>
    <col min="11027" max="11269" width="9.140625" style="242"/>
    <col min="11270" max="11270" width="5" style="242" customWidth="true"/>
    <col min="11271" max="11271" width="13.85546875" style="242" customWidth="true"/>
    <col min="11272" max="11273" width="6.28515625" style="242" customWidth="true"/>
    <col min="11274" max="11275" width="7" style="242" customWidth="true"/>
    <col min="11276" max="11282" width="6.28515625" style="242" customWidth="true"/>
    <col min="11283" max="11525" width="9.140625" style="242"/>
    <col min="11526" max="11526" width="5" style="242" customWidth="true"/>
    <col min="11527" max="11527" width="13.85546875" style="242" customWidth="true"/>
    <col min="11528" max="11529" width="6.28515625" style="242" customWidth="true"/>
    <col min="11530" max="11531" width="7" style="242" customWidth="true"/>
    <col min="11532" max="11538" width="6.28515625" style="242" customWidth="true"/>
    <col min="11539" max="11781" width="9.140625" style="242"/>
    <col min="11782" max="11782" width="5" style="242" customWidth="true"/>
    <col min="11783" max="11783" width="13.85546875" style="242" customWidth="true"/>
    <col min="11784" max="11785" width="6.28515625" style="242" customWidth="true"/>
    <col min="11786" max="11787" width="7" style="242" customWidth="true"/>
    <col min="11788" max="11794" width="6.28515625" style="242" customWidth="true"/>
    <col min="11795" max="12037" width="9.140625" style="242"/>
    <col min="12038" max="12038" width="5" style="242" customWidth="true"/>
    <col min="12039" max="12039" width="13.85546875" style="242" customWidth="true"/>
    <col min="12040" max="12041" width="6.28515625" style="242" customWidth="true"/>
    <col min="12042" max="12043" width="7" style="242" customWidth="true"/>
    <col min="12044" max="12050" width="6.28515625" style="242" customWidth="true"/>
    <col min="12051" max="12293" width="9.140625" style="242"/>
    <col min="12294" max="12294" width="5" style="242" customWidth="true"/>
    <col min="12295" max="12295" width="13.85546875" style="242" customWidth="true"/>
    <col min="12296" max="12297" width="6.28515625" style="242" customWidth="true"/>
    <col min="12298" max="12299" width="7" style="242" customWidth="true"/>
    <col min="12300" max="12306" width="6.28515625" style="242" customWidth="true"/>
    <col min="12307" max="12549" width="9.140625" style="242"/>
    <col min="12550" max="12550" width="5" style="242" customWidth="true"/>
    <col min="12551" max="12551" width="13.85546875" style="242" customWidth="true"/>
    <col min="12552" max="12553" width="6.28515625" style="242" customWidth="true"/>
    <col min="12554" max="12555" width="7" style="242" customWidth="true"/>
    <col min="12556" max="12562" width="6.28515625" style="242" customWidth="true"/>
    <col min="12563" max="12805" width="9.140625" style="242"/>
    <col min="12806" max="12806" width="5" style="242" customWidth="true"/>
    <col min="12807" max="12807" width="13.85546875" style="242" customWidth="true"/>
    <col min="12808" max="12809" width="6.28515625" style="242" customWidth="true"/>
    <col min="12810" max="12811" width="7" style="242" customWidth="true"/>
    <col min="12812" max="12818" width="6.28515625" style="242" customWidth="true"/>
    <col min="12819" max="13061" width="9.140625" style="242"/>
    <col min="13062" max="13062" width="5" style="242" customWidth="true"/>
    <col min="13063" max="13063" width="13.85546875" style="242" customWidth="true"/>
    <col min="13064" max="13065" width="6.28515625" style="242" customWidth="true"/>
    <col min="13066" max="13067" width="7" style="242" customWidth="true"/>
    <col min="13068" max="13074" width="6.28515625" style="242" customWidth="true"/>
    <col min="13075" max="13317" width="9.140625" style="242"/>
    <col min="13318" max="13318" width="5" style="242" customWidth="true"/>
    <col min="13319" max="13319" width="13.85546875" style="242" customWidth="true"/>
    <col min="13320" max="13321" width="6.28515625" style="242" customWidth="true"/>
    <col min="13322" max="13323" width="7" style="242" customWidth="true"/>
    <col min="13324" max="13330" width="6.28515625" style="242" customWidth="true"/>
    <col min="13331" max="13573" width="9.140625" style="242"/>
    <col min="13574" max="13574" width="5" style="242" customWidth="true"/>
    <col min="13575" max="13575" width="13.85546875" style="242" customWidth="true"/>
    <col min="13576" max="13577" width="6.28515625" style="242" customWidth="true"/>
    <col min="13578" max="13579" width="7" style="242" customWidth="true"/>
    <col min="13580" max="13586" width="6.28515625" style="242" customWidth="true"/>
    <col min="13587" max="13829" width="9.140625" style="242"/>
    <col min="13830" max="13830" width="5" style="242" customWidth="true"/>
    <col min="13831" max="13831" width="13.85546875" style="242" customWidth="true"/>
    <col min="13832" max="13833" width="6.28515625" style="242" customWidth="true"/>
    <col min="13834" max="13835" width="7" style="242" customWidth="true"/>
    <col min="13836" max="13842" width="6.28515625" style="242" customWidth="true"/>
    <col min="13843" max="14085" width="9.140625" style="242"/>
    <col min="14086" max="14086" width="5" style="242" customWidth="true"/>
    <col min="14087" max="14087" width="13.85546875" style="242" customWidth="true"/>
    <col min="14088" max="14089" width="6.28515625" style="242" customWidth="true"/>
    <col min="14090" max="14091" width="7" style="242" customWidth="true"/>
    <col min="14092" max="14098" width="6.28515625" style="242" customWidth="true"/>
    <col min="14099" max="14341" width="9.140625" style="242"/>
    <col min="14342" max="14342" width="5" style="242" customWidth="true"/>
    <col min="14343" max="14343" width="13.85546875" style="242" customWidth="true"/>
    <col min="14344" max="14345" width="6.28515625" style="242" customWidth="true"/>
    <col min="14346" max="14347" width="7" style="242" customWidth="true"/>
    <col min="14348" max="14354" width="6.28515625" style="242" customWidth="true"/>
    <col min="14355" max="14597" width="9.140625" style="242"/>
    <col min="14598" max="14598" width="5" style="242" customWidth="true"/>
    <col min="14599" max="14599" width="13.85546875" style="242" customWidth="true"/>
    <col min="14600" max="14601" width="6.28515625" style="242" customWidth="true"/>
    <col min="14602" max="14603" width="7" style="242" customWidth="true"/>
    <col min="14604" max="14610" width="6.28515625" style="242" customWidth="true"/>
    <col min="14611" max="14853" width="9.140625" style="242"/>
    <col min="14854" max="14854" width="5" style="242" customWidth="true"/>
    <col min="14855" max="14855" width="13.85546875" style="242" customWidth="true"/>
    <col min="14856" max="14857" width="6.28515625" style="242" customWidth="true"/>
    <col min="14858" max="14859" width="7" style="242" customWidth="true"/>
    <col min="14860" max="14866" width="6.28515625" style="242" customWidth="true"/>
    <col min="14867" max="15109" width="9.140625" style="242"/>
    <col min="15110" max="15110" width="5" style="242" customWidth="true"/>
    <col min="15111" max="15111" width="13.85546875" style="242" customWidth="true"/>
    <col min="15112" max="15113" width="6.28515625" style="242" customWidth="true"/>
    <col min="15114" max="15115" width="7" style="242" customWidth="true"/>
    <col min="15116" max="15122" width="6.28515625" style="242" customWidth="true"/>
    <col min="15123" max="15365" width="9.140625" style="242"/>
    <col min="15366" max="15366" width="5" style="242" customWidth="true"/>
    <col min="15367" max="15367" width="13.85546875" style="242" customWidth="true"/>
    <col min="15368" max="15369" width="6.28515625" style="242" customWidth="true"/>
    <col min="15370" max="15371" width="7" style="242" customWidth="true"/>
    <col min="15372" max="15378" width="6.28515625" style="242" customWidth="true"/>
    <col min="15379" max="15621" width="9.140625" style="242"/>
    <col min="15622" max="15622" width="5" style="242" customWidth="true"/>
    <col min="15623" max="15623" width="13.85546875" style="242" customWidth="true"/>
    <col min="15624" max="15625" width="6.28515625" style="242" customWidth="true"/>
    <col min="15626" max="15627" width="7" style="242" customWidth="true"/>
    <col min="15628" max="15634" width="6.28515625" style="242" customWidth="true"/>
    <col min="15635" max="15877" width="9.140625" style="242"/>
    <col min="15878" max="15878" width="5" style="242" customWidth="true"/>
    <col min="15879" max="15879" width="13.85546875" style="242" customWidth="true"/>
    <col min="15880" max="15881" width="6.28515625" style="242" customWidth="true"/>
    <col min="15882" max="15883" width="7" style="242" customWidth="true"/>
    <col min="15884" max="15890" width="6.28515625" style="242" customWidth="true"/>
    <col min="15891" max="16133" width="9.140625" style="242"/>
    <col min="16134" max="16134" width="5" style="242" customWidth="true"/>
    <col min="16135" max="16135" width="13.85546875" style="242" customWidth="true"/>
    <col min="16136" max="16137" width="6.28515625" style="242" customWidth="true"/>
    <col min="16138" max="16139" width="7" style="242" customWidth="true"/>
    <col min="16140" max="16146" width="6.28515625" style="242" customWidth="true"/>
    <col min="16147" max="16384" width="9.140625" style="242"/>
  </cols>
  <sheetData>
    <row r="4" ht="28.5" customHeight="true" x14ac:dyDescent="0.2">
      <c r="B4" s="763" t="s">
        <v>125</v>
      </c>
      <c r="C4" s="764"/>
      <c r="D4" s="764"/>
      <c r="E4" s="764"/>
      <c r="F4" s="764"/>
      <c r="G4" s="764"/>
      <c r="H4" s="764"/>
      <c r="I4" s="764"/>
      <c r="J4" s="764"/>
      <c r="K4" s="764"/>
      <c r="L4" s="764"/>
      <c r="M4" s="764"/>
      <c r="N4" s="764"/>
      <c r="O4" s="764"/>
      <c r="P4" s="764"/>
      <c r="Q4" s="764"/>
      <c r="R4" s="764"/>
      <c r="S4" s="764"/>
      <c r="T4" s="764"/>
      <c r="U4" s="764"/>
      <c r="V4" s="764"/>
      <c r="W4" s="764"/>
      <c r="X4" s="764"/>
      <c r="Y4" s="764"/>
    </row>
    <row r="5" ht="28.5" customHeight="true" x14ac:dyDescent="0.2">
      <c r="B5" s="728" t="str">
        <f ca="true">IF(ISERROR(INDIRECT(CONCATENATE($B105,"!A2"))),"",INDIRECT(CONCATENATE($B105,"!A2")))</f>
        <v>Chad</v>
      </c>
      <c r="C5" s="761"/>
      <c r="D5" s="761"/>
      <c r="E5" s="761"/>
      <c r="F5" s="761"/>
      <c r="G5" s="761"/>
      <c r="H5" s="761"/>
      <c r="I5" s="761"/>
      <c r="J5" s="761"/>
      <c r="K5" s="762"/>
      <c r="L5" s="762"/>
      <c r="M5" s="762"/>
      <c r="N5" s="762"/>
      <c r="O5" s="762"/>
      <c r="P5" s="762"/>
      <c r="Q5" s="762"/>
      <c r="R5" s="762"/>
      <c r="S5" s="762"/>
      <c r="T5" s="762"/>
      <c r="U5" s="762"/>
      <c r="V5" s="762"/>
      <c r="W5" s="762"/>
      <c r="X5" s="762"/>
      <c r="Y5" s="762"/>
    </row>
    <row r="6" x14ac:dyDescent="0.2">
      <c r="F6" s="242"/>
      <c r="G6" s="242"/>
      <c r="J6" s="243"/>
      <c r="K6" s="243"/>
      <c r="L6" s="243"/>
      <c r="M6" s="243"/>
      <c r="N6" s="243"/>
      <c r="O6" s="243"/>
      <c r="P6" s="243"/>
    </row>
    <row r="7" s="244" customFormat="true" ht="18" x14ac:dyDescent="0.25">
      <c r="B7" s="725" t="str">
        <f>B118</f>
        <v>National use of sanitation facilities, 2000–2020</v>
      </c>
      <c r="C7" s="765"/>
      <c r="D7" s="765"/>
      <c r="E7" s="765"/>
      <c r="F7" s="765"/>
      <c r="G7" s="765"/>
      <c r="H7" s="765"/>
      <c r="I7" s="765"/>
      <c r="J7" s="725" t="str">
        <f>B218</f>
        <v>Urban use of sanitation facilities, 2000–2020</v>
      </c>
      <c r="K7" s="765"/>
      <c r="L7" s="765"/>
      <c r="M7" s="765"/>
      <c r="N7" s="765"/>
      <c r="O7" s="765"/>
      <c r="P7" s="765"/>
      <c r="Q7" s="765"/>
      <c r="R7" s="725" t="str">
        <f>B318</f>
        <v>Rural use of sanitation facilities, 2000–2020</v>
      </c>
      <c r="S7" s="765"/>
      <c r="T7" s="765"/>
      <c r="U7" s="765"/>
      <c r="V7" s="765"/>
      <c r="W7" s="765"/>
      <c r="X7" s="765"/>
      <c r="Y7" s="765"/>
    </row>
    <row r="8" s="244" customFormat="true" x14ac:dyDescent="0.2"/>
    <row r="17" x14ac:dyDescent="0.2">
      <c r="Q17" s="243"/>
      <c r="R17" s="243"/>
      <c r="S17" s="243"/>
      <c r="T17" s="243"/>
      <c r="U17" s="243"/>
      <c r="V17" s="243"/>
    </row>
    <row r="18" x14ac:dyDescent="0.2">
      <c r="Q18" s="243"/>
      <c r="R18" s="243"/>
      <c r="S18" s="243"/>
      <c r="T18" s="243"/>
      <c r="U18" s="243"/>
      <c r="V18" s="243"/>
    </row>
    <row r="19" x14ac:dyDescent="0.2">
      <c r="Q19" s="243"/>
      <c r="R19" s="243"/>
      <c r="S19" s="243"/>
      <c r="T19" s="243"/>
      <c r="U19" s="243"/>
      <c r="V19" s="243"/>
    </row>
    <row r="20" x14ac:dyDescent="0.2">
      <c r="Q20" s="243"/>
      <c r="R20" s="243"/>
      <c r="S20" s="243"/>
      <c r="T20" s="243"/>
      <c r="U20" s="243"/>
      <c r="V20" s="243"/>
    </row>
    <row r="21" x14ac:dyDescent="0.2">
      <c r="Q21" s="243"/>
      <c r="R21" s="243"/>
      <c r="S21" s="243"/>
      <c r="T21" s="243"/>
      <c r="U21" s="243"/>
      <c r="V21" s="243"/>
    </row>
    <row r="22" x14ac:dyDescent="0.2">
      <c r="Q22" s="243"/>
      <c r="R22" s="243"/>
      <c r="S22" s="243"/>
      <c r="T22" s="243"/>
      <c r="U22" s="243"/>
      <c r="V22" s="243"/>
    </row>
    <row r="23" x14ac:dyDescent="0.2">
      <c r="Q23" s="243"/>
      <c r="R23" s="243"/>
      <c r="S23" s="243"/>
      <c r="T23" s="243"/>
      <c r="U23" s="243"/>
      <c r="V23" s="243"/>
    </row>
    <row r="31" s="246" customFormat="true" x14ac:dyDescent="0.2">
      <c r="B31" s="738" t="str">
        <f ca="true">IF(ISERROR(INDIRECT(CONCATENATE($B105,"!A2"))),"",INDIRECT(CONCATENATE($B105,"!A2")))</f>
        <v>Chad</v>
      </c>
      <c r="C31" s="739"/>
      <c r="D31" s="739"/>
      <c r="E31" s="740"/>
      <c r="F31" s="730" t="s">
        <v>0</v>
      </c>
      <c r="G31" s="730"/>
      <c r="H31" s="730"/>
      <c r="I31" s="731"/>
      <c r="J31" s="729" t="s">
        <v>1</v>
      </c>
      <c r="K31" s="730"/>
      <c r="L31" s="730"/>
      <c r="M31" s="731"/>
      <c r="N31" s="729" t="s">
        <v>2</v>
      </c>
      <c r="O31" s="730"/>
      <c r="P31" s="730"/>
      <c r="Q31" s="731"/>
      <c r="R31" s="729" t="s">
        <v>3</v>
      </c>
      <c r="S31" s="730"/>
      <c r="T31" s="730"/>
      <c r="U31" s="731"/>
      <c r="V31" s="729" t="s">
        <v>4</v>
      </c>
      <c r="W31" s="730"/>
      <c r="X31" s="730"/>
      <c r="Y31" s="731"/>
    </row>
    <row r="32" s="250" customFormat="true" ht="22.5" customHeight="true" x14ac:dyDescent="0.2">
      <c r="B32" s="741"/>
      <c r="C32" s="742"/>
      <c r="D32" s="742"/>
      <c r="E32" s="743"/>
      <c r="F32" s="247" t="s">
        <v>15</v>
      </c>
      <c r="G32" s="248" t="s">
        <v>16</v>
      </c>
      <c r="H32" s="248" t="s">
        <v>22</v>
      </c>
      <c r="I32" s="249" t="s">
        <v>19</v>
      </c>
      <c r="J32" s="247" t="s">
        <v>15</v>
      </c>
      <c r="K32" s="248" t="s">
        <v>16</v>
      </c>
      <c r="L32" s="248" t="s">
        <v>22</v>
      </c>
      <c r="M32" s="249" t="s">
        <v>19</v>
      </c>
      <c r="N32" s="247" t="s">
        <v>15</v>
      </c>
      <c r="O32" s="248" t="s">
        <v>16</v>
      </c>
      <c r="P32" s="248" t="s">
        <v>22</v>
      </c>
      <c r="Q32" s="249" t="s">
        <v>19</v>
      </c>
      <c r="R32" s="247" t="s">
        <v>15</v>
      </c>
      <c r="S32" s="248" t="s">
        <v>16</v>
      </c>
      <c r="T32" s="248" t="s">
        <v>22</v>
      </c>
      <c r="U32" s="249" t="s">
        <v>19</v>
      </c>
      <c r="V32" s="247" t="s">
        <v>15</v>
      </c>
      <c r="W32" s="248" t="s">
        <v>16</v>
      </c>
      <c r="X32" s="248" t="s">
        <v>22</v>
      </c>
      <c r="Y32" s="249" t="s">
        <v>19</v>
      </c>
    </row>
    <row r="33" x14ac:dyDescent="0.2">
      <c r="B33" s="732" t="s">
        <v>5</v>
      </c>
      <c r="C33" s="733"/>
      <c r="D33" s="736" t="s">
        <v>25</v>
      </c>
      <c r="E33" s="239">
        <f>C99</f>
        <v>2000</v>
      </c>
      <c r="F33" s="309">
        <f ca="true">E99</f>
        <v>1.2098234946072031</v>
      </c>
      <c r="G33" s="252">
        <f t="shared" ref="G33:I34" ca="true" si="0">F99</f>
        <v>0.88260034314486935</v>
      </c>
      <c r="H33" s="253">
        <f t="shared" ca="true" si="0"/>
        <v>2.8414376944654407</v>
      </c>
      <c r="I33" s="254">
        <f t="shared" ca="true" si="0"/>
        <v>95.06613846778248</v>
      </c>
      <c r="J33" s="309">
        <f ca="true">J99</f>
        <v>2.4713809816449781</v>
      </c>
      <c r="K33" s="252">
        <f t="shared" ref="K33:M34" ca="true" si="1">K99</f>
        <v>1.4760276364651321</v>
      </c>
      <c r="L33" s="253">
        <f t="shared" ca="true" si="1"/>
        <v>7.9243044908632783</v>
      </c>
      <c r="M33" s="254">
        <f t="shared" ca="true" si="1"/>
        <v>88.128286891026619</v>
      </c>
      <c r="N33" s="309">
        <f ca="true">O99</f>
        <v>4.7949070892251324</v>
      </c>
      <c r="O33" s="252">
        <f t="shared" ref="O33:Q34" ca="true" si="2">P99</f>
        <v>2.6860255101008921</v>
      </c>
      <c r="P33" s="253">
        <f t="shared" ca="true" si="2"/>
        <v>19.200261844420766</v>
      </c>
      <c r="Q33" s="254">
        <f t="shared" ca="true" si="2"/>
        <v>73.31880555625321</v>
      </c>
      <c r="R33" s="309">
        <f ca="true">T99</f>
        <v>7.572369836800326</v>
      </c>
      <c r="S33" s="252">
        <f t="shared" ref="S33:U34" ca="true" si="3">U99</f>
        <v>4.8445916538441134</v>
      </c>
      <c r="T33" s="253">
        <f t="shared" ca="true" si="3"/>
        <v>24.739681968071125</v>
      </c>
      <c r="U33" s="254">
        <f t="shared" ca="true" si="3"/>
        <v>62.843356541284436</v>
      </c>
      <c r="V33" s="309">
        <f ca="true">Y99</f>
        <v>25.211945962810518</v>
      </c>
      <c r="W33" s="252">
        <f t="shared" ref="W33:Y34" ca="true" si="4">Z99</f>
        <v>16.352715453242496</v>
      </c>
      <c r="X33" s="253">
        <f t="shared" ca="true" si="4"/>
        <v>36.963178603906726</v>
      </c>
      <c r="Y33" s="254">
        <f t="shared" ca="true" si="4"/>
        <v>21.47215998004026</v>
      </c>
    </row>
    <row r="34" x14ac:dyDescent="0.2">
      <c r="B34" s="734"/>
      <c r="C34" s="735"/>
      <c r="D34" s="737"/>
      <c r="E34" s="240">
        <f>C100</f>
        <v>2020</v>
      </c>
      <c r="F34" s="310">
        <f ca="true">E100</f>
        <v>1.4128601516880133</v>
      </c>
      <c r="G34" s="257">
        <f t="shared" ca="true" si="0"/>
        <v>1.0307213079048501</v>
      </c>
      <c r="H34" s="258">
        <f t="shared" ca="true" si="0"/>
        <v>11.587358545631147</v>
      </c>
      <c r="I34" s="259">
        <f t="shared" ca="true" si="0"/>
        <v>85.969059994775989</v>
      </c>
      <c r="J34" s="310">
        <f ca="true">J100</f>
        <v>2.2265605660225329</v>
      </c>
      <c r="K34" s="257">
        <f t="shared" ca="true" si="1"/>
        <v>1.3298091043515274</v>
      </c>
      <c r="L34" s="258">
        <f t="shared" ca="true" si="1"/>
        <v>13.635326845354541</v>
      </c>
      <c r="M34" s="259">
        <f t="shared" ca="true" si="1"/>
        <v>82.808303484271391</v>
      </c>
      <c r="N34" s="310">
        <f ca="true">O100</f>
        <v>2.8845032627417591</v>
      </c>
      <c r="O34" s="257">
        <f t="shared" ca="true" si="2"/>
        <v>1.6158497346286829</v>
      </c>
      <c r="P34" s="258">
        <f t="shared" ca="true" si="2"/>
        <v>14.604136489195866</v>
      </c>
      <c r="Q34" s="259">
        <f t="shared" ca="true" si="2"/>
        <v>80.895510513433692</v>
      </c>
      <c r="R34" s="310">
        <f ca="true">T100</f>
        <v>6.6550821608171358</v>
      </c>
      <c r="S34" s="257">
        <f t="shared" ca="true" si="3"/>
        <v>4.2577365061140373</v>
      </c>
      <c r="T34" s="258">
        <f t="shared" ca="true" si="3"/>
        <v>21.854738342406108</v>
      </c>
      <c r="U34" s="259">
        <f t="shared" ca="true" si="3"/>
        <v>67.232442990662719</v>
      </c>
      <c r="V34" s="310">
        <f ca="true">Y100</f>
        <v>35.836485248519267</v>
      </c>
      <c r="W34" s="257">
        <f t="shared" ca="true" si="4"/>
        <v>23.243895849125892</v>
      </c>
      <c r="X34" s="258">
        <f t="shared" ca="true" si="4"/>
        <v>25.402346516266789</v>
      </c>
      <c r="Y34" s="259">
        <f t="shared" ca="true" si="4"/>
        <v>15.517272386088052</v>
      </c>
    </row>
    <row r="35" x14ac:dyDescent="0.2">
      <c r="F35" s="242"/>
      <c r="H35" s="245"/>
    </row>
    <row r="36" x14ac:dyDescent="0.2">
      <c r="B36" s="732" t="s">
        <v>6</v>
      </c>
      <c r="C36" s="733"/>
      <c r="D36" s="736" t="s">
        <v>25</v>
      </c>
      <c r="E36" s="239">
        <f>C199</f>
        <v>2000</v>
      </c>
      <c r="F36" s="309">
        <f ca="true">E199</f>
        <v>12.372784610361721</v>
      </c>
      <c r="G36" s="252">
        <f t="shared" ref="G36:I37" ca="true" si="5">F199</f>
        <v>11.0521150180285</v>
      </c>
      <c r="H36" s="253">
        <f t="shared" ca="true" si="5"/>
        <v>39.265285536751662</v>
      </c>
      <c r="I36" s="254">
        <f t="shared" ca="true" si="5"/>
        <v>37.309814834858116</v>
      </c>
      <c r="J36" s="309">
        <f ca="true">J199</f>
        <v>20.099785516302294</v>
      </c>
      <c r="K36" s="252">
        <f t="shared" ref="K36:M37" ca="true" si="6">K199</f>
        <v>18.058762495715523</v>
      </c>
      <c r="L36" s="253">
        <f t="shared" ca="true" si="6"/>
        <v>43.564398715315448</v>
      </c>
      <c r="M36" s="254">
        <f t="shared" ca="true" si="6"/>
        <v>18.277053272666734</v>
      </c>
      <c r="N36" s="309">
        <f ca="true">O199</f>
        <v>19.839509643864425</v>
      </c>
      <c r="O36" s="252">
        <f t="shared" ref="O36:Q37" ca="true" si="7">P199</f>
        <v>19.033358575349645</v>
      </c>
      <c r="P36" s="253">
        <f t="shared" ca="true" si="7"/>
        <v>53.309886664018208</v>
      </c>
      <c r="Q36" s="254">
        <f t="shared" ca="true" si="7"/>
        <v>7.8172451167677224</v>
      </c>
      <c r="R36" s="309">
        <f ca="true">T199</f>
        <v>28.224896573229568</v>
      </c>
      <c r="S36" s="252">
        <f t="shared" ref="S36:U37" ca="true" si="8">U199</f>
        <v>19.315065993143996</v>
      </c>
      <c r="T36" s="253">
        <f t="shared" ca="true" si="8"/>
        <v>44.580114350524013</v>
      </c>
      <c r="U36" s="254">
        <f t="shared" ca="true" si="8"/>
        <v>7.8799230831024261</v>
      </c>
      <c r="V36" s="309">
        <f ca="true">Y199</f>
        <v>49.619236824070953</v>
      </c>
      <c r="W36" s="252">
        <f t="shared" ref="W36:Y37" ca="true" si="9">Z199</f>
        <v>22.148579722031773</v>
      </c>
      <c r="X36" s="253">
        <f t="shared" ca="true" si="9"/>
        <v>25.429844586108686</v>
      </c>
      <c r="Y36" s="254">
        <f t="shared" ca="true" si="9"/>
        <v>2.8023388677885919</v>
      </c>
    </row>
    <row r="37" x14ac:dyDescent="0.2">
      <c r="B37" s="734"/>
      <c r="C37" s="735"/>
      <c r="D37" s="737"/>
      <c r="E37" s="240">
        <f>C200</f>
        <v>2020</v>
      </c>
      <c r="F37" s="310">
        <f ca="true">E200</f>
        <v>7.2169067165188805</v>
      </c>
      <c r="G37" s="257">
        <f t="shared" ca="true" si="5"/>
        <v>6.4465749317701269</v>
      </c>
      <c r="H37" s="258">
        <f t="shared" ca="true" si="5"/>
        <v>28.28492969300919</v>
      </c>
      <c r="I37" s="259">
        <f t="shared" ca="true" si="5"/>
        <v>58.051588658701803</v>
      </c>
      <c r="J37" s="310">
        <f ca="true">J200</f>
        <v>20.756464406934946</v>
      </c>
      <c r="K37" s="257">
        <f t="shared" ca="true" si="6"/>
        <v>18.648759245296095</v>
      </c>
      <c r="L37" s="258">
        <f t="shared" ca="true" si="6"/>
        <v>39.993190192580911</v>
      </c>
      <c r="M37" s="259">
        <f t="shared" ca="true" si="6"/>
        <v>20.601586155188045</v>
      </c>
      <c r="N37" s="310">
        <f ca="true">O200</f>
        <v>30.497450774809728</v>
      </c>
      <c r="O37" s="257">
        <f t="shared" ca="true" si="7"/>
        <v>29.258228991085183</v>
      </c>
      <c r="P37" s="258">
        <f t="shared" ca="true" si="7"/>
        <v>31.857849215488926</v>
      </c>
      <c r="Q37" s="259">
        <f t="shared" ca="true" si="7"/>
        <v>8.3864710186161631</v>
      </c>
      <c r="R37" s="310">
        <f ca="true">T200</f>
        <v>47.436318580271042</v>
      </c>
      <c r="S37" s="257">
        <f t="shared" ca="true" si="8"/>
        <v>32.461965678866612</v>
      </c>
      <c r="T37" s="258">
        <f t="shared" ca="true" si="8"/>
        <v>19.802522884051427</v>
      </c>
      <c r="U37" s="259">
        <f t="shared" ca="true" si="8"/>
        <v>0.29919285681091878</v>
      </c>
      <c r="V37" s="310">
        <f ca="true">Y200</f>
        <v>63.22490511791743</v>
      </c>
      <c r="W37" s="257">
        <f t="shared" ca="true" si="9"/>
        <v>28.221753115371666</v>
      </c>
      <c r="X37" s="258">
        <f t="shared" ca="true" si="9"/>
        <v>8.5533417667109006</v>
      </c>
      <c r="Y37" s="259">
        <f t="shared" ca="true" si="9"/>
        <v>0</v>
      </c>
    </row>
    <row r="38" x14ac:dyDescent="0.2">
      <c r="F38" s="242"/>
      <c r="G38" s="242"/>
      <c r="H38" s="245"/>
      <c r="I38" s="245"/>
    </row>
    <row r="39" x14ac:dyDescent="0.2">
      <c r="B39" s="732" t="s">
        <v>7</v>
      </c>
      <c r="C39" s="733"/>
      <c r="D39" s="736" t="s">
        <v>25</v>
      </c>
      <c r="E39" s="239">
        <f>C299</f>
        <v>2000</v>
      </c>
      <c r="F39" s="309">
        <f ca="true">E299</f>
        <v>1.2254491243779626</v>
      </c>
      <c r="G39" s="252">
        <f t="shared" ref="G39:I40" ca="true" si="10">F299</f>
        <v>0.6953388499051083</v>
      </c>
      <c r="H39" s="253">
        <f t="shared" ca="true" si="10"/>
        <v>2.0046167505458499</v>
      </c>
      <c r="I39" s="254">
        <f t="shared" ca="true" si="10"/>
        <v>96.074595275171077</v>
      </c>
      <c r="J39" s="309">
        <f ca="true">J299</f>
        <v>1.5741132169418728</v>
      </c>
      <c r="K39" s="252">
        <f t="shared" ref="K39:M40" ca="true" si="11">K299</f>
        <v>0.92027639723307619</v>
      </c>
      <c r="L39" s="253">
        <f t="shared" ca="true" si="11"/>
        <v>5.1072486068137124</v>
      </c>
      <c r="M39" s="254">
        <f t="shared" ca="true" si="11"/>
        <v>92.398361779011339</v>
      </c>
      <c r="N39" s="309">
        <f ca="true">O299</f>
        <v>2.9638992791475429</v>
      </c>
      <c r="O39" s="252">
        <f t="shared" ref="O39:Q40" ca="true" si="12">P299</f>
        <v>1.488165338452913</v>
      </c>
      <c r="P39" s="253">
        <f t="shared" ca="true" si="12"/>
        <v>10.431969080584508</v>
      </c>
      <c r="Q39" s="254">
        <f t="shared" ca="true" si="12"/>
        <v>85.115966301815035</v>
      </c>
      <c r="R39" s="309">
        <f ca="true">T299</f>
        <v>4.4499723903508981</v>
      </c>
      <c r="S39" s="252">
        <f t="shared" ref="S39:U40" ca="true" si="13">U299</f>
        <v>2.0654593476043841</v>
      </c>
      <c r="T39" s="253">
        <f t="shared" ca="true" si="13"/>
        <v>23.737420009955144</v>
      </c>
      <c r="U39" s="254">
        <f t="shared" ca="true" si="13"/>
        <v>69.747148252089573</v>
      </c>
      <c r="V39" s="309">
        <f ca="true">Y299</f>
        <v>6.6865451057213887</v>
      </c>
      <c r="W39" s="252">
        <f t="shared" ref="W39:Y40" ca="true" si="14">Z299</f>
        <v>2.8697243936101176</v>
      </c>
      <c r="X39" s="253">
        <f t="shared" ca="true" si="14"/>
        <v>21.910698902381</v>
      </c>
      <c r="Y39" s="254">
        <f t="shared" ca="true" si="14"/>
        <v>68.533031598287494</v>
      </c>
    </row>
    <row r="40" x14ac:dyDescent="0.2">
      <c r="B40" s="734"/>
      <c r="C40" s="735"/>
      <c r="D40" s="737"/>
      <c r="E40" s="240">
        <f>C300</f>
        <v>2020</v>
      </c>
      <c r="F40" s="310">
        <f ca="true">E300</f>
        <v>1.1870971724411081</v>
      </c>
      <c r="G40" s="257">
        <f t="shared" ca="true" si="10"/>
        <v>0.6735773572238638</v>
      </c>
      <c r="H40" s="258">
        <f t="shared" ca="true" si="10"/>
        <v>10.160548304913135</v>
      </c>
      <c r="I40" s="259">
        <f t="shared" ca="true" si="10"/>
        <v>87.978777165421889</v>
      </c>
      <c r="J40" s="310">
        <f ca="true">J300</f>
        <v>2.0936974682733394</v>
      </c>
      <c r="K40" s="257">
        <f t="shared" ca="true" si="11"/>
        <v>1.2240417920776223</v>
      </c>
      <c r="L40" s="258">
        <f t="shared" ca="true" si="11"/>
        <v>12.161110540741717</v>
      </c>
      <c r="M40" s="259">
        <f t="shared" ca="true" si="11"/>
        <v>84.521150198907321</v>
      </c>
      <c r="N40" s="310">
        <f ca="true">O300</f>
        <v>2.1665119562429731</v>
      </c>
      <c r="O40" s="257">
        <f t="shared" ca="true" si="12"/>
        <v>1.0877994476087287</v>
      </c>
      <c r="P40" s="258">
        <f t="shared" ca="true" si="12"/>
        <v>14.278675348430127</v>
      </c>
      <c r="Q40" s="259">
        <f t="shared" ca="true" si="12"/>
        <v>82.467013247718171</v>
      </c>
      <c r="R40" s="310">
        <f ca="true">T300</f>
        <v>3.3601407919509443</v>
      </c>
      <c r="S40" s="257">
        <f t="shared" ca="true" si="13"/>
        <v>1.5596128692957152</v>
      </c>
      <c r="T40" s="258">
        <f t="shared" ca="true" si="13"/>
        <v>14.410108654890337</v>
      </c>
      <c r="U40" s="259">
        <f t="shared" ca="true" si="13"/>
        <v>80.670137683863004</v>
      </c>
      <c r="V40" s="310">
        <f ca="true">Y300</f>
        <v>9.1526914744412267</v>
      </c>
      <c r="W40" s="257">
        <f t="shared" ca="true" si="14"/>
        <v>3.9281424975234098</v>
      </c>
      <c r="X40" s="258">
        <f t="shared" ca="true" si="14"/>
        <v>24.012124588497898</v>
      </c>
      <c r="Y40" s="259">
        <f t="shared" ca="true" si="14"/>
        <v>62.907041439537466</v>
      </c>
    </row>
    <row r="97" s="246" customFormat="true" ht="16.5" customHeight="true" x14ac:dyDescent="0.2">
      <c r="A97" s="746" t="s">
        <v>5</v>
      </c>
      <c r="B97" s="746"/>
      <c r="C97" s="746"/>
      <c r="D97" s="744" t="s">
        <v>0</v>
      </c>
      <c r="E97" s="733"/>
      <c r="F97" s="733"/>
      <c r="G97" s="733"/>
      <c r="H97" s="745"/>
      <c r="I97" s="744" t="s">
        <v>1</v>
      </c>
      <c r="J97" s="733"/>
      <c r="K97" s="733"/>
      <c r="L97" s="733"/>
      <c r="M97" s="745"/>
      <c r="N97" s="744" t="s">
        <v>2</v>
      </c>
      <c r="O97" s="733"/>
      <c r="P97" s="733"/>
      <c r="Q97" s="733"/>
      <c r="R97" s="745"/>
      <c r="S97" s="744" t="s">
        <v>3</v>
      </c>
      <c r="T97" s="733"/>
      <c r="U97" s="733"/>
      <c r="V97" s="733"/>
      <c r="W97" s="745"/>
      <c r="X97" s="744" t="s">
        <v>4</v>
      </c>
      <c r="Y97" s="733"/>
      <c r="Z97" s="733"/>
      <c r="AA97" s="733"/>
      <c r="AB97" s="745"/>
    </row>
    <row r="98" s="250" customFormat="true" ht="22.5" customHeight="true" x14ac:dyDescent="0.2">
      <c r="A98" s="747"/>
      <c r="B98" s="747"/>
      <c r="C98" s="747"/>
      <c r="D98" s="260" t="s">
        <v>14</v>
      </c>
      <c r="E98" s="261" t="s">
        <v>15</v>
      </c>
      <c r="F98" s="248" t="s">
        <v>16</v>
      </c>
      <c r="G98" s="248" t="s">
        <v>22</v>
      </c>
      <c r="H98" s="249" t="s">
        <v>19</v>
      </c>
      <c r="I98" s="260" t="s">
        <v>14</v>
      </c>
      <c r="J98" s="261" t="s">
        <v>15</v>
      </c>
      <c r="K98" s="248" t="s">
        <v>16</v>
      </c>
      <c r="L98" s="248" t="s">
        <v>22</v>
      </c>
      <c r="M98" s="249" t="s">
        <v>19</v>
      </c>
      <c r="N98" s="260" t="s">
        <v>14</v>
      </c>
      <c r="O98" s="261" t="s">
        <v>15</v>
      </c>
      <c r="P98" s="248" t="s">
        <v>16</v>
      </c>
      <c r="Q98" s="248" t="s">
        <v>22</v>
      </c>
      <c r="R98" s="249" t="s">
        <v>19</v>
      </c>
      <c r="S98" s="260" t="s">
        <v>14</v>
      </c>
      <c r="T98" s="261" t="s">
        <v>15</v>
      </c>
      <c r="U98" s="248" t="s">
        <v>16</v>
      </c>
      <c r="V98" s="248" t="s">
        <v>22</v>
      </c>
      <c r="W98" s="249" t="s">
        <v>19</v>
      </c>
      <c r="X98" s="260" t="s">
        <v>14</v>
      </c>
      <c r="Y98" s="261" t="s">
        <v>15</v>
      </c>
      <c r="Z98" s="248" t="s">
        <v>16</v>
      </c>
      <c r="AA98" s="248" t="s">
        <v>22</v>
      </c>
      <c r="AB98" s="249" t="s">
        <v>19</v>
      </c>
    </row>
    <row r="99" s="270" customFormat="true" ht="15" customHeight="true" x14ac:dyDescent="0.2">
      <c r="A99" s="751" t="s">
        <v>10</v>
      </c>
      <c r="B99" s="752"/>
      <c r="C99" s="367">
        <v>2000</v>
      </c>
      <c r="D99" s="262">
        <f ca="true">IF((D101+H101)&gt;100,D101*100/(D101+H101),D101)</f>
        <v>2.0924238377520723</v>
      </c>
      <c r="E99" s="311">
        <f ca="true">D99*AVERAGEIF(E105:E116,"&gt;0")/100</f>
        <v>1.2098234946072031</v>
      </c>
      <c r="F99" s="264">
        <f ca="true">D99*(100-AVERAGEIF(E105:E116,"&gt;0"))/100</f>
        <v>0.88260034314486935</v>
      </c>
      <c r="G99" s="265">
        <f ca="true">100-(E99+F99+H99)</f>
        <v>2.8414376944654407</v>
      </c>
      <c r="H99" s="266">
        <f ca="true">IF((D101+H101)&gt;100,H101*100/(D101+H101),H101)</f>
        <v>95.06613846778248</v>
      </c>
      <c r="I99" s="262">
        <f ca="true">IF((I101+M101)&gt;100,I101*100/(I101+M101),I101)</f>
        <v>3.94740861811011</v>
      </c>
      <c r="J99" s="311">
        <f ca="true">I99*AVERAGEIF(J105:J116,"&gt;0")/100</f>
        <v>2.4713809816449781</v>
      </c>
      <c r="K99" s="267">
        <f ca="true">I99*(100-AVERAGEIF(J105:J116,"&gt;0"))/100</f>
        <v>1.4760276364651321</v>
      </c>
      <c r="L99" s="268">
        <f ca="true">100-(J99+K99+M99)</f>
        <v>7.9243044908632783</v>
      </c>
      <c r="M99" s="269">
        <f ca="true">IF((I101+M101)&gt;100,M101*100/(I101+M101),M101)</f>
        <v>88.128286891026619</v>
      </c>
      <c r="N99" s="262">
        <f ca="true">IF((N101+R101)&gt;100,N101*100/(N101+R101),N101)</f>
        <v>7.4809325993260245</v>
      </c>
      <c r="O99" s="311">
        <f ca="true">N99*AVERAGEIF(O105:O116,"&gt;0")/100</f>
        <v>4.7949070892251324</v>
      </c>
      <c r="P99" s="267">
        <f ca="true">N99*(100-AVERAGEIF(O105:O116,"&gt;0"))/100</f>
        <v>2.6860255101008921</v>
      </c>
      <c r="Q99" s="268">
        <f ca="true">100-(O99+P99+R99)</f>
        <v>19.200261844420766</v>
      </c>
      <c r="R99" s="269">
        <f ca="true">IF((N101+R101)&gt;100,R101*100/(N101+R101),R101)</f>
        <v>73.31880555625321</v>
      </c>
      <c r="S99" s="262">
        <f ca="true">IF((S101+W101)&gt;100,S101*100/(S101+W101),S101)</f>
        <v>12.416961490644439</v>
      </c>
      <c r="T99" s="311">
        <f ca="true">S99*AVERAGEIF(T105:T116,"&gt;0")/100</f>
        <v>7.572369836800326</v>
      </c>
      <c r="U99" s="267">
        <f ca="true">S99*(100-AVERAGEIF(T105:T116,"&gt;0"))/100</f>
        <v>4.8445916538441134</v>
      </c>
      <c r="V99" s="268">
        <f ca="true">100-(T99+U99+W99)</f>
        <v>24.739681968071125</v>
      </c>
      <c r="W99" s="269">
        <f ca="true">IF((S101+W101)&gt;100,W101*100/(S101+W101),W101)</f>
        <v>62.843356541284436</v>
      </c>
      <c r="X99" s="262">
        <f ca="true">IF((X101+AB101)&gt;100,X101*100/(X101+AB101),X101)</f>
        <v>41.564661416053013</v>
      </c>
      <c r="Y99" s="311">
        <f ca="true">X99*AVERAGEIF(Y105:Y116,"&gt;0")/100</f>
        <v>25.211945962810518</v>
      </c>
      <c r="Z99" s="267">
        <f ca="true">X99*(100-AVERAGEIF(Y105:Y116,"&gt;0"))/100</f>
        <v>16.352715453242496</v>
      </c>
      <c r="AA99" s="268">
        <f ca="true">100-(Y99+Z99+AB99)</f>
        <v>36.963178603906726</v>
      </c>
      <c r="AB99" s="269">
        <f ca="true">IF((X101+AB101)&gt;100,AB101*100/(X101+AB101),AB101)</f>
        <v>21.47215998004026</v>
      </c>
    </row>
    <row r="100" s="270" customFormat="true" ht="15" customHeight="true" x14ac:dyDescent="0.2">
      <c r="A100" s="753"/>
      <c r="B100" s="754"/>
      <c r="C100" s="368">
        <v>2020</v>
      </c>
      <c r="D100" s="271">
        <f ca="true">IF((D102+H102)&gt;100,D102*100/(D102+H102),D102)</f>
        <v>2.4435814595928633</v>
      </c>
      <c r="E100" s="312">
        <f ca="true">D100*AVERAGEIF(E105:E116,"&gt;0")/100</f>
        <v>1.4128601516880133</v>
      </c>
      <c r="F100" s="273">
        <f ca="true">D100*(100-AVERAGEIF(E105:E116,"&gt;0"))/100</f>
        <v>1.0307213079048501</v>
      </c>
      <c r="G100" s="274">
        <f ca="true">100-(E100+F100+H100)</f>
        <v>11.587358545631147</v>
      </c>
      <c r="H100" s="275">
        <f ca="true">IF((D102+H102)&gt;100,H102*100/(D102+H102),H102)</f>
        <v>85.969059994775989</v>
      </c>
      <c r="I100" s="271">
        <f ca="true">IF((I102+M102)&gt;100,I102*100/(I102+M102),I102)</f>
        <v>3.5563696703740604</v>
      </c>
      <c r="J100" s="312">
        <f ca="true">I100*AVERAGEIF(J105:J116,"&gt;0")/100</f>
        <v>2.2265605660225329</v>
      </c>
      <c r="K100" s="273">
        <f ca="true">I100*(100-AVERAGEIF(J105:J116,"&gt;0"))/100</f>
        <v>1.3298091043515274</v>
      </c>
      <c r="L100" s="274">
        <f ca="true">100-(J100+K100+M100)</f>
        <v>13.635326845354541</v>
      </c>
      <c r="M100" s="275">
        <f ca="true">IF((I102+M102)&gt;100,M102*100/(I102+M102),M102)</f>
        <v>82.808303484271391</v>
      </c>
      <c r="N100" s="271">
        <f ca="true">IF((N102+R102)&gt;100,N102*100/(N102+R102),N102)</f>
        <v>4.5003529973704417</v>
      </c>
      <c r="O100" s="312">
        <f ca="true">N100*AVERAGEIF(O105:O116,"&gt;0")/100</f>
        <v>2.8845032627417591</v>
      </c>
      <c r="P100" s="273">
        <f ca="true">N100*(100-AVERAGEIF(O105:O116,"&gt;0"))/100</f>
        <v>1.6158497346286829</v>
      </c>
      <c r="Q100" s="274">
        <f ca="true">100-(O100+P100+R100)</f>
        <v>14.604136489195866</v>
      </c>
      <c r="R100" s="275">
        <f ca="true">IF((N102+R102)&gt;100,R102*100/(N102+R102),R102)</f>
        <v>80.895510513433692</v>
      </c>
      <c r="S100" s="271">
        <f ca="true">IF((S102+W102)&gt;100,S102*100/(S102+W102),S102)</f>
        <v>10.912818666931173</v>
      </c>
      <c r="T100" s="312">
        <f ca="true">S100*AVERAGEIF(T105:T116,"&gt;0")/100</f>
        <v>6.6550821608171358</v>
      </c>
      <c r="U100" s="273">
        <f ca="true">S100*(100-AVERAGEIF(T105:T116,"&gt;0"))/100</f>
        <v>4.2577365061140373</v>
      </c>
      <c r="V100" s="274">
        <f ca="true">100-(T100+U100+W100)</f>
        <v>21.854738342406108</v>
      </c>
      <c r="W100" s="275">
        <f ca="true">IF((S102+W102)&gt;100,W102*100/(S102+W102),W102)</f>
        <v>67.232442990662719</v>
      </c>
      <c r="X100" s="271">
        <f ca="true">IF((X102+AB102)&gt;100,X102*100/(X102+AB102),X102)</f>
        <v>59.080381097645159</v>
      </c>
      <c r="Y100" s="312">
        <f ca="true">X100*AVERAGEIF(Y105:Y116,"&gt;0")/100</f>
        <v>35.836485248519267</v>
      </c>
      <c r="Z100" s="273">
        <f ca="true">X100*(100-AVERAGEIF(Y105:Y116,"&gt;0"))/100</f>
        <v>23.243895849125892</v>
      </c>
      <c r="AA100" s="274">
        <f ca="true">100-(Y100+Z100+AB100)</f>
        <v>25.402346516266789</v>
      </c>
      <c r="AB100" s="275">
        <f ca="true">IF((X102+AB102)&gt;100,AB102*100/(X102+AB102),AB102)</f>
        <v>15.517272386088052</v>
      </c>
    </row>
    <row r="101" hidden="true" x14ac:dyDescent="0.2">
      <c r="A101" s="755" t="s">
        <v>12</v>
      </c>
      <c r="B101" s="756"/>
      <c r="C101" s="276">
        <f>MinRegYear(C99,C105:C116)</f>
        <v>2001</v>
      </c>
      <c r="D101" s="277">
        <f ca="true">IF(MAX(C105:C116)-MIN(C105:C116)&lt;5,AVERAGEIF(C105:C116,"&gt;0",D105:D116),
IF(FORECAST($C101,D$105:D$116,$C$105:$C$116)&lt;0,0,
IF(FORECAST($C101,D$105:D$116,$C$105:$C$116)&gt;100,100,
FORECAST($C101,D$105:D$116,$C$105:$C$116))))</f>
        <v>2.0924238377520723</v>
      </c>
      <c r="E101" s="278"/>
      <c r="F101" s="279"/>
      <c r="G101" s="279"/>
      <c r="H101" s="280">
        <f ca="true">IF(MAX(C105:C116)-MIN(C105:C116)&lt;5,AVERAGEIF(C105:C116,"&gt;0",H105:H116),
IF(FORECAST($C101,H$105:H$116,$C$105:$C$116)&lt;0,0,
IF(FORECAST($C101,H$105:H$116,$C$105:$C$116)&gt;100,100,
FORECAST($C101,H$105:H$116,$C$105:$C$116))))</f>
        <v>95.06613846778248</v>
      </c>
      <c r="I101" s="277">
        <f ca="true">IF(MAX(C105:C116)-MIN(C105:C116)&lt;5,AVERAGEIF(C105:C116,"&gt;0",I105:I116),
IF(FORECAST($C101,I$105:I$116,$C$105:$C$116)&lt;0,0,
IF(FORECAST($C101,I$105:I$116,$C$105:$C$116)&gt;100,100,
FORECAST($C101,I$105:I$116,$C$105:$C$116))))</f>
        <v>3.94740861811011</v>
      </c>
      <c r="J101" s="278"/>
      <c r="K101" s="279"/>
      <c r="L101" s="279"/>
      <c r="M101" s="280">
        <f ca="true">IF(MAX(C105:C116)-MIN(C105:C116)&lt;5,AVERAGEIF(C105:C116,"&gt;0",M105:M116),
IF(FORECAST($C101,M$105:M$116,$C$105:$C$116)&lt;0,0,
IF(FORECAST($C101,M$105:M$116,$C$105:$C$116)&gt;100,100,
FORECAST($C101,M$105:M$116,$C$105:$C$116))))</f>
        <v>88.128286891026619</v>
      </c>
      <c r="N101" s="277">
        <f ca="true">IF(MAX(C105:C116)-MIN(C105:C116)&lt;5,AVERAGEIF(C105:C116,"&gt;0",N105:N116),
IF(FORECAST($C101,N$105:N$116,$C$105:$C$116)&lt;0,0,
IF(FORECAST($C101,N$105:N$116,$C$105:$C$116)&gt;100,100,
FORECAST($C101,N$105:N$116,$C$105:$C$116))))</f>
        <v>7.4809325993260245</v>
      </c>
      <c r="O101" s="278"/>
      <c r="P101" s="279"/>
      <c r="Q101" s="279"/>
      <c r="R101" s="280">
        <f ca="true">IF(MAX(C105:C116)-MIN(C105:C116)&lt;5,AVERAGEIF(C105:C116,"&gt;0",R105:R116),
IF(FORECAST($C101,R$105:R$116,$C$105:$C$116)&lt;0,0,
IF(FORECAST($C101,R$105:R$116,$C$105:$C$116)&gt;100,100,
FORECAST($C101,R$105:R$116,$C$105:$C$116))))</f>
        <v>73.31880555625321</v>
      </c>
      <c r="S101" s="277">
        <f ca="true">IF(MAX(C105:C116)-MIN(C105:C116)&lt;5,AVERAGEIF(C105:C116,"&gt;0",S105:S116),
IF(FORECAST($C101,S$105:S$116,$C$105:$C$116)&lt;0,0,
IF(FORECAST($C101,S$105:S$116,$C$105:$C$116)&gt;100,100,
FORECAST($C101,S$105:S$116,$C$105:$C$116))))</f>
        <v>12.416961490644439</v>
      </c>
      <c r="T101" s="278"/>
      <c r="U101" s="279"/>
      <c r="V101" s="279"/>
      <c r="W101" s="280">
        <f ca="true">IF(MAX(C105:C116)-MIN(C105:C116)&lt;5,AVERAGEIF(C105:C116,"&gt;0",W105:W116),
IF(FORECAST($C101,W$105:W$116,$C$105:$C$116)&lt;0,0,
IF(FORECAST($C101,W$105:W$116,$C$105:$C$116)&gt;100,100,
FORECAST($C101,W$105:W$116,$C$105:$C$116))))</f>
        <v>62.843356541284436</v>
      </c>
      <c r="X101" s="277">
        <f ca="true">IF(MAX(C105:C116)-MIN(C105:C116)&lt;5,AVERAGEIF(C105:C116,"&gt;0",X105:X116),
IF(FORECAST($C101,X$105:X$116,$C$105:$C$116)&lt;0,0,
IF(FORECAST($C101,X$105:X$116,$C$105:$C$116)&gt;100,100,
FORECAST($C101,X$105:X$116,$C$105:$C$116))))</f>
        <v>41.564661416053013</v>
      </c>
      <c r="Y101" s="278"/>
      <c r="Z101" s="279"/>
      <c r="AA101" s="279"/>
      <c r="AB101" s="280">
        <f ca="true">IF(MAX(C105:C116)-MIN(C105:C116)&lt;5,AVERAGEIF(C105:C116,"&gt;0",AB105:AB116),
IF(FORECAST($C101,AB$105:AB$116,$C$105:$C$116)&lt;0,0,
IF(FORECAST($C101,AB$105:AB$116,$C$105:$C$116)&gt;100,100,
FORECAST($C101,AB$105:AB$116,$C$105:$C$116))))</f>
        <v>21.47215998004026</v>
      </c>
    </row>
    <row r="102" hidden="true" x14ac:dyDescent="0.2">
      <c r="A102" s="757"/>
      <c r="B102" s="758"/>
      <c r="C102" s="255">
        <f>MaxRegYear(C100,C105:C116)</f>
        <v>2020</v>
      </c>
      <c r="D102" s="281">
        <f ca="true">IF(MAX(C105:C116)-MIN(C105:C116)&lt;5,AVERAGEIF(C105:C116,"&gt;0",D105:D116),
IF(FORECAST($C102,D$105:D$116,$C$105:$C$116)&lt;0,0,
IF(FORECAST($C102,D$105:D$116,$C$105:$C$116)&gt;100,100,
FORECAST($C102,D$105:D$116,$C$105:$C$116))))</f>
        <v>2.4435814595928633</v>
      </c>
      <c r="E102" s="282"/>
      <c r="F102" s="283"/>
      <c r="G102" s="283"/>
      <c r="H102" s="284">
        <f ca="true">IF(MAX(C105:C116)-MIN(C105:C116)&lt;5,AVERAGEIF(C105:C116,"&gt;0",H105:H116),
IF(FORECAST($C102,H$105:H$116,$C$105:$C$116)&lt;0,0,
IF(FORECAST($C102,H$105:H$116,$C$105:$C$116)&gt;100,100,
FORECAST($C102,H$105:H$116,$C$105:$C$116))))</f>
        <v>85.969059994775989</v>
      </c>
      <c r="I102" s="281">
        <f ca="true">IF(MAX(C105:C116)-MIN(C105:C116)&lt;5,AVERAGEIF(C105:C116,"&gt;0",I105:I116),
IF(FORECAST($C102,I$105:I$116,$C$105:$C$116)&lt;0,0,
IF(FORECAST($C102,I$105:I$116,$C$105:$C$116)&gt;100,100,
FORECAST($C102,I$105:I$116,$C$105:$C$116))))</f>
        <v>3.5563696703740604</v>
      </c>
      <c r="J102" s="282"/>
      <c r="K102" s="283"/>
      <c r="L102" s="283"/>
      <c r="M102" s="284">
        <f ca="true">IF(MAX(C105:C116)-MIN(C105:C116)&lt;5,AVERAGEIF(C105:C116,"&gt;0",M105:M116),
IF(FORECAST($C102,M$105:M$116,$C$105:$C$116)&lt;0,0,
IF(FORECAST($C102,M$105:M$116,$C$105:$C$116)&gt;100,100,
FORECAST($C102,M$105:M$116,$C$105:$C$116))))</f>
        <v>82.808303484271391</v>
      </c>
      <c r="N102" s="281">
        <f ca="true">IF(MAX(C105:C116)-MIN(C105:C116)&lt;5,AVERAGEIF(C105:C116,"&gt;0",N105:N116),
IF(FORECAST($C102,N$105:N$116,$C$105:$C$116)&lt;0,0,
IF(FORECAST($C102,N$105:N$116,$C$105:$C$116)&gt;100,100,
FORECAST($C102,N$105:N$116,$C$105:$C$116))))</f>
        <v>4.5003529973704417</v>
      </c>
      <c r="O102" s="282"/>
      <c r="P102" s="283"/>
      <c r="Q102" s="283"/>
      <c r="R102" s="284">
        <f ca="true">IF(MAX(C105:C116)-MIN(C105:C116)&lt;5,AVERAGEIF(C105:C116,"&gt;0",R105:R116),
IF(FORECAST($C102,R$105:R$116,$C$105:$C$116)&lt;0,0,
IF(FORECAST($C102,R$105:R$116,$C$105:$C$116)&gt;100,100,
FORECAST($C102,R$105:R$116,$C$105:$C$116))))</f>
        <v>80.895510513433692</v>
      </c>
      <c r="S102" s="281">
        <f ca="true">IF(MAX(C105:C116)-MIN(C105:C116)&lt;5,AVERAGEIF(C105:C116,"&gt;0",S105:S116),
IF(FORECAST($C102,S$105:S$116,$C$105:$C$116)&lt;0,0,
IF(FORECAST($C102,S$105:S$116,$C$105:$C$116)&gt;100,100,
FORECAST($C102,S$105:S$116,$C$105:$C$116))))</f>
        <v>10.912818666931173</v>
      </c>
      <c r="T102" s="282"/>
      <c r="U102" s="283"/>
      <c r="V102" s="283"/>
      <c r="W102" s="284">
        <f ca="true">IF(MAX(C105:C116)-MIN(C105:C116)&lt;5,AVERAGEIF(C105:C116,"&gt;0",W105:W116),
IF(FORECAST($C102,W$105:W$116,$C$105:$C$116)&lt;0,0,
IF(FORECAST($C102,W$105:W$116,$C$105:$C$116)&gt;100,100,
FORECAST($C102,W$105:W$116,$C$105:$C$116))))</f>
        <v>67.232442990662719</v>
      </c>
      <c r="X102" s="281">
        <f ca="true">IF(MAX(C105:C116)-MIN(C105:C116)&lt;5,AVERAGEIF(C105:C116,"&gt;0",X105:X116),
IF(FORECAST($C102,X$105:X$116,$C$105:$C$116)&lt;0,0,
IF(FORECAST($C102,X$105:X$116,$C$105:$C$116)&gt;100,100,
FORECAST($C102,X$105:X$116,$C$105:$C$116))))</f>
        <v>59.080381097645159</v>
      </c>
      <c r="Y102" s="282"/>
      <c r="Z102" s="283"/>
      <c r="AA102" s="283"/>
      <c r="AB102" s="284">
        <f ca="true">IF(MAX(C105:C116)-MIN(C105:C116)&lt;5,AVERAGEIF(C105:C116,"&gt;0",AB105:AB116),
IF(FORECAST($C102,AB$105:AB$116,$C$105:$C$116)&lt;0,0,
IF(FORECAST($C102,AB$105:AB$116,$C$105:$C$116)&gt;100,100,
FORECAST($C102,AB$105:AB$116,$C$105:$C$116))))</f>
        <v>15.517272386088052</v>
      </c>
    </row>
    <row r="103" ht="9" customHeight="true" x14ac:dyDescent="0.2">
      <c r="D103" s="285"/>
      <c r="I103" s="285"/>
      <c r="K103" s="245"/>
      <c r="L103" s="245"/>
      <c r="N103" s="285"/>
      <c r="P103" s="245"/>
      <c r="Q103" s="245"/>
      <c r="S103" s="285"/>
      <c r="U103" s="245"/>
      <c r="V103" s="245"/>
      <c r="X103" s="285"/>
      <c r="Z103" s="245"/>
      <c r="AA103" s="245"/>
      <c r="AB103" s="286"/>
    </row>
    <row r="104" ht="22.5" customHeight="true" x14ac:dyDescent="0.2">
      <c r="B104" s="308" t="s">
        <v>8</v>
      </c>
      <c r="C104" s="288" t="s">
        <v>9</v>
      </c>
      <c r="D104" s="289" t="s">
        <v>14</v>
      </c>
      <c r="E104" s="249" t="s">
        <v>26</v>
      </c>
      <c r="F104" s="290"/>
      <c r="G104" s="290"/>
      <c r="H104" s="291" t="s">
        <v>19</v>
      </c>
      <c r="I104" s="289" t="s">
        <v>14</v>
      </c>
      <c r="J104" s="249" t="s">
        <v>26</v>
      </c>
      <c r="K104" s="290"/>
      <c r="L104" s="290"/>
      <c r="M104" s="291" t="s">
        <v>19</v>
      </c>
      <c r="N104" s="289" t="s">
        <v>14</v>
      </c>
      <c r="O104" s="249" t="s">
        <v>26</v>
      </c>
      <c r="P104" s="290"/>
      <c r="Q104" s="290"/>
      <c r="R104" s="291" t="s">
        <v>19</v>
      </c>
      <c r="S104" s="289" t="s">
        <v>14</v>
      </c>
      <c r="T104" s="249" t="s">
        <v>26</v>
      </c>
      <c r="U104" s="290"/>
      <c r="V104" s="290"/>
      <c r="W104" s="291" t="s">
        <v>19</v>
      </c>
      <c r="X104" s="289" t="s">
        <v>14</v>
      </c>
      <c r="Y104" s="249" t="s">
        <v>26</v>
      </c>
      <c r="Z104" s="290"/>
      <c r="AA104" s="290"/>
      <c r="AB104" s="291" t="s">
        <v>19</v>
      </c>
      <c r="AD104" s="292"/>
    </row>
    <row r="105" x14ac:dyDescent="0.2">
      <c r="A105" s="293"/>
      <c r="B105" s="613" t="s">
        <v>179</v>
      </c>
      <c r="C105" s="614">
        <v>2003</v>
      </c>
      <c r="D105" s="207">
        <f t="shared" ref="D105:D116" ca="true" si="15">IF(ISERROR(INDIRECT(CONCATENATE($B105,"!C122"))),"",INDIRECT(CONCATENATE($B105,"!C122")))</f>
        <v>3.5164757127119626</v>
      </c>
      <c r="E105" s="294">
        <f t="shared" ref="E105:E116" ca="true" si="16">IF(ISERROR(INDIRECT(CONCATENATE($B105,"!C129"))),"",INDIRECT(CONCATENATE($B105,"!C129")))</f>
        <v>33.212513836406721</v>
      </c>
      <c r="F105" s="295"/>
      <c r="G105" s="295"/>
      <c r="H105" s="296">
        <f t="shared" ref="H105:H116" ca="true" si="17">IF(ISERROR(INDIRECT(CONCATENATE($B105,"!C127"))),"",INDIRECT(CONCATENATE($B105,"!C127")))</f>
        <v>91.958110253783047</v>
      </c>
      <c r="I105" s="207">
        <f t="shared" ref="I105:I116" ca="true" si="18">IF(ISERROR(INDIRECT(CONCATENATE($B105,"!D122"))),"",INDIRECT(CONCATENATE($B105,"!D122")))</f>
        <v>7.4034975537641348</v>
      </c>
      <c r="J105" s="294">
        <f t="shared" ref="J105:J116" ca="true" si="19">IF(ISERROR(INDIRECT(CONCATENATE($B105,"!D129"))),"",INDIRECT(CONCATENATE($B105,"!D129")))</f>
        <v>41.959557315705545</v>
      </c>
      <c r="K105" s="295"/>
      <c r="L105" s="295"/>
      <c r="M105" s="296">
        <f t="shared" ref="M105:M116" ca="true" si="20">IF(ISERROR(INDIRECT(CONCATENATE($B105,"!D127"))),"",INDIRECT(CONCATENATE($B105,"!D127")))</f>
        <v>84.923575837643455</v>
      </c>
      <c r="N105" s="207">
        <f t="shared" ref="N105:N116" ca="true" si="21">IF(ISERROR(INDIRECT(CONCATENATE($B105,"!E122"))),"",INDIRECT(CONCATENATE($B105,"!E122")))</f>
        <v>12.079215887995899</v>
      </c>
      <c r="O105" s="294">
        <f t="shared" ref="O105:O116" ca="true" si="22">IF(ISERROR(INDIRECT(CONCATENATE($B105,"!E129"))),"",INDIRECT(CONCATENATE($B105,"!E129")))</f>
        <v>40.172254388931975</v>
      </c>
      <c r="P105" s="295"/>
      <c r="Q105" s="295"/>
      <c r="R105" s="296">
        <f t="shared" ref="R105:R116" ca="true" si="23">IF(ISERROR(INDIRECT(CONCATENATE($B105,"!E127"))),"",INDIRECT(CONCATENATE($B105,"!E127")))</f>
        <v>69.868590593847529</v>
      </c>
      <c r="S105" s="207">
        <f t="shared" ref="S105:S116" ca="true" si="24">IF(ISERROR(INDIRECT(CONCATENATE($B105,"!F122"))),"",INDIRECT(CONCATENATE($B105,"!F122")))</f>
        <v>16.873437074121753</v>
      </c>
      <c r="T105" s="294">
        <f t="shared" ref="T105:T116" ca="true" si="25">IF(ISERROR(INDIRECT(CONCATENATE($B105,"!F129"))),"",INDIRECT(CONCATENATE($B105,"!F129")))</f>
        <v>44.65958598563217</v>
      </c>
      <c r="U105" s="295"/>
      <c r="V105" s="295"/>
      <c r="W105" s="296">
        <f t="shared" ref="W105:W116" ca="true" si="26">IF(ISERROR(INDIRECT(CONCATENATE($B105,"!F127"))),"",INDIRECT(CONCATENATE($B105,"!F127")))</f>
        <v>53.896390410765108</v>
      </c>
      <c r="X105" s="207">
        <f t="shared" ref="X105:X116" ca="true" si="27">IF(ISERROR(INDIRECT(CONCATENATE($B105,"!G122"))),"",INDIRECT(CONCATENATE($B105,"!G122")))</f>
        <v>33.14939558223103</v>
      </c>
      <c r="Y105" s="294">
        <f t="shared" ref="Y105:Y116" ca="true" si="28">IF(ISERROR(INDIRECT(CONCATENATE($B105,"!G129"))),"",INDIRECT(CONCATENATE($B105,"!G129")))</f>
        <v>46.697388793580735</v>
      </c>
      <c r="Z105" s="295"/>
      <c r="AA105" s="295"/>
      <c r="AB105" s="296">
        <f t="shared" ref="AB105:AB116" ca="true" si="29">IF(ISERROR(INDIRECT(CONCATENATE($B105,"!G2127"))),"",INDIRECT(CONCATENATE($B105,"!G127")))</f>
        <v>24.699716799275446</v>
      </c>
    </row>
    <row r="106" x14ac:dyDescent="0.2">
      <c r="A106" s="293"/>
      <c r="B106" s="615" t="s">
        <v>286</v>
      </c>
      <c r="C106" s="616">
        <v>2004</v>
      </c>
      <c r="D106" s="208">
        <f t="shared" ca="true" si="15"/>
        <v>0.87743566396075945</v>
      </c>
      <c r="E106" s="297" t="str">
        <f t="shared" ca="true" si="16"/>
        <v>N/A</v>
      </c>
      <c r="F106" s="295"/>
      <c r="G106" s="295"/>
      <c r="H106" s="298">
        <f t="shared" ca="true" si="17"/>
        <v>97.083393235436361</v>
      </c>
      <c r="I106" s="208">
        <f t="shared" ca="true" si="18"/>
        <v>1.4886088700773559</v>
      </c>
      <c r="J106" s="297" t="str">
        <f t="shared" ca="true" si="19"/>
        <v>N/A</v>
      </c>
      <c r="K106" s="295"/>
      <c r="L106" s="295"/>
      <c r="M106" s="298">
        <f t="shared" ca="true" si="20"/>
        <v>88.63696718984373</v>
      </c>
      <c r="N106" s="208">
        <f t="shared" ca="true" si="21"/>
        <v>3.4541558616187382</v>
      </c>
      <c r="O106" s="297" t="str">
        <f t="shared" ca="true" si="22"/>
        <v>N/A</v>
      </c>
      <c r="P106" s="295"/>
      <c r="Q106" s="295"/>
      <c r="R106" s="298">
        <f t="shared" ca="true" si="23"/>
        <v>76.904976913855492</v>
      </c>
      <c r="S106" s="208">
        <f t="shared" ca="true" si="24"/>
        <v>7.2310363768672774</v>
      </c>
      <c r="T106" s="297" t="str">
        <f t="shared" ca="true" si="25"/>
        <v>N/A</v>
      </c>
      <c r="U106" s="295"/>
      <c r="V106" s="295"/>
      <c r="W106" s="298">
        <f t="shared" ca="true" si="26"/>
        <v>75.229135032206457</v>
      </c>
      <c r="X106" s="208">
        <f t="shared" ca="true" si="27"/>
        <v>50.406656663522583</v>
      </c>
      <c r="Y106" s="297" t="str">
        <f t="shared" ca="true" si="28"/>
        <v>N/A</v>
      </c>
      <c r="Z106" s="295"/>
      <c r="AA106" s="295"/>
      <c r="AB106" s="298">
        <f t="shared" ca="true" si="29"/>
        <v>19.928891728915669</v>
      </c>
    </row>
    <row r="107" x14ac:dyDescent="0.2">
      <c r="A107" s="293"/>
      <c r="B107" s="615" t="s">
        <v>139</v>
      </c>
      <c r="C107" s="616">
        <v>2010</v>
      </c>
      <c r="D107" s="208">
        <f t="shared" ca="true" si="15"/>
        <v>2.4817393610587239</v>
      </c>
      <c r="E107" s="297">
        <f t="shared" ca="true" si="16"/>
        <v>75.447874088975553</v>
      </c>
      <c r="F107" s="295"/>
      <c r="G107" s="295"/>
      <c r="H107" s="298">
        <f t="shared" ca="true" si="17"/>
        <v>87.682059028050091</v>
      </c>
      <c r="I107" s="208">
        <f t="shared" ca="true" si="18"/>
        <v>2.3819404454971589</v>
      </c>
      <c r="J107" s="297">
        <f t="shared" ca="true" si="19"/>
        <v>85.434361294876467</v>
      </c>
      <c r="K107" s="295"/>
      <c r="L107" s="295"/>
      <c r="M107" s="298">
        <f t="shared" ca="true" si="20"/>
        <v>86.951007210900784</v>
      </c>
      <c r="N107" s="208">
        <f t="shared" ca="true" si="21"/>
        <v>3.8452366421166686</v>
      </c>
      <c r="O107" s="297">
        <f t="shared" ca="true" si="22"/>
        <v>87.582625027078535</v>
      </c>
      <c r="P107" s="295"/>
      <c r="Q107" s="295"/>
      <c r="R107" s="298">
        <f t="shared" ca="true" si="23"/>
        <v>79.050458150390753</v>
      </c>
      <c r="S107" s="208">
        <f t="shared" ca="true" si="24"/>
        <v>12.364624803755522</v>
      </c>
      <c r="T107" s="297">
        <f t="shared" ca="true" si="25"/>
        <v>69.011694350384417</v>
      </c>
      <c r="U107" s="295"/>
      <c r="V107" s="295"/>
      <c r="W107" s="298">
        <f t="shared" ca="true" si="26"/>
        <v>60.402055689672295</v>
      </c>
      <c r="X107" s="208">
        <f t="shared" ca="true" si="27"/>
        <v>56.674834477493498</v>
      </c>
      <c r="Y107" s="297">
        <f t="shared" ca="true" si="28"/>
        <v>64.86682111223115</v>
      </c>
      <c r="Z107" s="295"/>
      <c r="AA107" s="295"/>
      <c r="AB107" s="298">
        <f t="shared" ca="true" si="29"/>
        <v>13.871311401296035</v>
      </c>
      <c r="AD107" s="299"/>
    </row>
    <row r="108" x14ac:dyDescent="0.2">
      <c r="A108" s="293"/>
      <c r="B108" s="615" t="s">
        <v>462</v>
      </c>
      <c r="C108" s="616">
        <v>2015</v>
      </c>
      <c r="D108" s="208">
        <f t="shared" ca="true" si="15"/>
        <v>1.0652479973732858</v>
      </c>
      <c r="E108" s="297">
        <f t="shared" ca="true" si="16"/>
        <v>54.129818366073437</v>
      </c>
      <c r="F108" s="295"/>
      <c r="G108" s="295"/>
      <c r="H108" s="298">
        <f t="shared" ca="true" si="17"/>
        <v>90.932266878904045</v>
      </c>
      <c r="I108" s="208">
        <f t="shared" ca="true" si="18"/>
        <v>1.7647719661602632</v>
      </c>
      <c r="J108" s="297">
        <f t="shared" ca="true" si="19"/>
        <v>49.361548713678779</v>
      </c>
      <c r="K108" s="295"/>
      <c r="L108" s="295"/>
      <c r="M108" s="298">
        <f t="shared" ca="true" si="20"/>
        <v>86.708505987362599</v>
      </c>
      <c r="N108" s="208">
        <f t="shared" ca="true" si="21"/>
        <v>3.9758434461055017</v>
      </c>
      <c r="O108" s="297">
        <f t="shared" ca="true" si="22"/>
        <v>57.909923093078284</v>
      </c>
      <c r="P108" s="295"/>
      <c r="Q108" s="295"/>
      <c r="R108" s="298">
        <f t="shared" ca="true" si="23"/>
        <v>82.109710541697183</v>
      </c>
      <c r="S108" s="208">
        <f t="shared" ca="true" si="24"/>
        <v>9.920686348970122</v>
      </c>
      <c r="T108" s="297">
        <f t="shared" ca="true" si="25"/>
        <v>51.818960048822959</v>
      </c>
      <c r="U108" s="295"/>
      <c r="V108" s="295"/>
      <c r="W108" s="298">
        <f t="shared" ca="true" si="26"/>
        <v>70.036222061781373</v>
      </c>
      <c r="X108" s="208">
        <f t="shared" ca="true" si="27"/>
        <v>57.390932288518258</v>
      </c>
      <c r="Y108" s="297">
        <f t="shared" ca="true" si="28"/>
        <v>56.079064746607528</v>
      </c>
      <c r="Z108" s="295"/>
      <c r="AA108" s="295"/>
      <c r="AB108" s="298">
        <f t="shared" ca="true" si="29"/>
        <v>14.683388142967162</v>
      </c>
    </row>
    <row r="109" x14ac:dyDescent="0.2">
      <c r="A109" s="293"/>
      <c r="B109" s="615" t="s">
        <v>741</v>
      </c>
      <c r="C109" s="616">
        <v>2019</v>
      </c>
      <c r="D109" s="208">
        <f t="shared" ca="true" si="15"/>
        <v>3.3713915381122983</v>
      </c>
      <c r="E109" s="297">
        <f t="shared" ca="true" si="16"/>
        <v>68.486741099267505</v>
      </c>
      <c r="F109" s="295"/>
      <c r="G109" s="295"/>
      <c r="H109" s="298">
        <f t="shared" ca="true" si="17"/>
        <v>85.650357165985767</v>
      </c>
      <c r="I109" s="208">
        <f t="shared" ca="true" si="18"/>
        <v>5.7514983815854093</v>
      </c>
      <c r="J109" s="297">
        <f t="shared" ca="true" si="19"/>
        <v>73.675255282632037</v>
      </c>
      <c r="K109" s="295"/>
      <c r="L109" s="295"/>
      <c r="M109" s="298">
        <f t="shared" ca="true" si="20"/>
        <v>80.541418402501677</v>
      </c>
      <c r="N109" s="208">
        <f t="shared" ca="true" si="21"/>
        <v>6.8340710698482381</v>
      </c>
      <c r="O109" s="297">
        <f t="shared" ca="true" si="22"/>
        <v>70.715376061541136</v>
      </c>
      <c r="P109" s="295"/>
      <c r="Q109" s="295"/>
      <c r="R109" s="298">
        <f t="shared" ca="true" si="23"/>
        <v>77.003893056754009</v>
      </c>
      <c r="S109" s="208">
        <f t="shared" ca="true" si="24"/>
        <v>12.053413907885938</v>
      </c>
      <c r="T109" s="297">
        <f t="shared" ca="true" si="25"/>
        <v>78.446083087073546</v>
      </c>
      <c r="U109" s="295"/>
      <c r="V109" s="295"/>
      <c r="W109" s="298">
        <f t="shared" ca="true" si="26"/>
        <v>65.279188810491945</v>
      </c>
      <c r="X109" s="208">
        <f t="shared" ca="true" si="27"/>
        <v>52.60796729761713</v>
      </c>
      <c r="Y109" s="297">
        <f t="shared" ca="true" si="28"/>
        <v>74.985392141658863</v>
      </c>
      <c r="Z109" s="295"/>
      <c r="AA109" s="295"/>
      <c r="AB109" s="298">
        <f t="shared" ca="true" si="29"/>
        <v>19.760395547651914</v>
      </c>
    </row>
    <row r="110" x14ac:dyDescent="0.2">
      <c r="A110" s="293"/>
      <c r="B110" s="615"/>
      <c r="C110" s="616"/>
      <c r="D110" s="208" t="str">
        <f t="shared" ca="true" si="15"/>
        <v/>
      </c>
      <c r="E110" s="297" t="str">
        <f t="shared" ca="true" si="16"/>
        <v/>
      </c>
      <c r="F110" s="295"/>
      <c r="G110" s="295"/>
      <c r="H110" s="298" t="str">
        <f t="shared" ca="true" si="17"/>
        <v/>
      </c>
      <c r="I110" s="208" t="str">
        <f t="shared" ca="true" si="18"/>
        <v/>
      </c>
      <c r="J110" s="297" t="str">
        <f t="shared" ca="true" si="19"/>
        <v/>
      </c>
      <c r="K110" s="295"/>
      <c r="L110" s="295"/>
      <c r="M110" s="298" t="str">
        <f t="shared" ca="true" si="20"/>
        <v/>
      </c>
      <c r="N110" s="208" t="str">
        <f t="shared" ca="true" si="21"/>
        <v/>
      </c>
      <c r="O110" s="297" t="str">
        <f t="shared" ca="true" si="22"/>
        <v/>
      </c>
      <c r="P110" s="295"/>
      <c r="Q110" s="295"/>
      <c r="R110" s="298" t="str">
        <f t="shared" ca="true" si="23"/>
        <v/>
      </c>
      <c r="S110" s="208" t="str">
        <f t="shared" ca="true" si="24"/>
        <v/>
      </c>
      <c r="T110" s="297" t="str">
        <f t="shared" ca="true" si="25"/>
        <v/>
      </c>
      <c r="U110" s="295"/>
      <c r="V110" s="295"/>
      <c r="W110" s="298" t="str">
        <f t="shared" ca="true" si="26"/>
        <v/>
      </c>
      <c r="X110" s="208" t="str">
        <f t="shared" ca="true" si="27"/>
        <v/>
      </c>
      <c r="Y110" s="297" t="str">
        <f t="shared" ca="true" si="28"/>
        <v/>
      </c>
      <c r="Z110" s="295"/>
      <c r="AA110" s="295"/>
      <c r="AB110" s="298" t="str">
        <f t="shared" ca="true" si="29"/>
        <v/>
      </c>
    </row>
    <row r="111" x14ac:dyDescent="0.2">
      <c r="A111" s="293"/>
      <c r="B111" s="615"/>
      <c r="C111" s="616"/>
      <c r="D111" s="208" t="str">
        <f t="shared" ca="true" si="15"/>
        <v/>
      </c>
      <c r="E111" s="297" t="str">
        <f t="shared" ca="true" si="16"/>
        <v/>
      </c>
      <c r="F111" s="295"/>
      <c r="G111" s="295"/>
      <c r="H111" s="298" t="str">
        <f t="shared" ca="true" si="17"/>
        <v/>
      </c>
      <c r="I111" s="208" t="str">
        <f t="shared" ca="true" si="18"/>
        <v/>
      </c>
      <c r="J111" s="297" t="str">
        <f t="shared" ca="true" si="19"/>
        <v/>
      </c>
      <c r="K111" s="295"/>
      <c r="L111" s="295"/>
      <c r="M111" s="298" t="str">
        <f t="shared" ca="true" si="20"/>
        <v/>
      </c>
      <c r="N111" s="208" t="str">
        <f t="shared" ca="true" si="21"/>
        <v/>
      </c>
      <c r="O111" s="297" t="str">
        <f t="shared" ca="true" si="22"/>
        <v/>
      </c>
      <c r="P111" s="295"/>
      <c r="Q111" s="295"/>
      <c r="R111" s="298" t="str">
        <f t="shared" ca="true" si="23"/>
        <v/>
      </c>
      <c r="S111" s="208" t="str">
        <f t="shared" ca="true" si="24"/>
        <v/>
      </c>
      <c r="T111" s="297" t="str">
        <f t="shared" ca="true" si="25"/>
        <v/>
      </c>
      <c r="U111" s="295"/>
      <c r="V111" s="295"/>
      <c r="W111" s="298" t="str">
        <f t="shared" ca="true" si="26"/>
        <v/>
      </c>
      <c r="X111" s="208" t="str">
        <f t="shared" ca="true" si="27"/>
        <v/>
      </c>
      <c r="Y111" s="297" t="str">
        <f t="shared" ca="true" si="28"/>
        <v/>
      </c>
      <c r="Z111" s="295"/>
      <c r="AA111" s="295"/>
      <c r="AB111" s="298" t="str">
        <f t="shared" ca="true" si="29"/>
        <v/>
      </c>
    </row>
    <row r="112" x14ac:dyDescent="0.2">
      <c r="A112" s="293"/>
      <c r="B112" s="615"/>
      <c r="C112" s="616"/>
      <c r="D112" s="208" t="str">
        <f t="shared" ca="true" si="15"/>
        <v/>
      </c>
      <c r="E112" s="297" t="str">
        <f t="shared" ca="true" si="16"/>
        <v/>
      </c>
      <c r="F112" s="295"/>
      <c r="G112" s="295"/>
      <c r="H112" s="298" t="str">
        <f t="shared" ca="true" si="17"/>
        <v/>
      </c>
      <c r="I112" s="208" t="str">
        <f t="shared" ca="true" si="18"/>
        <v/>
      </c>
      <c r="J112" s="297" t="str">
        <f t="shared" ca="true" si="19"/>
        <v/>
      </c>
      <c r="K112" s="295"/>
      <c r="L112" s="295"/>
      <c r="M112" s="298" t="str">
        <f t="shared" ca="true" si="20"/>
        <v/>
      </c>
      <c r="N112" s="208" t="str">
        <f t="shared" ca="true" si="21"/>
        <v/>
      </c>
      <c r="O112" s="297" t="str">
        <f t="shared" ca="true" si="22"/>
        <v/>
      </c>
      <c r="P112" s="295"/>
      <c r="Q112" s="295"/>
      <c r="R112" s="298" t="str">
        <f t="shared" ca="true" si="23"/>
        <v/>
      </c>
      <c r="S112" s="208" t="str">
        <f t="shared" ca="true" si="24"/>
        <v/>
      </c>
      <c r="T112" s="297" t="str">
        <f t="shared" ca="true" si="25"/>
        <v/>
      </c>
      <c r="U112" s="295"/>
      <c r="V112" s="295"/>
      <c r="W112" s="298" t="str">
        <f t="shared" ca="true" si="26"/>
        <v/>
      </c>
      <c r="X112" s="208" t="str">
        <f t="shared" ca="true" si="27"/>
        <v/>
      </c>
      <c r="Y112" s="297" t="str">
        <f t="shared" ca="true" si="28"/>
        <v/>
      </c>
      <c r="Z112" s="295"/>
      <c r="AA112" s="295"/>
      <c r="AB112" s="298" t="str">
        <f t="shared" ca="true" si="29"/>
        <v/>
      </c>
    </row>
    <row r="113" x14ac:dyDescent="0.2">
      <c r="A113" s="293"/>
      <c r="B113" s="615"/>
      <c r="C113" s="616"/>
      <c r="D113" s="208" t="str">
        <f t="shared" ca="true" si="15"/>
        <v/>
      </c>
      <c r="E113" s="297" t="str">
        <f t="shared" ca="true" si="16"/>
        <v/>
      </c>
      <c r="F113" s="295"/>
      <c r="G113" s="295"/>
      <c r="H113" s="298" t="str">
        <f t="shared" ca="true" si="17"/>
        <v/>
      </c>
      <c r="I113" s="208" t="str">
        <f t="shared" ca="true" si="18"/>
        <v/>
      </c>
      <c r="J113" s="297" t="str">
        <f t="shared" ca="true" si="19"/>
        <v/>
      </c>
      <c r="K113" s="295"/>
      <c r="L113" s="295"/>
      <c r="M113" s="298" t="str">
        <f t="shared" ca="true" si="20"/>
        <v/>
      </c>
      <c r="N113" s="208" t="str">
        <f t="shared" ca="true" si="21"/>
        <v/>
      </c>
      <c r="O113" s="297" t="str">
        <f t="shared" ca="true" si="22"/>
        <v/>
      </c>
      <c r="P113" s="295"/>
      <c r="Q113" s="295"/>
      <c r="R113" s="298" t="str">
        <f t="shared" ca="true" si="23"/>
        <v/>
      </c>
      <c r="S113" s="208" t="str">
        <f t="shared" ca="true" si="24"/>
        <v/>
      </c>
      <c r="T113" s="297" t="str">
        <f t="shared" ca="true" si="25"/>
        <v/>
      </c>
      <c r="U113" s="295"/>
      <c r="V113" s="295"/>
      <c r="W113" s="298" t="str">
        <f t="shared" ca="true" si="26"/>
        <v/>
      </c>
      <c r="X113" s="208" t="str">
        <f t="shared" ca="true" si="27"/>
        <v/>
      </c>
      <c r="Y113" s="297" t="str">
        <f t="shared" ca="true" si="28"/>
        <v/>
      </c>
      <c r="Z113" s="295"/>
      <c r="AA113" s="295"/>
      <c r="AB113" s="298" t="str">
        <f t="shared" ca="true" si="29"/>
        <v/>
      </c>
    </row>
    <row r="114" x14ac:dyDescent="0.2">
      <c r="A114" s="293"/>
      <c r="B114" s="615"/>
      <c r="C114" s="616"/>
      <c r="D114" s="208" t="str">
        <f t="shared" ca="true" si="15"/>
        <v/>
      </c>
      <c r="E114" s="297" t="str">
        <f t="shared" ca="true" si="16"/>
        <v/>
      </c>
      <c r="F114" s="295"/>
      <c r="G114" s="295"/>
      <c r="H114" s="298" t="str">
        <f t="shared" ca="true" si="17"/>
        <v/>
      </c>
      <c r="I114" s="208" t="str">
        <f t="shared" ca="true" si="18"/>
        <v/>
      </c>
      <c r="J114" s="297" t="str">
        <f t="shared" ca="true" si="19"/>
        <v/>
      </c>
      <c r="K114" s="295"/>
      <c r="L114" s="295"/>
      <c r="M114" s="298" t="str">
        <f t="shared" ca="true" si="20"/>
        <v/>
      </c>
      <c r="N114" s="208" t="str">
        <f t="shared" ca="true" si="21"/>
        <v/>
      </c>
      <c r="O114" s="297" t="str">
        <f t="shared" ca="true" si="22"/>
        <v/>
      </c>
      <c r="P114" s="295"/>
      <c r="Q114" s="295"/>
      <c r="R114" s="298" t="str">
        <f t="shared" ca="true" si="23"/>
        <v/>
      </c>
      <c r="S114" s="208" t="str">
        <f t="shared" ca="true" si="24"/>
        <v/>
      </c>
      <c r="T114" s="297" t="str">
        <f t="shared" ca="true" si="25"/>
        <v/>
      </c>
      <c r="U114" s="295"/>
      <c r="V114" s="295"/>
      <c r="W114" s="298" t="str">
        <f t="shared" ca="true" si="26"/>
        <v/>
      </c>
      <c r="X114" s="208" t="str">
        <f t="shared" ca="true" si="27"/>
        <v/>
      </c>
      <c r="Y114" s="297" t="str">
        <f t="shared" ca="true" si="28"/>
        <v/>
      </c>
      <c r="Z114" s="295"/>
      <c r="AA114" s="295"/>
      <c r="AB114" s="298" t="str">
        <f t="shared" ca="true" si="29"/>
        <v/>
      </c>
    </row>
    <row r="115" x14ac:dyDescent="0.2">
      <c r="A115" s="293"/>
      <c r="B115" s="615"/>
      <c r="C115" s="616"/>
      <c r="D115" s="208" t="str">
        <f t="shared" ca="true" si="15"/>
        <v/>
      </c>
      <c r="E115" s="297" t="str">
        <f t="shared" ca="true" si="16"/>
        <v/>
      </c>
      <c r="F115" s="295"/>
      <c r="G115" s="295"/>
      <c r="H115" s="298" t="str">
        <f t="shared" ca="true" si="17"/>
        <v/>
      </c>
      <c r="I115" s="208" t="str">
        <f t="shared" ca="true" si="18"/>
        <v/>
      </c>
      <c r="J115" s="297" t="str">
        <f t="shared" ca="true" si="19"/>
        <v/>
      </c>
      <c r="K115" s="295"/>
      <c r="L115" s="295"/>
      <c r="M115" s="298" t="str">
        <f t="shared" ca="true" si="20"/>
        <v/>
      </c>
      <c r="N115" s="208" t="str">
        <f t="shared" ca="true" si="21"/>
        <v/>
      </c>
      <c r="O115" s="297" t="str">
        <f t="shared" ca="true" si="22"/>
        <v/>
      </c>
      <c r="P115" s="295"/>
      <c r="Q115" s="295"/>
      <c r="R115" s="298" t="str">
        <f t="shared" ca="true" si="23"/>
        <v/>
      </c>
      <c r="S115" s="208" t="str">
        <f t="shared" ca="true" si="24"/>
        <v/>
      </c>
      <c r="T115" s="297" t="str">
        <f t="shared" ca="true" si="25"/>
        <v/>
      </c>
      <c r="U115" s="295"/>
      <c r="V115" s="295"/>
      <c r="W115" s="298" t="str">
        <f t="shared" ca="true" si="26"/>
        <v/>
      </c>
      <c r="X115" s="208" t="str">
        <f t="shared" ca="true" si="27"/>
        <v/>
      </c>
      <c r="Y115" s="297" t="str">
        <f t="shared" ca="true" si="28"/>
        <v/>
      </c>
      <c r="Z115" s="295"/>
      <c r="AA115" s="295"/>
      <c r="AB115" s="298" t="str">
        <f t="shared" ca="true" si="29"/>
        <v/>
      </c>
    </row>
    <row r="116" x14ac:dyDescent="0.2">
      <c r="A116" s="293"/>
      <c r="B116" s="617"/>
      <c r="C116" s="618"/>
      <c r="D116" s="209" t="str">
        <f t="shared" ca="true" si="15"/>
        <v/>
      </c>
      <c r="E116" s="300" t="str">
        <f t="shared" ca="true" si="16"/>
        <v/>
      </c>
      <c r="F116" s="301"/>
      <c r="G116" s="302"/>
      <c r="H116" s="303" t="str">
        <f t="shared" ca="true" si="17"/>
        <v/>
      </c>
      <c r="I116" s="209" t="str">
        <f t="shared" ca="true" si="18"/>
        <v/>
      </c>
      <c r="J116" s="300" t="str">
        <f t="shared" ca="true" si="19"/>
        <v/>
      </c>
      <c r="K116" s="301"/>
      <c r="L116" s="302"/>
      <c r="M116" s="303" t="str">
        <f t="shared" ca="true" si="20"/>
        <v/>
      </c>
      <c r="N116" s="209" t="str">
        <f t="shared" ca="true" si="21"/>
        <v/>
      </c>
      <c r="O116" s="300" t="str">
        <f t="shared" ca="true" si="22"/>
        <v/>
      </c>
      <c r="P116" s="301"/>
      <c r="Q116" s="302"/>
      <c r="R116" s="303" t="str">
        <f t="shared" ca="true" si="23"/>
        <v/>
      </c>
      <c r="S116" s="209" t="str">
        <f t="shared" ca="true" si="24"/>
        <v/>
      </c>
      <c r="T116" s="300" t="str">
        <f t="shared" ca="true" si="25"/>
        <v/>
      </c>
      <c r="U116" s="301"/>
      <c r="V116" s="302"/>
      <c r="W116" s="303" t="str">
        <f t="shared" ca="true" si="26"/>
        <v/>
      </c>
      <c r="X116" s="209" t="str">
        <f t="shared" ca="true" si="27"/>
        <v/>
      </c>
      <c r="Y116" s="300" t="str">
        <f t="shared" ca="true" si="28"/>
        <v/>
      </c>
      <c r="Z116" s="301"/>
      <c r="AA116" s="302"/>
      <c r="AB116" s="303" t="str">
        <f t="shared" ca="true" si="29"/>
        <v/>
      </c>
    </row>
    <row r="117" ht="11.25" customHeight="true" x14ac:dyDescent="0.2"/>
    <row r="118" ht="22.5" customHeight="true" x14ac:dyDescent="0.25">
      <c r="B118" s="725" t="str">
        <f>CONCATENATE("National use of sanitation facilities, ",C99,"–",C100)</f>
        <v>National use of sanitation facilities, 2000–2020</v>
      </c>
      <c r="C118" s="726"/>
      <c r="D118" s="726"/>
      <c r="E118" s="726"/>
      <c r="F118" s="726"/>
      <c r="G118" s="726"/>
      <c r="H118" s="726"/>
      <c r="I118" s="726"/>
      <c r="J118" s="726"/>
      <c r="K118" s="726"/>
      <c r="L118" s="726"/>
      <c r="N118" s="304"/>
      <c r="O118" s="304"/>
      <c r="P118" s="304"/>
      <c r="Q118" s="304"/>
      <c r="R118" s="304"/>
      <c r="S118" s="748" t="s">
        <v>11</v>
      </c>
      <c r="T118" s="749"/>
      <c r="U118" s="749"/>
      <c r="V118" s="749"/>
      <c r="W118" s="750"/>
      <c r="X118" s="304"/>
      <c r="Y118" s="304"/>
      <c r="Z118" s="304"/>
      <c r="AA118" s="304"/>
      <c r="AB118" s="30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6"/>
      <c r="D153" s="306"/>
      <c r="E153" s="307"/>
      <c r="F153" s="307"/>
      <c r="G153" s="307"/>
      <c r="H153" s="307"/>
      <c r="I153" s="307"/>
      <c r="J153" s="307"/>
      <c r="K153" s="307"/>
      <c r="L153" s="307"/>
      <c r="M153" s="307"/>
      <c r="N153" s="307"/>
      <c r="O153" s="307"/>
      <c r="P153" s="307"/>
      <c r="Q153" s="307"/>
      <c r="R153" s="307"/>
      <c r="S153" s="307"/>
      <c r="T153" s="307"/>
      <c r="U153" s="307"/>
      <c r="V153" s="307"/>
      <c r="W153" s="307"/>
      <c r="X153" s="307"/>
      <c r="Y153" s="307"/>
      <c r="Z153" s="307"/>
      <c r="AA153" s="307"/>
      <c r="AB153" s="307"/>
    </row>
    <row r="154" x14ac:dyDescent="0.2">
      <c r="C154" s="306"/>
      <c r="D154" s="306"/>
      <c r="E154" s="307"/>
      <c r="F154" s="307"/>
      <c r="G154" s="307"/>
      <c r="H154" s="307"/>
      <c r="I154" s="307"/>
      <c r="J154" s="307"/>
      <c r="K154" s="307"/>
      <c r="L154" s="307"/>
      <c r="M154" s="307"/>
      <c r="N154" s="307"/>
      <c r="O154" s="307"/>
      <c r="P154" s="307"/>
      <c r="Q154" s="307"/>
      <c r="R154" s="307"/>
      <c r="S154" s="307"/>
      <c r="T154" s="307"/>
      <c r="U154" s="307"/>
      <c r="V154" s="307"/>
      <c r="W154" s="307"/>
      <c r="X154" s="307"/>
      <c r="Y154" s="307"/>
      <c r="Z154" s="307"/>
      <c r="AA154" s="307"/>
      <c r="AB154" s="307"/>
    </row>
    <row r="155" x14ac:dyDescent="0.2">
      <c r="C155" s="306"/>
      <c r="D155" s="306"/>
      <c r="E155" s="307"/>
      <c r="F155" s="307"/>
      <c r="G155" s="307"/>
      <c r="H155" s="307"/>
      <c r="I155" s="307"/>
      <c r="J155" s="307"/>
      <c r="K155" s="307"/>
      <c r="L155" s="307"/>
      <c r="M155" s="307"/>
      <c r="N155" s="307"/>
      <c r="O155" s="307"/>
      <c r="P155" s="307"/>
      <c r="Q155" s="307"/>
      <c r="R155" s="307"/>
      <c r="S155" s="307"/>
      <c r="T155" s="307"/>
      <c r="U155" s="307"/>
      <c r="V155" s="307"/>
      <c r="W155" s="307"/>
      <c r="X155" s="307"/>
      <c r="Y155" s="307"/>
      <c r="Z155" s="307"/>
      <c r="AA155" s="307"/>
      <c r="AB155" s="307"/>
    </row>
    <row r="156" x14ac:dyDescent="0.2">
      <c r="C156" s="306"/>
      <c r="D156" s="306"/>
      <c r="E156" s="307"/>
      <c r="F156" s="307"/>
      <c r="G156" s="307"/>
      <c r="H156" s="307"/>
      <c r="I156" s="307"/>
      <c r="J156" s="307"/>
      <c r="K156" s="307"/>
      <c r="L156" s="307"/>
      <c r="M156" s="307"/>
      <c r="N156" s="307"/>
      <c r="O156" s="307"/>
      <c r="P156" s="307"/>
      <c r="Q156" s="307"/>
      <c r="R156" s="307"/>
      <c r="S156" s="307"/>
      <c r="T156" s="307"/>
      <c r="U156" s="307"/>
      <c r="V156" s="307"/>
      <c r="W156" s="307"/>
      <c r="X156" s="307"/>
      <c r="Y156" s="307"/>
      <c r="Z156" s="307"/>
      <c r="AA156" s="307"/>
      <c r="AB156" s="307"/>
    </row>
    <row r="157" x14ac:dyDescent="0.2">
      <c r="B157" s="307"/>
      <c r="C157" s="306"/>
      <c r="D157" s="306"/>
      <c r="E157" s="307"/>
      <c r="F157" s="307"/>
      <c r="G157" s="307"/>
      <c r="H157" s="307"/>
      <c r="I157" s="307"/>
      <c r="J157" s="307"/>
      <c r="K157" s="307"/>
      <c r="L157" s="307"/>
      <c r="M157" s="307"/>
      <c r="N157" s="307"/>
      <c r="O157" s="307"/>
      <c r="P157" s="307"/>
      <c r="Q157" s="307"/>
      <c r="R157" s="307"/>
      <c r="S157" s="307"/>
      <c r="T157" s="307"/>
      <c r="U157" s="307"/>
      <c r="V157" s="307"/>
      <c r="W157" s="307"/>
      <c r="X157" s="307"/>
      <c r="Y157" s="307"/>
      <c r="Z157" s="307"/>
      <c r="AA157" s="307"/>
      <c r="AB157" s="307"/>
    </row>
    <row r="158" x14ac:dyDescent="0.2">
      <c r="B158" s="307"/>
      <c r="C158" s="306"/>
      <c r="D158" s="306"/>
      <c r="E158" s="307"/>
      <c r="F158" s="307"/>
      <c r="G158" s="307"/>
      <c r="H158" s="307"/>
      <c r="I158" s="307"/>
      <c r="J158" s="307"/>
      <c r="K158" s="307"/>
      <c r="L158" s="307"/>
      <c r="M158" s="307"/>
      <c r="N158" s="307"/>
      <c r="O158" s="307"/>
      <c r="P158" s="307"/>
      <c r="Q158" s="307"/>
      <c r="R158" s="307"/>
      <c r="S158" s="307"/>
      <c r="T158" s="307"/>
      <c r="U158" s="307"/>
      <c r="V158" s="307"/>
      <c r="W158" s="307"/>
      <c r="X158" s="307"/>
      <c r="Y158" s="307"/>
      <c r="Z158" s="307"/>
      <c r="AA158" s="307"/>
      <c r="AB158" s="307"/>
    </row>
    <row r="197" s="246" customFormat="true" ht="16.5" customHeight="true" x14ac:dyDescent="0.2">
      <c r="A197" s="746" t="s">
        <v>6</v>
      </c>
      <c r="B197" s="746"/>
      <c r="C197" s="746"/>
      <c r="D197" s="744" t="s">
        <v>0</v>
      </c>
      <c r="E197" s="733"/>
      <c r="F197" s="733"/>
      <c r="G197" s="733"/>
      <c r="H197" s="745"/>
      <c r="I197" s="744" t="s">
        <v>1</v>
      </c>
      <c r="J197" s="733"/>
      <c r="K197" s="733"/>
      <c r="L197" s="733"/>
      <c r="M197" s="745"/>
      <c r="N197" s="744" t="s">
        <v>2</v>
      </c>
      <c r="O197" s="733"/>
      <c r="P197" s="733"/>
      <c r="Q197" s="733"/>
      <c r="R197" s="745"/>
      <c r="S197" s="744" t="s">
        <v>3</v>
      </c>
      <c r="T197" s="733"/>
      <c r="U197" s="733"/>
      <c r="V197" s="733"/>
      <c r="W197" s="745"/>
      <c r="X197" s="744" t="s">
        <v>4</v>
      </c>
      <c r="Y197" s="733"/>
      <c r="Z197" s="733"/>
      <c r="AA197" s="733"/>
      <c r="AB197" s="745"/>
    </row>
    <row r="198" s="250" customFormat="true" ht="22.5" customHeight="true" x14ac:dyDescent="0.2">
      <c r="A198" s="759"/>
      <c r="B198" s="759"/>
      <c r="C198" s="759"/>
      <c r="D198" s="260" t="s">
        <v>14</v>
      </c>
      <c r="E198" s="261" t="s">
        <v>15</v>
      </c>
      <c r="F198" s="248" t="s">
        <v>16</v>
      </c>
      <c r="G198" s="248" t="s">
        <v>22</v>
      </c>
      <c r="H198" s="249" t="s">
        <v>19</v>
      </c>
      <c r="I198" s="260" t="s">
        <v>14</v>
      </c>
      <c r="J198" s="261" t="s">
        <v>15</v>
      </c>
      <c r="K198" s="248" t="s">
        <v>16</v>
      </c>
      <c r="L198" s="248" t="s">
        <v>22</v>
      </c>
      <c r="M198" s="249" t="s">
        <v>19</v>
      </c>
      <c r="N198" s="260" t="s">
        <v>14</v>
      </c>
      <c r="O198" s="261" t="s">
        <v>15</v>
      </c>
      <c r="P198" s="248" t="s">
        <v>16</v>
      </c>
      <c r="Q198" s="248" t="s">
        <v>22</v>
      </c>
      <c r="R198" s="249" t="s">
        <v>19</v>
      </c>
      <c r="S198" s="260" t="s">
        <v>14</v>
      </c>
      <c r="T198" s="261" t="s">
        <v>15</v>
      </c>
      <c r="U198" s="248" t="s">
        <v>16</v>
      </c>
      <c r="V198" s="248" t="s">
        <v>22</v>
      </c>
      <c r="W198" s="249" t="s">
        <v>19</v>
      </c>
      <c r="X198" s="260" t="s">
        <v>14</v>
      </c>
      <c r="Y198" s="261" t="s">
        <v>15</v>
      </c>
      <c r="Z198" s="248" t="s">
        <v>16</v>
      </c>
      <c r="AA198" s="248" t="s">
        <v>22</v>
      </c>
      <c r="AB198" s="249" t="s">
        <v>19</v>
      </c>
    </row>
    <row r="199" s="270" customFormat="true" ht="15" customHeight="true" x14ac:dyDescent="0.2">
      <c r="A199" s="751" t="s">
        <v>10</v>
      </c>
      <c r="B199" s="752"/>
      <c r="C199" s="367">
        <v>2000</v>
      </c>
      <c r="D199" s="262">
        <f ca="true">IF((D201+H201)&gt;100,D201*100/(D201+H201),D201)</f>
        <v>23.424899628390222</v>
      </c>
      <c r="E199" s="311">
        <f ca="true">D199*AVERAGEIF(E205:E216,"&gt;0")/100</f>
        <v>12.372784610361721</v>
      </c>
      <c r="F199" s="264">
        <f ca="true">D199*(100-AVERAGEIF(E205:E216,"&gt;0"))/100</f>
        <v>11.0521150180285</v>
      </c>
      <c r="G199" s="265">
        <f ca="true">100-(E199+F199+H199)</f>
        <v>39.265285536751662</v>
      </c>
      <c r="H199" s="266">
        <f ca="true">IF((D201+H201)&gt;100,H201*100/(D201+H201),H201)</f>
        <v>37.309814834858116</v>
      </c>
      <c r="I199" s="262">
        <f ca="true">IF((I201+M201)&gt;100,I201*100/(I201+M201),I201)</f>
        <v>38.158548012017818</v>
      </c>
      <c r="J199" s="311">
        <f ca="true">I199*AVERAGEIF(J205:J216,"&gt;0")/100</f>
        <v>20.099785516302294</v>
      </c>
      <c r="K199" s="267">
        <f ca="true">I199*(100-AVERAGEIF(J205:J216,"&gt;0"))/100</f>
        <v>18.058762495715523</v>
      </c>
      <c r="L199" s="268">
        <f ca="true">100-(J199+K199+M199)</f>
        <v>43.564398715315448</v>
      </c>
      <c r="M199" s="269">
        <f ca="true">IF((I201+M201)&gt;100,M201*100/(I201+M201),M201)</f>
        <v>18.277053272666734</v>
      </c>
      <c r="N199" s="262">
        <f ca="true">IF((N201+R201)&gt;100,N201*100/(N201+R201),N201)</f>
        <v>38.87286821921407</v>
      </c>
      <c r="O199" s="311">
        <f ca="true">N199*AVERAGEIF(O205:O216,"&gt;0")/100</f>
        <v>19.839509643864425</v>
      </c>
      <c r="P199" s="267">
        <f ca="true">N199*(100-AVERAGEIF(O205:O216,"&gt;0"))/100</f>
        <v>19.033358575349645</v>
      </c>
      <c r="Q199" s="268">
        <f ca="true">100-(O199+P199+R199)</f>
        <v>53.309886664018208</v>
      </c>
      <c r="R199" s="269">
        <f ca="true">IF((N201+R201)&gt;100,R201*100/(N201+R201),R201)</f>
        <v>7.8172451167677224</v>
      </c>
      <c r="S199" s="262">
        <f ca="true">IF((S201+W201)&gt;100,S201*100/(S201+W201),S201)</f>
        <v>47.539962566373561</v>
      </c>
      <c r="T199" s="311">
        <f ca="true">S199*AVERAGEIF(T205:T216,"&gt;0")/100</f>
        <v>28.224896573229568</v>
      </c>
      <c r="U199" s="267">
        <f ca="true">S199*(100-AVERAGEIF(T205:T216,"&gt;0"))/100</f>
        <v>19.315065993143996</v>
      </c>
      <c r="V199" s="268">
        <f ca="true">100-(T199+U199+W199)</f>
        <v>44.580114350524013</v>
      </c>
      <c r="W199" s="269">
        <f ca="true">IF((S201+W201)&gt;100,W201*100/(S201+W201),W201)</f>
        <v>7.8799230831024261</v>
      </c>
      <c r="X199" s="262">
        <f ca="true">IF((X201+AB201)&gt;100,X201*100/(X201+AB201),X201)</f>
        <v>71.767816546102722</v>
      </c>
      <c r="Y199" s="311">
        <f ca="true">X199*AVERAGEIF(Y205:Y216,"&gt;0")/100</f>
        <v>49.619236824070953</v>
      </c>
      <c r="Z199" s="267">
        <f ca="true">X199*(100-AVERAGEIF(Y205:Y216,"&gt;0"))/100</f>
        <v>22.148579722031773</v>
      </c>
      <c r="AA199" s="268">
        <f ca="true">100-(Y199+Z199+AB199)</f>
        <v>25.429844586108686</v>
      </c>
      <c r="AB199" s="269">
        <f ca="true">IF((X201+AB201)&gt;100,AB201*100/(X201+AB201),AB201)</f>
        <v>2.8023388677885919</v>
      </c>
    </row>
    <row r="200" s="270" customFormat="true" ht="15" customHeight="true" x14ac:dyDescent="0.2">
      <c r="A200" s="753"/>
      <c r="B200" s="754"/>
      <c r="C200" s="368">
        <v>2020</v>
      </c>
      <c r="D200" s="271">
        <f ca="true">IF((D202+H202)&gt;100,D202*100/(D202+H202),D202)</f>
        <v>13.663481648289007</v>
      </c>
      <c r="E200" s="312">
        <f ca="true">D200*AVERAGEIF(E205:E216,"&gt;0")/100</f>
        <v>7.2169067165188805</v>
      </c>
      <c r="F200" s="273">
        <f ca="true">D200*(100-AVERAGEIF(E205:E216,"&gt;0"))/100</f>
        <v>6.4465749317701269</v>
      </c>
      <c r="G200" s="274">
        <f ca="true">100-(E200+F200+H200)</f>
        <v>28.28492969300919</v>
      </c>
      <c r="H200" s="275">
        <f ca="true">IF((D202+H202)&gt;100,H202*100/(D202+H202),H202)</f>
        <v>58.051588658701803</v>
      </c>
      <c r="I200" s="271">
        <f ca="true">IF((I202+M202)&gt;100,I202*100/(I202+M202),I202)</f>
        <v>39.405223652231044</v>
      </c>
      <c r="J200" s="312">
        <f ca="true">I200*AVERAGEIF(J205:J216,"&gt;0")/100</f>
        <v>20.756464406934946</v>
      </c>
      <c r="K200" s="273">
        <f ca="true">I200*(100-AVERAGEIF(J205:J216,"&gt;0"))/100</f>
        <v>18.648759245296095</v>
      </c>
      <c r="L200" s="274">
        <f ca="true">100-(J200+K200+M200)</f>
        <v>39.993190192580911</v>
      </c>
      <c r="M200" s="275">
        <f ca="true">IF((I202+M202)&gt;100,M202*100/(I202+M202),M202)</f>
        <v>20.601586155188045</v>
      </c>
      <c r="N200" s="271">
        <f ca="true">IF((N202+R202)&gt;100,N202*100/(N202+R202),N202)</f>
        <v>59.755679765894911</v>
      </c>
      <c r="O200" s="312">
        <f ca="true">N200*AVERAGEIF(O205:O216,"&gt;0")/100</f>
        <v>30.497450774809728</v>
      </c>
      <c r="P200" s="273">
        <f ca="true">N200*(100-AVERAGEIF(O205:O216,"&gt;0"))/100</f>
        <v>29.258228991085183</v>
      </c>
      <c r="Q200" s="274">
        <f ca="true">100-(O200+P200+R200)</f>
        <v>31.857849215488926</v>
      </c>
      <c r="R200" s="275">
        <f ca="true">IF((N202+R202)&gt;100,R202*100/(N202+R202),R202)</f>
        <v>8.3864710186161631</v>
      </c>
      <c r="S200" s="271">
        <f ca="true">IF((S202+W202)&gt;100,S202*100/(S202+W202),S202)</f>
        <v>79.898284259137654</v>
      </c>
      <c r="T200" s="312">
        <f ca="true">S200*AVERAGEIF(T205:T216,"&gt;0")/100</f>
        <v>47.436318580271042</v>
      </c>
      <c r="U200" s="273">
        <f ca="true">S200*(100-AVERAGEIF(T205:T216,"&gt;0"))/100</f>
        <v>32.461965678866612</v>
      </c>
      <c r="V200" s="274">
        <f ca="true">100-(T200+U200+W200)</f>
        <v>19.802522884051427</v>
      </c>
      <c r="W200" s="275">
        <f ca="true">IF((S202+W202)&gt;100,W202*100/(S202+W202),W202)</f>
        <v>0.29919285681091878</v>
      </c>
      <c r="X200" s="271">
        <f ca="true">IF((X202+AB202)&gt;100,X202*100/(X202+AB202),X202)</f>
        <v>91.446658233289099</v>
      </c>
      <c r="Y200" s="312">
        <f ca="true">X200*AVERAGEIF(Y205:Y216,"&gt;0")/100</f>
        <v>63.22490511791743</v>
      </c>
      <c r="Z200" s="273">
        <f ca="true">X200*(100-AVERAGEIF(Y205:Y216,"&gt;0"))/100</f>
        <v>28.221753115371666</v>
      </c>
      <c r="AA200" s="274">
        <f ca="true">100-(Y200+Z200+AB200)</f>
        <v>8.5533417667109006</v>
      </c>
      <c r="AB200" s="275">
        <f ca="true">IF((X202+AB202)&gt;100,AB202*100/(X202+AB202),AB202)</f>
        <v>0</v>
      </c>
    </row>
    <row r="201" hidden="true" x14ac:dyDescent="0.2">
      <c r="A201" s="755" t="s">
        <v>12</v>
      </c>
      <c r="B201" s="756"/>
      <c r="C201" s="276">
        <f>MinRegYear(C199,C205:C216)</f>
        <v>2001</v>
      </c>
      <c r="D201" s="277">
        <f ca="true">IF(MAX(C205:C216)-MIN(C205:C216)&lt;5,AVERAGEIF(C205:C216,"&gt;0",D205:D216),
IF(FORECAST($C201,D$205:D$216,$C$205:$C$216)&lt;0,0,
IF(FORECAST($C201,D$205:D$216,$C$205:$C$216)&gt;100,100,
FORECAST($C201,D$205:D$216,$C$205:$C$216))))</f>
        <v>23.424899628390222</v>
      </c>
      <c r="E201" s="278"/>
      <c r="F201" s="279"/>
      <c r="G201" s="279"/>
      <c r="H201" s="280">
        <f ca="true">IF(MAX(C205:C216)-MIN(C205:C216)&lt;5,AVERAGEIF(C205:C216,"&gt;0",H205:H216),
IF(FORECAST($C201,H$205:H$216,$C$205:$C$216)&lt;0,0,
IF(FORECAST($C201,H$205:H$216,$C$205:$C$216)&gt;100,100,
FORECAST($C201,H$205:H$216,$C$205:$C$216))))</f>
        <v>37.309814834858116</v>
      </c>
      <c r="I201" s="277">
        <f ca="true">IF(MAX(C205:C216)-MIN(C205:C216)&lt;5,AVERAGEIF(C205:C216,"&gt;0",I205:I216),
IF(FORECAST($C201,I$205:I$216,$C$205:$C$216)&lt;0,0,
IF(FORECAST($C201,I$205:I$216,$C$205:$C$216)&gt;100,100,
FORECAST($C201,I$205:I$216,$C$205:$C$216))))</f>
        <v>38.158548012017818</v>
      </c>
      <c r="J201" s="278"/>
      <c r="K201" s="279"/>
      <c r="L201" s="279"/>
      <c r="M201" s="280">
        <f ca="true">IF(MAX(C205:C216)-MIN(C205:C216)&lt;5,AVERAGEIF(C205:C216,"&gt;0",M205:M216),
IF(FORECAST($C201,M$205:M$216,$C$205:$C$216)&lt;0,0,
IF(FORECAST($C201,M$205:M$216,$C$205:$C$216)&gt;100,100,
FORECAST($C201,M$205:M$216,$C$205:$C$216))))</f>
        <v>18.277053272666734</v>
      </c>
      <c r="N201" s="277">
        <f ca="true">IF(MAX(C205:C216)-MIN(C205:C216)&lt;5,AVERAGEIF(C205:C216,"&gt;0",N205:N216),
IF(FORECAST($C201,N$205:N$216,$C$205:$C$216)&lt;0,0,
IF(FORECAST($C201,N$205:N$216,$C$205:$C$216)&gt;100,100,
FORECAST($C201,N$205:N$216,$C$205:$C$216))))</f>
        <v>38.87286821921407</v>
      </c>
      <c r="O201" s="278"/>
      <c r="P201" s="279"/>
      <c r="Q201" s="279"/>
      <c r="R201" s="280">
        <f ca="true">IF(MAX(C205:C216)-MIN(C205:C216)&lt;5,AVERAGEIF(C205:C216,"&gt;0",R205:R216),
IF(FORECAST($C201,R$205:R$216,$C$205:$C$216)&lt;0,0,
IF(FORECAST($C201,R$205:R$216,$C$205:$C$216)&gt;100,100,
FORECAST($C201,R$205:R$216,$C$205:$C$216))))</f>
        <v>7.8172451167677224</v>
      </c>
      <c r="S201" s="277">
        <f ca="true">IF(MAX(C205:C216)-MIN(C205:C216)&lt;5,AVERAGEIF(C205:C216,"&gt;0",S205:S216),
IF(FORECAST($C201,S$205:S$216,$C$205:$C$216)&lt;0,0,
IF(FORECAST($C201,S$205:S$216,$C$205:$C$216)&gt;100,100,
FORECAST($C201,S$205:S$216,$C$205:$C$216))))</f>
        <v>47.539962566373561</v>
      </c>
      <c r="T201" s="278"/>
      <c r="U201" s="279"/>
      <c r="V201" s="279"/>
      <c r="W201" s="280">
        <f ca="true">IF(MAX(C205:C216)-MIN(C205:C216)&lt;5,AVERAGEIF(C205:C216,"&gt;0",W205:W216),
IF(FORECAST($C201,W$205:W$216,$C$205:$C$216)&lt;0,0,
IF(FORECAST($C201,W$205:W$216,$C$205:$C$216)&gt;100,100,
FORECAST($C201,W$205:W$216,$C$205:$C$216))))</f>
        <v>7.8799230831024261</v>
      </c>
      <c r="X201" s="277">
        <f ca="true">IF(MAX(C205:C216)-MIN(C205:C216)&lt;5,AVERAGEIF(C205:C216,"&gt;0",X205:X216),
IF(FORECAST($C201,X$205:X$216,$C$205:$C$216)&lt;0,0,
IF(FORECAST($C201,X$205:X$216,$C$205:$C$216)&gt;100,100,
FORECAST($C201,X$205:X$216,$C$205:$C$216))))</f>
        <v>71.767816546102722</v>
      </c>
      <c r="Y201" s="278"/>
      <c r="Z201" s="279"/>
      <c r="AA201" s="279"/>
      <c r="AB201" s="280">
        <f ca="true">IF(MAX(C205:C216)-MIN(C205:C216)&lt;5,AVERAGEIF(C205:C216,"&gt;0",AB205:AB216),
IF(FORECAST($C201,AB$205:AB$216,$C$205:$C$216)&lt;0,0,
IF(FORECAST($C201,AB$205:AB$216,$C$205:$C$216)&gt;100,100,
FORECAST($C201,AB$205:AB$216,$C$205:$C$216))))</f>
        <v>2.8023388677885919</v>
      </c>
    </row>
    <row r="202" hidden="true" x14ac:dyDescent="0.2">
      <c r="A202" s="757"/>
      <c r="B202" s="758"/>
      <c r="C202" s="255">
        <f>MaxRegYear(C200,C205:C216)</f>
        <v>2020</v>
      </c>
      <c r="D202" s="281">
        <f ca="true">IF(MAX(C205:C216)-MIN(C205:C216)&lt;5,AVERAGEIF(C205:C216,"&gt;0",D205:D216),
IF(FORECAST($C202,D$205:D$216,$C$205:$C$216)&lt;0,0,
IF(FORECAST($C202,D$205:D$216,$C$205:$C$216)&gt;100,100,
FORECAST($C202,D$205:D$216,$C$205:$C$216))))</f>
        <v>13.663481648289007</v>
      </c>
      <c r="E202" s="282"/>
      <c r="F202" s="283"/>
      <c r="G202" s="283"/>
      <c r="H202" s="284">
        <f ca="true">IF(MAX(C205:C216)-MIN(C205:C216)&lt;5,AVERAGEIF(C205:C216,"&gt;0",H205:H216),
IF(FORECAST($C202,H$205:H$216,$C$205:$C$216)&lt;0,0,
IF(FORECAST($C202,H$205:H$216,$C$205:$C$216)&gt;100,100,
FORECAST($C202,H$205:H$216,$C$205:$C$216))))</f>
        <v>58.051588658701803</v>
      </c>
      <c r="I202" s="281">
        <f ca="true">IF(MAX(C205:C216)-MIN(C205:C216)&lt;5,AVERAGEIF(C205:C216,"&gt;0",I205:I216),
IF(FORECAST($C202,I$205:I$216,$C$205:$C$216)&lt;0,0,
IF(FORECAST($C202,I$205:I$216,$C$205:$C$216)&gt;100,100,
FORECAST($C202,I$205:I$216,$C$205:$C$216))))</f>
        <v>39.405223652231044</v>
      </c>
      <c r="J202" s="282"/>
      <c r="K202" s="283"/>
      <c r="L202" s="283"/>
      <c r="M202" s="284">
        <f ca="true">IF(MAX(C205:C216)-MIN(C205:C216)&lt;5,AVERAGEIF(C205:C216,"&gt;0",M205:M216),
IF(FORECAST($C202,M$205:M$216,$C$205:$C$216)&lt;0,0,
IF(FORECAST($C202,M$205:M$216,$C$205:$C$216)&gt;100,100,
FORECAST($C202,M$205:M$216,$C$205:$C$216))))</f>
        <v>20.601586155188045</v>
      </c>
      <c r="N202" s="281">
        <f ca="true">IF(MAX(C205:C216)-MIN(C205:C216)&lt;5,AVERAGEIF(C205:C216,"&gt;0",N205:N216),
IF(FORECAST($C202,N$205:N$216,$C$205:$C$216)&lt;0,0,
IF(FORECAST($C202,N$205:N$216,$C$205:$C$216)&gt;100,100,
FORECAST($C202,N$205:N$216,$C$205:$C$216))))</f>
        <v>59.755679765894911</v>
      </c>
      <c r="O202" s="282"/>
      <c r="P202" s="283"/>
      <c r="Q202" s="283"/>
      <c r="R202" s="284">
        <f ca="true">IF(MAX(C205:C216)-MIN(C205:C216)&lt;5,AVERAGEIF(C205:C216,"&gt;0",R205:R216),
IF(FORECAST($C202,R$205:R$216,$C$205:$C$216)&lt;0,0,
IF(FORECAST($C202,R$205:R$216,$C$205:$C$216)&gt;100,100,
FORECAST($C202,R$205:R$216,$C$205:$C$216))))</f>
        <v>8.3864710186161631</v>
      </c>
      <c r="S202" s="281">
        <f ca="true">IF(MAX(C205:C216)-MIN(C205:C216)&lt;5,AVERAGEIF(C205:C216,"&gt;0",S205:S216),
IF(FORECAST($C202,S$205:S$216,$C$205:$C$216)&lt;0,0,
IF(FORECAST($C202,S$205:S$216,$C$205:$C$216)&gt;100,100,
FORECAST($C202,S$205:S$216,$C$205:$C$216))))</f>
        <v>79.898284259137654</v>
      </c>
      <c r="T202" s="282"/>
      <c r="U202" s="283"/>
      <c r="V202" s="283"/>
      <c r="W202" s="284">
        <f ca="true">IF(MAX(C205:C216)-MIN(C205:C216)&lt;5,AVERAGEIF(C205:C216,"&gt;0",W205:W216),
IF(FORECAST($C202,W$205:W$216,$C$205:$C$216)&lt;0,0,
IF(FORECAST($C202,W$205:W$216,$C$205:$C$216)&gt;100,100,
FORECAST($C202,W$205:W$216,$C$205:$C$216))))</f>
        <v>0.29919285681091878</v>
      </c>
      <c r="X202" s="281">
        <f ca="true">IF(MAX(C205:C216)-MIN(C205:C216)&lt;5,AVERAGEIF(C205:C216,"&gt;0",X205:X216),
IF(FORECAST($C202,X$205:X$216,$C$205:$C$216)&lt;0,0,
IF(FORECAST($C202,X$205:X$216,$C$205:$C$216)&gt;100,100,
FORECAST($C202,X$205:X$216,$C$205:$C$216))))</f>
        <v>91.446658233289099</v>
      </c>
      <c r="Y202" s="282"/>
      <c r="Z202" s="283"/>
      <c r="AA202" s="283"/>
      <c r="AB202" s="284">
        <f ca="true">IF(MAX(C205:C216)-MIN(C205:C216)&lt;5,AVERAGEIF(C205:C216,"&gt;0",AB205:AB216),
IF(FORECAST($C202,AB$205:AB$216,$C$205:$C$216)&lt;0,0,
IF(FORECAST($C202,AB$205:AB$216,$C$205:$C$216)&gt;100,100,
FORECAST($C202,AB$205:AB$216,$C$205:$C$216))))</f>
        <v>0</v>
      </c>
    </row>
    <row r="203" ht="9" customHeight="true" x14ac:dyDescent="0.2">
      <c r="D203" s="285"/>
      <c r="I203" s="285"/>
      <c r="K203" s="245"/>
      <c r="L203" s="245"/>
      <c r="N203" s="285"/>
      <c r="P203" s="245"/>
      <c r="Q203" s="245"/>
      <c r="S203" s="285"/>
      <c r="U203" s="245"/>
      <c r="V203" s="245"/>
      <c r="X203" s="285"/>
      <c r="Z203" s="245"/>
      <c r="AA203" s="245"/>
      <c r="AB203" s="286"/>
    </row>
    <row r="204" ht="22.5" customHeight="true" x14ac:dyDescent="0.2">
      <c r="B204" s="308" t="s">
        <v>8</v>
      </c>
      <c r="C204" s="288" t="s">
        <v>9</v>
      </c>
      <c r="D204" s="289" t="s">
        <v>14</v>
      </c>
      <c r="E204" s="249" t="s">
        <v>26</v>
      </c>
      <c r="F204" s="290"/>
      <c r="G204" s="290"/>
      <c r="H204" s="291" t="s">
        <v>19</v>
      </c>
      <c r="I204" s="289" t="s">
        <v>14</v>
      </c>
      <c r="J204" s="249" t="s">
        <v>26</v>
      </c>
      <c r="K204" s="290"/>
      <c r="L204" s="290"/>
      <c r="M204" s="291" t="s">
        <v>19</v>
      </c>
      <c r="N204" s="289" t="s">
        <v>14</v>
      </c>
      <c r="O204" s="249" t="s">
        <v>26</v>
      </c>
      <c r="P204" s="290"/>
      <c r="Q204" s="290"/>
      <c r="R204" s="291" t="s">
        <v>19</v>
      </c>
      <c r="S204" s="289" t="s">
        <v>14</v>
      </c>
      <c r="T204" s="249" t="s">
        <v>26</v>
      </c>
      <c r="U204" s="290"/>
      <c r="V204" s="290"/>
      <c r="W204" s="291" t="s">
        <v>19</v>
      </c>
      <c r="X204" s="289" t="s">
        <v>14</v>
      </c>
      <c r="Y204" s="249" t="s">
        <v>26</v>
      </c>
      <c r="Z204" s="290"/>
      <c r="AA204" s="290"/>
      <c r="AB204" s="291" t="s">
        <v>19</v>
      </c>
      <c r="AD204" s="292"/>
    </row>
    <row r="205" x14ac:dyDescent="0.2">
      <c r="A205" s="293"/>
      <c r="B205" s="613" t="s">
        <v>179</v>
      </c>
      <c r="C205" s="614">
        <v>2003</v>
      </c>
      <c r="D205" s="207">
        <f t="shared" ref="D205:D216" ca="true" si="30">IF(ISERROR(INDIRECT(CONCATENATE($B205,"!H122"))),"",INDIRECT(CONCATENATE($B205,"!H122")))</f>
        <v>29.29525600385184</v>
      </c>
      <c r="E205" s="297">
        <f t="shared" ref="E205:E216" ca="true" si="31">IF(ISERROR(INDIRECT(CONCATENATE($B205,"!H129"))),"",INDIRECT(CONCATENATE($B205,"!H129")))</f>
        <v>49.520737126392603</v>
      </c>
      <c r="F205" s="295"/>
      <c r="G205" s="295"/>
      <c r="H205" s="296">
        <f t="shared" ref="H205:H216" ca="true" si="32">IF(ISERROR(INDIRECT(CONCATENATE($B205,"!H127"))),"",INDIRECT(CONCATENATE($B205,"!H127")))</f>
        <v>38.014813308340237</v>
      </c>
      <c r="I205" s="207">
        <f t="shared" ref="I205:I216" ca="true" si="33">IF(ISERROR(INDIRECT(CONCATENATE($B205,"!I122"))),"",INDIRECT(CONCATENATE($B205,"!I122")))</f>
        <v>38.161961122178397</v>
      </c>
      <c r="J205" s="297">
        <f t="shared" ref="J205:J216" ca="true" si="34">IF(ISERROR(INDIRECT(CONCATENATE($B205,"!I129"))),"",INDIRECT(CONCATENATE($B205,"!I129")))</f>
        <v>44.508889656462202</v>
      </c>
      <c r="K205" s="295"/>
      <c r="L205" s="295"/>
      <c r="M205" s="296">
        <f t="shared" ref="M205:M216" ca="true" si="35">IF(ISERROR(INDIRECT(CONCATENATE($B205,"!I127"))),"",INDIRECT(CONCATENATE($B205,"!I127")))</f>
        <v>14.68465571520213</v>
      </c>
      <c r="N205" s="207">
        <f t="shared" ref="N205:N216" ca="true" si="36">IF(ISERROR(INDIRECT(CONCATENATE($B205,"!J122"))),"",INDIRECT(CONCATENATE($B205,"!J122")))</f>
        <v>37.010055328834106</v>
      </c>
      <c r="O205" s="297">
        <f t="shared" ref="O205:O216" ca="true" si="37">IF(ISERROR(INDIRECT(CONCATENATE($B205,"!J129"))),"",INDIRECT(CONCATENATE($B205,"!J129")))</f>
        <v>40.398659527936132</v>
      </c>
      <c r="P205" s="295"/>
      <c r="Q205" s="295"/>
      <c r="R205" s="296">
        <f t="shared" ref="R205:R216" ca="true" si="38">IF(ISERROR(INDIRECT(CONCATENATE($B205,"!J127"))),"",INDIRECT(CONCATENATE($B205,"!J127")))</f>
        <v>4.4397672951850637</v>
      </c>
      <c r="S205" s="207">
        <f t="shared" ref="S205:S216" ca="true" si="39">IF(ISERROR(INDIRECT(CONCATENATE($B205,"!K122"))),"",INDIRECT(CONCATENATE($B205,"!K122")))</f>
        <v>38.156080032635366</v>
      </c>
      <c r="T205" s="297">
        <f t="shared" ref="T205:T216" ca="true" si="40">IF(ISERROR(INDIRECT(CONCATENATE($B205,"!K129"))),"",INDIRECT(CONCATENATE($B205,"!K129")))</f>
        <v>50.640763471215408</v>
      </c>
      <c r="U205" s="295"/>
      <c r="V205" s="295"/>
      <c r="W205" s="296">
        <f t="shared" ref="W205:W216" ca="true" si="41">IF(ISERROR(INDIRECT(CONCATENATE($B205,"!K127"))),"",INDIRECT(CONCATENATE($B205,"!K127")))</f>
        <v>6.9139108096720854</v>
      </c>
      <c r="X205" s="207">
        <f t="shared" ref="X205:X216" ca="true" si="42">IF(ISERROR(INDIRECT(CONCATENATE($B205,"!L122"))),"",INDIRECT(CONCATENATE($B205,"!L122")))</f>
        <v>51.684137003037236</v>
      </c>
      <c r="Y205" s="297">
        <f t="shared" ref="Y205:Y216" ca="true" si="43">IF(ISERROR(INDIRECT(CONCATENATE($B205,"!L129"))),"",INDIRECT(CONCATENATE($B205,"!L129")))</f>
        <v>57.450639988933396</v>
      </c>
      <c r="Z205" s="295"/>
      <c r="AA205" s="295"/>
      <c r="AB205" s="296">
        <f t="shared" ref="AB205:AB216" ca="true" si="44">IF(ISERROR(INDIRECT(CONCATENATE($B205,"!L2127"))),"",INDIRECT(CONCATENATE($B205,"!L127")))</f>
        <v>4.7948429162652459</v>
      </c>
    </row>
    <row r="206" x14ac:dyDescent="0.2">
      <c r="A206" s="293"/>
      <c r="B206" s="615" t="s">
        <v>286</v>
      </c>
      <c r="C206" s="616">
        <v>2004</v>
      </c>
      <c r="D206" s="208">
        <f t="shared" ca="true" si="30"/>
        <v>16.949949865453416</v>
      </c>
      <c r="E206" s="297" t="str">
        <f t="shared" ca="true" si="31"/>
        <v>N/A</v>
      </c>
      <c r="F206" s="295"/>
      <c r="G206" s="295"/>
      <c r="H206" s="298">
        <f t="shared" ca="true" si="32"/>
        <v>41.659669999730816</v>
      </c>
      <c r="I206" s="208">
        <f t="shared" ca="true" si="33"/>
        <v>36.753659774936601</v>
      </c>
      <c r="J206" s="297" t="str">
        <f t="shared" ca="true" si="34"/>
        <v>N/A</v>
      </c>
      <c r="K206" s="295"/>
      <c r="L206" s="295"/>
      <c r="M206" s="298">
        <f t="shared" ca="true" si="35"/>
        <v>24.383715284003316</v>
      </c>
      <c r="N206" s="208">
        <f t="shared" ca="true" si="36"/>
        <v>44.309247683666953</v>
      </c>
      <c r="O206" s="297" t="str">
        <f t="shared" ca="true" si="37"/>
        <v>N/A</v>
      </c>
      <c r="P206" s="295"/>
      <c r="Q206" s="295"/>
      <c r="R206" s="298">
        <f t="shared" ca="true" si="38"/>
        <v>10.448113660801598</v>
      </c>
      <c r="S206" s="208">
        <f t="shared" ca="true" si="39"/>
        <v>64.357351348712569</v>
      </c>
      <c r="T206" s="297" t="str">
        <f t="shared" ca="true" si="40"/>
        <v>N/A</v>
      </c>
      <c r="U206" s="295"/>
      <c r="V206" s="295"/>
      <c r="W206" s="298">
        <f t="shared" ca="true" si="41"/>
        <v>6.3359836806415517</v>
      </c>
      <c r="X206" s="208">
        <f t="shared" ca="true" si="42"/>
        <v>92.776943747998303</v>
      </c>
      <c r="Y206" s="297" t="str">
        <f t="shared" ca="true" si="43"/>
        <v>N/A</v>
      </c>
      <c r="Z206" s="295"/>
      <c r="AA206" s="295"/>
      <c r="AB206" s="298">
        <f t="shared" ca="true" si="44"/>
        <v>0.35133262966171475</v>
      </c>
    </row>
    <row r="207" x14ac:dyDescent="0.2">
      <c r="A207" s="293"/>
      <c r="B207" s="615" t="s">
        <v>139</v>
      </c>
      <c r="C207" s="616">
        <v>2010</v>
      </c>
      <c r="D207" s="208">
        <f t="shared" ca="true" si="30"/>
        <v>17.26625959105899</v>
      </c>
      <c r="E207" s="297">
        <f t="shared" ca="true" si="31"/>
        <v>61.143270232777603</v>
      </c>
      <c r="F207" s="295"/>
      <c r="G207" s="295"/>
      <c r="H207" s="298">
        <f t="shared" ca="true" si="32"/>
        <v>45.876068655613565</v>
      </c>
      <c r="I207" s="208">
        <f t="shared" ca="true" si="33"/>
        <v>43.850837713016652</v>
      </c>
      <c r="J207" s="297">
        <f t="shared" ca="true" si="34"/>
        <v>54.525643913862019</v>
      </c>
      <c r="K207" s="295"/>
      <c r="L207" s="295"/>
      <c r="M207" s="298">
        <f t="shared" ca="true" si="35"/>
        <v>17.208214083467549</v>
      </c>
      <c r="N207" s="208">
        <f t="shared" ca="true" si="36"/>
        <v>49.450410882312532</v>
      </c>
      <c r="O207" s="297">
        <f t="shared" ca="true" si="37"/>
        <v>53.05491768773016</v>
      </c>
      <c r="P207" s="295"/>
      <c r="Q207" s="295"/>
      <c r="R207" s="298">
        <f t="shared" ca="true" si="38"/>
        <v>10.310158636751991</v>
      </c>
      <c r="S207" s="208">
        <f t="shared" ca="true" si="39"/>
        <v>65.760719210297225</v>
      </c>
      <c r="T207" s="297">
        <f t="shared" ca="true" si="40"/>
        <v>63.95120945953812</v>
      </c>
      <c r="U207" s="295"/>
      <c r="V207" s="295"/>
      <c r="W207" s="298">
        <f t="shared" ca="true" si="41"/>
        <v>5.624741211942613</v>
      </c>
      <c r="X207" s="208">
        <f t="shared" ca="true" si="42"/>
        <v>91.255139118956833</v>
      </c>
      <c r="Y207" s="297">
        <f t="shared" ca="true" si="43"/>
        <v>71.683258910064623</v>
      </c>
      <c r="Z207" s="295"/>
      <c r="AA207" s="295"/>
      <c r="AB207" s="298">
        <f t="shared" ca="true" si="44"/>
        <v>0.73070132961034762</v>
      </c>
      <c r="AD207" s="299"/>
    </row>
    <row r="208" x14ac:dyDescent="0.2">
      <c r="A208" s="293"/>
      <c r="B208" s="615" t="s">
        <v>462</v>
      </c>
      <c r="C208" s="616">
        <v>2015</v>
      </c>
      <c r="D208" s="208">
        <f t="shared" ca="true" si="30"/>
        <v>10.595377824950186</v>
      </c>
      <c r="E208" s="297">
        <f t="shared" ca="true" si="31"/>
        <v>34.832609077901068</v>
      </c>
      <c r="F208" s="295"/>
      <c r="G208" s="295"/>
      <c r="H208" s="298">
        <f t="shared" ca="true" si="32"/>
        <v>57.308261374673442</v>
      </c>
      <c r="I208" s="208">
        <f t="shared" ca="true" si="33"/>
        <v>34.115950777993447</v>
      </c>
      <c r="J208" s="297">
        <f t="shared" ca="true" si="34"/>
        <v>39.346509659521679</v>
      </c>
      <c r="K208" s="295"/>
      <c r="L208" s="295"/>
      <c r="M208" s="298">
        <f t="shared" ca="true" si="35"/>
        <v>18.696944357547814</v>
      </c>
      <c r="N208" s="208">
        <f t="shared" ca="true" si="36"/>
        <v>60.939826731140791</v>
      </c>
      <c r="O208" s="297">
        <f t="shared" ca="true" si="37"/>
        <v>43.793748539841268</v>
      </c>
      <c r="P208" s="295"/>
      <c r="Q208" s="295"/>
      <c r="R208" s="298">
        <f t="shared" ca="true" si="38"/>
        <v>7.4551642455799429</v>
      </c>
      <c r="S208" s="208">
        <f t="shared" ca="true" si="39"/>
        <v>72.127803927301542</v>
      </c>
      <c r="T208" s="297">
        <f t="shared" ca="true" si="40"/>
        <v>51.963393285923388</v>
      </c>
      <c r="U208" s="295"/>
      <c r="V208" s="295"/>
      <c r="W208" s="298">
        <f t="shared" ca="true" si="41"/>
        <v>1.2621637721304735</v>
      </c>
      <c r="X208" s="208">
        <f t="shared" ca="true" si="42"/>
        <v>84.883307199412542</v>
      </c>
      <c r="Y208" s="297">
        <f t="shared" ca="true" si="43"/>
        <v>67.838699358822026</v>
      </c>
      <c r="Z208" s="295"/>
      <c r="AA208" s="295"/>
      <c r="AB208" s="298">
        <f t="shared" ca="true" si="44"/>
        <v>0.23695470713312963</v>
      </c>
    </row>
    <row r="209" x14ac:dyDescent="0.2">
      <c r="A209" s="293"/>
      <c r="B209" s="615" t="s">
        <v>741</v>
      </c>
      <c r="C209" s="616">
        <v>2019</v>
      </c>
      <c r="D209" s="208">
        <f t="shared" ca="true" si="30"/>
        <v>19.384748167970251</v>
      </c>
      <c r="E209" s="297">
        <f t="shared" ca="true" si="31"/>
        <v>65.779159453405597</v>
      </c>
      <c r="F209" s="295"/>
      <c r="G209" s="295"/>
      <c r="H209" s="298">
        <f t="shared" ca="true" si="32"/>
        <v>53.907186935764138</v>
      </c>
      <c r="I209" s="208">
        <f t="shared" ca="true" si="33"/>
        <v>40.928598011427532</v>
      </c>
      <c r="J209" s="297">
        <f t="shared" ca="true" si="34"/>
        <v>72.316549456039141</v>
      </c>
      <c r="K209" s="295"/>
      <c r="L209" s="295"/>
      <c r="M209" s="298">
        <f t="shared" ca="true" si="35"/>
        <v>22.039553375533032</v>
      </c>
      <c r="N209" s="208">
        <f t="shared" ca="true" si="36"/>
        <v>53.213186319975591</v>
      </c>
      <c r="O209" s="297">
        <f t="shared" ca="true" si="37"/>
        <v>66.900302682757868</v>
      </c>
      <c r="P209" s="295"/>
      <c r="Q209" s="295"/>
      <c r="R209" s="298">
        <f t="shared" ca="true" si="38"/>
        <v>7.8111476131530804</v>
      </c>
      <c r="S209" s="208">
        <f t="shared" ca="true" si="39"/>
        <v>75.639058200666767</v>
      </c>
      <c r="T209" s="297">
        <f t="shared" ca="true" si="40"/>
        <v>70.928174363086853</v>
      </c>
      <c r="U209" s="295"/>
      <c r="V209" s="295"/>
      <c r="W209" s="298">
        <f t="shared" ca="true" si="41"/>
        <v>0.90946907747229566</v>
      </c>
      <c r="X209" s="208">
        <f t="shared" ca="true" si="42"/>
        <v>85.883067114297276</v>
      </c>
      <c r="Y209" s="297">
        <f t="shared" ca="true" si="43"/>
        <v>79.581652446999357</v>
      </c>
      <c r="Z209" s="295"/>
      <c r="AA209" s="295"/>
      <c r="AB209" s="298">
        <f t="shared" ca="true" si="44"/>
        <v>0.63431158339801141</v>
      </c>
    </row>
    <row r="210" x14ac:dyDescent="0.2">
      <c r="A210" s="293"/>
      <c r="B210" s="615"/>
      <c r="C210" s="616"/>
      <c r="D210" s="208" t="str">
        <f t="shared" ca="true" si="30"/>
        <v/>
      </c>
      <c r="E210" s="297" t="str">
        <f t="shared" ca="true" si="31"/>
        <v/>
      </c>
      <c r="F210" s="295"/>
      <c r="G210" s="295"/>
      <c r="H210" s="298" t="str">
        <f t="shared" ca="true" si="32"/>
        <v/>
      </c>
      <c r="I210" s="208" t="str">
        <f t="shared" ca="true" si="33"/>
        <v/>
      </c>
      <c r="J210" s="297" t="str">
        <f t="shared" ca="true" si="34"/>
        <v/>
      </c>
      <c r="K210" s="295"/>
      <c r="L210" s="295"/>
      <c r="M210" s="298" t="str">
        <f t="shared" ca="true" si="35"/>
        <v/>
      </c>
      <c r="N210" s="208" t="str">
        <f t="shared" ca="true" si="36"/>
        <v/>
      </c>
      <c r="O210" s="297" t="str">
        <f t="shared" ca="true" si="37"/>
        <v/>
      </c>
      <c r="P210" s="295"/>
      <c r="Q210" s="295"/>
      <c r="R210" s="298" t="str">
        <f t="shared" ca="true" si="38"/>
        <v/>
      </c>
      <c r="S210" s="208" t="str">
        <f t="shared" ca="true" si="39"/>
        <v/>
      </c>
      <c r="T210" s="297" t="str">
        <f t="shared" ca="true" si="40"/>
        <v/>
      </c>
      <c r="U210" s="295"/>
      <c r="V210" s="295"/>
      <c r="W210" s="298" t="str">
        <f t="shared" ca="true" si="41"/>
        <v/>
      </c>
      <c r="X210" s="208" t="str">
        <f t="shared" ca="true" si="42"/>
        <v/>
      </c>
      <c r="Y210" s="297" t="str">
        <f t="shared" ca="true" si="43"/>
        <v/>
      </c>
      <c r="Z210" s="295"/>
      <c r="AA210" s="295"/>
      <c r="AB210" s="298" t="str">
        <f t="shared" ca="true" si="44"/>
        <v/>
      </c>
    </row>
    <row r="211" x14ac:dyDescent="0.2">
      <c r="A211" s="293"/>
      <c r="B211" s="615"/>
      <c r="C211" s="616"/>
      <c r="D211" s="208" t="str">
        <f t="shared" ca="true" si="30"/>
        <v/>
      </c>
      <c r="E211" s="297" t="str">
        <f t="shared" ca="true" si="31"/>
        <v/>
      </c>
      <c r="F211" s="295"/>
      <c r="G211" s="295"/>
      <c r="H211" s="298" t="str">
        <f t="shared" ca="true" si="32"/>
        <v/>
      </c>
      <c r="I211" s="208" t="str">
        <f t="shared" ca="true" si="33"/>
        <v/>
      </c>
      <c r="J211" s="297" t="str">
        <f t="shared" ca="true" si="34"/>
        <v/>
      </c>
      <c r="K211" s="295"/>
      <c r="L211" s="295"/>
      <c r="M211" s="298" t="str">
        <f t="shared" ca="true" si="35"/>
        <v/>
      </c>
      <c r="N211" s="208" t="str">
        <f t="shared" ca="true" si="36"/>
        <v/>
      </c>
      <c r="O211" s="297" t="str">
        <f t="shared" ca="true" si="37"/>
        <v/>
      </c>
      <c r="P211" s="295"/>
      <c r="Q211" s="295"/>
      <c r="R211" s="298" t="str">
        <f t="shared" ca="true" si="38"/>
        <v/>
      </c>
      <c r="S211" s="208" t="str">
        <f t="shared" ca="true" si="39"/>
        <v/>
      </c>
      <c r="T211" s="297" t="str">
        <f t="shared" ca="true" si="40"/>
        <v/>
      </c>
      <c r="U211" s="295"/>
      <c r="V211" s="295"/>
      <c r="W211" s="298" t="str">
        <f t="shared" ca="true" si="41"/>
        <v/>
      </c>
      <c r="X211" s="208" t="str">
        <f t="shared" ca="true" si="42"/>
        <v/>
      </c>
      <c r="Y211" s="297" t="str">
        <f t="shared" ca="true" si="43"/>
        <v/>
      </c>
      <c r="Z211" s="295"/>
      <c r="AA211" s="295"/>
      <c r="AB211" s="298" t="str">
        <f t="shared" ca="true" si="44"/>
        <v/>
      </c>
    </row>
    <row r="212" x14ac:dyDescent="0.2">
      <c r="A212" s="293"/>
      <c r="B212" s="615"/>
      <c r="C212" s="616"/>
      <c r="D212" s="208" t="str">
        <f t="shared" ca="true" si="30"/>
        <v/>
      </c>
      <c r="E212" s="297" t="str">
        <f t="shared" ca="true" si="31"/>
        <v/>
      </c>
      <c r="F212" s="295"/>
      <c r="G212" s="295"/>
      <c r="H212" s="298" t="str">
        <f t="shared" ca="true" si="32"/>
        <v/>
      </c>
      <c r="I212" s="208" t="str">
        <f t="shared" ca="true" si="33"/>
        <v/>
      </c>
      <c r="J212" s="297" t="str">
        <f t="shared" ca="true" si="34"/>
        <v/>
      </c>
      <c r="K212" s="295"/>
      <c r="L212" s="295"/>
      <c r="M212" s="298" t="str">
        <f t="shared" ca="true" si="35"/>
        <v/>
      </c>
      <c r="N212" s="208" t="str">
        <f t="shared" ca="true" si="36"/>
        <v/>
      </c>
      <c r="O212" s="297" t="str">
        <f t="shared" ca="true" si="37"/>
        <v/>
      </c>
      <c r="P212" s="295"/>
      <c r="Q212" s="295"/>
      <c r="R212" s="298" t="str">
        <f t="shared" ca="true" si="38"/>
        <v/>
      </c>
      <c r="S212" s="208" t="str">
        <f t="shared" ca="true" si="39"/>
        <v/>
      </c>
      <c r="T212" s="297" t="str">
        <f t="shared" ca="true" si="40"/>
        <v/>
      </c>
      <c r="U212" s="295"/>
      <c r="V212" s="295"/>
      <c r="W212" s="298" t="str">
        <f t="shared" ca="true" si="41"/>
        <v/>
      </c>
      <c r="X212" s="208" t="str">
        <f t="shared" ca="true" si="42"/>
        <v/>
      </c>
      <c r="Y212" s="297" t="str">
        <f t="shared" ca="true" si="43"/>
        <v/>
      </c>
      <c r="Z212" s="295"/>
      <c r="AA212" s="295"/>
      <c r="AB212" s="298" t="str">
        <f t="shared" ca="true" si="44"/>
        <v/>
      </c>
    </row>
    <row r="213" x14ac:dyDescent="0.2">
      <c r="A213" s="293"/>
      <c r="B213" s="615"/>
      <c r="C213" s="616"/>
      <c r="D213" s="208" t="str">
        <f t="shared" ca="true" si="30"/>
        <v/>
      </c>
      <c r="E213" s="297" t="str">
        <f t="shared" ca="true" si="31"/>
        <v/>
      </c>
      <c r="F213" s="295"/>
      <c r="G213" s="295"/>
      <c r="H213" s="298" t="str">
        <f t="shared" ca="true" si="32"/>
        <v/>
      </c>
      <c r="I213" s="208" t="str">
        <f t="shared" ca="true" si="33"/>
        <v/>
      </c>
      <c r="J213" s="297" t="str">
        <f t="shared" ca="true" si="34"/>
        <v/>
      </c>
      <c r="K213" s="295"/>
      <c r="L213" s="295"/>
      <c r="M213" s="298" t="str">
        <f t="shared" ca="true" si="35"/>
        <v/>
      </c>
      <c r="N213" s="208" t="str">
        <f t="shared" ca="true" si="36"/>
        <v/>
      </c>
      <c r="O213" s="297" t="str">
        <f t="shared" ca="true" si="37"/>
        <v/>
      </c>
      <c r="P213" s="295"/>
      <c r="Q213" s="295"/>
      <c r="R213" s="298" t="str">
        <f t="shared" ca="true" si="38"/>
        <v/>
      </c>
      <c r="S213" s="208" t="str">
        <f t="shared" ca="true" si="39"/>
        <v/>
      </c>
      <c r="T213" s="297" t="str">
        <f t="shared" ca="true" si="40"/>
        <v/>
      </c>
      <c r="U213" s="295"/>
      <c r="V213" s="295"/>
      <c r="W213" s="298" t="str">
        <f t="shared" ca="true" si="41"/>
        <v/>
      </c>
      <c r="X213" s="208" t="str">
        <f t="shared" ca="true" si="42"/>
        <v/>
      </c>
      <c r="Y213" s="297" t="str">
        <f t="shared" ca="true" si="43"/>
        <v/>
      </c>
      <c r="Z213" s="295"/>
      <c r="AA213" s="295"/>
      <c r="AB213" s="298" t="str">
        <f t="shared" ca="true" si="44"/>
        <v/>
      </c>
    </row>
    <row r="214" x14ac:dyDescent="0.2">
      <c r="A214" s="293"/>
      <c r="B214" s="615"/>
      <c r="C214" s="616"/>
      <c r="D214" s="208" t="str">
        <f t="shared" ca="true" si="30"/>
        <v/>
      </c>
      <c r="E214" s="297" t="str">
        <f t="shared" ca="true" si="31"/>
        <v/>
      </c>
      <c r="F214" s="295"/>
      <c r="G214" s="295"/>
      <c r="H214" s="298" t="str">
        <f t="shared" ca="true" si="32"/>
        <v/>
      </c>
      <c r="I214" s="208" t="str">
        <f t="shared" ca="true" si="33"/>
        <v/>
      </c>
      <c r="J214" s="297" t="str">
        <f t="shared" ca="true" si="34"/>
        <v/>
      </c>
      <c r="K214" s="295"/>
      <c r="L214" s="295"/>
      <c r="M214" s="298" t="str">
        <f t="shared" ca="true" si="35"/>
        <v/>
      </c>
      <c r="N214" s="208" t="str">
        <f t="shared" ca="true" si="36"/>
        <v/>
      </c>
      <c r="O214" s="297" t="str">
        <f t="shared" ca="true" si="37"/>
        <v/>
      </c>
      <c r="P214" s="295"/>
      <c r="Q214" s="295"/>
      <c r="R214" s="298" t="str">
        <f t="shared" ca="true" si="38"/>
        <v/>
      </c>
      <c r="S214" s="208" t="str">
        <f t="shared" ca="true" si="39"/>
        <v/>
      </c>
      <c r="T214" s="297" t="str">
        <f t="shared" ca="true" si="40"/>
        <v/>
      </c>
      <c r="U214" s="295"/>
      <c r="V214" s="295"/>
      <c r="W214" s="298" t="str">
        <f t="shared" ca="true" si="41"/>
        <v/>
      </c>
      <c r="X214" s="208" t="str">
        <f t="shared" ca="true" si="42"/>
        <v/>
      </c>
      <c r="Y214" s="297" t="str">
        <f t="shared" ca="true" si="43"/>
        <v/>
      </c>
      <c r="Z214" s="295"/>
      <c r="AA214" s="295"/>
      <c r="AB214" s="298" t="str">
        <f t="shared" ca="true" si="44"/>
        <v/>
      </c>
    </row>
    <row r="215" x14ac:dyDescent="0.2">
      <c r="A215" s="293"/>
      <c r="B215" s="615"/>
      <c r="C215" s="616"/>
      <c r="D215" s="208" t="str">
        <f t="shared" ca="true" si="30"/>
        <v/>
      </c>
      <c r="E215" s="297" t="str">
        <f t="shared" ca="true" si="31"/>
        <v/>
      </c>
      <c r="F215" s="295"/>
      <c r="G215" s="295"/>
      <c r="H215" s="298" t="str">
        <f t="shared" ca="true" si="32"/>
        <v/>
      </c>
      <c r="I215" s="208" t="str">
        <f t="shared" ca="true" si="33"/>
        <v/>
      </c>
      <c r="J215" s="297" t="str">
        <f t="shared" ca="true" si="34"/>
        <v/>
      </c>
      <c r="K215" s="295"/>
      <c r="L215" s="295"/>
      <c r="M215" s="298" t="str">
        <f t="shared" ca="true" si="35"/>
        <v/>
      </c>
      <c r="N215" s="208" t="str">
        <f t="shared" ca="true" si="36"/>
        <v/>
      </c>
      <c r="O215" s="297" t="str">
        <f t="shared" ca="true" si="37"/>
        <v/>
      </c>
      <c r="P215" s="295"/>
      <c r="Q215" s="295"/>
      <c r="R215" s="298" t="str">
        <f t="shared" ca="true" si="38"/>
        <v/>
      </c>
      <c r="S215" s="208" t="str">
        <f t="shared" ca="true" si="39"/>
        <v/>
      </c>
      <c r="T215" s="297" t="str">
        <f t="shared" ca="true" si="40"/>
        <v/>
      </c>
      <c r="U215" s="295"/>
      <c r="V215" s="295"/>
      <c r="W215" s="298" t="str">
        <f t="shared" ca="true" si="41"/>
        <v/>
      </c>
      <c r="X215" s="208" t="str">
        <f t="shared" ca="true" si="42"/>
        <v/>
      </c>
      <c r="Y215" s="297" t="str">
        <f t="shared" ca="true" si="43"/>
        <v/>
      </c>
      <c r="Z215" s="295"/>
      <c r="AA215" s="295"/>
      <c r="AB215" s="298" t="str">
        <f t="shared" ca="true" si="44"/>
        <v/>
      </c>
    </row>
    <row r="216" x14ac:dyDescent="0.2">
      <c r="A216" s="293"/>
      <c r="B216" s="617"/>
      <c r="C216" s="618"/>
      <c r="D216" s="209" t="str">
        <f t="shared" ca="true" si="30"/>
        <v/>
      </c>
      <c r="E216" s="300" t="str">
        <f t="shared" ca="true" si="31"/>
        <v/>
      </c>
      <c r="F216" s="301"/>
      <c r="G216" s="302"/>
      <c r="H216" s="303" t="str">
        <f t="shared" ca="true" si="32"/>
        <v/>
      </c>
      <c r="I216" s="209" t="str">
        <f t="shared" ca="true" si="33"/>
        <v/>
      </c>
      <c r="J216" s="300" t="str">
        <f t="shared" ca="true" si="34"/>
        <v/>
      </c>
      <c r="K216" s="301"/>
      <c r="L216" s="302"/>
      <c r="M216" s="303" t="str">
        <f t="shared" ca="true" si="35"/>
        <v/>
      </c>
      <c r="N216" s="209" t="str">
        <f t="shared" ca="true" si="36"/>
        <v/>
      </c>
      <c r="O216" s="300" t="str">
        <f t="shared" ca="true" si="37"/>
        <v/>
      </c>
      <c r="P216" s="301"/>
      <c r="Q216" s="302"/>
      <c r="R216" s="303" t="str">
        <f t="shared" ca="true" si="38"/>
        <v/>
      </c>
      <c r="S216" s="209" t="str">
        <f t="shared" ca="true" si="39"/>
        <v/>
      </c>
      <c r="T216" s="300" t="str">
        <f t="shared" ca="true" si="40"/>
        <v/>
      </c>
      <c r="U216" s="301"/>
      <c r="V216" s="302"/>
      <c r="W216" s="303" t="str">
        <f t="shared" ca="true" si="41"/>
        <v/>
      </c>
      <c r="X216" s="209" t="str">
        <f t="shared" ca="true" si="42"/>
        <v/>
      </c>
      <c r="Y216" s="300" t="str">
        <f t="shared" ca="true" si="43"/>
        <v/>
      </c>
      <c r="Z216" s="301"/>
      <c r="AA216" s="302"/>
      <c r="AB216" s="303" t="str">
        <f t="shared" ca="true" si="44"/>
        <v/>
      </c>
    </row>
    <row r="217" ht="11.25" customHeight="true" x14ac:dyDescent="0.2"/>
    <row r="218" ht="22.5" customHeight="true" x14ac:dyDescent="0.25">
      <c r="B218" s="725" t="str">
        <f>CONCATENATE("Urban use of sanitation facilities, ",C199,"–",C200)</f>
        <v>Urban use of sanitation facilities, 2000–2020</v>
      </c>
      <c r="C218" s="726"/>
      <c r="D218" s="726"/>
      <c r="E218" s="726"/>
      <c r="F218" s="726"/>
      <c r="G218" s="726"/>
      <c r="H218" s="726"/>
      <c r="I218" s="726"/>
      <c r="J218" s="726"/>
      <c r="K218" s="726"/>
      <c r="L218" s="726"/>
      <c r="N218" s="304"/>
      <c r="O218" s="304"/>
      <c r="P218" s="304"/>
      <c r="Q218" s="304"/>
      <c r="R218" s="304"/>
      <c r="S218" s="748" t="s">
        <v>11</v>
      </c>
      <c r="T218" s="749"/>
      <c r="U218" s="749"/>
      <c r="V218" s="749"/>
      <c r="W218" s="750"/>
      <c r="X218" s="304"/>
      <c r="Y218" s="304"/>
      <c r="Z218" s="304"/>
      <c r="AA218" s="304"/>
      <c r="AB218" s="30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6"/>
      <c r="D253" s="306"/>
      <c r="E253" s="307"/>
      <c r="F253" s="307"/>
      <c r="G253" s="307"/>
      <c r="H253" s="307"/>
      <c r="I253" s="307"/>
      <c r="J253" s="307"/>
      <c r="K253" s="307"/>
      <c r="L253" s="307"/>
      <c r="M253" s="307"/>
      <c r="N253" s="307"/>
      <c r="O253" s="307"/>
      <c r="P253" s="307"/>
      <c r="Q253" s="307"/>
      <c r="R253" s="307"/>
      <c r="S253" s="307"/>
      <c r="T253" s="307"/>
      <c r="U253" s="307"/>
      <c r="V253" s="307"/>
      <c r="W253" s="307"/>
      <c r="X253" s="307"/>
      <c r="Y253" s="307"/>
      <c r="Z253" s="307"/>
      <c r="AA253" s="307"/>
      <c r="AB253" s="307"/>
    </row>
    <row r="254" x14ac:dyDescent="0.2">
      <c r="C254" s="306"/>
      <c r="D254" s="306"/>
      <c r="E254" s="307"/>
      <c r="F254" s="307"/>
      <c r="G254" s="307"/>
      <c r="H254" s="307"/>
      <c r="I254" s="307"/>
      <c r="J254" s="307"/>
      <c r="K254" s="307"/>
      <c r="L254" s="307"/>
      <c r="M254" s="307"/>
      <c r="N254" s="307"/>
      <c r="O254" s="307"/>
      <c r="P254" s="307"/>
      <c r="Q254" s="307"/>
      <c r="R254" s="307"/>
      <c r="S254" s="307"/>
      <c r="T254" s="307"/>
      <c r="U254" s="307"/>
      <c r="V254" s="307"/>
      <c r="W254" s="307"/>
      <c r="X254" s="307"/>
      <c r="Y254" s="307"/>
      <c r="Z254" s="307"/>
      <c r="AA254" s="307"/>
      <c r="AB254" s="307"/>
    </row>
    <row r="255" x14ac:dyDescent="0.2">
      <c r="C255" s="306"/>
      <c r="D255" s="306"/>
      <c r="E255" s="307"/>
      <c r="F255" s="307"/>
      <c r="G255" s="307"/>
      <c r="H255" s="307"/>
      <c r="I255" s="307"/>
      <c r="J255" s="307"/>
      <c r="K255" s="307"/>
      <c r="L255" s="307"/>
      <c r="M255" s="307"/>
      <c r="N255" s="307"/>
      <c r="O255" s="307"/>
      <c r="P255" s="307"/>
      <c r="Q255" s="307"/>
      <c r="R255" s="307"/>
      <c r="S255" s="307"/>
      <c r="T255" s="307"/>
      <c r="U255" s="307"/>
      <c r="V255" s="307"/>
      <c r="W255" s="307"/>
      <c r="X255" s="307"/>
      <c r="Y255" s="307"/>
      <c r="Z255" s="307"/>
      <c r="AA255" s="307"/>
      <c r="AB255" s="307"/>
    </row>
    <row r="256" x14ac:dyDescent="0.2">
      <c r="B256" s="307"/>
      <c r="C256" s="306"/>
      <c r="D256" s="306"/>
      <c r="E256" s="307"/>
      <c r="F256" s="307"/>
      <c r="G256" s="307"/>
      <c r="H256" s="307"/>
      <c r="I256" s="307"/>
      <c r="J256" s="307"/>
      <c r="K256" s="307"/>
      <c r="L256" s="307"/>
      <c r="M256" s="307"/>
      <c r="N256" s="307"/>
      <c r="O256" s="307"/>
      <c r="P256" s="307"/>
      <c r="Q256" s="307"/>
      <c r="R256" s="307"/>
      <c r="S256" s="307"/>
      <c r="T256" s="307"/>
      <c r="U256" s="307"/>
      <c r="V256" s="307"/>
      <c r="W256" s="307"/>
      <c r="X256" s="307"/>
      <c r="Y256" s="307"/>
      <c r="Z256" s="307"/>
      <c r="AA256" s="307"/>
      <c r="AB256" s="307"/>
    </row>
    <row r="257" x14ac:dyDescent="0.2">
      <c r="B257" s="307"/>
      <c r="C257" s="306"/>
      <c r="D257" s="306"/>
      <c r="E257" s="307"/>
      <c r="F257" s="307"/>
      <c r="G257" s="307"/>
      <c r="H257" s="307"/>
      <c r="I257" s="307"/>
      <c r="J257" s="307"/>
      <c r="K257" s="307"/>
      <c r="L257" s="307"/>
      <c r="M257" s="307"/>
      <c r="N257" s="307"/>
      <c r="O257" s="307"/>
      <c r="P257" s="307"/>
      <c r="Q257" s="307"/>
      <c r="R257" s="307"/>
      <c r="S257" s="307"/>
      <c r="T257" s="307"/>
      <c r="U257" s="307"/>
      <c r="V257" s="307"/>
      <c r="W257" s="307"/>
      <c r="X257" s="307"/>
      <c r="Y257" s="307"/>
      <c r="Z257" s="307"/>
      <c r="AA257" s="307"/>
      <c r="AB257" s="307"/>
    </row>
    <row r="297" s="246" customFormat="true" ht="16.5" customHeight="true" x14ac:dyDescent="0.2">
      <c r="A297" s="746" t="s">
        <v>7</v>
      </c>
      <c r="B297" s="746"/>
      <c r="C297" s="746"/>
      <c r="D297" s="744" t="s">
        <v>0</v>
      </c>
      <c r="E297" s="733"/>
      <c r="F297" s="733"/>
      <c r="G297" s="733"/>
      <c r="H297" s="745"/>
      <c r="I297" s="744" t="s">
        <v>1</v>
      </c>
      <c r="J297" s="733"/>
      <c r="K297" s="733"/>
      <c r="L297" s="733"/>
      <c r="M297" s="745"/>
      <c r="N297" s="744" t="s">
        <v>2</v>
      </c>
      <c r="O297" s="733"/>
      <c r="P297" s="733"/>
      <c r="Q297" s="733"/>
      <c r="R297" s="745"/>
      <c r="S297" s="744" t="s">
        <v>3</v>
      </c>
      <c r="T297" s="733"/>
      <c r="U297" s="733"/>
      <c r="V297" s="733"/>
      <c r="W297" s="745"/>
      <c r="X297" s="744" t="s">
        <v>4</v>
      </c>
      <c r="Y297" s="733"/>
      <c r="Z297" s="733"/>
      <c r="AA297" s="733"/>
      <c r="AB297" s="745"/>
    </row>
    <row r="298" s="250" customFormat="true" ht="22.5" customHeight="true" x14ac:dyDescent="0.2">
      <c r="A298" s="747"/>
      <c r="B298" s="747"/>
      <c r="C298" s="747"/>
      <c r="D298" s="260" t="s">
        <v>14</v>
      </c>
      <c r="E298" s="261" t="s">
        <v>15</v>
      </c>
      <c r="F298" s="248" t="s">
        <v>16</v>
      </c>
      <c r="G298" s="248" t="s">
        <v>22</v>
      </c>
      <c r="H298" s="249" t="s">
        <v>19</v>
      </c>
      <c r="I298" s="260" t="s">
        <v>14</v>
      </c>
      <c r="J298" s="261" t="s">
        <v>15</v>
      </c>
      <c r="K298" s="248" t="s">
        <v>16</v>
      </c>
      <c r="L298" s="248" t="s">
        <v>22</v>
      </c>
      <c r="M298" s="249" t="s">
        <v>19</v>
      </c>
      <c r="N298" s="260" t="s">
        <v>14</v>
      </c>
      <c r="O298" s="261" t="s">
        <v>15</v>
      </c>
      <c r="P298" s="248" t="s">
        <v>16</v>
      </c>
      <c r="Q298" s="248" t="s">
        <v>22</v>
      </c>
      <c r="R298" s="249" t="s">
        <v>19</v>
      </c>
      <c r="S298" s="260" t="s">
        <v>14</v>
      </c>
      <c r="T298" s="261" t="s">
        <v>15</v>
      </c>
      <c r="U298" s="248" t="s">
        <v>16</v>
      </c>
      <c r="V298" s="248" t="s">
        <v>22</v>
      </c>
      <c r="W298" s="249" t="s">
        <v>19</v>
      </c>
      <c r="X298" s="260" t="s">
        <v>14</v>
      </c>
      <c r="Y298" s="261" t="s">
        <v>15</v>
      </c>
      <c r="Z298" s="248" t="s">
        <v>16</v>
      </c>
      <c r="AA298" s="248" t="s">
        <v>22</v>
      </c>
      <c r="AB298" s="249" t="s">
        <v>19</v>
      </c>
    </row>
    <row r="299" s="270" customFormat="true" ht="15" customHeight="true" x14ac:dyDescent="0.2">
      <c r="A299" s="751" t="s">
        <v>10</v>
      </c>
      <c r="B299" s="752"/>
      <c r="C299" s="367">
        <v>2000</v>
      </c>
      <c r="D299" s="262">
        <f ca="true">IF((D301+H301)&gt;100,D301*100/(D301+H301),D301)</f>
        <v>1.9207879742830709</v>
      </c>
      <c r="E299" s="311">
        <f ca="true">D299*AVERAGEIF(E305:E316,"&gt;0")/100</f>
        <v>1.2254491243779626</v>
      </c>
      <c r="F299" s="264">
        <f ca="true">D299*(100-AVERAGEIF(E305:E316,"&gt;0"))/100</f>
        <v>0.6953388499051083</v>
      </c>
      <c r="G299" s="265">
        <f ca="true">100-(E299+F299+H299)</f>
        <v>2.0046167505458499</v>
      </c>
      <c r="H299" s="266">
        <f ca="true">IF((D301+H301)&gt;100,H301*100/(D301+H301),H301)</f>
        <v>96.074595275171077</v>
      </c>
      <c r="I299" s="262">
        <f ca="true">IF((I301+M301)&gt;100,I301*100/(I301+M301),I301)</f>
        <v>2.4943896141749491</v>
      </c>
      <c r="J299" s="311">
        <f ca="true">I299*AVERAGEIF(J305:J316,"&gt;0")/100</f>
        <v>1.5741132169418728</v>
      </c>
      <c r="K299" s="267">
        <f ca="true">I299*(100-AVERAGEIF(J305:J316,"&gt;0"))/100</f>
        <v>0.92027639723307619</v>
      </c>
      <c r="L299" s="268">
        <f ca="true">100-(J299+K299+M299)</f>
        <v>5.1072486068137124</v>
      </c>
      <c r="M299" s="269">
        <f ca="true">IF((I301+M301)&gt;100,M301*100/(I301+M301),M301)</f>
        <v>92.398361779011339</v>
      </c>
      <c r="N299" s="262">
        <f ca="true">IF((N301+R301)&gt;100,N301*100/(N301+R301),N301)</f>
        <v>4.4520646176004561</v>
      </c>
      <c r="O299" s="311">
        <f ca="true">N299*AVERAGEIF(O305:O316,"&gt;0")/100</f>
        <v>2.9638992791475429</v>
      </c>
      <c r="P299" s="267">
        <f ca="true">N299*(100-AVERAGEIF(O305:O316,"&gt;0"))/100</f>
        <v>1.488165338452913</v>
      </c>
      <c r="Q299" s="268">
        <f ca="true">100-(O299+P299+R299)</f>
        <v>10.431969080584508</v>
      </c>
      <c r="R299" s="269">
        <f ca="true">IF((N301+R301)&gt;100,R301*100/(N301+R301),R301)</f>
        <v>85.115966301815035</v>
      </c>
      <c r="S299" s="262">
        <f ca="true">IF((S301+W301)&gt;100,S301*100/(S301+W301),S301)</f>
        <v>6.5154317379552822</v>
      </c>
      <c r="T299" s="311">
        <f ca="true">S299*AVERAGEIF(T305:T316,"&gt;0")/100</f>
        <v>4.4499723903508981</v>
      </c>
      <c r="U299" s="267">
        <f ca="true">S299*(100-AVERAGEIF(T305:T316,"&gt;0"))/100</f>
        <v>2.0654593476043841</v>
      </c>
      <c r="V299" s="268">
        <f ca="true">100-(T299+U299+W299)</f>
        <v>23.737420009955144</v>
      </c>
      <c r="W299" s="269">
        <f ca="true">IF((S301+W301)&gt;100,W301*100/(S301+W301),W301)</f>
        <v>69.747148252089573</v>
      </c>
      <c r="X299" s="262">
        <f ca="true">IF((X301+AB301)&gt;100,X301*100/(X301+AB301),X301)</f>
        <v>9.5562694993315063</v>
      </c>
      <c r="Y299" s="311">
        <f ca="true">X299*AVERAGEIF(Y305:Y316,"&gt;0")/100</f>
        <v>6.6865451057213887</v>
      </c>
      <c r="Z299" s="267">
        <f ca="true">X299*(100-AVERAGEIF(Y305:Y316,"&gt;0"))/100</f>
        <v>2.8697243936101176</v>
      </c>
      <c r="AA299" s="268">
        <f ca="true">100-(Y299+Z299+AB299)</f>
        <v>21.910698902381</v>
      </c>
      <c r="AB299" s="269">
        <f ca="true">IF((X301+AB301)&gt;100,AB301*100/(X301+AB301),AB301)</f>
        <v>68.533031598287494</v>
      </c>
    </row>
    <row r="300" s="270" customFormat="true" ht="15" customHeight="true" x14ac:dyDescent="0.2">
      <c r="A300" s="753"/>
      <c r="B300" s="754"/>
      <c r="C300" s="368">
        <v>2020</v>
      </c>
      <c r="D300" s="271">
        <f ca="true">IF((D302+H302)&gt;100,D302*100/(D302+H302),D302)</f>
        <v>1.8606745296649718</v>
      </c>
      <c r="E300" s="312">
        <f ca="true">D300*AVERAGEIF(E305:E316,"&gt;0")/100</f>
        <v>1.1870971724411081</v>
      </c>
      <c r="F300" s="273">
        <f ca="true">D300*(100-AVERAGEIF(E305:E316,"&gt;0"))/100</f>
        <v>0.6735773572238638</v>
      </c>
      <c r="G300" s="274">
        <f ca="true">100-(E300+F300+H300)</f>
        <v>10.160548304913135</v>
      </c>
      <c r="H300" s="275">
        <f ca="true">IF((D302+H302)&gt;100,H302*100/(D302+H302),H302)</f>
        <v>87.978777165421889</v>
      </c>
      <c r="I300" s="271">
        <f ca="true">IF((I302+M302)&gt;100,I302*100/(I302+M302),I302)</f>
        <v>3.3177392603509617</v>
      </c>
      <c r="J300" s="312">
        <f ca="true">I300*AVERAGEIF(J305:J316,"&gt;0")/100</f>
        <v>2.0936974682733394</v>
      </c>
      <c r="K300" s="273">
        <f ca="true">I300*(100-AVERAGEIF(J305:J316,"&gt;0"))/100</f>
        <v>1.2240417920776223</v>
      </c>
      <c r="L300" s="274">
        <f ca="true">100-(J300+K300+M300)</f>
        <v>12.161110540741717</v>
      </c>
      <c r="M300" s="275">
        <f ca="true">IF((I302+M302)&gt;100,M302*100/(I302+M302),M302)</f>
        <v>84.521150198907321</v>
      </c>
      <c r="N300" s="271">
        <f ca="true">IF((N302+R302)&gt;100,N302*100/(N302+R302),N302)</f>
        <v>3.2543114038517018</v>
      </c>
      <c r="O300" s="312">
        <f ca="true">N300*AVERAGEIF(O305:O316,"&gt;0")/100</f>
        <v>2.1665119562429731</v>
      </c>
      <c r="P300" s="273">
        <f ca="true">N300*(100-AVERAGEIF(O305:O316,"&gt;0"))/100</f>
        <v>1.0877994476087287</v>
      </c>
      <c r="Q300" s="274">
        <f ca="true">100-(O300+P300+R300)</f>
        <v>14.278675348430127</v>
      </c>
      <c r="R300" s="275">
        <f ca="true">IF((N302+R302)&gt;100,R302*100/(N302+R302),R302)</f>
        <v>82.467013247718171</v>
      </c>
      <c r="S300" s="271">
        <f ca="true">IF((S302+W302)&gt;100,S302*100/(S302+W302),S302)</f>
        <v>4.9197536612466592</v>
      </c>
      <c r="T300" s="312">
        <f ca="true">S300*AVERAGEIF(T305:T316,"&gt;0")/100</f>
        <v>3.3601407919509443</v>
      </c>
      <c r="U300" s="273">
        <f ca="true">S300*(100-AVERAGEIF(T305:T316,"&gt;0"))/100</f>
        <v>1.5596128692957152</v>
      </c>
      <c r="V300" s="274">
        <f ca="true">100-(T300+U300+W300)</f>
        <v>14.410108654890337</v>
      </c>
      <c r="W300" s="275">
        <f ca="true">IF((S302+W302)&gt;100,W302*100/(S302+W302),W302)</f>
        <v>80.670137683863004</v>
      </c>
      <c r="X300" s="271">
        <f ca="true">IF((X302+AB302)&gt;100,X302*100/(X302+AB302),X302)</f>
        <v>13.080833971964637</v>
      </c>
      <c r="Y300" s="312">
        <f ca="true">X300*AVERAGEIF(Y305:Y316,"&gt;0")/100</f>
        <v>9.1526914744412267</v>
      </c>
      <c r="Z300" s="273">
        <f ca="true">X300*(100-AVERAGEIF(Y305:Y316,"&gt;0"))/100</f>
        <v>3.9281424975234098</v>
      </c>
      <c r="AA300" s="274">
        <f ca="true">100-(Y300+Z300+AB300)</f>
        <v>24.012124588497898</v>
      </c>
      <c r="AB300" s="275">
        <f ca="true">IF((X302+AB302)&gt;100,AB302*100/(X302+AB302),AB302)</f>
        <v>62.907041439537466</v>
      </c>
    </row>
    <row r="301" hidden="true" x14ac:dyDescent="0.2">
      <c r="A301" s="755" t="s">
        <v>12</v>
      </c>
      <c r="B301" s="756"/>
      <c r="C301" s="276">
        <f>MinRegYear(C299,C305:C316)</f>
        <v>2001</v>
      </c>
      <c r="D301" s="277">
        <f ca="true">IF(MAX(C305:C316)-MIN(C305:C316)&lt;5,AVERAGEIF(C305:C316,"&gt;0",D305:D316),
IF(FORECAST($C301,D$305:D$316,$C$305:$C$316)&lt;0,0,
IF(FORECAST($C301,D$305:D$316,$C$305:$C$316)&gt;100,100,
FORECAST($C301,D$305:D$316,$C$305:$C$316))))</f>
        <v>1.9207879742830709</v>
      </c>
      <c r="E301" s="278"/>
      <c r="F301" s="279"/>
      <c r="G301" s="279"/>
      <c r="H301" s="280">
        <f ca="true">IF(MAX(C305:C316)-MIN(C305:C316)&lt;5,AVERAGEIF(C305:C316,"&gt;0",H305:H316),
IF(FORECAST($C301,H$305:H$316,$C$305:$C$316)&lt;0,0,
IF(FORECAST($C301,H$305:H$316,$C$305:$C$316)&gt;100,100,
FORECAST($C301,H$305:H$316,$C$305:$C$316))))</f>
        <v>96.074595275171077</v>
      </c>
      <c r="I301" s="277">
        <f ca="true">IF(MAX(C305:C316)-MIN(C305:C316)&lt;5,AVERAGEIF(C305:C316,"&gt;0",I305:I316),
IF(FORECAST($C301,I$305:I$316,$C$305:$C$316)&lt;0,0,
IF(FORECAST($C301,I$305:I$316,$C$305:$C$316)&gt;100,100,
FORECAST($C301,I$305:I$316,$C$305:$C$316))))</f>
        <v>2.4943896141749491</v>
      </c>
      <c r="J301" s="278"/>
      <c r="K301" s="279"/>
      <c r="L301" s="279"/>
      <c r="M301" s="280">
        <f ca="true">IF(MAX(C305:C316)-MIN(C305:C316)&lt;5,AVERAGEIF(C305:C316,"&gt;0",M305:M316),
IF(FORECAST($C301,M$305:M$316,$C$305:$C$316)&lt;0,0,
IF(FORECAST($C301,M$305:M$316,$C$305:$C$316)&gt;100,100,
FORECAST($C301,M$305:M$316,$C$305:$C$316))))</f>
        <v>92.398361779011339</v>
      </c>
      <c r="N301" s="277">
        <f ca="true">IF(MAX(C305:C316)-MIN(C305:C316)&lt;5,AVERAGEIF(C305:C316,"&gt;0",N305:N316),
IF(FORECAST($C301,N$305:N$316,$C$305:$C$316)&lt;0,0,
IF(FORECAST($C301,N$305:N$316,$C$305:$C$316)&gt;100,100,
FORECAST($C301,N$305:N$316,$C$305:$C$316))))</f>
        <v>4.4520646176004561</v>
      </c>
      <c r="O301" s="278"/>
      <c r="P301" s="279"/>
      <c r="Q301" s="279"/>
      <c r="R301" s="280">
        <f ca="true">IF(MAX(C305:C316)-MIN(C305:C316)&lt;5,AVERAGEIF(C305:C316,"&gt;0",R305:R316),
IF(FORECAST($C301,R$305:R$316,$C$305:$C$316)&lt;0,0,
IF(FORECAST($C301,R$305:R$316,$C$305:$C$316)&gt;100,100,
FORECAST($C301,R$305:R$316,$C$305:$C$316))))</f>
        <v>85.115966301815035</v>
      </c>
      <c r="S301" s="277">
        <f ca="true">IF(MAX(C305:C316)-MIN(C305:C316)&lt;5,AVERAGEIF(C305:C316,"&gt;0",S305:S316),
IF(FORECAST($C301,S$305:S$316,$C$305:$C$316)&lt;0,0,
IF(FORECAST($C301,S$305:S$316,$C$305:$C$316)&gt;100,100,
FORECAST($C301,S$305:S$316,$C$305:$C$316))))</f>
        <v>6.5154317379552822</v>
      </c>
      <c r="T301" s="278"/>
      <c r="U301" s="279"/>
      <c r="V301" s="279"/>
      <c r="W301" s="280">
        <f ca="true">IF(MAX(C305:C316)-MIN(C305:C316)&lt;5,AVERAGEIF(C305:C316,"&gt;0",W305:W316),
IF(FORECAST($C301,W$305:W$316,$C$305:$C$316)&lt;0,0,
IF(FORECAST($C301,W$305:W$316,$C$305:$C$316)&gt;100,100,
FORECAST($C301,W$305:W$316,$C$305:$C$316))))</f>
        <v>69.747148252089573</v>
      </c>
      <c r="X301" s="277">
        <f ca="true">IF(MAX(C305:C316)-MIN(C305:C316)&lt;5,AVERAGEIF(C305:C316,"&gt;0",X305:X316),
IF(FORECAST($C301,X$305:X$316,$C$305:$C$316)&lt;0,0,
IF(FORECAST($C301,X$305:X$316,$C$305:$C$316)&gt;100,100,
FORECAST($C301,X$305:X$316,$C$305:$C$316))))</f>
        <v>9.5562694993315063</v>
      </c>
      <c r="Y301" s="278"/>
      <c r="Z301" s="279"/>
      <c r="AA301" s="279"/>
      <c r="AB301" s="280">
        <f ca="true">IF(MAX(C305:C316)-MIN(C305:C316)&lt;5,AVERAGEIF(C305:C316,"&gt;0",AB305:AB316),
IF(FORECAST($C301,AB$305:AB$316,$C$305:$C$316)&lt;0,0,
IF(FORECAST($C301,AB$305:AB$316,$C$305:$C$316)&gt;100,100,
FORECAST($C301,AB$305:AB$316,$C$305:$C$316))))</f>
        <v>68.533031598287494</v>
      </c>
    </row>
    <row r="302" hidden="true" x14ac:dyDescent="0.2">
      <c r="A302" s="757"/>
      <c r="B302" s="758"/>
      <c r="C302" s="255">
        <f>MaxRegYear(C300,C305:C316)</f>
        <v>2020</v>
      </c>
      <c r="D302" s="281">
        <f ca="true">IF(MAX(C305:C316)-MIN(C305:C316)&lt;5,AVERAGEIF(C305:C316,"&gt;0",D305:D316),
IF(FORECAST($C302,D$305:D$316,$C$305:$C$316)&lt;0,0,
IF(FORECAST($C302,D$305:D$316,$C$305:$C$316)&gt;100,100,
FORECAST($C302,D$305:D$316,$C$305:$C$316))))</f>
        <v>1.8606745296649718</v>
      </c>
      <c r="E302" s="282"/>
      <c r="F302" s="283"/>
      <c r="G302" s="283"/>
      <c r="H302" s="284">
        <f ca="true">IF(MAX(C305:C316)-MIN(C305:C316)&lt;5,AVERAGEIF(C305:C316,"&gt;0",H305:H316),
IF(FORECAST($C302,H$305:H$316,$C$305:$C$316)&lt;0,0,
IF(FORECAST($C302,H$305:H$316,$C$305:$C$316)&gt;100,100,
FORECAST($C302,H$305:H$316,$C$305:$C$316))))</f>
        <v>87.978777165421889</v>
      </c>
      <c r="I302" s="281">
        <f ca="true">IF(MAX(C305:C316)-MIN(C305:C316)&lt;5,AVERAGEIF(C305:C316,"&gt;0",I305:I316),
IF(FORECAST($C302,I$305:I$316,$C$305:$C$316)&lt;0,0,
IF(FORECAST($C302,I$305:I$316,$C$305:$C$316)&gt;100,100,
FORECAST($C302,I$305:I$316,$C$305:$C$316))))</f>
        <v>3.3177392603509617</v>
      </c>
      <c r="J302" s="282"/>
      <c r="K302" s="283"/>
      <c r="L302" s="283"/>
      <c r="M302" s="284">
        <f ca="true">IF(MAX(C305:C316)-MIN(C305:C316)&lt;5,AVERAGEIF(C305:C316,"&gt;0",M305:M316),
IF(FORECAST($C302,M$305:M$316,$C$305:$C$316)&lt;0,0,
IF(FORECAST($C302,M$305:M$316,$C$305:$C$316)&gt;100,100,
FORECAST($C302,M$305:M$316,$C$305:$C$316))))</f>
        <v>84.521150198907321</v>
      </c>
      <c r="N302" s="281">
        <f ca="true">IF(MAX(C305:C316)-MIN(C305:C316)&lt;5,AVERAGEIF(C305:C316,"&gt;0",N305:N316),
IF(FORECAST($C302,N$305:N$316,$C$305:$C$316)&lt;0,0,
IF(FORECAST($C302,N$305:N$316,$C$305:$C$316)&gt;100,100,
FORECAST($C302,N$305:N$316,$C$305:$C$316))))</f>
        <v>3.2543114038517018</v>
      </c>
      <c r="O302" s="282"/>
      <c r="P302" s="283"/>
      <c r="Q302" s="283"/>
      <c r="R302" s="284">
        <f ca="true">IF(MAX(C305:C316)-MIN(C305:C316)&lt;5,AVERAGEIF(C305:C316,"&gt;0",R305:R316),
IF(FORECAST($C302,R$305:R$316,$C$305:$C$316)&lt;0,0,
IF(FORECAST($C302,R$305:R$316,$C$305:$C$316)&gt;100,100,
FORECAST($C302,R$305:R$316,$C$305:$C$316))))</f>
        <v>82.467013247718171</v>
      </c>
      <c r="S302" s="281">
        <f ca="true">IF(MAX(C305:C316)-MIN(C305:C316)&lt;5,AVERAGEIF(C305:C316,"&gt;0",S305:S316),
IF(FORECAST($C302,S$305:S$316,$C$305:$C$316)&lt;0,0,
IF(FORECAST($C302,S$305:S$316,$C$305:$C$316)&gt;100,100,
FORECAST($C302,S$305:S$316,$C$305:$C$316))))</f>
        <v>4.9197536612466592</v>
      </c>
      <c r="T302" s="282"/>
      <c r="U302" s="283"/>
      <c r="V302" s="283"/>
      <c r="W302" s="284">
        <f ca="true">IF(MAX(C305:C316)-MIN(C305:C316)&lt;5,AVERAGEIF(C305:C316,"&gt;0",W305:W316),
IF(FORECAST($C302,W$305:W$316,$C$305:$C$316)&lt;0,0,
IF(FORECAST($C302,W$305:W$316,$C$305:$C$316)&gt;100,100,
FORECAST($C302,W$305:W$316,$C$305:$C$316))))</f>
        <v>80.670137683863004</v>
      </c>
      <c r="X302" s="281">
        <f ca="true">IF(MAX(C305:C316)-MIN(C305:C316)&lt;5,AVERAGEIF(C305:C316,"&gt;0",X305:X316),
IF(FORECAST($C302,X$305:X$316,$C$305:$C$316)&lt;0,0,
IF(FORECAST($C302,X$305:X$316,$C$305:$C$316)&gt;100,100,
FORECAST($C302,X$305:X$316,$C$305:$C$316))))</f>
        <v>13.080833971964637</v>
      </c>
      <c r="Y302" s="282"/>
      <c r="Z302" s="283"/>
      <c r="AA302" s="283"/>
      <c r="AB302" s="284">
        <f ca="true">IF(MAX(C305:C316)-MIN(C305:C316)&lt;5,AVERAGEIF(C305:C316,"&gt;0",AB305:AB316),
IF(FORECAST($C302,AB$305:AB$316,$C$305:$C$316)&lt;0,0,
IF(FORECAST($C302,AB$305:AB$316,$C$305:$C$316)&gt;100,100,
FORECAST($C302,AB$305:AB$316,$C$305:$C$316))))</f>
        <v>62.907041439537466</v>
      </c>
    </row>
    <row r="303" ht="9" customHeight="true" x14ac:dyDescent="0.2">
      <c r="D303" s="285"/>
      <c r="I303" s="285"/>
      <c r="K303" s="245"/>
      <c r="L303" s="245"/>
      <c r="N303" s="285"/>
      <c r="P303" s="245"/>
      <c r="Q303" s="245"/>
      <c r="S303" s="285"/>
      <c r="U303" s="245"/>
      <c r="V303" s="245"/>
      <c r="X303" s="285"/>
      <c r="Z303" s="245"/>
      <c r="AA303" s="245"/>
      <c r="AB303" s="286"/>
    </row>
    <row r="304" ht="22.5" customHeight="true" x14ac:dyDescent="0.2">
      <c r="B304" s="308" t="s">
        <v>8</v>
      </c>
      <c r="C304" s="288" t="s">
        <v>9</v>
      </c>
      <c r="D304" s="289" t="s">
        <v>14</v>
      </c>
      <c r="E304" s="249" t="s">
        <v>26</v>
      </c>
      <c r="F304" s="290"/>
      <c r="G304" s="290"/>
      <c r="H304" s="291" t="s">
        <v>19</v>
      </c>
      <c r="I304" s="289" t="s">
        <v>14</v>
      </c>
      <c r="J304" s="249" t="s">
        <v>26</v>
      </c>
      <c r="K304" s="290"/>
      <c r="L304" s="290"/>
      <c r="M304" s="291" t="s">
        <v>19</v>
      </c>
      <c r="N304" s="289" t="s">
        <v>14</v>
      </c>
      <c r="O304" s="249" t="s">
        <v>26</v>
      </c>
      <c r="P304" s="290"/>
      <c r="Q304" s="290"/>
      <c r="R304" s="291" t="s">
        <v>19</v>
      </c>
      <c r="S304" s="289" t="s">
        <v>14</v>
      </c>
      <c r="T304" s="249" t="s">
        <v>26</v>
      </c>
      <c r="U304" s="290"/>
      <c r="V304" s="290"/>
      <c r="W304" s="291" t="s">
        <v>19</v>
      </c>
      <c r="X304" s="289" t="s">
        <v>14</v>
      </c>
      <c r="Y304" s="249" t="s">
        <v>26</v>
      </c>
      <c r="Z304" s="290"/>
      <c r="AA304" s="290"/>
      <c r="AB304" s="291" t="s">
        <v>19</v>
      </c>
      <c r="AD304" s="292"/>
    </row>
    <row r="305" x14ac:dyDescent="0.2">
      <c r="A305" s="293"/>
      <c r="B305" s="613" t="s">
        <v>179</v>
      </c>
      <c r="C305" s="614">
        <v>2003</v>
      </c>
      <c r="D305" s="207">
        <f t="shared" ref="D305:D316" ca="true" si="45">IF(ISERROR(INDIRECT(CONCATENATE($B305,"!M122"))),"",INDIRECT(CONCATENATE($B305,"!M122")))</f>
        <v>3.5867677725178826</v>
      </c>
      <c r="E305" s="297">
        <f t="shared" ref="E305:E316" ca="true" si="46">IF(ISERROR(INDIRECT(CONCATENATE($B305,"!M129"))),"",INDIRECT(CONCATENATE($B305,"!M129")))</f>
        <v>26.215661182141464</v>
      </c>
      <c r="F305" s="295"/>
      <c r="G305" s="295"/>
      <c r="H305" s="296">
        <f t="shared" ref="H305:H316" ca="true" si="47">IF(ISERROR(INDIRECT(CONCATENATE($B305,"!M127"))),"",INDIRECT(CONCATENATE($B305,"!M127")))</f>
        <v>93.253167234418314</v>
      </c>
      <c r="I305" s="207">
        <f t="shared" ref="I305:I316" ca="true" si="48">IF(ISERROR(INDIRECT(CONCATENATE($B305,"!N122"))),"",INDIRECT(CONCATENATE($B305,"!N122")))</f>
        <v>5.0325861373283995</v>
      </c>
      <c r="J305" s="294">
        <f t="shared" ref="J305:J316" ca="true" si="49">IF(ISERROR(INDIRECT(CONCATENATE($B305,"!N129"))),"",INDIRECT(CONCATENATE($B305,"!N129")))</f>
        <v>45.155406509718951</v>
      </c>
      <c r="K305" s="295"/>
      <c r="L305" s="295"/>
      <c r="M305" s="296">
        <f t="shared" ref="M305:M316" ca="true" si="50">IF(ISERROR(INDIRECT(CONCATENATE($B305,"!N127"))),"",INDIRECT(CONCATENATE($B305,"!N127")))</f>
        <v>87.727389988518027</v>
      </c>
      <c r="N305" s="207">
        <f t="shared" ref="N305:N316" ca="true" si="51">IF(ISERROR(INDIRECT(CONCATENATE($B305,"!O122"))),"",INDIRECT(CONCATENATE($B305,"!O122")))</f>
        <v>8.9423509765508395</v>
      </c>
      <c r="O305" s="294">
        <f t="shared" ref="O305:O316" ca="true" si="52">IF(ISERROR(INDIRECT(CONCATENATE($B305,"!O129"))),"",INDIRECT(CONCATENATE($B305,"!O129")))</f>
        <v>37.230252275443327</v>
      </c>
      <c r="P305" s="295"/>
      <c r="Q305" s="295"/>
      <c r="R305" s="296">
        <f t="shared" ref="R305:R316" ca="true" si="53">IF(ISERROR(INDIRECT(CONCATENATE($B305,"!O127"))),"",INDIRECT(CONCATENATE($B305,"!O127")))</f>
        <v>83.151728027944955</v>
      </c>
      <c r="S305" s="207">
        <f t="shared" ref="S305:S316" ca="true" si="54">IF(ISERROR(INDIRECT(CONCATENATE($B305,"!P122"))),"",INDIRECT(CONCATENATE($B305,"!P122")))</f>
        <v>10.028938079407114</v>
      </c>
      <c r="T305" s="294">
        <f t="shared" ref="T305:T316" ca="true" si="55">IF(ISERROR(INDIRECT(CONCATENATE($B305,"!P129"))),"",INDIRECT(CONCATENATE($B305,"!P129")))</f>
        <v>37.038388598929224</v>
      </c>
      <c r="U305" s="295"/>
      <c r="V305" s="295"/>
      <c r="W305" s="296">
        <f t="shared" ref="W305:W316" ca="true" si="56">IF(ISERROR(INDIRECT(CONCATENATE($B305,"!P127"))),"",INDIRECT(CONCATENATE($B305,"!P127")))</f>
        <v>64.189043293090762</v>
      </c>
      <c r="X305" s="207">
        <f t="shared" ref="X305:X316" ca="true" si="57">IF(ISERROR(INDIRECT(CONCATENATE($B305,"!Q122"))),"",INDIRECT(CONCATENATE($B305,"!Q122")))</f>
        <v>15.835166371768667</v>
      </c>
      <c r="Y305" s="294">
        <f t="shared" ref="Y305:Y316" ca="true" si="58">IF(ISERROR(INDIRECT(CONCATENATE($B305,"!Q129"))),"",INDIRECT(CONCATENATE($B305,"!Q129")))</f>
        <v>42.682990945558849</v>
      </c>
      <c r="Z305" s="295"/>
      <c r="AA305" s="295"/>
      <c r="AB305" s="296">
        <f t="shared" ref="AB305:AB316" ca="true" si="59">IF(ISERROR(INDIRECT(CONCATENATE($B305,"!Q2127"))),"",INDIRECT(CONCATENATE($B305,"!Q127")))</f>
        <v>59.657095747046775</v>
      </c>
    </row>
    <row r="306" x14ac:dyDescent="0.2">
      <c r="A306" s="293"/>
      <c r="B306" s="615" t="s">
        <v>286</v>
      </c>
      <c r="C306" s="616">
        <v>2004</v>
      </c>
      <c r="D306" s="208">
        <f t="shared" ca="true" si="45"/>
        <v>0.45249206334236936</v>
      </c>
      <c r="E306" s="297" t="str">
        <f t="shared" ca="true" si="46"/>
        <v>N/A</v>
      </c>
      <c r="F306" s="295"/>
      <c r="G306" s="295"/>
      <c r="H306" s="298">
        <f t="shared" ca="true" si="47"/>
        <v>97.210995657471287</v>
      </c>
      <c r="I306" s="208">
        <f t="shared" ca="true" si="48"/>
        <v>1.0935028609444872</v>
      </c>
      <c r="J306" s="297" t="str">
        <f t="shared" ca="true" si="49"/>
        <v>N/A</v>
      </c>
      <c r="K306" s="295"/>
      <c r="L306" s="295"/>
      <c r="M306" s="298">
        <f t="shared" ca="true" si="50"/>
        <v>94.662228830438394</v>
      </c>
      <c r="N306" s="208">
        <f t="shared" ca="true" si="51"/>
        <v>0.75977605754977984</v>
      </c>
      <c r="O306" s="297" t="str">
        <f t="shared" ca="true" si="52"/>
        <v>N/A</v>
      </c>
      <c r="P306" s="295"/>
      <c r="Q306" s="295"/>
      <c r="R306" s="298">
        <f t="shared" ca="true" si="53"/>
        <v>85.41743884401474</v>
      </c>
      <c r="S306" s="208">
        <f t="shared" ca="true" si="54"/>
        <v>3.9519164052146225</v>
      </c>
      <c r="T306" s="297" t="str">
        <f t="shared" ca="true" si="55"/>
        <v>N/A</v>
      </c>
      <c r="U306" s="295"/>
      <c r="V306" s="295"/>
      <c r="W306" s="298">
        <f t="shared" ca="true" si="56"/>
        <v>74.865264199188132</v>
      </c>
      <c r="X306" s="208">
        <f t="shared" ca="true" si="57"/>
        <v>4.6932222300854587</v>
      </c>
      <c r="Y306" s="297" t="str">
        <f t="shared" ca="true" si="58"/>
        <v>N/A</v>
      </c>
      <c r="Z306" s="295"/>
      <c r="AA306" s="295"/>
      <c r="AB306" s="298">
        <f t="shared" ca="true" si="59"/>
        <v>77.926832091291033</v>
      </c>
    </row>
    <row r="307" x14ac:dyDescent="0.2">
      <c r="A307" s="293"/>
      <c r="B307" s="615" t="s">
        <v>139</v>
      </c>
      <c r="C307" s="616">
        <v>2010</v>
      </c>
      <c r="D307" s="208">
        <f t="shared" ca="true" si="45"/>
        <v>1.9290963840350575</v>
      </c>
      <c r="E307" s="297">
        <f t="shared" ca="true" si="46"/>
        <v>88.089834679299031</v>
      </c>
      <c r="F307" s="295"/>
      <c r="G307" s="295"/>
      <c r="H307" s="298">
        <f t="shared" ca="true" si="47"/>
        <v>90.343432618734582</v>
      </c>
      <c r="I307" s="208">
        <f t="shared" ca="true" si="48"/>
        <v>1.8129713781444352</v>
      </c>
      <c r="J307" s="297">
        <f t="shared" ca="true" si="49"/>
        <v>93.849410178660889</v>
      </c>
      <c r="K307" s="295"/>
      <c r="L307" s="295"/>
      <c r="M307" s="298">
        <f t="shared" ca="true" si="50"/>
        <v>88.632463885181338</v>
      </c>
      <c r="N307" s="208">
        <f t="shared" ca="true" si="51"/>
        <v>2.0085102721155446</v>
      </c>
      <c r="O307" s="297">
        <f t="shared" ca="true" si="52"/>
        <v>92.044635159071561</v>
      </c>
      <c r="P307" s="295"/>
      <c r="Q307" s="295"/>
      <c r="R307" s="298">
        <f t="shared" ca="true" si="53"/>
        <v>84.724430345560336</v>
      </c>
      <c r="S307" s="208">
        <f t="shared" ca="true" si="54"/>
        <v>3.6693775429105511</v>
      </c>
      <c r="T307" s="297">
        <f t="shared" ca="true" si="55"/>
        <v>92.016428998683111</v>
      </c>
      <c r="U307" s="295"/>
      <c r="V307" s="295"/>
      <c r="W307" s="298">
        <f t="shared" ca="true" si="56"/>
        <v>78.829958686396537</v>
      </c>
      <c r="X307" s="208">
        <f t="shared" ca="true" si="57"/>
        <v>10.426808533837958</v>
      </c>
      <c r="Y307" s="297">
        <f t="shared" ca="true" si="58"/>
        <v>83.113190849340626</v>
      </c>
      <c r="Z307" s="295"/>
      <c r="AA307" s="295"/>
      <c r="AB307" s="298">
        <f t="shared" ca="true" si="59"/>
        <v>61.107550418880507</v>
      </c>
      <c r="AD307" s="299"/>
    </row>
    <row r="308" x14ac:dyDescent="0.2">
      <c r="A308" s="293"/>
      <c r="B308" s="615" t="s">
        <v>462</v>
      </c>
      <c r="C308" s="616">
        <v>2015</v>
      </c>
      <c r="D308" s="208">
        <f t="shared" ca="true" si="45"/>
        <v>0.57501772084695479</v>
      </c>
      <c r="E308" s="297">
        <f t="shared" ca="true" si="46"/>
        <v>68.865954375443224</v>
      </c>
      <c r="F308" s="295"/>
      <c r="G308" s="295"/>
      <c r="H308" s="298">
        <f t="shared" ca="true" si="47"/>
        <v>93.197802567244551</v>
      </c>
      <c r="I308" s="208">
        <f t="shared" ca="true" si="48"/>
        <v>1.44649914410818</v>
      </c>
      <c r="J308" s="297">
        <f t="shared" ca="true" si="49"/>
        <v>48.178897764268989</v>
      </c>
      <c r="K308" s="295"/>
      <c r="L308" s="295"/>
      <c r="M308" s="298">
        <f t="shared" ca="true" si="50"/>
        <v>88.885448310009323</v>
      </c>
      <c r="N308" s="208">
        <f t="shared" ca="true" si="51"/>
        <v>2.4623776679847804</v>
      </c>
      <c r="O308" s="297">
        <f t="shared" ca="true" si="52"/>
        <v>58.839906478856243</v>
      </c>
      <c r="P308" s="295"/>
      <c r="Q308" s="295"/>
      <c r="R308" s="298">
        <f t="shared" ca="true" si="53"/>
        <v>85.264459139610125</v>
      </c>
      <c r="S308" s="208">
        <f t="shared" ca="true" si="54"/>
        <v>3.9851172769915069</v>
      </c>
      <c r="T308" s="297">
        <f t="shared" ca="true" si="55"/>
        <v>67.136923427644092</v>
      </c>
      <c r="U308" s="295"/>
      <c r="V308" s="295"/>
      <c r="W308" s="298">
        <f t="shared" ca="true" si="56"/>
        <v>83.107148472427411</v>
      </c>
      <c r="X308" s="208">
        <f t="shared" ca="true" si="57"/>
        <v>10.64282798297811</v>
      </c>
      <c r="Y308" s="297">
        <f t="shared" ca="true" si="58"/>
        <v>68.622959697542484</v>
      </c>
      <c r="Z308" s="295"/>
      <c r="AA308" s="295"/>
      <c r="AB308" s="298">
        <f t="shared" ca="true" si="59"/>
        <v>69.675751940093591</v>
      </c>
    </row>
    <row r="309" x14ac:dyDescent="0.2">
      <c r="A309" s="293"/>
      <c r="B309" s="615" t="s">
        <v>741</v>
      </c>
      <c r="C309" s="616">
        <v>2019</v>
      </c>
      <c r="D309" s="208">
        <f t="shared" ca="true" si="45"/>
        <v>2.915028117387171</v>
      </c>
      <c r="E309" s="297">
        <f t="shared" ca="true" si="46"/>
        <v>72.025716922673965</v>
      </c>
      <c r="F309" s="295"/>
      <c r="G309" s="295"/>
      <c r="H309" s="298">
        <f t="shared" ca="true" si="47"/>
        <v>86.767176558593803</v>
      </c>
      <c r="I309" s="208">
        <f t="shared" ca="true" si="48"/>
        <v>5.0797613779333171</v>
      </c>
      <c r="J309" s="297">
        <f t="shared" ca="true" si="49"/>
        <v>65.240880004705943</v>
      </c>
      <c r="K309" s="295"/>
      <c r="L309" s="295"/>
      <c r="M309" s="298">
        <f t="shared" ca="true" si="50"/>
        <v>83.01313405539419</v>
      </c>
      <c r="N309" s="208">
        <f t="shared" ca="true" si="51"/>
        <v>5.1874845436727508</v>
      </c>
      <c r="O309" s="297">
        <f t="shared" ca="true" si="52"/>
        <v>78.179569149580615</v>
      </c>
      <c r="P309" s="295"/>
      <c r="Q309" s="295"/>
      <c r="R309" s="298">
        <f t="shared" ca="true" si="53"/>
        <v>80.608520389394812</v>
      </c>
      <c r="S309" s="208">
        <f t="shared" ca="true" si="54"/>
        <v>7.0785887784844803</v>
      </c>
      <c r="T309" s="297">
        <f t="shared" ca="true" si="55"/>
        <v>77.004115785142389</v>
      </c>
      <c r="U309" s="295"/>
      <c r="V309" s="295"/>
      <c r="W309" s="298">
        <f t="shared" ca="true" si="56"/>
        <v>74.189458917849763</v>
      </c>
      <c r="X309" s="208">
        <f t="shared" ca="true" si="57"/>
        <v>14.716478469625596</v>
      </c>
      <c r="Y309" s="297">
        <f t="shared" ca="true" si="58"/>
        <v>85.461835333886967</v>
      </c>
      <c r="Z309" s="295"/>
      <c r="AA309" s="295"/>
      <c r="AB309" s="298">
        <f t="shared" ca="true" si="59"/>
        <v>60.677109515046546</v>
      </c>
    </row>
    <row r="310" x14ac:dyDescent="0.2">
      <c r="A310" s="293"/>
      <c r="B310" s="615"/>
      <c r="C310" s="616"/>
      <c r="D310" s="208" t="str">
        <f t="shared" ca="true" si="45"/>
        <v/>
      </c>
      <c r="E310" s="297" t="str">
        <f t="shared" ca="true" si="46"/>
        <v/>
      </c>
      <c r="F310" s="295"/>
      <c r="G310" s="295"/>
      <c r="H310" s="298" t="str">
        <f t="shared" ca="true" si="47"/>
        <v/>
      </c>
      <c r="I310" s="208" t="str">
        <f t="shared" ca="true" si="48"/>
        <v/>
      </c>
      <c r="J310" s="297" t="str">
        <f t="shared" ca="true" si="49"/>
        <v/>
      </c>
      <c r="K310" s="295"/>
      <c r="L310" s="295"/>
      <c r="M310" s="298" t="str">
        <f t="shared" ca="true" si="50"/>
        <v/>
      </c>
      <c r="N310" s="208" t="str">
        <f t="shared" ca="true" si="51"/>
        <v/>
      </c>
      <c r="O310" s="297" t="str">
        <f t="shared" ca="true" si="52"/>
        <v/>
      </c>
      <c r="P310" s="295"/>
      <c r="Q310" s="295"/>
      <c r="R310" s="298" t="str">
        <f t="shared" ca="true" si="53"/>
        <v/>
      </c>
      <c r="S310" s="208" t="str">
        <f t="shared" ca="true" si="54"/>
        <v/>
      </c>
      <c r="T310" s="297" t="str">
        <f t="shared" ca="true" si="55"/>
        <v/>
      </c>
      <c r="U310" s="295"/>
      <c r="V310" s="295"/>
      <c r="W310" s="298" t="str">
        <f t="shared" ca="true" si="56"/>
        <v/>
      </c>
      <c r="X310" s="208" t="str">
        <f t="shared" ca="true" si="57"/>
        <v/>
      </c>
      <c r="Y310" s="297" t="str">
        <f t="shared" ca="true" si="58"/>
        <v/>
      </c>
      <c r="Z310" s="295"/>
      <c r="AA310" s="295"/>
      <c r="AB310" s="298" t="str">
        <f t="shared" ca="true" si="59"/>
        <v/>
      </c>
    </row>
    <row r="311" x14ac:dyDescent="0.2">
      <c r="A311" s="293"/>
      <c r="B311" s="615"/>
      <c r="C311" s="616"/>
      <c r="D311" s="208" t="str">
        <f t="shared" ca="true" si="45"/>
        <v/>
      </c>
      <c r="E311" s="297" t="str">
        <f t="shared" ca="true" si="46"/>
        <v/>
      </c>
      <c r="F311" s="295"/>
      <c r="G311" s="295"/>
      <c r="H311" s="298" t="str">
        <f t="shared" ca="true" si="47"/>
        <v/>
      </c>
      <c r="I311" s="208" t="str">
        <f t="shared" ca="true" si="48"/>
        <v/>
      </c>
      <c r="J311" s="297" t="str">
        <f t="shared" ca="true" si="49"/>
        <v/>
      </c>
      <c r="K311" s="295"/>
      <c r="L311" s="295"/>
      <c r="M311" s="298" t="str">
        <f t="shared" ca="true" si="50"/>
        <v/>
      </c>
      <c r="N311" s="208" t="str">
        <f t="shared" ca="true" si="51"/>
        <v/>
      </c>
      <c r="O311" s="297" t="str">
        <f t="shared" ca="true" si="52"/>
        <v/>
      </c>
      <c r="P311" s="295"/>
      <c r="Q311" s="295"/>
      <c r="R311" s="298" t="str">
        <f t="shared" ca="true" si="53"/>
        <v/>
      </c>
      <c r="S311" s="208" t="str">
        <f t="shared" ca="true" si="54"/>
        <v/>
      </c>
      <c r="T311" s="297" t="str">
        <f t="shared" ca="true" si="55"/>
        <v/>
      </c>
      <c r="U311" s="295"/>
      <c r="V311" s="295"/>
      <c r="W311" s="298" t="str">
        <f t="shared" ca="true" si="56"/>
        <v/>
      </c>
      <c r="X311" s="208" t="str">
        <f t="shared" ca="true" si="57"/>
        <v/>
      </c>
      <c r="Y311" s="297" t="str">
        <f t="shared" ca="true" si="58"/>
        <v/>
      </c>
      <c r="Z311" s="295"/>
      <c r="AA311" s="295"/>
      <c r="AB311" s="298" t="str">
        <f t="shared" ca="true" si="59"/>
        <v/>
      </c>
    </row>
    <row r="312" x14ac:dyDescent="0.2">
      <c r="A312" s="293"/>
      <c r="B312" s="615"/>
      <c r="C312" s="616"/>
      <c r="D312" s="208" t="str">
        <f t="shared" ca="true" si="45"/>
        <v/>
      </c>
      <c r="E312" s="297" t="str">
        <f t="shared" ca="true" si="46"/>
        <v/>
      </c>
      <c r="F312" s="295"/>
      <c r="G312" s="295"/>
      <c r="H312" s="298" t="str">
        <f t="shared" ca="true" si="47"/>
        <v/>
      </c>
      <c r="I312" s="208" t="str">
        <f t="shared" ca="true" si="48"/>
        <v/>
      </c>
      <c r="J312" s="297" t="str">
        <f t="shared" ca="true" si="49"/>
        <v/>
      </c>
      <c r="K312" s="295"/>
      <c r="L312" s="295"/>
      <c r="M312" s="298" t="str">
        <f t="shared" ca="true" si="50"/>
        <v/>
      </c>
      <c r="N312" s="208" t="str">
        <f t="shared" ca="true" si="51"/>
        <v/>
      </c>
      <c r="O312" s="297" t="str">
        <f t="shared" ca="true" si="52"/>
        <v/>
      </c>
      <c r="P312" s="295"/>
      <c r="Q312" s="295"/>
      <c r="R312" s="298" t="str">
        <f t="shared" ca="true" si="53"/>
        <v/>
      </c>
      <c r="S312" s="208" t="str">
        <f t="shared" ca="true" si="54"/>
        <v/>
      </c>
      <c r="T312" s="297" t="str">
        <f t="shared" ca="true" si="55"/>
        <v/>
      </c>
      <c r="U312" s="295"/>
      <c r="V312" s="295"/>
      <c r="W312" s="298" t="str">
        <f t="shared" ca="true" si="56"/>
        <v/>
      </c>
      <c r="X312" s="208" t="str">
        <f t="shared" ca="true" si="57"/>
        <v/>
      </c>
      <c r="Y312" s="297" t="str">
        <f t="shared" ca="true" si="58"/>
        <v/>
      </c>
      <c r="Z312" s="295"/>
      <c r="AA312" s="295"/>
      <c r="AB312" s="298" t="str">
        <f t="shared" ca="true" si="59"/>
        <v/>
      </c>
    </row>
    <row r="313" x14ac:dyDescent="0.2">
      <c r="A313" s="293"/>
      <c r="B313" s="615"/>
      <c r="C313" s="616"/>
      <c r="D313" s="208" t="str">
        <f t="shared" ca="true" si="45"/>
        <v/>
      </c>
      <c r="E313" s="297" t="str">
        <f t="shared" ca="true" si="46"/>
        <v/>
      </c>
      <c r="F313" s="295"/>
      <c r="G313" s="295"/>
      <c r="H313" s="298" t="str">
        <f t="shared" ca="true" si="47"/>
        <v/>
      </c>
      <c r="I313" s="208" t="str">
        <f t="shared" ca="true" si="48"/>
        <v/>
      </c>
      <c r="J313" s="297" t="str">
        <f t="shared" ca="true" si="49"/>
        <v/>
      </c>
      <c r="K313" s="295"/>
      <c r="L313" s="295"/>
      <c r="M313" s="298" t="str">
        <f t="shared" ca="true" si="50"/>
        <v/>
      </c>
      <c r="N313" s="208" t="str">
        <f t="shared" ca="true" si="51"/>
        <v/>
      </c>
      <c r="O313" s="297" t="str">
        <f t="shared" ca="true" si="52"/>
        <v/>
      </c>
      <c r="P313" s="295"/>
      <c r="Q313" s="295"/>
      <c r="R313" s="298" t="str">
        <f t="shared" ca="true" si="53"/>
        <v/>
      </c>
      <c r="S313" s="208" t="str">
        <f t="shared" ca="true" si="54"/>
        <v/>
      </c>
      <c r="T313" s="297" t="str">
        <f t="shared" ca="true" si="55"/>
        <v/>
      </c>
      <c r="U313" s="295"/>
      <c r="V313" s="295"/>
      <c r="W313" s="298" t="str">
        <f t="shared" ca="true" si="56"/>
        <v/>
      </c>
      <c r="X313" s="208" t="str">
        <f t="shared" ca="true" si="57"/>
        <v/>
      </c>
      <c r="Y313" s="297" t="str">
        <f t="shared" ca="true" si="58"/>
        <v/>
      </c>
      <c r="Z313" s="295"/>
      <c r="AA313" s="295"/>
      <c r="AB313" s="298" t="str">
        <f t="shared" ca="true" si="59"/>
        <v/>
      </c>
    </row>
    <row r="314" x14ac:dyDescent="0.2">
      <c r="A314" s="293"/>
      <c r="B314" s="615"/>
      <c r="C314" s="616"/>
      <c r="D314" s="208" t="str">
        <f t="shared" ca="true" si="45"/>
        <v/>
      </c>
      <c r="E314" s="297" t="str">
        <f t="shared" ca="true" si="46"/>
        <v/>
      </c>
      <c r="F314" s="295"/>
      <c r="G314" s="295"/>
      <c r="H314" s="298" t="str">
        <f t="shared" ca="true" si="47"/>
        <v/>
      </c>
      <c r="I314" s="208" t="str">
        <f t="shared" ca="true" si="48"/>
        <v/>
      </c>
      <c r="J314" s="297" t="str">
        <f t="shared" ca="true" si="49"/>
        <v/>
      </c>
      <c r="K314" s="295"/>
      <c r="L314" s="295"/>
      <c r="M314" s="298" t="str">
        <f t="shared" ca="true" si="50"/>
        <v/>
      </c>
      <c r="N314" s="208" t="str">
        <f t="shared" ca="true" si="51"/>
        <v/>
      </c>
      <c r="O314" s="297" t="str">
        <f t="shared" ca="true" si="52"/>
        <v/>
      </c>
      <c r="P314" s="295"/>
      <c r="Q314" s="295"/>
      <c r="R314" s="298" t="str">
        <f t="shared" ca="true" si="53"/>
        <v/>
      </c>
      <c r="S314" s="208" t="str">
        <f t="shared" ca="true" si="54"/>
        <v/>
      </c>
      <c r="T314" s="297" t="str">
        <f t="shared" ca="true" si="55"/>
        <v/>
      </c>
      <c r="U314" s="295"/>
      <c r="V314" s="295"/>
      <c r="W314" s="298" t="str">
        <f t="shared" ca="true" si="56"/>
        <v/>
      </c>
      <c r="X314" s="208" t="str">
        <f t="shared" ca="true" si="57"/>
        <v/>
      </c>
      <c r="Y314" s="297" t="str">
        <f t="shared" ca="true" si="58"/>
        <v/>
      </c>
      <c r="Z314" s="295"/>
      <c r="AA314" s="295"/>
      <c r="AB314" s="298" t="str">
        <f t="shared" ca="true" si="59"/>
        <v/>
      </c>
    </row>
    <row r="315" x14ac:dyDescent="0.2">
      <c r="A315" s="293"/>
      <c r="B315" s="615"/>
      <c r="C315" s="616"/>
      <c r="D315" s="208" t="str">
        <f t="shared" ca="true" si="45"/>
        <v/>
      </c>
      <c r="E315" s="297" t="str">
        <f t="shared" ca="true" si="46"/>
        <v/>
      </c>
      <c r="F315" s="295"/>
      <c r="G315" s="295"/>
      <c r="H315" s="298" t="str">
        <f t="shared" ca="true" si="47"/>
        <v/>
      </c>
      <c r="I315" s="208" t="str">
        <f t="shared" ca="true" si="48"/>
        <v/>
      </c>
      <c r="J315" s="297" t="str">
        <f t="shared" ca="true" si="49"/>
        <v/>
      </c>
      <c r="K315" s="295"/>
      <c r="L315" s="295"/>
      <c r="M315" s="298" t="str">
        <f t="shared" ca="true" si="50"/>
        <v/>
      </c>
      <c r="N315" s="208" t="str">
        <f t="shared" ca="true" si="51"/>
        <v/>
      </c>
      <c r="O315" s="297" t="str">
        <f t="shared" ca="true" si="52"/>
        <v/>
      </c>
      <c r="P315" s="295"/>
      <c r="Q315" s="295"/>
      <c r="R315" s="298" t="str">
        <f t="shared" ca="true" si="53"/>
        <v/>
      </c>
      <c r="S315" s="208" t="str">
        <f t="shared" ca="true" si="54"/>
        <v/>
      </c>
      <c r="T315" s="297" t="str">
        <f t="shared" ca="true" si="55"/>
        <v/>
      </c>
      <c r="U315" s="295"/>
      <c r="V315" s="295"/>
      <c r="W315" s="298" t="str">
        <f t="shared" ca="true" si="56"/>
        <v/>
      </c>
      <c r="X315" s="208" t="str">
        <f t="shared" ca="true" si="57"/>
        <v/>
      </c>
      <c r="Y315" s="297" t="str">
        <f t="shared" ca="true" si="58"/>
        <v/>
      </c>
      <c r="Z315" s="295"/>
      <c r="AA315" s="295"/>
      <c r="AB315" s="298" t="str">
        <f t="shared" ca="true" si="59"/>
        <v/>
      </c>
    </row>
    <row r="316" x14ac:dyDescent="0.2">
      <c r="A316" s="293"/>
      <c r="B316" s="617"/>
      <c r="C316" s="618"/>
      <c r="D316" s="209" t="str">
        <f t="shared" ca="true" si="45"/>
        <v/>
      </c>
      <c r="E316" s="300" t="str">
        <f t="shared" ca="true" si="46"/>
        <v/>
      </c>
      <c r="F316" s="301"/>
      <c r="G316" s="302"/>
      <c r="H316" s="303" t="str">
        <f t="shared" ca="true" si="47"/>
        <v/>
      </c>
      <c r="I316" s="209" t="str">
        <f t="shared" ca="true" si="48"/>
        <v/>
      </c>
      <c r="J316" s="300" t="str">
        <f t="shared" ca="true" si="49"/>
        <v/>
      </c>
      <c r="K316" s="301"/>
      <c r="L316" s="302"/>
      <c r="M316" s="303" t="str">
        <f t="shared" ca="true" si="50"/>
        <v/>
      </c>
      <c r="N316" s="209" t="str">
        <f t="shared" ca="true" si="51"/>
        <v/>
      </c>
      <c r="O316" s="300" t="str">
        <f t="shared" ca="true" si="52"/>
        <v/>
      </c>
      <c r="P316" s="301"/>
      <c r="Q316" s="302"/>
      <c r="R316" s="303" t="str">
        <f t="shared" ca="true" si="53"/>
        <v/>
      </c>
      <c r="S316" s="209" t="str">
        <f t="shared" ca="true" si="54"/>
        <v/>
      </c>
      <c r="T316" s="300" t="str">
        <f t="shared" ca="true" si="55"/>
        <v/>
      </c>
      <c r="U316" s="301"/>
      <c r="V316" s="302"/>
      <c r="W316" s="303" t="str">
        <f t="shared" ca="true" si="56"/>
        <v/>
      </c>
      <c r="X316" s="209" t="str">
        <f t="shared" ca="true" si="57"/>
        <v/>
      </c>
      <c r="Y316" s="300" t="str">
        <f t="shared" ca="true" si="58"/>
        <v/>
      </c>
      <c r="Z316" s="301"/>
      <c r="AA316" s="302"/>
      <c r="AB316" s="303" t="str">
        <f t="shared" ca="true" si="59"/>
        <v/>
      </c>
    </row>
    <row r="317" ht="11.25" customHeight="true" x14ac:dyDescent="0.2"/>
    <row r="318" ht="22.5" customHeight="true" x14ac:dyDescent="0.25">
      <c r="B318" s="725" t="str">
        <f>CONCATENATE("Rural use of sanitation facilities, ",C299,"–",C300)</f>
        <v>Rural use of sanitation facilities, 2000–2020</v>
      </c>
      <c r="C318" s="726"/>
      <c r="D318" s="726"/>
      <c r="E318" s="726"/>
      <c r="F318" s="726"/>
      <c r="G318" s="726"/>
      <c r="H318" s="726"/>
      <c r="I318" s="726"/>
      <c r="J318" s="726"/>
      <c r="K318" s="726"/>
      <c r="L318" s="726"/>
      <c r="N318" s="304"/>
      <c r="O318" s="304"/>
      <c r="P318" s="304"/>
      <c r="Q318" s="304"/>
      <c r="R318" s="304"/>
      <c r="S318" s="748" t="s">
        <v>11</v>
      </c>
      <c r="T318" s="749"/>
      <c r="U318" s="749"/>
      <c r="V318" s="749"/>
      <c r="W318" s="750"/>
      <c r="X318" s="304"/>
      <c r="Y318" s="304"/>
      <c r="Z318" s="304"/>
      <c r="AA318" s="304"/>
      <c r="AB318" s="30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42" customWidth="true"/>
    <col min="6" max="7" width="9" style="245" customWidth="true"/>
    <col min="8" max="38" width="9" style="242" customWidth="true"/>
    <col min="39" max="261" width="9.140625" style="242"/>
    <col min="262" max="262" width="5" style="242" customWidth="true"/>
    <col min="263" max="263" width="13.85546875" style="242" customWidth="true"/>
    <col min="264" max="265" width="6.28515625" style="242" customWidth="true"/>
    <col min="266" max="267" width="7" style="242" customWidth="true"/>
    <col min="268" max="274" width="6.28515625" style="242" customWidth="true"/>
    <col min="275" max="517" width="9.140625" style="242"/>
    <col min="518" max="518" width="5" style="242" customWidth="true"/>
    <col min="519" max="519" width="13.85546875" style="242" customWidth="true"/>
    <col min="520" max="521" width="6.28515625" style="242" customWidth="true"/>
    <col min="522" max="523" width="7" style="242" customWidth="true"/>
    <col min="524" max="530" width="6.28515625" style="242" customWidth="true"/>
    <col min="531" max="773" width="9.140625" style="242"/>
    <col min="774" max="774" width="5" style="242" customWidth="true"/>
    <col min="775" max="775" width="13.85546875" style="242" customWidth="true"/>
    <col min="776" max="777" width="6.28515625" style="242" customWidth="true"/>
    <col min="778" max="779" width="7" style="242" customWidth="true"/>
    <col min="780" max="786" width="6.28515625" style="242" customWidth="true"/>
    <col min="787" max="1029" width="9.140625" style="242"/>
    <col min="1030" max="1030" width="5" style="242" customWidth="true"/>
    <col min="1031" max="1031" width="13.85546875" style="242" customWidth="true"/>
    <col min="1032" max="1033" width="6.28515625" style="242" customWidth="true"/>
    <col min="1034" max="1035" width="7" style="242" customWidth="true"/>
    <col min="1036" max="1042" width="6.28515625" style="242" customWidth="true"/>
    <col min="1043" max="1285" width="9.140625" style="242"/>
    <col min="1286" max="1286" width="5" style="242" customWidth="true"/>
    <col min="1287" max="1287" width="13.85546875" style="242" customWidth="true"/>
    <col min="1288" max="1289" width="6.28515625" style="242" customWidth="true"/>
    <col min="1290" max="1291" width="7" style="242" customWidth="true"/>
    <col min="1292" max="1298" width="6.28515625" style="242" customWidth="true"/>
    <col min="1299" max="1541" width="9.140625" style="242"/>
    <col min="1542" max="1542" width="5" style="242" customWidth="true"/>
    <col min="1543" max="1543" width="13.85546875" style="242" customWidth="true"/>
    <col min="1544" max="1545" width="6.28515625" style="242" customWidth="true"/>
    <col min="1546" max="1547" width="7" style="242" customWidth="true"/>
    <col min="1548" max="1554" width="6.28515625" style="242" customWidth="true"/>
    <col min="1555" max="1797" width="9.140625" style="242"/>
    <col min="1798" max="1798" width="5" style="242" customWidth="true"/>
    <col min="1799" max="1799" width="13.85546875" style="242" customWidth="true"/>
    <col min="1800" max="1801" width="6.28515625" style="242" customWidth="true"/>
    <col min="1802" max="1803" width="7" style="242" customWidth="true"/>
    <col min="1804" max="1810" width="6.28515625" style="242" customWidth="true"/>
    <col min="1811" max="2053" width="9.140625" style="242"/>
    <col min="2054" max="2054" width="5" style="242" customWidth="true"/>
    <col min="2055" max="2055" width="13.85546875" style="242" customWidth="true"/>
    <col min="2056" max="2057" width="6.28515625" style="242" customWidth="true"/>
    <col min="2058" max="2059" width="7" style="242" customWidth="true"/>
    <col min="2060" max="2066" width="6.28515625" style="242" customWidth="true"/>
    <col min="2067" max="2309" width="9.140625" style="242"/>
    <col min="2310" max="2310" width="5" style="242" customWidth="true"/>
    <col min="2311" max="2311" width="13.85546875" style="242" customWidth="true"/>
    <col min="2312" max="2313" width="6.28515625" style="242" customWidth="true"/>
    <col min="2314" max="2315" width="7" style="242" customWidth="true"/>
    <col min="2316" max="2322" width="6.28515625" style="242" customWidth="true"/>
    <col min="2323" max="2565" width="9.140625" style="242"/>
    <col min="2566" max="2566" width="5" style="242" customWidth="true"/>
    <col min="2567" max="2567" width="13.85546875" style="242" customWidth="true"/>
    <col min="2568" max="2569" width="6.28515625" style="242" customWidth="true"/>
    <col min="2570" max="2571" width="7" style="242" customWidth="true"/>
    <col min="2572" max="2578" width="6.28515625" style="242" customWidth="true"/>
    <col min="2579" max="2821" width="9.140625" style="242"/>
    <col min="2822" max="2822" width="5" style="242" customWidth="true"/>
    <col min="2823" max="2823" width="13.85546875" style="242" customWidth="true"/>
    <col min="2824" max="2825" width="6.28515625" style="242" customWidth="true"/>
    <col min="2826" max="2827" width="7" style="242" customWidth="true"/>
    <col min="2828" max="2834" width="6.28515625" style="242" customWidth="true"/>
    <col min="2835" max="3077" width="9.140625" style="242"/>
    <col min="3078" max="3078" width="5" style="242" customWidth="true"/>
    <col min="3079" max="3079" width="13.85546875" style="242" customWidth="true"/>
    <col min="3080" max="3081" width="6.28515625" style="242" customWidth="true"/>
    <col min="3082" max="3083" width="7" style="242" customWidth="true"/>
    <col min="3084" max="3090" width="6.28515625" style="242" customWidth="true"/>
    <col min="3091" max="3333" width="9.140625" style="242"/>
    <col min="3334" max="3334" width="5" style="242" customWidth="true"/>
    <col min="3335" max="3335" width="13.85546875" style="242" customWidth="true"/>
    <col min="3336" max="3337" width="6.28515625" style="242" customWidth="true"/>
    <col min="3338" max="3339" width="7" style="242" customWidth="true"/>
    <col min="3340" max="3346" width="6.28515625" style="242" customWidth="true"/>
    <col min="3347" max="3589" width="9.140625" style="242"/>
    <col min="3590" max="3590" width="5" style="242" customWidth="true"/>
    <col min="3591" max="3591" width="13.85546875" style="242" customWidth="true"/>
    <col min="3592" max="3593" width="6.28515625" style="242" customWidth="true"/>
    <col min="3594" max="3595" width="7" style="242" customWidth="true"/>
    <col min="3596" max="3602" width="6.28515625" style="242" customWidth="true"/>
    <col min="3603" max="3845" width="9.140625" style="242"/>
    <col min="3846" max="3846" width="5" style="242" customWidth="true"/>
    <col min="3847" max="3847" width="13.85546875" style="242" customWidth="true"/>
    <col min="3848" max="3849" width="6.28515625" style="242" customWidth="true"/>
    <col min="3850" max="3851" width="7" style="242" customWidth="true"/>
    <col min="3852" max="3858" width="6.28515625" style="242" customWidth="true"/>
    <col min="3859" max="4101" width="9.140625" style="242"/>
    <col min="4102" max="4102" width="5" style="242" customWidth="true"/>
    <col min="4103" max="4103" width="13.85546875" style="242" customWidth="true"/>
    <col min="4104" max="4105" width="6.28515625" style="242" customWidth="true"/>
    <col min="4106" max="4107" width="7" style="242" customWidth="true"/>
    <col min="4108" max="4114" width="6.28515625" style="242" customWidth="true"/>
    <col min="4115" max="4357" width="9.140625" style="242"/>
    <col min="4358" max="4358" width="5" style="242" customWidth="true"/>
    <col min="4359" max="4359" width="13.85546875" style="242" customWidth="true"/>
    <col min="4360" max="4361" width="6.28515625" style="242" customWidth="true"/>
    <col min="4362" max="4363" width="7" style="242" customWidth="true"/>
    <col min="4364" max="4370" width="6.28515625" style="242" customWidth="true"/>
    <col min="4371" max="4613" width="9.140625" style="242"/>
    <col min="4614" max="4614" width="5" style="242" customWidth="true"/>
    <col min="4615" max="4615" width="13.85546875" style="242" customWidth="true"/>
    <col min="4616" max="4617" width="6.28515625" style="242" customWidth="true"/>
    <col min="4618" max="4619" width="7" style="242" customWidth="true"/>
    <col min="4620" max="4626" width="6.28515625" style="242" customWidth="true"/>
    <col min="4627" max="4869" width="9.140625" style="242"/>
    <col min="4870" max="4870" width="5" style="242" customWidth="true"/>
    <col min="4871" max="4871" width="13.85546875" style="242" customWidth="true"/>
    <col min="4872" max="4873" width="6.28515625" style="242" customWidth="true"/>
    <col min="4874" max="4875" width="7" style="242" customWidth="true"/>
    <col min="4876" max="4882" width="6.28515625" style="242" customWidth="true"/>
    <col min="4883" max="5125" width="9.140625" style="242"/>
    <col min="5126" max="5126" width="5" style="242" customWidth="true"/>
    <col min="5127" max="5127" width="13.85546875" style="242" customWidth="true"/>
    <col min="5128" max="5129" width="6.28515625" style="242" customWidth="true"/>
    <col min="5130" max="5131" width="7" style="242" customWidth="true"/>
    <col min="5132" max="5138" width="6.28515625" style="242" customWidth="true"/>
    <col min="5139" max="5381" width="9.140625" style="242"/>
    <col min="5382" max="5382" width="5" style="242" customWidth="true"/>
    <col min="5383" max="5383" width="13.85546875" style="242" customWidth="true"/>
    <col min="5384" max="5385" width="6.28515625" style="242" customWidth="true"/>
    <col min="5386" max="5387" width="7" style="242" customWidth="true"/>
    <col min="5388" max="5394" width="6.28515625" style="242" customWidth="true"/>
    <col min="5395" max="5637" width="9.140625" style="242"/>
    <col min="5638" max="5638" width="5" style="242" customWidth="true"/>
    <col min="5639" max="5639" width="13.85546875" style="242" customWidth="true"/>
    <col min="5640" max="5641" width="6.28515625" style="242" customWidth="true"/>
    <col min="5642" max="5643" width="7" style="242" customWidth="true"/>
    <col min="5644" max="5650" width="6.28515625" style="242" customWidth="true"/>
    <col min="5651" max="5893" width="9.140625" style="242"/>
    <col min="5894" max="5894" width="5" style="242" customWidth="true"/>
    <col min="5895" max="5895" width="13.85546875" style="242" customWidth="true"/>
    <col min="5896" max="5897" width="6.28515625" style="242" customWidth="true"/>
    <col min="5898" max="5899" width="7" style="242" customWidth="true"/>
    <col min="5900" max="5906" width="6.28515625" style="242" customWidth="true"/>
    <col min="5907" max="6149" width="9.140625" style="242"/>
    <col min="6150" max="6150" width="5" style="242" customWidth="true"/>
    <col min="6151" max="6151" width="13.85546875" style="242" customWidth="true"/>
    <col min="6152" max="6153" width="6.28515625" style="242" customWidth="true"/>
    <col min="6154" max="6155" width="7" style="242" customWidth="true"/>
    <col min="6156" max="6162" width="6.28515625" style="242" customWidth="true"/>
    <col min="6163" max="6405" width="9.140625" style="242"/>
    <col min="6406" max="6406" width="5" style="242" customWidth="true"/>
    <col min="6407" max="6407" width="13.85546875" style="242" customWidth="true"/>
    <col min="6408" max="6409" width="6.28515625" style="242" customWidth="true"/>
    <col min="6410" max="6411" width="7" style="242" customWidth="true"/>
    <col min="6412" max="6418" width="6.28515625" style="242" customWidth="true"/>
    <col min="6419" max="6661" width="9.140625" style="242"/>
    <col min="6662" max="6662" width="5" style="242" customWidth="true"/>
    <col min="6663" max="6663" width="13.85546875" style="242" customWidth="true"/>
    <col min="6664" max="6665" width="6.28515625" style="242" customWidth="true"/>
    <col min="6666" max="6667" width="7" style="242" customWidth="true"/>
    <col min="6668" max="6674" width="6.28515625" style="242" customWidth="true"/>
    <col min="6675" max="6917" width="9.140625" style="242"/>
    <col min="6918" max="6918" width="5" style="242" customWidth="true"/>
    <col min="6919" max="6919" width="13.85546875" style="242" customWidth="true"/>
    <col min="6920" max="6921" width="6.28515625" style="242" customWidth="true"/>
    <col min="6922" max="6923" width="7" style="242" customWidth="true"/>
    <col min="6924" max="6930" width="6.28515625" style="242" customWidth="true"/>
    <col min="6931" max="7173" width="9.140625" style="242"/>
    <col min="7174" max="7174" width="5" style="242" customWidth="true"/>
    <col min="7175" max="7175" width="13.85546875" style="242" customWidth="true"/>
    <col min="7176" max="7177" width="6.28515625" style="242" customWidth="true"/>
    <col min="7178" max="7179" width="7" style="242" customWidth="true"/>
    <col min="7180" max="7186" width="6.28515625" style="242" customWidth="true"/>
    <col min="7187" max="7429" width="9.140625" style="242"/>
    <col min="7430" max="7430" width="5" style="242" customWidth="true"/>
    <col min="7431" max="7431" width="13.85546875" style="242" customWidth="true"/>
    <col min="7432" max="7433" width="6.28515625" style="242" customWidth="true"/>
    <col min="7434" max="7435" width="7" style="242" customWidth="true"/>
    <col min="7436" max="7442" width="6.28515625" style="242" customWidth="true"/>
    <col min="7443" max="7685" width="9.140625" style="242"/>
    <col min="7686" max="7686" width="5" style="242" customWidth="true"/>
    <col min="7687" max="7687" width="13.85546875" style="242" customWidth="true"/>
    <col min="7688" max="7689" width="6.28515625" style="242" customWidth="true"/>
    <col min="7690" max="7691" width="7" style="242" customWidth="true"/>
    <col min="7692" max="7698" width="6.28515625" style="242" customWidth="true"/>
    <col min="7699" max="7941" width="9.140625" style="242"/>
    <col min="7942" max="7942" width="5" style="242" customWidth="true"/>
    <col min="7943" max="7943" width="13.85546875" style="242" customWidth="true"/>
    <col min="7944" max="7945" width="6.28515625" style="242" customWidth="true"/>
    <col min="7946" max="7947" width="7" style="242" customWidth="true"/>
    <col min="7948" max="7954" width="6.28515625" style="242" customWidth="true"/>
    <col min="7955" max="8197" width="9.140625" style="242"/>
    <col min="8198" max="8198" width="5" style="242" customWidth="true"/>
    <col min="8199" max="8199" width="13.85546875" style="242" customWidth="true"/>
    <col min="8200" max="8201" width="6.28515625" style="242" customWidth="true"/>
    <col min="8202" max="8203" width="7" style="242" customWidth="true"/>
    <col min="8204" max="8210" width="6.28515625" style="242" customWidth="true"/>
    <col min="8211" max="8453" width="9.140625" style="242"/>
    <col min="8454" max="8454" width="5" style="242" customWidth="true"/>
    <col min="8455" max="8455" width="13.85546875" style="242" customWidth="true"/>
    <col min="8456" max="8457" width="6.28515625" style="242" customWidth="true"/>
    <col min="8458" max="8459" width="7" style="242" customWidth="true"/>
    <col min="8460" max="8466" width="6.28515625" style="242" customWidth="true"/>
    <col min="8467" max="8709" width="9.140625" style="242"/>
    <col min="8710" max="8710" width="5" style="242" customWidth="true"/>
    <col min="8711" max="8711" width="13.85546875" style="242" customWidth="true"/>
    <col min="8712" max="8713" width="6.28515625" style="242" customWidth="true"/>
    <col min="8714" max="8715" width="7" style="242" customWidth="true"/>
    <col min="8716" max="8722" width="6.28515625" style="242" customWidth="true"/>
    <col min="8723" max="8965" width="9.140625" style="242"/>
    <col min="8966" max="8966" width="5" style="242" customWidth="true"/>
    <col min="8967" max="8967" width="13.85546875" style="242" customWidth="true"/>
    <col min="8968" max="8969" width="6.28515625" style="242" customWidth="true"/>
    <col min="8970" max="8971" width="7" style="242" customWidth="true"/>
    <col min="8972" max="8978" width="6.28515625" style="242" customWidth="true"/>
    <col min="8979" max="9221" width="9.140625" style="242"/>
    <col min="9222" max="9222" width="5" style="242" customWidth="true"/>
    <col min="9223" max="9223" width="13.85546875" style="242" customWidth="true"/>
    <col min="9224" max="9225" width="6.28515625" style="242" customWidth="true"/>
    <col min="9226" max="9227" width="7" style="242" customWidth="true"/>
    <col min="9228" max="9234" width="6.28515625" style="242" customWidth="true"/>
    <col min="9235" max="9477" width="9.140625" style="242"/>
    <col min="9478" max="9478" width="5" style="242" customWidth="true"/>
    <col min="9479" max="9479" width="13.85546875" style="242" customWidth="true"/>
    <col min="9480" max="9481" width="6.28515625" style="242" customWidth="true"/>
    <col min="9482" max="9483" width="7" style="242" customWidth="true"/>
    <col min="9484" max="9490" width="6.28515625" style="242" customWidth="true"/>
    <col min="9491" max="9733" width="9.140625" style="242"/>
    <col min="9734" max="9734" width="5" style="242" customWidth="true"/>
    <col min="9735" max="9735" width="13.85546875" style="242" customWidth="true"/>
    <col min="9736" max="9737" width="6.28515625" style="242" customWidth="true"/>
    <col min="9738" max="9739" width="7" style="242" customWidth="true"/>
    <col min="9740" max="9746" width="6.28515625" style="242" customWidth="true"/>
    <col min="9747" max="9989" width="9.140625" style="242"/>
    <col min="9990" max="9990" width="5" style="242" customWidth="true"/>
    <col min="9991" max="9991" width="13.85546875" style="242" customWidth="true"/>
    <col min="9992" max="9993" width="6.28515625" style="242" customWidth="true"/>
    <col min="9994" max="9995" width="7" style="242" customWidth="true"/>
    <col min="9996" max="10002" width="6.28515625" style="242" customWidth="true"/>
    <col min="10003" max="10245" width="9.140625" style="242"/>
    <col min="10246" max="10246" width="5" style="242" customWidth="true"/>
    <col min="10247" max="10247" width="13.85546875" style="242" customWidth="true"/>
    <col min="10248" max="10249" width="6.28515625" style="242" customWidth="true"/>
    <col min="10250" max="10251" width="7" style="242" customWidth="true"/>
    <col min="10252" max="10258" width="6.28515625" style="242" customWidth="true"/>
    <col min="10259" max="10501" width="9.140625" style="242"/>
    <col min="10502" max="10502" width="5" style="242" customWidth="true"/>
    <col min="10503" max="10503" width="13.85546875" style="242" customWidth="true"/>
    <col min="10504" max="10505" width="6.28515625" style="242" customWidth="true"/>
    <col min="10506" max="10507" width="7" style="242" customWidth="true"/>
    <col min="10508" max="10514" width="6.28515625" style="242" customWidth="true"/>
    <col min="10515" max="10757" width="9.140625" style="242"/>
    <col min="10758" max="10758" width="5" style="242" customWidth="true"/>
    <col min="10759" max="10759" width="13.85546875" style="242" customWidth="true"/>
    <col min="10760" max="10761" width="6.28515625" style="242" customWidth="true"/>
    <col min="10762" max="10763" width="7" style="242" customWidth="true"/>
    <col min="10764" max="10770" width="6.28515625" style="242" customWidth="true"/>
    <col min="10771" max="11013" width="9.140625" style="242"/>
    <col min="11014" max="11014" width="5" style="242" customWidth="true"/>
    <col min="11015" max="11015" width="13.85546875" style="242" customWidth="true"/>
    <col min="11016" max="11017" width="6.28515625" style="242" customWidth="true"/>
    <col min="11018" max="11019" width="7" style="242" customWidth="true"/>
    <col min="11020" max="11026" width="6.28515625" style="242" customWidth="true"/>
    <col min="11027" max="11269" width="9.140625" style="242"/>
    <col min="11270" max="11270" width="5" style="242" customWidth="true"/>
    <col min="11271" max="11271" width="13.85546875" style="242" customWidth="true"/>
    <col min="11272" max="11273" width="6.28515625" style="242" customWidth="true"/>
    <col min="11274" max="11275" width="7" style="242" customWidth="true"/>
    <col min="11276" max="11282" width="6.28515625" style="242" customWidth="true"/>
    <col min="11283" max="11525" width="9.140625" style="242"/>
    <col min="11526" max="11526" width="5" style="242" customWidth="true"/>
    <col min="11527" max="11527" width="13.85546875" style="242" customWidth="true"/>
    <col min="11528" max="11529" width="6.28515625" style="242" customWidth="true"/>
    <col min="11530" max="11531" width="7" style="242" customWidth="true"/>
    <col min="11532" max="11538" width="6.28515625" style="242" customWidth="true"/>
    <col min="11539" max="11781" width="9.140625" style="242"/>
    <col min="11782" max="11782" width="5" style="242" customWidth="true"/>
    <col min="11783" max="11783" width="13.85546875" style="242" customWidth="true"/>
    <col min="11784" max="11785" width="6.28515625" style="242" customWidth="true"/>
    <col min="11786" max="11787" width="7" style="242" customWidth="true"/>
    <col min="11788" max="11794" width="6.28515625" style="242" customWidth="true"/>
    <col min="11795" max="12037" width="9.140625" style="242"/>
    <col min="12038" max="12038" width="5" style="242" customWidth="true"/>
    <col min="12039" max="12039" width="13.85546875" style="242" customWidth="true"/>
    <col min="12040" max="12041" width="6.28515625" style="242" customWidth="true"/>
    <col min="12042" max="12043" width="7" style="242" customWidth="true"/>
    <col min="12044" max="12050" width="6.28515625" style="242" customWidth="true"/>
    <col min="12051" max="12293" width="9.140625" style="242"/>
    <col min="12294" max="12294" width="5" style="242" customWidth="true"/>
    <col min="12295" max="12295" width="13.85546875" style="242" customWidth="true"/>
    <col min="12296" max="12297" width="6.28515625" style="242" customWidth="true"/>
    <col min="12298" max="12299" width="7" style="242" customWidth="true"/>
    <col min="12300" max="12306" width="6.28515625" style="242" customWidth="true"/>
    <col min="12307" max="12549" width="9.140625" style="242"/>
    <col min="12550" max="12550" width="5" style="242" customWidth="true"/>
    <col min="12551" max="12551" width="13.85546875" style="242" customWidth="true"/>
    <col min="12552" max="12553" width="6.28515625" style="242" customWidth="true"/>
    <col min="12554" max="12555" width="7" style="242" customWidth="true"/>
    <col min="12556" max="12562" width="6.28515625" style="242" customWidth="true"/>
    <col min="12563" max="12805" width="9.140625" style="242"/>
    <col min="12806" max="12806" width="5" style="242" customWidth="true"/>
    <col min="12807" max="12807" width="13.85546875" style="242" customWidth="true"/>
    <col min="12808" max="12809" width="6.28515625" style="242" customWidth="true"/>
    <col min="12810" max="12811" width="7" style="242" customWidth="true"/>
    <col min="12812" max="12818" width="6.28515625" style="242" customWidth="true"/>
    <col min="12819" max="13061" width="9.140625" style="242"/>
    <col min="13062" max="13062" width="5" style="242" customWidth="true"/>
    <col min="13063" max="13063" width="13.85546875" style="242" customWidth="true"/>
    <col min="13064" max="13065" width="6.28515625" style="242" customWidth="true"/>
    <col min="13066" max="13067" width="7" style="242" customWidth="true"/>
    <col min="13068" max="13074" width="6.28515625" style="242" customWidth="true"/>
    <col min="13075" max="13317" width="9.140625" style="242"/>
    <col min="13318" max="13318" width="5" style="242" customWidth="true"/>
    <col min="13319" max="13319" width="13.85546875" style="242" customWidth="true"/>
    <col min="13320" max="13321" width="6.28515625" style="242" customWidth="true"/>
    <col min="13322" max="13323" width="7" style="242" customWidth="true"/>
    <col min="13324" max="13330" width="6.28515625" style="242" customWidth="true"/>
    <col min="13331" max="13573" width="9.140625" style="242"/>
    <col min="13574" max="13574" width="5" style="242" customWidth="true"/>
    <col min="13575" max="13575" width="13.85546875" style="242" customWidth="true"/>
    <col min="13576" max="13577" width="6.28515625" style="242" customWidth="true"/>
    <col min="13578" max="13579" width="7" style="242" customWidth="true"/>
    <col min="13580" max="13586" width="6.28515625" style="242" customWidth="true"/>
    <col min="13587" max="13829" width="9.140625" style="242"/>
    <col min="13830" max="13830" width="5" style="242" customWidth="true"/>
    <col min="13831" max="13831" width="13.85546875" style="242" customWidth="true"/>
    <col min="13832" max="13833" width="6.28515625" style="242" customWidth="true"/>
    <col min="13834" max="13835" width="7" style="242" customWidth="true"/>
    <col min="13836" max="13842" width="6.28515625" style="242" customWidth="true"/>
    <col min="13843" max="14085" width="9.140625" style="242"/>
    <col min="14086" max="14086" width="5" style="242" customWidth="true"/>
    <col min="14087" max="14087" width="13.85546875" style="242" customWidth="true"/>
    <col min="14088" max="14089" width="6.28515625" style="242" customWidth="true"/>
    <col min="14090" max="14091" width="7" style="242" customWidth="true"/>
    <col min="14092" max="14098" width="6.28515625" style="242" customWidth="true"/>
    <col min="14099" max="14341" width="9.140625" style="242"/>
    <col min="14342" max="14342" width="5" style="242" customWidth="true"/>
    <col min="14343" max="14343" width="13.85546875" style="242" customWidth="true"/>
    <col min="14344" max="14345" width="6.28515625" style="242" customWidth="true"/>
    <col min="14346" max="14347" width="7" style="242" customWidth="true"/>
    <col min="14348" max="14354" width="6.28515625" style="242" customWidth="true"/>
    <col min="14355" max="14597" width="9.140625" style="242"/>
    <col min="14598" max="14598" width="5" style="242" customWidth="true"/>
    <col min="14599" max="14599" width="13.85546875" style="242" customWidth="true"/>
    <col min="14600" max="14601" width="6.28515625" style="242" customWidth="true"/>
    <col min="14602" max="14603" width="7" style="242" customWidth="true"/>
    <col min="14604" max="14610" width="6.28515625" style="242" customWidth="true"/>
    <col min="14611" max="14853" width="9.140625" style="242"/>
    <col min="14854" max="14854" width="5" style="242" customWidth="true"/>
    <col min="14855" max="14855" width="13.85546875" style="242" customWidth="true"/>
    <col min="14856" max="14857" width="6.28515625" style="242" customWidth="true"/>
    <col min="14858" max="14859" width="7" style="242" customWidth="true"/>
    <col min="14860" max="14866" width="6.28515625" style="242" customWidth="true"/>
    <col min="14867" max="15109" width="9.140625" style="242"/>
    <col min="15110" max="15110" width="5" style="242" customWidth="true"/>
    <col min="15111" max="15111" width="13.85546875" style="242" customWidth="true"/>
    <col min="15112" max="15113" width="6.28515625" style="242" customWidth="true"/>
    <col min="15114" max="15115" width="7" style="242" customWidth="true"/>
    <col min="15116" max="15122" width="6.28515625" style="242" customWidth="true"/>
    <col min="15123" max="15365" width="9.140625" style="242"/>
    <col min="15366" max="15366" width="5" style="242" customWidth="true"/>
    <col min="15367" max="15367" width="13.85546875" style="242" customWidth="true"/>
    <col min="15368" max="15369" width="6.28515625" style="242" customWidth="true"/>
    <col min="15370" max="15371" width="7" style="242" customWidth="true"/>
    <col min="15372" max="15378" width="6.28515625" style="242" customWidth="true"/>
    <col min="15379" max="15621" width="9.140625" style="242"/>
    <col min="15622" max="15622" width="5" style="242" customWidth="true"/>
    <col min="15623" max="15623" width="13.85546875" style="242" customWidth="true"/>
    <col min="15624" max="15625" width="6.28515625" style="242" customWidth="true"/>
    <col min="15626" max="15627" width="7" style="242" customWidth="true"/>
    <col min="15628" max="15634" width="6.28515625" style="242" customWidth="true"/>
    <col min="15635" max="15877" width="9.140625" style="242"/>
    <col min="15878" max="15878" width="5" style="242" customWidth="true"/>
    <col min="15879" max="15879" width="13.85546875" style="242" customWidth="true"/>
    <col min="15880" max="15881" width="6.28515625" style="242" customWidth="true"/>
    <col min="15882" max="15883" width="7" style="242" customWidth="true"/>
    <col min="15884" max="15890" width="6.28515625" style="242" customWidth="true"/>
    <col min="15891" max="16133" width="9.140625" style="242"/>
    <col min="16134" max="16134" width="5" style="242" customWidth="true"/>
    <col min="16135" max="16135" width="13.85546875" style="242" customWidth="true"/>
    <col min="16136" max="16137" width="6.28515625" style="242" customWidth="true"/>
    <col min="16138" max="16139" width="7" style="242" customWidth="true"/>
    <col min="16140" max="16146" width="6.28515625" style="242" customWidth="true"/>
    <col min="16147" max="16384" width="9.140625" style="242"/>
  </cols>
  <sheetData>
    <row r="4" ht="27" customHeight="true" x14ac:dyDescent="0.4">
      <c r="B4" s="768" t="s">
        <v>135</v>
      </c>
      <c r="C4" s="769"/>
      <c r="D4" s="769"/>
      <c r="E4" s="769"/>
      <c r="F4" s="769"/>
      <c r="G4" s="769"/>
      <c r="H4" s="769"/>
      <c r="I4" s="769"/>
      <c r="J4" s="769"/>
      <c r="K4" s="769"/>
      <c r="L4" s="769"/>
      <c r="M4" s="769"/>
      <c r="N4" s="769"/>
      <c r="O4" s="769"/>
      <c r="P4" s="769"/>
      <c r="Q4" s="769"/>
      <c r="R4" s="769"/>
      <c r="S4" s="769"/>
      <c r="T4" s="769"/>
      <c r="U4" s="769"/>
      <c r="V4" s="769"/>
      <c r="W4" s="769"/>
      <c r="X4" s="769"/>
      <c r="Y4" s="769"/>
    </row>
    <row r="5" ht="28.5" customHeight="true" x14ac:dyDescent="0.4">
      <c r="B5" s="760" t="str">
        <f ca="true">IF(ISERROR(INDIRECT(CONCATENATE($E$32,"!A2"))),"",INDIRECT(CONCATENATE($E$32,"!A2")))</f>
        <v>Chad</v>
      </c>
      <c r="C5" s="770"/>
      <c r="D5" s="770"/>
      <c r="E5" s="770"/>
      <c r="F5" s="770"/>
      <c r="G5" s="770"/>
      <c r="H5" s="770"/>
      <c r="I5" s="770"/>
      <c r="J5" s="770"/>
      <c r="K5" s="769"/>
      <c r="L5" s="769"/>
      <c r="M5" s="769"/>
      <c r="N5" s="769"/>
      <c r="O5" s="769"/>
      <c r="P5" s="769"/>
      <c r="Q5" s="769"/>
      <c r="R5" s="769"/>
      <c r="S5" s="769"/>
      <c r="T5" s="769"/>
      <c r="U5" s="769"/>
      <c r="V5" s="769"/>
      <c r="W5" s="769"/>
      <c r="X5" s="769"/>
      <c r="Y5" s="769"/>
    </row>
    <row r="6" x14ac:dyDescent="0.2">
      <c r="F6" s="242"/>
      <c r="G6" s="242"/>
      <c r="J6" s="243"/>
      <c r="K6" s="243"/>
      <c r="L6" s="243"/>
      <c r="M6" s="243"/>
      <c r="N6" s="243"/>
      <c r="O6" s="243"/>
      <c r="P6" s="243"/>
    </row>
    <row r="7" s="244" customFormat="true" ht="16.5" customHeight="true" x14ac:dyDescent="0.25">
      <c r="B7" s="766" t="str">
        <f ca="true">CONCATENATE("National ",IF(ISERROR(INDIRECT(CONCATENATE($E$32,"!A2"))),"",INDIRECT(CONCATENATE($E$32,"!A210"))))</f>
        <v>National Access to hygiene facilities </v>
      </c>
      <c r="C7" s="767"/>
      <c r="D7" s="767"/>
      <c r="E7" s="767"/>
      <c r="F7" s="767"/>
      <c r="G7" s="767"/>
      <c r="H7" s="767"/>
      <c r="K7" s="784" t="str">
        <f ca="true">CONCATENATE("Urban ",IF(ISERROR(INDIRECT(CONCATENATE($E$32,"!A2"))),"",INDIRECT(CONCATENATE($E$32,"!A210"))))</f>
        <v>Urban Access to hygiene facilities </v>
      </c>
      <c r="L7" s="785"/>
      <c r="M7" s="785"/>
      <c r="N7" s="785"/>
      <c r="O7" s="785"/>
      <c r="P7" s="785"/>
      <c r="S7" s="784" t="str">
        <f ca="true">CONCATENATE("Rural ",IF(ISERROR(INDIRECT(CONCATENATE($E$32,"!A2"))),"",INDIRECT(CONCATENATE($E$32,"!A210"))))</f>
        <v>Rural Access to hygiene facilities </v>
      </c>
      <c r="T7" s="785"/>
      <c r="U7" s="785"/>
      <c r="V7" s="785"/>
      <c r="W7" s="785"/>
      <c r="X7" s="785"/>
    </row>
    <row r="8" s="244" customFormat="true" x14ac:dyDescent="0.2"/>
    <row r="17" x14ac:dyDescent="0.2">
      <c r="Q17" s="243"/>
      <c r="R17" s="243"/>
      <c r="S17" s="243"/>
      <c r="T17" s="243"/>
      <c r="U17" s="243"/>
      <c r="V17" s="243"/>
    </row>
    <row r="18" x14ac:dyDescent="0.2">
      <c r="Q18" s="243"/>
      <c r="R18" s="243"/>
      <c r="S18" s="243"/>
      <c r="T18" s="243"/>
      <c r="U18" s="243"/>
      <c r="V18" s="243"/>
    </row>
    <row r="19" x14ac:dyDescent="0.2">
      <c r="Q19" s="243"/>
      <c r="R19" s="243"/>
      <c r="S19" s="243"/>
      <c r="T19" s="243"/>
      <c r="U19" s="243"/>
      <c r="V19" s="243"/>
    </row>
    <row r="20" x14ac:dyDescent="0.2">
      <c r="Q20" s="243"/>
      <c r="R20" s="243"/>
      <c r="S20" s="243"/>
      <c r="T20" s="243"/>
      <c r="U20" s="243"/>
      <c r="V20" s="243"/>
    </row>
    <row r="21" x14ac:dyDescent="0.2">
      <c r="Q21" s="243"/>
      <c r="R21" s="243"/>
      <c r="S21" s="243"/>
      <c r="T21" s="243"/>
      <c r="U21" s="243"/>
      <c r="V21" s="243"/>
    </row>
    <row r="22" x14ac:dyDescent="0.2">
      <c r="Q22" s="243"/>
      <c r="R22" s="243"/>
      <c r="S22" s="243"/>
      <c r="T22" s="243"/>
      <c r="U22" s="243"/>
      <c r="V22" s="243"/>
    </row>
    <row r="23" x14ac:dyDescent="0.2">
      <c r="Q23" s="243"/>
      <c r="R23" s="243"/>
      <c r="S23" s="243"/>
      <c r="T23" s="243"/>
      <c r="U23" s="243"/>
      <c r="V23" s="243"/>
    </row>
    <row r="32" s="246" customFormat="true" x14ac:dyDescent="0.2">
      <c r="E32" s="795" t="str">
        <f>INDEX(B88:B100,A88)</f>
        <v>MICS19</v>
      </c>
      <c r="F32" s="796"/>
      <c r="G32" s="775" t="str">
        <f ca="true">IF(ISERROR(INDIRECT(CONCATENATE($E$32,"!A2"))),"",INDIRECT(CONCATENATE($E$32,"!A2")))</f>
        <v>Chad</v>
      </c>
      <c r="H32" s="776"/>
      <c r="I32" s="776"/>
      <c r="J32" s="777"/>
      <c r="K32" s="781" t="s">
        <v>0</v>
      </c>
      <c r="L32" s="782"/>
      <c r="M32" s="783"/>
      <c r="N32" s="781" t="s">
        <v>1</v>
      </c>
      <c r="O32" s="782"/>
      <c r="P32" s="783"/>
      <c r="Q32" s="781" t="s">
        <v>2</v>
      </c>
      <c r="R32" s="782"/>
      <c r="S32" s="783"/>
      <c r="T32" s="781" t="s">
        <v>3</v>
      </c>
      <c r="U32" s="782"/>
      <c r="V32" s="783"/>
      <c r="W32" s="781" t="s">
        <v>4</v>
      </c>
      <c r="X32" s="782"/>
      <c r="Y32" s="783"/>
    </row>
    <row r="33" s="250" customFormat="true" ht="22.5" customHeight="true" x14ac:dyDescent="0.2">
      <c r="E33" s="797"/>
      <c r="F33" s="798"/>
      <c r="G33" s="778"/>
      <c r="H33" s="779"/>
      <c r="I33" s="779"/>
      <c r="J33" s="780"/>
      <c r="K33" s="247" t="s">
        <v>15</v>
      </c>
      <c r="L33" s="248" t="s">
        <v>16</v>
      </c>
      <c r="M33" s="249" t="s">
        <v>20</v>
      </c>
      <c r="N33" s="247" t="s">
        <v>15</v>
      </c>
      <c r="O33" s="248" t="s">
        <v>16</v>
      </c>
      <c r="P33" s="249" t="s">
        <v>20</v>
      </c>
      <c r="Q33" s="247" t="s">
        <v>15</v>
      </c>
      <c r="R33" s="248" t="s">
        <v>16</v>
      </c>
      <c r="S33" s="249" t="s">
        <v>20</v>
      </c>
      <c r="T33" s="247" t="s">
        <v>15</v>
      </c>
      <c r="U33" s="248" t="s">
        <v>16</v>
      </c>
      <c r="V33" s="249" t="s">
        <v>20</v>
      </c>
      <c r="W33" s="247" t="s">
        <v>15</v>
      </c>
      <c r="X33" s="248" t="s">
        <v>16</v>
      </c>
      <c r="Y33" s="249" t="s">
        <v>20</v>
      </c>
    </row>
    <row r="34" ht="15" x14ac:dyDescent="0.2">
      <c r="B34" s="771" t="s">
        <v>21</v>
      </c>
      <c r="C34" s="772"/>
      <c r="D34" s="772"/>
      <c r="E34" s="313"/>
      <c r="F34" s="242"/>
      <c r="G34" s="732" t="s">
        <v>5</v>
      </c>
      <c r="H34" s="733"/>
      <c r="I34" s="736"/>
      <c r="J34" s="788" t="str">
        <f ca="true">IF(ISERROR(INDIRECT(CONCATENATE(#REF!,"!A2"))),"",INDIRECT(CONCATENATE(#REF!,"!A210")))</f>
        <v/>
      </c>
      <c r="K34" s="786">
        <f ca="true">IF(ISERROR(INDIRECT(CONCATENATE($E$32,"!C222"))),"",INDIRECT(CONCATENATE($E$32,"!C222")))</f>
        <v>22.501967288171517</v>
      </c>
      <c r="L34" s="792">
        <f ca="true">IF(ISERROR(INDIRECT(CONCATENATE($E$32,"!C223"))),"",INDIRECT(CONCATENATE($E$32,"!C223")))</f>
        <v>27.950187473348208</v>
      </c>
      <c r="M34" s="790">
        <f ca="true">IF(ISERROR(INDIRECT(CONCATENATE($E$32,"!C224"))),"",INDIRECT(CONCATENATE($E$32,"!C224")))</f>
        <v>49.547845238480342</v>
      </c>
      <c r="N34" s="786">
        <f ca="true">IF(ISERROR(INDIRECT(CONCATENATE($E$32,"!D222"))),"",INDIRECT(CONCATENATE($E$32,"!D222")))</f>
        <v>26.782266018915056</v>
      </c>
      <c r="O34" s="792">
        <f ca="true">IF(ISERROR(INDIRECT(CONCATENATE($E$32,"!D223"))),"",INDIRECT(CONCATENATE($E$32,"!D223")))</f>
        <v>26.074381179508372</v>
      </c>
      <c r="P34" s="790">
        <f ca="true">IF(ISERROR(INDIRECT(CONCATENATE($E$32,"!D224"))),"",INDIRECT(CONCATENATE($E$32,"!D224")))</f>
        <v>47.14335280157686</v>
      </c>
      <c r="Q34" s="786">
        <f ca="true">IF(ISERROR(INDIRECT(CONCATENATE($E$32,"!E222"))),"",INDIRECT(CONCATENATE($E$32,"!E222")))</f>
        <v>28.834056277453151</v>
      </c>
      <c r="R34" s="792">
        <f ca="true">IF(ISERROR(INDIRECT(CONCATENATE($E$32,"!E223"))),"",INDIRECT(CONCATENATE($E$32,"!E223")))</f>
        <v>24.862454866260549</v>
      </c>
      <c r="S34" s="790">
        <f ca="true">IF(ISERROR(INDIRECT(CONCATENATE($E$32,"!E224"))),"",INDIRECT(CONCATENATE($E$32,"!E224")))</f>
        <v>46.303488856286386</v>
      </c>
      <c r="T34" s="786">
        <f ca="true">IF(ISERROR(INDIRECT(CONCATENATE($E$32,"!F222"))),"",INDIRECT(CONCATENATE($E$32,"!F222")))</f>
        <v>35.533299748186799</v>
      </c>
      <c r="U34" s="792">
        <f ca="true">IF(ISERROR(INDIRECT(CONCATENATE($E$32,"!F223"))),"",INDIRECT(CONCATENATE($E$32,"!F223")))</f>
        <v>21.264189152948184</v>
      </c>
      <c r="V34" s="790">
        <f ca="true">IF(ISERROR(INDIRECT(CONCATENATE($E$32,"!F224"))),"",INDIRECT(CONCATENATE($E$32,"!F224")))</f>
        <v>43.202511098864989</v>
      </c>
      <c r="W34" s="786">
        <f ca="true">IF(ISERROR(INDIRECT(CONCATENATE($E$32,"!G222"))),"",INDIRECT(CONCATENATE($E$32,"!G222")))</f>
        <v>48.064303415353422</v>
      </c>
      <c r="X34" s="792">
        <f ca="true">IF(ISERROR(INDIRECT(CONCATENATE($E$32,"!G223"))),"",INDIRECT(CONCATENATE($E$32,"!G223")))</f>
        <v>17.983256250374691</v>
      </c>
      <c r="Y34" s="790">
        <f ca="true">IF(ISERROR(INDIRECT(CONCATENATE($E$32,"!G224"))),"",INDIRECT(CONCATENATE($E$32,"!G224")))</f>
        <v>33.952440334271799</v>
      </c>
      <c r="Z34" s="314"/>
    </row>
    <row r="35" ht="15" x14ac:dyDescent="0.2">
      <c r="B35" s="773"/>
      <c r="C35" s="774"/>
      <c r="D35" s="774"/>
      <c r="E35" s="313"/>
      <c r="F35" s="242"/>
      <c r="G35" s="734"/>
      <c r="H35" s="735"/>
      <c r="I35" s="737"/>
      <c r="J35" s="789"/>
      <c r="K35" s="787"/>
      <c r="L35" s="793"/>
      <c r="M35" s="791"/>
      <c r="N35" s="787"/>
      <c r="O35" s="793"/>
      <c r="P35" s="791"/>
      <c r="Q35" s="787"/>
      <c r="R35" s="793"/>
      <c r="S35" s="791"/>
      <c r="T35" s="787"/>
      <c r="U35" s="793"/>
      <c r="V35" s="791"/>
      <c r="W35" s="787"/>
      <c r="X35" s="793"/>
      <c r="Y35" s="791"/>
      <c r="Z35" s="314"/>
    </row>
    <row r="36" ht="12.75" customHeight="true" x14ac:dyDescent="0.2">
      <c r="E36" s="315"/>
      <c r="F36" s="242"/>
      <c r="G36" s="314"/>
      <c r="H36" s="314"/>
      <c r="I36" s="314"/>
      <c r="J36" s="314"/>
      <c r="K36" s="314"/>
      <c r="L36" s="316"/>
      <c r="M36" s="316"/>
      <c r="N36" s="314"/>
      <c r="O36" s="314"/>
      <c r="P36" s="314"/>
      <c r="Q36" s="314"/>
      <c r="R36" s="314"/>
      <c r="S36" s="314"/>
      <c r="T36" s="314"/>
      <c r="U36" s="314"/>
      <c r="V36" s="314"/>
      <c r="W36" s="314"/>
      <c r="X36" s="314"/>
      <c r="Y36" s="314"/>
      <c r="Z36" s="314"/>
    </row>
    <row r="37" x14ac:dyDescent="0.2">
      <c r="E37" s="315"/>
      <c r="F37" s="242"/>
      <c r="G37" s="732" t="s">
        <v>6</v>
      </c>
      <c r="H37" s="733"/>
      <c r="I37" s="736"/>
      <c r="J37" s="788" t="str">
        <f ca="true">IF(ISERROR(INDIRECT(CONCATENATE(#REF!,"!A2"))),"",INDIRECT(CONCATENATE(#REF!,"!A210")))</f>
        <v/>
      </c>
      <c r="K37" s="786">
        <f ca="true">IF(ISERROR(INDIRECT(CONCATENATE($E$32,"!H222"))),"",INDIRECT(CONCATENATE($E$32,"!H222")))</f>
        <v>31.882394851880296</v>
      </c>
      <c r="L37" s="792">
        <f ca="true">IF(ISERROR(INDIRECT(CONCATENATE($E$32,"!H223"))),"",INDIRECT(CONCATENATE($E$32,"!H223")))</f>
        <v>22.875234125945415</v>
      </c>
      <c r="M37" s="790">
        <f ca="true">IF(ISERROR(INDIRECT(CONCATENATE($E$32,"!H224"))),"",INDIRECT(CONCATENATE($E$32,"!H224")))</f>
        <v>45.242371022174204</v>
      </c>
      <c r="N37" s="786">
        <f ca="true">IF(ISERROR(INDIRECT(CONCATENATE($E$32,"!I222"))),"",INDIRECT(CONCATENATE($E$32,"!I222")))</f>
        <v>38.655294631557709</v>
      </c>
      <c r="O37" s="792">
        <f ca="true">IF(ISERROR(INDIRECT(CONCATENATE($E$32,"!I223"))),"",INDIRECT(CONCATENATE($E$32,"!I223")))</f>
        <v>25.020477824334751</v>
      </c>
      <c r="P37" s="790">
        <f ca="true">IF(ISERROR(INDIRECT(CONCATENATE($E$32,"!I224"))),"",INDIRECT(CONCATENATE($E$32,"!I224")))</f>
        <v>36.324227544107501</v>
      </c>
      <c r="Q37" s="786">
        <f ca="true">IF(ISERROR(INDIRECT(CONCATENATE($E$32,"!J222"))),"",INDIRECT(CONCATENATE($E$32,"!J222")))</f>
        <v>43.02907690464906</v>
      </c>
      <c r="R37" s="792">
        <f ca="true">IF(ISERROR(INDIRECT(CONCATENATE($E$32,"!J223"))),"",INDIRECT(CONCATENATE($E$32,"!J223")))</f>
        <v>18.18588658822004</v>
      </c>
      <c r="S37" s="790">
        <f ca="true">IF(ISERROR(INDIRECT(CONCATENATE($E$32,"!J224"))),"",INDIRECT(CONCATENATE($E$32,"!J224")))</f>
        <v>38.785036507130847</v>
      </c>
      <c r="T37" s="786">
        <f ca="true">IF(ISERROR(INDIRECT(CONCATENATE($E$32,"!K222"))),"",INDIRECT(CONCATENATE($E$32,"!K222")))</f>
        <v>50.509547517322503</v>
      </c>
      <c r="U37" s="792">
        <f ca="true">IF(ISERROR(INDIRECT(CONCATENATE($E$32,"!K223"))),"",INDIRECT(CONCATENATE($E$32,"!K223")))</f>
        <v>23.427527771196075</v>
      </c>
      <c r="V37" s="790">
        <f ca="true">IF(ISERROR(INDIRECT(CONCATENATE($E$32,"!K224"))),"",INDIRECT(CONCATENATE($E$32,"!K224")))</f>
        <v>26.062924711481411</v>
      </c>
      <c r="W37" s="786">
        <f ca="true">IF(ISERROR(INDIRECT(CONCATENATE($E$32,"!L222"))),"",INDIRECT(CONCATENATE($E$32,"!L222")))</f>
        <v>65.871094096665558</v>
      </c>
      <c r="X37" s="792">
        <f ca="true">IF(ISERROR(INDIRECT(CONCATENATE($E$32,"!L223"))),"",INDIRECT(CONCATENATE($E$32,"!L223")))</f>
        <v>15.821855697266907</v>
      </c>
      <c r="Y37" s="790">
        <f ca="true">IF(ISERROR(INDIRECT(CONCATENATE($E$32,"!L224"))),"",INDIRECT(CONCATENATE($E$32,"!L224")))</f>
        <v>18.307050206067576</v>
      </c>
      <c r="Z37" s="314"/>
    </row>
    <row r="38" x14ac:dyDescent="0.2">
      <c r="F38" s="242"/>
      <c r="G38" s="734"/>
      <c r="H38" s="735"/>
      <c r="I38" s="737"/>
      <c r="J38" s="794"/>
      <c r="K38" s="787"/>
      <c r="L38" s="793"/>
      <c r="M38" s="791"/>
      <c r="N38" s="787"/>
      <c r="O38" s="793"/>
      <c r="P38" s="791"/>
      <c r="Q38" s="787"/>
      <c r="R38" s="793"/>
      <c r="S38" s="791"/>
      <c r="T38" s="787"/>
      <c r="U38" s="793"/>
      <c r="V38" s="791"/>
      <c r="W38" s="787"/>
      <c r="X38" s="793"/>
      <c r="Y38" s="791"/>
      <c r="Z38" s="314"/>
    </row>
    <row r="39" x14ac:dyDescent="0.2">
      <c r="F39" s="242"/>
      <c r="G39" s="314"/>
      <c r="H39" s="314"/>
      <c r="I39" s="314"/>
      <c r="J39" s="314"/>
      <c r="K39" s="314"/>
      <c r="L39" s="314"/>
      <c r="M39" s="316"/>
      <c r="N39" s="316"/>
      <c r="O39" s="314"/>
      <c r="P39" s="314"/>
      <c r="Q39" s="314"/>
      <c r="R39" s="314"/>
      <c r="S39" s="314"/>
      <c r="T39" s="314"/>
      <c r="U39" s="314"/>
      <c r="V39" s="314"/>
      <c r="W39" s="314"/>
      <c r="X39" s="314"/>
      <c r="Y39" s="314"/>
      <c r="Z39" s="314"/>
    </row>
    <row r="40" x14ac:dyDescent="0.2">
      <c r="F40" s="242"/>
      <c r="G40" s="732" t="s">
        <v>7</v>
      </c>
      <c r="H40" s="733"/>
      <c r="I40" s="736"/>
      <c r="J40" s="788" t="str">
        <f ca="true">IF(ISERROR(INDIRECT(CONCATENATE(#REF!,"!A2"))),"",INDIRECT(CONCATENATE(#REF!,"!A210")))</f>
        <v/>
      </c>
      <c r="K40" s="786">
        <f ca="true">IF(ISERROR(INDIRECT(CONCATENATE($E$32,"!M222"))),"",INDIRECT(CONCATENATE($E$32,"!M222")))</f>
        <v>21.250339551750734</v>
      </c>
      <c r="L40" s="792">
        <f ca="true">IF(ISERROR(INDIRECT(CONCATENATE($E$32,"!M223"))),"",INDIRECT(CONCATENATE($E$32,"!M223")))</f>
        <v>27.389399031667068</v>
      </c>
      <c r="M40" s="790">
        <f ca="true">IF(ISERROR(INDIRECT(CONCATENATE($E$32,"!M224"))),"",INDIRECT(CONCATENATE($E$32,"!M224")))</f>
        <v>51.360261416582439</v>
      </c>
      <c r="N40" s="786">
        <f ca="true">IF(ISERROR(INDIRECT(CONCATENATE($E$32,"!N222"))),"",INDIRECT(CONCATENATE($E$32,"!N222")))</f>
        <v>25.627678923615203</v>
      </c>
      <c r="O40" s="792">
        <f ca="true">IF(ISERROR(INDIRECT(CONCATENATE($E$32,"!N223"))),"",INDIRECT(CONCATENATE($E$32,"!N223")))</f>
        <v>26.944468810989942</v>
      </c>
      <c r="P40" s="790">
        <f ca="true">IF(ISERROR(INDIRECT(CONCATENATE($E$32,"!N224"))),"",INDIRECT(CONCATENATE($E$32,"!N224")))</f>
        <v>47.427852265395046</v>
      </c>
      <c r="Q40" s="786">
        <f ca="true">IF(ISERROR(INDIRECT(CONCATENATE($E$32,"!O222"))),"",INDIRECT(CONCATENATE($E$32,"!O222")))</f>
        <v>27.418463492147161</v>
      </c>
      <c r="R40" s="792">
        <f ca="true">IF(ISERROR(INDIRECT(CONCATENATE($E$32,"!O223"))),"",INDIRECT(CONCATENATE($E$32,"!O223")))</f>
        <v>25.594259048549517</v>
      </c>
      <c r="S40" s="790">
        <f ca="true">IF(ISERROR(INDIRECT(CONCATENATE($E$32,"!O224"))),"",INDIRECT(CONCATENATE($E$32,"!O224")))</f>
        <v>46.987277459303215</v>
      </c>
      <c r="T40" s="786">
        <f ca="true">IF(ISERROR(INDIRECT(CONCATENATE($E$32,"!P222"))),"",INDIRECT(CONCATENATE($E$32,"!P222")))</f>
        <v>32.477401330446142</v>
      </c>
      <c r="U40" s="792">
        <f ca="true">IF(ISERROR(INDIRECT(CONCATENATE($E$32,"!P223"))),"",INDIRECT(CONCATENATE($E$32,"!P223")))</f>
        <v>24.433492944937527</v>
      </c>
      <c r="V40" s="790">
        <f ca="true">IF(ISERROR(INDIRECT(CONCATENATE($E$32,"!P224"))),"",INDIRECT(CONCATENATE($E$32,"!P224")))</f>
        <v>43.089105724616282</v>
      </c>
      <c r="W40" s="786">
        <f ca="true">IF(ISERROR(INDIRECT(CONCATENATE($E$32,"!Q222"))),"",INDIRECT(CONCATENATE($E$32,"!Q222")))</f>
        <v>39.019046554500491</v>
      </c>
      <c r="X40" s="792">
        <f ca="true">IF(ISERROR(INDIRECT(CONCATENATE($E$32,"!Q223"))),"",INDIRECT(CONCATENATE($E$32,"!Q223")))</f>
        <v>16.802736866364093</v>
      </c>
      <c r="Y40" s="790">
        <f ca="true">IF(ISERROR(INDIRECT(CONCATENATE($E$32,"!Q224"))),"",INDIRECT(CONCATENATE($E$32,"!Q224")))</f>
        <v>44.178216579135452</v>
      </c>
      <c r="Z40" s="314"/>
    </row>
    <row r="41" x14ac:dyDescent="0.2">
      <c r="F41" s="242"/>
      <c r="G41" s="734"/>
      <c r="H41" s="735"/>
      <c r="I41" s="737"/>
      <c r="J41" s="794"/>
      <c r="K41" s="787"/>
      <c r="L41" s="793"/>
      <c r="M41" s="791"/>
      <c r="N41" s="787"/>
      <c r="O41" s="793"/>
      <c r="P41" s="791"/>
      <c r="Q41" s="787"/>
      <c r="R41" s="793"/>
      <c r="S41" s="791"/>
      <c r="T41" s="787"/>
      <c r="U41" s="793"/>
      <c r="V41" s="791"/>
      <c r="W41" s="787"/>
      <c r="X41" s="793"/>
      <c r="Y41" s="791"/>
      <c r="Z41" s="314"/>
    </row>
    <row r="43" x14ac:dyDescent="0.2">
      <c r="F43" s="242"/>
      <c r="G43" s="242"/>
    </row>
    <row r="44" x14ac:dyDescent="0.2">
      <c r="F44" s="242"/>
      <c r="G44" s="242"/>
    </row>
    <row r="45" x14ac:dyDescent="0.2">
      <c r="F45" s="242"/>
      <c r="G45" s="242"/>
    </row>
    <row r="46" x14ac:dyDescent="0.2">
      <c r="F46" s="242"/>
      <c r="G46" s="242"/>
    </row>
    <row r="48" ht="15" x14ac:dyDescent="0.2">
      <c r="H48" s="313"/>
    </row>
    <row r="88" hidden="true" x14ac:dyDescent="0.2">
      <c r="A88" s="210">
        <v>5</v>
      </c>
      <c r="B88" s="210" t="s">
        <v>179</v>
      </c>
    </row>
    <row r="89" hidden="true" x14ac:dyDescent="0.2">
      <c r="B89" s="210" t="s">
        <v>286</v>
      </c>
    </row>
    <row r="90" hidden="true" x14ac:dyDescent="0.2">
      <c r="B90" s="210" t="s">
        <v>139</v>
      </c>
    </row>
    <row r="91" hidden="true" x14ac:dyDescent="0.2">
      <c r="B91" s="210" t="s">
        <v>462</v>
      </c>
    </row>
    <row r="92" hidden="true" x14ac:dyDescent="0.2">
      <c r="B92" s="210" t="s">
        <v>741</v>
      </c>
    </row>
    <row r="93" hidden="true" x14ac:dyDescent="0.2">
      <c r="B93" s="210" t="s">
        <v>746</v>
      </c>
    </row>
    <row r="94" hidden="true" x14ac:dyDescent="0.2">
      <c r="B94" s="210" t="s">
        <v>138</v>
      </c>
    </row>
    <row r="95" hidden="true" x14ac:dyDescent="0.2">
      <c r="B95" s="210"/>
    </row>
    <row r="96" hidden="true" x14ac:dyDescent="0.2">
      <c r="B96" s="210"/>
    </row>
    <row r="97" hidden="true" x14ac:dyDescent="0.2">
      <c r="B97" s="210"/>
    </row>
    <row r="98" hidden="true" x14ac:dyDescent="0.2">
      <c r="B98" s="210"/>
    </row>
    <row r="99" hidden="true" x14ac:dyDescent="0.2">
      <c r="B99" s="210"/>
    </row>
    <row r="100" hidden="true" x14ac:dyDescent="0.2">
      <c r="B100" s="210"/>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04B75-9C7D-4D9A-B6D3-41B6B0E591A3}">
  <sheetPr codeName="Feuil7"/>
  <dimension ref="A1:DA1200"/>
  <sheetViews>
    <sheetView showGridLines="false" workbookViewId="0"/>
  </sheetViews>
  <sheetFormatPr defaultColWidth="9.140625" defaultRowHeight="15" customHeight="true" x14ac:dyDescent="0.2"/>
  <cols>
    <col min="1" max="1" width="31.5703125" style="540" customWidth="true"/>
    <col min="2" max="2" width="41.5703125" style="540" customWidth="true"/>
    <col min="3" max="17" width="10.7109375" style="540" customWidth="true"/>
    <col min="18" max="52" width="12.5703125" style="369" customWidth="true"/>
    <col min="53" max="53" width="31.5703125" style="628" customWidth="true"/>
    <col min="54" max="54" width="41.5703125" style="397" customWidth="true"/>
    <col min="55" max="69" width="9.140625" style="628"/>
    <col min="70" max="104" width="12.5703125" style="369" customWidth="true"/>
    <col min="105" max="105" width="9.140625" style="369"/>
    <col min="106" max="16384" width="9.140625" style="540"/>
  </cols>
  <sheetData>
    <row r="1" s="317" customFormat="true" ht="18" customHeight="true" x14ac:dyDescent="0.2">
      <c r="R1" s="369"/>
      <c r="S1" s="369"/>
      <c r="T1" s="369"/>
      <c r="U1" s="369"/>
      <c r="V1" s="369"/>
      <c r="W1" s="369"/>
      <c r="X1" s="369"/>
      <c r="Y1" s="369"/>
      <c r="Z1" s="369"/>
      <c r="AA1" s="369"/>
      <c r="AB1" s="369"/>
      <c r="AC1" s="369"/>
      <c r="AD1" s="369"/>
      <c r="AE1" s="369"/>
      <c r="AF1" s="369"/>
      <c r="AG1" s="369"/>
      <c r="AH1" s="369"/>
      <c r="AI1" s="369"/>
      <c r="AJ1" s="369"/>
      <c r="AK1" s="369"/>
      <c r="AL1" s="369"/>
      <c r="AM1" s="369"/>
      <c r="AN1" s="369"/>
      <c r="AO1" s="369"/>
      <c r="AP1" s="369"/>
      <c r="AQ1" s="369"/>
      <c r="AR1" s="369"/>
      <c r="AS1" s="369"/>
      <c r="AT1" s="369"/>
      <c r="AU1" s="369"/>
      <c r="AV1" s="369"/>
      <c r="AW1" s="369"/>
      <c r="AX1" s="369"/>
      <c r="AY1" s="369"/>
      <c r="AZ1" s="369"/>
      <c r="BA1" s="329"/>
      <c r="BB1" s="340"/>
      <c r="BC1" s="329"/>
      <c r="BD1" s="329"/>
      <c r="BE1" s="329"/>
      <c r="BF1" s="329"/>
      <c r="BG1" s="329"/>
      <c r="BH1" s="329"/>
      <c r="BI1" s="329"/>
      <c r="BJ1" s="329"/>
      <c r="BK1" s="329"/>
      <c r="BL1" s="329"/>
      <c r="BM1" s="329"/>
      <c r="BN1" s="329"/>
      <c r="BO1" s="329"/>
      <c r="BP1" s="329"/>
      <c r="BQ1" s="329"/>
      <c r="BR1" s="369"/>
      <c r="BS1" s="369"/>
      <c r="BT1" s="369"/>
      <c r="BU1" s="369"/>
      <c r="BV1" s="369"/>
      <c r="BW1" s="369"/>
      <c r="BX1" s="369"/>
      <c r="BY1" s="369"/>
      <c r="BZ1" s="369"/>
      <c r="CA1" s="369"/>
      <c r="CB1" s="369"/>
      <c r="CC1" s="369"/>
      <c r="CD1" s="369"/>
      <c r="CE1" s="369"/>
      <c r="CF1" s="369"/>
      <c r="CG1" s="369"/>
      <c r="CH1" s="369"/>
      <c r="CI1" s="369"/>
      <c r="CJ1" s="369"/>
      <c r="CK1" s="369"/>
      <c r="CL1" s="369"/>
      <c r="CM1" s="369"/>
      <c r="CN1" s="369"/>
      <c r="CO1" s="369"/>
      <c r="CP1" s="369"/>
      <c r="CQ1" s="369"/>
      <c r="CR1" s="369"/>
      <c r="CS1" s="369"/>
      <c r="CT1" s="369"/>
      <c r="CU1" s="369"/>
      <c r="CV1" s="369"/>
      <c r="CW1" s="369"/>
      <c r="CX1" s="369"/>
      <c r="CY1" s="369"/>
      <c r="CZ1" s="369"/>
      <c r="DA1" s="369"/>
    </row>
    <row r="2" s="317" customFormat="true" ht="22.5" customHeight="true" x14ac:dyDescent="0.35">
      <c r="A2" s="387" t="str">
        <f>A1026</f>
        <v>Chad</v>
      </c>
      <c r="B2" s="388"/>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c r="AQ2" s="369"/>
      <c r="AR2" s="369"/>
      <c r="AS2" s="369"/>
      <c r="AT2" s="369"/>
      <c r="AU2" s="369"/>
      <c r="AV2" s="369"/>
      <c r="AW2" s="369"/>
      <c r="AX2" s="369"/>
      <c r="AY2" s="369"/>
      <c r="AZ2" s="369"/>
      <c r="BA2" s="329"/>
      <c r="BB2" s="340"/>
      <c r="BC2" s="329"/>
      <c r="BD2" s="329"/>
      <c r="BE2" s="329"/>
      <c r="BF2" s="329"/>
      <c r="BG2" s="329"/>
      <c r="BH2" s="329"/>
      <c r="BI2" s="329"/>
      <c r="BJ2" s="329"/>
      <c r="BK2" s="329"/>
      <c r="BL2" s="329"/>
      <c r="BM2" s="329"/>
      <c r="BN2" s="329"/>
      <c r="BO2" s="329"/>
      <c r="BP2" s="329"/>
      <c r="BQ2" s="329"/>
      <c r="BR2" s="369"/>
      <c r="BS2" s="369"/>
      <c r="BT2" s="369"/>
      <c r="BU2" s="369"/>
      <c r="BV2" s="369"/>
      <c r="BW2" s="369"/>
      <c r="BX2" s="369"/>
      <c r="BY2" s="369"/>
      <c r="BZ2" s="369"/>
      <c r="CA2" s="369"/>
      <c r="CB2" s="369"/>
      <c r="CC2" s="369"/>
      <c r="CD2" s="369"/>
      <c r="CE2" s="369"/>
      <c r="CF2" s="369"/>
      <c r="CG2" s="369"/>
      <c r="CH2" s="369"/>
      <c r="CI2" s="369"/>
      <c r="CJ2" s="369"/>
      <c r="CK2" s="369"/>
      <c r="CL2" s="369"/>
      <c r="CM2" s="369"/>
      <c r="CN2" s="369"/>
      <c r="CO2" s="369"/>
      <c r="CP2" s="369"/>
      <c r="CQ2" s="369"/>
      <c r="CR2" s="369"/>
      <c r="CS2" s="369"/>
      <c r="CT2" s="369"/>
      <c r="CU2" s="369"/>
      <c r="CV2" s="369"/>
      <c r="CW2" s="369"/>
      <c r="CX2" s="369"/>
      <c r="CY2" s="369"/>
      <c r="CZ2" s="369"/>
      <c r="DA2" s="369"/>
    </row>
    <row r="3" s="317" customFormat="true" ht="22.5" customHeight="true" x14ac:dyDescent="0.35">
      <c r="A3" s="344" t="str">
        <f>A1034</f>
        <v>2003</v>
      </c>
      <c r="B3" s="390"/>
      <c r="R3" s="369"/>
      <c r="S3" s="369"/>
      <c r="T3" s="369"/>
      <c r="U3" s="369"/>
      <c r="V3" s="369"/>
      <c r="W3" s="369"/>
      <c r="X3" s="369"/>
      <c r="Y3" s="369"/>
      <c r="Z3" s="369"/>
      <c r="AA3" s="369"/>
      <c r="AB3" s="369"/>
      <c r="AC3" s="369"/>
      <c r="AD3" s="369"/>
      <c r="AE3" s="369"/>
      <c r="AF3" s="369"/>
      <c r="AG3" s="369"/>
      <c r="AH3" s="369"/>
      <c r="AI3" s="369"/>
      <c r="AJ3" s="369"/>
      <c r="AK3" s="369"/>
      <c r="AL3" s="369"/>
      <c r="AM3" s="369"/>
      <c r="AN3" s="369"/>
      <c r="AO3" s="369"/>
      <c r="AP3" s="369"/>
      <c r="AQ3" s="369"/>
      <c r="AR3" s="369"/>
      <c r="AS3" s="369"/>
      <c r="AT3" s="369"/>
      <c r="AU3" s="369"/>
      <c r="AV3" s="369"/>
      <c r="AW3" s="369"/>
      <c r="AX3" s="369"/>
      <c r="AY3" s="369"/>
      <c r="AZ3" s="369"/>
      <c r="BA3" s="329"/>
      <c r="BB3" s="340"/>
      <c r="BC3" s="329"/>
      <c r="BD3" s="329"/>
      <c r="BE3" s="329"/>
      <c r="BF3" s="329"/>
      <c r="BG3" s="329"/>
      <c r="BH3" s="329"/>
      <c r="BI3" s="329"/>
      <c r="BJ3" s="329"/>
      <c r="BK3" s="329"/>
      <c r="BL3" s="329"/>
      <c r="BM3" s="329"/>
      <c r="BN3" s="329"/>
      <c r="BO3" s="329"/>
      <c r="BP3" s="329"/>
      <c r="BQ3" s="329"/>
      <c r="BR3" s="369"/>
      <c r="BS3" s="369"/>
      <c r="BT3" s="369"/>
      <c r="BU3" s="369"/>
      <c r="BV3" s="369"/>
      <c r="BW3" s="369"/>
      <c r="BX3" s="369"/>
      <c r="BY3" s="369"/>
      <c r="BZ3" s="369"/>
      <c r="CA3" s="369"/>
      <c r="CB3" s="369"/>
      <c r="CC3" s="369"/>
      <c r="CD3" s="369"/>
      <c r="CE3" s="369"/>
      <c r="CF3" s="369"/>
      <c r="CG3" s="369"/>
      <c r="CH3" s="369"/>
      <c r="CI3" s="369"/>
      <c r="CJ3" s="369"/>
      <c r="CK3" s="369"/>
      <c r="CL3" s="369"/>
      <c r="CM3" s="369"/>
      <c r="CN3" s="369"/>
      <c r="CO3" s="369"/>
      <c r="CP3" s="369"/>
      <c r="CQ3" s="369"/>
      <c r="CR3" s="369"/>
      <c r="CS3" s="369"/>
      <c r="CT3" s="369"/>
      <c r="CU3" s="369"/>
      <c r="CV3" s="369"/>
      <c r="CW3" s="369"/>
      <c r="CX3" s="369"/>
      <c r="CY3" s="369"/>
      <c r="CZ3" s="369"/>
      <c r="DA3" s="369"/>
    </row>
    <row r="4" s="317" customFormat="true" ht="22.5" customHeight="true" x14ac:dyDescent="0.35">
      <c r="A4" s="389" t="s">
        <v>96</v>
      </c>
      <c r="B4" s="390"/>
      <c r="R4" s="369"/>
      <c r="S4" s="369"/>
      <c r="T4" s="369"/>
      <c r="U4" s="369"/>
      <c r="V4" s="369"/>
      <c r="W4" s="369"/>
      <c r="X4" s="369"/>
      <c r="Y4" s="369"/>
      <c r="Z4" s="369"/>
      <c r="AA4" s="369"/>
      <c r="AB4" s="369"/>
      <c r="AC4" s="369"/>
      <c r="AD4" s="369"/>
      <c r="AE4" s="369"/>
      <c r="AF4" s="369"/>
      <c r="AG4" s="369"/>
      <c r="AH4" s="369"/>
      <c r="AI4" s="369"/>
      <c r="AJ4" s="369"/>
      <c r="AK4" s="369"/>
      <c r="AL4" s="369"/>
      <c r="AM4" s="369"/>
      <c r="AN4" s="369"/>
      <c r="AO4" s="369"/>
      <c r="AP4" s="369"/>
      <c r="AQ4" s="369"/>
      <c r="AR4" s="369"/>
      <c r="AS4" s="369"/>
      <c r="AT4" s="369"/>
      <c r="AU4" s="369"/>
      <c r="AV4" s="369"/>
      <c r="AW4" s="369"/>
      <c r="AX4" s="369"/>
      <c r="AY4" s="369"/>
      <c r="AZ4" s="369"/>
      <c r="BA4" s="329"/>
      <c r="BB4" s="340"/>
      <c r="BC4" s="329"/>
      <c r="BD4" s="329"/>
      <c r="BE4" s="329"/>
      <c r="BF4" s="329"/>
      <c r="BG4" s="329"/>
      <c r="BH4" s="329"/>
      <c r="BI4" s="329"/>
      <c r="BJ4" s="329"/>
      <c r="BK4" s="329"/>
      <c r="BL4" s="329"/>
      <c r="BM4" s="329"/>
      <c r="BN4" s="329"/>
      <c r="BO4" s="329"/>
      <c r="BP4" s="329"/>
      <c r="BQ4" s="329"/>
      <c r="BR4" s="369"/>
      <c r="BS4" s="369"/>
      <c r="BT4" s="369"/>
      <c r="BU4" s="369"/>
      <c r="BV4" s="369"/>
      <c r="BW4" s="369"/>
      <c r="BX4" s="369"/>
      <c r="BY4" s="369"/>
      <c r="BZ4" s="369"/>
      <c r="CA4" s="369"/>
      <c r="CB4" s="369"/>
      <c r="CC4" s="369"/>
      <c r="CD4" s="369"/>
      <c r="CE4" s="369"/>
      <c r="CF4" s="369"/>
      <c r="CG4" s="369"/>
      <c r="CH4" s="369"/>
      <c r="CI4" s="369"/>
      <c r="CJ4" s="369"/>
      <c r="CK4" s="369"/>
      <c r="CL4" s="369"/>
      <c r="CM4" s="369"/>
      <c r="CN4" s="369"/>
      <c r="CO4" s="369"/>
      <c r="CP4" s="369"/>
      <c r="CQ4" s="369"/>
      <c r="CR4" s="369"/>
      <c r="CS4" s="369"/>
      <c r="CT4" s="369"/>
      <c r="CU4" s="369"/>
      <c r="CV4" s="369"/>
      <c r="CW4" s="369"/>
      <c r="CX4" s="369"/>
      <c r="CY4" s="369"/>
      <c r="CZ4" s="369"/>
      <c r="DA4" s="369"/>
    </row>
    <row r="5" s="317" customFormat="true" ht="20.1" customHeight="true" x14ac:dyDescent="0.35">
      <c r="A5" s="389" t="s">
        <v>97</v>
      </c>
      <c r="B5" s="390"/>
      <c r="R5" s="369"/>
      <c r="S5" s="369"/>
      <c r="T5" s="369"/>
      <c r="U5" s="369"/>
      <c r="V5" s="369"/>
      <c r="W5" s="369"/>
      <c r="X5" s="369"/>
      <c r="Y5" s="369"/>
      <c r="Z5" s="369"/>
      <c r="AA5" s="369"/>
      <c r="AB5" s="369"/>
      <c r="AC5" s="369"/>
      <c r="AD5" s="369"/>
      <c r="AE5" s="369"/>
      <c r="AF5" s="369"/>
      <c r="AG5" s="369"/>
      <c r="AH5" s="369"/>
      <c r="AI5" s="369"/>
      <c r="AJ5" s="369"/>
      <c r="AK5" s="369"/>
      <c r="AL5" s="369"/>
      <c r="AM5" s="369"/>
      <c r="AN5" s="369"/>
      <c r="AO5" s="369"/>
      <c r="AP5" s="369"/>
      <c r="AQ5" s="369"/>
      <c r="AR5" s="369"/>
      <c r="AS5" s="369"/>
      <c r="AT5" s="369"/>
      <c r="AU5" s="369"/>
      <c r="AV5" s="369"/>
      <c r="AW5" s="369"/>
      <c r="AX5" s="369"/>
      <c r="AY5" s="369"/>
      <c r="AZ5" s="369"/>
      <c r="BA5" s="329"/>
      <c r="BB5" s="340"/>
      <c r="BC5" s="329"/>
      <c r="BD5" s="329"/>
      <c r="BE5" s="329"/>
      <c r="BF5" s="329"/>
      <c r="BG5" s="329"/>
      <c r="BH5" s="329"/>
      <c r="BI5" s="329"/>
      <c r="BJ5" s="329"/>
      <c r="BK5" s="329"/>
      <c r="BL5" s="329"/>
      <c r="BM5" s="329"/>
      <c r="BN5" s="329"/>
      <c r="BO5" s="329"/>
      <c r="BP5" s="329"/>
      <c r="BQ5" s="329"/>
      <c r="BR5" s="369"/>
      <c r="BS5" s="369"/>
      <c r="BT5" s="369"/>
      <c r="BU5" s="369"/>
      <c r="BV5" s="369"/>
      <c r="BW5" s="369"/>
      <c r="BX5" s="369"/>
      <c r="BY5" s="369"/>
      <c r="BZ5" s="369"/>
      <c r="CA5" s="369"/>
      <c r="CB5" s="369"/>
      <c r="CC5" s="369"/>
      <c r="CD5" s="369"/>
      <c r="CE5" s="369"/>
      <c r="CF5" s="369"/>
      <c r="CG5" s="369"/>
      <c r="CH5" s="369"/>
      <c r="CI5" s="369"/>
      <c r="CJ5" s="369"/>
      <c r="CK5" s="369"/>
      <c r="CL5" s="369"/>
      <c r="CM5" s="369"/>
      <c r="CN5" s="369"/>
      <c r="CO5" s="369"/>
      <c r="CP5" s="369"/>
      <c r="CQ5" s="369"/>
      <c r="CR5" s="369"/>
      <c r="CS5" s="369"/>
      <c r="CT5" s="369"/>
      <c r="CU5" s="369"/>
      <c r="CV5" s="369"/>
      <c r="CW5" s="369"/>
      <c r="CX5" s="369"/>
      <c r="CY5" s="369"/>
      <c r="CZ5" s="369"/>
      <c r="DA5" s="369"/>
    </row>
    <row r="6" s="317" customFormat="true" ht="15" customHeight="true" x14ac:dyDescent="0.2">
      <c r="A6" s="391" t="s">
        <v>98</v>
      </c>
      <c r="B6" s="392"/>
      <c r="R6" s="369"/>
      <c r="S6" s="369"/>
      <c r="T6" s="369"/>
      <c r="U6" s="369"/>
      <c r="V6" s="369"/>
      <c r="W6" s="369"/>
      <c r="X6" s="369"/>
      <c r="Y6" s="369"/>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29"/>
      <c r="BB6" s="340"/>
      <c r="BC6" s="329"/>
      <c r="BD6" s="329"/>
      <c r="BE6" s="329"/>
      <c r="BF6" s="329"/>
      <c r="BG6" s="329"/>
      <c r="BH6" s="329"/>
      <c r="BI6" s="329"/>
      <c r="BJ6" s="329"/>
      <c r="BK6" s="329"/>
      <c r="BL6" s="329"/>
      <c r="BM6" s="329"/>
      <c r="BN6" s="329"/>
      <c r="BO6" s="329"/>
      <c r="BP6" s="329"/>
      <c r="BQ6" s="329"/>
      <c r="BR6" s="369"/>
      <c r="BS6" s="369"/>
      <c r="BT6" s="369"/>
      <c r="BU6" s="369"/>
      <c r="BV6" s="369"/>
      <c r="BW6" s="369"/>
      <c r="BX6" s="369"/>
      <c r="BY6" s="369"/>
      <c r="BZ6" s="369"/>
      <c r="CA6" s="369"/>
      <c r="CB6" s="369"/>
      <c r="CC6" s="369"/>
      <c r="CD6" s="369"/>
      <c r="CE6" s="369"/>
      <c r="CF6" s="369"/>
      <c r="CG6" s="369"/>
      <c r="CH6" s="369"/>
      <c r="CI6" s="369"/>
      <c r="CJ6" s="369"/>
      <c r="CK6" s="369"/>
      <c r="CL6" s="369"/>
      <c r="CM6" s="369"/>
      <c r="CN6" s="369"/>
      <c r="CO6" s="369"/>
      <c r="CP6" s="369"/>
      <c r="CQ6" s="369"/>
      <c r="CR6" s="369"/>
      <c r="CS6" s="369"/>
      <c r="CT6" s="369"/>
      <c r="CU6" s="369"/>
      <c r="CV6" s="369"/>
      <c r="CW6" s="369"/>
      <c r="CX6" s="369"/>
      <c r="CY6" s="369"/>
      <c r="CZ6" s="369"/>
      <c r="DA6" s="369"/>
    </row>
    <row r="7" s="317" customFormat="true" ht="15" customHeight="true" x14ac:dyDescent="0.2">
      <c r="A7" s="393" t="s">
        <v>40</v>
      </c>
      <c r="B7" s="394"/>
      <c r="R7" s="369"/>
      <c r="S7" s="369"/>
      <c r="T7" s="369"/>
      <c r="U7" s="369"/>
      <c r="V7" s="369"/>
      <c r="W7" s="369"/>
      <c r="X7" s="369"/>
      <c r="Y7" s="369"/>
      <c r="Z7" s="369"/>
      <c r="AA7" s="369"/>
      <c r="AB7" s="369"/>
      <c r="AC7" s="369"/>
      <c r="AD7" s="369"/>
      <c r="AE7" s="369"/>
      <c r="AF7" s="369"/>
      <c r="AG7" s="369"/>
      <c r="AH7" s="369"/>
      <c r="AI7" s="369"/>
      <c r="AJ7" s="369"/>
      <c r="AK7" s="369"/>
      <c r="AL7" s="369"/>
      <c r="AM7" s="369"/>
      <c r="AN7" s="369"/>
      <c r="AO7" s="369"/>
      <c r="AP7" s="369"/>
      <c r="AQ7" s="369"/>
      <c r="AR7" s="369"/>
      <c r="AS7" s="369"/>
      <c r="AT7" s="369"/>
      <c r="AU7" s="369"/>
      <c r="AV7" s="369"/>
      <c r="AW7" s="369"/>
      <c r="AX7" s="369"/>
      <c r="AY7" s="369"/>
      <c r="AZ7" s="369"/>
      <c r="BA7" s="329"/>
      <c r="BB7" s="340"/>
      <c r="BC7" s="329"/>
      <c r="BD7" s="329"/>
      <c r="BE7" s="329"/>
      <c r="BF7" s="329"/>
      <c r="BG7" s="329"/>
      <c r="BH7" s="329"/>
      <c r="BI7" s="329"/>
      <c r="BJ7" s="329"/>
      <c r="BK7" s="329"/>
      <c r="BL7" s="329"/>
      <c r="BM7" s="329"/>
      <c r="BN7" s="329"/>
      <c r="BO7" s="329"/>
      <c r="BP7" s="329"/>
      <c r="BQ7" s="329"/>
      <c r="BR7" s="369"/>
      <c r="BS7" s="369"/>
      <c r="BT7" s="369"/>
      <c r="BU7" s="369"/>
      <c r="BV7" s="369"/>
      <c r="BW7" s="369"/>
      <c r="BX7" s="369"/>
      <c r="BY7" s="369"/>
      <c r="BZ7" s="369"/>
      <c r="CA7" s="369"/>
      <c r="CB7" s="369"/>
      <c r="CC7" s="369"/>
      <c r="CD7" s="369"/>
      <c r="CE7" s="369"/>
      <c r="CF7" s="369"/>
      <c r="CG7" s="369"/>
      <c r="CH7" s="369"/>
      <c r="CI7" s="369"/>
      <c r="CJ7" s="369"/>
      <c r="CK7" s="369"/>
      <c r="CL7" s="369"/>
      <c r="CM7" s="369"/>
      <c r="CN7" s="369"/>
      <c r="CO7" s="369"/>
      <c r="CP7" s="369"/>
      <c r="CQ7" s="369"/>
      <c r="CR7" s="369"/>
      <c r="CS7" s="369"/>
      <c r="CT7" s="369"/>
      <c r="CU7" s="369"/>
      <c r="CV7" s="369"/>
      <c r="CW7" s="369"/>
      <c r="CX7" s="369"/>
      <c r="CY7" s="369"/>
      <c r="CZ7" s="369"/>
      <c r="DA7" s="369"/>
    </row>
    <row r="8" s="317" customFormat="true" ht="15" customHeight="true" x14ac:dyDescent="0.2">
      <c r="A8" s="393" t="s">
        <v>39</v>
      </c>
      <c r="B8" s="394"/>
      <c r="R8" s="369"/>
      <c r="S8" s="369"/>
      <c r="T8" s="369"/>
      <c r="U8" s="369"/>
      <c r="V8" s="369"/>
      <c r="W8" s="369"/>
      <c r="X8" s="369"/>
      <c r="Y8" s="369"/>
      <c r="Z8" s="369"/>
      <c r="AA8" s="369"/>
      <c r="AB8" s="369"/>
      <c r="AC8" s="369"/>
      <c r="AD8" s="369"/>
      <c r="AE8" s="369"/>
      <c r="AF8" s="369"/>
      <c r="AG8" s="369"/>
      <c r="AH8" s="369"/>
      <c r="AI8" s="369"/>
      <c r="AJ8" s="369"/>
      <c r="AK8" s="369"/>
      <c r="AL8" s="369"/>
      <c r="AM8" s="369"/>
      <c r="AN8" s="369"/>
      <c r="AO8" s="369"/>
      <c r="AP8" s="369"/>
      <c r="AQ8" s="369"/>
      <c r="AR8" s="369"/>
      <c r="AS8" s="369"/>
      <c r="AT8" s="369"/>
      <c r="AU8" s="369"/>
      <c r="AV8" s="369"/>
      <c r="AW8" s="369"/>
      <c r="AX8" s="369"/>
      <c r="AY8" s="369"/>
      <c r="AZ8" s="369"/>
      <c r="BA8" s="329"/>
      <c r="BB8" s="340"/>
      <c r="BC8" s="329"/>
      <c r="BD8" s="329"/>
      <c r="BE8" s="329"/>
      <c r="BF8" s="329"/>
      <c r="BG8" s="329"/>
      <c r="BH8" s="329"/>
      <c r="BI8" s="329"/>
      <c r="BJ8" s="329"/>
      <c r="BK8" s="329"/>
      <c r="BL8" s="329"/>
      <c r="BM8" s="329"/>
      <c r="BN8" s="329"/>
      <c r="BO8" s="329"/>
      <c r="BP8" s="329"/>
      <c r="BQ8" s="329"/>
      <c r="BR8" s="369"/>
      <c r="BS8" s="369"/>
      <c r="BT8" s="369"/>
      <c r="BU8" s="369"/>
      <c r="BV8" s="369"/>
      <c r="BW8" s="369"/>
      <c r="BX8" s="369"/>
      <c r="BY8" s="369"/>
      <c r="BZ8" s="369"/>
      <c r="CA8" s="369"/>
      <c r="CB8" s="369"/>
      <c r="CC8" s="369"/>
      <c r="CD8" s="369"/>
      <c r="CE8" s="369"/>
      <c r="CF8" s="369"/>
      <c r="CG8" s="369"/>
      <c r="CH8" s="369"/>
      <c r="CI8" s="369"/>
      <c r="CJ8" s="369"/>
      <c r="CK8" s="369"/>
      <c r="CL8" s="369"/>
      <c r="CM8" s="369"/>
      <c r="CN8" s="369"/>
      <c r="CO8" s="369"/>
      <c r="CP8" s="369"/>
      <c r="CQ8" s="369"/>
      <c r="CR8" s="369"/>
      <c r="CS8" s="369"/>
      <c r="CT8" s="369"/>
      <c r="CU8" s="369"/>
      <c r="CV8" s="369"/>
      <c r="CW8" s="369"/>
      <c r="CX8" s="369"/>
      <c r="CY8" s="369"/>
      <c r="CZ8" s="369"/>
      <c r="DA8" s="369"/>
    </row>
    <row r="9" s="317" customFormat="true" ht="15" customHeight="true" x14ac:dyDescent="0.2">
      <c r="A9" s="393" t="s">
        <v>136</v>
      </c>
      <c r="B9" s="395" t="str">
        <f>A1025</f>
        <v>WHS03</v>
      </c>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29"/>
      <c r="BB9" s="340"/>
      <c r="BC9" s="329"/>
      <c r="BD9" s="329"/>
      <c r="BE9" s="329"/>
      <c r="BF9" s="329"/>
      <c r="BG9" s="329"/>
      <c r="BH9" s="329"/>
      <c r="BI9" s="329"/>
      <c r="BJ9" s="329"/>
      <c r="BK9" s="329"/>
      <c r="BL9" s="329"/>
      <c r="BM9" s="329"/>
      <c r="BN9" s="329"/>
      <c r="BO9" s="329"/>
      <c r="BP9" s="329"/>
      <c r="BQ9" s="329"/>
      <c r="BR9" s="369"/>
      <c r="BS9" s="369"/>
      <c r="BT9" s="369"/>
      <c r="BU9" s="369"/>
      <c r="BV9" s="369"/>
      <c r="BW9" s="369"/>
      <c r="BX9" s="369"/>
      <c r="BY9" s="369"/>
      <c r="BZ9" s="369"/>
      <c r="CA9" s="369"/>
      <c r="CB9" s="369"/>
      <c r="CC9" s="369"/>
      <c r="CD9" s="369"/>
      <c r="CE9" s="369"/>
      <c r="CF9" s="369"/>
      <c r="CG9" s="369"/>
      <c r="CH9" s="369"/>
      <c r="CI9" s="369"/>
      <c r="CJ9" s="369"/>
      <c r="CK9" s="369"/>
      <c r="CL9" s="369"/>
      <c r="CM9" s="369"/>
      <c r="CN9" s="369"/>
      <c r="CO9" s="369"/>
      <c r="CP9" s="369"/>
      <c r="CQ9" s="369"/>
      <c r="CR9" s="369"/>
      <c r="CS9" s="369"/>
      <c r="CT9" s="369"/>
      <c r="CU9" s="369"/>
      <c r="CV9" s="369"/>
      <c r="CW9" s="369"/>
      <c r="CX9" s="369"/>
      <c r="CY9" s="369"/>
      <c r="CZ9" s="369"/>
      <c r="DA9" s="369"/>
    </row>
    <row r="10" s="317" customFormat="true" ht="15" customHeight="true" x14ac:dyDescent="0.2">
      <c r="A10" s="174" t="str">
        <f>B1028</f>
        <v/>
      </c>
      <c r="B10" s="173"/>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29"/>
      <c r="BB10" s="340"/>
      <c r="BC10" s="329"/>
      <c r="BD10" s="329"/>
      <c r="BE10" s="329"/>
      <c r="BF10" s="329"/>
      <c r="BG10" s="329"/>
      <c r="BH10" s="329"/>
      <c r="BI10" s="329"/>
      <c r="BJ10" s="329"/>
      <c r="BK10" s="329"/>
      <c r="BL10" s="329"/>
      <c r="BM10" s="329"/>
      <c r="BN10" s="329"/>
      <c r="BO10" s="329"/>
      <c r="BP10" s="329"/>
      <c r="BQ10" s="329"/>
      <c r="BR10" s="369"/>
      <c r="BS10" s="369"/>
      <c r="BT10" s="369"/>
      <c r="BU10" s="369"/>
      <c r="BV10" s="369"/>
      <c r="BW10" s="369"/>
      <c r="BX10" s="369"/>
      <c r="BY10" s="369"/>
      <c r="BZ10" s="369"/>
      <c r="CA10" s="369"/>
      <c r="CB10" s="369"/>
      <c r="CC10" s="369"/>
      <c r="CD10" s="369"/>
      <c r="CE10" s="369"/>
      <c r="CF10" s="369"/>
      <c r="CG10" s="369"/>
      <c r="CH10" s="369"/>
      <c r="CI10" s="369"/>
      <c r="CJ10" s="369"/>
      <c r="CK10" s="369"/>
      <c r="CL10" s="369"/>
      <c r="CM10" s="369"/>
      <c r="CN10" s="369"/>
      <c r="CO10" s="369"/>
      <c r="CP10" s="369"/>
      <c r="CQ10" s="369"/>
      <c r="CR10" s="369"/>
      <c r="CS10" s="369"/>
      <c r="CT10" s="369"/>
      <c r="CU10" s="369"/>
      <c r="CV10" s="369"/>
      <c r="CW10" s="369"/>
      <c r="CX10" s="369"/>
      <c r="CY10" s="369"/>
      <c r="CZ10" s="369"/>
      <c r="DA10" s="369"/>
    </row>
    <row r="11" s="317" customFormat="true" ht="15" customHeight="true" x14ac:dyDescent="0.2">
      <c r="A11" s="174" t="str">
        <f>B1027</f>
        <v/>
      </c>
      <c r="B11" s="172"/>
      <c r="R11" s="369"/>
      <c r="S11" s="369"/>
      <c r="T11" s="369"/>
      <c r="U11" s="369"/>
      <c r="V11" s="369"/>
      <c r="W11" s="369"/>
      <c r="X11" s="369"/>
      <c r="Y11" s="369"/>
      <c r="Z11" s="369"/>
      <c r="AA11" s="369"/>
      <c r="AB11" s="369"/>
      <c r="AC11" s="369"/>
      <c r="AD11" s="369"/>
      <c r="AE11" s="369"/>
      <c r="AF11" s="369"/>
      <c r="AG11" s="369"/>
      <c r="AH11" s="369"/>
      <c r="AI11" s="369"/>
      <c r="AJ11" s="369"/>
      <c r="AK11" s="369"/>
      <c r="AL11" s="369"/>
      <c r="AM11" s="369"/>
      <c r="AN11" s="369"/>
      <c r="AO11" s="369"/>
      <c r="AP11" s="369"/>
      <c r="AQ11" s="369"/>
      <c r="AR11" s="369"/>
      <c r="AS11" s="369"/>
      <c r="AT11" s="369"/>
      <c r="AU11" s="369"/>
      <c r="AV11" s="369"/>
      <c r="AW11" s="369"/>
      <c r="AX11" s="369"/>
      <c r="AY11" s="369"/>
      <c r="AZ11" s="369"/>
      <c r="BA11" s="329"/>
      <c r="BB11" s="340"/>
      <c r="BC11" s="329"/>
      <c r="BD11" s="329"/>
      <c r="BE11" s="329"/>
      <c r="BF11" s="329"/>
      <c r="BG11" s="329"/>
      <c r="BH11" s="329"/>
      <c r="BI11" s="329"/>
      <c r="BJ11" s="329"/>
      <c r="BK11" s="329"/>
      <c r="BL11" s="329"/>
      <c r="BM11" s="329"/>
      <c r="BN11" s="329"/>
      <c r="BO11" s="329"/>
      <c r="BP11" s="329"/>
      <c r="BQ11" s="329"/>
      <c r="BR11" s="369"/>
      <c r="BS11" s="369"/>
      <c r="BT11" s="369"/>
      <c r="BU11" s="369"/>
      <c r="BV11" s="369"/>
      <c r="BW11" s="369"/>
      <c r="BX11" s="369"/>
      <c r="BY11" s="369"/>
      <c r="BZ11" s="369"/>
      <c r="CA11" s="369"/>
      <c r="CB11" s="369"/>
      <c r="CC11" s="369"/>
      <c r="CD11" s="369"/>
      <c r="CE11" s="369"/>
      <c r="CF11" s="369"/>
      <c r="CG11" s="369"/>
      <c r="CH11" s="369"/>
      <c r="CI11" s="369"/>
      <c r="CJ11" s="369"/>
      <c r="CK11" s="369"/>
      <c r="CL11" s="369"/>
      <c r="CM11" s="369"/>
      <c r="CN11" s="369"/>
      <c r="CO11" s="369"/>
      <c r="CP11" s="369"/>
      <c r="CQ11" s="369"/>
      <c r="CR11" s="369"/>
      <c r="CS11" s="369"/>
      <c r="CT11" s="369"/>
      <c r="CU11" s="369"/>
      <c r="CV11" s="369"/>
      <c r="CW11" s="369"/>
      <c r="CX11" s="369"/>
      <c r="CY11" s="369"/>
      <c r="CZ11" s="369"/>
      <c r="DA11" s="369"/>
    </row>
    <row r="12" s="317" customFormat="true" ht="18" customHeight="true" x14ac:dyDescent="0.2">
      <c r="A12" s="171"/>
      <c r="B12" s="173"/>
      <c r="R12" s="369"/>
      <c r="S12" s="369"/>
      <c r="T12" s="369"/>
      <c r="U12" s="369"/>
      <c r="V12" s="369"/>
      <c r="W12" s="369"/>
      <c r="X12" s="369"/>
      <c r="Y12" s="369"/>
      <c r="Z12" s="369"/>
      <c r="AA12" s="369"/>
      <c r="AB12" s="369"/>
      <c r="AC12" s="369"/>
      <c r="AD12" s="369"/>
      <c r="AE12" s="369"/>
      <c r="AF12" s="369"/>
      <c r="AG12" s="369"/>
      <c r="AH12" s="369"/>
      <c r="AI12" s="369"/>
      <c r="AJ12" s="369"/>
      <c r="AK12" s="369"/>
      <c r="AL12" s="369"/>
      <c r="AM12" s="369"/>
      <c r="AN12" s="369"/>
      <c r="AO12" s="369"/>
      <c r="AP12" s="369"/>
      <c r="AQ12" s="369"/>
      <c r="AR12" s="369"/>
      <c r="AS12" s="369"/>
      <c r="AT12" s="369"/>
      <c r="AU12" s="369"/>
      <c r="AV12" s="369"/>
      <c r="AW12" s="369"/>
      <c r="AX12" s="369"/>
      <c r="AY12" s="369"/>
      <c r="AZ12" s="369"/>
      <c r="BA12" s="329"/>
      <c r="BB12" s="340"/>
      <c r="BC12" s="329"/>
      <c r="BD12" s="329"/>
      <c r="BE12" s="329"/>
      <c r="BF12" s="329"/>
      <c r="BG12" s="329"/>
      <c r="BH12" s="329"/>
      <c r="BI12" s="329"/>
      <c r="BJ12" s="329"/>
      <c r="BK12" s="329"/>
      <c r="BL12" s="329"/>
      <c r="BM12" s="329"/>
      <c r="BN12" s="329"/>
      <c r="BO12" s="329"/>
      <c r="BP12" s="329"/>
      <c r="BQ12" s="329"/>
      <c r="BR12" s="369"/>
      <c r="BS12" s="369"/>
      <c r="BT12" s="369"/>
      <c r="BU12" s="369"/>
      <c r="BV12" s="369"/>
      <c r="BW12" s="369"/>
      <c r="BX12" s="369"/>
      <c r="BY12" s="369"/>
      <c r="BZ12" s="369"/>
      <c r="CA12" s="369"/>
      <c r="CB12" s="369"/>
      <c r="CC12" s="369"/>
      <c r="CD12" s="369"/>
      <c r="CE12" s="369"/>
      <c r="CF12" s="369"/>
      <c r="CG12" s="369"/>
      <c r="CH12" s="369"/>
      <c r="CI12" s="369"/>
      <c r="CJ12" s="369"/>
      <c r="CK12" s="369"/>
      <c r="CL12" s="369"/>
      <c r="CM12" s="369"/>
      <c r="CN12" s="369"/>
      <c r="CO12" s="369"/>
      <c r="CP12" s="369"/>
      <c r="CQ12" s="369"/>
      <c r="CR12" s="369"/>
      <c r="CS12" s="369"/>
      <c r="CT12" s="369"/>
      <c r="CU12" s="369"/>
      <c r="CV12" s="369"/>
      <c r="CW12" s="369"/>
      <c r="CX12" s="369"/>
      <c r="CY12" s="369"/>
      <c r="CZ12" s="369"/>
      <c r="DA12" s="369"/>
    </row>
    <row r="13" s="317" customFormat="true" ht="18" customHeight="true" x14ac:dyDescent="0.2">
      <c r="A13" s="170"/>
      <c r="B13" s="169"/>
      <c r="R13" s="369"/>
      <c r="S13" s="369"/>
      <c r="T13" s="369"/>
      <c r="U13" s="369"/>
      <c r="V13" s="369"/>
      <c r="W13" s="369"/>
      <c r="X13" s="369"/>
      <c r="Y13" s="369"/>
      <c r="Z13" s="369"/>
      <c r="AA13" s="369"/>
      <c r="AB13" s="369"/>
      <c r="AC13" s="369"/>
      <c r="AD13" s="369"/>
      <c r="AE13" s="369"/>
      <c r="AF13" s="369"/>
      <c r="AG13" s="369"/>
      <c r="AH13" s="369"/>
      <c r="AI13" s="369"/>
      <c r="AJ13" s="369"/>
      <c r="AK13" s="369"/>
      <c r="AL13" s="369"/>
      <c r="AM13" s="369"/>
      <c r="AN13" s="369"/>
      <c r="AO13" s="369"/>
      <c r="AP13" s="369"/>
      <c r="AQ13" s="369"/>
      <c r="AR13" s="369"/>
      <c r="AS13" s="369"/>
      <c r="AT13" s="369"/>
      <c r="AU13" s="369"/>
      <c r="AV13" s="369"/>
      <c r="AW13" s="369"/>
      <c r="AX13" s="369"/>
      <c r="AY13" s="369"/>
      <c r="AZ13" s="369"/>
      <c r="BA13" s="329"/>
      <c r="BB13" s="340"/>
      <c r="BC13" s="329"/>
      <c r="BD13" s="329"/>
      <c r="BE13" s="329"/>
      <c r="BF13" s="329"/>
      <c r="BG13" s="329"/>
      <c r="BH13" s="329"/>
      <c r="BI13" s="329"/>
      <c r="BJ13" s="329"/>
      <c r="BK13" s="329"/>
      <c r="BL13" s="329"/>
      <c r="BM13" s="329"/>
      <c r="BN13" s="329"/>
      <c r="BO13" s="329"/>
      <c r="BP13" s="329"/>
      <c r="BQ13" s="329"/>
      <c r="BR13" s="369"/>
      <c r="BS13" s="369"/>
      <c r="BT13" s="369"/>
      <c r="BU13" s="369"/>
      <c r="BV13" s="369"/>
      <c r="BW13" s="369"/>
      <c r="BX13" s="369"/>
      <c r="BY13" s="369"/>
      <c r="BZ13" s="369"/>
      <c r="CA13" s="369"/>
      <c r="CB13" s="369"/>
      <c r="CC13" s="369"/>
      <c r="CD13" s="369"/>
      <c r="CE13" s="369"/>
      <c r="CF13" s="369"/>
      <c r="CG13" s="369"/>
      <c r="CH13" s="369"/>
      <c r="CI13" s="369"/>
      <c r="CJ13" s="369"/>
      <c r="CK13" s="369"/>
      <c r="CL13" s="369"/>
      <c r="CM13" s="369"/>
      <c r="CN13" s="369"/>
      <c r="CO13" s="369"/>
      <c r="CP13" s="369"/>
      <c r="CQ13" s="369"/>
      <c r="CR13" s="369"/>
      <c r="CS13" s="369"/>
      <c r="CT13" s="369"/>
      <c r="CU13" s="369"/>
      <c r="CV13" s="369"/>
      <c r="CW13" s="369"/>
      <c r="CX13" s="369"/>
      <c r="CY13" s="369"/>
      <c r="CZ13" s="369"/>
      <c r="DA13" s="369"/>
    </row>
    <row r="14" s="341" customFormat="true" ht="15" customHeight="true" x14ac:dyDescent="0.2">
      <c r="A14" s="321" t="s">
        <v>96</v>
      </c>
      <c r="B14" s="366"/>
      <c r="C14" s="830" t="s">
        <v>115</v>
      </c>
      <c r="D14" s="831"/>
      <c r="E14" s="831"/>
      <c r="F14" s="831"/>
      <c r="G14" s="832"/>
      <c r="H14" s="833" t="s">
        <v>38</v>
      </c>
      <c r="I14" s="811"/>
      <c r="J14" s="811"/>
      <c r="K14" s="811"/>
      <c r="L14" s="813"/>
      <c r="M14" s="801" t="s">
        <v>37</v>
      </c>
      <c r="N14" s="802"/>
      <c r="O14" s="802"/>
      <c r="P14" s="802"/>
      <c r="Q14" s="804"/>
      <c r="R14" s="466"/>
      <c r="S14" s="466"/>
      <c r="T14" s="466"/>
      <c r="U14" s="466"/>
      <c r="V14" s="466"/>
      <c r="W14" s="466"/>
      <c r="X14" s="466"/>
      <c r="Y14" s="466"/>
      <c r="Z14" s="466"/>
      <c r="AA14" s="466"/>
      <c r="AB14" s="466"/>
      <c r="AC14" s="466"/>
      <c r="AD14" s="466"/>
      <c r="AE14" s="466"/>
      <c r="AF14" s="466"/>
      <c r="AG14" s="466"/>
      <c r="AH14" s="466"/>
      <c r="AI14" s="466"/>
      <c r="AJ14" s="466"/>
      <c r="AK14" s="466"/>
      <c r="AL14" s="466"/>
      <c r="AM14" s="466"/>
      <c r="AN14" s="466"/>
      <c r="AO14" s="466"/>
      <c r="AP14" s="466"/>
      <c r="AQ14" s="466"/>
      <c r="AR14" s="466"/>
      <c r="AS14" s="466"/>
      <c r="AT14" s="466"/>
      <c r="AU14" s="466"/>
      <c r="AV14" s="466"/>
      <c r="AW14" s="466"/>
      <c r="AX14" s="466"/>
      <c r="AY14" s="466"/>
      <c r="AZ14" s="182"/>
      <c r="BA14" s="375" t="s">
        <v>131</v>
      </c>
      <c r="BB14" s="321" t="s">
        <v>96</v>
      </c>
      <c r="BC14" s="801" t="s">
        <v>115</v>
      </c>
      <c r="BD14" s="802"/>
      <c r="BE14" s="802"/>
      <c r="BF14" s="802"/>
      <c r="BG14" s="803"/>
      <c r="BH14" s="801" t="s">
        <v>38</v>
      </c>
      <c r="BI14" s="802"/>
      <c r="BJ14" s="802"/>
      <c r="BK14" s="802"/>
      <c r="BL14" s="803"/>
      <c r="BM14" s="801" t="s">
        <v>37</v>
      </c>
      <c r="BN14" s="802"/>
      <c r="BO14" s="802"/>
      <c r="BP14" s="802"/>
      <c r="BQ14" s="804"/>
      <c r="BR14" s="650"/>
      <c r="BS14" s="651"/>
      <c r="BT14" s="651"/>
      <c r="BU14" s="651"/>
      <c r="BV14" s="651"/>
      <c r="BW14" s="651"/>
      <c r="BX14" s="651"/>
      <c r="BY14" s="651"/>
      <c r="BZ14" s="373"/>
      <c r="CA14" s="373"/>
      <c r="CB14" s="373"/>
      <c r="CC14" s="373"/>
      <c r="CD14" s="373"/>
      <c r="CE14" s="373"/>
      <c r="CF14" s="373"/>
      <c r="CG14" s="373"/>
      <c r="CH14" s="373"/>
      <c r="CI14" s="373"/>
      <c r="CJ14" s="373"/>
      <c r="CK14" s="373"/>
      <c r="CL14" s="373"/>
      <c r="CM14" s="373"/>
      <c r="CN14" s="373"/>
      <c r="CO14" s="373"/>
      <c r="CP14" s="373"/>
      <c r="CQ14" s="373"/>
      <c r="CR14" s="373"/>
      <c r="CS14" s="373"/>
      <c r="CT14" s="373"/>
      <c r="CU14" s="373"/>
      <c r="CV14" s="373"/>
      <c r="CW14" s="373"/>
      <c r="CX14" s="373"/>
      <c r="CY14" s="373"/>
      <c r="CZ14" s="373"/>
      <c r="DA14" s="182"/>
    </row>
    <row r="15" s="341" customFormat="true" ht="12.75" x14ac:dyDescent="0.2">
      <c r="A15" s="361" t="s">
        <v>87</v>
      </c>
      <c r="B15" s="404"/>
      <c r="C15" s="446" t="s">
        <v>0</v>
      </c>
      <c r="D15" s="620" t="s">
        <v>1</v>
      </c>
      <c r="E15" s="620" t="s">
        <v>2</v>
      </c>
      <c r="F15" s="620" t="s">
        <v>3</v>
      </c>
      <c r="G15" s="621" t="s">
        <v>4</v>
      </c>
      <c r="H15" s="409" t="s">
        <v>0</v>
      </c>
      <c r="I15" s="631" t="s">
        <v>1</v>
      </c>
      <c r="J15" s="631" t="s">
        <v>2</v>
      </c>
      <c r="K15" s="631" t="s">
        <v>3</v>
      </c>
      <c r="L15" s="632" t="s">
        <v>4</v>
      </c>
      <c r="M15" s="410" t="s">
        <v>0</v>
      </c>
      <c r="N15" s="631" t="s">
        <v>1</v>
      </c>
      <c r="O15" s="631" t="s">
        <v>2</v>
      </c>
      <c r="P15" s="631" t="s">
        <v>3</v>
      </c>
      <c r="Q15" s="632" t="s">
        <v>4</v>
      </c>
      <c r="R15" s="466"/>
      <c r="S15" s="466"/>
      <c r="T15" s="466"/>
      <c r="U15" s="466"/>
      <c r="V15" s="466"/>
      <c r="W15" s="466"/>
      <c r="X15" s="466"/>
      <c r="Y15" s="466"/>
      <c r="Z15" s="466"/>
      <c r="AA15" s="466"/>
      <c r="AB15" s="466"/>
      <c r="AC15" s="466"/>
      <c r="AD15" s="466"/>
      <c r="AE15" s="466"/>
      <c r="AF15" s="466"/>
      <c r="AG15" s="466"/>
      <c r="AH15" s="466"/>
      <c r="AI15" s="466"/>
      <c r="AJ15" s="466"/>
      <c r="AK15" s="466"/>
      <c r="AL15" s="466"/>
      <c r="AM15" s="466"/>
      <c r="AN15" s="466"/>
      <c r="AO15" s="466"/>
      <c r="AP15" s="466"/>
      <c r="AQ15" s="466"/>
      <c r="AR15" s="466"/>
      <c r="AS15" s="466"/>
      <c r="AT15" s="466"/>
      <c r="AU15" s="466"/>
      <c r="AV15" s="466"/>
      <c r="AW15" s="466"/>
      <c r="AX15" s="466"/>
      <c r="AY15" s="466"/>
      <c r="AZ15" s="182"/>
      <c r="BA15" s="361" t="s">
        <v>120</v>
      </c>
      <c r="BB15" s="360"/>
      <c r="BC15" s="486" t="s">
        <v>0</v>
      </c>
      <c r="BD15" s="596" t="s">
        <v>1</v>
      </c>
      <c r="BE15" s="596" t="s">
        <v>2</v>
      </c>
      <c r="BF15" s="596" t="s">
        <v>3</v>
      </c>
      <c r="BG15" s="487" t="s">
        <v>4</v>
      </c>
      <c r="BH15" s="486" t="s">
        <v>0</v>
      </c>
      <c r="BI15" s="596" t="s">
        <v>1</v>
      </c>
      <c r="BJ15" s="596" t="s">
        <v>2</v>
      </c>
      <c r="BK15" s="596" t="s">
        <v>3</v>
      </c>
      <c r="BL15" s="487" t="s">
        <v>4</v>
      </c>
      <c r="BM15" s="486" t="s">
        <v>0</v>
      </c>
      <c r="BN15" s="596" t="s">
        <v>1</v>
      </c>
      <c r="BO15" s="596" t="s">
        <v>2</v>
      </c>
      <c r="BP15" s="596" t="s">
        <v>3</v>
      </c>
      <c r="BQ15" s="597" t="s">
        <v>4</v>
      </c>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2"/>
    </row>
    <row r="16" s="341" customFormat="true" ht="15" customHeight="true" x14ac:dyDescent="0.2">
      <c r="A16" s="834" t="s">
        <v>13</v>
      </c>
      <c r="B16" s="406" t="s">
        <v>14</v>
      </c>
      <c r="C16" s="130">
        <v>37.359566343311734</v>
      </c>
      <c r="D16" s="129">
        <v>50.097936618209147</v>
      </c>
      <c r="E16" s="129">
        <v>47.932752719821984</v>
      </c>
      <c r="F16" s="129">
        <v>50.644631319984192</v>
      </c>
      <c r="G16" s="128">
        <v>70.135410877468956</v>
      </c>
      <c r="H16" s="127">
        <v>70.917907588488788</v>
      </c>
      <c r="I16" s="129">
        <v>77.751780213426287</v>
      </c>
      <c r="J16" s="129">
        <v>74.49914820782611</v>
      </c>
      <c r="K16" s="129">
        <v>72.294230305893876</v>
      </c>
      <c r="L16" s="126">
        <v>85.618519984786417</v>
      </c>
      <c r="M16" s="130">
        <v>36.16764730100617</v>
      </c>
      <c r="N16" s="129">
        <v>48.038855941115095</v>
      </c>
      <c r="O16" s="129">
        <v>48.469458543949628</v>
      </c>
      <c r="P16" s="129">
        <v>41.891958613791665</v>
      </c>
      <c r="Q16" s="126">
        <v>51.101994814311915</v>
      </c>
      <c r="R16" s="466"/>
      <c r="S16" s="466"/>
      <c r="T16" s="466"/>
      <c r="U16" s="466"/>
      <c r="V16" s="466"/>
      <c r="W16" s="466"/>
      <c r="X16" s="466"/>
      <c r="Y16" s="466"/>
      <c r="Z16" s="466"/>
      <c r="AA16" s="466"/>
      <c r="AB16" s="466"/>
      <c r="AC16" s="466"/>
      <c r="AD16" s="466"/>
      <c r="AE16" s="466"/>
      <c r="AF16" s="466"/>
      <c r="AG16" s="466"/>
      <c r="AH16" s="466"/>
      <c r="AI16" s="466"/>
      <c r="AJ16" s="466"/>
      <c r="AK16" s="466"/>
      <c r="AL16" s="466"/>
      <c r="AM16" s="466"/>
      <c r="AN16" s="466"/>
      <c r="AO16" s="466"/>
      <c r="AP16" s="466"/>
      <c r="AQ16" s="466"/>
      <c r="AR16" s="466"/>
      <c r="AS16" s="466"/>
      <c r="AT16" s="466"/>
      <c r="AU16" s="466"/>
      <c r="AV16" s="466"/>
      <c r="AW16" s="466"/>
      <c r="AX16" s="466"/>
      <c r="AY16" s="466"/>
      <c r="AZ16" s="182"/>
      <c r="BA16" s="807" t="s">
        <v>13</v>
      </c>
      <c r="BB16" s="627" t="s">
        <v>14</v>
      </c>
      <c r="BC16" s="60" t="s">
        <v>35</v>
      </c>
      <c r="BD16" s="56" t="s">
        <v>35</v>
      </c>
      <c r="BE16" s="56" t="s">
        <v>35</v>
      </c>
      <c r="BF16" s="56" t="s">
        <v>35</v>
      </c>
      <c r="BG16" s="51" t="s">
        <v>35</v>
      </c>
      <c r="BH16" s="60" t="s">
        <v>35</v>
      </c>
      <c r="BI16" s="56" t="s">
        <v>35</v>
      </c>
      <c r="BJ16" s="56" t="s">
        <v>35</v>
      </c>
      <c r="BK16" s="56" t="s">
        <v>35</v>
      </c>
      <c r="BL16" s="51" t="s">
        <v>35</v>
      </c>
      <c r="BM16" s="60" t="s">
        <v>35</v>
      </c>
      <c r="BN16" s="56" t="s">
        <v>35</v>
      </c>
      <c r="BO16" s="56" t="s">
        <v>35</v>
      </c>
      <c r="BP16" s="56" t="s">
        <v>35</v>
      </c>
      <c r="BQ16" s="45" t="s">
        <v>35</v>
      </c>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182"/>
    </row>
    <row r="17" s="341" customFormat="true" ht="15" customHeight="true" x14ac:dyDescent="0.2">
      <c r="A17" s="808"/>
      <c r="B17" s="407" t="s">
        <v>51</v>
      </c>
      <c r="C17" s="125">
        <v>62.640433656688266</v>
      </c>
      <c r="D17" s="124">
        <v>49.902063381790846</v>
      </c>
      <c r="E17" s="124">
        <v>52.067247280178009</v>
      </c>
      <c r="F17" s="124">
        <v>49.355368680015808</v>
      </c>
      <c r="G17" s="123">
        <v>29.864589122531036</v>
      </c>
      <c r="H17" s="122">
        <v>29.082092411511219</v>
      </c>
      <c r="I17" s="124">
        <v>22.248219786573724</v>
      </c>
      <c r="J17" s="124">
        <v>25.500851792173883</v>
      </c>
      <c r="K17" s="124">
        <v>27.705769694106124</v>
      </c>
      <c r="L17" s="121">
        <v>14.381480015213583</v>
      </c>
      <c r="M17" s="125">
        <v>63.83235269899383</v>
      </c>
      <c r="N17" s="124">
        <v>51.961144058884912</v>
      </c>
      <c r="O17" s="124">
        <v>51.530541456050372</v>
      </c>
      <c r="P17" s="124">
        <v>58.108041386208328</v>
      </c>
      <c r="Q17" s="121">
        <v>48.898005185688085</v>
      </c>
      <c r="R17" s="466"/>
      <c r="S17" s="466"/>
      <c r="T17" s="466"/>
      <c r="U17" s="466"/>
      <c r="V17" s="466"/>
      <c r="W17" s="466"/>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82"/>
      <c r="BA17" s="799"/>
      <c r="BB17" s="625" t="s">
        <v>51</v>
      </c>
      <c r="BC17" s="59" t="s">
        <v>35</v>
      </c>
      <c r="BD17" s="55" t="s">
        <v>35</v>
      </c>
      <c r="BE17" s="55" t="s">
        <v>35</v>
      </c>
      <c r="BF17" s="55" t="s">
        <v>35</v>
      </c>
      <c r="BG17" s="50" t="s">
        <v>35</v>
      </c>
      <c r="BH17" s="59" t="s">
        <v>35</v>
      </c>
      <c r="BI17" s="55" t="s">
        <v>35</v>
      </c>
      <c r="BJ17" s="55" t="s">
        <v>35</v>
      </c>
      <c r="BK17" s="55" t="s">
        <v>35</v>
      </c>
      <c r="BL17" s="50" t="s">
        <v>35</v>
      </c>
      <c r="BM17" s="59" t="s">
        <v>35</v>
      </c>
      <c r="BN17" s="55" t="s">
        <v>35</v>
      </c>
      <c r="BO17" s="55" t="s">
        <v>35</v>
      </c>
      <c r="BP17" s="55" t="s">
        <v>35</v>
      </c>
      <c r="BQ17" s="44" t="s">
        <v>35</v>
      </c>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182"/>
    </row>
    <row r="18" s="341" customFormat="true" ht="15" customHeight="true" x14ac:dyDescent="0.2">
      <c r="A18" s="808" t="s">
        <v>60</v>
      </c>
      <c r="B18" s="407" t="s">
        <v>15</v>
      </c>
      <c r="C18" s="125">
        <f>C16*C23/100</f>
        <v>25.952596181553567</v>
      </c>
      <c r="D18" s="124">
        <f>D16*D23/100</f>
        <v>37.027855304792908</v>
      </c>
      <c r="E18" s="124">
        <f t="shared" ref="E18:Q18" si="0">E16*E23/100</f>
        <v>38.493760475857215</v>
      </c>
      <c r="F18" s="124">
        <f t="shared" si="0"/>
        <v>40.894893218428777</v>
      </c>
      <c r="G18" s="123">
        <f t="shared" si="0"/>
        <v>63.452648487341122</v>
      </c>
      <c r="H18" s="122">
        <f t="shared" si="0"/>
        <v>63.169720453658009</v>
      </c>
      <c r="I18" s="124">
        <f t="shared" si="0"/>
        <v>72.838830437536558</v>
      </c>
      <c r="J18" s="124">
        <f t="shared" si="0"/>
        <v>71.11327893543428</v>
      </c>
      <c r="K18" s="124">
        <f t="shared" si="0"/>
        <v>70.384218152107266</v>
      </c>
      <c r="L18" s="121">
        <f t="shared" si="0"/>
        <v>83.892551397842169</v>
      </c>
      <c r="M18" s="125">
        <f t="shared" si="0"/>
        <v>25.009885181236911</v>
      </c>
      <c r="N18" s="124">
        <f t="shared" si="0"/>
        <v>34.61731379609472</v>
      </c>
      <c r="O18" s="124">
        <f t="shared" si="0"/>
        <v>37.618441039857515</v>
      </c>
      <c r="P18" s="124">
        <f t="shared" si="0"/>
        <v>32.668862467792557</v>
      </c>
      <c r="Q18" s="121">
        <f t="shared" si="0"/>
        <v>38.320101600382799</v>
      </c>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385"/>
      <c r="BA18" s="799" t="s">
        <v>60</v>
      </c>
      <c r="BB18" s="625" t="s">
        <v>15</v>
      </c>
      <c r="BC18" s="59" t="s">
        <v>35</v>
      </c>
      <c r="BD18" s="55" t="s">
        <v>35</v>
      </c>
      <c r="BE18" s="55" t="s">
        <v>35</v>
      </c>
      <c r="BF18" s="55" t="s">
        <v>35</v>
      </c>
      <c r="BG18" s="50" t="s">
        <v>35</v>
      </c>
      <c r="BH18" s="59" t="s">
        <v>35</v>
      </c>
      <c r="BI18" s="55" t="s">
        <v>35</v>
      </c>
      <c r="BJ18" s="55" t="s">
        <v>35</v>
      </c>
      <c r="BK18" s="55" t="s">
        <v>35</v>
      </c>
      <c r="BL18" s="50" t="s">
        <v>35</v>
      </c>
      <c r="BM18" s="59" t="s">
        <v>35</v>
      </c>
      <c r="BN18" s="55" t="s">
        <v>35</v>
      </c>
      <c r="BO18" s="55" t="s">
        <v>35</v>
      </c>
      <c r="BP18" s="55" t="s">
        <v>35</v>
      </c>
      <c r="BQ18" s="44" t="s">
        <v>35</v>
      </c>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182"/>
    </row>
    <row r="19" s="341" customFormat="true" ht="15" customHeight="true" x14ac:dyDescent="0.2">
      <c r="A19" s="808"/>
      <c r="B19" s="407" t="s">
        <v>16</v>
      </c>
      <c r="C19" s="125">
        <f>C16*C22/100</f>
        <v>11.406970161758171</v>
      </c>
      <c r="D19" s="124">
        <f>D16*D22/100</f>
        <v>13.070081313416237</v>
      </c>
      <c r="E19" s="124">
        <f t="shared" ref="E19:Q19" si="1">E16*E22/100</f>
        <v>9.4389922439647691</v>
      </c>
      <c r="F19" s="124">
        <f t="shared" si="1"/>
        <v>9.7497381015554119</v>
      </c>
      <c r="G19" s="123">
        <f t="shared" si="1"/>
        <v>6.6827623901278388</v>
      </c>
      <c r="H19" s="122">
        <f t="shared" si="1"/>
        <v>7.7481871348307676</v>
      </c>
      <c r="I19" s="124">
        <f t="shared" si="1"/>
        <v>4.9129497758897234</v>
      </c>
      <c r="J19" s="124">
        <f t="shared" si="1"/>
        <v>3.3858692723918309</v>
      </c>
      <c r="K19" s="124">
        <f t="shared" si="1"/>
        <v>1.9100121537866119</v>
      </c>
      <c r="L19" s="121">
        <f t="shared" si="1"/>
        <v>1.7259685869442409</v>
      </c>
      <c r="M19" s="125">
        <f t="shared" si="1"/>
        <v>11.157762119769259</v>
      </c>
      <c r="N19" s="124">
        <f t="shared" si="1"/>
        <v>13.421542145020371</v>
      </c>
      <c r="O19" s="124">
        <f t="shared" si="1"/>
        <v>10.851017504092111</v>
      </c>
      <c r="P19" s="124">
        <f t="shared" si="1"/>
        <v>9.2230961459991097</v>
      </c>
      <c r="Q19" s="121">
        <f t="shared" si="1"/>
        <v>12.781893213929116</v>
      </c>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385"/>
      <c r="BA19" s="799"/>
      <c r="BB19" s="625" t="s">
        <v>16</v>
      </c>
      <c r="BC19" s="59" t="s">
        <v>35</v>
      </c>
      <c r="BD19" s="55" t="s">
        <v>35</v>
      </c>
      <c r="BE19" s="55" t="s">
        <v>35</v>
      </c>
      <c r="BF19" s="55" t="s">
        <v>35</v>
      </c>
      <c r="BG19" s="50" t="s">
        <v>35</v>
      </c>
      <c r="BH19" s="59" t="s">
        <v>35</v>
      </c>
      <c r="BI19" s="55" t="s">
        <v>35</v>
      </c>
      <c r="BJ19" s="55" t="s">
        <v>35</v>
      </c>
      <c r="BK19" s="55" t="s">
        <v>35</v>
      </c>
      <c r="BL19" s="50" t="s">
        <v>35</v>
      </c>
      <c r="BM19" s="59" t="s">
        <v>35</v>
      </c>
      <c r="BN19" s="55" t="s">
        <v>35</v>
      </c>
      <c r="BO19" s="55" t="s">
        <v>35</v>
      </c>
      <c r="BP19" s="55" t="s">
        <v>35</v>
      </c>
      <c r="BQ19" s="44" t="s">
        <v>35</v>
      </c>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182"/>
    </row>
    <row r="20" s="341" customFormat="true" ht="15" customHeight="true" x14ac:dyDescent="0.2">
      <c r="A20" s="808"/>
      <c r="B20" s="407" t="s">
        <v>22</v>
      </c>
      <c r="C20" s="125">
        <f>100-C18-C19-C21</f>
        <v>62.525507057113032</v>
      </c>
      <c r="D20" s="124">
        <f>100-D18-D19-D21</f>
        <v>49.693390806493241</v>
      </c>
      <c r="E20" s="124">
        <f t="shared" ref="E20:Q20" si="2">100-E18-E19-E21</f>
        <v>51.391772954045095</v>
      </c>
      <c r="F20" s="124">
        <f t="shared" si="2"/>
        <v>47.879985835116095</v>
      </c>
      <c r="G20" s="123">
        <f t="shared" si="2"/>
        <v>26.308481852730015</v>
      </c>
      <c r="H20" s="122">
        <f t="shared" si="2"/>
        <v>25.698886356717903</v>
      </c>
      <c r="I20" s="124">
        <f t="shared" si="2"/>
        <v>16.960965410355374</v>
      </c>
      <c r="J20" s="124">
        <f t="shared" si="2"/>
        <v>20.933497158205753</v>
      </c>
      <c r="K20" s="124">
        <f t="shared" si="2"/>
        <v>19.427390839335033</v>
      </c>
      <c r="L20" s="121">
        <f t="shared" si="2"/>
        <v>9.6743080422908925</v>
      </c>
      <c r="M20" s="125">
        <f t="shared" si="2"/>
        <v>63.689506964269086</v>
      </c>
      <c r="N20" s="124">
        <f t="shared" si="2"/>
        <v>51.961144058884912</v>
      </c>
      <c r="O20" s="124">
        <f t="shared" si="2"/>
        <v>51.282186922123984</v>
      </c>
      <c r="P20" s="124">
        <f t="shared" si="2"/>
        <v>57.514434337515027</v>
      </c>
      <c r="Q20" s="121">
        <f t="shared" si="2"/>
        <v>48.635732068802895</v>
      </c>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385"/>
      <c r="BA20" s="799"/>
      <c r="BB20" s="625" t="s">
        <v>22</v>
      </c>
      <c r="BC20" s="59" t="s">
        <v>35</v>
      </c>
      <c r="BD20" s="55" t="s">
        <v>35</v>
      </c>
      <c r="BE20" s="55" t="s">
        <v>35</v>
      </c>
      <c r="BF20" s="55" t="s">
        <v>35</v>
      </c>
      <c r="BG20" s="50" t="s">
        <v>35</v>
      </c>
      <c r="BH20" s="59" t="s">
        <v>35</v>
      </c>
      <c r="BI20" s="55" t="s">
        <v>35</v>
      </c>
      <c r="BJ20" s="55" t="s">
        <v>35</v>
      </c>
      <c r="BK20" s="55" t="s">
        <v>35</v>
      </c>
      <c r="BL20" s="50" t="s">
        <v>35</v>
      </c>
      <c r="BM20" s="59" t="s">
        <v>35</v>
      </c>
      <c r="BN20" s="55" t="s">
        <v>35</v>
      </c>
      <c r="BO20" s="55" t="s">
        <v>35</v>
      </c>
      <c r="BP20" s="55" t="s">
        <v>35</v>
      </c>
      <c r="BQ20" s="44" t="s">
        <v>35</v>
      </c>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182"/>
    </row>
    <row r="21" s="341" customFormat="true" ht="15" customHeight="true" x14ac:dyDescent="0.2">
      <c r="A21" s="808"/>
      <c r="B21" s="407" t="s">
        <v>17</v>
      </c>
      <c r="C21" s="125">
        <v>0.1149265995752389</v>
      </c>
      <c r="D21" s="124">
        <v>0.20867257529761088</v>
      </c>
      <c r="E21" s="124">
        <v>0.67547432613292235</v>
      </c>
      <c r="F21" s="124">
        <v>1.4753828448997222</v>
      </c>
      <c r="G21" s="123">
        <v>3.5561072698010245</v>
      </c>
      <c r="H21" s="122">
        <v>3.3832060547933209</v>
      </c>
      <c r="I21" s="124">
        <v>5.2872543762183453</v>
      </c>
      <c r="J21" s="124">
        <v>4.5673546339681357</v>
      </c>
      <c r="K21" s="124">
        <v>8.2783788547710913</v>
      </c>
      <c r="L21" s="121">
        <v>4.7071719729226968</v>
      </c>
      <c r="M21" s="125">
        <v>0.14284573472474657</v>
      </c>
      <c r="N21" s="124">
        <v>0</v>
      </c>
      <c r="O21" s="124">
        <v>0.24835453392638762</v>
      </c>
      <c r="P21" s="124">
        <v>0.59360704869330294</v>
      </c>
      <c r="Q21" s="121">
        <v>0.26227311688519339</v>
      </c>
      <c r="R21" s="466"/>
      <c r="S21" s="466"/>
      <c r="T21" s="466"/>
      <c r="U21" s="466"/>
      <c r="V21" s="466"/>
      <c r="W21" s="466"/>
      <c r="X21" s="466"/>
      <c r="Y21" s="466"/>
      <c r="Z21" s="466"/>
      <c r="AA21" s="466"/>
      <c r="AB21" s="466"/>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82"/>
      <c r="BA21" s="799"/>
      <c r="BB21" s="625" t="s">
        <v>17</v>
      </c>
      <c r="BC21" s="59" t="s">
        <v>35</v>
      </c>
      <c r="BD21" s="55" t="s">
        <v>35</v>
      </c>
      <c r="BE21" s="55" t="s">
        <v>35</v>
      </c>
      <c r="BF21" s="55" t="s">
        <v>35</v>
      </c>
      <c r="BG21" s="50" t="s">
        <v>35</v>
      </c>
      <c r="BH21" s="59" t="s">
        <v>35</v>
      </c>
      <c r="BI21" s="55" t="s">
        <v>35</v>
      </c>
      <c r="BJ21" s="55" t="s">
        <v>35</v>
      </c>
      <c r="BK21" s="55" t="s">
        <v>35</v>
      </c>
      <c r="BL21" s="50" t="s">
        <v>35</v>
      </c>
      <c r="BM21" s="59" t="s">
        <v>35</v>
      </c>
      <c r="BN21" s="55" t="s">
        <v>35</v>
      </c>
      <c r="BO21" s="55" t="s">
        <v>35</v>
      </c>
      <c r="BP21" s="55" t="s">
        <v>35</v>
      </c>
      <c r="BQ21" s="44" t="s">
        <v>35</v>
      </c>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182"/>
    </row>
    <row r="22" s="341" customFormat="true" ht="15" customHeight="true" x14ac:dyDescent="0.2">
      <c r="A22" s="808" t="s">
        <v>54</v>
      </c>
      <c r="B22" s="407" t="s">
        <v>49</v>
      </c>
      <c r="C22" s="125">
        <v>30.532929790819942</v>
      </c>
      <c r="D22" s="124">
        <v>26.089061138429486</v>
      </c>
      <c r="E22" s="124">
        <v>19.692155589598329</v>
      </c>
      <c r="F22" s="124">
        <v>19.251276685092975</v>
      </c>
      <c r="G22" s="123">
        <v>9.5283713412659008</v>
      </c>
      <c r="H22" s="122">
        <v>10.925572113309832</v>
      </c>
      <c r="I22" s="124">
        <v>6.3187617857801133</v>
      </c>
      <c r="J22" s="124">
        <v>4.5448429328969784</v>
      </c>
      <c r="K22" s="124">
        <v>2.6419980483987473</v>
      </c>
      <c r="L22" s="121">
        <v>2.0158822965532797</v>
      </c>
      <c r="M22" s="125">
        <v>30.850118690078173</v>
      </c>
      <c r="N22" s="124">
        <v>27.938929606217481</v>
      </c>
      <c r="O22" s="124">
        <v>22.387329733120421</v>
      </c>
      <c r="P22" s="124">
        <v>22.016387992331023</v>
      </c>
      <c r="Q22" s="121">
        <v>25.012513230402007</v>
      </c>
      <c r="R22" s="466"/>
      <c r="S22" s="466"/>
      <c r="T22" s="466"/>
      <c r="U22" s="466"/>
      <c r="V22" s="466"/>
      <c r="W22" s="466"/>
      <c r="X22" s="466"/>
      <c r="Y22" s="466"/>
      <c r="Z22" s="466"/>
      <c r="AA22" s="466"/>
      <c r="AB22" s="466"/>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82"/>
      <c r="BA22" s="799" t="s">
        <v>54</v>
      </c>
      <c r="BB22" s="625" t="s">
        <v>49</v>
      </c>
      <c r="BC22" s="59" t="s">
        <v>35</v>
      </c>
      <c r="BD22" s="55" t="s">
        <v>35</v>
      </c>
      <c r="BE22" s="55" t="s">
        <v>35</v>
      </c>
      <c r="BF22" s="55" t="s">
        <v>35</v>
      </c>
      <c r="BG22" s="50" t="s">
        <v>35</v>
      </c>
      <c r="BH22" s="59" t="s">
        <v>35</v>
      </c>
      <c r="BI22" s="55" t="s">
        <v>35</v>
      </c>
      <c r="BJ22" s="55" t="s">
        <v>35</v>
      </c>
      <c r="BK22" s="55" t="s">
        <v>35</v>
      </c>
      <c r="BL22" s="50" t="s">
        <v>35</v>
      </c>
      <c r="BM22" s="59" t="s">
        <v>35</v>
      </c>
      <c r="BN22" s="55" t="s">
        <v>35</v>
      </c>
      <c r="BO22" s="55" t="s">
        <v>35</v>
      </c>
      <c r="BP22" s="55" t="s">
        <v>35</v>
      </c>
      <c r="BQ22" s="44" t="s">
        <v>35</v>
      </c>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182"/>
    </row>
    <row r="23" s="341" customFormat="true" ht="15" customHeight="true" x14ac:dyDescent="0.2">
      <c r="A23" s="809"/>
      <c r="B23" s="408" t="s">
        <v>48</v>
      </c>
      <c r="C23" s="119">
        <v>69.467070209180065</v>
      </c>
      <c r="D23" s="118">
        <v>73.910938861570514</v>
      </c>
      <c r="E23" s="118">
        <v>80.307844410401671</v>
      </c>
      <c r="F23" s="118">
        <v>80.748723314907025</v>
      </c>
      <c r="G23" s="117">
        <v>90.471628658734105</v>
      </c>
      <c r="H23" s="116">
        <v>89.07442788669016</v>
      </c>
      <c r="I23" s="118">
        <v>93.681238214219889</v>
      </c>
      <c r="J23" s="118">
        <v>95.45515706710303</v>
      </c>
      <c r="K23" s="118">
        <v>97.358001951601253</v>
      </c>
      <c r="L23" s="115">
        <v>97.984117703446714</v>
      </c>
      <c r="M23" s="119">
        <v>69.149881309921824</v>
      </c>
      <c r="N23" s="118">
        <v>72.061070393782515</v>
      </c>
      <c r="O23" s="118">
        <v>77.612670266879576</v>
      </c>
      <c r="P23" s="118">
        <v>77.983612007668981</v>
      </c>
      <c r="Q23" s="115">
        <v>74.987486769597993</v>
      </c>
      <c r="R23" s="466"/>
      <c r="S23" s="466"/>
      <c r="T23" s="466"/>
      <c r="U23" s="466"/>
      <c r="V23" s="466"/>
      <c r="W23" s="466"/>
      <c r="X23" s="466"/>
      <c r="Y23" s="466"/>
      <c r="Z23" s="466"/>
      <c r="AA23" s="466"/>
      <c r="AB23" s="466"/>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82"/>
      <c r="BA23" s="800"/>
      <c r="BB23" s="629" t="s">
        <v>48</v>
      </c>
      <c r="BC23" s="58" t="s">
        <v>35</v>
      </c>
      <c r="BD23" s="54" t="s">
        <v>35</v>
      </c>
      <c r="BE23" s="54" t="s">
        <v>35</v>
      </c>
      <c r="BF23" s="54" t="s">
        <v>35</v>
      </c>
      <c r="BG23" s="49" t="s">
        <v>35</v>
      </c>
      <c r="BH23" s="58" t="s">
        <v>35</v>
      </c>
      <c r="BI23" s="54" t="s">
        <v>35</v>
      </c>
      <c r="BJ23" s="54" t="s">
        <v>35</v>
      </c>
      <c r="BK23" s="54" t="s">
        <v>35</v>
      </c>
      <c r="BL23" s="49" t="s">
        <v>35</v>
      </c>
      <c r="BM23" s="58" t="s">
        <v>35</v>
      </c>
      <c r="BN23" s="54" t="s">
        <v>35</v>
      </c>
      <c r="BO23" s="54" t="s">
        <v>35</v>
      </c>
      <c r="BP23" s="54" t="s">
        <v>35</v>
      </c>
      <c r="BQ23" s="43" t="s">
        <v>35</v>
      </c>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182"/>
    </row>
    <row r="24" s="337" customFormat="true" ht="15" hidden="true" customHeight="true" x14ac:dyDescent="0.2">
      <c r="A24" s="838" t="s">
        <v>47</v>
      </c>
      <c r="B24" s="405" t="s">
        <v>59</v>
      </c>
      <c r="C24" s="411"/>
      <c r="D24" s="412"/>
      <c r="E24" s="412"/>
      <c r="F24" s="412"/>
      <c r="G24" s="413"/>
      <c r="H24" s="414"/>
      <c r="I24" s="412"/>
      <c r="J24" s="412"/>
      <c r="K24" s="412"/>
      <c r="L24" s="415"/>
      <c r="M24" s="411"/>
      <c r="N24" s="412"/>
      <c r="O24" s="412"/>
      <c r="P24" s="412"/>
      <c r="Q24" s="415"/>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67"/>
      <c r="BB24" s="339"/>
      <c r="BR24" s="374"/>
      <c r="BS24" s="374"/>
      <c r="BT24" s="374"/>
      <c r="BU24" s="374"/>
      <c r="BV24" s="374"/>
      <c r="BW24" s="374"/>
      <c r="BX24" s="374"/>
      <c r="BY24" s="374"/>
      <c r="BZ24" s="374"/>
      <c r="CA24" s="374"/>
      <c r="CB24" s="374"/>
      <c r="CC24" s="374"/>
      <c r="CD24" s="374"/>
      <c r="CE24" s="374"/>
      <c r="CF24" s="374"/>
      <c r="CG24" s="374"/>
      <c r="CH24" s="374"/>
      <c r="CI24" s="374"/>
      <c r="CJ24" s="374"/>
      <c r="CK24" s="374"/>
      <c r="CL24" s="374"/>
      <c r="CM24" s="374"/>
      <c r="CN24" s="374"/>
      <c r="CO24" s="374"/>
      <c r="CP24" s="374"/>
      <c r="CQ24" s="374"/>
      <c r="CR24" s="374"/>
      <c r="CS24" s="374"/>
      <c r="CT24" s="374"/>
      <c r="CU24" s="374"/>
      <c r="CV24" s="374"/>
      <c r="CW24" s="374"/>
      <c r="CX24" s="374"/>
      <c r="CY24" s="374"/>
      <c r="CZ24" s="374"/>
      <c r="DA24" s="374"/>
    </row>
    <row r="25" s="337" customFormat="true" ht="15" hidden="true" customHeight="true" x14ac:dyDescent="0.2">
      <c r="A25" s="839"/>
      <c r="B25" s="402" t="s">
        <v>58</v>
      </c>
      <c r="C25" s="416"/>
      <c r="D25" s="417"/>
      <c r="E25" s="417"/>
      <c r="F25" s="417"/>
      <c r="G25" s="418"/>
      <c r="H25" s="419"/>
      <c r="I25" s="417"/>
      <c r="J25" s="417"/>
      <c r="K25" s="417"/>
      <c r="L25" s="420"/>
      <c r="M25" s="416"/>
      <c r="N25" s="417"/>
      <c r="O25" s="417"/>
      <c r="P25" s="417"/>
      <c r="Q25" s="42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67"/>
      <c r="BB25" s="339"/>
      <c r="BR25" s="374"/>
      <c r="BS25" s="374"/>
      <c r="BT25" s="374"/>
      <c r="BU25" s="374"/>
      <c r="BV25" s="374"/>
      <c r="BW25" s="374"/>
      <c r="BX25" s="374"/>
      <c r="BY25" s="374"/>
      <c r="BZ25" s="374"/>
      <c r="CA25" s="374"/>
      <c r="CB25" s="374"/>
      <c r="CC25" s="374"/>
      <c r="CD25" s="374"/>
      <c r="CE25" s="374"/>
      <c r="CF25" s="374"/>
      <c r="CG25" s="374"/>
      <c r="CH25" s="374"/>
      <c r="CI25" s="374"/>
      <c r="CJ25" s="374"/>
      <c r="CK25" s="374"/>
      <c r="CL25" s="374"/>
      <c r="CM25" s="374"/>
      <c r="CN25" s="374"/>
      <c r="CO25" s="374"/>
      <c r="CP25" s="374"/>
      <c r="CQ25" s="374"/>
      <c r="CR25" s="374"/>
      <c r="CS25" s="374"/>
      <c r="CT25" s="374"/>
      <c r="CU25" s="374"/>
      <c r="CV25" s="374"/>
      <c r="CW25" s="374"/>
      <c r="CX25" s="374"/>
      <c r="CY25" s="374"/>
      <c r="CZ25" s="374"/>
      <c r="DA25" s="374"/>
    </row>
    <row r="26" s="337" customFormat="true" ht="15" hidden="true" customHeight="true" x14ac:dyDescent="0.2">
      <c r="A26" s="840"/>
      <c r="B26" s="403" t="s">
        <v>46</v>
      </c>
      <c r="C26" s="421"/>
      <c r="D26" s="422"/>
      <c r="E26" s="422"/>
      <c r="F26" s="422"/>
      <c r="G26" s="423"/>
      <c r="H26" s="424"/>
      <c r="I26" s="422"/>
      <c r="J26" s="422"/>
      <c r="K26" s="422"/>
      <c r="L26" s="425"/>
      <c r="M26" s="421"/>
      <c r="N26" s="422"/>
      <c r="O26" s="422"/>
      <c r="P26" s="422"/>
      <c r="Q26" s="425"/>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67"/>
      <c r="BB26" s="339"/>
      <c r="BR26" s="374"/>
      <c r="BS26" s="374"/>
      <c r="BT26" s="374"/>
      <c r="BU26" s="374"/>
      <c r="BV26" s="374"/>
      <c r="BW26" s="374"/>
      <c r="BX26" s="374"/>
      <c r="BY26" s="374"/>
      <c r="BZ26" s="374"/>
      <c r="CA26" s="374"/>
      <c r="CB26" s="374"/>
      <c r="CC26" s="374"/>
      <c r="CD26" s="374"/>
      <c r="CE26" s="374"/>
      <c r="CF26" s="374"/>
      <c r="CG26" s="374"/>
      <c r="CH26" s="374"/>
      <c r="CI26" s="374"/>
      <c r="CJ26" s="374"/>
      <c r="CK26" s="374"/>
      <c r="CL26" s="374"/>
      <c r="CM26" s="374"/>
      <c r="CN26" s="374"/>
      <c r="CO26" s="374"/>
      <c r="CP26" s="374"/>
      <c r="CQ26" s="374"/>
      <c r="CR26" s="374"/>
      <c r="CS26" s="374"/>
      <c r="CT26" s="374"/>
      <c r="CU26" s="374"/>
      <c r="CV26" s="374"/>
      <c r="CW26" s="374"/>
      <c r="CX26" s="374"/>
      <c r="CY26" s="374"/>
      <c r="CZ26" s="374"/>
      <c r="DA26" s="374"/>
    </row>
    <row r="27" s="341" customFormat="true" ht="15" customHeight="true" x14ac:dyDescent="0.2">
      <c r="A27" s="336"/>
      <c r="B27" s="404"/>
      <c r="C27" s="841" t="s">
        <v>115</v>
      </c>
      <c r="D27" s="842"/>
      <c r="E27" s="842"/>
      <c r="F27" s="842"/>
      <c r="G27" s="843"/>
      <c r="H27" s="833" t="s">
        <v>38</v>
      </c>
      <c r="I27" s="811"/>
      <c r="J27" s="811"/>
      <c r="K27" s="811"/>
      <c r="L27" s="813"/>
      <c r="M27" s="810" t="s">
        <v>37</v>
      </c>
      <c r="N27" s="811"/>
      <c r="O27" s="811"/>
      <c r="P27" s="811"/>
      <c r="Q27" s="813"/>
      <c r="R27" s="466"/>
      <c r="S27" s="466"/>
      <c r="T27" s="466"/>
      <c r="U27" s="466"/>
      <c r="V27" s="466"/>
      <c r="W27" s="466"/>
      <c r="X27" s="466"/>
      <c r="Y27" s="466"/>
      <c r="Z27" s="466"/>
      <c r="AA27" s="466"/>
      <c r="AB27" s="466"/>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182"/>
      <c r="BA27" s="375" t="s">
        <v>131</v>
      </c>
      <c r="BB27" s="321" t="s">
        <v>96</v>
      </c>
      <c r="BC27" s="801" t="s">
        <v>115</v>
      </c>
      <c r="BD27" s="802"/>
      <c r="BE27" s="802"/>
      <c r="BF27" s="802"/>
      <c r="BG27" s="803"/>
      <c r="BH27" s="801" t="s">
        <v>38</v>
      </c>
      <c r="BI27" s="802"/>
      <c r="BJ27" s="802"/>
      <c r="BK27" s="802"/>
      <c r="BL27" s="803"/>
      <c r="BM27" s="801" t="s">
        <v>37</v>
      </c>
      <c r="BN27" s="802"/>
      <c r="BO27" s="802"/>
      <c r="BP27" s="802"/>
      <c r="BQ27" s="804"/>
      <c r="BR27" s="650"/>
      <c r="BS27" s="651"/>
      <c r="BT27" s="651"/>
      <c r="BU27" s="651"/>
      <c r="BV27" s="651"/>
      <c r="BW27" s="651"/>
      <c r="BX27" s="651"/>
      <c r="BY27" s="651"/>
      <c r="BZ27" s="373"/>
      <c r="CA27" s="373"/>
      <c r="CB27" s="373"/>
      <c r="CC27" s="373"/>
      <c r="CD27" s="373"/>
      <c r="CE27" s="373"/>
      <c r="CF27" s="373"/>
      <c r="CG27" s="373"/>
      <c r="CH27" s="373"/>
      <c r="CI27" s="373"/>
      <c r="CJ27" s="373"/>
      <c r="CK27" s="373"/>
      <c r="CL27" s="373"/>
      <c r="CM27" s="373"/>
      <c r="CN27" s="373"/>
      <c r="CO27" s="373"/>
      <c r="CP27" s="373"/>
      <c r="CQ27" s="373"/>
      <c r="CR27" s="373"/>
      <c r="CS27" s="373"/>
      <c r="CT27" s="373"/>
      <c r="CU27" s="373"/>
      <c r="CV27" s="373"/>
      <c r="CW27" s="373"/>
      <c r="CX27" s="373"/>
      <c r="CY27" s="373"/>
      <c r="CZ27" s="373"/>
      <c r="DA27" s="182"/>
    </row>
    <row r="28" s="341" customFormat="true" ht="12.75" x14ac:dyDescent="0.2">
      <c r="A28" s="361" t="s">
        <v>69</v>
      </c>
      <c r="B28" s="404"/>
      <c r="C28" s="446" t="s">
        <v>0</v>
      </c>
      <c r="D28" s="620" t="s">
        <v>1</v>
      </c>
      <c r="E28" s="620" t="s">
        <v>2</v>
      </c>
      <c r="F28" s="620" t="s">
        <v>3</v>
      </c>
      <c r="G28" s="621" t="s">
        <v>4</v>
      </c>
      <c r="H28" s="409" t="s">
        <v>0</v>
      </c>
      <c r="I28" s="631" t="s">
        <v>1</v>
      </c>
      <c r="J28" s="631" t="s">
        <v>2</v>
      </c>
      <c r="K28" s="631" t="s">
        <v>3</v>
      </c>
      <c r="L28" s="632" t="s">
        <v>4</v>
      </c>
      <c r="M28" s="410" t="s">
        <v>0</v>
      </c>
      <c r="N28" s="631" t="s">
        <v>1</v>
      </c>
      <c r="O28" s="631" t="s">
        <v>2</v>
      </c>
      <c r="P28" s="631" t="s">
        <v>3</v>
      </c>
      <c r="Q28" s="632" t="s">
        <v>4</v>
      </c>
      <c r="R28" s="466"/>
      <c r="S28" s="466"/>
      <c r="T28" s="466"/>
      <c r="U28" s="466"/>
      <c r="V28" s="466"/>
      <c r="W28" s="466"/>
      <c r="X28" s="466"/>
      <c r="Y28" s="466"/>
      <c r="Z28" s="466"/>
      <c r="AA28" s="466"/>
      <c r="AB28" s="466"/>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182"/>
      <c r="BA28" s="361" t="s">
        <v>120</v>
      </c>
      <c r="BB28" s="360"/>
      <c r="BC28" s="486" t="s">
        <v>0</v>
      </c>
      <c r="BD28" s="596" t="s">
        <v>1</v>
      </c>
      <c r="BE28" s="596" t="s">
        <v>2</v>
      </c>
      <c r="BF28" s="596" t="s">
        <v>3</v>
      </c>
      <c r="BG28" s="487" t="s">
        <v>4</v>
      </c>
      <c r="BH28" s="486" t="s">
        <v>0</v>
      </c>
      <c r="BI28" s="596" t="s">
        <v>1</v>
      </c>
      <c r="BJ28" s="596" t="s">
        <v>2</v>
      </c>
      <c r="BK28" s="596" t="s">
        <v>3</v>
      </c>
      <c r="BL28" s="487" t="s">
        <v>4</v>
      </c>
      <c r="BM28" s="486" t="s">
        <v>0</v>
      </c>
      <c r="BN28" s="596" t="s">
        <v>1</v>
      </c>
      <c r="BO28" s="596" t="s">
        <v>2</v>
      </c>
      <c r="BP28" s="596" t="s">
        <v>3</v>
      </c>
      <c r="BQ28" s="597" t="s">
        <v>4</v>
      </c>
      <c r="BR28" s="180"/>
      <c r="BS28" s="180"/>
      <c r="BT28" s="180"/>
      <c r="BU28" s="180"/>
      <c r="BV28" s="180"/>
      <c r="BW28" s="180"/>
      <c r="BX28" s="180"/>
      <c r="BY28" s="180"/>
      <c r="BZ28" s="180"/>
      <c r="CA28" s="180"/>
      <c r="CB28" s="180"/>
      <c r="CC28" s="180"/>
      <c r="CD28" s="180"/>
      <c r="CE28" s="180"/>
      <c r="CF28" s="180"/>
      <c r="CG28" s="180"/>
      <c r="CH28" s="180"/>
      <c r="CI28" s="180"/>
      <c r="CJ28" s="180"/>
      <c r="CK28" s="180"/>
      <c r="CL28" s="180"/>
      <c r="CM28" s="180"/>
      <c r="CN28" s="180"/>
      <c r="CO28" s="180"/>
      <c r="CP28" s="180"/>
      <c r="CQ28" s="180"/>
      <c r="CR28" s="180"/>
      <c r="CS28" s="180"/>
      <c r="CT28" s="180"/>
      <c r="CU28" s="180"/>
      <c r="CV28" s="180"/>
      <c r="CW28" s="180"/>
      <c r="CX28" s="180"/>
      <c r="CY28" s="180"/>
      <c r="CZ28" s="180"/>
      <c r="DA28" s="182"/>
    </row>
    <row r="29" s="341" customFormat="true" ht="15" customHeight="true" x14ac:dyDescent="0.2">
      <c r="A29" s="834" t="s">
        <v>57</v>
      </c>
      <c r="B29" s="406" t="s">
        <v>49</v>
      </c>
      <c r="C29" s="130">
        <v>7.3775587547663095</v>
      </c>
      <c r="D29" s="129">
        <v>15.188271561888111</v>
      </c>
      <c r="E29" s="129">
        <v>18.356196651870313</v>
      </c>
      <c r="F29" s="129">
        <v>26.260306156277156</v>
      </c>
      <c r="G29" s="128">
        <v>50.904827061751469</v>
      </c>
      <c r="H29" s="127">
        <v>51.023261485685076</v>
      </c>
      <c r="I29" s="129">
        <v>63.076654490426563</v>
      </c>
      <c r="J29" s="129">
        <v>64.284141030797571</v>
      </c>
      <c r="K29" s="129">
        <v>60.161878142690327</v>
      </c>
      <c r="L29" s="126">
        <v>73.397835685839581</v>
      </c>
      <c r="M29" s="130">
        <v>6.7877828305021399</v>
      </c>
      <c r="N29" s="129">
        <v>11.326002452101493</v>
      </c>
      <c r="O29" s="129">
        <v>15.626716967440061</v>
      </c>
      <c r="P29" s="129">
        <v>15.368064579695373</v>
      </c>
      <c r="Q29" s="126">
        <v>21.675362108747485</v>
      </c>
      <c r="R29" s="466"/>
      <c r="S29" s="466"/>
      <c r="T29" s="466"/>
      <c r="U29" s="466"/>
      <c r="V29" s="466"/>
      <c r="W29" s="466"/>
      <c r="X29" s="466"/>
      <c r="Y29" s="466"/>
      <c r="Z29" s="466"/>
      <c r="AA29" s="466"/>
      <c r="AB29" s="466"/>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182"/>
      <c r="BA29" s="807" t="s">
        <v>57</v>
      </c>
      <c r="BB29" s="627" t="s">
        <v>49</v>
      </c>
      <c r="BC29" s="60" t="s">
        <v>35</v>
      </c>
      <c r="BD29" s="56" t="s">
        <v>35</v>
      </c>
      <c r="BE29" s="56" t="s">
        <v>35</v>
      </c>
      <c r="BF29" s="56" t="s">
        <v>35</v>
      </c>
      <c r="BG29" s="51" t="s">
        <v>35</v>
      </c>
      <c r="BH29" s="60" t="s">
        <v>35</v>
      </c>
      <c r="BI29" s="56" t="s">
        <v>35</v>
      </c>
      <c r="BJ29" s="56" t="s">
        <v>35</v>
      </c>
      <c r="BK29" s="56" t="s">
        <v>35</v>
      </c>
      <c r="BL29" s="51" t="s">
        <v>35</v>
      </c>
      <c r="BM29" s="60" t="s">
        <v>35</v>
      </c>
      <c r="BN29" s="56" t="s">
        <v>35</v>
      </c>
      <c r="BO29" s="56" t="s">
        <v>35</v>
      </c>
      <c r="BP29" s="56" t="s">
        <v>35</v>
      </c>
      <c r="BQ29" s="45" t="s">
        <v>35</v>
      </c>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182"/>
    </row>
    <row r="30" s="341" customFormat="true" ht="15" customHeight="true" x14ac:dyDescent="0.2">
      <c r="A30" s="808"/>
      <c r="B30" s="407" t="s">
        <v>48</v>
      </c>
      <c r="C30" s="125">
        <v>92.622441245233688</v>
      </c>
      <c r="D30" s="124">
        <v>84.811728438111885</v>
      </c>
      <c r="E30" s="124">
        <v>81.64380334812968</v>
      </c>
      <c r="F30" s="124">
        <v>73.739693843722847</v>
      </c>
      <c r="G30" s="123">
        <v>49.095172938248531</v>
      </c>
      <c r="H30" s="122">
        <v>48.976738514314924</v>
      </c>
      <c r="I30" s="124">
        <v>36.923345509573437</v>
      </c>
      <c r="J30" s="124">
        <v>35.715858969202429</v>
      </c>
      <c r="K30" s="124">
        <v>39.838121857309673</v>
      </c>
      <c r="L30" s="121">
        <v>26.602164314160408</v>
      </c>
      <c r="M30" s="125">
        <v>93.212217169497862</v>
      </c>
      <c r="N30" s="124">
        <v>88.673997547898509</v>
      </c>
      <c r="O30" s="124">
        <v>84.373283032559939</v>
      </c>
      <c r="P30" s="124">
        <v>84.631935420304629</v>
      </c>
      <c r="Q30" s="121">
        <v>78.324637891252507</v>
      </c>
      <c r="R30" s="466"/>
      <c r="S30" s="466"/>
      <c r="T30" s="466"/>
      <c r="U30" s="466"/>
      <c r="V30" s="466"/>
      <c r="W30" s="466"/>
      <c r="X30" s="466"/>
      <c r="Y30" s="466"/>
      <c r="Z30" s="466"/>
      <c r="AA30" s="466"/>
      <c r="AB30" s="466"/>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182"/>
      <c r="BA30" s="799"/>
      <c r="BB30" s="625" t="s">
        <v>48</v>
      </c>
      <c r="BC30" s="59" t="s">
        <v>35</v>
      </c>
      <c r="BD30" s="55" t="s">
        <v>35</v>
      </c>
      <c r="BE30" s="55" t="s">
        <v>35</v>
      </c>
      <c r="BF30" s="55" t="s">
        <v>35</v>
      </c>
      <c r="BG30" s="50" t="s">
        <v>35</v>
      </c>
      <c r="BH30" s="59" t="s">
        <v>35</v>
      </c>
      <c r="BI30" s="55" t="s">
        <v>35</v>
      </c>
      <c r="BJ30" s="55" t="s">
        <v>35</v>
      </c>
      <c r="BK30" s="55" t="s">
        <v>35</v>
      </c>
      <c r="BL30" s="50" t="s">
        <v>35</v>
      </c>
      <c r="BM30" s="59" t="s">
        <v>35</v>
      </c>
      <c r="BN30" s="55" t="s">
        <v>35</v>
      </c>
      <c r="BO30" s="55" t="s">
        <v>35</v>
      </c>
      <c r="BP30" s="55" t="s">
        <v>35</v>
      </c>
      <c r="BQ30" s="44" t="s">
        <v>35</v>
      </c>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182"/>
    </row>
    <row r="31" s="336" customFormat="true" ht="15" customHeight="true" x14ac:dyDescent="0.2">
      <c r="A31" s="808" t="s">
        <v>104</v>
      </c>
      <c r="B31" s="407" t="s">
        <v>49</v>
      </c>
      <c r="C31" s="125">
        <v>1.0094277795912794</v>
      </c>
      <c r="D31" s="124">
        <v>1.5034288952204722</v>
      </c>
      <c r="E31" s="124">
        <v>1.6128044405694673</v>
      </c>
      <c r="F31" s="124">
        <v>2.7406569268776715</v>
      </c>
      <c r="G31" s="123">
        <v>7.9784231507211683</v>
      </c>
      <c r="H31" s="122">
        <v>4.165197924404362</v>
      </c>
      <c r="I31" s="124">
        <v>7.2378220524291876</v>
      </c>
      <c r="J31" s="124">
        <v>6.9092780934433353</v>
      </c>
      <c r="K31" s="124">
        <v>9.8831212397568251</v>
      </c>
      <c r="L31" s="121">
        <v>18.429862368253286</v>
      </c>
      <c r="M31" s="125">
        <v>1.0777649205934312</v>
      </c>
      <c r="N31" s="124">
        <v>1.0727862958507568</v>
      </c>
      <c r="O31" s="124">
        <v>1.8535020264169266</v>
      </c>
      <c r="P31" s="124">
        <v>1.5396419197167137</v>
      </c>
      <c r="Q31" s="121">
        <v>1.5439660969867446</v>
      </c>
      <c r="R31" s="466"/>
      <c r="S31" s="466"/>
      <c r="T31" s="466"/>
      <c r="U31" s="466"/>
      <c r="V31" s="466"/>
      <c r="W31" s="466"/>
      <c r="X31" s="466"/>
      <c r="Y31" s="466"/>
      <c r="Z31" s="466"/>
      <c r="AA31" s="466"/>
      <c r="AB31" s="466"/>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182"/>
      <c r="BA31" s="799" t="s">
        <v>104</v>
      </c>
      <c r="BB31" s="625" t="s">
        <v>49</v>
      </c>
      <c r="BC31" s="59" t="s">
        <v>35</v>
      </c>
      <c r="BD31" s="55" t="s">
        <v>35</v>
      </c>
      <c r="BE31" s="55" t="s">
        <v>35</v>
      </c>
      <c r="BF31" s="55" t="s">
        <v>35</v>
      </c>
      <c r="BG31" s="50" t="s">
        <v>35</v>
      </c>
      <c r="BH31" s="59" t="s">
        <v>35</v>
      </c>
      <c r="BI31" s="55" t="s">
        <v>35</v>
      </c>
      <c r="BJ31" s="55" t="s">
        <v>35</v>
      </c>
      <c r="BK31" s="55" t="s">
        <v>35</v>
      </c>
      <c r="BL31" s="50" t="s">
        <v>35</v>
      </c>
      <c r="BM31" s="59" t="s">
        <v>35</v>
      </c>
      <c r="BN31" s="55" t="s">
        <v>35</v>
      </c>
      <c r="BO31" s="55" t="s">
        <v>35</v>
      </c>
      <c r="BP31" s="55" t="s">
        <v>35</v>
      </c>
      <c r="BQ31" s="44" t="s">
        <v>35</v>
      </c>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373"/>
    </row>
    <row r="32" s="336" customFormat="true" ht="15" customHeight="true" x14ac:dyDescent="0.2">
      <c r="A32" s="808"/>
      <c r="B32" s="407" t="s">
        <v>48</v>
      </c>
      <c r="C32" s="125">
        <v>98.990572220408723</v>
      </c>
      <c r="D32" s="124">
        <v>98.496571104779534</v>
      </c>
      <c r="E32" s="124">
        <v>98.387195559430523</v>
      </c>
      <c r="F32" s="124">
        <v>97.259343073122324</v>
      </c>
      <c r="G32" s="123">
        <v>92.02157684927883</v>
      </c>
      <c r="H32" s="122">
        <v>95.834802075595633</v>
      </c>
      <c r="I32" s="124">
        <v>92.762177947570805</v>
      </c>
      <c r="J32" s="124">
        <v>93.090721906556666</v>
      </c>
      <c r="K32" s="124">
        <v>90.116878760243182</v>
      </c>
      <c r="L32" s="121">
        <v>81.570137631746718</v>
      </c>
      <c r="M32" s="125">
        <v>98.922235079406576</v>
      </c>
      <c r="N32" s="124">
        <v>98.927213704149239</v>
      </c>
      <c r="O32" s="124">
        <v>98.146497973583067</v>
      </c>
      <c r="P32" s="124">
        <v>98.460358080283285</v>
      </c>
      <c r="Q32" s="121">
        <v>98.45603390301325</v>
      </c>
      <c r="R32" s="466"/>
      <c r="S32" s="466"/>
      <c r="T32" s="466"/>
      <c r="U32" s="466"/>
      <c r="V32" s="466"/>
      <c r="W32" s="466"/>
      <c r="X32" s="466"/>
      <c r="Y32" s="466"/>
      <c r="Z32" s="466"/>
      <c r="AA32" s="466"/>
      <c r="AB32" s="466"/>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182"/>
      <c r="BA32" s="799"/>
      <c r="BB32" s="625" t="s">
        <v>48</v>
      </c>
      <c r="BC32" s="59" t="s">
        <v>35</v>
      </c>
      <c r="BD32" s="55" t="s">
        <v>35</v>
      </c>
      <c r="BE32" s="55" t="s">
        <v>35</v>
      </c>
      <c r="BF32" s="55" t="s">
        <v>35</v>
      </c>
      <c r="BG32" s="50" t="s">
        <v>35</v>
      </c>
      <c r="BH32" s="59" t="s">
        <v>35</v>
      </c>
      <c r="BI32" s="55" t="s">
        <v>35</v>
      </c>
      <c r="BJ32" s="55" t="s">
        <v>35</v>
      </c>
      <c r="BK32" s="55" t="s">
        <v>35</v>
      </c>
      <c r="BL32" s="50" t="s">
        <v>35</v>
      </c>
      <c r="BM32" s="59" t="s">
        <v>35</v>
      </c>
      <c r="BN32" s="55" t="s">
        <v>35</v>
      </c>
      <c r="BO32" s="55" t="s">
        <v>35</v>
      </c>
      <c r="BP32" s="55" t="s">
        <v>35</v>
      </c>
      <c r="BQ32" s="44" t="s">
        <v>35</v>
      </c>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373"/>
    </row>
    <row r="33" s="336" customFormat="true" ht="15" customHeight="true" x14ac:dyDescent="0.2">
      <c r="A33" s="808" t="s">
        <v>105</v>
      </c>
      <c r="B33" s="407" t="s">
        <v>49</v>
      </c>
      <c r="C33" s="75" t="s">
        <v>35</v>
      </c>
      <c r="D33" s="72" t="s">
        <v>35</v>
      </c>
      <c r="E33" s="72" t="s">
        <v>35</v>
      </c>
      <c r="F33" s="72" t="s">
        <v>35</v>
      </c>
      <c r="G33" s="69" t="s">
        <v>35</v>
      </c>
      <c r="H33" s="66" t="s">
        <v>35</v>
      </c>
      <c r="I33" s="72" t="s">
        <v>35</v>
      </c>
      <c r="J33" s="72" t="s">
        <v>35</v>
      </c>
      <c r="K33" s="72" t="s">
        <v>35</v>
      </c>
      <c r="L33" s="63" t="s">
        <v>35</v>
      </c>
      <c r="M33" s="75" t="s">
        <v>35</v>
      </c>
      <c r="N33" s="72" t="s">
        <v>35</v>
      </c>
      <c r="O33" s="72" t="s">
        <v>35</v>
      </c>
      <c r="P33" s="72" t="s">
        <v>35</v>
      </c>
      <c r="Q33" s="63" t="s">
        <v>35</v>
      </c>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73"/>
      <c r="BA33" s="799" t="s">
        <v>105</v>
      </c>
      <c r="BB33" s="625" t="s">
        <v>49</v>
      </c>
      <c r="BC33" s="59" t="s">
        <v>35</v>
      </c>
      <c r="BD33" s="55" t="s">
        <v>35</v>
      </c>
      <c r="BE33" s="55" t="s">
        <v>35</v>
      </c>
      <c r="BF33" s="55" t="s">
        <v>35</v>
      </c>
      <c r="BG33" s="50" t="s">
        <v>35</v>
      </c>
      <c r="BH33" s="59" t="s">
        <v>35</v>
      </c>
      <c r="BI33" s="55" t="s">
        <v>35</v>
      </c>
      <c r="BJ33" s="55" t="s">
        <v>35</v>
      </c>
      <c r="BK33" s="55" t="s">
        <v>35</v>
      </c>
      <c r="BL33" s="50" t="s">
        <v>35</v>
      </c>
      <c r="BM33" s="59" t="s">
        <v>35</v>
      </c>
      <c r="BN33" s="55" t="s">
        <v>35</v>
      </c>
      <c r="BO33" s="55" t="s">
        <v>35</v>
      </c>
      <c r="BP33" s="55" t="s">
        <v>35</v>
      </c>
      <c r="BQ33" s="44" t="s">
        <v>35</v>
      </c>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373"/>
    </row>
    <row r="34" s="336" customFormat="true" ht="15" customHeight="true" x14ac:dyDescent="0.2">
      <c r="A34" s="808"/>
      <c r="B34" s="407" t="s">
        <v>48</v>
      </c>
      <c r="C34" s="75" t="s">
        <v>35</v>
      </c>
      <c r="D34" s="72" t="s">
        <v>35</v>
      </c>
      <c r="E34" s="72" t="s">
        <v>35</v>
      </c>
      <c r="F34" s="72" t="s">
        <v>35</v>
      </c>
      <c r="G34" s="69" t="s">
        <v>35</v>
      </c>
      <c r="H34" s="66" t="s">
        <v>35</v>
      </c>
      <c r="I34" s="72" t="s">
        <v>35</v>
      </c>
      <c r="J34" s="72" t="s">
        <v>35</v>
      </c>
      <c r="K34" s="72" t="s">
        <v>35</v>
      </c>
      <c r="L34" s="63" t="s">
        <v>35</v>
      </c>
      <c r="M34" s="75" t="s">
        <v>35</v>
      </c>
      <c r="N34" s="72" t="s">
        <v>35</v>
      </c>
      <c r="O34" s="72" t="s">
        <v>35</v>
      </c>
      <c r="P34" s="72" t="s">
        <v>35</v>
      </c>
      <c r="Q34" s="63" t="s">
        <v>35</v>
      </c>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73"/>
      <c r="BA34" s="799"/>
      <c r="BB34" s="625" t="s">
        <v>48</v>
      </c>
      <c r="BC34" s="59" t="s">
        <v>35</v>
      </c>
      <c r="BD34" s="55" t="s">
        <v>35</v>
      </c>
      <c r="BE34" s="55" t="s">
        <v>35</v>
      </c>
      <c r="BF34" s="55" t="s">
        <v>35</v>
      </c>
      <c r="BG34" s="50" t="s">
        <v>35</v>
      </c>
      <c r="BH34" s="59" t="s">
        <v>35</v>
      </c>
      <c r="BI34" s="55" t="s">
        <v>35</v>
      </c>
      <c r="BJ34" s="55" t="s">
        <v>35</v>
      </c>
      <c r="BK34" s="55" t="s">
        <v>35</v>
      </c>
      <c r="BL34" s="50" t="s">
        <v>35</v>
      </c>
      <c r="BM34" s="59" t="s">
        <v>35</v>
      </c>
      <c r="BN34" s="55" t="s">
        <v>35</v>
      </c>
      <c r="BO34" s="55" t="s">
        <v>35</v>
      </c>
      <c r="BP34" s="55" t="s">
        <v>35</v>
      </c>
      <c r="BQ34" s="44" t="s">
        <v>35</v>
      </c>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373"/>
    </row>
    <row r="35" s="341" customFormat="true" ht="15" customHeight="true" x14ac:dyDescent="0.2">
      <c r="A35" s="808" t="s">
        <v>55</v>
      </c>
      <c r="B35" s="407" t="s">
        <v>49</v>
      </c>
      <c r="C35" s="75" t="s">
        <v>35</v>
      </c>
      <c r="D35" s="72" t="s">
        <v>35</v>
      </c>
      <c r="E35" s="72" t="s">
        <v>35</v>
      </c>
      <c r="F35" s="72" t="s">
        <v>35</v>
      </c>
      <c r="G35" s="69" t="s">
        <v>35</v>
      </c>
      <c r="H35" s="66" t="s">
        <v>35</v>
      </c>
      <c r="I35" s="72" t="s">
        <v>35</v>
      </c>
      <c r="J35" s="72" t="s">
        <v>35</v>
      </c>
      <c r="K35" s="72" t="s">
        <v>35</v>
      </c>
      <c r="L35" s="63" t="s">
        <v>35</v>
      </c>
      <c r="M35" s="75" t="s">
        <v>35</v>
      </c>
      <c r="N35" s="72" t="s">
        <v>35</v>
      </c>
      <c r="O35" s="72" t="s">
        <v>35</v>
      </c>
      <c r="P35" s="72" t="s">
        <v>35</v>
      </c>
      <c r="Q35" s="63" t="s">
        <v>35</v>
      </c>
      <c r="R35" s="466"/>
      <c r="S35" s="466"/>
      <c r="T35" s="466"/>
      <c r="U35" s="466"/>
      <c r="V35" s="466"/>
      <c r="W35" s="466"/>
      <c r="X35" s="466"/>
      <c r="Y35" s="466"/>
      <c r="Z35" s="466"/>
      <c r="AA35" s="466"/>
      <c r="AB35" s="466"/>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182"/>
      <c r="BA35" s="799" t="s">
        <v>55</v>
      </c>
      <c r="BB35" s="625" t="s">
        <v>49</v>
      </c>
      <c r="BC35" s="59" t="s">
        <v>35</v>
      </c>
      <c r="BD35" s="55" t="s">
        <v>35</v>
      </c>
      <c r="BE35" s="55" t="s">
        <v>35</v>
      </c>
      <c r="BF35" s="55" t="s">
        <v>35</v>
      </c>
      <c r="BG35" s="50" t="s">
        <v>35</v>
      </c>
      <c r="BH35" s="59" t="s">
        <v>35</v>
      </c>
      <c r="BI35" s="55" t="s">
        <v>35</v>
      </c>
      <c r="BJ35" s="55" t="s">
        <v>35</v>
      </c>
      <c r="BK35" s="55" t="s">
        <v>35</v>
      </c>
      <c r="BL35" s="50" t="s">
        <v>35</v>
      </c>
      <c r="BM35" s="59" t="s">
        <v>35</v>
      </c>
      <c r="BN35" s="55" t="s">
        <v>35</v>
      </c>
      <c r="BO35" s="55" t="s">
        <v>35</v>
      </c>
      <c r="BP35" s="55" t="s">
        <v>35</v>
      </c>
      <c r="BQ35" s="44" t="s">
        <v>35</v>
      </c>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182"/>
    </row>
    <row r="36" s="341" customFormat="true" ht="15" customHeight="true" x14ac:dyDescent="0.2">
      <c r="A36" s="808"/>
      <c r="B36" s="407" t="s">
        <v>48</v>
      </c>
      <c r="C36" s="75" t="s">
        <v>35</v>
      </c>
      <c r="D36" s="72" t="s">
        <v>35</v>
      </c>
      <c r="E36" s="72" t="s">
        <v>35</v>
      </c>
      <c r="F36" s="72" t="s">
        <v>35</v>
      </c>
      <c r="G36" s="69" t="s">
        <v>35</v>
      </c>
      <c r="H36" s="66" t="s">
        <v>35</v>
      </c>
      <c r="I36" s="72" t="s">
        <v>35</v>
      </c>
      <c r="J36" s="72" t="s">
        <v>35</v>
      </c>
      <c r="K36" s="72" t="s">
        <v>35</v>
      </c>
      <c r="L36" s="63" t="s">
        <v>35</v>
      </c>
      <c r="M36" s="75" t="s">
        <v>35</v>
      </c>
      <c r="N36" s="72" t="s">
        <v>35</v>
      </c>
      <c r="O36" s="72" t="s">
        <v>35</v>
      </c>
      <c r="P36" s="72" t="s">
        <v>35</v>
      </c>
      <c r="Q36" s="63" t="s">
        <v>35</v>
      </c>
      <c r="R36" s="466"/>
      <c r="S36" s="466"/>
      <c r="T36" s="466"/>
      <c r="U36" s="466"/>
      <c r="V36" s="466"/>
      <c r="W36" s="466"/>
      <c r="X36" s="466"/>
      <c r="Y36" s="466"/>
      <c r="Z36" s="466"/>
      <c r="AA36" s="466"/>
      <c r="AB36" s="466"/>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182"/>
      <c r="BA36" s="799"/>
      <c r="BB36" s="625" t="s">
        <v>48</v>
      </c>
      <c r="BC36" s="59" t="s">
        <v>35</v>
      </c>
      <c r="BD36" s="55" t="s">
        <v>35</v>
      </c>
      <c r="BE36" s="55" t="s">
        <v>35</v>
      </c>
      <c r="BF36" s="55" t="s">
        <v>35</v>
      </c>
      <c r="BG36" s="50" t="s">
        <v>35</v>
      </c>
      <c r="BH36" s="59" t="s">
        <v>35</v>
      </c>
      <c r="BI36" s="55" t="s">
        <v>35</v>
      </c>
      <c r="BJ36" s="55" t="s">
        <v>35</v>
      </c>
      <c r="BK36" s="55" t="s">
        <v>35</v>
      </c>
      <c r="BL36" s="50" t="s">
        <v>35</v>
      </c>
      <c r="BM36" s="59" t="s">
        <v>35</v>
      </c>
      <c r="BN36" s="55" t="s">
        <v>35</v>
      </c>
      <c r="BO36" s="55" t="s">
        <v>35</v>
      </c>
      <c r="BP36" s="55" t="s">
        <v>35</v>
      </c>
      <c r="BQ36" s="44" t="s">
        <v>35</v>
      </c>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182"/>
    </row>
    <row r="37" s="341" customFormat="true" ht="15" customHeight="true" x14ac:dyDescent="0.2">
      <c r="A37" s="808" t="s">
        <v>158</v>
      </c>
      <c r="B37" s="407" t="s">
        <v>49</v>
      </c>
      <c r="C37" s="75" t="s">
        <v>35</v>
      </c>
      <c r="D37" s="72" t="s">
        <v>35</v>
      </c>
      <c r="E37" s="72" t="s">
        <v>35</v>
      </c>
      <c r="F37" s="72" t="s">
        <v>35</v>
      </c>
      <c r="G37" s="69" t="s">
        <v>35</v>
      </c>
      <c r="H37" s="66" t="s">
        <v>35</v>
      </c>
      <c r="I37" s="72" t="s">
        <v>35</v>
      </c>
      <c r="J37" s="72" t="s">
        <v>35</v>
      </c>
      <c r="K37" s="72" t="s">
        <v>35</v>
      </c>
      <c r="L37" s="63" t="s">
        <v>35</v>
      </c>
      <c r="M37" s="75" t="s">
        <v>35</v>
      </c>
      <c r="N37" s="72" t="s">
        <v>35</v>
      </c>
      <c r="O37" s="72" t="s">
        <v>35</v>
      </c>
      <c r="P37" s="72" t="s">
        <v>35</v>
      </c>
      <c r="Q37" s="63" t="s">
        <v>35</v>
      </c>
      <c r="R37" s="466"/>
      <c r="S37" s="466"/>
      <c r="T37" s="466"/>
      <c r="U37" s="466"/>
      <c r="V37" s="466"/>
      <c r="W37" s="466"/>
      <c r="X37" s="466"/>
      <c r="Y37" s="466"/>
      <c r="Z37" s="466"/>
      <c r="AA37" s="466"/>
      <c r="AB37" s="466"/>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182"/>
      <c r="BA37" s="799" t="s">
        <v>126</v>
      </c>
      <c r="BB37" s="625" t="s">
        <v>49</v>
      </c>
      <c r="BC37" s="59" t="s">
        <v>35</v>
      </c>
      <c r="BD37" s="55" t="s">
        <v>35</v>
      </c>
      <c r="BE37" s="55" t="s">
        <v>35</v>
      </c>
      <c r="BF37" s="55" t="s">
        <v>35</v>
      </c>
      <c r="BG37" s="50" t="s">
        <v>35</v>
      </c>
      <c r="BH37" s="59" t="s">
        <v>35</v>
      </c>
      <c r="BI37" s="55" t="s">
        <v>35</v>
      </c>
      <c r="BJ37" s="55" t="s">
        <v>35</v>
      </c>
      <c r="BK37" s="55" t="s">
        <v>35</v>
      </c>
      <c r="BL37" s="50" t="s">
        <v>35</v>
      </c>
      <c r="BM37" s="59" t="s">
        <v>35</v>
      </c>
      <c r="BN37" s="55" t="s">
        <v>35</v>
      </c>
      <c r="BO37" s="55" t="s">
        <v>35</v>
      </c>
      <c r="BP37" s="55" t="s">
        <v>35</v>
      </c>
      <c r="BQ37" s="44" t="s">
        <v>35</v>
      </c>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182"/>
    </row>
    <row r="38" s="341" customFormat="true" ht="15" customHeight="true" x14ac:dyDescent="0.2">
      <c r="A38" s="808"/>
      <c r="B38" s="407" t="s">
        <v>48</v>
      </c>
      <c r="C38" s="75" t="s">
        <v>35</v>
      </c>
      <c r="D38" s="72" t="s">
        <v>35</v>
      </c>
      <c r="E38" s="72" t="s">
        <v>35</v>
      </c>
      <c r="F38" s="72" t="s">
        <v>35</v>
      </c>
      <c r="G38" s="69" t="s">
        <v>35</v>
      </c>
      <c r="H38" s="66" t="s">
        <v>35</v>
      </c>
      <c r="I38" s="72" t="s">
        <v>35</v>
      </c>
      <c r="J38" s="72" t="s">
        <v>35</v>
      </c>
      <c r="K38" s="72" t="s">
        <v>35</v>
      </c>
      <c r="L38" s="63" t="s">
        <v>35</v>
      </c>
      <c r="M38" s="75" t="s">
        <v>35</v>
      </c>
      <c r="N38" s="72" t="s">
        <v>35</v>
      </c>
      <c r="O38" s="72" t="s">
        <v>35</v>
      </c>
      <c r="P38" s="72" t="s">
        <v>35</v>
      </c>
      <c r="Q38" s="63" t="s">
        <v>35</v>
      </c>
      <c r="R38" s="466"/>
      <c r="S38" s="466"/>
      <c r="T38" s="466"/>
      <c r="U38" s="466"/>
      <c r="V38" s="466"/>
      <c r="W38" s="466"/>
      <c r="X38" s="466"/>
      <c r="Y38" s="466"/>
      <c r="Z38" s="466"/>
      <c r="AA38" s="466"/>
      <c r="AB38" s="466"/>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182"/>
      <c r="BA38" s="799"/>
      <c r="BB38" s="625" t="s">
        <v>48</v>
      </c>
      <c r="BC38" s="59" t="s">
        <v>35</v>
      </c>
      <c r="BD38" s="55" t="s">
        <v>35</v>
      </c>
      <c r="BE38" s="55" t="s">
        <v>35</v>
      </c>
      <c r="BF38" s="55" t="s">
        <v>35</v>
      </c>
      <c r="BG38" s="50" t="s">
        <v>35</v>
      </c>
      <c r="BH38" s="59" t="s">
        <v>35</v>
      </c>
      <c r="BI38" s="55" t="s">
        <v>35</v>
      </c>
      <c r="BJ38" s="55" t="s">
        <v>35</v>
      </c>
      <c r="BK38" s="55" t="s">
        <v>35</v>
      </c>
      <c r="BL38" s="50" t="s">
        <v>35</v>
      </c>
      <c r="BM38" s="59" t="s">
        <v>35</v>
      </c>
      <c r="BN38" s="55" t="s">
        <v>35</v>
      </c>
      <c r="BO38" s="55" t="s">
        <v>35</v>
      </c>
      <c r="BP38" s="55" t="s">
        <v>35</v>
      </c>
      <c r="BQ38" s="44" t="s">
        <v>35</v>
      </c>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182"/>
    </row>
    <row r="39" s="336" customFormat="true" ht="15" customHeight="true" x14ac:dyDescent="0.2">
      <c r="A39" s="808" t="s">
        <v>123</v>
      </c>
      <c r="B39" s="407" t="s">
        <v>49</v>
      </c>
      <c r="C39" s="75" t="s">
        <v>35</v>
      </c>
      <c r="D39" s="72" t="s">
        <v>35</v>
      </c>
      <c r="E39" s="72" t="s">
        <v>35</v>
      </c>
      <c r="F39" s="72" t="s">
        <v>35</v>
      </c>
      <c r="G39" s="69" t="s">
        <v>35</v>
      </c>
      <c r="H39" s="66" t="s">
        <v>35</v>
      </c>
      <c r="I39" s="72" t="s">
        <v>35</v>
      </c>
      <c r="J39" s="72" t="s">
        <v>35</v>
      </c>
      <c r="K39" s="72" t="s">
        <v>35</v>
      </c>
      <c r="L39" s="63" t="s">
        <v>35</v>
      </c>
      <c r="M39" s="75" t="s">
        <v>35</v>
      </c>
      <c r="N39" s="72" t="s">
        <v>35</v>
      </c>
      <c r="O39" s="72" t="s">
        <v>35</v>
      </c>
      <c r="P39" s="72" t="s">
        <v>35</v>
      </c>
      <c r="Q39" s="63" t="s">
        <v>35</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73"/>
      <c r="BA39" s="799" t="s">
        <v>123</v>
      </c>
      <c r="BB39" s="625" t="s">
        <v>49</v>
      </c>
      <c r="BC39" s="59" t="s">
        <v>35</v>
      </c>
      <c r="BD39" s="55" t="s">
        <v>35</v>
      </c>
      <c r="BE39" s="55" t="s">
        <v>35</v>
      </c>
      <c r="BF39" s="55" t="s">
        <v>35</v>
      </c>
      <c r="BG39" s="50" t="s">
        <v>35</v>
      </c>
      <c r="BH39" s="59" t="s">
        <v>35</v>
      </c>
      <c r="BI39" s="55" t="s">
        <v>35</v>
      </c>
      <c r="BJ39" s="55" t="s">
        <v>35</v>
      </c>
      <c r="BK39" s="55" t="s">
        <v>35</v>
      </c>
      <c r="BL39" s="50" t="s">
        <v>35</v>
      </c>
      <c r="BM39" s="59" t="s">
        <v>35</v>
      </c>
      <c r="BN39" s="55" t="s">
        <v>35</v>
      </c>
      <c r="BO39" s="55" t="s">
        <v>35</v>
      </c>
      <c r="BP39" s="55" t="s">
        <v>35</v>
      </c>
      <c r="BQ39" s="44" t="s">
        <v>35</v>
      </c>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373"/>
    </row>
    <row r="40" s="336" customFormat="true" ht="15" customHeight="true" x14ac:dyDescent="0.2">
      <c r="A40" s="808"/>
      <c r="B40" s="407" t="s">
        <v>48</v>
      </c>
      <c r="C40" s="75" t="s">
        <v>35</v>
      </c>
      <c r="D40" s="72" t="s">
        <v>35</v>
      </c>
      <c r="E40" s="72" t="s">
        <v>35</v>
      </c>
      <c r="F40" s="72" t="s">
        <v>35</v>
      </c>
      <c r="G40" s="69" t="s">
        <v>35</v>
      </c>
      <c r="H40" s="66" t="s">
        <v>35</v>
      </c>
      <c r="I40" s="72" t="s">
        <v>35</v>
      </c>
      <c r="J40" s="72" t="s">
        <v>35</v>
      </c>
      <c r="K40" s="72" t="s">
        <v>35</v>
      </c>
      <c r="L40" s="63" t="s">
        <v>35</v>
      </c>
      <c r="M40" s="75" t="s">
        <v>35</v>
      </c>
      <c r="N40" s="72" t="s">
        <v>35</v>
      </c>
      <c r="O40" s="72" t="s">
        <v>35</v>
      </c>
      <c r="P40" s="72" t="s">
        <v>35</v>
      </c>
      <c r="Q40" s="63" t="s">
        <v>35</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73"/>
      <c r="BA40" s="799"/>
      <c r="BB40" s="625" t="s">
        <v>48</v>
      </c>
      <c r="BC40" s="59" t="s">
        <v>35</v>
      </c>
      <c r="BD40" s="55" t="s">
        <v>35</v>
      </c>
      <c r="BE40" s="55" t="s">
        <v>35</v>
      </c>
      <c r="BF40" s="55" t="s">
        <v>35</v>
      </c>
      <c r="BG40" s="50" t="s">
        <v>35</v>
      </c>
      <c r="BH40" s="59" t="s">
        <v>35</v>
      </c>
      <c r="BI40" s="55" t="s">
        <v>35</v>
      </c>
      <c r="BJ40" s="55" t="s">
        <v>35</v>
      </c>
      <c r="BK40" s="55" t="s">
        <v>35</v>
      </c>
      <c r="BL40" s="50" t="s">
        <v>35</v>
      </c>
      <c r="BM40" s="59" t="s">
        <v>35</v>
      </c>
      <c r="BN40" s="55" t="s">
        <v>35</v>
      </c>
      <c r="BO40" s="55" t="s">
        <v>35</v>
      </c>
      <c r="BP40" s="55" t="s">
        <v>35</v>
      </c>
      <c r="BQ40" s="44" t="s">
        <v>35</v>
      </c>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373"/>
    </row>
    <row r="41" s="341" customFormat="true" ht="15" customHeight="true" x14ac:dyDescent="0.2">
      <c r="A41" s="808" t="s">
        <v>56</v>
      </c>
      <c r="B41" s="407" t="s">
        <v>49</v>
      </c>
      <c r="C41" s="125">
        <v>40.109005917458795</v>
      </c>
      <c r="D41" s="124">
        <v>27.832035083515976</v>
      </c>
      <c r="E41" s="124">
        <v>22.060305515234745</v>
      </c>
      <c r="F41" s="124">
        <v>22.320186624382</v>
      </c>
      <c r="G41" s="123">
        <v>10.543018498942569</v>
      </c>
      <c r="H41" s="122">
        <v>12.665219694171967</v>
      </c>
      <c r="I41" s="124">
        <v>5.9758416222485744</v>
      </c>
      <c r="J41" s="124">
        <v>5.0729496396753975</v>
      </c>
      <c r="K41" s="124">
        <v>2.9373685869067701</v>
      </c>
      <c r="L41" s="121">
        <v>3.9024405369188044</v>
      </c>
      <c r="M41" s="125">
        <v>41.760018295427585</v>
      </c>
      <c r="N41" s="124">
        <v>29.283244843664907</v>
      </c>
      <c r="O41" s="124">
        <v>25.709970714037482</v>
      </c>
      <c r="P41" s="124">
        <v>23.437610378687737</v>
      </c>
      <c r="Q41" s="121">
        <v>24.999491952791946</v>
      </c>
      <c r="R41" s="466"/>
      <c r="S41" s="466"/>
      <c r="T41" s="466"/>
      <c r="U41" s="466"/>
      <c r="V41" s="466"/>
      <c r="W41" s="466"/>
      <c r="X41" s="466"/>
      <c r="Y41" s="466"/>
      <c r="Z41" s="466"/>
      <c r="AA41" s="466"/>
      <c r="AB41" s="466"/>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182"/>
      <c r="BA41" s="799" t="s">
        <v>56</v>
      </c>
      <c r="BB41" s="625" t="s">
        <v>49</v>
      </c>
      <c r="BC41" s="59" t="s">
        <v>35</v>
      </c>
      <c r="BD41" s="55" t="s">
        <v>35</v>
      </c>
      <c r="BE41" s="55" t="s">
        <v>35</v>
      </c>
      <c r="BF41" s="55" t="s">
        <v>35</v>
      </c>
      <c r="BG41" s="50" t="s">
        <v>35</v>
      </c>
      <c r="BH41" s="59" t="s">
        <v>35</v>
      </c>
      <c r="BI41" s="55" t="s">
        <v>35</v>
      </c>
      <c r="BJ41" s="55" t="s">
        <v>35</v>
      </c>
      <c r="BK41" s="55" t="s">
        <v>35</v>
      </c>
      <c r="BL41" s="50" t="s">
        <v>35</v>
      </c>
      <c r="BM41" s="59" t="s">
        <v>35</v>
      </c>
      <c r="BN41" s="55" t="s">
        <v>35</v>
      </c>
      <c r="BO41" s="55" t="s">
        <v>35</v>
      </c>
      <c r="BP41" s="55" t="s">
        <v>35</v>
      </c>
      <c r="BQ41" s="44" t="s">
        <v>35</v>
      </c>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182"/>
    </row>
    <row r="42" s="341" customFormat="true" ht="15" customHeight="true" x14ac:dyDescent="0.2">
      <c r="A42" s="808"/>
      <c r="B42" s="407" t="s">
        <v>48</v>
      </c>
      <c r="C42" s="125">
        <v>59.890994082541205</v>
      </c>
      <c r="D42" s="124">
        <v>72.167964916484024</v>
      </c>
      <c r="E42" s="124">
        <v>77.939694484765255</v>
      </c>
      <c r="F42" s="124">
        <v>77.679813375617996</v>
      </c>
      <c r="G42" s="123">
        <v>89.456981501057427</v>
      </c>
      <c r="H42" s="122">
        <v>87.334780305828033</v>
      </c>
      <c r="I42" s="124">
        <v>94.024158377751419</v>
      </c>
      <c r="J42" s="124">
        <v>94.9270503603246</v>
      </c>
      <c r="K42" s="124">
        <v>97.062631413093229</v>
      </c>
      <c r="L42" s="121">
        <v>96.097559463081197</v>
      </c>
      <c r="M42" s="125">
        <v>58.239981704572408</v>
      </c>
      <c r="N42" s="124">
        <v>70.716755156335083</v>
      </c>
      <c r="O42" s="124">
        <v>74.290029285962518</v>
      </c>
      <c r="P42" s="124">
        <v>76.562389621312263</v>
      </c>
      <c r="Q42" s="121">
        <v>75.000508047208044</v>
      </c>
      <c r="R42" s="466"/>
      <c r="S42" s="466"/>
      <c r="T42" s="466"/>
      <c r="U42" s="466"/>
      <c r="V42" s="466"/>
      <c r="W42" s="466"/>
      <c r="X42" s="466"/>
      <c r="Y42" s="466"/>
      <c r="Z42" s="466"/>
      <c r="AA42" s="466"/>
      <c r="AB42" s="466"/>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182"/>
      <c r="BA42" s="799"/>
      <c r="BB42" s="625" t="s">
        <v>48</v>
      </c>
      <c r="BC42" s="59" t="s">
        <v>35</v>
      </c>
      <c r="BD42" s="55" t="s">
        <v>35</v>
      </c>
      <c r="BE42" s="55" t="s">
        <v>35</v>
      </c>
      <c r="BF42" s="55" t="s">
        <v>35</v>
      </c>
      <c r="BG42" s="50" t="s">
        <v>35</v>
      </c>
      <c r="BH42" s="59" t="s">
        <v>35</v>
      </c>
      <c r="BI42" s="55" t="s">
        <v>35</v>
      </c>
      <c r="BJ42" s="55" t="s">
        <v>35</v>
      </c>
      <c r="BK42" s="55" t="s">
        <v>35</v>
      </c>
      <c r="BL42" s="50" t="s">
        <v>35</v>
      </c>
      <c r="BM42" s="59" t="s">
        <v>35</v>
      </c>
      <c r="BN42" s="55" t="s">
        <v>35</v>
      </c>
      <c r="BO42" s="55" t="s">
        <v>35</v>
      </c>
      <c r="BP42" s="55" t="s">
        <v>35</v>
      </c>
      <c r="BQ42" s="44" t="s">
        <v>35</v>
      </c>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182"/>
    </row>
    <row r="43" s="341" customFormat="true" ht="15" customHeight="true" x14ac:dyDescent="0.2">
      <c r="A43" s="808" t="s">
        <v>53</v>
      </c>
      <c r="B43" s="407" t="s">
        <v>49</v>
      </c>
      <c r="C43" s="75" t="s">
        <v>35</v>
      </c>
      <c r="D43" s="72" t="s">
        <v>35</v>
      </c>
      <c r="E43" s="72" t="s">
        <v>35</v>
      </c>
      <c r="F43" s="72" t="s">
        <v>35</v>
      </c>
      <c r="G43" s="69" t="s">
        <v>35</v>
      </c>
      <c r="H43" s="66" t="s">
        <v>35</v>
      </c>
      <c r="I43" s="72" t="s">
        <v>35</v>
      </c>
      <c r="J43" s="72" t="s">
        <v>35</v>
      </c>
      <c r="K43" s="72" t="s">
        <v>35</v>
      </c>
      <c r="L43" s="63" t="s">
        <v>35</v>
      </c>
      <c r="M43" s="75" t="s">
        <v>35</v>
      </c>
      <c r="N43" s="72" t="s">
        <v>35</v>
      </c>
      <c r="O43" s="72" t="s">
        <v>35</v>
      </c>
      <c r="P43" s="72" t="s">
        <v>35</v>
      </c>
      <c r="Q43" s="63" t="s">
        <v>35</v>
      </c>
      <c r="R43" s="466"/>
      <c r="S43" s="466"/>
      <c r="T43" s="466"/>
      <c r="U43" s="466"/>
      <c r="V43" s="466"/>
      <c r="W43" s="466"/>
      <c r="X43" s="466"/>
      <c r="Y43" s="466"/>
      <c r="Z43" s="466"/>
      <c r="AA43" s="466"/>
      <c r="AB43" s="466"/>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182"/>
      <c r="BA43" s="799" t="s">
        <v>53</v>
      </c>
      <c r="BB43" s="625" t="s">
        <v>49</v>
      </c>
      <c r="BC43" s="59" t="s">
        <v>35</v>
      </c>
      <c r="BD43" s="55" t="s">
        <v>35</v>
      </c>
      <c r="BE43" s="55" t="s">
        <v>35</v>
      </c>
      <c r="BF43" s="55" t="s">
        <v>35</v>
      </c>
      <c r="BG43" s="50" t="s">
        <v>35</v>
      </c>
      <c r="BH43" s="59" t="s">
        <v>35</v>
      </c>
      <c r="BI43" s="55" t="s">
        <v>35</v>
      </c>
      <c r="BJ43" s="55" t="s">
        <v>35</v>
      </c>
      <c r="BK43" s="55" t="s">
        <v>35</v>
      </c>
      <c r="BL43" s="50" t="s">
        <v>35</v>
      </c>
      <c r="BM43" s="59" t="s">
        <v>35</v>
      </c>
      <c r="BN43" s="55" t="s">
        <v>35</v>
      </c>
      <c r="BO43" s="55" t="s">
        <v>35</v>
      </c>
      <c r="BP43" s="55" t="s">
        <v>35</v>
      </c>
      <c r="BQ43" s="44" t="s">
        <v>35</v>
      </c>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182"/>
    </row>
    <row r="44" s="341" customFormat="true" ht="15" customHeight="true" x14ac:dyDescent="0.2">
      <c r="A44" s="808"/>
      <c r="B44" s="407" t="s">
        <v>48</v>
      </c>
      <c r="C44" s="75" t="s">
        <v>35</v>
      </c>
      <c r="D44" s="72" t="s">
        <v>35</v>
      </c>
      <c r="E44" s="72" t="s">
        <v>35</v>
      </c>
      <c r="F44" s="72" t="s">
        <v>35</v>
      </c>
      <c r="G44" s="69" t="s">
        <v>35</v>
      </c>
      <c r="H44" s="66" t="s">
        <v>35</v>
      </c>
      <c r="I44" s="72" t="s">
        <v>35</v>
      </c>
      <c r="J44" s="72" t="s">
        <v>35</v>
      </c>
      <c r="K44" s="72" t="s">
        <v>35</v>
      </c>
      <c r="L44" s="63" t="s">
        <v>35</v>
      </c>
      <c r="M44" s="75" t="s">
        <v>35</v>
      </c>
      <c r="N44" s="72" t="s">
        <v>35</v>
      </c>
      <c r="O44" s="72" t="s">
        <v>35</v>
      </c>
      <c r="P44" s="72" t="s">
        <v>35</v>
      </c>
      <c r="Q44" s="63" t="s">
        <v>35</v>
      </c>
      <c r="R44" s="466"/>
      <c r="S44" s="466"/>
      <c r="T44" s="466"/>
      <c r="U44" s="466"/>
      <c r="V44" s="466"/>
      <c r="W44" s="466"/>
      <c r="X44" s="466"/>
      <c r="Y44" s="466"/>
      <c r="Z44" s="466"/>
      <c r="AA44" s="466"/>
      <c r="AB44" s="466"/>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182"/>
      <c r="BA44" s="799"/>
      <c r="BB44" s="625" t="s">
        <v>48</v>
      </c>
      <c r="BC44" s="59" t="s">
        <v>35</v>
      </c>
      <c r="BD44" s="55" t="s">
        <v>35</v>
      </c>
      <c r="BE44" s="55" t="s">
        <v>35</v>
      </c>
      <c r="BF44" s="55" t="s">
        <v>35</v>
      </c>
      <c r="BG44" s="50" t="s">
        <v>35</v>
      </c>
      <c r="BH44" s="59" t="s">
        <v>35</v>
      </c>
      <c r="BI44" s="55" t="s">
        <v>35</v>
      </c>
      <c r="BJ44" s="55" t="s">
        <v>35</v>
      </c>
      <c r="BK44" s="55" t="s">
        <v>35</v>
      </c>
      <c r="BL44" s="50" t="s">
        <v>35</v>
      </c>
      <c r="BM44" s="59" t="s">
        <v>35</v>
      </c>
      <c r="BN44" s="55" t="s">
        <v>35</v>
      </c>
      <c r="BO44" s="55" t="s">
        <v>35</v>
      </c>
      <c r="BP44" s="55" t="s">
        <v>35</v>
      </c>
      <c r="BQ44" s="44" t="s">
        <v>35</v>
      </c>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182"/>
    </row>
    <row r="45" s="341" customFormat="true" ht="15" customHeight="true" x14ac:dyDescent="0.2">
      <c r="A45" s="808" t="s">
        <v>52</v>
      </c>
      <c r="B45" s="407" t="s">
        <v>49</v>
      </c>
      <c r="C45" s="75" t="s">
        <v>35</v>
      </c>
      <c r="D45" s="72" t="s">
        <v>35</v>
      </c>
      <c r="E45" s="72" t="s">
        <v>35</v>
      </c>
      <c r="F45" s="72" t="s">
        <v>35</v>
      </c>
      <c r="G45" s="69" t="s">
        <v>35</v>
      </c>
      <c r="H45" s="66" t="s">
        <v>35</v>
      </c>
      <c r="I45" s="72" t="s">
        <v>35</v>
      </c>
      <c r="J45" s="72" t="s">
        <v>35</v>
      </c>
      <c r="K45" s="72" t="s">
        <v>35</v>
      </c>
      <c r="L45" s="63" t="s">
        <v>35</v>
      </c>
      <c r="M45" s="75" t="s">
        <v>35</v>
      </c>
      <c r="N45" s="72" t="s">
        <v>35</v>
      </c>
      <c r="O45" s="72" t="s">
        <v>35</v>
      </c>
      <c r="P45" s="72" t="s">
        <v>35</v>
      </c>
      <c r="Q45" s="63" t="s">
        <v>35</v>
      </c>
      <c r="R45" s="466"/>
      <c r="S45" s="466"/>
      <c r="T45" s="466"/>
      <c r="U45" s="466"/>
      <c r="V45" s="466"/>
      <c r="W45" s="466"/>
      <c r="X45" s="466"/>
      <c r="Y45" s="466"/>
      <c r="Z45" s="466"/>
      <c r="AA45" s="466"/>
      <c r="AB45" s="466"/>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182"/>
      <c r="BA45" s="799" t="s">
        <v>52</v>
      </c>
      <c r="BB45" s="625" t="s">
        <v>49</v>
      </c>
      <c r="BC45" s="59" t="s">
        <v>35</v>
      </c>
      <c r="BD45" s="55" t="s">
        <v>35</v>
      </c>
      <c r="BE45" s="55" t="s">
        <v>35</v>
      </c>
      <c r="BF45" s="55" t="s">
        <v>35</v>
      </c>
      <c r="BG45" s="50" t="s">
        <v>35</v>
      </c>
      <c r="BH45" s="59" t="s">
        <v>35</v>
      </c>
      <c r="BI45" s="55" t="s">
        <v>35</v>
      </c>
      <c r="BJ45" s="55" t="s">
        <v>35</v>
      </c>
      <c r="BK45" s="55" t="s">
        <v>35</v>
      </c>
      <c r="BL45" s="50" t="s">
        <v>35</v>
      </c>
      <c r="BM45" s="59" t="s">
        <v>35</v>
      </c>
      <c r="BN45" s="55" t="s">
        <v>35</v>
      </c>
      <c r="BO45" s="55" t="s">
        <v>35</v>
      </c>
      <c r="BP45" s="55" t="s">
        <v>35</v>
      </c>
      <c r="BQ45" s="44" t="s">
        <v>35</v>
      </c>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182"/>
    </row>
    <row r="46" s="341" customFormat="true" ht="15" customHeight="true" x14ac:dyDescent="0.2">
      <c r="A46" s="808"/>
      <c r="B46" s="407" t="s">
        <v>48</v>
      </c>
      <c r="C46" s="75" t="s">
        <v>35</v>
      </c>
      <c r="D46" s="72" t="s">
        <v>35</v>
      </c>
      <c r="E46" s="72" t="s">
        <v>35</v>
      </c>
      <c r="F46" s="72" t="s">
        <v>35</v>
      </c>
      <c r="G46" s="69" t="s">
        <v>35</v>
      </c>
      <c r="H46" s="66" t="s">
        <v>35</v>
      </c>
      <c r="I46" s="72" t="s">
        <v>35</v>
      </c>
      <c r="J46" s="72" t="s">
        <v>35</v>
      </c>
      <c r="K46" s="72" t="s">
        <v>35</v>
      </c>
      <c r="L46" s="63" t="s">
        <v>35</v>
      </c>
      <c r="M46" s="75" t="s">
        <v>35</v>
      </c>
      <c r="N46" s="72" t="s">
        <v>35</v>
      </c>
      <c r="O46" s="72" t="s">
        <v>35</v>
      </c>
      <c r="P46" s="72" t="s">
        <v>35</v>
      </c>
      <c r="Q46" s="63" t="s">
        <v>35</v>
      </c>
      <c r="R46" s="466"/>
      <c r="S46" s="466"/>
      <c r="T46" s="466"/>
      <c r="U46" s="466"/>
      <c r="V46" s="466"/>
      <c r="W46" s="466"/>
      <c r="X46" s="466"/>
      <c r="Y46" s="466"/>
      <c r="Z46" s="466"/>
      <c r="AA46" s="466"/>
      <c r="AB46" s="466"/>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182"/>
      <c r="BA46" s="799"/>
      <c r="BB46" s="625" t="s">
        <v>48</v>
      </c>
      <c r="BC46" s="59" t="s">
        <v>35</v>
      </c>
      <c r="BD46" s="55" t="s">
        <v>35</v>
      </c>
      <c r="BE46" s="55" t="s">
        <v>35</v>
      </c>
      <c r="BF46" s="55" t="s">
        <v>35</v>
      </c>
      <c r="BG46" s="50" t="s">
        <v>35</v>
      </c>
      <c r="BH46" s="59" t="s">
        <v>35</v>
      </c>
      <c r="BI46" s="55" t="s">
        <v>35</v>
      </c>
      <c r="BJ46" s="55" t="s">
        <v>35</v>
      </c>
      <c r="BK46" s="55" t="s">
        <v>35</v>
      </c>
      <c r="BL46" s="50" t="s">
        <v>35</v>
      </c>
      <c r="BM46" s="59" t="s">
        <v>35</v>
      </c>
      <c r="BN46" s="55" t="s">
        <v>35</v>
      </c>
      <c r="BO46" s="55" t="s">
        <v>35</v>
      </c>
      <c r="BP46" s="55" t="s">
        <v>35</v>
      </c>
      <c r="BQ46" s="44" t="s">
        <v>35</v>
      </c>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182"/>
    </row>
    <row r="47" s="336" customFormat="true" ht="15" customHeight="true" x14ac:dyDescent="0.2">
      <c r="A47" s="808" t="s">
        <v>102</v>
      </c>
      <c r="B47" s="407" t="s">
        <v>101</v>
      </c>
      <c r="C47" s="75" t="s">
        <v>35</v>
      </c>
      <c r="D47" s="72" t="s">
        <v>35</v>
      </c>
      <c r="E47" s="72" t="s">
        <v>35</v>
      </c>
      <c r="F47" s="72" t="s">
        <v>35</v>
      </c>
      <c r="G47" s="69" t="s">
        <v>35</v>
      </c>
      <c r="H47" s="66" t="s">
        <v>35</v>
      </c>
      <c r="I47" s="72" t="s">
        <v>35</v>
      </c>
      <c r="J47" s="72" t="s">
        <v>35</v>
      </c>
      <c r="K47" s="72" t="s">
        <v>35</v>
      </c>
      <c r="L47" s="63" t="s">
        <v>35</v>
      </c>
      <c r="M47" s="75" t="s">
        <v>35</v>
      </c>
      <c r="N47" s="72" t="s">
        <v>35</v>
      </c>
      <c r="O47" s="72" t="s">
        <v>35</v>
      </c>
      <c r="P47" s="72" t="s">
        <v>35</v>
      </c>
      <c r="Q47" s="63" t="s">
        <v>35</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73"/>
      <c r="BA47" s="799" t="s">
        <v>102</v>
      </c>
      <c r="BB47" s="625" t="s">
        <v>101</v>
      </c>
      <c r="BC47" s="59" t="s">
        <v>35</v>
      </c>
      <c r="BD47" s="55" t="s">
        <v>35</v>
      </c>
      <c r="BE47" s="55" t="s">
        <v>35</v>
      </c>
      <c r="BF47" s="55" t="s">
        <v>35</v>
      </c>
      <c r="BG47" s="50" t="s">
        <v>35</v>
      </c>
      <c r="BH47" s="59" t="s">
        <v>35</v>
      </c>
      <c r="BI47" s="55" t="s">
        <v>35</v>
      </c>
      <c r="BJ47" s="55" t="s">
        <v>35</v>
      </c>
      <c r="BK47" s="55" t="s">
        <v>35</v>
      </c>
      <c r="BL47" s="50" t="s">
        <v>35</v>
      </c>
      <c r="BM47" s="59" t="s">
        <v>35</v>
      </c>
      <c r="BN47" s="55" t="s">
        <v>35</v>
      </c>
      <c r="BO47" s="55" t="s">
        <v>35</v>
      </c>
      <c r="BP47" s="55" t="s">
        <v>35</v>
      </c>
      <c r="BQ47" s="44" t="s">
        <v>35</v>
      </c>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373"/>
    </row>
    <row r="48" s="336" customFormat="true" ht="15" customHeight="true" x14ac:dyDescent="0.2">
      <c r="A48" s="808"/>
      <c r="B48" s="407" t="s">
        <v>100</v>
      </c>
      <c r="C48" s="75" t="s">
        <v>35</v>
      </c>
      <c r="D48" s="72" t="s">
        <v>35</v>
      </c>
      <c r="E48" s="72" t="s">
        <v>35</v>
      </c>
      <c r="F48" s="72" t="s">
        <v>35</v>
      </c>
      <c r="G48" s="69" t="s">
        <v>35</v>
      </c>
      <c r="H48" s="66" t="s">
        <v>35</v>
      </c>
      <c r="I48" s="72" t="s">
        <v>35</v>
      </c>
      <c r="J48" s="72" t="s">
        <v>35</v>
      </c>
      <c r="K48" s="72" t="s">
        <v>35</v>
      </c>
      <c r="L48" s="63" t="s">
        <v>35</v>
      </c>
      <c r="M48" s="75" t="s">
        <v>35</v>
      </c>
      <c r="N48" s="72" t="s">
        <v>35</v>
      </c>
      <c r="O48" s="72" t="s">
        <v>35</v>
      </c>
      <c r="P48" s="72" t="s">
        <v>35</v>
      </c>
      <c r="Q48" s="63" t="s">
        <v>35</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73"/>
      <c r="BA48" s="799"/>
      <c r="BB48" s="625" t="s">
        <v>100</v>
      </c>
      <c r="BC48" s="59" t="s">
        <v>35</v>
      </c>
      <c r="BD48" s="55" t="s">
        <v>35</v>
      </c>
      <c r="BE48" s="55" t="s">
        <v>35</v>
      </c>
      <c r="BF48" s="55" t="s">
        <v>35</v>
      </c>
      <c r="BG48" s="50" t="s">
        <v>35</v>
      </c>
      <c r="BH48" s="59" t="s">
        <v>35</v>
      </c>
      <c r="BI48" s="55" t="s">
        <v>35</v>
      </c>
      <c r="BJ48" s="55" t="s">
        <v>35</v>
      </c>
      <c r="BK48" s="55" t="s">
        <v>35</v>
      </c>
      <c r="BL48" s="50" t="s">
        <v>35</v>
      </c>
      <c r="BM48" s="59" t="s">
        <v>35</v>
      </c>
      <c r="BN48" s="55" t="s">
        <v>35</v>
      </c>
      <c r="BO48" s="55" t="s">
        <v>35</v>
      </c>
      <c r="BP48" s="55" t="s">
        <v>35</v>
      </c>
      <c r="BQ48" s="44" t="s">
        <v>35</v>
      </c>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373"/>
    </row>
    <row r="49" s="336" customFormat="true" ht="15" customHeight="true" x14ac:dyDescent="0.2">
      <c r="A49" s="808"/>
      <c r="B49" s="407" t="s">
        <v>68</v>
      </c>
      <c r="C49" s="75" t="s">
        <v>35</v>
      </c>
      <c r="D49" s="72" t="s">
        <v>35</v>
      </c>
      <c r="E49" s="72" t="s">
        <v>35</v>
      </c>
      <c r="F49" s="72" t="s">
        <v>35</v>
      </c>
      <c r="G49" s="69" t="s">
        <v>35</v>
      </c>
      <c r="H49" s="66" t="s">
        <v>35</v>
      </c>
      <c r="I49" s="72" t="s">
        <v>35</v>
      </c>
      <c r="J49" s="72" t="s">
        <v>35</v>
      </c>
      <c r="K49" s="72" t="s">
        <v>35</v>
      </c>
      <c r="L49" s="63" t="s">
        <v>35</v>
      </c>
      <c r="M49" s="75" t="s">
        <v>35</v>
      </c>
      <c r="N49" s="72" t="s">
        <v>35</v>
      </c>
      <c r="O49" s="72" t="s">
        <v>35</v>
      </c>
      <c r="P49" s="72" t="s">
        <v>35</v>
      </c>
      <c r="Q49" s="63" t="s">
        <v>35</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73"/>
      <c r="BA49" s="799"/>
      <c r="BB49" s="625" t="s">
        <v>68</v>
      </c>
      <c r="BC49" s="59" t="s">
        <v>35</v>
      </c>
      <c r="BD49" s="55" t="s">
        <v>35</v>
      </c>
      <c r="BE49" s="55" t="s">
        <v>35</v>
      </c>
      <c r="BF49" s="55" t="s">
        <v>35</v>
      </c>
      <c r="BG49" s="50" t="s">
        <v>35</v>
      </c>
      <c r="BH49" s="59" t="s">
        <v>35</v>
      </c>
      <c r="BI49" s="55" t="s">
        <v>35</v>
      </c>
      <c r="BJ49" s="55" t="s">
        <v>35</v>
      </c>
      <c r="BK49" s="55" t="s">
        <v>35</v>
      </c>
      <c r="BL49" s="50" t="s">
        <v>35</v>
      </c>
      <c r="BM49" s="59" t="s">
        <v>35</v>
      </c>
      <c r="BN49" s="55" t="s">
        <v>35</v>
      </c>
      <c r="BO49" s="55" t="s">
        <v>35</v>
      </c>
      <c r="BP49" s="55" t="s">
        <v>35</v>
      </c>
      <c r="BQ49" s="44" t="s">
        <v>35</v>
      </c>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373"/>
    </row>
    <row r="50" s="336" customFormat="true" ht="15" customHeight="true" x14ac:dyDescent="0.2">
      <c r="A50" s="808" t="s">
        <v>103</v>
      </c>
      <c r="B50" s="407" t="s">
        <v>101</v>
      </c>
      <c r="C50" s="75" t="s">
        <v>35</v>
      </c>
      <c r="D50" s="72" t="s">
        <v>35</v>
      </c>
      <c r="E50" s="72" t="s">
        <v>35</v>
      </c>
      <c r="F50" s="72" t="s">
        <v>35</v>
      </c>
      <c r="G50" s="69" t="s">
        <v>35</v>
      </c>
      <c r="H50" s="66" t="s">
        <v>35</v>
      </c>
      <c r="I50" s="72" t="s">
        <v>35</v>
      </c>
      <c r="J50" s="72" t="s">
        <v>35</v>
      </c>
      <c r="K50" s="72" t="s">
        <v>35</v>
      </c>
      <c r="L50" s="63" t="s">
        <v>35</v>
      </c>
      <c r="M50" s="75" t="s">
        <v>35</v>
      </c>
      <c r="N50" s="72" t="s">
        <v>35</v>
      </c>
      <c r="O50" s="72" t="s">
        <v>35</v>
      </c>
      <c r="P50" s="72" t="s">
        <v>35</v>
      </c>
      <c r="Q50" s="63" t="s">
        <v>35</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73"/>
      <c r="BA50" s="799" t="s">
        <v>103</v>
      </c>
      <c r="BB50" s="625" t="s">
        <v>101</v>
      </c>
      <c r="BC50" s="59" t="s">
        <v>35</v>
      </c>
      <c r="BD50" s="55" t="s">
        <v>35</v>
      </c>
      <c r="BE50" s="55" t="s">
        <v>35</v>
      </c>
      <c r="BF50" s="55" t="s">
        <v>35</v>
      </c>
      <c r="BG50" s="50" t="s">
        <v>35</v>
      </c>
      <c r="BH50" s="59" t="s">
        <v>35</v>
      </c>
      <c r="BI50" s="55" t="s">
        <v>35</v>
      </c>
      <c r="BJ50" s="55" t="s">
        <v>35</v>
      </c>
      <c r="BK50" s="55" t="s">
        <v>35</v>
      </c>
      <c r="BL50" s="50" t="s">
        <v>35</v>
      </c>
      <c r="BM50" s="59" t="s">
        <v>35</v>
      </c>
      <c r="BN50" s="55" t="s">
        <v>35</v>
      </c>
      <c r="BO50" s="55" t="s">
        <v>35</v>
      </c>
      <c r="BP50" s="55" t="s">
        <v>35</v>
      </c>
      <c r="BQ50" s="44" t="s">
        <v>35</v>
      </c>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373"/>
    </row>
    <row r="51" s="336" customFormat="true" ht="15" customHeight="true" x14ac:dyDescent="0.2">
      <c r="A51" s="808"/>
      <c r="B51" s="407" t="s">
        <v>100</v>
      </c>
      <c r="C51" s="75" t="s">
        <v>35</v>
      </c>
      <c r="D51" s="72" t="s">
        <v>35</v>
      </c>
      <c r="E51" s="72" t="s">
        <v>35</v>
      </c>
      <c r="F51" s="72" t="s">
        <v>35</v>
      </c>
      <c r="G51" s="69" t="s">
        <v>35</v>
      </c>
      <c r="H51" s="66" t="s">
        <v>35</v>
      </c>
      <c r="I51" s="72" t="s">
        <v>35</v>
      </c>
      <c r="J51" s="72" t="s">
        <v>35</v>
      </c>
      <c r="K51" s="72" t="s">
        <v>35</v>
      </c>
      <c r="L51" s="63" t="s">
        <v>35</v>
      </c>
      <c r="M51" s="75" t="s">
        <v>35</v>
      </c>
      <c r="N51" s="72" t="s">
        <v>35</v>
      </c>
      <c r="O51" s="72" t="s">
        <v>35</v>
      </c>
      <c r="P51" s="72" t="s">
        <v>35</v>
      </c>
      <c r="Q51" s="63" t="s">
        <v>35</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73"/>
      <c r="BA51" s="799"/>
      <c r="BB51" s="625" t="s">
        <v>100</v>
      </c>
      <c r="BC51" s="59" t="s">
        <v>35</v>
      </c>
      <c r="BD51" s="55" t="s">
        <v>35</v>
      </c>
      <c r="BE51" s="55" t="s">
        <v>35</v>
      </c>
      <c r="BF51" s="55" t="s">
        <v>35</v>
      </c>
      <c r="BG51" s="50" t="s">
        <v>35</v>
      </c>
      <c r="BH51" s="59" t="s">
        <v>35</v>
      </c>
      <c r="BI51" s="55" t="s">
        <v>35</v>
      </c>
      <c r="BJ51" s="55" t="s">
        <v>35</v>
      </c>
      <c r="BK51" s="55" t="s">
        <v>35</v>
      </c>
      <c r="BL51" s="50" t="s">
        <v>35</v>
      </c>
      <c r="BM51" s="59" t="s">
        <v>35</v>
      </c>
      <c r="BN51" s="55" t="s">
        <v>35</v>
      </c>
      <c r="BO51" s="55" t="s">
        <v>35</v>
      </c>
      <c r="BP51" s="55" t="s">
        <v>35</v>
      </c>
      <c r="BQ51" s="44" t="s">
        <v>35</v>
      </c>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373"/>
    </row>
    <row r="52" s="336" customFormat="true" ht="15" customHeight="true" x14ac:dyDescent="0.2">
      <c r="A52" s="808"/>
      <c r="B52" s="407" t="s">
        <v>68</v>
      </c>
      <c r="C52" s="75" t="s">
        <v>35</v>
      </c>
      <c r="D52" s="72" t="s">
        <v>35</v>
      </c>
      <c r="E52" s="72" t="s">
        <v>35</v>
      </c>
      <c r="F52" s="72" t="s">
        <v>35</v>
      </c>
      <c r="G52" s="69" t="s">
        <v>35</v>
      </c>
      <c r="H52" s="66" t="s">
        <v>35</v>
      </c>
      <c r="I52" s="72" t="s">
        <v>35</v>
      </c>
      <c r="J52" s="72" t="s">
        <v>35</v>
      </c>
      <c r="K52" s="72" t="s">
        <v>35</v>
      </c>
      <c r="L52" s="63" t="s">
        <v>35</v>
      </c>
      <c r="M52" s="75" t="s">
        <v>35</v>
      </c>
      <c r="N52" s="72" t="s">
        <v>35</v>
      </c>
      <c r="O52" s="72" t="s">
        <v>35</v>
      </c>
      <c r="P52" s="72" t="s">
        <v>35</v>
      </c>
      <c r="Q52" s="63" t="s">
        <v>35</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73"/>
      <c r="BA52" s="799"/>
      <c r="BB52" s="625" t="s">
        <v>68</v>
      </c>
      <c r="BC52" s="59" t="s">
        <v>35</v>
      </c>
      <c r="BD52" s="55" t="s">
        <v>35</v>
      </c>
      <c r="BE52" s="55" t="s">
        <v>35</v>
      </c>
      <c r="BF52" s="55" t="s">
        <v>35</v>
      </c>
      <c r="BG52" s="50" t="s">
        <v>35</v>
      </c>
      <c r="BH52" s="59" t="s">
        <v>35</v>
      </c>
      <c r="BI52" s="55" t="s">
        <v>35</v>
      </c>
      <c r="BJ52" s="55" t="s">
        <v>35</v>
      </c>
      <c r="BK52" s="55" t="s">
        <v>35</v>
      </c>
      <c r="BL52" s="50" t="s">
        <v>35</v>
      </c>
      <c r="BM52" s="59" t="s">
        <v>35</v>
      </c>
      <c r="BN52" s="55" t="s">
        <v>35</v>
      </c>
      <c r="BO52" s="55" t="s">
        <v>35</v>
      </c>
      <c r="BP52" s="55" t="s">
        <v>35</v>
      </c>
      <c r="BQ52" s="44" t="s">
        <v>35</v>
      </c>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373"/>
    </row>
    <row r="53" s="336" customFormat="true" ht="15" customHeight="true" x14ac:dyDescent="0.2">
      <c r="A53" s="808" t="s">
        <v>106</v>
      </c>
      <c r="B53" s="407" t="s">
        <v>101</v>
      </c>
      <c r="C53" s="75" t="s">
        <v>35</v>
      </c>
      <c r="D53" s="72" t="s">
        <v>35</v>
      </c>
      <c r="E53" s="72" t="s">
        <v>35</v>
      </c>
      <c r="F53" s="72" t="s">
        <v>35</v>
      </c>
      <c r="G53" s="69" t="s">
        <v>35</v>
      </c>
      <c r="H53" s="66" t="s">
        <v>35</v>
      </c>
      <c r="I53" s="72" t="s">
        <v>35</v>
      </c>
      <c r="J53" s="72" t="s">
        <v>35</v>
      </c>
      <c r="K53" s="72" t="s">
        <v>35</v>
      </c>
      <c r="L53" s="63" t="s">
        <v>35</v>
      </c>
      <c r="M53" s="75" t="s">
        <v>35</v>
      </c>
      <c r="N53" s="72" t="s">
        <v>35</v>
      </c>
      <c r="O53" s="72" t="s">
        <v>35</v>
      </c>
      <c r="P53" s="72" t="s">
        <v>35</v>
      </c>
      <c r="Q53" s="63" t="s">
        <v>35</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73"/>
      <c r="BA53" s="799" t="s">
        <v>106</v>
      </c>
      <c r="BB53" s="625" t="s">
        <v>101</v>
      </c>
      <c r="BC53" s="59" t="s">
        <v>35</v>
      </c>
      <c r="BD53" s="55" t="s">
        <v>35</v>
      </c>
      <c r="BE53" s="55" t="s">
        <v>35</v>
      </c>
      <c r="BF53" s="55" t="s">
        <v>35</v>
      </c>
      <c r="BG53" s="50" t="s">
        <v>35</v>
      </c>
      <c r="BH53" s="59" t="s">
        <v>35</v>
      </c>
      <c r="BI53" s="55" t="s">
        <v>35</v>
      </c>
      <c r="BJ53" s="55" t="s">
        <v>35</v>
      </c>
      <c r="BK53" s="55" t="s">
        <v>35</v>
      </c>
      <c r="BL53" s="50" t="s">
        <v>35</v>
      </c>
      <c r="BM53" s="59" t="s">
        <v>35</v>
      </c>
      <c r="BN53" s="55" t="s">
        <v>35</v>
      </c>
      <c r="BO53" s="55" t="s">
        <v>35</v>
      </c>
      <c r="BP53" s="55" t="s">
        <v>35</v>
      </c>
      <c r="BQ53" s="44" t="s">
        <v>35</v>
      </c>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373"/>
    </row>
    <row r="54" s="336" customFormat="true" ht="15" customHeight="true" x14ac:dyDescent="0.2">
      <c r="A54" s="808"/>
      <c r="B54" s="407" t="s">
        <v>100</v>
      </c>
      <c r="C54" s="75" t="s">
        <v>35</v>
      </c>
      <c r="D54" s="72" t="s">
        <v>35</v>
      </c>
      <c r="E54" s="72" t="s">
        <v>35</v>
      </c>
      <c r="F54" s="72" t="s">
        <v>35</v>
      </c>
      <c r="G54" s="69" t="s">
        <v>35</v>
      </c>
      <c r="H54" s="66" t="s">
        <v>35</v>
      </c>
      <c r="I54" s="72" t="s">
        <v>35</v>
      </c>
      <c r="J54" s="72" t="s">
        <v>35</v>
      </c>
      <c r="K54" s="72" t="s">
        <v>35</v>
      </c>
      <c r="L54" s="63" t="s">
        <v>35</v>
      </c>
      <c r="M54" s="75" t="s">
        <v>35</v>
      </c>
      <c r="N54" s="72" t="s">
        <v>35</v>
      </c>
      <c r="O54" s="72" t="s">
        <v>35</v>
      </c>
      <c r="P54" s="72" t="s">
        <v>35</v>
      </c>
      <c r="Q54" s="63" t="s">
        <v>35</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73"/>
      <c r="BA54" s="799"/>
      <c r="BB54" s="625" t="s">
        <v>100</v>
      </c>
      <c r="BC54" s="59" t="s">
        <v>35</v>
      </c>
      <c r="BD54" s="55" t="s">
        <v>35</v>
      </c>
      <c r="BE54" s="55" t="s">
        <v>35</v>
      </c>
      <c r="BF54" s="55" t="s">
        <v>35</v>
      </c>
      <c r="BG54" s="50" t="s">
        <v>35</v>
      </c>
      <c r="BH54" s="59" t="s">
        <v>35</v>
      </c>
      <c r="BI54" s="55" t="s">
        <v>35</v>
      </c>
      <c r="BJ54" s="55" t="s">
        <v>35</v>
      </c>
      <c r="BK54" s="55" t="s">
        <v>35</v>
      </c>
      <c r="BL54" s="50" t="s">
        <v>35</v>
      </c>
      <c r="BM54" s="59" t="s">
        <v>35</v>
      </c>
      <c r="BN54" s="55" t="s">
        <v>35</v>
      </c>
      <c r="BO54" s="55" t="s">
        <v>35</v>
      </c>
      <c r="BP54" s="55" t="s">
        <v>35</v>
      </c>
      <c r="BQ54" s="44" t="s">
        <v>35</v>
      </c>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373"/>
    </row>
    <row r="55" s="336" customFormat="true" ht="15" customHeight="true" x14ac:dyDescent="0.2">
      <c r="A55" s="809"/>
      <c r="B55" s="408" t="s">
        <v>68</v>
      </c>
      <c r="C55" s="74" t="s">
        <v>35</v>
      </c>
      <c r="D55" s="71" t="s">
        <v>35</v>
      </c>
      <c r="E55" s="71" t="s">
        <v>35</v>
      </c>
      <c r="F55" s="71" t="s">
        <v>35</v>
      </c>
      <c r="G55" s="68" t="s">
        <v>35</v>
      </c>
      <c r="H55" s="65" t="s">
        <v>35</v>
      </c>
      <c r="I55" s="71" t="s">
        <v>35</v>
      </c>
      <c r="J55" s="71" t="s">
        <v>35</v>
      </c>
      <c r="K55" s="71" t="s">
        <v>35</v>
      </c>
      <c r="L55" s="62" t="s">
        <v>35</v>
      </c>
      <c r="M55" s="74" t="s">
        <v>35</v>
      </c>
      <c r="N55" s="71" t="s">
        <v>35</v>
      </c>
      <c r="O55" s="71" t="s">
        <v>35</v>
      </c>
      <c r="P55" s="71" t="s">
        <v>35</v>
      </c>
      <c r="Q55" s="62" t="s">
        <v>35</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73"/>
      <c r="BA55" s="800"/>
      <c r="BB55" s="629" t="s">
        <v>68</v>
      </c>
      <c r="BC55" s="57" t="s">
        <v>35</v>
      </c>
      <c r="BD55" s="53" t="s">
        <v>35</v>
      </c>
      <c r="BE55" s="53" t="s">
        <v>35</v>
      </c>
      <c r="BF55" s="53" t="s">
        <v>35</v>
      </c>
      <c r="BG55" s="48" t="s">
        <v>35</v>
      </c>
      <c r="BH55" s="57" t="s">
        <v>35</v>
      </c>
      <c r="BI55" s="53" t="s">
        <v>35</v>
      </c>
      <c r="BJ55" s="53" t="s">
        <v>35</v>
      </c>
      <c r="BK55" s="53" t="s">
        <v>35</v>
      </c>
      <c r="BL55" s="48" t="s">
        <v>35</v>
      </c>
      <c r="BM55" s="57" t="s">
        <v>35</v>
      </c>
      <c r="BN55" s="53" t="s">
        <v>35</v>
      </c>
      <c r="BO55" s="53" t="s">
        <v>35</v>
      </c>
      <c r="BP55" s="53" t="s">
        <v>35</v>
      </c>
      <c r="BQ55" s="46" t="s">
        <v>35</v>
      </c>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373"/>
    </row>
    <row r="56" s="341" customFormat="true" ht="15" customHeight="true" x14ac:dyDescent="0.2">
      <c r="A56" s="338"/>
      <c r="B56" s="404"/>
      <c r="C56" s="841" t="s">
        <v>115</v>
      </c>
      <c r="D56" s="842"/>
      <c r="E56" s="842"/>
      <c r="F56" s="842"/>
      <c r="G56" s="843"/>
      <c r="H56" s="833" t="s">
        <v>38</v>
      </c>
      <c r="I56" s="811"/>
      <c r="J56" s="811"/>
      <c r="K56" s="811"/>
      <c r="L56" s="813"/>
      <c r="M56" s="810" t="s">
        <v>37</v>
      </c>
      <c r="N56" s="811"/>
      <c r="O56" s="811"/>
      <c r="P56" s="811"/>
      <c r="Q56" s="813"/>
      <c r="R56" s="466"/>
      <c r="S56" s="466"/>
      <c r="T56" s="466"/>
      <c r="U56" s="466"/>
      <c r="V56" s="466"/>
      <c r="W56" s="466"/>
      <c r="X56" s="466"/>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182"/>
      <c r="BA56" s="375" t="s">
        <v>131</v>
      </c>
      <c r="BB56" s="321" t="s">
        <v>96</v>
      </c>
      <c r="BC56" s="810" t="s">
        <v>115</v>
      </c>
      <c r="BD56" s="811"/>
      <c r="BE56" s="811"/>
      <c r="BF56" s="811"/>
      <c r="BG56" s="812"/>
      <c r="BH56" s="810" t="s">
        <v>38</v>
      </c>
      <c r="BI56" s="811"/>
      <c r="BJ56" s="811"/>
      <c r="BK56" s="811"/>
      <c r="BL56" s="812"/>
      <c r="BM56" s="810" t="s">
        <v>37</v>
      </c>
      <c r="BN56" s="811"/>
      <c r="BO56" s="811"/>
      <c r="BP56" s="811"/>
      <c r="BQ56" s="813"/>
      <c r="BR56" s="650"/>
      <c r="BS56" s="651"/>
      <c r="BT56" s="651"/>
      <c r="BU56" s="651"/>
      <c r="BV56" s="651"/>
      <c r="BW56" s="651"/>
      <c r="BX56" s="651"/>
      <c r="BY56" s="651"/>
      <c r="BZ56" s="373"/>
      <c r="CA56" s="373"/>
      <c r="CB56" s="373"/>
      <c r="CC56" s="373"/>
      <c r="CD56" s="373"/>
      <c r="CE56" s="373"/>
      <c r="CF56" s="373"/>
      <c r="CG56" s="373"/>
      <c r="CH56" s="373"/>
      <c r="CI56" s="373"/>
      <c r="CJ56" s="373"/>
      <c r="CK56" s="373"/>
      <c r="CL56" s="373"/>
      <c r="CM56" s="373"/>
      <c r="CN56" s="373"/>
      <c r="CO56" s="373"/>
      <c r="CP56" s="373"/>
      <c r="CQ56" s="373"/>
      <c r="CR56" s="373"/>
      <c r="CS56" s="373"/>
      <c r="CT56" s="373"/>
      <c r="CU56" s="373"/>
      <c r="CV56" s="373"/>
      <c r="CW56" s="373"/>
      <c r="CX56" s="373"/>
      <c r="CY56" s="373"/>
      <c r="CZ56" s="373"/>
      <c r="DA56" s="182"/>
    </row>
    <row r="57" s="341" customFormat="true" ht="12.75" x14ac:dyDescent="0.2">
      <c r="A57" s="361" t="s">
        <v>69</v>
      </c>
      <c r="B57" s="404"/>
      <c r="C57" s="446" t="s">
        <v>0</v>
      </c>
      <c r="D57" s="620" t="s">
        <v>1</v>
      </c>
      <c r="E57" s="620" t="s">
        <v>2</v>
      </c>
      <c r="F57" s="620" t="s">
        <v>3</v>
      </c>
      <c r="G57" s="621" t="s">
        <v>4</v>
      </c>
      <c r="H57" s="409" t="s">
        <v>0</v>
      </c>
      <c r="I57" s="631" t="s">
        <v>1</v>
      </c>
      <c r="J57" s="631" t="s">
        <v>2</v>
      </c>
      <c r="K57" s="631" t="s">
        <v>3</v>
      </c>
      <c r="L57" s="632" t="s">
        <v>4</v>
      </c>
      <c r="M57" s="410" t="s">
        <v>0</v>
      </c>
      <c r="N57" s="631" t="s">
        <v>1</v>
      </c>
      <c r="O57" s="631" t="s">
        <v>2</v>
      </c>
      <c r="P57" s="631" t="s">
        <v>3</v>
      </c>
      <c r="Q57" s="632" t="s">
        <v>4</v>
      </c>
      <c r="R57" s="466"/>
      <c r="S57" s="466"/>
      <c r="T57" s="466"/>
      <c r="U57" s="466"/>
      <c r="V57" s="466"/>
      <c r="W57" s="466"/>
      <c r="X57" s="466"/>
      <c r="Y57" s="466"/>
      <c r="Z57" s="466"/>
      <c r="AA57" s="466"/>
      <c r="AB57" s="466"/>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182"/>
      <c r="BA57" s="361" t="s">
        <v>120</v>
      </c>
      <c r="BB57" s="360"/>
      <c r="BC57" s="486" t="s">
        <v>0</v>
      </c>
      <c r="BD57" s="596" t="s">
        <v>1</v>
      </c>
      <c r="BE57" s="596" t="s">
        <v>2</v>
      </c>
      <c r="BF57" s="596" t="s">
        <v>3</v>
      </c>
      <c r="BG57" s="487" t="s">
        <v>4</v>
      </c>
      <c r="BH57" s="486" t="s">
        <v>0</v>
      </c>
      <c r="BI57" s="596" t="s">
        <v>1</v>
      </c>
      <c r="BJ57" s="596" t="s">
        <v>2</v>
      </c>
      <c r="BK57" s="596" t="s">
        <v>3</v>
      </c>
      <c r="BL57" s="487" t="s">
        <v>4</v>
      </c>
      <c r="BM57" s="486" t="s">
        <v>0</v>
      </c>
      <c r="BN57" s="596" t="s">
        <v>1</v>
      </c>
      <c r="BO57" s="596" t="s">
        <v>2</v>
      </c>
      <c r="BP57" s="596" t="s">
        <v>3</v>
      </c>
      <c r="BQ57" s="597" t="s">
        <v>4</v>
      </c>
      <c r="BR57" s="180"/>
      <c r="BS57" s="180"/>
      <c r="BT57" s="180"/>
      <c r="BU57" s="180"/>
      <c r="BV57" s="180"/>
      <c r="BW57" s="180"/>
      <c r="BX57" s="180"/>
      <c r="BY57" s="180"/>
      <c r="BZ57" s="180"/>
      <c r="CA57" s="180"/>
      <c r="CB57" s="180"/>
      <c r="CC57" s="180"/>
      <c r="CD57" s="180"/>
      <c r="CE57" s="180"/>
      <c r="CF57" s="180"/>
      <c r="CG57" s="180"/>
      <c r="CH57" s="180"/>
      <c r="CI57" s="180"/>
      <c r="CJ57" s="180"/>
      <c r="CK57" s="180"/>
      <c r="CL57" s="180"/>
      <c r="CM57" s="180"/>
      <c r="CN57" s="180"/>
      <c r="CO57" s="180"/>
      <c r="CP57" s="180"/>
      <c r="CQ57" s="180"/>
      <c r="CR57" s="180"/>
      <c r="CS57" s="180"/>
      <c r="CT57" s="180"/>
      <c r="CU57" s="180"/>
      <c r="CV57" s="180"/>
      <c r="CW57" s="180"/>
      <c r="CX57" s="180"/>
      <c r="CY57" s="180"/>
      <c r="CZ57" s="180"/>
      <c r="DA57" s="182"/>
    </row>
    <row r="58" s="341" customFormat="true" ht="15" customHeight="true" x14ac:dyDescent="0.2">
      <c r="A58" s="834" t="s">
        <v>159</v>
      </c>
      <c r="B58" s="406" t="s">
        <v>160</v>
      </c>
      <c r="C58" s="130">
        <v>1.0201082798831032</v>
      </c>
      <c r="D58" s="129">
        <v>1.5331094326876993</v>
      </c>
      <c r="E58" s="129">
        <v>1.8033558451138618</v>
      </c>
      <c r="F58" s="129">
        <v>3.0866371572171607</v>
      </c>
      <c r="G58" s="128">
        <v>8.7257511262786753</v>
      </c>
      <c r="H58" s="127">
        <v>4.1903584427537117</v>
      </c>
      <c r="I58" s="129">
        <v>7.4349497519662995</v>
      </c>
      <c r="J58" s="129">
        <v>7.8113586009351712</v>
      </c>
      <c r="K58" s="129">
        <v>11.430800231913981</v>
      </c>
      <c r="L58" s="126">
        <v>19.495332943316452</v>
      </c>
      <c r="M58" s="130">
        <v>1.0883204100671733</v>
      </c>
      <c r="N58" s="129">
        <v>1.0909278138899006</v>
      </c>
      <c r="O58" s="129">
        <v>1.8985910090180462</v>
      </c>
      <c r="P58" s="129">
        <v>1.9087743638908754</v>
      </c>
      <c r="Q58" s="126">
        <v>1.6941681575511243</v>
      </c>
      <c r="R58" s="466"/>
      <c r="S58" s="466"/>
      <c r="T58" s="466"/>
      <c r="U58" s="466"/>
      <c r="V58" s="466"/>
      <c r="W58" s="466"/>
      <c r="X58" s="466"/>
      <c r="Y58" s="466"/>
      <c r="Z58" s="466"/>
      <c r="AA58" s="466"/>
      <c r="AB58" s="466"/>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182"/>
      <c r="BA58" s="624"/>
      <c r="BB58" s="627"/>
      <c r="BC58" s="475"/>
      <c r="BD58" s="459"/>
      <c r="BE58" s="459"/>
      <c r="BF58" s="459"/>
      <c r="BG58" s="476"/>
      <c r="BH58" s="475"/>
      <c r="BI58" s="459"/>
      <c r="BJ58" s="459"/>
      <c r="BK58" s="459"/>
      <c r="BL58" s="476"/>
      <c r="BM58" s="475"/>
      <c r="BN58" s="459"/>
      <c r="BO58" s="459"/>
      <c r="BP58" s="459"/>
      <c r="BQ58" s="460"/>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182"/>
    </row>
    <row r="59" s="341" customFormat="true" ht="15" customHeight="true" x14ac:dyDescent="0.2">
      <c r="A59" s="808"/>
      <c r="B59" s="407" t="s">
        <v>161</v>
      </c>
      <c r="C59" s="125">
        <v>6.4355105600387112</v>
      </c>
      <c r="D59" s="124">
        <v>13.955007412597686</v>
      </c>
      <c r="E59" s="124">
        <v>18.72160905051944</v>
      </c>
      <c r="F59" s="124">
        <v>26.48876717265194</v>
      </c>
      <c r="G59" s="123">
        <v>46.947261407150229</v>
      </c>
      <c r="H59" s="122">
        <v>47.141116897387711</v>
      </c>
      <c r="I59" s="124">
        <v>57.359646365668659</v>
      </c>
      <c r="J59" s="124">
        <v>64.865767888034739</v>
      </c>
      <c r="K59" s="124">
        <v>58.152319709936108</v>
      </c>
      <c r="L59" s="121">
        <v>58.145791847670978</v>
      </c>
      <c r="M59" s="125">
        <v>5.7659410827558402</v>
      </c>
      <c r="N59" s="124">
        <v>10.426604748719985</v>
      </c>
      <c r="O59" s="124">
        <v>14.108267312148831</v>
      </c>
      <c r="P59" s="124">
        <v>17.143816577345167</v>
      </c>
      <c r="Q59" s="121">
        <v>22.089843913502431</v>
      </c>
      <c r="R59" s="466"/>
      <c r="S59" s="466"/>
      <c r="T59" s="466"/>
      <c r="U59" s="466"/>
      <c r="V59" s="466"/>
      <c r="W59" s="466"/>
      <c r="X59" s="466"/>
      <c r="Y59" s="466"/>
      <c r="Z59" s="466"/>
      <c r="AA59" s="466"/>
      <c r="AB59" s="466"/>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182"/>
      <c r="BA59" s="626"/>
      <c r="BB59" s="625"/>
      <c r="BC59" s="478"/>
      <c r="BD59" s="463"/>
      <c r="BE59" s="463"/>
      <c r="BF59" s="463"/>
      <c r="BG59" s="482"/>
      <c r="BH59" s="478"/>
      <c r="BI59" s="463"/>
      <c r="BJ59" s="463"/>
      <c r="BK59" s="463"/>
      <c r="BL59" s="482"/>
      <c r="BM59" s="478"/>
      <c r="BN59" s="463"/>
      <c r="BO59" s="463"/>
      <c r="BP59" s="463"/>
      <c r="BQ59" s="464"/>
      <c r="BR59" s="8"/>
      <c r="BS59" s="8"/>
      <c r="BT59" s="8"/>
      <c r="BU59" s="8"/>
      <c r="BV59" s="8"/>
      <c r="BW59" s="8"/>
      <c r="BX59" s="8"/>
      <c r="BY59" s="8"/>
      <c r="BZ59" s="8"/>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c r="DA59" s="182"/>
    </row>
    <row r="60" s="341" customFormat="true" ht="15" customHeight="true" x14ac:dyDescent="0.2">
      <c r="A60" s="808"/>
      <c r="B60" s="407" t="s">
        <v>162</v>
      </c>
      <c r="C60" s="125">
        <v>7.4435925618421477</v>
      </c>
      <c r="D60" s="124">
        <v>12.29569898697186</v>
      </c>
      <c r="E60" s="124">
        <v>12.250473080554841</v>
      </c>
      <c r="F60" s="124">
        <v>10.313911697135461</v>
      </c>
      <c r="G60" s="123">
        <v>7.3125172402304122</v>
      </c>
      <c r="H60" s="122">
        <v>7.4459381345047344</v>
      </c>
      <c r="I60" s="124">
        <v>6.3880590062849807</v>
      </c>
      <c r="J60" s="124">
        <v>5.2063388314521672</v>
      </c>
      <c r="K60" s="124">
        <v>9.1189981606709036</v>
      </c>
      <c r="L60" s="121">
        <v>5.921069951086495</v>
      </c>
      <c r="M60" s="125">
        <v>7.3256725606686235</v>
      </c>
      <c r="N60" s="124">
        <v>11.423441196753267</v>
      </c>
      <c r="O60" s="124">
        <v>12.213498698324921</v>
      </c>
      <c r="P60" s="124">
        <v>12.212940438165052</v>
      </c>
      <c r="Q60" s="121">
        <v>10.413909947300638</v>
      </c>
      <c r="R60" s="466"/>
      <c r="S60" s="466"/>
      <c r="T60" s="466"/>
      <c r="U60" s="466"/>
      <c r="V60" s="466"/>
      <c r="W60" s="466"/>
      <c r="X60" s="466"/>
      <c r="Y60" s="466"/>
      <c r="Z60" s="466"/>
      <c r="AA60" s="466"/>
      <c r="AB60" s="466"/>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182"/>
      <c r="BA60" s="626"/>
      <c r="BB60" s="625"/>
      <c r="BC60" s="478"/>
      <c r="BD60" s="463"/>
      <c r="BE60" s="463"/>
      <c r="BF60" s="463"/>
      <c r="BG60" s="482"/>
      <c r="BH60" s="478"/>
      <c r="BI60" s="463"/>
      <c r="BJ60" s="463"/>
      <c r="BK60" s="463"/>
      <c r="BL60" s="482"/>
      <c r="BM60" s="478"/>
      <c r="BN60" s="463"/>
      <c r="BO60" s="463"/>
      <c r="BP60" s="463"/>
      <c r="BQ60" s="464"/>
      <c r="BR60" s="8"/>
      <c r="BS60" s="8"/>
      <c r="BT60" s="8"/>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c r="DA60" s="182"/>
    </row>
    <row r="61" s="341" customFormat="true" ht="15" customHeight="true" x14ac:dyDescent="0.2">
      <c r="A61" s="808"/>
      <c r="B61" s="407" t="s">
        <v>163</v>
      </c>
      <c r="C61" s="125">
        <v>14.166502951881418</v>
      </c>
      <c r="D61" s="124">
        <v>12.249686238829231</v>
      </c>
      <c r="E61" s="124">
        <v>13.148383937180238</v>
      </c>
      <c r="F61" s="124">
        <v>9.9206064121711552</v>
      </c>
      <c r="G61" s="123">
        <v>9.626467443044243</v>
      </c>
      <c r="H61" s="122">
        <v>11.63812349520142</v>
      </c>
      <c r="I61" s="124">
        <v>8.6867551524399413</v>
      </c>
      <c r="J61" s="124">
        <v>6.3423473108261836</v>
      </c>
      <c r="K61" s="124">
        <v>4.913258507691233</v>
      </c>
      <c r="L61" s="121">
        <v>6.5221351338537872</v>
      </c>
      <c r="M61" s="125">
        <v>13.205247004172142</v>
      </c>
      <c r="N61" s="124">
        <v>14.081867310899234</v>
      </c>
      <c r="O61" s="124">
        <v>12.477506909899969</v>
      </c>
      <c r="P61" s="124">
        <v>11.104039370961889</v>
      </c>
      <c r="Q61" s="121">
        <v>13.231086928803881</v>
      </c>
      <c r="R61" s="466"/>
      <c r="S61" s="466"/>
      <c r="T61" s="466"/>
      <c r="U61" s="466"/>
      <c r="V61" s="466"/>
      <c r="W61" s="466"/>
      <c r="X61" s="466"/>
      <c r="Y61" s="466"/>
      <c r="Z61" s="466"/>
      <c r="AA61" s="466"/>
      <c r="AB61" s="466"/>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182"/>
      <c r="BA61" s="626"/>
      <c r="BB61" s="625"/>
      <c r="BC61" s="478"/>
      <c r="BD61" s="463"/>
      <c r="BE61" s="463"/>
      <c r="BF61" s="463"/>
      <c r="BG61" s="482"/>
      <c r="BH61" s="478"/>
      <c r="BI61" s="463"/>
      <c r="BJ61" s="463"/>
      <c r="BK61" s="463"/>
      <c r="BL61" s="482"/>
      <c r="BM61" s="478"/>
      <c r="BN61" s="463"/>
      <c r="BO61" s="463"/>
      <c r="BP61" s="463"/>
      <c r="BQ61" s="464"/>
      <c r="BR61" s="8"/>
      <c r="BS61" s="8"/>
      <c r="BT61" s="8"/>
      <c r="BU61" s="8"/>
      <c r="BV61" s="8"/>
      <c r="BW61" s="8"/>
      <c r="BX61" s="8"/>
      <c r="BY61" s="8"/>
      <c r="BZ61" s="8"/>
      <c r="CA61" s="8"/>
      <c r="CB61" s="8"/>
      <c r="CC61" s="8"/>
      <c r="CD61" s="8"/>
      <c r="CE61" s="8"/>
      <c r="CF61" s="8"/>
      <c r="CG61" s="8"/>
      <c r="CH61" s="8"/>
      <c r="CI61" s="8"/>
      <c r="CJ61" s="8"/>
      <c r="CK61" s="8"/>
      <c r="CL61" s="8"/>
      <c r="CM61" s="8"/>
      <c r="CN61" s="8"/>
      <c r="CO61" s="8"/>
      <c r="CP61" s="8"/>
      <c r="CQ61" s="8"/>
      <c r="CR61" s="8"/>
      <c r="CS61" s="8"/>
      <c r="CT61" s="8"/>
      <c r="CU61" s="8"/>
      <c r="CV61" s="8"/>
      <c r="CW61" s="8"/>
      <c r="CX61" s="8"/>
      <c r="CY61" s="8"/>
      <c r="CZ61" s="8"/>
      <c r="DA61" s="182"/>
    </row>
    <row r="62" s="341" customFormat="true" ht="15" customHeight="true" x14ac:dyDescent="0.2">
      <c r="A62" s="808"/>
      <c r="B62" s="407" t="s">
        <v>164</v>
      </c>
      <c r="C62" s="125">
        <v>62.129839727065573</v>
      </c>
      <c r="D62" s="124">
        <v>48.703596593613817</v>
      </c>
      <c r="E62" s="124">
        <v>45.665318131861746</v>
      </c>
      <c r="F62" s="124">
        <v>41.340256344233694</v>
      </c>
      <c r="G62" s="123">
        <v>19.69026761457474</v>
      </c>
      <c r="H62" s="122">
        <v>25.424256131515843</v>
      </c>
      <c r="I62" s="124">
        <v>15.046801936947571</v>
      </c>
      <c r="J62" s="124">
        <v>10.969576832673976</v>
      </c>
      <c r="K62" s="124">
        <v>7.5592685044304764</v>
      </c>
      <c r="L62" s="121">
        <v>5.1364422618336985</v>
      </c>
      <c r="M62" s="125">
        <v>63.334603635100763</v>
      </c>
      <c r="N62" s="124">
        <v>51.148775579714091</v>
      </c>
      <c r="O62" s="124">
        <v>50.102610305324205</v>
      </c>
      <c r="P62" s="124">
        <v>47.339259132120901</v>
      </c>
      <c r="Q62" s="121">
        <v>43.645767067797983</v>
      </c>
      <c r="R62" s="466"/>
      <c r="S62" s="466"/>
      <c r="T62" s="466"/>
      <c r="U62" s="466"/>
      <c r="V62" s="466"/>
      <c r="W62" s="466"/>
      <c r="X62" s="466"/>
      <c r="Y62" s="466"/>
      <c r="Z62" s="466"/>
      <c r="AA62" s="466"/>
      <c r="AB62" s="466"/>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182"/>
      <c r="BA62" s="626"/>
      <c r="BB62" s="625"/>
      <c r="BC62" s="478"/>
      <c r="BD62" s="463"/>
      <c r="BE62" s="463"/>
      <c r="BF62" s="463"/>
      <c r="BG62" s="482"/>
      <c r="BH62" s="478"/>
      <c r="BI62" s="463"/>
      <c r="BJ62" s="463"/>
      <c r="BK62" s="463"/>
      <c r="BL62" s="482"/>
      <c r="BM62" s="478"/>
      <c r="BN62" s="463"/>
      <c r="BO62" s="463"/>
      <c r="BP62" s="463"/>
      <c r="BQ62" s="464"/>
      <c r="BR62" s="8"/>
      <c r="BS62" s="8"/>
      <c r="BT62" s="8"/>
      <c r="BU62" s="8"/>
      <c r="BV62" s="8"/>
      <c r="BW62" s="8"/>
      <c r="BX62" s="8"/>
      <c r="BY62" s="8"/>
      <c r="BZ62" s="8"/>
      <c r="CA62" s="8"/>
      <c r="CB62" s="8"/>
      <c r="CC62" s="8"/>
      <c r="CD62" s="8"/>
      <c r="CE62" s="8"/>
      <c r="CF62" s="8"/>
      <c r="CG62" s="8"/>
      <c r="CH62" s="8"/>
      <c r="CI62" s="8"/>
      <c r="CJ62" s="8"/>
      <c r="CK62" s="8"/>
      <c r="CL62" s="8"/>
      <c r="CM62" s="8"/>
      <c r="CN62" s="8"/>
      <c r="CO62" s="8"/>
      <c r="CP62" s="8"/>
      <c r="CQ62" s="8"/>
      <c r="CR62" s="8"/>
      <c r="CS62" s="8"/>
      <c r="CT62" s="8"/>
      <c r="CU62" s="8"/>
      <c r="CV62" s="8"/>
      <c r="CW62" s="8"/>
      <c r="CX62" s="8"/>
      <c r="CY62" s="8"/>
      <c r="CZ62" s="8"/>
      <c r="DA62" s="182"/>
    </row>
    <row r="63" s="341" customFormat="true" ht="15" customHeight="true" x14ac:dyDescent="0.2">
      <c r="A63" s="808"/>
      <c r="B63" s="407" t="s">
        <v>165</v>
      </c>
      <c r="C63" s="125">
        <v>1.2266848534115371</v>
      </c>
      <c r="D63" s="124">
        <v>3.5227350824387305</v>
      </c>
      <c r="E63" s="124">
        <v>1.9407356484345277</v>
      </c>
      <c r="F63" s="124">
        <v>1.5619467675570569</v>
      </c>
      <c r="G63" s="123">
        <v>0.66009249698854955</v>
      </c>
      <c r="H63" s="122">
        <v>0.46538057057374116</v>
      </c>
      <c r="I63" s="124">
        <v>0</v>
      </c>
      <c r="J63" s="124">
        <v>0</v>
      </c>
      <c r="K63" s="124">
        <v>0</v>
      </c>
      <c r="L63" s="121">
        <v>0</v>
      </c>
      <c r="M63" s="125">
        <v>1.3895552126622053</v>
      </c>
      <c r="N63" s="124">
        <v>3.3424541156308156</v>
      </c>
      <c r="O63" s="124">
        <v>2.7157033615318542</v>
      </c>
      <c r="P63" s="124">
        <v>2.0358146968913937</v>
      </c>
      <c r="Q63" s="121">
        <v>1.5023765030064113</v>
      </c>
      <c r="R63" s="466"/>
      <c r="S63" s="466"/>
      <c r="T63" s="466"/>
      <c r="U63" s="466"/>
      <c r="V63" s="466"/>
      <c r="W63" s="466"/>
      <c r="X63" s="466"/>
      <c r="Y63" s="466"/>
      <c r="Z63" s="466"/>
      <c r="AA63" s="466"/>
      <c r="AB63" s="466"/>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182"/>
      <c r="BA63" s="626"/>
      <c r="BB63" s="625"/>
      <c r="BC63" s="478"/>
      <c r="BD63" s="463"/>
      <c r="BE63" s="463"/>
      <c r="BF63" s="463"/>
      <c r="BG63" s="482"/>
      <c r="BH63" s="478"/>
      <c r="BI63" s="463"/>
      <c r="BJ63" s="463"/>
      <c r="BK63" s="463"/>
      <c r="BL63" s="482"/>
      <c r="BM63" s="478"/>
      <c r="BN63" s="463"/>
      <c r="BO63" s="463"/>
      <c r="BP63" s="463"/>
      <c r="BQ63" s="464"/>
      <c r="BR63" s="8"/>
      <c r="BS63" s="8"/>
      <c r="BT63" s="8"/>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c r="DA63" s="182"/>
    </row>
    <row r="64" s="341" customFormat="true" ht="15" customHeight="true" x14ac:dyDescent="0.2">
      <c r="A64" s="808"/>
      <c r="B64" s="407" t="s">
        <v>166</v>
      </c>
      <c r="C64" s="125">
        <v>0.11530179748649402</v>
      </c>
      <c r="D64" s="124">
        <v>0.20943851450568957</v>
      </c>
      <c r="E64" s="124">
        <v>0.73871721468828033</v>
      </c>
      <c r="F64" s="124">
        <v>1.6217396236751527</v>
      </c>
      <c r="G64" s="123">
        <v>3.6048335733366668</v>
      </c>
      <c r="H64" s="122">
        <v>3.2294457574890938</v>
      </c>
      <c r="I64" s="124">
        <v>5.0837877866925449</v>
      </c>
      <c r="J64" s="124">
        <v>4.8046105360777611</v>
      </c>
      <c r="K64" s="124">
        <v>8.8253548853573029</v>
      </c>
      <c r="L64" s="121">
        <v>4.2952442117098579</v>
      </c>
      <c r="M64" s="125">
        <v>0.1435278296692013</v>
      </c>
      <c r="N64" s="124">
        <v>0</v>
      </c>
      <c r="O64" s="124">
        <v>0.24884499822889003</v>
      </c>
      <c r="P64" s="124">
        <v>0.72509555244385715</v>
      </c>
      <c r="Q64" s="121">
        <v>0.28086929376895953</v>
      </c>
      <c r="R64" s="466"/>
      <c r="S64" s="466"/>
      <c r="T64" s="466"/>
      <c r="U64" s="466"/>
      <c r="V64" s="466"/>
      <c r="W64" s="466"/>
      <c r="X64" s="466"/>
      <c r="Y64" s="466"/>
      <c r="Z64" s="466"/>
      <c r="AA64" s="466"/>
      <c r="AB64" s="466"/>
      <c r="AC64" s="466"/>
      <c r="AD64" s="466"/>
      <c r="AE64" s="466"/>
      <c r="AF64" s="466"/>
      <c r="AG64" s="466"/>
      <c r="AH64" s="466"/>
      <c r="AI64" s="466"/>
      <c r="AJ64" s="466"/>
      <c r="AK64" s="466"/>
      <c r="AL64" s="466"/>
      <c r="AM64" s="466"/>
      <c r="AN64" s="466"/>
      <c r="AO64" s="466"/>
      <c r="AP64" s="466"/>
      <c r="AQ64" s="466"/>
      <c r="AR64" s="466"/>
      <c r="AS64" s="466"/>
      <c r="AT64" s="466"/>
      <c r="AU64" s="466"/>
      <c r="AV64" s="466"/>
      <c r="AW64" s="466"/>
      <c r="AX64" s="466"/>
      <c r="AY64" s="466"/>
      <c r="AZ64" s="182"/>
      <c r="BA64" s="626"/>
      <c r="BB64" s="625"/>
      <c r="BC64" s="478"/>
      <c r="BD64" s="463"/>
      <c r="BE64" s="463"/>
      <c r="BF64" s="463"/>
      <c r="BG64" s="482"/>
      <c r="BH64" s="478"/>
      <c r="BI64" s="463"/>
      <c r="BJ64" s="463"/>
      <c r="BK64" s="463"/>
      <c r="BL64" s="482"/>
      <c r="BM64" s="478"/>
      <c r="BN64" s="463"/>
      <c r="BO64" s="463"/>
      <c r="BP64" s="463"/>
      <c r="BQ64" s="464"/>
      <c r="BR64" s="8"/>
      <c r="BS64" s="8"/>
      <c r="BT64" s="8"/>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c r="DA64" s="182"/>
    </row>
    <row r="65" s="341" customFormat="true" ht="15" customHeight="true" x14ac:dyDescent="0.2">
      <c r="A65" s="808"/>
      <c r="B65" s="407" t="s">
        <v>167</v>
      </c>
      <c r="C65" s="125">
        <v>7.4624592683910116</v>
      </c>
      <c r="D65" s="124">
        <v>7.530727738355286</v>
      </c>
      <c r="E65" s="124">
        <v>5.7314070916470659</v>
      </c>
      <c r="F65" s="124">
        <v>5.6661348253583776</v>
      </c>
      <c r="G65" s="123">
        <v>3.4328090983964823</v>
      </c>
      <c r="H65" s="122">
        <v>0.46538057057374116</v>
      </c>
      <c r="I65" s="124">
        <v>0</v>
      </c>
      <c r="J65" s="124">
        <v>0</v>
      </c>
      <c r="K65" s="124">
        <v>0</v>
      </c>
      <c r="L65" s="121">
        <v>0.48398365052873382</v>
      </c>
      <c r="M65" s="125">
        <v>7.7471322649040495</v>
      </c>
      <c r="N65" s="124">
        <v>8.4859292343927049</v>
      </c>
      <c r="O65" s="124">
        <v>6.2349774055232849</v>
      </c>
      <c r="P65" s="124">
        <v>7.5302598681808623</v>
      </c>
      <c r="Q65" s="121">
        <v>7.1419781882685731</v>
      </c>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182"/>
      <c r="BA65" s="626"/>
      <c r="BB65" s="625"/>
      <c r="BC65" s="478"/>
      <c r="BD65" s="463"/>
      <c r="BE65" s="463"/>
      <c r="BF65" s="463"/>
      <c r="BG65" s="482"/>
      <c r="BH65" s="478"/>
      <c r="BI65" s="463"/>
      <c r="BJ65" s="463"/>
      <c r="BK65" s="463"/>
      <c r="BL65" s="482"/>
      <c r="BM65" s="478"/>
      <c r="BN65" s="463"/>
      <c r="BO65" s="463"/>
      <c r="BP65" s="463"/>
      <c r="BQ65" s="464"/>
      <c r="BR65" s="8"/>
      <c r="BS65" s="8"/>
      <c r="BT65" s="8"/>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c r="DA65" s="182"/>
    </row>
    <row r="66" s="341" customFormat="true" ht="15" customHeight="true" x14ac:dyDescent="0.2">
      <c r="A66" s="143"/>
      <c r="B66" s="137"/>
      <c r="C66" s="125"/>
      <c r="D66" s="124"/>
      <c r="E66" s="124"/>
      <c r="F66" s="124"/>
      <c r="G66" s="123"/>
      <c r="H66" s="122"/>
      <c r="I66" s="124"/>
      <c r="J66" s="124"/>
      <c r="K66" s="124"/>
      <c r="L66" s="121"/>
      <c r="M66" s="125"/>
      <c r="N66" s="124"/>
      <c r="O66" s="124"/>
      <c r="P66" s="124"/>
      <c r="Q66" s="121"/>
      <c r="R66" s="466"/>
      <c r="S66" s="466"/>
      <c r="T66" s="466"/>
      <c r="U66" s="466"/>
      <c r="V66" s="466"/>
      <c r="W66" s="466"/>
      <c r="X66" s="466"/>
      <c r="Y66" s="466"/>
      <c r="Z66" s="466"/>
      <c r="AA66" s="466"/>
      <c r="AB66" s="466"/>
      <c r="AC66" s="466"/>
      <c r="AD66" s="466"/>
      <c r="AE66" s="466"/>
      <c r="AF66" s="466"/>
      <c r="AG66" s="466"/>
      <c r="AH66" s="466"/>
      <c r="AI66" s="466"/>
      <c r="AJ66" s="466"/>
      <c r="AK66" s="466"/>
      <c r="AL66" s="466"/>
      <c r="AM66" s="466"/>
      <c r="AN66" s="466"/>
      <c r="AO66" s="466"/>
      <c r="AP66" s="466"/>
      <c r="AQ66" s="466"/>
      <c r="AR66" s="466"/>
      <c r="AS66" s="466"/>
      <c r="AT66" s="466"/>
      <c r="AU66" s="466"/>
      <c r="AV66" s="466"/>
      <c r="AW66" s="466"/>
      <c r="AX66" s="466"/>
      <c r="AY66" s="466"/>
      <c r="AZ66" s="182"/>
      <c r="BA66" s="626"/>
      <c r="BB66" s="625"/>
      <c r="BC66" s="478"/>
      <c r="BD66" s="463"/>
      <c r="BE66" s="463"/>
      <c r="BF66" s="463"/>
      <c r="BG66" s="482"/>
      <c r="BH66" s="478"/>
      <c r="BI66" s="463"/>
      <c r="BJ66" s="463"/>
      <c r="BK66" s="463"/>
      <c r="BL66" s="482"/>
      <c r="BM66" s="478"/>
      <c r="BN66" s="463"/>
      <c r="BO66" s="463"/>
      <c r="BP66" s="463"/>
      <c r="BQ66" s="464"/>
      <c r="BR66" s="8"/>
      <c r="BS66" s="8"/>
      <c r="BT66" s="8"/>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c r="DA66" s="182"/>
    </row>
    <row r="67" s="341" customFormat="true" ht="15" customHeight="true" x14ac:dyDescent="0.2">
      <c r="A67" s="143"/>
      <c r="B67" s="137"/>
      <c r="C67" s="125"/>
      <c r="D67" s="124"/>
      <c r="E67" s="124"/>
      <c r="F67" s="124"/>
      <c r="G67" s="123"/>
      <c r="H67" s="122"/>
      <c r="I67" s="124"/>
      <c r="J67" s="124"/>
      <c r="K67" s="124"/>
      <c r="L67" s="121"/>
      <c r="M67" s="125"/>
      <c r="N67" s="124"/>
      <c r="O67" s="124"/>
      <c r="P67" s="124"/>
      <c r="Q67" s="121"/>
      <c r="R67" s="466"/>
      <c r="S67" s="466"/>
      <c r="T67" s="466"/>
      <c r="U67" s="466"/>
      <c r="V67" s="466"/>
      <c r="W67" s="466"/>
      <c r="X67" s="466"/>
      <c r="Y67" s="466"/>
      <c r="Z67" s="466"/>
      <c r="AA67" s="466"/>
      <c r="AB67" s="466"/>
      <c r="AC67" s="466"/>
      <c r="AD67" s="466"/>
      <c r="AE67" s="466"/>
      <c r="AF67" s="466"/>
      <c r="AG67" s="466"/>
      <c r="AH67" s="466"/>
      <c r="AI67" s="466"/>
      <c r="AJ67" s="466"/>
      <c r="AK67" s="466"/>
      <c r="AL67" s="466"/>
      <c r="AM67" s="466"/>
      <c r="AN67" s="466"/>
      <c r="AO67" s="466"/>
      <c r="AP67" s="466"/>
      <c r="AQ67" s="466"/>
      <c r="AR67" s="466"/>
      <c r="AS67" s="466"/>
      <c r="AT67" s="466"/>
      <c r="AU67" s="466"/>
      <c r="AV67" s="466"/>
      <c r="AW67" s="466"/>
      <c r="AX67" s="466"/>
      <c r="AY67" s="466"/>
      <c r="AZ67" s="182"/>
      <c r="BA67" s="626"/>
      <c r="BB67" s="625"/>
      <c r="BC67" s="478"/>
      <c r="BD67" s="463"/>
      <c r="BE67" s="463"/>
      <c r="BF67" s="463"/>
      <c r="BG67" s="482"/>
      <c r="BH67" s="478"/>
      <c r="BI67" s="463"/>
      <c r="BJ67" s="463"/>
      <c r="BK67" s="463"/>
      <c r="BL67" s="482"/>
      <c r="BM67" s="478"/>
      <c r="BN67" s="463"/>
      <c r="BO67" s="463"/>
      <c r="BP67" s="463"/>
      <c r="BQ67" s="464"/>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182"/>
    </row>
    <row r="68" s="341" customFormat="true" ht="15" customHeight="true" x14ac:dyDescent="0.2">
      <c r="A68" s="143"/>
      <c r="B68" s="137"/>
      <c r="C68" s="125"/>
      <c r="D68" s="124"/>
      <c r="E68" s="124"/>
      <c r="F68" s="124"/>
      <c r="G68" s="123"/>
      <c r="H68" s="122"/>
      <c r="I68" s="124"/>
      <c r="J68" s="124"/>
      <c r="K68" s="124"/>
      <c r="L68" s="121"/>
      <c r="M68" s="125"/>
      <c r="N68" s="124"/>
      <c r="O68" s="124"/>
      <c r="P68" s="124"/>
      <c r="Q68" s="121"/>
      <c r="R68" s="466"/>
      <c r="S68" s="466"/>
      <c r="T68" s="466"/>
      <c r="U68" s="466"/>
      <c r="V68" s="466"/>
      <c r="W68" s="466"/>
      <c r="X68" s="466"/>
      <c r="Y68" s="466"/>
      <c r="Z68" s="466"/>
      <c r="AA68" s="466"/>
      <c r="AB68" s="466"/>
      <c r="AC68" s="466"/>
      <c r="AD68" s="466"/>
      <c r="AE68" s="466"/>
      <c r="AF68" s="466"/>
      <c r="AG68" s="466"/>
      <c r="AH68" s="466"/>
      <c r="AI68" s="466"/>
      <c r="AJ68" s="466"/>
      <c r="AK68" s="466"/>
      <c r="AL68" s="466"/>
      <c r="AM68" s="466"/>
      <c r="AN68" s="466"/>
      <c r="AO68" s="466"/>
      <c r="AP68" s="466"/>
      <c r="AQ68" s="466"/>
      <c r="AR68" s="466"/>
      <c r="AS68" s="466"/>
      <c r="AT68" s="466"/>
      <c r="AU68" s="466"/>
      <c r="AV68" s="466"/>
      <c r="AW68" s="466"/>
      <c r="AX68" s="466"/>
      <c r="AY68" s="466"/>
      <c r="AZ68" s="182"/>
      <c r="BA68" s="626"/>
      <c r="BB68" s="625"/>
      <c r="BC68" s="478"/>
      <c r="BD68" s="463"/>
      <c r="BE68" s="463"/>
      <c r="BF68" s="463"/>
      <c r="BG68" s="482"/>
      <c r="BH68" s="478"/>
      <c r="BI68" s="463"/>
      <c r="BJ68" s="463"/>
      <c r="BK68" s="463"/>
      <c r="BL68" s="482"/>
      <c r="BM68" s="478"/>
      <c r="BN68" s="463"/>
      <c r="BO68" s="463"/>
      <c r="BP68" s="463"/>
      <c r="BQ68" s="464"/>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182"/>
    </row>
    <row r="69" s="341" customFormat="true" ht="15" customHeight="true" x14ac:dyDescent="0.2">
      <c r="A69" s="143"/>
      <c r="B69" s="137"/>
      <c r="C69" s="125"/>
      <c r="D69" s="124"/>
      <c r="E69" s="124"/>
      <c r="F69" s="124"/>
      <c r="G69" s="123"/>
      <c r="H69" s="122"/>
      <c r="I69" s="124"/>
      <c r="J69" s="124"/>
      <c r="K69" s="124"/>
      <c r="L69" s="121"/>
      <c r="M69" s="125"/>
      <c r="N69" s="124"/>
      <c r="O69" s="124"/>
      <c r="P69" s="124"/>
      <c r="Q69" s="121"/>
      <c r="R69" s="466"/>
      <c r="S69" s="466"/>
      <c r="T69" s="466"/>
      <c r="U69" s="466"/>
      <c r="V69" s="466"/>
      <c r="W69" s="466"/>
      <c r="X69" s="466"/>
      <c r="Y69" s="466"/>
      <c r="Z69" s="466"/>
      <c r="AA69" s="466"/>
      <c r="AB69" s="466"/>
      <c r="AC69" s="466"/>
      <c r="AD69" s="466"/>
      <c r="AE69" s="466"/>
      <c r="AF69" s="466"/>
      <c r="AG69" s="466"/>
      <c r="AH69" s="466"/>
      <c r="AI69" s="466"/>
      <c r="AJ69" s="466"/>
      <c r="AK69" s="466"/>
      <c r="AL69" s="466"/>
      <c r="AM69" s="466"/>
      <c r="AN69" s="466"/>
      <c r="AO69" s="466"/>
      <c r="AP69" s="466"/>
      <c r="AQ69" s="466"/>
      <c r="AR69" s="466"/>
      <c r="AS69" s="466"/>
      <c r="AT69" s="466"/>
      <c r="AU69" s="466"/>
      <c r="AV69" s="466"/>
      <c r="AW69" s="466"/>
      <c r="AX69" s="466"/>
      <c r="AY69" s="466"/>
      <c r="AZ69" s="182"/>
      <c r="BA69" s="626"/>
      <c r="BB69" s="625"/>
      <c r="BC69" s="478"/>
      <c r="BD69" s="463"/>
      <c r="BE69" s="463"/>
      <c r="BF69" s="463"/>
      <c r="BG69" s="482"/>
      <c r="BH69" s="478"/>
      <c r="BI69" s="463"/>
      <c r="BJ69" s="463"/>
      <c r="BK69" s="463"/>
      <c r="BL69" s="482"/>
      <c r="BM69" s="478"/>
      <c r="BN69" s="463"/>
      <c r="BO69" s="463"/>
      <c r="BP69" s="463"/>
      <c r="BQ69" s="464"/>
      <c r="BR69" s="8"/>
      <c r="BS69" s="8"/>
      <c r="BT69" s="8"/>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c r="DA69" s="182"/>
    </row>
    <row r="70" s="341" customFormat="true" ht="15" customHeight="true" x14ac:dyDescent="0.2">
      <c r="A70" s="143"/>
      <c r="B70" s="137"/>
      <c r="C70" s="125"/>
      <c r="D70" s="124"/>
      <c r="E70" s="124"/>
      <c r="F70" s="124"/>
      <c r="G70" s="123"/>
      <c r="H70" s="122"/>
      <c r="I70" s="124"/>
      <c r="J70" s="124"/>
      <c r="K70" s="124"/>
      <c r="L70" s="121"/>
      <c r="M70" s="125"/>
      <c r="N70" s="124"/>
      <c r="O70" s="124"/>
      <c r="P70" s="124"/>
      <c r="Q70" s="121"/>
      <c r="R70" s="466"/>
      <c r="S70" s="466"/>
      <c r="T70" s="466"/>
      <c r="U70" s="466"/>
      <c r="V70" s="466"/>
      <c r="W70" s="466"/>
      <c r="X70" s="466"/>
      <c r="Y70" s="466"/>
      <c r="Z70" s="466"/>
      <c r="AA70" s="466"/>
      <c r="AB70" s="466"/>
      <c r="AC70" s="466"/>
      <c r="AD70" s="466"/>
      <c r="AE70" s="466"/>
      <c r="AF70" s="466"/>
      <c r="AG70" s="466"/>
      <c r="AH70" s="466"/>
      <c r="AI70" s="466"/>
      <c r="AJ70" s="466"/>
      <c r="AK70" s="466"/>
      <c r="AL70" s="466"/>
      <c r="AM70" s="466"/>
      <c r="AN70" s="466"/>
      <c r="AO70" s="466"/>
      <c r="AP70" s="466"/>
      <c r="AQ70" s="466"/>
      <c r="AR70" s="466"/>
      <c r="AS70" s="466"/>
      <c r="AT70" s="466"/>
      <c r="AU70" s="466"/>
      <c r="AV70" s="466"/>
      <c r="AW70" s="466"/>
      <c r="AX70" s="466"/>
      <c r="AY70" s="466"/>
      <c r="AZ70" s="182"/>
      <c r="BA70" s="626"/>
      <c r="BB70" s="625"/>
      <c r="BC70" s="478"/>
      <c r="BD70" s="463"/>
      <c r="BE70" s="463"/>
      <c r="BF70" s="463"/>
      <c r="BG70" s="482"/>
      <c r="BH70" s="478"/>
      <c r="BI70" s="463"/>
      <c r="BJ70" s="463"/>
      <c r="BK70" s="463"/>
      <c r="BL70" s="482"/>
      <c r="BM70" s="478"/>
      <c r="BN70" s="463"/>
      <c r="BO70" s="463"/>
      <c r="BP70" s="463"/>
      <c r="BQ70" s="464"/>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182"/>
    </row>
    <row r="71" s="341" customFormat="true" ht="15" customHeight="true" x14ac:dyDescent="0.2">
      <c r="A71" s="143"/>
      <c r="B71" s="137"/>
      <c r="C71" s="125"/>
      <c r="D71" s="124"/>
      <c r="E71" s="124"/>
      <c r="F71" s="124"/>
      <c r="G71" s="123"/>
      <c r="H71" s="122"/>
      <c r="I71" s="124"/>
      <c r="J71" s="124"/>
      <c r="K71" s="124"/>
      <c r="L71" s="121"/>
      <c r="M71" s="125"/>
      <c r="N71" s="124"/>
      <c r="O71" s="124"/>
      <c r="P71" s="124"/>
      <c r="Q71" s="121"/>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182"/>
      <c r="BA71" s="626"/>
      <c r="BB71" s="625"/>
      <c r="BC71" s="478"/>
      <c r="BD71" s="463"/>
      <c r="BE71" s="463"/>
      <c r="BF71" s="463"/>
      <c r="BG71" s="482"/>
      <c r="BH71" s="478"/>
      <c r="BI71" s="463"/>
      <c r="BJ71" s="463"/>
      <c r="BK71" s="463"/>
      <c r="BL71" s="482"/>
      <c r="BM71" s="478"/>
      <c r="BN71" s="463"/>
      <c r="BO71" s="463"/>
      <c r="BP71" s="463"/>
      <c r="BQ71" s="464"/>
      <c r="BR71" s="8"/>
      <c r="BS71" s="8"/>
      <c r="BT71" s="8"/>
      <c r="BU71" s="8"/>
      <c r="BV71" s="8"/>
      <c r="BW71" s="8"/>
      <c r="BX71" s="8"/>
      <c r="BY71" s="8"/>
      <c r="BZ71" s="8"/>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c r="DA71" s="182"/>
    </row>
    <row r="72" s="341" customFormat="true" ht="15" customHeight="true" x14ac:dyDescent="0.2">
      <c r="A72" s="143"/>
      <c r="B72" s="137"/>
      <c r="C72" s="125"/>
      <c r="D72" s="124"/>
      <c r="E72" s="124"/>
      <c r="F72" s="124"/>
      <c r="G72" s="123"/>
      <c r="H72" s="122"/>
      <c r="I72" s="124"/>
      <c r="J72" s="124"/>
      <c r="K72" s="124"/>
      <c r="L72" s="121"/>
      <c r="M72" s="125"/>
      <c r="N72" s="124"/>
      <c r="O72" s="124"/>
      <c r="P72" s="124"/>
      <c r="Q72" s="121"/>
      <c r="R72" s="466"/>
      <c r="S72" s="466"/>
      <c r="T72" s="466"/>
      <c r="U72" s="466"/>
      <c r="V72" s="466"/>
      <c r="W72" s="466"/>
      <c r="X72" s="466"/>
      <c r="Y72" s="466"/>
      <c r="Z72" s="466"/>
      <c r="AA72" s="466"/>
      <c r="AB72" s="466"/>
      <c r="AC72" s="466"/>
      <c r="AD72" s="466"/>
      <c r="AE72" s="466"/>
      <c r="AF72" s="466"/>
      <c r="AG72" s="466"/>
      <c r="AH72" s="466"/>
      <c r="AI72" s="466"/>
      <c r="AJ72" s="466"/>
      <c r="AK72" s="466"/>
      <c r="AL72" s="466"/>
      <c r="AM72" s="466"/>
      <c r="AN72" s="466"/>
      <c r="AO72" s="466"/>
      <c r="AP72" s="466"/>
      <c r="AQ72" s="466"/>
      <c r="AR72" s="466"/>
      <c r="AS72" s="466"/>
      <c r="AT72" s="466"/>
      <c r="AU72" s="466"/>
      <c r="AV72" s="466"/>
      <c r="AW72" s="466"/>
      <c r="AX72" s="466"/>
      <c r="AY72" s="466"/>
      <c r="AZ72" s="182"/>
      <c r="BA72" s="626"/>
      <c r="BB72" s="625"/>
      <c r="BC72" s="478"/>
      <c r="BD72" s="463"/>
      <c r="BE72" s="463"/>
      <c r="BF72" s="463"/>
      <c r="BG72" s="482"/>
      <c r="BH72" s="478"/>
      <c r="BI72" s="463"/>
      <c r="BJ72" s="463"/>
      <c r="BK72" s="463"/>
      <c r="BL72" s="482"/>
      <c r="BM72" s="478"/>
      <c r="BN72" s="463"/>
      <c r="BO72" s="463"/>
      <c r="BP72" s="463"/>
      <c r="BQ72" s="464"/>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182"/>
    </row>
    <row r="73" s="341" customFormat="true" ht="15" customHeight="true" x14ac:dyDescent="0.2">
      <c r="A73" s="143"/>
      <c r="B73" s="137"/>
      <c r="C73" s="125"/>
      <c r="D73" s="124"/>
      <c r="E73" s="124"/>
      <c r="F73" s="124"/>
      <c r="G73" s="123"/>
      <c r="H73" s="122"/>
      <c r="I73" s="124"/>
      <c r="J73" s="124"/>
      <c r="K73" s="124"/>
      <c r="L73" s="121"/>
      <c r="M73" s="125"/>
      <c r="N73" s="124"/>
      <c r="O73" s="124"/>
      <c r="P73" s="124"/>
      <c r="Q73" s="121"/>
      <c r="R73" s="466"/>
      <c r="S73" s="466"/>
      <c r="T73" s="466"/>
      <c r="U73" s="466"/>
      <c r="V73" s="466"/>
      <c r="W73" s="466"/>
      <c r="X73" s="466"/>
      <c r="Y73" s="466"/>
      <c r="Z73" s="466"/>
      <c r="AA73" s="466"/>
      <c r="AB73" s="466"/>
      <c r="AC73" s="466"/>
      <c r="AD73" s="466"/>
      <c r="AE73" s="466"/>
      <c r="AF73" s="466"/>
      <c r="AG73" s="466"/>
      <c r="AH73" s="466"/>
      <c r="AI73" s="466"/>
      <c r="AJ73" s="466"/>
      <c r="AK73" s="466"/>
      <c r="AL73" s="466"/>
      <c r="AM73" s="466"/>
      <c r="AN73" s="466"/>
      <c r="AO73" s="466"/>
      <c r="AP73" s="466"/>
      <c r="AQ73" s="466"/>
      <c r="AR73" s="466"/>
      <c r="AS73" s="466"/>
      <c r="AT73" s="466"/>
      <c r="AU73" s="466"/>
      <c r="AV73" s="466"/>
      <c r="AW73" s="466"/>
      <c r="AX73" s="466"/>
      <c r="AY73" s="466"/>
      <c r="AZ73" s="182"/>
      <c r="BA73" s="626"/>
      <c r="BB73" s="625"/>
      <c r="BC73" s="478"/>
      <c r="BD73" s="463"/>
      <c r="BE73" s="463"/>
      <c r="BF73" s="463"/>
      <c r="BG73" s="482"/>
      <c r="BH73" s="478"/>
      <c r="BI73" s="463"/>
      <c r="BJ73" s="463"/>
      <c r="BK73" s="463"/>
      <c r="BL73" s="482"/>
      <c r="BM73" s="478"/>
      <c r="BN73" s="463"/>
      <c r="BO73" s="463"/>
      <c r="BP73" s="463"/>
      <c r="BQ73" s="464"/>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182"/>
    </row>
    <row r="74" s="341" customFormat="true" ht="15" customHeight="true" x14ac:dyDescent="0.2">
      <c r="A74" s="143"/>
      <c r="B74" s="137"/>
      <c r="C74" s="125"/>
      <c r="D74" s="124"/>
      <c r="E74" s="124"/>
      <c r="F74" s="124"/>
      <c r="G74" s="123"/>
      <c r="H74" s="122"/>
      <c r="I74" s="124"/>
      <c r="J74" s="124"/>
      <c r="K74" s="124"/>
      <c r="L74" s="121"/>
      <c r="M74" s="125"/>
      <c r="N74" s="124"/>
      <c r="O74" s="124"/>
      <c r="P74" s="124"/>
      <c r="Q74" s="121"/>
      <c r="R74" s="466"/>
      <c r="S74" s="466"/>
      <c r="T74" s="466"/>
      <c r="U74" s="466"/>
      <c r="V74" s="466"/>
      <c r="W74" s="466"/>
      <c r="X74" s="466"/>
      <c r="Y74" s="466"/>
      <c r="Z74" s="466"/>
      <c r="AA74" s="466"/>
      <c r="AB74" s="466"/>
      <c r="AC74" s="466"/>
      <c r="AD74" s="466"/>
      <c r="AE74" s="466"/>
      <c r="AF74" s="466"/>
      <c r="AG74" s="466"/>
      <c r="AH74" s="466"/>
      <c r="AI74" s="466"/>
      <c r="AJ74" s="466"/>
      <c r="AK74" s="466"/>
      <c r="AL74" s="466"/>
      <c r="AM74" s="466"/>
      <c r="AN74" s="466"/>
      <c r="AO74" s="466"/>
      <c r="AP74" s="466"/>
      <c r="AQ74" s="466"/>
      <c r="AR74" s="466"/>
      <c r="AS74" s="466"/>
      <c r="AT74" s="466"/>
      <c r="AU74" s="466"/>
      <c r="AV74" s="466"/>
      <c r="AW74" s="466"/>
      <c r="AX74" s="466"/>
      <c r="AY74" s="466"/>
      <c r="AZ74" s="182"/>
      <c r="BA74" s="626"/>
      <c r="BB74" s="625"/>
      <c r="BC74" s="478"/>
      <c r="BD74" s="463"/>
      <c r="BE74" s="463"/>
      <c r="BF74" s="463"/>
      <c r="BG74" s="482"/>
      <c r="BH74" s="478"/>
      <c r="BI74" s="463"/>
      <c r="BJ74" s="463"/>
      <c r="BK74" s="463"/>
      <c r="BL74" s="482"/>
      <c r="BM74" s="478"/>
      <c r="BN74" s="463"/>
      <c r="BO74" s="463"/>
      <c r="BP74" s="463"/>
      <c r="BQ74" s="464"/>
      <c r="BR74" s="8"/>
      <c r="BS74" s="8"/>
      <c r="BT74" s="8"/>
      <c r="BU74" s="8"/>
      <c r="BV74" s="8"/>
      <c r="BW74" s="8"/>
      <c r="BX74" s="8"/>
      <c r="BY74" s="8"/>
      <c r="BZ74" s="8"/>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c r="DA74" s="182"/>
    </row>
    <row r="75" s="341" customFormat="true" ht="15" customHeight="true" x14ac:dyDescent="0.2">
      <c r="A75" s="143"/>
      <c r="B75" s="137"/>
      <c r="C75" s="125"/>
      <c r="D75" s="124"/>
      <c r="E75" s="124"/>
      <c r="F75" s="124"/>
      <c r="G75" s="123"/>
      <c r="H75" s="122"/>
      <c r="I75" s="124"/>
      <c r="J75" s="124"/>
      <c r="K75" s="124"/>
      <c r="L75" s="121"/>
      <c r="M75" s="125"/>
      <c r="N75" s="124"/>
      <c r="O75" s="124"/>
      <c r="P75" s="124"/>
      <c r="Q75" s="121"/>
      <c r="R75" s="466"/>
      <c r="S75" s="466"/>
      <c r="T75" s="466"/>
      <c r="U75" s="466"/>
      <c r="V75" s="466"/>
      <c r="W75" s="466"/>
      <c r="X75" s="466"/>
      <c r="Y75" s="466"/>
      <c r="Z75" s="466"/>
      <c r="AA75" s="466"/>
      <c r="AB75" s="466"/>
      <c r="AC75" s="466"/>
      <c r="AD75" s="466"/>
      <c r="AE75" s="466"/>
      <c r="AF75" s="466"/>
      <c r="AG75" s="466"/>
      <c r="AH75" s="466"/>
      <c r="AI75" s="466"/>
      <c r="AJ75" s="466"/>
      <c r="AK75" s="466"/>
      <c r="AL75" s="466"/>
      <c r="AM75" s="466"/>
      <c r="AN75" s="466"/>
      <c r="AO75" s="466"/>
      <c r="AP75" s="466"/>
      <c r="AQ75" s="466"/>
      <c r="AR75" s="466"/>
      <c r="AS75" s="466"/>
      <c r="AT75" s="466"/>
      <c r="AU75" s="466"/>
      <c r="AV75" s="466"/>
      <c r="AW75" s="466"/>
      <c r="AX75" s="466"/>
      <c r="AY75" s="466"/>
      <c r="AZ75" s="182"/>
      <c r="BA75" s="626"/>
      <c r="BB75" s="625"/>
      <c r="BC75" s="478"/>
      <c r="BD75" s="463"/>
      <c r="BE75" s="463"/>
      <c r="BF75" s="463"/>
      <c r="BG75" s="482"/>
      <c r="BH75" s="478"/>
      <c r="BI75" s="463"/>
      <c r="BJ75" s="463"/>
      <c r="BK75" s="463"/>
      <c r="BL75" s="482"/>
      <c r="BM75" s="478"/>
      <c r="BN75" s="463"/>
      <c r="BO75" s="463"/>
      <c r="BP75" s="463"/>
      <c r="BQ75" s="464"/>
      <c r="BR75" s="8"/>
      <c r="BS75" s="8"/>
      <c r="BT75" s="8"/>
      <c r="BU75" s="8"/>
      <c r="BV75" s="8"/>
      <c r="BW75" s="8"/>
      <c r="BX75" s="8"/>
      <c r="BY75" s="8"/>
      <c r="BZ75" s="8"/>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c r="DA75" s="182"/>
    </row>
    <row r="76" s="341" customFormat="true" ht="15" customHeight="true" x14ac:dyDescent="0.2">
      <c r="A76" s="143"/>
      <c r="B76" s="137"/>
      <c r="C76" s="125"/>
      <c r="D76" s="124"/>
      <c r="E76" s="124"/>
      <c r="F76" s="124"/>
      <c r="G76" s="123"/>
      <c r="H76" s="122"/>
      <c r="I76" s="124"/>
      <c r="J76" s="124"/>
      <c r="K76" s="124"/>
      <c r="L76" s="121"/>
      <c r="M76" s="125"/>
      <c r="N76" s="124"/>
      <c r="O76" s="124"/>
      <c r="P76" s="124"/>
      <c r="Q76" s="121"/>
      <c r="R76" s="466"/>
      <c r="S76" s="466"/>
      <c r="T76" s="466"/>
      <c r="U76" s="466"/>
      <c r="V76" s="466"/>
      <c r="W76" s="466"/>
      <c r="X76" s="466"/>
      <c r="Y76" s="466"/>
      <c r="Z76" s="466"/>
      <c r="AA76" s="466"/>
      <c r="AB76" s="466"/>
      <c r="AC76" s="466"/>
      <c r="AD76" s="466"/>
      <c r="AE76" s="466"/>
      <c r="AF76" s="466"/>
      <c r="AG76" s="466"/>
      <c r="AH76" s="466"/>
      <c r="AI76" s="466"/>
      <c r="AJ76" s="466"/>
      <c r="AK76" s="466"/>
      <c r="AL76" s="466"/>
      <c r="AM76" s="466"/>
      <c r="AN76" s="466"/>
      <c r="AO76" s="466"/>
      <c r="AP76" s="466"/>
      <c r="AQ76" s="466"/>
      <c r="AR76" s="466"/>
      <c r="AS76" s="466"/>
      <c r="AT76" s="466"/>
      <c r="AU76" s="466"/>
      <c r="AV76" s="466"/>
      <c r="AW76" s="466"/>
      <c r="AX76" s="466"/>
      <c r="AY76" s="466"/>
      <c r="AZ76" s="182"/>
      <c r="BA76" s="626"/>
      <c r="BB76" s="625"/>
      <c r="BC76" s="478"/>
      <c r="BD76" s="463"/>
      <c r="BE76" s="463"/>
      <c r="BF76" s="463"/>
      <c r="BG76" s="482"/>
      <c r="BH76" s="478"/>
      <c r="BI76" s="463"/>
      <c r="BJ76" s="463"/>
      <c r="BK76" s="463"/>
      <c r="BL76" s="482"/>
      <c r="BM76" s="478"/>
      <c r="BN76" s="463"/>
      <c r="BO76" s="463"/>
      <c r="BP76" s="463"/>
      <c r="BQ76" s="464"/>
      <c r="BR76" s="8"/>
      <c r="BS76" s="8"/>
      <c r="BT76" s="8"/>
      <c r="BU76" s="8"/>
      <c r="BV76" s="8"/>
      <c r="BW76" s="8"/>
      <c r="BX76" s="8"/>
      <c r="BY76" s="8"/>
      <c r="BZ76" s="8"/>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c r="DA76" s="182"/>
    </row>
    <row r="77" s="341" customFormat="true" ht="15" customHeight="true" x14ac:dyDescent="0.2">
      <c r="A77" s="143"/>
      <c r="B77" s="137"/>
      <c r="C77" s="125"/>
      <c r="D77" s="124"/>
      <c r="E77" s="124"/>
      <c r="F77" s="124"/>
      <c r="G77" s="123"/>
      <c r="H77" s="122"/>
      <c r="I77" s="124"/>
      <c r="J77" s="124"/>
      <c r="K77" s="124"/>
      <c r="L77" s="121"/>
      <c r="M77" s="125"/>
      <c r="N77" s="124"/>
      <c r="O77" s="124"/>
      <c r="P77" s="124"/>
      <c r="Q77" s="121"/>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182"/>
      <c r="BA77" s="626"/>
      <c r="BB77" s="625"/>
      <c r="BC77" s="478"/>
      <c r="BD77" s="463"/>
      <c r="BE77" s="463"/>
      <c r="BF77" s="463"/>
      <c r="BG77" s="482"/>
      <c r="BH77" s="478"/>
      <c r="BI77" s="463"/>
      <c r="BJ77" s="463"/>
      <c r="BK77" s="463"/>
      <c r="BL77" s="482"/>
      <c r="BM77" s="478"/>
      <c r="BN77" s="463"/>
      <c r="BO77" s="463"/>
      <c r="BP77" s="463"/>
      <c r="BQ77" s="464"/>
      <c r="BR77" s="8"/>
      <c r="BS77" s="8"/>
      <c r="BT77" s="8"/>
      <c r="BU77" s="8"/>
      <c r="BV77" s="8"/>
      <c r="BW77" s="8"/>
      <c r="BX77" s="8"/>
      <c r="BY77" s="8"/>
      <c r="BZ77" s="8"/>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c r="DA77" s="182"/>
    </row>
    <row r="78" s="561" customFormat="true" ht="15" customHeight="true" x14ac:dyDescent="0.2">
      <c r="A78" s="143"/>
      <c r="B78" s="137"/>
      <c r="C78" s="111"/>
      <c r="D78" s="110"/>
      <c r="E78" s="110"/>
      <c r="F78" s="110"/>
      <c r="G78" s="109"/>
      <c r="H78" s="108"/>
      <c r="I78" s="110"/>
      <c r="J78" s="110"/>
      <c r="K78" s="110"/>
      <c r="L78" s="107"/>
      <c r="M78" s="111"/>
      <c r="N78" s="110"/>
      <c r="O78" s="110"/>
      <c r="P78" s="110"/>
      <c r="Q78" s="107"/>
      <c r="R78" s="8"/>
      <c r="S78" s="8"/>
      <c r="T78" s="8"/>
      <c r="U78" s="8"/>
      <c r="V78" s="8"/>
      <c r="W78" s="8"/>
      <c r="X78" s="8"/>
      <c r="Y78" s="8"/>
      <c r="Z78" s="8"/>
      <c r="AA78" s="8"/>
      <c r="AB78" s="8"/>
      <c r="AC78" s="184"/>
      <c r="AD78" s="184"/>
      <c r="AE78" s="184"/>
      <c r="AF78" s="184"/>
      <c r="AG78" s="184"/>
      <c r="AH78" s="184"/>
      <c r="AI78" s="184"/>
      <c r="AJ78" s="184"/>
      <c r="AK78" s="184"/>
      <c r="AL78" s="184"/>
      <c r="AM78" s="184"/>
      <c r="AN78" s="184"/>
      <c r="AO78" s="184"/>
      <c r="AP78" s="184"/>
      <c r="AQ78" s="184"/>
      <c r="AR78" s="184"/>
      <c r="AS78" s="184"/>
      <c r="AT78" s="184"/>
      <c r="AU78" s="184"/>
      <c r="AV78" s="184"/>
      <c r="AW78" s="184"/>
      <c r="AX78" s="184"/>
      <c r="AY78" s="184"/>
      <c r="AZ78" s="374"/>
      <c r="BA78" s="626"/>
      <c r="BB78" s="625"/>
      <c r="BC78" s="478"/>
      <c r="BD78" s="463"/>
      <c r="BE78" s="463"/>
      <c r="BF78" s="463"/>
      <c r="BG78" s="482"/>
      <c r="BH78" s="478"/>
      <c r="BI78" s="463"/>
      <c r="BJ78" s="463"/>
      <c r="BK78" s="463"/>
      <c r="BL78" s="482"/>
      <c r="BM78" s="478"/>
      <c r="BN78" s="463"/>
      <c r="BO78" s="463"/>
      <c r="BP78" s="463"/>
      <c r="BQ78" s="464"/>
      <c r="BR78" s="8"/>
      <c r="BS78" s="8"/>
      <c r="BT78" s="8"/>
      <c r="BU78" s="8"/>
      <c r="BV78" s="8"/>
      <c r="BW78" s="8"/>
      <c r="BX78" s="8"/>
      <c r="BY78" s="8"/>
      <c r="BZ78" s="8"/>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c r="DA78" s="374"/>
    </row>
    <row r="79" s="561" customFormat="true" ht="15" customHeight="true" x14ac:dyDescent="0.2">
      <c r="A79" s="143"/>
      <c r="B79" s="137"/>
      <c r="C79" s="111"/>
      <c r="D79" s="110"/>
      <c r="E79" s="110"/>
      <c r="F79" s="110"/>
      <c r="G79" s="109"/>
      <c r="H79" s="108"/>
      <c r="I79" s="110"/>
      <c r="J79" s="110"/>
      <c r="K79" s="110"/>
      <c r="L79" s="107"/>
      <c r="M79" s="111"/>
      <c r="N79" s="110"/>
      <c r="O79" s="110"/>
      <c r="P79" s="110"/>
      <c r="Q79" s="107"/>
      <c r="R79" s="8"/>
      <c r="S79" s="8"/>
      <c r="T79" s="8"/>
      <c r="U79" s="8"/>
      <c r="V79" s="8"/>
      <c r="W79" s="8"/>
      <c r="X79" s="8"/>
      <c r="Y79" s="8"/>
      <c r="Z79" s="8"/>
      <c r="AA79" s="8"/>
      <c r="AB79" s="8"/>
      <c r="AC79" s="184"/>
      <c r="AD79" s="184"/>
      <c r="AE79" s="184"/>
      <c r="AF79" s="184"/>
      <c r="AG79" s="184"/>
      <c r="AH79" s="184"/>
      <c r="AI79" s="184"/>
      <c r="AJ79" s="184"/>
      <c r="AK79" s="184"/>
      <c r="AL79" s="184"/>
      <c r="AM79" s="184"/>
      <c r="AN79" s="184"/>
      <c r="AO79" s="184"/>
      <c r="AP79" s="184"/>
      <c r="AQ79" s="184"/>
      <c r="AR79" s="184"/>
      <c r="AS79" s="184"/>
      <c r="AT79" s="184"/>
      <c r="AU79" s="184"/>
      <c r="AV79" s="184"/>
      <c r="AW79" s="184"/>
      <c r="AX79" s="184"/>
      <c r="AY79" s="184"/>
      <c r="AZ79" s="374"/>
      <c r="BA79" s="626"/>
      <c r="BB79" s="625"/>
      <c r="BC79" s="478"/>
      <c r="BD79" s="463"/>
      <c r="BE79" s="463"/>
      <c r="BF79" s="463"/>
      <c r="BG79" s="482"/>
      <c r="BH79" s="478"/>
      <c r="BI79" s="463"/>
      <c r="BJ79" s="463"/>
      <c r="BK79" s="463"/>
      <c r="BL79" s="482"/>
      <c r="BM79" s="478"/>
      <c r="BN79" s="463"/>
      <c r="BO79" s="463"/>
      <c r="BP79" s="463"/>
      <c r="BQ79" s="464"/>
      <c r="BR79" s="8"/>
      <c r="BS79" s="8"/>
      <c r="BT79" s="8"/>
      <c r="BU79" s="8"/>
      <c r="BV79" s="8"/>
      <c r="BW79" s="8"/>
      <c r="BX79" s="8"/>
      <c r="BY79" s="8"/>
      <c r="BZ79" s="8"/>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c r="DA79" s="374"/>
    </row>
    <row r="80" s="561" customFormat="true" ht="15" customHeight="true" x14ac:dyDescent="0.2">
      <c r="A80" s="143"/>
      <c r="B80" s="137"/>
      <c r="C80" s="111"/>
      <c r="D80" s="110"/>
      <c r="E80" s="110"/>
      <c r="F80" s="110"/>
      <c r="G80" s="109"/>
      <c r="H80" s="108"/>
      <c r="I80" s="110"/>
      <c r="J80" s="110"/>
      <c r="K80" s="110"/>
      <c r="L80" s="107"/>
      <c r="M80" s="111"/>
      <c r="N80" s="110"/>
      <c r="O80" s="110"/>
      <c r="P80" s="110"/>
      <c r="Q80" s="107"/>
      <c r="R80" s="8"/>
      <c r="S80" s="8"/>
      <c r="T80" s="8"/>
      <c r="U80" s="8"/>
      <c r="V80" s="8"/>
      <c r="W80" s="8"/>
      <c r="X80" s="8"/>
      <c r="Y80" s="8"/>
      <c r="Z80" s="8"/>
      <c r="AA80" s="8"/>
      <c r="AB80" s="8"/>
      <c r="AC80" s="184"/>
      <c r="AD80" s="184"/>
      <c r="AE80" s="184"/>
      <c r="AF80" s="184"/>
      <c r="AG80" s="184"/>
      <c r="AH80" s="184"/>
      <c r="AI80" s="184"/>
      <c r="AJ80" s="184"/>
      <c r="AK80" s="184"/>
      <c r="AL80" s="184"/>
      <c r="AM80" s="184"/>
      <c r="AN80" s="184"/>
      <c r="AO80" s="184"/>
      <c r="AP80" s="184"/>
      <c r="AQ80" s="184"/>
      <c r="AR80" s="184"/>
      <c r="AS80" s="184"/>
      <c r="AT80" s="184"/>
      <c r="AU80" s="184"/>
      <c r="AV80" s="184"/>
      <c r="AW80" s="184"/>
      <c r="AX80" s="184"/>
      <c r="AY80" s="184"/>
      <c r="AZ80" s="374"/>
      <c r="BA80" s="626"/>
      <c r="BB80" s="625"/>
      <c r="BC80" s="478"/>
      <c r="BD80" s="463"/>
      <c r="BE80" s="463"/>
      <c r="BF80" s="463"/>
      <c r="BG80" s="482"/>
      <c r="BH80" s="478"/>
      <c r="BI80" s="463"/>
      <c r="BJ80" s="463"/>
      <c r="BK80" s="463"/>
      <c r="BL80" s="482"/>
      <c r="BM80" s="478"/>
      <c r="BN80" s="463"/>
      <c r="BO80" s="463"/>
      <c r="BP80" s="463"/>
      <c r="BQ80" s="464"/>
      <c r="BR80" s="8"/>
      <c r="BS80" s="8"/>
      <c r="BT80" s="8"/>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c r="DA80" s="374"/>
    </row>
    <row r="81" s="561" customFormat="true" ht="15" customHeight="true" x14ac:dyDescent="0.2">
      <c r="A81" s="143"/>
      <c r="B81" s="137"/>
      <c r="C81" s="111"/>
      <c r="D81" s="110"/>
      <c r="E81" s="110"/>
      <c r="F81" s="110"/>
      <c r="G81" s="109"/>
      <c r="H81" s="108"/>
      <c r="I81" s="110"/>
      <c r="J81" s="110"/>
      <c r="K81" s="110"/>
      <c r="L81" s="107"/>
      <c r="M81" s="111"/>
      <c r="N81" s="110"/>
      <c r="O81" s="110"/>
      <c r="P81" s="110"/>
      <c r="Q81" s="107"/>
      <c r="R81" s="8"/>
      <c r="S81" s="8"/>
      <c r="T81" s="8"/>
      <c r="U81" s="8"/>
      <c r="V81" s="8"/>
      <c r="W81" s="8"/>
      <c r="X81" s="8"/>
      <c r="Y81" s="8"/>
      <c r="Z81" s="8"/>
      <c r="AA81" s="8"/>
      <c r="AB81" s="8"/>
      <c r="AC81" s="184"/>
      <c r="AD81" s="184"/>
      <c r="AE81" s="184"/>
      <c r="AF81" s="184"/>
      <c r="AG81" s="184"/>
      <c r="AH81" s="184"/>
      <c r="AI81" s="184"/>
      <c r="AJ81" s="184"/>
      <c r="AK81" s="184"/>
      <c r="AL81" s="184"/>
      <c r="AM81" s="184"/>
      <c r="AN81" s="184"/>
      <c r="AO81" s="184"/>
      <c r="AP81" s="184"/>
      <c r="AQ81" s="184"/>
      <c r="AR81" s="184"/>
      <c r="AS81" s="184"/>
      <c r="AT81" s="184"/>
      <c r="AU81" s="184"/>
      <c r="AV81" s="184"/>
      <c r="AW81" s="184"/>
      <c r="AX81" s="184"/>
      <c r="AY81" s="184"/>
      <c r="AZ81" s="374"/>
      <c r="BA81" s="626"/>
      <c r="BB81" s="625"/>
      <c r="BC81" s="478"/>
      <c r="BD81" s="463"/>
      <c r="BE81" s="463"/>
      <c r="BF81" s="463"/>
      <c r="BG81" s="482"/>
      <c r="BH81" s="478"/>
      <c r="BI81" s="463"/>
      <c r="BJ81" s="463"/>
      <c r="BK81" s="463"/>
      <c r="BL81" s="482"/>
      <c r="BM81" s="478"/>
      <c r="BN81" s="463"/>
      <c r="BO81" s="463"/>
      <c r="BP81" s="463"/>
      <c r="BQ81" s="464"/>
      <c r="BR81" s="8"/>
      <c r="BS81" s="8"/>
      <c r="BT81" s="8"/>
      <c r="BU81" s="8"/>
      <c r="BV81" s="8"/>
      <c r="BW81" s="8"/>
      <c r="BX81" s="8"/>
      <c r="BY81" s="8"/>
      <c r="BZ81" s="8"/>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c r="DA81" s="374"/>
    </row>
    <row r="82" s="561" customFormat="true" ht="15" customHeight="true" x14ac:dyDescent="0.2">
      <c r="A82" s="143"/>
      <c r="B82" s="137"/>
      <c r="C82" s="111"/>
      <c r="D82" s="110"/>
      <c r="E82" s="110"/>
      <c r="F82" s="110"/>
      <c r="G82" s="109"/>
      <c r="H82" s="108"/>
      <c r="I82" s="110"/>
      <c r="J82" s="110"/>
      <c r="K82" s="110"/>
      <c r="L82" s="107"/>
      <c r="M82" s="111"/>
      <c r="N82" s="110"/>
      <c r="O82" s="110"/>
      <c r="P82" s="110"/>
      <c r="Q82" s="107"/>
      <c r="R82" s="8"/>
      <c r="S82" s="8"/>
      <c r="T82" s="8"/>
      <c r="U82" s="8"/>
      <c r="V82" s="8"/>
      <c r="W82" s="8"/>
      <c r="X82" s="8"/>
      <c r="Y82" s="8"/>
      <c r="Z82" s="8"/>
      <c r="AA82" s="8"/>
      <c r="AB82" s="8"/>
      <c r="AC82" s="184"/>
      <c r="AD82" s="184"/>
      <c r="AE82" s="184"/>
      <c r="AF82" s="184"/>
      <c r="AG82" s="184"/>
      <c r="AH82" s="184"/>
      <c r="AI82" s="184"/>
      <c r="AJ82" s="184"/>
      <c r="AK82" s="184"/>
      <c r="AL82" s="184"/>
      <c r="AM82" s="184"/>
      <c r="AN82" s="184"/>
      <c r="AO82" s="184"/>
      <c r="AP82" s="184"/>
      <c r="AQ82" s="184"/>
      <c r="AR82" s="184"/>
      <c r="AS82" s="184"/>
      <c r="AT82" s="184"/>
      <c r="AU82" s="184"/>
      <c r="AV82" s="184"/>
      <c r="AW82" s="184"/>
      <c r="AX82" s="184"/>
      <c r="AY82" s="184"/>
      <c r="AZ82" s="374"/>
      <c r="BA82" s="626"/>
      <c r="BB82" s="625"/>
      <c r="BC82" s="478"/>
      <c r="BD82" s="463"/>
      <c r="BE82" s="463"/>
      <c r="BF82" s="463"/>
      <c r="BG82" s="482"/>
      <c r="BH82" s="478"/>
      <c r="BI82" s="463"/>
      <c r="BJ82" s="463"/>
      <c r="BK82" s="463"/>
      <c r="BL82" s="482"/>
      <c r="BM82" s="478"/>
      <c r="BN82" s="463"/>
      <c r="BO82" s="463"/>
      <c r="BP82" s="463"/>
      <c r="BQ82" s="464"/>
      <c r="BR82" s="8"/>
      <c r="BS82" s="8"/>
      <c r="BT82" s="8"/>
      <c r="BU82" s="8"/>
      <c r="BV82" s="8"/>
      <c r="BW82" s="8"/>
      <c r="BX82" s="8"/>
      <c r="BY82" s="8"/>
      <c r="BZ82" s="8"/>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c r="DA82" s="374"/>
    </row>
    <row r="83" s="561" customFormat="true" ht="15" customHeight="true" x14ac:dyDescent="0.2">
      <c r="A83" s="143"/>
      <c r="B83" s="137"/>
      <c r="C83" s="111"/>
      <c r="D83" s="110"/>
      <c r="E83" s="110"/>
      <c r="F83" s="110"/>
      <c r="G83" s="109"/>
      <c r="H83" s="108"/>
      <c r="I83" s="110"/>
      <c r="J83" s="110"/>
      <c r="K83" s="110"/>
      <c r="L83" s="107"/>
      <c r="M83" s="111"/>
      <c r="N83" s="110"/>
      <c r="O83" s="110"/>
      <c r="P83" s="110"/>
      <c r="Q83" s="107"/>
      <c r="R83" s="8"/>
      <c r="S83" s="8"/>
      <c r="T83" s="8"/>
      <c r="U83" s="8"/>
      <c r="V83" s="8"/>
      <c r="W83" s="8"/>
      <c r="X83" s="8"/>
      <c r="Y83" s="8"/>
      <c r="Z83" s="8"/>
      <c r="AA83" s="8"/>
      <c r="AB83" s="8"/>
      <c r="AC83" s="184"/>
      <c r="AD83" s="184"/>
      <c r="AE83" s="184"/>
      <c r="AF83" s="184"/>
      <c r="AG83" s="184"/>
      <c r="AH83" s="184"/>
      <c r="AI83" s="184"/>
      <c r="AJ83" s="184"/>
      <c r="AK83" s="184"/>
      <c r="AL83" s="184"/>
      <c r="AM83" s="184"/>
      <c r="AN83" s="184"/>
      <c r="AO83" s="184"/>
      <c r="AP83" s="184"/>
      <c r="AQ83" s="184"/>
      <c r="AR83" s="184"/>
      <c r="AS83" s="184"/>
      <c r="AT83" s="184"/>
      <c r="AU83" s="184"/>
      <c r="AV83" s="184"/>
      <c r="AW83" s="184"/>
      <c r="AX83" s="184"/>
      <c r="AY83" s="184"/>
      <c r="AZ83" s="374"/>
      <c r="BA83" s="626"/>
      <c r="BB83" s="625"/>
      <c r="BC83" s="478"/>
      <c r="BD83" s="463"/>
      <c r="BE83" s="463"/>
      <c r="BF83" s="463"/>
      <c r="BG83" s="482"/>
      <c r="BH83" s="478"/>
      <c r="BI83" s="463"/>
      <c r="BJ83" s="463"/>
      <c r="BK83" s="463"/>
      <c r="BL83" s="482"/>
      <c r="BM83" s="478"/>
      <c r="BN83" s="463"/>
      <c r="BO83" s="463"/>
      <c r="BP83" s="463"/>
      <c r="BQ83" s="464"/>
      <c r="BR83" s="8"/>
      <c r="BS83" s="8"/>
      <c r="BT83" s="8"/>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c r="DA83" s="374"/>
    </row>
    <row r="84" s="561" customFormat="true" ht="15" customHeight="true" x14ac:dyDescent="0.2">
      <c r="A84" s="143"/>
      <c r="B84" s="137"/>
      <c r="C84" s="111"/>
      <c r="D84" s="110"/>
      <c r="E84" s="110"/>
      <c r="F84" s="110"/>
      <c r="G84" s="109"/>
      <c r="H84" s="108"/>
      <c r="I84" s="110"/>
      <c r="J84" s="110"/>
      <c r="K84" s="110"/>
      <c r="L84" s="107"/>
      <c r="M84" s="111"/>
      <c r="N84" s="110"/>
      <c r="O84" s="110"/>
      <c r="P84" s="110"/>
      <c r="Q84" s="107"/>
      <c r="R84" s="8"/>
      <c r="S84" s="8"/>
      <c r="T84" s="8"/>
      <c r="U84" s="8"/>
      <c r="V84" s="8"/>
      <c r="W84" s="8"/>
      <c r="X84" s="8"/>
      <c r="Y84" s="8"/>
      <c r="Z84" s="8"/>
      <c r="AA84" s="8"/>
      <c r="AB84" s="8"/>
      <c r="AC84" s="184"/>
      <c r="AD84" s="184"/>
      <c r="AE84" s="184"/>
      <c r="AF84" s="184"/>
      <c r="AG84" s="184"/>
      <c r="AH84" s="184"/>
      <c r="AI84" s="184"/>
      <c r="AJ84" s="184"/>
      <c r="AK84" s="184"/>
      <c r="AL84" s="184"/>
      <c r="AM84" s="184"/>
      <c r="AN84" s="184"/>
      <c r="AO84" s="184"/>
      <c r="AP84" s="184"/>
      <c r="AQ84" s="184"/>
      <c r="AR84" s="184"/>
      <c r="AS84" s="184"/>
      <c r="AT84" s="184"/>
      <c r="AU84" s="184"/>
      <c r="AV84" s="184"/>
      <c r="AW84" s="184"/>
      <c r="AX84" s="184"/>
      <c r="AY84" s="184"/>
      <c r="AZ84" s="374"/>
      <c r="BA84" s="626"/>
      <c r="BB84" s="625"/>
      <c r="BC84" s="478"/>
      <c r="BD84" s="463"/>
      <c r="BE84" s="463"/>
      <c r="BF84" s="463"/>
      <c r="BG84" s="482"/>
      <c r="BH84" s="478"/>
      <c r="BI84" s="463"/>
      <c r="BJ84" s="463"/>
      <c r="BK84" s="463"/>
      <c r="BL84" s="482"/>
      <c r="BM84" s="478"/>
      <c r="BN84" s="463"/>
      <c r="BO84" s="463"/>
      <c r="BP84" s="463"/>
      <c r="BQ84" s="464"/>
      <c r="BR84" s="8"/>
      <c r="BS84" s="8"/>
      <c r="BT84" s="8"/>
      <c r="BU84" s="8"/>
      <c r="BV84" s="8"/>
      <c r="BW84" s="8"/>
      <c r="BX84" s="8"/>
      <c r="BY84" s="8"/>
      <c r="BZ84" s="8"/>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c r="DA84" s="374"/>
    </row>
    <row r="85" s="561" customFormat="true" ht="15" customHeight="true" x14ac:dyDescent="0.2">
      <c r="A85" s="143"/>
      <c r="B85" s="137"/>
      <c r="C85" s="111"/>
      <c r="D85" s="110"/>
      <c r="E85" s="110"/>
      <c r="F85" s="110"/>
      <c r="G85" s="109"/>
      <c r="H85" s="108"/>
      <c r="I85" s="110"/>
      <c r="J85" s="110"/>
      <c r="K85" s="110"/>
      <c r="L85" s="107"/>
      <c r="M85" s="111"/>
      <c r="N85" s="110"/>
      <c r="O85" s="110"/>
      <c r="P85" s="110"/>
      <c r="Q85" s="107"/>
      <c r="R85" s="8"/>
      <c r="S85" s="8"/>
      <c r="T85" s="8"/>
      <c r="U85" s="8"/>
      <c r="V85" s="8"/>
      <c r="W85" s="8"/>
      <c r="X85" s="8"/>
      <c r="Y85" s="8"/>
      <c r="Z85" s="8"/>
      <c r="AA85" s="8"/>
      <c r="AB85" s="8"/>
      <c r="AC85" s="184"/>
      <c r="AD85" s="184"/>
      <c r="AE85" s="184"/>
      <c r="AF85" s="184"/>
      <c r="AG85" s="184"/>
      <c r="AH85" s="184"/>
      <c r="AI85" s="184"/>
      <c r="AJ85" s="184"/>
      <c r="AK85" s="184"/>
      <c r="AL85" s="184"/>
      <c r="AM85" s="184"/>
      <c r="AN85" s="184"/>
      <c r="AO85" s="184"/>
      <c r="AP85" s="184"/>
      <c r="AQ85" s="184"/>
      <c r="AR85" s="184"/>
      <c r="AS85" s="184"/>
      <c r="AT85" s="184"/>
      <c r="AU85" s="184"/>
      <c r="AV85" s="184"/>
      <c r="AW85" s="184"/>
      <c r="AX85" s="184"/>
      <c r="AY85" s="184"/>
      <c r="AZ85" s="374"/>
      <c r="BA85" s="626"/>
      <c r="BB85" s="625"/>
      <c r="BC85" s="478"/>
      <c r="BD85" s="463"/>
      <c r="BE85" s="463"/>
      <c r="BF85" s="463"/>
      <c r="BG85" s="482"/>
      <c r="BH85" s="478"/>
      <c r="BI85" s="463"/>
      <c r="BJ85" s="463"/>
      <c r="BK85" s="463"/>
      <c r="BL85" s="482"/>
      <c r="BM85" s="478"/>
      <c r="BN85" s="463"/>
      <c r="BO85" s="463"/>
      <c r="BP85" s="463"/>
      <c r="BQ85" s="464"/>
      <c r="BR85" s="8"/>
      <c r="BS85" s="8"/>
      <c r="BT85" s="8"/>
      <c r="BU85" s="8"/>
      <c r="BV85" s="8"/>
      <c r="BW85" s="8"/>
      <c r="BX85" s="8"/>
      <c r="BY85" s="8"/>
      <c r="BZ85" s="8"/>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c r="DA85" s="374"/>
    </row>
    <row r="86" s="561" customFormat="true" ht="15" customHeight="true" x14ac:dyDescent="0.2">
      <c r="A86" s="143"/>
      <c r="B86" s="137"/>
      <c r="C86" s="111"/>
      <c r="D86" s="110"/>
      <c r="E86" s="110"/>
      <c r="F86" s="110"/>
      <c r="G86" s="109"/>
      <c r="H86" s="108"/>
      <c r="I86" s="110"/>
      <c r="J86" s="110"/>
      <c r="K86" s="110"/>
      <c r="L86" s="107"/>
      <c r="M86" s="111"/>
      <c r="N86" s="110"/>
      <c r="O86" s="110"/>
      <c r="P86" s="110"/>
      <c r="Q86" s="107"/>
      <c r="R86" s="8"/>
      <c r="S86" s="8"/>
      <c r="T86" s="8"/>
      <c r="U86" s="8"/>
      <c r="V86" s="8"/>
      <c r="W86" s="8"/>
      <c r="X86" s="8"/>
      <c r="Y86" s="8"/>
      <c r="Z86" s="8"/>
      <c r="AA86" s="8"/>
      <c r="AB86" s="8"/>
      <c r="AC86" s="184"/>
      <c r="AD86" s="184"/>
      <c r="AE86" s="184"/>
      <c r="AF86" s="184"/>
      <c r="AG86" s="184"/>
      <c r="AH86" s="184"/>
      <c r="AI86" s="184"/>
      <c r="AJ86" s="184"/>
      <c r="AK86" s="184"/>
      <c r="AL86" s="184"/>
      <c r="AM86" s="184"/>
      <c r="AN86" s="184"/>
      <c r="AO86" s="184"/>
      <c r="AP86" s="184"/>
      <c r="AQ86" s="184"/>
      <c r="AR86" s="184"/>
      <c r="AS86" s="184"/>
      <c r="AT86" s="184"/>
      <c r="AU86" s="184"/>
      <c r="AV86" s="184"/>
      <c r="AW86" s="184"/>
      <c r="AX86" s="184"/>
      <c r="AY86" s="184"/>
      <c r="AZ86" s="374"/>
      <c r="BA86" s="626"/>
      <c r="BB86" s="625"/>
      <c r="BC86" s="478"/>
      <c r="BD86" s="463"/>
      <c r="BE86" s="463"/>
      <c r="BF86" s="463"/>
      <c r="BG86" s="482"/>
      <c r="BH86" s="478"/>
      <c r="BI86" s="463"/>
      <c r="BJ86" s="463"/>
      <c r="BK86" s="463"/>
      <c r="BL86" s="482"/>
      <c r="BM86" s="478"/>
      <c r="BN86" s="463"/>
      <c r="BO86" s="463"/>
      <c r="BP86" s="463"/>
      <c r="BQ86" s="464"/>
      <c r="BR86" s="8"/>
      <c r="BS86" s="8"/>
      <c r="BT86" s="8"/>
      <c r="BU86" s="8"/>
      <c r="BV86" s="8"/>
      <c r="BW86" s="8"/>
      <c r="BX86" s="8"/>
      <c r="BY86" s="8"/>
      <c r="BZ86" s="8"/>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c r="DA86" s="374"/>
    </row>
    <row r="87" s="561" customFormat="true" ht="15" customHeight="true" x14ac:dyDescent="0.2">
      <c r="A87" s="143"/>
      <c r="B87" s="137"/>
      <c r="C87" s="111"/>
      <c r="D87" s="110"/>
      <c r="E87" s="110"/>
      <c r="F87" s="110"/>
      <c r="G87" s="109"/>
      <c r="H87" s="108"/>
      <c r="I87" s="110"/>
      <c r="J87" s="110"/>
      <c r="K87" s="110"/>
      <c r="L87" s="107"/>
      <c r="M87" s="111"/>
      <c r="N87" s="110"/>
      <c r="O87" s="110"/>
      <c r="P87" s="110"/>
      <c r="Q87" s="107"/>
      <c r="R87" s="8"/>
      <c r="S87" s="8"/>
      <c r="T87" s="8"/>
      <c r="U87" s="8"/>
      <c r="V87" s="8"/>
      <c r="W87" s="8"/>
      <c r="X87" s="8"/>
      <c r="Y87" s="8"/>
      <c r="Z87" s="8"/>
      <c r="AA87" s="8"/>
      <c r="AB87" s="8"/>
      <c r="AC87" s="184"/>
      <c r="AD87" s="184"/>
      <c r="AE87" s="184"/>
      <c r="AF87" s="184"/>
      <c r="AG87" s="184"/>
      <c r="AH87" s="184"/>
      <c r="AI87" s="184"/>
      <c r="AJ87" s="184"/>
      <c r="AK87" s="184"/>
      <c r="AL87" s="184"/>
      <c r="AM87" s="184"/>
      <c r="AN87" s="184"/>
      <c r="AO87" s="184"/>
      <c r="AP87" s="184"/>
      <c r="AQ87" s="184"/>
      <c r="AR87" s="184"/>
      <c r="AS87" s="184"/>
      <c r="AT87" s="184"/>
      <c r="AU87" s="184"/>
      <c r="AV87" s="184"/>
      <c r="AW87" s="184"/>
      <c r="AX87" s="184"/>
      <c r="AY87" s="184"/>
      <c r="AZ87" s="374"/>
      <c r="BA87" s="626"/>
      <c r="BB87" s="625"/>
      <c r="BC87" s="478"/>
      <c r="BD87" s="463"/>
      <c r="BE87" s="463"/>
      <c r="BF87" s="463"/>
      <c r="BG87" s="482"/>
      <c r="BH87" s="478"/>
      <c r="BI87" s="463"/>
      <c r="BJ87" s="463"/>
      <c r="BK87" s="463"/>
      <c r="BL87" s="482"/>
      <c r="BM87" s="478"/>
      <c r="BN87" s="463"/>
      <c r="BO87" s="463"/>
      <c r="BP87" s="463"/>
      <c r="BQ87" s="464"/>
      <c r="BR87" s="8"/>
      <c r="BS87" s="8"/>
      <c r="BT87" s="8"/>
      <c r="BU87" s="8"/>
      <c r="BV87" s="8"/>
      <c r="BW87" s="8"/>
      <c r="BX87" s="8"/>
      <c r="BY87" s="8"/>
      <c r="BZ87" s="8"/>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c r="DA87" s="374"/>
    </row>
    <row r="88" s="561" customFormat="true" ht="15" customHeight="true" x14ac:dyDescent="0.2">
      <c r="A88" s="143"/>
      <c r="B88" s="137"/>
      <c r="C88" s="111"/>
      <c r="D88" s="110"/>
      <c r="E88" s="110"/>
      <c r="F88" s="110"/>
      <c r="G88" s="109"/>
      <c r="H88" s="108"/>
      <c r="I88" s="110"/>
      <c r="J88" s="110"/>
      <c r="K88" s="110"/>
      <c r="L88" s="107"/>
      <c r="M88" s="111"/>
      <c r="N88" s="110"/>
      <c r="O88" s="110"/>
      <c r="P88" s="110"/>
      <c r="Q88" s="107"/>
      <c r="R88" s="8"/>
      <c r="S88" s="8"/>
      <c r="T88" s="8"/>
      <c r="U88" s="8"/>
      <c r="V88" s="8"/>
      <c r="W88" s="8"/>
      <c r="X88" s="8"/>
      <c r="Y88" s="8"/>
      <c r="Z88" s="8"/>
      <c r="AA88" s="8"/>
      <c r="AB88" s="8"/>
      <c r="AC88" s="184"/>
      <c r="AD88" s="184"/>
      <c r="AE88" s="184"/>
      <c r="AF88" s="184"/>
      <c r="AG88" s="184"/>
      <c r="AH88" s="184"/>
      <c r="AI88" s="184"/>
      <c r="AJ88" s="184"/>
      <c r="AK88" s="184"/>
      <c r="AL88" s="184"/>
      <c r="AM88" s="184"/>
      <c r="AN88" s="184"/>
      <c r="AO88" s="184"/>
      <c r="AP88" s="184"/>
      <c r="AQ88" s="184"/>
      <c r="AR88" s="184"/>
      <c r="AS88" s="184"/>
      <c r="AT88" s="184"/>
      <c r="AU88" s="184"/>
      <c r="AV88" s="184"/>
      <c r="AW88" s="184"/>
      <c r="AX88" s="184"/>
      <c r="AY88" s="184"/>
      <c r="AZ88" s="374"/>
      <c r="BA88" s="626"/>
      <c r="BB88" s="625"/>
      <c r="BC88" s="478"/>
      <c r="BD88" s="463"/>
      <c r="BE88" s="463"/>
      <c r="BF88" s="463"/>
      <c r="BG88" s="482"/>
      <c r="BH88" s="478"/>
      <c r="BI88" s="463"/>
      <c r="BJ88" s="463"/>
      <c r="BK88" s="463"/>
      <c r="BL88" s="482"/>
      <c r="BM88" s="478"/>
      <c r="BN88" s="463"/>
      <c r="BO88" s="463"/>
      <c r="BP88" s="463"/>
      <c r="BQ88" s="464"/>
      <c r="BR88" s="8"/>
      <c r="BS88" s="8"/>
      <c r="BT88" s="8"/>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c r="DA88" s="374"/>
    </row>
    <row r="89" s="561" customFormat="true" ht="15" customHeight="true" x14ac:dyDescent="0.2">
      <c r="A89" s="143"/>
      <c r="B89" s="137"/>
      <c r="C89" s="111"/>
      <c r="D89" s="110"/>
      <c r="E89" s="110"/>
      <c r="F89" s="110"/>
      <c r="G89" s="109"/>
      <c r="H89" s="108"/>
      <c r="I89" s="110"/>
      <c r="J89" s="110"/>
      <c r="K89" s="110"/>
      <c r="L89" s="107"/>
      <c r="M89" s="111"/>
      <c r="N89" s="110"/>
      <c r="O89" s="110"/>
      <c r="P89" s="110"/>
      <c r="Q89" s="107"/>
      <c r="R89" s="8"/>
      <c r="S89" s="8"/>
      <c r="T89" s="8"/>
      <c r="U89" s="8"/>
      <c r="V89" s="8"/>
      <c r="W89" s="8"/>
      <c r="X89" s="8"/>
      <c r="Y89" s="8"/>
      <c r="Z89" s="8"/>
      <c r="AA89" s="8"/>
      <c r="AB89" s="8"/>
      <c r="AC89" s="184"/>
      <c r="AD89" s="184"/>
      <c r="AE89" s="184"/>
      <c r="AF89" s="184"/>
      <c r="AG89" s="184"/>
      <c r="AH89" s="184"/>
      <c r="AI89" s="184"/>
      <c r="AJ89" s="184"/>
      <c r="AK89" s="184"/>
      <c r="AL89" s="184"/>
      <c r="AM89" s="184"/>
      <c r="AN89" s="184"/>
      <c r="AO89" s="184"/>
      <c r="AP89" s="184"/>
      <c r="AQ89" s="184"/>
      <c r="AR89" s="184"/>
      <c r="AS89" s="184"/>
      <c r="AT89" s="184"/>
      <c r="AU89" s="184"/>
      <c r="AV89" s="184"/>
      <c r="AW89" s="184"/>
      <c r="AX89" s="184"/>
      <c r="AY89" s="184"/>
      <c r="AZ89" s="374"/>
      <c r="BA89" s="626"/>
      <c r="BB89" s="625"/>
      <c r="BC89" s="478"/>
      <c r="BD89" s="463"/>
      <c r="BE89" s="463"/>
      <c r="BF89" s="463"/>
      <c r="BG89" s="482"/>
      <c r="BH89" s="478"/>
      <c r="BI89" s="463"/>
      <c r="BJ89" s="463"/>
      <c r="BK89" s="463"/>
      <c r="BL89" s="482"/>
      <c r="BM89" s="478"/>
      <c r="BN89" s="463"/>
      <c r="BO89" s="463"/>
      <c r="BP89" s="463"/>
      <c r="BQ89" s="464"/>
      <c r="BR89" s="8"/>
      <c r="BS89" s="8"/>
      <c r="BT89" s="8"/>
      <c r="BU89" s="8"/>
      <c r="BV89" s="8"/>
      <c r="BW89" s="8"/>
      <c r="BX89" s="8"/>
      <c r="BY89" s="8"/>
      <c r="BZ89" s="8"/>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c r="DA89" s="374"/>
    </row>
    <row r="90" s="561" customFormat="true" ht="15" customHeight="true" x14ac:dyDescent="0.2">
      <c r="A90" s="143"/>
      <c r="B90" s="137"/>
      <c r="C90" s="111"/>
      <c r="D90" s="110"/>
      <c r="E90" s="110"/>
      <c r="F90" s="110"/>
      <c r="G90" s="109"/>
      <c r="H90" s="108"/>
      <c r="I90" s="110"/>
      <c r="J90" s="110"/>
      <c r="K90" s="110"/>
      <c r="L90" s="107"/>
      <c r="M90" s="111"/>
      <c r="N90" s="110"/>
      <c r="O90" s="110"/>
      <c r="P90" s="110"/>
      <c r="Q90" s="107"/>
      <c r="R90" s="8"/>
      <c r="S90" s="8"/>
      <c r="T90" s="8"/>
      <c r="U90" s="8"/>
      <c r="V90" s="8"/>
      <c r="W90" s="8"/>
      <c r="X90" s="8"/>
      <c r="Y90" s="8"/>
      <c r="Z90" s="8"/>
      <c r="AA90" s="8"/>
      <c r="AB90" s="8"/>
      <c r="AC90" s="184"/>
      <c r="AD90" s="184"/>
      <c r="AE90" s="184"/>
      <c r="AF90" s="184"/>
      <c r="AG90" s="184"/>
      <c r="AH90" s="184"/>
      <c r="AI90" s="184"/>
      <c r="AJ90" s="184"/>
      <c r="AK90" s="184"/>
      <c r="AL90" s="184"/>
      <c r="AM90" s="184"/>
      <c r="AN90" s="184"/>
      <c r="AO90" s="184"/>
      <c r="AP90" s="184"/>
      <c r="AQ90" s="184"/>
      <c r="AR90" s="184"/>
      <c r="AS90" s="184"/>
      <c r="AT90" s="184"/>
      <c r="AU90" s="184"/>
      <c r="AV90" s="184"/>
      <c r="AW90" s="184"/>
      <c r="AX90" s="184"/>
      <c r="AY90" s="184"/>
      <c r="AZ90" s="374"/>
      <c r="BA90" s="626"/>
      <c r="BB90" s="625"/>
      <c r="BC90" s="478"/>
      <c r="BD90" s="463"/>
      <c r="BE90" s="463"/>
      <c r="BF90" s="463"/>
      <c r="BG90" s="482"/>
      <c r="BH90" s="478"/>
      <c r="BI90" s="463"/>
      <c r="BJ90" s="463"/>
      <c r="BK90" s="463"/>
      <c r="BL90" s="482"/>
      <c r="BM90" s="478"/>
      <c r="BN90" s="463"/>
      <c r="BO90" s="463"/>
      <c r="BP90" s="463"/>
      <c r="BQ90" s="464"/>
      <c r="BR90" s="8"/>
      <c r="BS90" s="8"/>
      <c r="BT90" s="8"/>
      <c r="BU90" s="8"/>
      <c r="BV90" s="8"/>
      <c r="BW90" s="8"/>
      <c r="BX90" s="8"/>
      <c r="BY90" s="8"/>
      <c r="BZ90" s="8"/>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c r="DA90" s="374"/>
    </row>
    <row r="91" s="561" customFormat="true" ht="15" customHeight="true" x14ac:dyDescent="0.2">
      <c r="A91" s="164"/>
      <c r="B91" s="136"/>
      <c r="C91" s="104"/>
      <c r="D91" s="106"/>
      <c r="E91" s="106"/>
      <c r="F91" s="106"/>
      <c r="G91" s="105"/>
      <c r="H91" s="103"/>
      <c r="I91" s="106"/>
      <c r="J91" s="106"/>
      <c r="K91" s="106"/>
      <c r="L91" s="102"/>
      <c r="M91" s="104"/>
      <c r="N91" s="106"/>
      <c r="O91" s="106"/>
      <c r="P91" s="106"/>
      <c r="Q91" s="102"/>
      <c r="R91" s="184"/>
      <c r="S91" s="184"/>
      <c r="T91" s="184"/>
      <c r="U91" s="184"/>
      <c r="V91" s="184"/>
      <c r="W91" s="184"/>
      <c r="X91" s="184"/>
      <c r="Y91" s="184"/>
      <c r="Z91" s="184"/>
      <c r="AA91" s="184"/>
      <c r="AB91" s="184"/>
      <c r="AC91" s="184"/>
      <c r="AD91" s="184"/>
      <c r="AE91" s="184"/>
      <c r="AF91" s="184"/>
      <c r="AG91" s="184"/>
      <c r="AH91" s="184"/>
      <c r="AI91" s="184"/>
      <c r="AJ91" s="184"/>
      <c r="AK91" s="184"/>
      <c r="AL91" s="184"/>
      <c r="AM91" s="184"/>
      <c r="AN91" s="184"/>
      <c r="AO91" s="184"/>
      <c r="AP91" s="184"/>
      <c r="AQ91" s="184"/>
      <c r="AR91" s="184"/>
      <c r="AS91" s="184"/>
      <c r="AT91" s="184"/>
      <c r="AU91" s="184"/>
      <c r="AV91" s="184"/>
      <c r="AW91" s="184"/>
      <c r="AX91" s="184"/>
      <c r="AY91" s="184"/>
      <c r="AZ91" s="374"/>
      <c r="BA91" s="626"/>
      <c r="BB91" s="625"/>
      <c r="BC91" s="478"/>
      <c r="BD91" s="463"/>
      <c r="BE91" s="463"/>
      <c r="BF91" s="463"/>
      <c r="BG91" s="482"/>
      <c r="BH91" s="478"/>
      <c r="BI91" s="463"/>
      <c r="BJ91" s="463"/>
      <c r="BK91" s="463"/>
      <c r="BL91" s="482"/>
      <c r="BM91" s="478"/>
      <c r="BN91" s="463"/>
      <c r="BO91" s="463"/>
      <c r="BP91" s="463"/>
      <c r="BQ91" s="464"/>
      <c r="BR91" s="8"/>
      <c r="BS91" s="8"/>
      <c r="BT91" s="8"/>
      <c r="BU91" s="8"/>
      <c r="BV91" s="8"/>
      <c r="BW91" s="8"/>
      <c r="BX91" s="8"/>
      <c r="BY91" s="8"/>
      <c r="BZ91" s="8"/>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c r="DA91" s="374"/>
    </row>
    <row r="92" s="561" customFormat="true" ht="15" customHeight="true" x14ac:dyDescent="0.2">
      <c r="A92" s="164"/>
      <c r="B92" s="136"/>
      <c r="C92" s="104"/>
      <c r="D92" s="106"/>
      <c r="E92" s="106"/>
      <c r="F92" s="106"/>
      <c r="G92" s="105"/>
      <c r="H92" s="103"/>
      <c r="I92" s="106"/>
      <c r="J92" s="106"/>
      <c r="K92" s="106"/>
      <c r="L92" s="102"/>
      <c r="M92" s="104"/>
      <c r="N92" s="106"/>
      <c r="O92" s="106"/>
      <c r="P92" s="106"/>
      <c r="Q92" s="102"/>
      <c r="R92" s="184"/>
      <c r="S92" s="184"/>
      <c r="T92" s="184"/>
      <c r="U92" s="184"/>
      <c r="V92" s="184"/>
      <c r="W92" s="184"/>
      <c r="X92" s="184"/>
      <c r="Y92" s="184"/>
      <c r="Z92" s="184"/>
      <c r="AA92" s="184"/>
      <c r="AB92" s="184"/>
      <c r="AC92" s="184"/>
      <c r="AD92" s="184"/>
      <c r="AE92" s="184"/>
      <c r="AF92" s="184"/>
      <c r="AG92" s="184"/>
      <c r="AH92" s="184"/>
      <c r="AI92" s="184"/>
      <c r="AJ92" s="184"/>
      <c r="AK92" s="184"/>
      <c r="AL92" s="184"/>
      <c r="AM92" s="184"/>
      <c r="AN92" s="184"/>
      <c r="AO92" s="184"/>
      <c r="AP92" s="184"/>
      <c r="AQ92" s="184"/>
      <c r="AR92" s="184"/>
      <c r="AS92" s="184"/>
      <c r="AT92" s="184"/>
      <c r="AU92" s="184"/>
      <c r="AV92" s="184"/>
      <c r="AW92" s="184"/>
      <c r="AX92" s="184"/>
      <c r="AY92" s="184"/>
      <c r="AZ92" s="374"/>
      <c r="BA92" s="626"/>
      <c r="BB92" s="625"/>
      <c r="BC92" s="478"/>
      <c r="BD92" s="463"/>
      <c r="BE92" s="463"/>
      <c r="BF92" s="463"/>
      <c r="BG92" s="482"/>
      <c r="BH92" s="478"/>
      <c r="BI92" s="463"/>
      <c r="BJ92" s="463"/>
      <c r="BK92" s="463"/>
      <c r="BL92" s="482"/>
      <c r="BM92" s="478"/>
      <c r="BN92" s="463"/>
      <c r="BO92" s="463"/>
      <c r="BP92" s="463"/>
      <c r="BQ92" s="464"/>
      <c r="BR92" s="8"/>
      <c r="BS92" s="8"/>
      <c r="BT92" s="8"/>
      <c r="BU92" s="8"/>
      <c r="BV92" s="8"/>
      <c r="BW92" s="8"/>
      <c r="BX92" s="8"/>
      <c r="BY92" s="8"/>
      <c r="BZ92" s="8"/>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c r="DA92" s="374"/>
    </row>
    <row r="93" s="561" customFormat="true" ht="15" customHeight="true" x14ac:dyDescent="0.2">
      <c r="A93" s="142"/>
      <c r="B93" s="135"/>
      <c r="C93" s="158"/>
      <c r="D93" s="157"/>
      <c r="E93" s="157"/>
      <c r="F93" s="157"/>
      <c r="G93" s="146"/>
      <c r="H93" s="148"/>
      <c r="I93" s="157"/>
      <c r="J93" s="157"/>
      <c r="K93" s="157"/>
      <c r="L93" s="152"/>
      <c r="M93" s="158"/>
      <c r="N93" s="157"/>
      <c r="O93" s="157"/>
      <c r="P93" s="157"/>
      <c r="Q93" s="152"/>
      <c r="R93" s="168"/>
      <c r="S93" s="466"/>
      <c r="T93" s="466"/>
      <c r="U93" s="466"/>
      <c r="V93" s="466"/>
      <c r="W93" s="466"/>
      <c r="X93" s="466"/>
      <c r="Y93" s="466"/>
      <c r="Z93" s="466"/>
      <c r="AA93" s="466"/>
      <c r="AB93" s="466"/>
      <c r="AC93" s="184"/>
      <c r="AD93" s="184"/>
      <c r="AE93" s="184"/>
      <c r="AF93" s="184"/>
      <c r="AG93" s="184"/>
      <c r="AH93" s="184"/>
      <c r="AI93" s="184"/>
      <c r="AJ93" s="184"/>
      <c r="AK93" s="184"/>
      <c r="AL93" s="184"/>
      <c r="AM93" s="184"/>
      <c r="AN93" s="184"/>
      <c r="AO93" s="184"/>
      <c r="AP93" s="184"/>
      <c r="AQ93" s="184"/>
      <c r="AR93" s="184"/>
      <c r="AS93" s="184"/>
      <c r="AT93" s="184"/>
      <c r="AU93" s="184"/>
      <c r="AV93" s="184"/>
      <c r="AW93" s="184"/>
      <c r="AX93" s="184"/>
      <c r="AY93" s="184"/>
      <c r="AZ93" s="374"/>
      <c r="BA93" s="626"/>
      <c r="BB93" s="625"/>
      <c r="BC93" s="478"/>
      <c r="BD93" s="463"/>
      <c r="BE93" s="463"/>
      <c r="BF93" s="463"/>
      <c r="BG93" s="482"/>
      <c r="BH93" s="478"/>
      <c r="BI93" s="463"/>
      <c r="BJ93" s="463"/>
      <c r="BK93" s="463"/>
      <c r="BL93" s="482"/>
      <c r="BM93" s="478"/>
      <c r="BN93" s="463"/>
      <c r="BO93" s="463"/>
      <c r="BP93" s="463"/>
      <c r="BQ93" s="464"/>
      <c r="BR93" s="8"/>
      <c r="BS93" s="8"/>
      <c r="BT93" s="8"/>
      <c r="BU93" s="8"/>
      <c r="BV93" s="8"/>
      <c r="BW93" s="8"/>
      <c r="BX93" s="8"/>
      <c r="BY93" s="8"/>
      <c r="BZ93" s="8"/>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c r="DA93" s="374"/>
    </row>
    <row r="94" s="561" customFormat="true" ht="15" customHeight="true" x14ac:dyDescent="0.2">
      <c r="A94" s="79"/>
      <c r="B94" s="135"/>
      <c r="C94" s="158"/>
      <c r="D94" s="156"/>
      <c r="E94" s="156"/>
      <c r="F94" s="156"/>
      <c r="G94" s="145"/>
      <c r="H94" s="148"/>
      <c r="I94" s="156"/>
      <c r="J94" s="156"/>
      <c r="K94" s="156"/>
      <c r="L94" s="151"/>
      <c r="M94" s="158"/>
      <c r="N94" s="156"/>
      <c r="O94" s="156"/>
      <c r="P94" s="156"/>
      <c r="Q94" s="151"/>
      <c r="R94" s="168"/>
      <c r="S94" s="168"/>
      <c r="T94" s="168"/>
      <c r="U94" s="168"/>
      <c r="V94" s="168"/>
      <c r="W94" s="168"/>
      <c r="X94" s="168"/>
      <c r="Y94" s="168"/>
      <c r="Z94" s="168"/>
      <c r="AA94" s="168"/>
      <c r="AB94" s="168"/>
      <c r="AC94" s="184"/>
      <c r="AD94" s="184"/>
      <c r="AE94" s="184"/>
      <c r="AF94" s="184"/>
      <c r="AG94" s="184"/>
      <c r="AH94" s="184"/>
      <c r="AI94" s="184"/>
      <c r="AJ94" s="184"/>
      <c r="AK94" s="184"/>
      <c r="AL94" s="184"/>
      <c r="AM94" s="184"/>
      <c r="AN94" s="184"/>
      <c r="AO94" s="184"/>
      <c r="AP94" s="184"/>
      <c r="AQ94" s="184"/>
      <c r="AR94" s="184"/>
      <c r="AS94" s="184"/>
      <c r="AT94" s="184"/>
      <c r="AU94" s="184"/>
      <c r="AV94" s="184"/>
      <c r="AW94" s="184"/>
      <c r="AX94" s="184"/>
      <c r="AY94" s="184"/>
      <c r="AZ94" s="374"/>
      <c r="BA94" s="626"/>
      <c r="BB94" s="625"/>
      <c r="BC94" s="478"/>
      <c r="BD94" s="463"/>
      <c r="BE94" s="463"/>
      <c r="BF94" s="463"/>
      <c r="BG94" s="482"/>
      <c r="BH94" s="478"/>
      <c r="BI94" s="463"/>
      <c r="BJ94" s="463"/>
      <c r="BK94" s="463"/>
      <c r="BL94" s="482"/>
      <c r="BM94" s="478"/>
      <c r="BN94" s="463"/>
      <c r="BO94" s="463"/>
      <c r="BP94" s="463"/>
      <c r="BQ94" s="464"/>
      <c r="BR94" s="8"/>
      <c r="BS94" s="8"/>
      <c r="BT94" s="8"/>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c r="DA94" s="374"/>
    </row>
    <row r="95" s="561" customFormat="true" ht="15" customHeight="true" x14ac:dyDescent="0.2">
      <c r="A95" s="142"/>
      <c r="B95" s="134"/>
      <c r="C95" s="101"/>
      <c r="D95" s="100"/>
      <c r="E95" s="100"/>
      <c r="F95" s="100"/>
      <c r="G95" s="99"/>
      <c r="H95" s="98"/>
      <c r="I95" s="100"/>
      <c r="J95" s="100"/>
      <c r="K95" s="100"/>
      <c r="L95" s="97"/>
      <c r="M95" s="101"/>
      <c r="N95" s="100"/>
      <c r="O95" s="100"/>
      <c r="P95" s="100"/>
      <c r="Q95" s="97"/>
      <c r="R95" s="10"/>
      <c r="S95" s="10"/>
      <c r="T95" s="10"/>
      <c r="U95" s="10"/>
      <c r="V95" s="10"/>
      <c r="W95" s="10"/>
      <c r="X95" s="10"/>
      <c r="Y95" s="10"/>
      <c r="Z95" s="10"/>
      <c r="AA95" s="10"/>
      <c r="AB95" s="10"/>
      <c r="AC95" s="184"/>
      <c r="AD95" s="184"/>
      <c r="AE95" s="184"/>
      <c r="AF95" s="184"/>
      <c r="AG95" s="184"/>
      <c r="AH95" s="184"/>
      <c r="AI95" s="184"/>
      <c r="AJ95" s="184"/>
      <c r="AK95" s="184"/>
      <c r="AL95" s="184"/>
      <c r="AM95" s="184"/>
      <c r="AN95" s="184"/>
      <c r="AO95" s="184"/>
      <c r="AP95" s="184"/>
      <c r="AQ95" s="184"/>
      <c r="AR95" s="184"/>
      <c r="AS95" s="184"/>
      <c r="AT95" s="184"/>
      <c r="AU95" s="184"/>
      <c r="AV95" s="184"/>
      <c r="AW95" s="184"/>
      <c r="AX95" s="184"/>
      <c r="AY95" s="184"/>
      <c r="AZ95" s="374"/>
      <c r="BA95" s="626"/>
      <c r="BB95" s="625"/>
      <c r="BC95" s="478"/>
      <c r="BD95" s="463"/>
      <c r="BE95" s="463"/>
      <c r="BF95" s="463"/>
      <c r="BG95" s="482"/>
      <c r="BH95" s="478"/>
      <c r="BI95" s="463"/>
      <c r="BJ95" s="463"/>
      <c r="BK95" s="463"/>
      <c r="BL95" s="482"/>
      <c r="BM95" s="478"/>
      <c r="BN95" s="463"/>
      <c r="BO95" s="463"/>
      <c r="BP95" s="463"/>
      <c r="BQ95" s="464"/>
      <c r="BR95" s="8"/>
      <c r="BS95" s="8"/>
      <c r="BT95" s="8"/>
      <c r="BU95" s="8"/>
      <c r="BV95" s="8"/>
      <c r="BW95" s="8"/>
      <c r="BX95" s="8"/>
      <c r="BY95" s="8"/>
      <c r="BZ95" s="8"/>
      <c r="CA95" s="8"/>
      <c r="CB95" s="8"/>
      <c r="CC95" s="8"/>
      <c r="CD95" s="8"/>
      <c r="CE95" s="8"/>
      <c r="CF95" s="8"/>
      <c r="CG95" s="8"/>
      <c r="CH95" s="8"/>
      <c r="CI95" s="8"/>
      <c r="CJ95" s="8"/>
      <c r="CK95" s="8"/>
      <c r="CL95" s="8"/>
      <c r="CM95" s="8"/>
      <c r="CN95" s="8"/>
      <c r="CO95" s="8"/>
      <c r="CP95" s="8"/>
      <c r="CQ95" s="8"/>
      <c r="CR95" s="8"/>
      <c r="CS95" s="8"/>
      <c r="CT95" s="8"/>
      <c r="CU95" s="8"/>
      <c r="CV95" s="8"/>
      <c r="CW95" s="8"/>
      <c r="CX95" s="8"/>
      <c r="CY95" s="8"/>
      <c r="CZ95" s="8"/>
      <c r="DA95" s="374"/>
    </row>
    <row r="96" s="337" customFormat="true" ht="15" customHeight="true" x14ac:dyDescent="0.2">
      <c r="A96" s="79"/>
      <c r="B96" s="134"/>
      <c r="C96" s="101"/>
      <c r="D96" s="100"/>
      <c r="E96" s="100"/>
      <c r="F96" s="100"/>
      <c r="G96" s="99"/>
      <c r="H96" s="98"/>
      <c r="I96" s="100"/>
      <c r="J96" s="100"/>
      <c r="K96" s="100"/>
      <c r="L96" s="97"/>
      <c r="M96" s="101"/>
      <c r="N96" s="100"/>
      <c r="O96" s="100"/>
      <c r="P96" s="100"/>
      <c r="Q96" s="97"/>
      <c r="R96" s="10"/>
      <c r="S96" s="10"/>
      <c r="T96" s="10"/>
      <c r="U96" s="10"/>
      <c r="V96" s="10"/>
      <c r="W96" s="10"/>
      <c r="X96" s="10"/>
      <c r="Y96" s="10"/>
      <c r="Z96" s="10"/>
      <c r="AA96" s="10"/>
      <c r="AB96" s="10"/>
      <c r="AC96" s="184"/>
      <c r="AD96" s="184"/>
      <c r="AE96" s="184"/>
      <c r="AF96" s="184"/>
      <c r="AG96" s="184"/>
      <c r="AH96" s="184"/>
      <c r="AI96" s="184"/>
      <c r="AJ96" s="184"/>
      <c r="AK96" s="184"/>
      <c r="AL96" s="184"/>
      <c r="AM96" s="184"/>
      <c r="AN96" s="184"/>
      <c r="AO96" s="184"/>
      <c r="AP96" s="184"/>
      <c r="AQ96" s="184"/>
      <c r="AR96" s="184"/>
      <c r="AS96" s="184"/>
      <c r="AT96" s="184"/>
      <c r="AU96" s="184"/>
      <c r="AV96" s="184"/>
      <c r="AW96" s="184"/>
      <c r="AX96" s="184"/>
      <c r="AY96" s="184"/>
      <c r="AZ96" s="374"/>
      <c r="BA96" s="626"/>
      <c r="BB96" s="625"/>
      <c r="BC96" s="478"/>
      <c r="BD96" s="463"/>
      <c r="BE96" s="463"/>
      <c r="BF96" s="463"/>
      <c r="BG96" s="482"/>
      <c r="BH96" s="478"/>
      <c r="BI96" s="463"/>
      <c r="BJ96" s="463"/>
      <c r="BK96" s="463"/>
      <c r="BL96" s="482"/>
      <c r="BM96" s="478"/>
      <c r="BN96" s="463"/>
      <c r="BO96" s="463"/>
      <c r="BP96" s="463"/>
      <c r="BQ96" s="464"/>
      <c r="BR96" s="8"/>
      <c r="BS96" s="8"/>
      <c r="BT96" s="8"/>
      <c r="BU96" s="8"/>
      <c r="BV96" s="8"/>
      <c r="BW96" s="8"/>
      <c r="BX96" s="8"/>
      <c r="BY96" s="8"/>
      <c r="BZ96" s="8"/>
      <c r="CA96" s="8"/>
      <c r="CB96" s="8"/>
      <c r="CC96" s="8"/>
      <c r="CD96" s="8"/>
      <c r="CE96" s="8"/>
      <c r="CF96" s="8"/>
      <c r="CG96" s="8"/>
      <c r="CH96" s="8"/>
      <c r="CI96" s="8"/>
      <c r="CJ96" s="8"/>
      <c r="CK96" s="8"/>
      <c r="CL96" s="8"/>
      <c r="CM96" s="8"/>
      <c r="CN96" s="8"/>
      <c r="CO96" s="8"/>
      <c r="CP96" s="8"/>
      <c r="CQ96" s="8"/>
      <c r="CR96" s="8"/>
      <c r="CS96" s="8"/>
      <c r="CT96" s="8"/>
      <c r="CU96" s="8"/>
      <c r="CV96" s="8"/>
      <c r="CW96" s="8"/>
      <c r="CX96" s="8"/>
      <c r="CY96" s="8"/>
      <c r="CZ96" s="8"/>
      <c r="DA96" s="374"/>
    </row>
    <row r="97" s="337" customFormat="true" ht="15" customHeight="true" x14ac:dyDescent="0.2">
      <c r="A97" s="142"/>
      <c r="B97" s="134"/>
      <c r="C97" s="101"/>
      <c r="D97" s="100"/>
      <c r="E97" s="100"/>
      <c r="F97" s="100"/>
      <c r="G97" s="99"/>
      <c r="H97" s="98"/>
      <c r="I97" s="100"/>
      <c r="J97" s="100"/>
      <c r="K97" s="100"/>
      <c r="L97" s="97"/>
      <c r="M97" s="101"/>
      <c r="N97" s="100"/>
      <c r="O97" s="100"/>
      <c r="P97" s="100"/>
      <c r="Q97" s="97"/>
      <c r="R97" s="10"/>
      <c r="S97" s="10"/>
      <c r="T97" s="10"/>
      <c r="U97" s="10"/>
      <c r="V97" s="10"/>
      <c r="W97" s="10"/>
      <c r="X97" s="10"/>
      <c r="Y97" s="10"/>
      <c r="Z97" s="10"/>
      <c r="AA97" s="10"/>
      <c r="AB97" s="10"/>
      <c r="AC97" s="184"/>
      <c r="AD97" s="184"/>
      <c r="AE97" s="184"/>
      <c r="AF97" s="184"/>
      <c r="AG97" s="184"/>
      <c r="AH97" s="184"/>
      <c r="AI97" s="184"/>
      <c r="AJ97" s="184"/>
      <c r="AK97" s="184"/>
      <c r="AL97" s="184"/>
      <c r="AM97" s="184"/>
      <c r="AN97" s="184"/>
      <c r="AO97" s="184"/>
      <c r="AP97" s="184"/>
      <c r="AQ97" s="184"/>
      <c r="AR97" s="184"/>
      <c r="AS97" s="184"/>
      <c r="AT97" s="184"/>
      <c r="AU97" s="184"/>
      <c r="AV97" s="184"/>
      <c r="AW97" s="184"/>
      <c r="AX97" s="184"/>
      <c r="AY97" s="184"/>
      <c r="AZ97" s="374"/>
      <c r="BA97" s="626"/>
      <c r="BB97" s="625"/>
      <c r="BC97" s="478"/>
      <c r="BD97" s="463"/>
      <c r="BE97" s="463"/>
      <c r="BF97" s="463"/>
      <c r="BG97" s="482"/>
      <c r="BH97" s="478"/>
      <c r="BI97" s="463"/>
      <c r="BJ97" s="463"/>
      <c r="BK97" s="463"/>
      <c r="BL97" s="482"/>
      <c r="BM97" s="478"/>
      <c r="BN97" s="463"/>
      <c r="BO97" s="463"/>
      <c r="BP97" s="463"/>
      <c r="BQ97" s="464"/>
      <c r="BR97" s="8"/>
      <c r="BS97" s="8"/>
      <c r="BT97" s="8"/>
      <c r="BU97" s="8"/>
      <c r="BV97" s="8"/>
      <c r="BW97" s="8"/>
      <c r="BX97" s="8"/>
      <c r="BY97" s="8"/>
      <c r="BZ97" s="8"/>
      <c r="CA97" s="8"/>
      <c r="CB97" s="8"/>
      <c r="CC97" s="8"/>
      <c r="CD97" s="8"/>
      <c r="CE97" s="8"/>
      <c r="CF97" s="8"/>
      <c r="CG97" s="8"/>
      <c r="CH97" s="8"/>
      <c r="CI97" s="8"/>
      <c r="CJ97" s="8"/>
      <c r="CK97" s="8"/>
      <c r="CL97" s="8"/>
      <c r="CM97" s="8"/>
      <c r="CN97" s="8"/>
      <c r="CO97" s="8"/>
      <c r="CP97" s="8"/>
      <c r="CQ97" s="8"/>
      <c r="CR97" s="8"/>
      <c r="CS97" s="8"/>
      <c r="CT97" s="8"/>
      <c r="CU97" s="8"/>
      <c r="CV97" s="8"/>
      <c r="CW97" s="8"/>
      <c r="CX97" s="8"/>
      <c r="CY97" s="8"/>
      <c r="CZ97" s="8"/>
      <c r="DA97" s="374"/>
    </row>
    <row r="98" s="337" customFormat="true" ht="15" customHeight="true" x14ac:dyDescent="0.2">
      <c r="A98" s="79"/>
      <c r="B98" s="134"/>
      <c r="C98" s="101"/>
      <c r="D98" s="100"/>
      <c r="E98" s="100"/>
      <c r="F98" s="100"/>
      <c r="G98" s="99"/>
      <c r="H98" s="98"/>
      <c r="I98" s="100"/>
      <c r="J98" s="100"/>
      <c r="K98" s="100"/>
      <c r="L98" s="97"/>
      <c r="M98" s="101"/>
      <c r="N98" s="100"/>
      <c r="O98" s="100"/>
      <c r="P98" s="100"/>
      <c r="Q98" s="97"/>
      <c r="R98" s="10"/>
      <c r="S98" s="10"/>
      <c r="T98" s="10"/>
      <c r="U98" s="10"/>
      <c r="V98" s="10"/>
      <c r="W98" s="10"/>
      <c r="X98" s="10"/>
      <c r="Y98" s="10"/>
      <c r="Z98" s="10"/>
      <c r="AA98" s="10"/>
      <c r="AB98" s="10"/>
      <c r="AC98" s="184"/>
      <c r="AD98" s="184"/>
      <c r="AE98" s="184"/>
      <c r="AF98" s="184"/>
      <c r="AG98" s="184"/>
      <c r="AH98" s="184"/>
      <c r="AI98" s="184"/>
      <c r="AJ98" s="184"/>
      <c r="AK98" s="184"/>
      <c r="AL98" s="184"/>
      <c r="AM98" s="184"/>
      <c r="AN98" s="184"/>
      <c r="AO98" s="184"/>
      <c r="AP98" s="184"/>
      <c r="AQ98" s="184"/>
      <c r="AR98" s="184"/>
      <c r="AS98" s="184"/>
      <c r="AT98" s="184"/>
      <c r="AU98" s="184"/>
      <c r="AV98" s="184"/>
      <c r="AW98" s="184"/>
      <c r="AX98" s="184"/>
      <c r="AY98" s="184"/>
      <c r="AZ98" s="374"/>
      <c r="BA98" s="626"/>
      <c r="BB98" s="625"/>
      <c r="BC98" s="478"/>
      <c r="BD98" s="463"/>
      <c r="BE98" s="463"/>
      <c r="BF98" s="463"/>
      <c r="BG98" s="482"/>
      <c r="BH98" s="478"/>
      <c r="BI98" s="463"/>
      <c r="BJ98" s="463"/>
      <c r="BK98" s="463"/>
      <c r="BL98" s="482"/>
      <c r="BM98" s="478"/>
      <c r="BN98" s="463"/>
      <c r="BO98" s="463"/>
      <c r="BP98" s="463"/>
      <c r="BQ98" s="464"/>
      <c r="BR98" s="8"/>
      <c r="BS98" s="8"/>
      <c r="BT98" s="8"/>
      <c r="BU98" s="8"/>
      <c r="BV98" s="8"/>
      <c r="BW98" s="8"/>
      <c r="BX98" s="8"/>
      <c r="BY98" s="8"/>
      <c r="BZ98" s="8"/>
      <c r="CA98" s="8"/>
      <c r="CB98" s="8"/>
      <c r="CC98" s="8"/>
      <c r="CD98" s="8"/>
      <c r="CE98" s="8"/>
      <c r="CF98" s="8"/>
      <c r="CG98" s="8"/>
      <c r="CH98" s="8"/>
      <c r="CI98" s="8"/>
      <c r="CJ98" s="8"/>
      <c r="CK98" s="8"/>
      <c r="CL98" s="8"/>
      <c r="CM98" s="8"/>
      <c r="CN98" s="8"/>
      <c r="CO98" s="8"/>
      <c r="CP98" s="8"/>
      <c r="CQ98" s="8"/>
      <c r="CR98" s="8"/>
      <c r="CS98" s="8"/>
      <c r="CT98" s="8"/>
      <c r="CU98" s="8"/>
      <c r="CV98" s="8"/>
      <c r="CW98" s="8"/>
      <c r="CX98" s="8"/>
      <c r="CY98" s="8"/>
      <c r="CZ98" s="8"/>
      <c r="DA98" s="374"/>
    </row>
    <row r="99" s="337" customFormat="true" ht="15" customHeight="true" x14ac:dyDescent="0.2">
      <c r="A99" s="79"/>
      <c r="B99" s="134"/>
      <c r="C99" s="101"/>
      <c r="D99" s="100"/>
      <c r="E99" s="100"/>
      <c r="F99" s="100"/>
      <c r="G99" s="99"/>
      <c r="H99" s="98"/>
      <c r="I99" s="100"/>
      <c r="J99" s="100"/>
      <c r="K99" s="100"/>
      <c r="L99" s="97"/>
      <c r="M99" s="101"/>
      <c r="N99" s="100"/>
      <c r="O99" s="100"/>
      <c r="P99" s="100"/>
      <c r="Q99" s="97"/>
      <c r="R99" s="10"/>
      <c r="S99" s="10"/>
      <c r="T99" s="10"/>
      <c r="U99" s="10"/>
      <c r="V99" s="10"/>
      <c r="W99" s="10"/>
      <c r="X99" s="10"/>
      <c r="Y99" s="10"/>
      <c r="Z99" s="10"/>
      <c r="AA99" s="10"/>
      <c r="AB99" s="10"/>
      <c r="AC99" s="184"/>
      <c r="AD99" s="184"/>
      <c r="AE99" s="184"/>
      <c r="AF99" s="184"/>
      <c r="AG99" s="184"/>
      <c r="AH99" s="184"/>
      <c r="AI99" s="184"/>
      <c r="AJ99" s="184"/>
      <c r="AK99" s="184"/>
      <c r="AL99" s="184"/>
      <c r="AM99" s="184"/>
      <c r="AN99" s="184"/>
      <c r="AO99" s="184"/>
      <c r="AP99" s="184"/>
      <c r="AQ99" s="184"/>
      <c r="AR99" s="184"/>
      <c r="AS99" s="184"/>
      <c r="AT99" s="184"/>
      <c r="AU99" s="184"/>
      <c r="AV99" s="184"/>
      <c r="AW99" s="184"/>
      <c r="AX99" s="184"/>
      <c r="AY99" s="184"/>
      <c r="AZ99" s="374"/>
      <c r="BA99" s="626"/>
      <c r="BB99" s="625"/>
      <c r="BC99" s="478"/>
      <c r="BD99" s="463"/>
      <c r="BE99" s="463"/>
      <c r="BF99" s="463"/>
      <c r="BG99" s="482"/>
      <c r="BH99" s="478"/>
      <c r="BI99" s="463"/>
      <c r="BJ99" s="463"/>
      <c r="BK99" s="463"/>
      <c r="BL99" s="482"/>
      <c r="BM99" s="478"/>
      <c r="BN99" s="463"/>
      <c r="BO99" s="463"/>
      <c r="BP99" s="463"/>
      <c r="BQ99" s="464"/>
      <c r="BR99" s="8"/>
      <c r="BS99" s="8"/>
      <c r="BT99" s="8"/>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c r="DA99" s="374"/>
    </row>
    <row r="100" s="337" customFormat="true" ht="15" customHeight="true" x14ac:dyDescent="0.2">
      <c r="A100" s="79"/>
      <c r="B100" s="134"/>
      <c r="C100" s="101"/>
      <c r="D100" s="100"/>
      <c r="E100" s="100"/>
      <c r="F100" s="100"/>
      <c r="G100" s="99"/>
      <c r="H100" s="98"/>
      <c r="I100" s="100"/>
      <c r="J100" s="100"/>
      <c r="K100" s="100"/>
      <c r="L100" s="97"/>
      <c r="M100" s="101"/>
      <c r="N100" s="100"/>
      <c r="O100" s="100"/>
      <c r="P100" s="100"/>
      <c r="Q100" s="97"/>
      <c r="R100" s="10"/>
      <c r="S100" s="10"/>
      <c r="T100" s="10"/>
      <c r="U100" s="10"/>
      <c r="V100" s="10"/>
      <c r="W100" s="10"/>
      <c r="X100" s="10"/>
      <c r="Y100" s="10"/>
      <c r="Z100" s="10"/>
      <c r="AA100" s="10"/>
      <c r="AB100" s="10"/>
      <c r="AC100" s="184"/>
      <c r="AD100" s="184"/>
      <c r="AE100" s="184"/>
      <c r="AF100" s="184"/>
      <c r="AG100" s="184"/>
      <c r="AH100" s="184"/>
      <c r="AI100" s="184"/>
      <c r="AJ100" s="184"/>
      <c r="AK100" s="184"/>
      <c r="AL100" s="184"/>
      <c r="AM100" s="184"/>
      <c r="AN100" s="184"/>
      <c r="AO100" s="184"/>
      <c r="AP100" s="184"/>
      <c r="AQ100" s="184"/>
      <c r="AR100" s="184"/>
      <c r="AS100" s="184"/>
      <c r="AT100" s="184"/>
      <c r="AU100" s="184"/>
      <c r="AV100" s="184"/>
      <c r="AW100" s="184"/>
      <c r="AX100" s="184"/>
      <c r="AY100" s="184"/>
      <c r="AZ100" s="374"/>
      <c r="BA100" s="626"/>
      <c r="BB100" s="625"/>
      <c r="BC100" s="478"/>
      <c r="BD100" s="463"/>
      <c r="BE100" s="463"/>
      <c r="BF100" s="463"/>
      <c r="BG100" s="482"/>
      <c r="BH100" s="478"/>
      <c r="BI100" s="463"/>
      <c r="BJ100" s="463"/>
      <c r="BK100" s="463"/>
      <c r="BL100" s="482"/>
      <c r="BM100" s="478"/>
      <c r="BN100" s="463"/>
      <c r="BO100" s="463"/>
      <c r="BP100" s="463"/>
      <c r="BQ100" s="464"/>
      <c r="BR100" s="8"/>
      <c r="BS100" s="8"/>
      <c r="BT100" s="8"/>
      <c r="BU100" s="8"/>
      <c r="BV100" s="8"/>
      <c r="BW100" s="8"/>
      <c r="BX100" s="8"/>
      <c r="BY100" s="8"/>
      <c r="BZ100" s="8"/>
      <c r="CA100" s="8"/>
      <c r="CB100" s="8"/>
      <c r="CC100" s="8"/>
      <c r="CD100" s="8"/>
      <c r="CE100" s="8"/>
      <c r="CF100" s="8"/>
      <c r="CG100" s="8"/>
      <c r="CH100" s="8"/>
      <c r="CI100" s="8"/>
      <c r="CJ100" s="8"/>
      <c r="CK100" s="8"/>
      <c r="CL100" s="8"/>
      <c r="CM100" s="8"/>
      <c r="CN100" s="8"/>
      <c r="CO100" s="8"/>
      <c r="CP100" s="8"/>
      <c r="CQ100" s="8"/>
      <c r="CR100" s="8"/>
      <c r="CS100" s="8"/>
      <c r="CT100" s="8"/>
      <c r="CU100" s="8"/>
      <c r="CV100" s="8"/>
      <c r="CW100" s="8"/>
      <c r="CX100" s="8"/>
      <c r="CY100" s="8"/>
      <c r="CZ100" s="8"/>
      <c r="DA100" s="374"/>
    </row>
    <row r="101" s="337" customFormat="true" ht="15" customHeight="true" x14ac:dyDescent="0.2">
      <c r="A101" s="142"/>
      <c r="B101" s="134"/>
      <c r="C101" s="101"/>
      <c r="D101" s="100"/>
      <c r="E101" s="100"/>
      <c r="F101" s="100"/>
      <c r="G101" s="99"/>
      <c r="H101" s="98"/>
      <c r="I101" s="100"/>
      <c r="J101" s="100"/>
      <c r="K101" s="100"/>
      <c r="L101" s="97"/>
      <c r="M101" s="101"/>
      <c r="N101" s="100"/>
      <c r="O101" s="100"/>
      <c r="P101" s="100"/>
      <c r="Q101" s="97"/>
      <c r="R101" s="10"/>
      <c r="S101" s="10"/>
      <c r="T101" s="10"/>
      <c r="U101" s="10"/>
      <c r="V101" s="10"/>
      <c r="W101" s="10"/>
      <c r="X101" s="10"/>
      <c r="Y101" s="10"/>
      <c r="Z101" s="10"/>
      <c r="AA101" s="10"/>
      <c r="AB101" s="10"/>
      <c r="AC101" s="184"/>
      <c r="AD101" s="184"/>
      <c r="AE101" s="184"/>
      <c r="AF101" s="184"/>
      <c r="AG101" s="184"/>
      <c r="AH101" s="184"/>
      <c r="AI101" s="184"/>
      <c r="AJ101" s="184"/>
      <c r="AK101" s="184"/>
      <c r="AL101" s="184"/>
      <c r="AM101" s="184"/>
      <c r="AN101" s="184"/>
      <c r="AO101" s="184"/>
      <c r="AP101" s="184"/>
      <c r="AQ101" s="184"/>
      <c r="AR101" s="184"/>
      <c r="AS101" s="184"/>
      <c r="AT101" s="184"/>
      <c r="AU101" s="184"/>
      <c r="AV101" s="184"/>
      <c r="AW101" s="184"/>
      <c r="AX101" s="184"/>
      <c r="AY101" s="184"/>
      <c r="AZ101" s="374"/>
      <c r="BA101" s="626"/>
      <c r="BB101" s="625"/>
      <c r="BC101" s="478"/>
      <c r="BD101" s="463"/>
      <c r="BE101" s="463"/>
      <c r="BF101" s="463"/>
      <c r="BG101" s="482"/>
      <c r="BH101" s="478"/>
      <c r="BI101" s="463"/>
      <c r="BJ101" s="463"/>
      <c r="BK101" s="463"/>
      <c r="BL101" s="482"/>
      <c r="BM101" s="478"/>
      <c r="BN101" s="463"/>
      <c r="BO101" s="463"/>
      <c r="BP101" s="463"/>
      <c r="BQ101" s="464"/>
      <c r="BR101" s="8"/>
      <c r="BS101" s="8"/>
      <c r="BT101" s="8"/>
      <c r="BU101" s="8"/>
      <c r="BV101" s="8"/>
      <c r="BW101" s="8"/>
      <c r="BX101" s="8"/>
      <c r="BY101" s="8"/>
      <c r="BZ101" s="8"/>
      <c r="CA101" s="8"/>
      <c r="CB101" s="8"/>
      <c r="CC101" s="8"/>
      <c r="CD101" s="8"/>
      <c r="CE101" s="8"/>
      <c r="CF101" s="8"/>
      <c r="CG101" s="8"/>
      <c r="CH101" s="8"/>
      <c r="CI101" s="8"/>
      <c r="CJ101" s="8"/>
      <c r="CK101" s="8"/>
      <c r="CL101" s="8"/>
      <c r="CM101" s="8"/>
      <c r="CN101" s="8"/>
      <c r="CO101" s="8"/>
      <c r="CP101" s="8"/>
      <c r="CQ101" s="8"/>
      <c r="CR101" s="8"/>
      <c r="CS101" s="8"/>
      <c r="CT101" s="8"/>
      <c r="CU101" s="8"/>
      <c r="CV101" s="8"/>
      <c r="CW101" s="8"/>
      <c r="CX101" s="8"/>
      <c r="CY101" s="8"/>
      <c r="CZ101" s="8"/>
      <c r="DA101" s="374"/>
    </row>
    <row r="102" s="337" customFormat="true" ht="15" customHeight="true" x14ac:dyDescent="0.2">
      <c r="A102" s="79"/>
      <c r="B102" s="134"/>
      <c r="C102" s="101"/>
      <c r="D102" s="100"/>
      <c r="E102" s="100"/>
      <c r="F102" s="100"/>
      <c r="G102" s="99"/>
      <c r="H102" s="98"/>
      <c r="I102" s="100"/>
      <c r="J102" s="100"/>
      <c r="K102" s="100"/>
      <c r="L102" s="97"/>
      <c r="M102" s="101"/>
      <c r="N102" s="100"/>
      <c r="O102" s="100"/>
      <c r="P102" s="100"/>
      <c r="Q102" s="97"/>
      <c r="R102" s="10"/>
      <c r="S102" s="10"/>
      <c r="T102" s="10"/>
      <c r="U102" s="10"/>
      <c r="V102" s="10"/>
      <c r="W102" s="10"/>
      <c r="X102" s="10"/>
      <c r="Y102" s="10"/>
      <c r="Z102" s="10"/>
      <c r="AA102" s="10"/>
      <c r="AB102" s="10"/>
      <c r="AC102" s="184"/>
      <c r="AD102" s="184"/>
      <c r="AE102" s="184"/>
      <c r="AF102" s="184"/>
      <c r="AG102" s="184"/>
      <c r="AH102" s="184"/>
      <c r="AI102" s="184"/>
      <c r="AJ102" s="184"/>
      <c r="AK102" s="184"/>
      <c r="AL102" s="184"/>
      <c r="AM102" s="184"/>
      <c r="AN102" s="184"/>
      <c r="AO102" s="184"/>
      <c r="AP102" s="184"/>
      <c r="AQ102" s="184"/>
      <c r="AR102" s="184"/>
      <c r="AS102" s="184"/>
      <c r="AT102" s="184"/>
      <c r="AU102" s="184"/>
      <c r="AV102" s="184"/>
      <c r="AW102" s="184"/>
      <c r="AX102" s="184"/>
      <c r="AY102" s="184"/>
      <c r="AZ102" s="374"/>
      <c r="BA102" s="626"/>
      <c r="BB102" s="625"/>
      <c r="BC102" s="478"/>
      <c r="BD102" s="463"/>
      <c r="BE102" s="463"/>
      <c r="BF102" s="463"/>
      <c r="BG102" s="482"/>
      <c r="BH102" s="478"/>
      <c r="BI102" s="463"/>
      <c r="BJ102" s="463"/>
      <c r="BK102" s="463"/>
      <c r="BL102" s="482"/>
      <c r="BM102" s="478"/>
      <c r="BN102" s="463"/>
      <c r="BO102" s="463"/>
      <c r="BP102" s="463"/>
      <c r="BQ102" s="464"/>
      <c r="BR102" s="8"/>
      <c r="BS102" s="8"/>
      <c r="BT102" s="8"/>
      <c r="BU102" s="8"/>
      <c r="BV102" s="8"/>
      <c r="BW102" s="8"/>
      <c r="BX102" s="8"/>
      <c r="BY102" s="8"/>
      <c r="BZ102" s="8"/>
      <c r="CA102" s="8"/>
      <c r="CB102" s="8"/>
      <c r="CC102" s="8"/>
      <c r="CD102" s="8"/>
      <c r="CE102" s="8"/>
      <c r="CF102" s="8"/>
      <c r="CG102" s="8"/>
      <c r="CH102" s="8"/>
      <c r="CI102" s="8"/>
      <c r="CJ102" s="8"/>
      <c r="CK102" s="8"/>
      <c r="CL102" s="8"/>
      <c r="CM102" s="8"/>
      <c r="CN102" s="8"/>
      <c r="CO102" s="8"/>
      <c r="CP102" s="8"/>
      <c r="CQ102" s="8"/>
      <c r="CR102" s="8"/>
      <c r="CS102" s="8"/>
      <c r="CT102" s="8"/>
      <c r="CU102" s="8"/>
      <c r="CV102" s="8"/>
      <c r="CW102" s="8"/>
      <c r="CX102" s="8"/>
      <c r="CY102" s="8"/>
      <c r="CZ102" s="8"/>
      <c r="DA102" s="374"/>
    </row>
    <row r="103" s="337" customFormat="true" ht="15" customHeight="true" x14ac:dyDescent="0.2">
      <c r="A103" s="79"/>
      <c r="B103" s="134"/>
      <c r="C103" s="101"/>
      <c r="D103" s="100"/>
      <c r="E103" s="100"/>
      <c r="F103" s="100"/>
      <c r="G103" s="99"/>
      <c r="H103" s="98"/>
      <c r="I103" s="100"/>
      <c r="J103" s="100"/>
      <c r="K103" s="100"/>
      <c r="L103" s="97"/>
      <c r="M103" s="101"/>
      <c r="N103" s="100"/>
      <c r="O103" s="100"/>
      <c r="P103" s="100"/>
      <c r="Q103" s="97"/>
      <c r="R103" s="10"/>
      <c r="S103" s="10"/>
      <c r="T103" s="10"/>
      <c r="U103" s="10"/>
      <c r="V103" s="10"/>
      <c r="W103" s="10"/>
      <c r="X103" s="10"/>
      <c r="Y103" s="10"/>
      <c r="Z103" s="10"/>
      <c r="AA103" s="10"/>
      <c r="AB103" s="10"/>
      <c r="AC103" s="184"/>
      <c r="AD103" s="184"/>
      <c r="AE103" s="184"/>
      <c r="AF103" s="184"/>
      <c r="AG103" s="184"/>
      <c r="AH103" s="184"/>
      <c r="AI103" s="184"/>
      <c r="AJ103" s="184"/>
      <c r="AK103" s="184"/>
      <c r="AL103" s="184"/>
      <c r="AM103" s="184"/>
      <c r="AN103" s="184"/>
      <c r="AO103" s="184"/>
      <c r="AP103" s="184"/>
      <c r="AQ103" s="184"/>
      <c r="AR103" s="184"/>
      <c r="AS103" s="184"/>
      <c r="AT103" s="184"/>
      <c r="AU103" s="184"/>
      <c r="AV103" s="184"/>
      <c r="AW103" s="184"/>
      <c r="AX103" s="184"/>
      <c r="AY103" s="184"/>
      <c r="AZ103" s="374"/>
      <c r="BA103" s="626"/>
      <c r="BB103" s="625"/>
      <c r="BC103" s="478"/>
      <c r="BD103" s="463"/>
      <c r="BE103" s="463"/>
      <c r="BF103" s="463"/>
      <c r="BG103" s="482"/>
      <c r="BH103" s="478"/>
      <c r="BI103" s="463"/>
      <c r="BJ103" s="463"/>
      <c r="BK103" s="463"/>
      <c r="BL103" s="482"/>
      <c r="BM103" s="478"/>
      <c r="BN103" s="463"/>
      <c r="BO103" s="463"/>
      <c r="BP103" s="463"/>
      <c r="BQ103" s="464"/>
      <c r="BR103" s="8"/>
      <c r="BS103" s="8"/>
      <c r="BT103" s="8"/>
      <c r="BU103" s="8"/>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c r="DA103" s="374"/>
    </row>
    <row r="104" s="337" customFormat="true" ht="15" customHeight="true" x14ac:dyDescent="0.2">
      <c r="A104" s="79"/>
      <c r="B104" s="134"/>
      <c r="C104" s="101"/>
      <c r="D104" s="100"/>
      <c r="E104" s="100"/>
      <c r="F104" s="100"/>
      <c r="G104" s="99"/>
      <c r="H104" s="98"/>
      <c r="I104" s="100"/>
      <c r="J104" s="100"/>
      <c r="K104" s="100"/>
      <c r="L104" s="97"/>
      <c r="M104" s="101"/>
      <c r="N104" s="100"/>
      <c r="O104" s="100"/>
      <c r="P104" s="100"/>
      <c r="Q104" s="97"/>
      <c r="R104" s="10"/>
      <c r="S104" s="10"/>
      <c r="T104" s="10"/>
      <c r="U104" s="10"/>
      <c r="V104" s="10"/>
      <c r="W104" s="10"/>
      <c r="X104" s="10"/>
      <c r="Y104" s="10"/>
      <c r="Z104" s="10"/>
      <c r="AA104" s="10"/>
      <c r="AB104" s="10"/>
      <c r="AC104" s="184"/>
      <c r="AD104" s="184"/>
      <c r="AE104" s="184"/>
      <c r="AF104" s="184"/>
      <c r="AG104" s="184"/>
      <c r="AH104" s="184"/>
      <c r="AI104" s="184"/>
      <c r="AJ104" s="184"/>
      <c r="AK104" s="184"/>
      <c r="AL104" s="184"/>
      <c r="AM104" s="184"/>
      <c r="AN104" s="184"/>
      <c r="AO104" s="184"/>
      <c r="AP104" s="184"/>
      <c r="AQ104" s="184"/>
      <c r="AR104" s="184"/>
      <c r="AS104" s="184"/>
      <c r="AT104" s="184"/>
      <c r="AU104" s="184"/>
      <c r="AV104" s="184"/>
      <c r="AW104" s="184"/>
      <c r="AX104" s="184"/>
      <c r="AY104" s="184"/>
      <c r="AZ104" s="374"/>
      <c r="BA104" s="626"/>
      <c r="BB104" s="625"/>
      <c r="BC104" s="478"/>
      <c r="BD104" s="463"/>
      <c r="BE104" s="463"/>
      <c r="BF104" s="463"/>
      <c r="BG104" s="482"/>
      <c r="BH104" s="478"/>
      <c r="BI104" s="463"/>
      <c r="BJ104" s="463"/>
      <c r="BK104" s="463"/>
      <c r="BL104" s="482"/>
      <c r="BM104" s="478"/>
      <c r="BN104" s="463"/>
      <c r="BO104" s="463"/>
      <c r="BP104" s="463"/>
      <c r="BQ104" s="464"/>
      <c r="BR104" s="8"/>
      <c r="BS104" s="8"/>
      <c r="BT104" s="8"/>
      <c r="BU104" s="8"/>
      <c r="BV104" s="8"/>
      <c r="BW104" s="8"/>
      <c r="BX104" s="8"/>
      <c r="BY104" s="8"/>
      <c r="BZ104" s="8"/>
      <c r="CA104" s="8"/>
      <c r="CB104" s="8"/>
      <c r="CC104" s="8"/>
      <c r="CD104" s="8"/>
      <c r="CE104" s="8"/>
      <c r="CF104" s="8"/>
      <c r="CG104" s="8"/>
      <c r="CH104" s="8"/>
      <c r="CI104" s="8"/>
      <c r="CJ104" s="8"/>
      <c r="CK104" s="8"/>
      <c r="CL104" s="8"/>
      <c r="CM104" s="8"/>
      <c r="CN104" s="8"/>
      <c r="CO104" s="8"/>
      <c r="CP104" s="8"/>
      <c r="CQ104" s="8"/>
      <c r="CR104" s="8"/>
      <c r="CS104" s="8"/>
      <c r="CT104" s="8"/>
      <c r="CU104" s="8"/>
      <c r="CV104" s="8"/>
      <c r="CW104" s="8"/>
      <c r="CX104" s="8"/>
      <c r="CY104" s="8"/>
      <c r="CZ104" s="8"/>
      <c r="DA104" s="374"/>
    </row>
    <row r="105" s="337" customFormat="true" ht="15" customHeight="true" x14ac:dyDescent="0.2">
      <c r="A105" s="139"/>
      <c r="B105" s="133"/>
      <c r="C105" s="96"/>
      <c r="D105" s="95"/>
      <c r="E105" s="95"/>
      <c r="F105" s="95"/>
      <c r="G105" s="94"/>
      <c r="H105" s="93"/>
      <c r="I105" s="95"/>
      <c r="J105" s="95"/>
      <c r="K105" s="95"/>
      <c r="L105" s="92"/>
      <c r="M105" s="96"/>
      <c r="N105" s="95"/>
      <c r="O105" s="95"/>
      <c r="P105" s="95"/>
      <c r="Q105" s="92"/>
      <c r="R105" s="10"/>
      <c r="S105" s="10"/>
      <c r="T105" s="10"/>
      <c r="U105" s="10"/>
      <c r="V105" s="10"/>
      <c r="W105" s="10"/>
      <c r="X105" s="10"/>
      <c r="Y105" s="10"/>
      <c r="Z105" s="10"/>
      <c r="AA105" s="10"/>
      <c r="AB105" s="10"/>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374"/>
      <c r="BA105" s="626"/>
      <c r="BB105" s="625"/>
      <c r="BC105" s="481"/>
      <c r="BD105" s="480"/>
      <c r="BE105" s="480"/>
      <c r="BF105" s="480"/>
      <c r="BG105" s="484"/>
      <c r="BH105" s="481"/>
      <c r="BI105" s="480"/>
      <c r="BJ105" s="480"/>
      <c r="BK105" s="480"/>
      <c r="BL105" s="484"/>
      <c r="BM105" s="481"/>
      <c r="BN105" s="480"/>
      <c r="BO105" s="480"/>
      <c r="BP105" s="480"/>
      <c r="BQ105" s="483"/>
      <c r="BR105" s="8"/>
      <c r="BS105" s="8"/>
      <c r="BT105" s="8"/>
      <c r="BU105" s="8"/>
      <c r="BV105" s="8"/>
      <c r="BW105" s="8"/>
      <c r="BX105" s="8"/>
      <c r="BY105" s="8"/>
      <c r="BZ105" s="8"/>
      <c r="CA105" s="8"/>
      <c r="CB105" s="8"/>
      <c r="CC105" s="8"/>
      <c r="CD105" s="8"/>
      <c r="CE105" s="8"/>
      <c r="CF105" s="8"/>
      <c r="CG105" s="8"/>
      <c r="CH105" s="8"/>
      <c r="CI105" s="8"/>
      <c r="CJ105" s="8"/>
      <c r="CK105" s="8"/>
      <c r="CL105" s="8"/>
      <c r="CM105" s="8"/>
      <c r="CN105" s="8"/>
      <c r="CO105" s="8"/>
      <c r="CP105" s="8"/>
      <c r="CQ105" s="8"/>
      <c r="CR105" s="8"/>
      <c r="CS105" s="8"/>
      <c r="CT105" s="8"/>
      <c r="CU105" s="8"/>
      <c r="CV105" s="8"/>
      <c r="CW105" s="8"/>
      <c r="CX105" s="8"/>
      <c r="CY105" s="8"/>
      <c r="CZ105" s="8"/>
      <c r="DA105" s="374"/>
    </row>
    <row r="106" s="337" customFormat="true" ht="250.15" customHeight="true" x14ac:dyDescent="0.2">
      <c r="A106" s="543"/>
      <c r="B106" s="166"/>
      <c r="C106" s="165"/>
      <c r="D106" s="165"/>
      <c r="E106" s="165"/>
      <c r="F106" s="165"/>
      <c r="G106" s="165"/>
      <c r="H106" s="165"/>
      <c r="I106" s="165"/>
      <c r="J106" s="165"/>
      <c r="K106" s="165"/>
      <c r="L106" s="165"/>
      <c r="M106" s="165"/>
      <c r="N106" s="165"/>
      <c r="O106" s="165"/>
      <c r="P106" s="165"/>
      <c r="Q106" s="165"/>
      <c r="R106" s="167"/>
      <c r="S106" s="167"/>
      <c r="T106" s="167"/>
      <c r="U106" s="167"/>
      <c r="V106" s="167"/>
      <c r="W106" s="167"/>
      <c r="X106" s="167"/>
      <c r="Y106" s="167"/>
      <c r="Z106" s="167"/>
      <c r="AA106" s="167"/>
      <c r="AB106" s="167"/>
      <c r="AC106" s="374"/>
      <c r="AD106" s="374"/>
      <c r="AE106" s="374"/>
      <c r="AF106" s="374"/>
      <c r="AG106" s="374"/>
      <c r="AH106" s="374"/>
      <c r="AI106" s="374"/>
      <c r="AJ106" s="374"/>
      <c r="AK106" s="374"/>
      <c r="AL106" s="374"/>
      <c r="AM106" s="374"/>
      <c r="AN106" s="374"/>
      <c r="AO106" s="374"/>
      <c r="AP106" s="374"/>
      <c r="AQ106" s="374"/>
      <c r="AR106" s="374"/>
      <c r="AS106" s="374"/>
      <c r="AT106" s="374"/>
      <c r="AU106" s="374"/>
      <c r="AV106" s="374"/>
      <c r="AW106" s="374"/>
      <c r="AX106" s="374"/>
      <c r="AY106" s="374"/>
      <c r="AZ106" s="374"/>
      <c r="BA106" s="456"/>
      <c r="BB106" s="457"/>
      <c r="BC106" s="457"/>
      <c r="BD106" s="457"/>
      <c r="BE106" s="457"/>
      <c r="BF106" s="457"/>
      <c r="BG106" s="457"/>
      <c r="BH106" s="457"/>
      <c r="BI106" s="457"/>
      <c r="BJ106" s="457"/>
      <c r="BK106" s="457"/>
      <c r="BL106" s="457"/>
      <c r="BM106" s="457"/>
      <c r="BN106" s="457"/>
      <c r="BO106" s="457"/>
      <c r="BP106" s="457"/>
      <c r="BQ106" s="456"/>
      <c r="BR106" s="373"/>
      <c r="BS106" s="373"/>
      <c r="BT106" s="373"/>
      <c r="BU106" s="373"/>
      <c r="BV106" s="373"/>
      <c r="BW106" s="373"/>
      <c r="BX106" s="373"/>
      <c r="BY106" s="373"/>
      <c r="BZ106" s="373"/>
      <c r="CA106" s="373"/>
      <c r="CB106" s="373"/>
      <c r="CC106" s="373"/>
      <c r="CD106" s="373"/>
      <c r="CE106" s="373"/>
      <c r="CF106" s="373"/>
      <c r="CG106" s="373"/>
      <c r="CH106" s="373"/>
      <c r="CI106" s="373"/>
      <c r="CJ106" s="373"/>
      <c r="CK106" s="373"/>
      <c r="CL106" s="373"/>
      <c r="CM106" s="373"/>
      <c r="CN106" s="373"/>
      <c r="CO106" s="373"/>
      <c r="CP106" s="373"/>
      <c r="CQ106" s="373"/>
      <c r="CR106" s="373"/>
      <c r="CS106" s="373"/>
      <c r="CT106" s="373"/>
      <c r="CU106" s="373"/>
      <c r="CV106" s="373"/>
      <c r="CW106" s="373"/>
      <c r="CX106" s="373"/>
      <c r="CY106" s="373"/>
      <c r="CZ106" s="373"/>
      <c r="DA106" s="374"/>
    </row>
    <row r="107" s="317" customFormat="true" ht="18" customHeight="true" x14ac:dyDescent="0.2">
      <c r="A107" s="543"/>
      <c r="B107" s="318"/>
      <c r="C107" s="443"/>
      <c r="D107" s="443"/>
      <c r="E107" s="443"/>
      <c r="F107" s="443"/>
      <c r="G107" s="443"/>
      <c r="H107" s="443"/>
      <c r="I107" s="443"/>
      <c r="J107" s="443"/>
      <c r="K107" s="443"/>
      <c r="L107" s="443"/>
      <c r="M107" s="443"/>
      <c r="N107" s="443"/>
      <c r="O107" s="443"/>
      <c r="P107" s="443"/>
      <c r="Q107" s="443"/>
      <c r="R107" s="187"/>
      <c r="S107" s="187"/>
      <c r="T107" s="187"/>
      <c r="U107" s="187"/>
      <c r="V107" s="187"/>
      <c r="W107" s="187"/>
      <c r="X107" s="187"/>
      <c r="Y107" s="187"/>
      <c r="Z107" s="187"/>
      <c r="AA107" s="187"/>
      <c r="AB107" s="187"/>
      <c r="AC107" s="369"/>
      <c r="AD107" s="369"/>
      <c r="AE107" s="369"/>
      <c r="AF107" s="369"/>
      <c r="AG107" s="369"/>
      <c r="AH107" s="369"/>
      <c r="AI107" s="369"/>
      <c r="AJ107" s="369"/>
      <c r="AK107" s="369"/>
      <c r="AL107" s="369"/>
      <c r="AM107" s="369"/>
      <c r="AN107" s="369"/>
      <c r="AO107" s="369"/>
      <c r="AP107" s="369"/>
      <c r="AQ107" s="369"/>
      <c r="AR107" s="369"/>
      <c r="AS107" s="369"/>
      <c r="AT107" s="369"/>
      <c r="AU107" s="369"/>
      <c r="AV107" s="369"/>
      <c r="AW107" s="369"/>
      <c r="AX107" s="369"/>
      <c r="AY107" s="369"/>
      <c r="AZ107" s="369"/>
      <c r="BA107" s="329"/>
      <c r="BB107" s="340"/>
      <c r="BC107" s="329"/>
      <c r="BD107" s="329"/>
      <c r="BE107" s="329"/>
      <c r="BF107" s="329"/>
      <c r="BG107" s="329"/>
      <c r="BH107" s="329"/>
      <c r="BI107" s="329"/>
      <c r="BJ107" s="329"/>
      <c r="BK107" s="329"/>
      <c r="BL107" s="329"/>
      <c r="BM107" s="329"/>
      <c r="BN107" s="329"/>
      <c r="BO107" s="329"/>
      <c r="BP107" s="329"/>
      <c r="BQ107" s="329"/>
      <c r="BR107" s="369"/>
      <c r="BS107" s="369"/>
      <c r="BT107" s="369"/>
      <c r="BU107" s="369"/>
      <c r="BV107" s="369"/>
      <c r="BW107" s="369"/>
      <c r="BX107" s="369"/>
      <c r="BY107" s="369"/>
      <c r="BZ107" s="369"/>
      <c r="CA107" s="369"/>
      <c r="CB107" s="369"/>
      <c r="CC107" s="369"/>
      <c r="CD107" s="369"/>
      <c r="CE107" s="369"/>
      <c r="CF107" s="369"/>
      <c r="CG107" s="369"/>
      <c r="CH107" s="369"/>
      <c r="CI107" s="369"/>
      <c r="CJ107" s="369"/>
      <c r="CK107" s="369"/>
      <c r="CL107" s="369"/>
      <c r="CM107" s="369"/>
      <c r="CN107" s="369"/>
      <c r="CO107" s="369"/>
      <c r="CP107" s="369"/>
      <c r="CQ107" s="369"/>
      <c r="CR107" s="369"/>
      <c r="CS107" s="369"/>
      <c r="CT107" s="369"/>
      <c r="CU107" s="369"/>
      <c r="CV107" s="369"/>
      <c r="CW107" s="369"/>
      <c r="CX107" s="369"/>
      <c r="CY107" s="369"/>
      <c r="CZ107" s="369"/>
      <c r="DA107" s="369"/>
    </row>
    <row r="108" s="317" customFormat="true" ht="22.5" customHeight="true" x14ac:dyDescent="0.35">
      <c r="A108" s="835" t="str">
        <f>A1026</f>
        <v>Chad</v>
      </c>
      <c r="B108" s="836"/>
      <c r="C108" s="319"/>
      <c r="D108" s="319"/>
      <c r="E108" s="319"/>
      <c r="F108" s="319"/>
      <c r="G108" s="319"/>
      <c r="H108" s="319"/>
      <c r="I108" s="319"/>
      <c r="J108" s="319"/>
      <c r="K108" s="319"/>
      <c r="L108" s="319"/>
      <c r="M108" s="319"/>
      <c r="N108" s="319"/>
      <c r="O108" s="319"/>
      <c r="P108" s="319"/>
      <c r="Q108" s="319"/>
      <c r="R108" s="7"/>
      <c r="S108" s="7"/>
      <c r="T108" s="7"/>
      <c r="U108" s="7"/>
      <c r="V108" s="369"/>
      <c r="W108" s="369"/>
      <c r="X108" s="369"/>
      <c r="Y108" s="369"/>
      <c r="Z108" s="369"/>
      <c r="AA108" s="369"/>
      <c r="AB108" s="369"/>
      <c r="AC108" s="369"/>
      <c r="AD108" s="369"/>
      <c r="AE108" s="369"/>
      <c r="AF108" s="369"/>
      <c r="AG108" s="369"/>
      <c r="AH108" s="369"/>
      <c r="AI108" s="369"/>
      <c r="AJ108" s="369"/>
      <c r="AK108" s="369"/>
      <c r="AL108" s="369"/>
      <c r="AM108" s="369"/>
      <c r="AN108" s="369"/>
      <c r="AO108" s="369"/>
      <c r="AP108" s="369"/>
      <c r="AQ108" s="369"/>
      <c r="AR108" s="369"/>
      <c r="AS108" s="369"/>
      <c r="AT108" s="369"/>
      <c r="AU108" s="369"/>
      <c r="AV108" s="369"/>
      <c r="AW108" s="369"/>
      <c r="AX108" s="369"/>
      <c r="AY108" s="369"/>
      <c r="AZ108" s="369"/>
      <c r="BA108" s="329"/>
      <c r="BB108" s="340"/>
      <c r="BC108" s="329"/>
      <c r="BD108" s="329"/>
      <c r="BE108" s="329"/>
      <c r="BF108" s="329"/>
      <c r="BG108" s="329"/>
      <c r="BH108" s="329"/>
      <c r="BI108" s="329"/>
      <c r="BJ108" s="329"/>
      <c r="BK108" s="329"/>
      <c r="BL108" s="329"/>
      <c r="BM108" s="329"/>
      <c r="BN108" s="329"/>
      <c r="BO108" s="329"/>
      <c r="BP108" s="329"/>
      <c r="BQ108" s="329"/>
      <c r="BR108" s="369"/>
      <c r="BS108" s="369"/>
      <c r="BT108" s="369"/>
      <c r="BU108" s="369"/>
      <c r="BV108" s="369"/>
      <c r="BW108" s="369"/>
      <c r="BX108" s="369"/>
      <c r="BY108" s="369"/>
      <c r="BZ108" s="369"/>
      <c r="CA108" s="369"/>
      <c r="CB108" s="369"/>
      <c r="CC108" s="369"/>
      <c r="CD108" s="369"/>
      <c r="CE108" s="369"/>
      <c r="CF108" s="369"/>
      <c r="CG108" s="369"/>
      <c r="CH108" s="369"/>
      <c r="CI108" s="369"/>
      <c r="CJ108" s="369"/>
      <c r="CK108" s="369"/>
      <c r="CL108" s="369"/>
      <c r="CM108" s="369"/>
      <c r="CN108" s="369"/>
      <c r="CO108" s="369"/>
      <c r="CP108" s="369"/>
      <c r="CQ108" s="369"/>
      <c r="CR108" s="369"/>
      <c r="CS108" s="369"/>
      <c r="CT108" s="369"/>
      <c r="CU108" s="369"/>
      <c r="CV108" s="369"/>
      <c r="CW108" s="369"/>
      <c r="CX108" s="369"/>
      <c r="CY108" s="369"/>
      <c r="CZ108" s="369"/>
      <c r="DA108" s="369"/>
    </row>
    <row r="109" s="317" customFormat="true" ht="22.5" customHeight="true" x14ac:dyDescent="0.35">
      <c r="A109" s="344" t="str">
        <f>A1034</f>
        <v>2003</v>
      </c>
      <c r="B109" s="345"/>
      <c r="C109" s="319"/>
      <c r="D109" s="319"/>
      <c r="E109" s="319"/>
      <c r="F109" s="319"/>
      <c r="G109" s="319"/>
      <c r="H109" s="319"/>
      <c r="I109" s="319"/>
      <c r="J109" s="319"/>
      <c r="K109" s="319"/>
      <c r="L109" s="319"/>
      <c r="M109" s="319"/>
      <c r="N109" s="319"/>
      <c r="O109" s="319"/>
      <c r="P109" s="319"/>
      <c r="Q109" s="319"/>
      <c r="R109" s="7"/>
      <c r="S109" s="7"/>
      <c r="T109" s="7"/>
      <c r="U109" s="7"/>
      <c r="V109" s="369"/>
      <c r="W109" s="369"/>
      <c r="X109" s="369"/>
      <c r="Y109" s="369"/>
      <c r="Z109" s="369"/>
      <c r="AA109" s="369"/>
      <c r="AB109" s="369"/>
      <c r="AC109" s="369"/>
      <c r="AD109" s="369"/>
      <c r="AE109" s="369"/>
      <c r="AF109" s="369"/>
      <c r="AG109" s="369"/>
      <c r="AH109" s="369"/>
      <c r="AI109" s="369"/>
      <c r="AJ109" s="369"/>
      <c r="AK109" s="369"/>
      <c r="AL109" s="369"/>
      <c r="AM109" s="369"/>
      <c r="AN109" s="369"/>
      <c r="AO109" s="369"/>
      <c r="AP109" s="369"/>
      <c r="AQ109" s="369"/>
      <c r="AR109" s="369"/>
      <c r="AS109" s="369"/>
      <c r="AT109" s="369"/>
      <c r="AU109" s="369"/>
      <c r="AV109" s="369"/>
      <c r="AW109" s="369"/>
      <c r="AX109" s="369"/>
      <c r="AY109" s="369"/>
      <c r="AZ109" s="369"/>
      <c r="BA109" s="329"/>
      <c r="BB109" s="340"/>
      <c r="BC109" s="329"/>
      <c r="BD109" s="329"/>
      <c r="BE109" s="329"/>
      <c r="BF109" s="329"/>
      <c r="BG109" s="329"/>
      <c r="BH109" s="329"/>
      <c r="BI109" s="329"/>
      <c r="BJ109" s="329"/>
      <c r="BK109" s="329"/>
      <c r="BL109" s="329"/>
      <c r="BM109" s="329"/>
      <c r="BN109" s="329"/>
      <c r="BO109" s="329"/>
      <c r="BP109" s="329"/>
      <c r="BQ109" s="329"/>
      <c r="BR109" s="369"/>
      <c r="BS109" s="369"/>
      <c r="BT109" s="369"/>
      <c r="BU109" s="369"/>
      <c r="BV109" s="369"/>
      <c r="BW109" s="369"/>
      <c r="BX109" s="369"/>
      <c r="BY109" s="369"/>
      <c r="BZ109" s="369"/>
      <c r="CA109" s="369"/>
      <c r="CB109" s="369"/>
      <c r="CC109" s="369"/>
      <c r="CD109" s="369"/>
      <c r="CE109" s="369"/>
      <c r="CF109" s="369"/>
      <c r="CG109" s="369"/>
      <c r="CH109" s="369"/>
      <c r="CI109" s="369"/>
      <c r="CJ109" s="369"/>
      <c r="CK109" s="369"/>
      <c r="CL109" s="369"/>
      <c r="CM109" s="369"/>
      <c r="CN109" s="369"/>
      <c r="CO109" s="369"/>
      <c r="CP109" s="369"/>
      <c r="CQ109" s="369"/>
      <c r="CR109" s="369"/>
      <c r="CS109" s="369"/>
      <c r="CT109" s="369"/>
      <c r="CU109" s="369"/>
      <c r="CV109" s="369"/>
      <c r="CW109" s="369"/>
      <c r="CX109" s="369"/>
      <c r="CY109" s="369"/>
      <c r="CZ109" s="369"/>
      <c r="DA109" s="369"/>
    </row>
    <row r="110" s="317" customFormat="true" ht="22.5" customHeight="true" x14ac:dyDescent="0.35">
      <c r="A110" s="346" t="s">
        <v>99</v>
      </c>
      <c r="B110" s="347"/>
      <c r="C110" s="319"/>
      <c r="D110" s="319"/>
      <c r="E110" s="319"/>
      <c r="F110" s="319"/>
      <c r="G110" s="319"/>
      <c r="H110" s="319"/>
      <c r="I110" s="319"/>
      <c r="J110" s="319"/>
      <c r="K110" s="319"/>
      <c r="L110" s="319"/>
      <c r="M110" s="319"/>
      <c r="N110" s="319"/>
      <c r="O110" s="319"/>
      <c r="P110" s="319"/>
      <c r="Q110" s="319"/>
      <c r="R110" s="7"/>
      <c r="S110" s="7"/>
      <c r="T110" s="7"/>
      <c r="U110" s="7"/>
      <c r="V110" s="369"/>
      <c r="W110" s="369"/>
      <c r="X110" s="369"/>
      <c r="Y110" s="369"/>
      <c r="Z110" s="369"/>
      <c r="AA110" s="369"/>
      <c r="AB110" s="369"/>
      <c r="AC110" s="369"/>
      <c r="AD110" s="369"/>
      <c r="AE110" s="369"/>
      <c r="AF110" s="369"/>
      <c r="AG110" s="369"/>
      <c r="AH110" s="369"/>
      <c r="AI110" s="369"/>
      <c r="AJ110" s="369"/>
      <c r="AK110" s="369"/>
      <c r="AL110" s="369"/>
      <c r="AM110" s="369"/>
      <c r="AN110" s="369"/>
      <c r="AO110" s="369"/>
      <c r="AP110" s="369"/>
      <c r="AQ110" s="369"/>
      <c r="AR110" s="369"/>
      <c r="AS110" s="369"/>
      <c r="AT110" s="369"/>
      <c r="AU110" s="369"/>
      <c r="AV110" s="369"/>
      <c r="AW110" s="369"/>
      <c r="AX110" s="369"/>
      <c r="AY110" s="369"/>
      <c r="AZ110" s="369"/>
      <c r="BA110" s="329"/>
      <c r="BB110" s="340"/>
      <c r="BC110" s="329"/>
      <c r="BD110" s="329"/>
      <c r="BE110" s="329"/>
      <c r="BF110" s="329"/>
      <c r="BG110" s="329"/>
      <c r="BH110" s="329"/>
      <c r="BI110" s="329"/>
      <c r="BJ110" s="329"/>
      <c r="BK110" s="329"/>
      <c r="BL110" s="329"/>
      <c r="BM110" s="329"/>
      <c r="BN110" s="329"/>
      <c r="BO110" s="329"/>
      <c r="BP110" s="329"/>
      <c r="BQ110" s="329"/>
      <c r="BR110" s="369"/>
      <c r="BS110" s="369"/>
      <c r="BT110" s="369"/>
      <c r="BU110" s="369"/>
      <c r="BV110" s="369"/>
      <c r="BW110" s="369"/>
      <c r="BX110" s="369"/>
      <c r="BY110" s="369"/>
      <c r="BZ110" s="369"/>
      <c r="CA110" s="369"/>
      <c r="CB110" s="369"/>
      <c r="CC110" s="369"/>
      <c r="CD110" s="369"/>
      <c r="CE110" s="369"/>
      <c r="CF110" s="369"/>
      <c r="CG110" s="369"/>
      <c r="CH110" s="369"/>
      <c r="CI110" s="369"/>
      <c r="CJ110" s="369"/>
      <c r="CK110" s="369"/>
      <c r="CL110" s="369"/>
      <c r="CM110" s="369"/>
      <c r="CN110" s="369"/>
      <c r="CO110" s="369"/>
      <c r="CP110" s="369"/>
      <c r="CQ110" s="369"/>
      <c r="CR110" s="369"/>
      <c r="CS110" s="369"/>
      <c r="CT110" s="369"/>
      <c r="CU110" s="369"/>
      <c r="CV110" s="369"/>
      <c r="CW110" s="369"/>
      <c r="CX110" s="369"/>
      <c r="CY110" s="369"/>
      <c r="CZ110" s="369"/>
      <c r="DA110" s="369"/>
    </row>
    <row r="111" s="317" customFormat="true" ht="20.1" customHeight="true" x14ac:dyDescent="0.35">
      <c r="A111" s="348" t="s">
        <v>97</v>
      </c>
      <c r="B111" s="345"/>
      <c r="C111" s="319"/>
      <c r="D111" s="319"/>
      <c r="E111" s="319"/>
      <c r="F111" s="319"/>
      <c r="G111" s="319"/>
      <c r="H111" s="319"/>
      <c r="I111" s="319"/>
      <c r="J111" s="319"/>
      <c r="K111" s="319"/>
      <c r="L111" s="319"/>
      <c r="M111" s="319"/>
      <c r="N111" s="319"/>
      <c r="O111" s="319"/>
      <c r="P111" s="319"/>
      <c r="Q111" s="319"/>
      <c r="R111" s="7"/>
      <c r="S111" s="7"/>
      <c r="T111" s="7"/>
      <c r="U111" s="7"/>
      <c r="V111" s="369"/>
      <c r="W111" s="369"/>
      <c r="X111" s="369"/>
      <c r="Y111" s="369"/>
      <c r="Z111" s="369"/>
      <c r="AA111" s="369"/>
      <c r="AB111" s="369"/>
      <c r="AC111" s="369"/>
      <c r="AD111" s="369"/>
      <c r="AE111" s="369"/>
      <c r="AF111" s="369"/>
      <c r="AG111" s="369"/>
      <c r="AH111" s="369"/>
      <c r="AI111" s="369"/>
      <c r="AJ111" s="369"/>
      <c r="AK111" s="369"/>
      <c r="AL111" s="369"/>
      <c r="AM111" s="369"/>
      <c r="AN111" s="369"/>
      <c r="AO111" s="369"/>
      <c r="AP111" s="369"/>
      <c r="AQ111" s="369"/>
      <c r="AR111" s="369"/>
      <c r="AS111" s="369"/>
      <c r="AT111" s="369"/>
      <c r="AU111" s="369"/>
      <c r="AV111" s="369"/>
      <c r="AW111" s="369"/>
      <c r="AX111" s="369"/>
      <c r="AY111" s="369"/>
      <c r="AZ111" s="369"/>
      <c r="BA111" s="329"/>
      <c r="BB111" s="340"/>
      <c r="BC111" s="329"/>
      <c r="BD111" s="329"/>
      <c r="BE111" s="329"/>
      <c r="BF111" s="329"/>
      <c r="BG111" s="329"/>
      <c r="BH111" s="329"/>
      <c r="BI111" s="329"/>
      <c r="BJ111" s="329"/>
      <c r="BK111" s="329"/>
      <c r="BL111" s="329"/>
      <c r="BM111" s="329"/>
      <c r="BN111" s="329"/>
      <c r="BO111" s="329"/>
      <c r="BP111" s="329"/>
      <c r="BQ111" s="329"/>
      <c r="BR111" s="369"/>
      <c r="BS111" s="369"/>
      <c r="BT111" s="369"/>
      <c r="BU111" s="369"/>
      <c r="BV111" s="369"/>
      <c r="BW111" s="369"/>
      <c r="BX111" s="369"/>
      <c r="BY111" s="369"/>
      <c r="BZ111" s="369"/>
      <c r="CA111" s="369"/>
      <c r="CB111" s="369"/>
      <c r="CC111" s="369"/>
      <c r="CD111" s="369"/>
      <c r="CE111" s="369"/>
      <c r="CF111" s="369"/>
      <c r="CG111" s="369"/>
      <c r="CH111" s="369"/>
      <c r="CI111" s="369"/>
      <c r="CJ111" s="369"/>
      <c r="CK111" s="369"/>
      <c r="CL111" s="369"/>
      <c r="CM111" s="369"/>
      <c r="CN111" s="369"/>
      <c r="CO111" s="369"/>
      <c r="CP111" s="369"/>
      <c r="CQ111" s="369"/>
      <c r="CR111" s="369"/>
      <c r="CS111" s="369"/>
      <c r="CT111" s="369"/>
      <c r="CU111" s="369"/>
      <c r="CV111" s="369"/>
      <c r="CW111" s="369"/>
      <c r="CX111" s="369"/>
      <c r="CY111" s="369"/>
      <c r="CZ111" s="369"/>
      <c r="DA111" s="369"/>
    </row>
    <row r="112" s="317" customFormat="true" ht="15" customHeight="true" x14ac:dyDescent="0.2">
      <c r="A112" s="623" t="s">
        <v>98</v>
      </c>
      <c r="B112" s="382"/>
      <c r="C112" s="319"/>
      <c r="D112" s="319"/>
      <c r="E112" s="319"/>
      <c r="F112" s="319"/>
      <c r="G112" s="319"/>
      <c r="H112" s="319"/>
      <c r="I112" s="319"/>
      <c r="J112" s="319"/>
      <c r="K112" s="319"/>
      <c r="L112" s="319"/>
      <c r="M112" s="319"/>
      <c r="N112" s="319"/>
      <c r="O112" s="319"/>
      <c r="P112" s="319"/>
      <c r="Q112" s="319"/>
      <c r="R112" s="7"/>
      <c r="S112" s="7"/>
      <c r="T112" s="7"/>
      <c r="U112" s="7"/>
      <c r="V112" s="369"/>
      <c r="W112" s="369"/>
      <c r="X112" s="369"/>
      <c r="Y112" s="369"/>
      <c r="Z112" s="369"/>
      <c r="AA112" s="369"/>
      <c r="AB112" s="369"/>
      <c r="AC112" s="369"/>
      <c r="AD112" s="369"/>
      <c r="AE112" s="369"/>
      <c r="AF112" s="369"/>
      <c r="AG112" s="369"/>
      <c r="AH112" s="369"/>
      <c r="AI112" s="369"/>
      <c r="AJ112" s="369"/>
      <c r="AK112" s="369"/>
      <c r="AL112" s="369"/>
      <c r="AM112" s="369"/>
      <c r="AN112" s="369"/>
      <c r="AO112" s="369"/>
      <c r="AP112" s="369"/>
      <c r="AQ112" s="369"/>
      <c r="AR112" s="369"/>
      <c r="AS112" s="369"/>
      <c r="AT112" s="369"/>
      <c r="AU112" s="369"/>
      <c r="AV112" s="369"/>
      <c r="AW112" s="369"/>
      <c r="AX112" s="369"/>
      <c r="AY112" s="369"/>
      <c r="AZ112" s="369"/>
      <c r="BA112" s="329"/>
      <c r="BB112" s="340"/>
      <c r="BC112" s="329"/>
      <c r="BD112" s="329"/>
      <c r="BE112" s="329"/>
      <c r="BF112" s="329"/>
      <c r="BG112" s="329"/>
      <c r="BH112" s="329"/>
      <c r="BI112" s="329"/>
      <c r="BJ112" s="329"/>
      <c r="BK112" s="329"/>
      <c r="BL112" s="329"/>
      <c r="BM112" s="329"/>
      <c r="BN112" s="329"/>
      <c r="BO112" s="329"/>
      <c r="BP112" s="329"/>
      <c r="BQ112" s="329"/>
      <c r="BR112" s="369"/>
      <c r="BS112" s="369"/>
      <c r="BT112" s="369"/>
      <c r="BU112" s="369"/>
      <c r="BV112" s="369"/>
      <c r="BW112" s="369"/>
      <c r="BX112" s="369"/>
      <c r="BY112" s="369"/>
      <c r="BZ112" s="369"/>
      <c r="CA112" s="369"/>
      <c r="CB112" s="369"/>
      <c r="CC112" s="369"/>
      <c r="CD112" s="369"/>
      <c r="CE112" s="369"/>
      <c r="CF112" s="369"/>
      <c r="CG112" s="369"/>
      <c r="CH112" s="369"/>
      <c r="CI112" s="369"/>
      <c r="CJ112" s="369"/>
      <c r="CK112" s="369"/>
      <c r="CL112" s="369"/>
      <c r="CM112" s="369"/>
      <c r="CN112" s="369"/>
      <c r="CO112" s="369"/>
      <c r="CP112" s="369"/>
      <c r="CQ112" s="369"/>
      <c r="CR112" s="369"/>
      <c r="CS112" s="369"/>
      <c r="CT112" s="369"/>
      <c r="CU112" s="369"/>
      <c r="CV112" s="369"/>
      <c r="CW112" s="369"/>
      <c r="CX112" s="369"/>
      <c r="CY112" s="369"/>
      <c r="CZ112" s="369"/>
      <c r="DA112" s="369"/>
    </row>
    <row r="113" s="317" customFormat="true" ht="15" customHeight="true" x14ac:dyDescent="0.2">
      <c r="A113" s="358" t="s">
        <v>40</v>
      </c>
      <c r="B113" s="357"/>
      <c r="C113" s="319"/>
      <c r="D113" s="319"/>
      <c r="E113" s="319"/>
      <c r="F113" s="319"/>
      <c r="G113" s="319"/>
      <c r="H113" s="319"/>
      <c r="I113" s="319"/>
      <c r="J113" s="319"/>
      <c r="K113" s="319"/>
      <c r="L113" s="319"/>
      <c r="M113" s="319"/>
      <c r="N113" s="319"/>
      <c r="O113" s="319"/>
      <c r="P113" s="319"/>
      <c r="Q113" s="319"/>
      <c r="R113" s="7"/>
      <c r="S113" s="7"/>
      <c r="T113" s="7"/>
      <c r="U113" s="7"/>
      <c r="V113" s="369"/>
      <c r="W113" s="369"/>
      <c r="X113" s="369"/>
      <c r="Y113" s="369"/>
      <c r="Z113" s="369"/>
      <c r="AA113" s="369"/>
      <c r="AB113" s="369"/>
      <c r="AC113" s="369"/>
      <c r="AD113" s="369"/>
      <c r="AE113" s="369"/>
      <c r="AF113" s="369"/>
      <c r="AG113" s="369"/>
      <c r="AH113" s="369"/>
      <c r="AI113" s="369"/>
      <c r="AJ113" s="369"/>
      <c r="AK113" s="369"/>
      <c r="AL113" s="369"/>
      <c r="AM113" s="369"/>
      <c r="AN113" s="369"/>
      <c r="AO113" s="369"/>
      <c r="AP113" s="369"/>
      <c r="AQ113" s="369"/>
      <c r="AR113" s="369"/>
      <c r="AS113" s="369"/>
      <c r="AT113" s="369"/>
      <c r="AU113" s="369"/>
      <c r="AV113" s="369"/>
      <c r="AW113" s="369"/>
      <c r="AX113" s="369"/>
      <c r="AY113" s="369"/>
      <c r="AZ113" s="369"/>
      <c r="BA113" s="329"/>
      <c r="BB113" s="340"/>
      <c r="BC113" s="329"/>
      <c r="BD113" s="329"/>
      <c r="BE113" s="329"/>
      <c r="BF113" s="329"/>
      <c r="BG113" s="329"/>
      <c r="BH113" s="329"/>
      <c r="BI113" s="329"/>
      <c r="BJ113" s="329"/>
      <c r="BK113" s="329"/>
      <c r="BL113" s="329"/>
      <c r="BM113" s="329"/>
      <c r="BN113" s="329"/>
      <c r="BO113" s="329"/>
      <c r="BP113" s="329"/>
      <c r="BQ113" s="329"/>
      <c r="BR113" s="369"/>
      <c r="BS113" s="369"/>
      <c r="BT113" s="369"/>
      <c r="BU113" s="369"/>
      <c r="BV113" s="369"/>
      <c r="BW113" s="369"/>
      <c r="BX113" s="369"/>
      <c r="BY113" s="369"/>
      <c r="BZ113" s="369"/>
      <c r="CA113" s="369"/>
      <c r="CB113" s="369"/>
      <c r="CC113" s="369"/>
      <c r="CD113" s="369"/>
      <c r="CE113" s="369"/>
      <c r="CF113" s="369"/>
      <c r="CG113" s="369"/>
      <c r="CH113" s="369"/>
      <c r="CI113" s="369"/>
      <c r="CJ113" s="369"/>
      <c r="CK113" s="369"/>
      <c r="CL113" s="369"/>
      <c r="CM113" s="369"/>
      <c r="CN113" s="369"/>
      <c r="CO113" s="369"/>
      <c r="CP113" s="369"/>
      <c r="CQ113" s="369"/>
      <c r="CR113" s="369"/>
      <c r="CS113" s="369"/>
      <c r="CT113" s="369"/>
      <c r="CU113" s="369"/>
      <c r="CV113" s="369"/>
      <c r="CW113" s="369"/>
      <c r="CX113" s="369"/>
      <c r="CY113" s="369"/>
      <c r="CZ113" s="369"/>
      <c r="DA113" s="369"/>
    </row>
    <row r="114" s="317" customFormat="true" ht="15" customHeight="true" x14ac:dyDescent="0.2">
      <c r="A114" s="356" t="s">
        <v>39</v>
      </c>
      <c r="B114" s="357"/>
      <c r="C114" s="319"/>
      <c r="D114" s="319"/>
      <c r="E114" s="319"/>
      <c r="F114" s="319"/>
      <c r="G114" s="319"/>
      <c r="H114" s="319"/>
      <c r="I114" s="319"/>
      <c r="J114" s="319"/>
      <c r="K114" s="319"/>
      <c r="L114" s="319"/>
      <c r="M114" s="319"/>
      <c r="N114" s="319"/>
      <c r="O114" s="319"/>
      <c r="P114" s="319"/>
      <c r="Q114" s="319"/>
      <c r="R114" s="7"/>
      <c r="S114" s="7"/>
      <c r="T114" s="7"/>
      <c r="U114" s="7"/>
      <c r="V114" s="369"/>
      <c r="W114" s="369"/>
      <c r="X114" s="369"/>
      <c r="Y114" s="369"/>
      <c r="Z114" s="369"/>
      <c r="AA114" s="369"/>
      <c r="AB114" s="369"/>
      <c r="AC114" s="369"/>
      <c r="AD114" s="369"/>
      <c r="AE114" s="369"/>
      <c r="AF114" s="369"/>
      <c r="AG114" s="369"/>
      <c r="AH114" s="369"/>
      <c r="AI114" s="369"/>
      <c r="AJ114" s="369"/>
      <c r="AK114" s="369"/>
      <c r="AL114" s="369"/>
      <c r="AM114" s="369"/>
      <c r="AN114" s="369"/>
      <c r="AO114" s="369"/>
      <c r="AP114" s="369"/>
      <c r="AQ114" s="369"/>
      <c r="AR114" s="369"/>
      <c r="AS114" s="369"/>
      <c r="AT114" s="369"/>
      <c r="AU114" s="369"/>
      <c r="AV114" s="369"/>
      <c r="AW114" s="369"/>
      <c r="AX114" s="369"/>
      <c r="AY114" s="369"/>
      <c r="AZ114" s="369"/>
      <c r="BA114" s="329"/>
      <c r="BB114" s="340"/>
      <c r="BC114" s="329"/>
      <c r="BD114" s="329"/>
      <c r="BE114" s="329"/>
      <c r="BF114" s="329"/>
      <c r="BG114" s="329"/>
      <c r="BH114" s="329"/>
      <c r="BI114" s="329"/>
      <c r="BJ114" s="329"/>
      <c r="BK114" s="329"/>
      <c r="BL114" s="329"/>
      <c r="BM114" s="329"/>
      <c r="BN114" s="329"/>
      <c r="BO114" s="329"/>
      <c r="BP114" s="329"/>
      <c r="BQ114" s="329"/>
      <c r="BR114" s="369"/>
      <c r="BS114" s="369"/>
      <c r="BT114" s="369"/>
      <c r="BU114" s="369"/>
      <c r="BV114" s="369"/>
      <c r="BW114" s="369"/>
      <c r="BX114" s="369"/>
      <c r="BY114" s="369"/>
      <c r="BZ114" s="369"/>
      <c r="CA114" s="369"/>
      <c r="CB114" s="369"/>
      <c r="CC114" s="369"/>
      <c r="CD114" s="369"/>
      <c r="CE114" s="369"/>
      <c r="CF114" s="369"/>
      <c r="CG114" s="369"/>
      <c r="CH114" s="369"/>
      <c r="CI114" s="369"/>
      <c r="CJ114" s="369"/>
      <c r="CK114" s="369"/>
      <c r="CL114" s="369"/>
      <c r="CM114" s="369"/>
      <c r="CN114" s="369"/>
      <c r="CO114" s="369"/>
      <c r="CP114" s="369"/>
      <c r="CQ114" s="369"/>
      <c r="CR114" s="369"/>
      <c r="CS114" s="369"/>
      <c r="CT114" s="369"/>
      <c r="CU114" s="369"/>
      <c r="CV114" s="369"/>
      <c r="CW114" s="369"/>
      <c r="CX114" s="369"/>
      <c r="CY114" s="369"/>
      <c r="CZ114" s="369"/>
      <c r="DA114" s="369"/>
    </row>
    <row r="115" s="317" customFormat="true" ht="15" customHeight="true" x14ac:dyDescent="0.2">
      <c r="A115" s="356" t="s">
        <v>136</v>
      </c>
      <c r="B115" s="381" t="str">
        <f>A1025</f>
        <v>WHS03</v>
      </c>
      <c r="C115" s="319"/>
      <c r="D115" s="319"/>
      <c r="E115" s="319"/>
      <c r="F115" s="319"/>
      <c r="G115" s="319"/>
      <c r="H115" s="319"/>
      <c r="I115" s="319"/>
      <c r="J115" s="319"/>
      <c r="K115" s="319"/>
      <c r="L115" s="319"/>
      <c r="M115" s="319"/>
      <c r="N115" s="319"/>
      <c r="O115" s="319"/>
      <c r="P115" s="319"/>
      <c r="Q115" s="319"/>
      <c r="R115" s="7"/>
      <c r="S115" s="7"/>
      <c r="T115" s="7"/>
      <c r="U115" s="7"/>
      <c r="V115" s="369"/>
      <c r="W115" s="369"/>
      <c r="X115" s="369"/>
      <c r="Y115" s="369"/>
      <c r="Z115" s="369"/>
      <c r="AA115" s="369"/>
      <c r="AB115" s="369"/>
      <c r="AC115" s="369"/>
      <c r="AD115" s="369"/>
      <c r="AE115" s="369"/>
      <c r="AF115" s="369"/>
      <c r="AG115" s="369"/>
      <c r="AH115" s="369"/>
      <c r="AI115" s="369"/>
      <c r="AJ115" s="369"/>
      <c r="AK115" s="369"/>
      <c r="AL115" s="369"/>
      <c r="AM115" s="369"/>
      <c r="AN115" s="369"/>
      <c r="AO115" s="369"/>
      <c r="AP115" s="369"/>
      <c r="AQ115" s="369"/>
      <c r="AR115" s="369"/>
      <c r="AS115" s="369"/>
      <c r="AT115" s="369"/>
      <c r="AU115" s="369"/>
      <c r="AV115" s="369"/>
      <c r="AW115" s="369"/>
      <c r="AX115" s="369"/>
      <c r="AY115" s="369"/>
      <c r="AZ115" s="369"/>
      <c r="BA115" s="329"/>
      <c r="BB115" s="340"/>
      <c r="BC115" s="329"/>
      <c r="BD115" s="329"/>
      <c r="BE115" s="329"/>
      <c r="BF115" s="329"/>
      <c r="BG115" s="329"/>
      <c r="BH115" s="329"/>
      <c r="BI115" s="329"/>
      <c r="BJ115" s="329"/>
      <c r="BK115" s="329"/>
      <c r="BL115" s="329"/>
      <c r="BM115" s="329"/>
      <c r="BN115" s="329"/>
      <c r="BO115" s="329"/>
      <c r="BP115" s="329"/>
      <c r="BQ115" s="329"/>
      <c r="BR115" s="369"/>
      <c r="BS115" s="369"/>
      <c r="BT115" s="369"/>
      <c r="BU115" s="369"/>
      <c r="BV115" s="369"/>
      <c r="BW115" s="369"/>
      <c r="BX115" s="369"/>
      <c r="BY115" s="369"/>
      <c r="BZ115" s="369"/>
      <c r="CA115" s="369"/>
      <c r="CB115" s="369"/>
      <c r="CC115" s="369"/>
      <c r="CD115" s="369"/>
      <c r="CE115" s="369"/>
      <c r="CF115" s="369"/>
      <c r="CG115" s="369"/>
      <c r="CH115" s="369"/>
      <c r="CI115" s="369"/>
      <c r="CJ115" s="369"/>
      <c r="CK115" s="369"/>
      <c r="CL115" s="369"/>
      <c r="CM115" s="369"/>
      <c r="CN115" s="369"/>
      <c r="CO115" s="369"/>
      <c r="CP115" s="369"/>
      <c r="CQ115" s="369"/>
      <c r="CR115" s="369"/>
      <c r="CS115" s="369"/>
      <c r="CT115" s="369"/>
      <c r="CU115" s="369"/>
      <c r="CV115" s="369"/>
      <c r="CW115" s="369"/>
      <c r="CX115" s="369"/>
      <c r="CY115" s="369"/>
      <c r="CZ115" s="369"/>
      <c r="DA115" s="369"/>
    </row>
    <row r="116" s="317" customFormat="true" ht="15" customHeight="true" x14ac:dyDescent="0.2">
      <c r="A116" s="174" t="str">
        <f>B1030</f>
        <v/>
      </c>
      <c r="B116" s="173"/>
      <c r="C116" s="319"/>
      <c r="D116" s="319"/>
      <c r="E116" s="319"/>
      <c r="F116" s="319"/>
      <c r="G116" s="319"/>
      <c r="H116" s="319"/>
      <c r="I116" s="319"/>
      <c r="J116" s="319"/>
      <c r="K116" s="319"/>
      <c r="L116" s="319"/>
      <c r="M116" s="319"/>
      <c r="N116" s="319"/>
      <c r="O116" s="319"/>
      <c r="P116" s="319"/>
      <c r="Q116" s="319"/>
      <c r="R116" s="7"/>
      <c r="S116" s="7"/>
      <c r="T116" s="7"/>
      <c r="U116" s="7"/>
      <c r="V116" s="369"/>
      <c r="W116" s="369"/>
      <c r="X116" s="369"/>
      <c r="Y116" s="369"/>
      <c r="Z116" s="369"/>
      <c r="AA116" s="369"/>
      <c r="AB116" s="369"/>
      <c r="AC116" s="369"/>
      <c r="AD116" s="369"/>
      <c r="AE116" s="369"/>
      <c r="AF116" s="369"/>
      <c r="AG116" s="369"/>
      <c r="AH116" s="369"/>
      <c r="AI116" s="369"/>
      <c r="AJ116" s="369"/>
      <c r="AK116" s="369"/>
      <c r="AL116" s="369"/>
      <c r="AM116" s="369"/>
      <c r="AN116" s="369"/>
      <c r="AO116" s="369"/>
      <c r="AP116" s="369"/>
      <c r="AQ116" s="369"/>
      <c r="AR116" s="369"/>
      <c r="AS116" s="369"/>
      <c r="AT116" s="369"/>
      <c r="AU116" s="369"/>
      <c r="AV116" s="369"/>
      <c r="AW116" s="369"/>
      <c r="AX116" s="369"/>
      <c r="AY116" s="369"/>
      <c r="AZ116" s="369"/>
      <c r="BA116" s="329"/>
      <c r="BB116" s="340"/>
      <c r="BC116" s="329"/>
      <c r="BD116" s="329"/>
      <c r="BE116" s="329"/>
      <c r="BF116" s="329"/>
      <c r="BG116" s="329"/>
      <c r="BH116" s="329"/>
      <c r="BI116" s="329"/>
      <c r="BJ116" s="329"/>
      <c r="BK116" s="329"/>
      <c r="BL116" s="329"/>
      <c r="BM116" s="329"/>
      <c r="BN116" s="329"/>
      <c r="BO116" s="329"/>
      <c r="BP116" s="329"/>
      <c r="BQ116" s="329"/>
      <c r="BR116" s="369"/>
      <c r="BS116" s="369"/>
      <c r="BT116" s="369"/>
      <c r="BU116" s="369"/>
      <c r="BV116" s="369"/>
      <c r="BW116" s="369"/>
      <c r="BX116" s="369"/>
      <c r="BY116" s="369"/>
      <c r="BZ116" s="369"/>
      <c r="CA116" s="369"/>
      <c r="CB116" s="369"/>
      <c r="CC116" s="369"/>
      <c r="CD116" s="369"/>
      <c r="CE116" s="369"/>
      <c r="CF116" s="369"/>
      <c r="CG116" s="369"/>
      <c r="CH116" s="369"/>
      <c r="CI116" s="369"/>
      <c r="CJ116" s="369"/>
      <c r="CK116" s="369"/>
      <c r="CL116" s="369"/>
      <c r="CM116" s="369"/>
      <c r="CN116" s="369"/>
      <c r="CO116" s="369"/>
      <c r="CP116" s="369"/>
      <c r="CQ116" s="369"/>
      <c r="CR116" s="369"/>
      <c r="CS116" s="369"/>
      <c r="CT116" s="369"/>
      <c r="CU116" s="369"/>
      <c r="CV116" s="369"/>
      <c r="CW116" s="369"/>
      <c r="CX116" s="369"/>
      <c r="CY116" s="369"/>
      <c r="CZ116" s="369"/>
      <c r="DA116" s="369"/>
    </row>
    <row r="117" s="317" customFormat="true" ht="15" customHeight="true" x14ac:dyDescent="0.2">
      <c r="A117" s="174" t="str">
        <f>B1029</f>
        <v/>
      </c>
      <c r="B117" s="172"/>
      <c r="C117" s="319"/>
      <c r="D117" s="319"/>
      <c r="E117" s="319"/>
      <c r="F117" s="319"/>
      <c r="G117" s="319"/>
      <c r="H117" s="319"/>
      <c r="I117" s="319"/>
      <c r="J117" s="319"/>
      <c r="K117" s="319"/>
      <c r="L117" s="319"/>
      <c r="M117" s="319"/>
      <c r="N117" s="319"/>
      <c r="O117" s="319"/>
      <c r="P117" s="319"/>
      <c r="Q117" s="319"/>
      <c r="R117" s="7"/>
      <c r="S117" s="7"/>
      <c r="T117" s="7"/>
      <c r="U117" s="7"/>
      <c r="V117" s="369"/>
      <c r="W117" s="369"/>
      <c r="X117" s="369"/>
      <c r="Y117" s="369"/>
      <c r="Z117" s="369"/>
      <c r="AA117" s="369"/>
      <c r="AB117" s="369"/>
      <c r="AC117" s="369"/>
      <c r="AD117" s="369"/>
      <c r="AE117" s="369"/>
      <c r="AF117" s="369"/>
      <c r="AG117" s="369"/>
      <c r="AH117" s="369"/>
      <c r="AI117" s="369"/>
      <c r="AJ117" s="369"/>
      <c r="AK117" s="369"/>
      <c r="AL117" s="369"/>
      <c r="AM117" s="369"/>
      <c r="AN117" s="369"/>
      <c r="AO117" s="369"/>
      <c r="AP117" s="369"/>
      <c r="AQ117" s="369"/>
      <c r="AR117" s="369"/>
      <c r="AS117" s="369"/>
      <c r="AT117" s="369"/>
      <c r="AU117" s="369"/>
      <c r="AV117" s="369"/>
      <c r="AW117" s="369"/>
      <c r="AX117" s="369"/>
      <c r="AY117" s="369"/>
      <c r="AZ117" s="369"/>
      <c r="BA117" s="329"/>
      <c r="BB117" s="340"/>
      <c r="BC117" s="329"/>
      <c r="BD117" s="329"/>
      <c r="BE117" s="329"/>
      <c r="BF117" s="329"/>
      <c r="BG117" s="329"/>
      <c r="BH117" s="329"/>
      <c r="BI117" s="329"/>
      <c r="BJ117" s="329"/>
      <c r="BK117" s="329"/>
      <c r="BL117" s="329"/>
      <c r="BM117" s="329"/>
      <c r="BN117" s="329"/>
      <c r="BO117" s="329"/>
      <c r="BP117" s="329"/>
      <c r="BQ117" s="329"/>
      <c r="BR117" s="369"/>
      <c r="BS117" s="369"/>
      <c r="BT117" s="369"/>
      <c r="BU117" s="369"/>
      <c r="BV117" s="369"/>
      <c r="BW117" s="369"/>
      <c r="BX117" s="369"/>
      <c r="BY117" s="369"/>
      <c r="BZ117" s="369"/>
      <c r="CA117" s="369"/>
      <c r="CB117" s="369"/>
      <c r="CC117" s="369"/>
      <c r="CD117" s="369"/>
      <c r="CE117" s="369"/>
      <c r="CF117" s="369"/>
      <c r="CG117" s="369"/>
      <c r="CH117" s="369"/>
      <c r="CI117" s="369"/>
      <c r="CJ117" s="369"/>
      <c r="CK117" s="369"/>
      <c r="CL117" s="369"/>
      <c r="CM117" s="369"/>
      <c r="CN117" s="369"/>
      <c r="CO117" s="369"/>
      <c r="CP117" s="369"/>
      <c r="CQ117" s="369"/>
      <c r="CR117" s="369"/>
      <c r="CS117" s="369"/>
      <c r="CT117" s="369"/>
      <c r="CU117" s="369"/>
      <c r="CV117" s="369"/>
      <c r="CW117" s="369"/>
      <c r="CX117" s="369"/>
      <c r="CY117" s="369"/>
      <c r="CZ117" s="369"/>
      <c r="DA117" s="369"/>
    </row>
    <row r="118" s="317" customFormat="true" ht="21" customHeight="true" x14ac:dyDescent="0.2">
      <c r="A118" s="171"/>
      <c r="B118" s="173"/>
      <c r="C118" s="319"/>
      <c r="D118" s="319"/>
      <c r="E118" s="319"/>
      <c r="F118" s="319"/>
      <c r="G118" s="319"/>
      <c r="H118" s="319"/>
      <c r="I118" s="319"/>
      <c r="J118" s="319"/>
      <c r="K118" s="319"/>
      <c r="L118" s="319"/>
      <c r="M118" s="319"/>
      <c r="N118" s="319"/>
      <c r="O118" s="319"/>
      <c r="P118" s="319"/>
      <c r="Q118" s="319"/>
      <c r="R118" s="7"/>
      <c r="S118" s="7"/>
      <c r="T118" s="7"/>
      <c r="U118" s="7"/>
      <c r="V118" s="369"/>
      <c r="W118" s="369"/>
      <c r="X118" s="369"/>
      <c r="Y118" s="369"/>
      <c r="Z118" s="369"/>
      <c r="AA118" s="369"/>
      <c r="AB118" s="369"/>
      <c r="AC118" s="369"/>
      <c r="AD118" s="369"/>
      <c r="AE118" s="369"/>
      <c r="AF118" s="369"/>
      <c r="AG118" s="369"/>
      <c r="AH118" s="369"/>
      <c r="AI118" s="369"/>
      <c r="AJ118" s="369"/>
      <c r="AK118" s="369"/>
      <c r="AL118" s="369"/>
      <c r="AM118" s="369"/>
      <c r="AN118" s="369"/>
      <c r="AO118" s="369"/>
      <c r="AP118" s="369"/>
      <c r="AQ118" s="369"/>
      <c r="AR118" s="369"/>
      <c r="AS118" s="369"/>
      <c r="AT118" s="369"/>
      <c r="AU118" s="369"/>
      <c r="AV118" s="369"/>
      <c r="AW118" s="369"/>
      <c r="AX118" s="369"/>
      <c r="AY118" s="369"/>
      <c r="AZ118" s="369"/>
      <c r="BA118" s="329"/>
      <c r="BB118" s="340"/>
      <c r="BC118" s="329"/>
      <c r="BD118" s="329"/>
      <c r="BE118" s="329"/>
      <c r="BF118" s="329"/>
      <c r="BG118" s="329"/>
      <c r="BH118" s="329"/>
      <c r="BI118" s="329"/>
      <c r="BJ118" s="329"/>
      <c r="BK118" s="329"/>
      <c r="BL118" s="329"/>
      <c r="BM118" s="329"/>
      <c r="BN118" s="329"/>
      <c r="BO118" s="329"/>
      <c r="BP118" s="329"/>
      <c r="BQ118" s="329"/>
      <c r="BR118" s="369"/>
      <c r="BS118" s="369"/>
      <c r="BT118" s="369"/>
      <c r="BU118" s="369"/>
      <c r="BV118" s="369"/>
      <c r="BW118" s="369"/>
      <c r="BX118" s="369"/>
      <c r="BY118" s="369"/>
      <c r="BZ118" s="369"/>
      <c r="CA118" s="369"/>
      <c r="CB118" s="369"/>
      <c r="CC118" s="369"/>
      <c r="CD118" s="369"/>
      <c r="CE118" s="369"/>
      <c r="CF118" s="369"/>
      <c r="CG118" s="369"/>
      <c r="CH118" s="369"/>
      <c r="CI118" s="369"/>
      <c r="CJ118" s="369"/>
      <c r="CK118" s="369"/>
      <c r="CL118" s="369"/>
      <c r="CM118" s="369"/>
      <c r="CN118" s="369"/>
      <c r="CO118" s="369"/>
      <c r="CP118" s="369"/>
      <c r="CQ118" s="369"/>
      <c r="CR118" s="369"/>
      <c r="CS118" s="369"/>
      <c r="CT118" s="369"/>
      <c r="CU118" s="369"/>
      <c r="CV118" s="369"/>
      <c r="CW118" s="369"/>
      <c r="CX118" s="369"/>
      <c r="CY118" s="369"/>
      <c r="CZ118" s="369"/>
      <c r="DA118" s="369"/>
    </row>
    <row r="119" s="317" customFormat="true" ht="15" customHeight="true" x14ac:dyDescent="0.2">
      <c r="A119" s="170"/>
      <c r="B119" s="169"/>
      <c r="C119" s="319"/>
      <c r="D119" s="319"/>
      <c r="E119" s="319"/>
      <c r="F119" s="319"/>
      <c r="G119" s="319"/>
      <c r="H119" s="319"/>
      <c r="I119" s="319"/>
      <c r="J119" s="319"/>
      <c r="K119" s="319"/>
      <c r="L119" s="319"/>
      <c r="M119" s="319"/>
      <c r="N119" s="319"/>
      <c r="O119" s="319"/>
      <c r="P119" s="319"/>
      <c r="Q119" s="319"/>
      <c r="R119" s="7"/>
      <c r="S119" s="7"/>
      <c r="T119" s="7"/>
      <c r="U119" s="7"/>
      <c r="V119" s="369"/>
      <c r="W119" s="369"/>
      <c r="X119" s="369"/>
      <c r="Y119" s="369"/>
      <c r="Z119" s="369"/>
      <c r="AA119" s="369"/>
      <c r="AB119" s="369"/>
      <c r="AC119" s="369"/>
      <c r="AD119" s="369"/>
      <c r="AE119" s="369"/>
      <c r="AF119" s="369"/>
      <c r="AG119" s="369"/>
      <c r="AH119" s="369"/>
      <c r="AI119" s="369"/>
      <c r="AJ119" s="369"/>
      <c r="AK119" s="369"/>
      <c r="AL119" s="369"/>
      <c r="AM119" s="369"/>
      <c r="AN119" s="369"/>
      <c r="AO119" s="369"/>
      <c r="AP119" s="369"/>
      <c r="AQ119" s="369"/>
      <c r="AR119" s="369"/>
      <c r="AS119" s="369"/>
      <c r="AT119" s="369"/>
      <c r="AU119" s="369"/>
      <c r="AV119" s="369"/>
      <c r="AW119" s="369"/>
      <c r="AX119" s="369"/>
      <c r="AY119" s="369"/>
      <c r="AZ119" s="369"/>
      <c r="BA119" s="329"/>
      <c r="BB119" s="340"/>
      <c r="BC119" s="329"/>
      <c r="BD119" s="329"/>
      <c r="BE119" s="329"/>
      <c r="BF119" s="329"/>
      <c r="BG119" s="329"/>
      <c r="BH119" s="329"/>
      <c r="BI119" s="329"/>
      <c r="BJ119" s="329"/>
      <c r="BK119" s="329"/>
      <c r="BL119" s="329"/>
      <c r="BM119" s="329"/>
      <c r="BN119" s="329"/>
      <c r="BO119" s="329"/>
      <c r="BP119" s="329"/>
      <c r="BQ119" s="329"/>
      <c r="BR119" s="369"/>
      <c r="BS119" s="369"/>
      <c r="BT119" s="369"/>
      <c r="BU119" s="369"/>
      <c r="BV119" s="369"/>
      <c r="BW119" s="369"/>
      <c r="BX119" s="369"/>
      <c r="BY119" s="369"/>
      <c r="BZ119" s="369"/>
      <c r="CA119" s="369"/>
      <c r="CB119" s="369"/>
      <c r="CC119" s="369"/>
      <c r="CD119" s="369"/>
      <c r="CE119" s="369"/>
      <c r="CF119" s="369"/>
      <c r="CG119" s="369"/>
      <c r="CH119" s="369"/>
      <c r="CI119" s="369"/>
      <c r="CJ119" s="369"/>
      <c r="CK119" s="369"/>
      <c r="CL119" s="369"/>
      <c r="CM119" s="369"/>
      <c r="CN119" s="369"/>
      <c r="CO119" s="369"/>
      <c r="CP119" s="369"/>
      <c r="CQ119" s="369"/>
      <c r="CR119" s="369"/>
      <c r="CS119" s="369"/>
      <c r="CT119" s="369"/>
      <c r="CU119" s="369"/>
      <c r="CV119" s="369"/>
      <c r="CW119" s="369"/>
      <c r="CX119" s="369"/>
      <c r="CY119" s="369"/>
      <c r="CZ119" s="369"/>
      <c r="DA119" s="369"/>
    </row>
    <row r="120" s="341" customFormat="true" ht="15" customHeight="true" x14ac:dyDescent="0.2">
      <c r="A120" s="322" t="s">
        <v>99</v>
      </c>
      <c r="B120" s="365"/>
      <c r="C120" s="830" t="s">
        <v>115</v>
      </c>
      <c r="D120" s="831"/>
      <c r="E120" s="831"/>
      <c r="F120" s="831"/>
      <c r="G120" s="832"/>
      <c r="H120" s="833" t="s">
        <v>38</v>
      </c>
      <c r="I120" s="811"/>
      <c r="J120" s="811"/>
      <c r="K120" s="811"/>
      <c r="L120" s="813"/>
      <c r="M120" s="801" t="s">
        <v>37</v>
      </c>
      <c r="N120" s="802"/>
      <c r="O120" s="802"/>
      <c r="P120" s="802"/>
      <c r="Q120" s="804"/>
      <c r="R120" s="466"/>
      <c r="S120" s="466"/>
      <c r="T120" s="466"/>
      <c r="U120" s="466"/>
      <c r="V120" s="466"/>
      <c r="W120" s="466"/>
      <c r="X120" s="466"/>
      <c r="Y120" s="466"/>
      <c r="Z120" s="466"/>
      <c r="AA120" s="466"/>
      <c r="AB120" s="466"/>
      <c r="AC120" s="466"/>
      <c r="AD120" s="466"/>
      <c r="AE120" s="466"/>
      <c r="AF120" s="466"/>
      <c r="AG120" s="466"/>
      <c r="AH120" s="466"/>
      <c r="AI120" s="466"/>
      <c r="AJ120" s="466"/>
      <c r="AK120" s="466"/>
      <c r="AL120" s="466"/>
      <c r="AM120" s="466"/>
      <c r="AN120" s="466"/>
      <c r="AO120" s="466"/>
      <c r="AP120" s="466"/>
      <c r="AQ120" s="466"/>
      <c r="AR120" s="466"/>
      <c r="AS120" s="466"/>
      <c r="AT120" s="466"/>
      <c r="AU120" s="466"/>
      <c r="AV120" s="466"/>
      <c r="AW120" s="466"/>
      <c r="AX120" s="466"/>
      <c r="AY120" s="466"/>
      <c r="AZ120" s="182"/>
      <c r="BA120" s="375" t="s">
        <v>131</v>
      </c>
      <c r="BB120" s="322" t="s">
        <v>99</v>
      </c>
      <c r="BC120" s="801" t="s">
        <v>115</v>
      </c>
      <c r="BD120" s="802"/>
      <c r="BE120" s="802"/>
      <c r="BF120" s="802"/>
      <c r="BG120" s="803"/>
      <c r="BH120" s="801" t="s">
        <v>38</v>
      </c>
      <c r="BI120" s="802"/>
      <c r="BJ120" s="802"/>
      <c r="BK120" s="802"/>
      <c r="BL120" s="803"/>
      <c r="BM120" s="801" t="s">
        <v>37</v>
      </c>
      <c r="BN120" s="802"/>
      <c r="BO120" s="802"/>
      <c r="BP120" s="802"/>
      <c r="BQ120" s="804"/>
      <c r="BR120" s="650"/>
      <c r="BS120" s="651"/>
      <c r="BT120" s="651"/>
      <c r="BU120" s="651"/>
      <c r="BV120" s="651"/>
      <c r="BW120" s="651"/>
      <c r="BX120" s="651"/>
      <c r="BY120" s="651"/>
      <c r="BZ120" s="373"/>
      <c r="CA120" s="373"/>
      <c r="CB120" s="373"/>
      <c r="CC120" s="373"/>
      <c r="CD120" s="373"/>
      <c r="CE120" s="373"/>
      <c r="CF120" s="373"/>
      <c r="CG120" s="373"/>
      <c r="CH120" s="373"/>
      <c r="CI120" s="373"/>
      <c r="CJ120" s="373"/>
      <c r="CK120" s="373"/>
      <c r="CL120" s="373"/>
      <c r="CM120" s="373"/>
      <c r="CN120" s="373"/>
      <c r="CO120" s="373"/>
      <c r="CP120" s="373"/>
      <c r="CQ120" s="373"/>
      <c r="CR120" s="373"/>
      <c r="CS120" s="373"/>
      <c r="CT120" s="373"/>
      <c r="CU120" s="373"/>
      <c r="CV120" s="373"/>
      <c r="CW120" s="373"/>
      <c r="CX120" s="373"/>
      <c r="CY120" s="373"/>
      <c r="CZ120" s="373"/>
      <c r="DA120" s="182"/>
    </row>
    <row r="121" s="341" customFormat="true" ht="12.75" x14ac:dyDescent="0.2">
      <c r="A121" s="361" t="s">
        <v>87</v>
      </c>
      <c r="B121" s="404"/>
      <c r="C121" s="446" t="s">
        <v>0</v>
      </c>
      <c r="D121" s="620" t="s">
        <v>1</v>
      </c>
      <c r="E121" s="620" t="s">
        <v>2</v>
      </c>
      <c r="F121" s="620" t="s">
        <v>3</v>
      </c>
      <c r="G121" s="621" t="s">
        <v>4</v>
      </c>
      <c r="H121" s="409" t="s">
        <v>0</v>
      </c>
      <c r="I121" s="631" t="s">
        <v>1</v>
      </c>
      <c r="J121" s="631" t="s">
        <v>2</v>
      </c>
      <c r="K121" s="631" t="s">
        <v>3</v>
      </c>
      <c r="L121" s="632" t="s">
        <v>4</v>
      </c>
      <c r="M121" s="410" t="s">
        <v>0</v>
      </c>
      <c r="N121" s="631" t="s">
        <v>1</v>
      </c>
      <c r="O121" s="631" t="s">
        <v>2</v>
      </c>
      <c r="P121" s="631" t="s">
        <v>3</v>
      </c>
      <c r="Q121" s="632" t="s">
        <v>4</v>
      </c>
      <c r="R121" s="466"/>
      <c r="S121" s="466"/>
      <c r="T121" s="466"/>
      <c r="U121" s="466"/>
      <c r="V121" s="466"/>
      <c r="W121" s="466"/>
      <c r="X121" s="466"/>
      <c r="Y121" s="466"/>
      <c r="Z121" s="466"/>
      <c r="AA121" s="466"/>
      <c r="AB121" s="466"/>
      <c r="AC121" s="466"/>
      <c r="AD121" s="466"/>
      <c r="AE121" s="466"/>
      <c r="AF121" s="466"/>
      <c r="AG121" s="466"/>
      <c r="AH121" s="466"/>
      <c r="AI121" s="466"/>
      <c r="AJ121" s="466"/>
      <c r="AK121" s="466"/>
      <c r="AL121" s="466"/>
      <c r="AM121" s="466"/>
      <c r="AN121" s="466"/>
      <c r="AO121" s="466"/>
      <c r="AP121" s="466"/>
      <c r="AQ121" s="466"/>
      <c r="AR121" s="466"/>
      <c r="AS121" s="466"/>
      <c r="AT121" s="466"/>
      <c r="AU121" s="466"/>
      <c r="AV121" s="466"/>
      <c r="AW121" s="466"/>
      <c r="AX121" s="466"/>
      <c r="AY121" s="466"/>
      <c r="AZ121" s="182"/>
      <c r="BA121" s="361" t="s">
        <v>117</v>
      </c>
      <c r="BB121" s="360"/>
      <c r="BC121" s="486" t="s">
        <v>0</v>
      </c>
      <c r="BD121" s="596" t="s">
        <v>1</v>
      </c>
      <c r="BE121" s="596" t="s">
        <v>2</v>
      </c>
      <c r="BF121" s="596" t="s">
        <v>3</v>
      </c>
      <c r="BG121" s="487" t="s">
        <v>4</v>
      </c>
      <c r="BH121" s="486" t="s">
        <v>0</v>
      </c>
      <c r="BI121" s="596" t="s">
        <v>1</v>
      </c>
      <c r="BJ121" s="596" t="s">
        <v>2</v>
      </c>
      <c r="BK121" s="596" t="s">
        <v>3</v>
      </c>
      <c r="BL121" s="487" t="s">
        <v>4</v>
      </c>
      <c r="BM121" s="486" t="s">
        <v>0</v>
      </c>
      <c r="BN121" s="596" t="s">
        <v>1</v>
      </c>
      <c r="BO121" s="596" t="s">
        <v>2</v>
      </c>
      <c r="BP121" s="596" t="s">
        <v>3</v>
      </c>
      <c r="BQ121" s="597" t="s">
        <v>4</v>
      </c>
      <c r="BR121" s="180"/>
      <c r="BS121" s="180"/>
      <c r="BT121" s="180"/>
      <c r="BU121" s="180"/>
      <c r="BV121" s="180"/>
      <c r="BW121" s="180"/>
      <c r="BX121" s="180"/>
      <c r="BY121" s="180"/>
      <c r="BZ121" s="180"/>
      <c r="CA121" s="180"/>
      <c r="CB121" s="180"/>
      <c r="CC121" s="180"/>
      <c r="CD121" s="180"/>
      <c r="CE121" s="180"/>
      <c r="CF121" s="180"/>
      <c r="CG121" s="180"/>
      <c r="CH121" s="180"/>
      <c r="CI121" s="180"/>
      <c r="CJ121" s="180"/>
      <c r="CK121" s="180"/>
      <c r="CL121" s="180"/>
      <c r="CM121" s="180"/>
      <c r="CN121" s="180"/>
      <c r="CO121" s="180"/>
      <c r="CP121" s="180"/>
      <c r="CQ121" s="180"/>
      <c r="CR121" s="180"/>
      <c r="CS121" s="180"/>
      <c r="CT121" s="180"/>
      <c r="CU121" s="180"/>
      <c r="CV121" s="180"/>
      <c r="CW121" s="180"/>
      <c r="CX121" s="180"/>
      <c r="CY121" s="180"/>
      <c r="CZ121" s="180"/>
      <c r="DA121" s="182"/>
    </row>
    <row r="122" s="341" customFormat="true" ht="15" customHeight="true" x14ac:dyDescent="0.2">
      <c r="A122" s="834" t="s">
        <v>18</v>
      </c>
      <c r="B122" s="406" t="s">
        <v>14</v>
      </c>
      <c r="C122" s="130">
        <v>3.5164757127119626</v>
      </c>
      <c r="D122" s="129">
        <v>7.4034975537641348</v>
      </c>
      <c r="E122" s="129">
        <v>12.079215887995899</v>
      </c>
      <c r="F122" s="129">
        <v>16.873437074121753</v>
      </c>
      <c r="G122" s="128">
        <v>33.14939558223103</v>
      </c>
      <c r="H122" s="127">
        <v>29.29525600385184</v>
      </c>
      <c r="I122" s="129">
        <v>38.161961122178397</v>
      </c>
      <c r="J122" s="129">
        <v>37.010055328834106</v>
      </c>
      <c r="K122" s="129">
        <v>38.156080032635366</v>
      </c>
      <c r="L122" s="126">
        <v>51.684137003037236</v>
      </c>
      <c r="M122" s="130">
        <v>3.5867677725178826</v>
      </c>
      <c r="N122" s="129">
        <v>5.0325861373283995</v>
      </c>
      <c r="O122" s="129">
        <v>8.9423509765508395</v>
      </c>
      <c r="P122" s="129">
        <v>10.028938079407114</v>
      </c>
      <c r="Q122" s="126">
        <v>15.835166371768667</v>
      </c>
      <c r="R122" s="466"/>
      <c r="S122" s="466"/>
      <c r="T122" s="466"/>
      <c r="U122" s="466"/>
      <c r="V122" s="466"/>
      <c r="W122" s="466"/>
      <c r="X122" s="466"/>
      <c r="Y122" s="466"/>
      <c r="Z122" s="466"/>
      <c r="AA122" s="466"/>
      <c r="AB122" s="466"/>
      <c r="AC122" s="466"/>
      <c r="AD122" s="466"/>
      <c r="AE122" s="466"/>
      <c r="AF122" s="466"/>
      <c r="AG122" s="466"/>
      <c r="AH122" s="466"/>
      <c r="AI122" s="466"/>
      <c r="AJ122" s="466"/>
      <c r="AK122" s="466"/>
      <c r="AL122" s="466"/>
      <c r="AM122" s="466"/>
      <c r="AN122" s="466"/>
      <c r="AO122" s="466"/>
      <c r="AP122" s="466"/>
      <c r="AQ122" s="466"/>
      <c r="AR122" s="466"/>
      <c r="AS122" s="466"/>
      <c r="AT122" s="466"/>
      <c r="AU122" s="466"/>
      <c r="AV122" s="466"/>
      <c r="AW122" s="466"/>
      <c r="AX122" s="466"/>
      <c r="AY122" s="466"/>
      <c r="AZ122" s="182"/>
      <c r="BA122" s="807" t="s">
        <v>18</v>
      </c>
      <c r="BB122" s="627" t="s">
        <v>14</v>
      </c>
      <c r="BC122" s="517">
        <v>8902.0283813476563</v>
      </c>
      <c r="BD122" s="513">
        <v>18696.346343994141</v>
      </c>
      <c r="BE122" s="513">
        <v>30536.733680725098</v>
      </c>
      <c r="BF122" s="513">
        <v>42669.283630371094</v>
      </c>
      <c r="BG122" s="526">
        <v>83844.256240844727</v>
      </c>
      <c r="BH122" s="517">
        <v>14528.241874694824</v>
      </c>
      <c r="BI122" s="513">
        <v>19121.948089599609</v>
      </c>
      <c r="BJ122" s="513">
        <v>18141.90975189209</v>
      </c>
      <c r="BK122" s="513">
        <v>18977.637321472168</v>
      </c>
      <c r="BL122" s="526">
        <v>25637.564727783203</v>
      </c>
      <c r="BM122" s="517">
        <v>7288.6363220214844</v>
      </c>
      <c r="BN122" s="513">
        <v>10246.617828369141</v>
      </c>
      <c r="BO122" s="513">
        <v>18141.441329956055</v>
      </c>
      <c r="BP122" s="513">
        <v>20405.034957885742</v>
      </c>
      <c r="BQ122" s="521">
        <v>32159.616073608398</v>
      </c>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2"/>
      <c r="DA122" s="182"/>
    </row>
    <row r="123" s="341" customFormat="true" ht="15" customHeight="true" x14ac:dyDescent="0.2">
      <c r="A123" s="808"/>
      <c r="B123" s="407" t="s">
        <v>51</v>
      </c>
      <c r="C123" s="125">
        <v>96.483524287288034</v>
      </c>
      <c r="D123" s="124">
        <v>92.59650244623586</v>
      </c>
      <c r="E123" s="124">
        <v>87.9207841120041</v>
      </c>
      <c r="F123" s="124">
        <v>83.126562925878247</v>
      </c>
      <c r="G123" s="123">
        <v>66.850604417768963</v>
      </c>
      <c r="H123" s="122">
        <v>70.704743996148167</v>
      </c>
      <c r="I123" s="124">
        <v>61.83803887782161</v>
      </c>
      <c r="J123" s="124">
        <v>62.989944671165887</v>
      </c>
      <c r="K123" s="124">
        <v>61.843919967364634</v>
      </c>
      <c r="L123" s="121">
        <v>48.315862996962771</v>
      </c>
      <c r="M123" s="125">
        <v>96.413232227482112</v>
      </c>
      <c r="N123" s="124">
        <v>94.967413862671606</v>
      </c>
      <c r="O123" s="124">
        <v>91.057649023449159</v>
      </c>
      <c r="P123" s="124">
        <v>89.971061920592888</v>
      </c>
      <c r="Q123" s="121">
        <v>84.164833628231335</v>
      </c>
      <c r="R123" s="466"/>
      <c r="S123" s="466"/>
      <c r="T123" s="466"/>
      <c r="U123" s="466"/>
      <c r="V123" s="466"/>
      <c r="W123" s="466"/>
      <c r="X123" s="466"/>
      <c r="Y123" s="466"/>
      <c r="Z123" s="466"/>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c r="AV123" s="466"/>
      <c r="AW123" s="466"/>
      <c r="AX123" s="466"/>
      <c r="AY123" s="466"/>
      <c r="AZ123" s="182"/>
      <c r="BA123" s="799"/>
      <c r="BB123" s="625" t="s">
        <v>51</v>
      </c>
      <c r="BC123" s="518">
        <v>244249.96550750732</v>
      </c>
      <c r="BD123" s="514">
        <v>233837.62436676025</v>
      </c>
      <c r="BE123" s="514">
        <v>222267.20627593994</v>
      </c>
      <c r="BF123" s="514">
        <v>210209.15152740479</v>
      </c>
      <c r="BG123" s="527">
        <v>169084.20525360107</v>
      </c>
      <c r="BH123" s="518">
        <v>35064.23095703125</v>
      </c>
      <c r="BI123" s="514">
        <v>30985.403648376465</v>
      </c>
      <c r="BJ123" s="514">
        <v>30876.957122802734</v>
      </c>
      <c r="BK123" s="514">
        <v>30759.225860595703</v>
      </c>
      <c r="BL123" s="527">
        <v>23966.755310058594</v>
      </c>
      <c r="BM123" s="518">
        <v>195920.40268707275</v>
      </c>
      <c r="BN123" s="514">
        <v>193358.79594421387</v>
      </c>
      <c r="BO123" s="514">
        <v>184729.60877227783</v>
      </c>
      <c r="BP123" s="514">
        <v>183056.53591156006</v>
      </c>
      <c r="BQ123" s="522">
        <v>170930.23671722412</v>
      </c>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2"/>
      <c r="DA123" s="182"/>
    </row>
    <row r="124" s="341" customFormat="true" ht="15" customHeight="true" x14ac:dyDescent="0.2">
      <c r="A124" s="808" t="s">
        <v>50</v>
      </c>
      <c r="B124" s="407" t="s">
        <v>15</v>
      </c>
      <c r="C124" s="125">
        <f>C122*C129/100</f>
        <v>1.1679099826383423</v>
      </c>
      <c r="D124" s="124">
        <f>D122*D129/100</f>
        <v>3.1064747994385202</v>
      </c>
      <c r="E124" s="124">
        <f t="shared" ref="E124:Q124" si="3">E122*E129/100</f>
        <v>4.8524933347140005</v>
      </c>
      <c r="F124" s="124">
        <f t="shared" si="3"/>
        <v>7.535607138848941</v>
      </c>
      <c r="G124" s="123">
        <f t="shared" si="3"/>
        <v>15.4799021377565</v>
      </c>
      <c r="H124" s="122">
        <f t="shared" si="3"/>
        <v>14.507226716171218</v>
      </c>
      <c r="I124" s="124">
        <f t="shared" si="3"/>
        <v>16.985465166612386</v>
      </c>
      <c r="J124" s="124">
        <f t="shared" si="3"/>
        <v>14.951566243396474</v>
      </c>
      <c r="K124" s="124">
        <f t="shared" si="3"/>
        <v>19.322530239214526</v>
      </c>
      <c r="L124" s="121">
        <f t="shared" si="3"/>
        <v>29.692867481002033</v>
      </c>
      <c r="M124" s="125">
        <f t="shared" si="3"/>
        <v>0.94029488663353067</v>
      </c>
      <c r="N124" s="124">
        <f t="shared" si="3"/>
        <v>2.2724847282624019</v>
      </c>
      <c r="O124" s="124">
        <f t="shared" si="3"/>
        <v>3.3292598279254473</v>
      </c>
      <c r="P124" s="124">
        <f t="shared" si="3"/>
        <v>3.7145570581967964</v>
      </c>
      <c r="Q124" s="121">
        <f t="shared" si="3"/>
        <v>6.7589226286761992</v>
      </c>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385"/>
      <c r="BA124" s="799" t="s">
        <v>50</v>
      </c>
      <c r="BB124" s="625" t="s">
        <v>15</v>
      </c>
      <c r="BC124" s="518">
        <v>4120.7014923095703</v>
      </c>
      <c r="BD124" s="514">
        <v>8353.2621765136719</v>
      </c>
      <c r="BE124" s="514">
        <v>14629.37434387207</v>
      </c>
      <c r="BF124" s="514">
        <v>20106.342636108398</v>
      </c>
      <c r="BG124" s="527">
        <v>42530.403854370117</v>
      </c>
      <c r="BH124" s="518">
        <v>6764.7447052001953</v>
      </c>
      <c r="BI124" s="514">
        <v>8483.3552703857422</v>
      </c>
      <c r="BJ124" s="514">
        <v>8674.6595764160156</v>
      </c>
      <c r="BK124" s="514">
        <v>9662.92578125</v>
      </c>
      <c r="BL124" s="527">
        <v>16902.477432250977</v>
      </c>
      <c r="BM124" s="518">
        <v>2774.8879547119141</v>
      </c>
      <c r="BN124" s="514">
        <v>5878.1741333007813</v>
      </c>
      <c r="BO124" s="514">
        <v>7768.4250030517578</v>
      </c>
      <c r="BP124" s="514">
        <v>9675.4556427001953</v>
      </c>
      <c r="BQ124" s="522">
        <v>13154.97900390625</v>
      </c>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2"/>
      <c r="DA124" s="182"/>
    </row>
    <row r="125" s="341" customFormat="true" ht="15" customHeight="true" x14ac:dyDescent="0.2">
      <c r="A125" s="808"/>
      <c r="B125" s="407" t="s">
        <v>16</v>
      </c>
      <c r="C125" s="125">
        <f>C122*C128/100</f>
        <v>2.3485657300736205</v>
      </c>
      <c r="D125" s="124">
        <f>D122*D128/100</f>
        <v>4.2970227543256145</v>
      </c>
      <c r="E125" s="124">
        <f t="shared" ref="E125:Q125" si="4">E122*E128/100</f>
        <v>7.2267225532818973</v>
      </c>
      <c r="F125" s="124">
        <f t="shared" si="4"/>
        <v>9.3378299352728114</v>
      </c>
      <c r="G125" s="123">
        <f t="shared" si="4"/>
        <v>17.669493444474529</v>
      </c>
      <c r="H125" s="122">
        <f t="shared" si="4"/>
        <v>14.788029287680622</v>
      </c>
      <c r="I125" s="124">
        <f t="shared" si="4"/>
        <v>21.176495955566011</v>
      </c>
      <c r="J125" s="124">
        <f t="shared" si="4"/>
        <v>22.058489085437632</v>
      </c>
      <c r="K125" s="124">
        <f t="shared" si="4"/>
        <v>18.83354979342084</v>
      </c>
      <c r="L125" s="121">
        <f t="shared" si="4"/>
        <v>21.991269522035203</v>
      </c>
      <c r="M125" s="125">
        <f t="shared" si="4"/>
        <v>2.6464728858843523</v>
      </c>
      <c r="N125" s="124">
        <f t="shared" si="4"/>
        <v>2.7601014090659981</v>
      </c>
      <c r="O125" s="124">
        <f t="shared" si="4"/>
        <v>5.6130911486253909</v>
      </c>
      <c r="P125" s="124">
        <f t="shared" si="4"/>
        <v>6.3143810212103189</v>
      </c>
      <c r="Q125" s="121">
        <f t="shared" si="4"/>
        <v>9.0762437430924674</v>
      </c>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385"/>
      <c r="BA125" s="799"/>
      <c r="BB125" s="625" t="s">
        <v>16</v>
      </c>
      <c r="BC125" s="518">
        <v>4781.3268890380859</v>
      </c>
      <c r="BD125" s="514">
        <v>8839.5360412597656</v>
      </c>
      <c r="BE125" s="514">
        <v>14819.077674865723</v>
      </c>
      <c r="BF125" s="514">
        <v>20998.41943359375</v>
      </c>
      <c r="BG125" s="527">
        <v>37702.237411499023</v>
      </c>
      <c r="BH125" s="518">
        <v>7080.2534866333008</v>
      </c>
      <c r="BI125" s="514">
        <v>10482.914581298828</v>
      </c>
      <c r="BJ125" s="514">
        <v>8960.7616500854492</v>
      </c>
      <c r="BK125" s="514">
        <v>8808.7128372192383</v>
      </c>
      <c r="BL125" s="527">
        <v>7906.3784027099609</v>
      </c>
      <c r="BM125" s="518">
        <v>4513.7483673095703</v>
      </c>
      <c r="BN125" s="514">
        <v>3510.7380981445313</v>
      </c>
      <c r="BO125" s="514">
        <v>9616.1387634277344</v>
      </c>
      <c r="BP125" s="514">
        <v>9456.2922210693359</v>
      </c>
      <c r="BQ125" s="522">
        <v>16804.659042358398</v>
      </c>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2"/>
      <c r="DA125" s="182"/>
    </row>
    <row r="126" s="341" customFormat="true" ht="15" customHeight="true" x14ac:dyDescent="0.2">
      <c r="A126" s="808"/>
      <c r="B126" s="407" t="s">
        <v>22</v>
      </c>
      <c r="C126" s="125">
        <f>100-C124-C125-C127</f>
        <v>4.5254140335049868</v>
      </c>
      <c r="D126" s="124">
        <f>100-D124-D125-D127</f>
        <v>7.6729266085924195</v>
      </c>
      <c r="E126" s="124">
        <f t="shared" ref="E126:Q126" si="5">100-E124-E125-E127</f>
        <v>18.052193518156571</v>
      </c>
      <c r="F126" s="124">
        <f t="shared" si="5"/>
        <v>29.230172515113139</v>
      </c>
      <c r="G126" s="123">
        <f t="shared" si="5"/>
        <v>42.150887618493527</v>
      </c>
      <c r="H126" s="122">
        <f t="shared" si="5"/>
        <v>32.689930687807916</v>
      </c>
      <c r="I126" s="124">
        <f t="shared" si="5"/>
        <v>47.153383162619477</v>
      </c>
      <c r="J126" s="124">
        <f t="shared" si="5"/>
        <v>58.550177375980837</v>
      </c>
      <c r="K126" s="124">
        <f t="shared" si="5"/>
        <v>54.930009157692538</v>
      </c>
      <c r="L126" s="121">
        <f t="shared" si="5"/>
        <v>43.521020080697525</v>
      </c>
      <c r="M126" s="125">
        <f t="shared" si="5"/>
        <v>3.1600649930638127</v>
      </c>
      <c r="N126" s="124">
        <f t="shared" si="5"/>
        <v>7.2400238741535787</v>
      </c>
      <c r="O126" s="124">
        <f t="shared" si="5"/>
        <v>7.9059209955042178</v>
      </c>
      <c r="P126" s="124">
        <f t="shared" si="5"/>
        <v>25.782018627502111</v>
      </c>
      <c r="Q126" s="121">
        <f t="shared" si="5"/>
        <v>24.507737881184561</v>
      </c>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385"/>
      <c r="BA126" s="799"/>
      <c r="BB126" s="625" t="s">
        <v>22</v>
      </c>
      <c r="BC126" s="518">
        <v>11456.175857543945</v>
      </c>
      <c r="BD126" s="514">
        <v>20653.613067626953</v>
      </c>
      <c r="BE126" s="514">
        <v>46397.02352142334</v>
      </c>
      <c r="BF126" s="514">
        <v>74760.023498535156</v>
      </c>
      <c r="BG126" s="527">
        <v>107503.65023040771</v>
      </c>
      <c r="BH126" s="518">
        <v>16471.478805541992</v>
      </c>
      <c r="BI126" s="514">
        <v>23650.172370910645</v>
      </c>
      <c r="BJ126" s="514">
        <v>28723.120414733887</v>
      </c>
      <c r="BK126" s="514">
        <v>27355.447799682617</v>
      </c>
      <c r="BL126" s="527">
        <v>21628.041374206543</v>
      </c>
      <c r="BM126" s="518">
        <v>6421.5377044677734</v>
      </c>
      <c r="BN126" s="514">
        <v>15493.523300170898</v>
      </c>
      <c r="BO126" s="514">
        <v>16668.181716918945</v>
      </c>
      <c r="BP126" s="514">
        <v>53273.810905456543</v>
      </c>
      <c r="BQ126" s="522">
        <v>51085.171783447266</v>
      </c>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2"/>
      <c r="DA126" s="182"/>
    </row>
    <row r="127" s="341" customFormat="true" ht="15" customHeight="true" x14ac:dyDescent="0.2">
      <c r="A127" s="808"/>
      <c r="B127" s="407" t="s">
        <v>19</v>
      </c>
      <c r="C127" s="125">
        <v>91.958110253783047</v>
      </c>
      <c r="D127" s="124">
        <v>84.923575837643455</v>
      </c>
      <c r="E127" s="124">
        <v>69.868590593847529</v>
      </c>
      <c r="F127" s="124">
        <v>53.896390410765108</v>
      </c>
      <c r="G127" s="123">
        <v>24.699716799275446</v>
      </c>
      <c r="H127" s="122">
        <v>38.014813308340237</v>
      </c>
      <c r="I127" s="124">
        <v>14.68465571520213</v>
      </c>
      <c r="J127" s="124">
        <v>4.4397672951850637</v>
      </c>
      <c r="K127" s="124">
        <v>6.9139108096720854</v>
      </c>
      <c r="L127" s="121">
        <v>4.7948429162652459</v>
      </c>
      <c r="M127" s="125">
        <v>93.253167234418314</v>
      </c>
      <c r="N127" s="124">
        <v>87.727389988518027</v>
      </c>
      <c r="O127" s="124">
        <v>83.151728027944955</v>
      </c>
      <c r="P127" s="124">
        <v>64.189043293090762</v>
      </c>
      <c r="Q127" s="121">
        <v>59.657095747046775</v>
      </c>
      <c r="R127" s="466"/>
      <c r="S127" s="466"/>
      <c r="T127" s="466"/>
      <c r="U127" s="466"/>
      <c r="V127" s="466"/>
      <c r="W127" s="466"/>
      <c r="X127" s="466"/>
      <c r="Y127" s="466"/>
      <c r="Z127" s="466"/>
      <c r="AA127" s="466"/>
      <c r="AB127" s="466"/>
      <c r="AC127" s="466"/>
      <c r="AD127" s="466"/>
      <c r="AE127" s="466"/>
      <c r="AF127" s="466"/>
      <c r="AG127" s="466"/>
      <c r="AH127" s="466"/>
      <c r="AI127" s="466"/>
      <c r="AJ127" s="466"/>
      <c r="AK127" s="466"/>
      <c r="AL127" s="466"/>
      <c r="AM127" s="466"/>
      <c r="AN127" s="466"/>
      <c r="AO127" s="466"/>
      <c r="AP127" s="466"/>
      <c r="AQ127" s="466"/>
      <c r="AR127" s="466"/>
      <c r="AS127" s="466"/>
      <c r="AT127" s="466"/>
      <c r="AU127" s="466"/>
      <c r="AV127" s="466"/>
      <c r="AW127" s="466"/>
      <c r="AX127" s="466"/>
      <c r="AY127" s="466"/>
      <c r="AZ127" s="182"/>
      <c r="BA127" s="799"/>
      <c r="BB127" s="625" t="s">
        <v>19</v>
      </c>
      <c r="BC127" s="518">
        <v>232793.78964996338</v>
      </c>
      <c r="BD127" s="514">
        <v>213184.0112991333</v>
      </c>
      <c r="BE127" s="514">
        <v>175870.1827545166</v>
      </c>
      <c r="BF127" s="514">
        <v>135449.12802886963</v>
      </c>
      <c r="BG127" s="527">
        <v>61580.555023193359</v>
      </c>
      <c r="BH127" s="518">
        <v>18592.752151489258</v>
      </c>
      <c r="BI127" s="514">
        <v>7335.2312774658203</v>
      </c>
      <c r="BJ127" s="514">
        <v>2153.8367080688477</v>
      </c>
      <c r="BK127" s="514">
        <v>3403.7780609130859</v>
      </c>
      <c r="BL127" s="527">
        <v>2338.7139358520508</v>
      </c>
      <c r="BM127" s="518">
        <v>189498.86498260498</v>
      </c>
      <c r="BN127" s="514">
        <v>177865.27264404297</v>
      </c>
      <c r="BO127" s="514">
        <v>168061.42705535889</v>
      </c>
      <c r="BP127" s="514">
        <v>129782.72500610352</v>
      </c>
      <c r="BQ127" s="522">
        <v>119845.06493377686</v>
      </c>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2"/>
      <c r="DA127" s="182"/>
    </row>
    <row r="128" s="341" customFormat="true" ht="15" customHeight="true" x14ac:dyDescent="0.2">
      <c r="A128" s="808" t="s">
        <v>169</v>
      </c>
      <c r="B128" s="407" t="s">
        <v>49</v>
      </c>
      <c r="C128" s="125">
        <v>66.787486163593286</v>
      </c>
      <c r="D128" s="124">
        <v>58.040442684294455</v>
      </c>
      <c r="E128" s="124">
        <v>59.827745611068025</v>
      </c>
      <c r="F128" s="124">
        <v>55.34041401436783</v>
      </c>
      <c r="G128" s="123">
        <v>53.302611206419272</v>
      </c>
      <c r="H128" s="122">
        <v>50.479262873607389</v>
      </c>
      <c r="I128" s="124">
        <v>55.491110343537798</v>
      </c>
      <c r="J128" s="124">
        <v>59.601340472063868</v>
      </c>
      <c r="K128" s="124">
        <v>49.359236528784592</v>
      </c>
      <c r="L128" s="121">
        <v>42.549360011066604</v>
      </c>
      <c r="M128" s="125">
        <v>73.78433881785854</v>
      </c>
      <c r="N128" s="124">
        <v>54.844593490281049</v>
      </c>
      <c r="O128" s="124">
        <v>62.769747724556666</v>
      </c>
      <c r="P128" s="124">
        <v>62.961611401070783</v>
      </c>
      <c r="Q128" s="121">
        <v>57.317009054441151</v>
      </c>
      <c r="R128" s="466"/>
      <c r="S128" s="466"/>
      <c r="T128" s="466"/>
      <c r="U128" s="466"/>
      <c r="V128" s="466"/>
      <c r="W128" s="466"/>
      <c r="X128" s="466"/>
      <c r="Y128" s="466"/>
      <c r="Z128" s="466"/>
      <c r="AA128" s="466"/>
      <c r="AB128" s="466"/>
      <c r="AC128" s="466"/>
      <c r="AD128" s="466"/>
      <c r="AE128" s="466"/>
      <c r="AF128" s="466"/>
      <c r="AG128" s="466"/>
      <c r="AH128" s="466"/>
      <c r="AI128" s="466"/>
      <c r="AJ128" s="466"/>
      <c r="AK128" s="466"/>
      <c r="AL128" s="466"/>
      <c r="AM128" s="466"/>
      <c r="AN128" s="466"/>
      <c r="AO128" s="466"/>
      <c r="AP128" s="466"/>
      <c r="AQ128" s="466"/>
      <c r="AR128" s="466"/>
      <c r="AS128" s="466"/>
      <c r="AT128" s="466"/>
      <c r="AU128" s="466"/>
      <c r="AV128" s="466"/>
      <c r="AW128" s="466"/>
      <c r="AX128" s="466"/>
      <c r="AY128" s="466"/>
      <c r="AZ128" s="182"/>
      <c r="BA128" s="799" t="s">
        <v>109</v>
      </c>
      <c r="BB128" s="625" t="s">
        <v>49</v>
      </c>
      <c r="BC128" s="59" t="s">
        <v>35</v>
      </c>
      <c r="BD128" s="55" t="s">
        <v>35</v>
      </c>
      <c r="BE128" s="55" t="s">
        <v>35</v>
      </c>
      <c r="BF128" s="55" t="s">
        <v>35</v>
      </c>
      <c r="BG128" s="50" t="s">
        <v>35</v>
      </c>
      <c r="BH128" s="59" t="s">
        <v>35</v>
      </c>
      <c r="BI128" s="55" t="s">
        <v>35</v>
      </c>
      <c r="BJ128" s="55" t="s">
        <v>35</v>
      </c>
      <c r="BK128" s="55" t="s">
        <v>35</v>
      </c>
      <c r="BL128" s="50" t="s">
        <v>35</v>
      </c>
      <c r="BM128" s="59" t="s">
        <v>35</v>
      </c>
      <c r="BN128" s="55" t="s">
        <v>35</v>
      </c>
      <c r="BO128" s="55" t="s">
        <v>35</v>
      </c>
      <c r="BP128" s="55" t="s">
        <v>35</v>
      </c>
      <c r="BQ128" s="44" t="s">
        <v>35</v>
      </c>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182"/>
    </row>
    <row r="129" s="341" customFormat="true" ht="15" customHeight="true" x14ac:dyDescent="0.2">
      <c r="A129" s="809"/>
      <c r="B129" s="408" t="s">
        <v>48</v>
      </c>
      <c r="C129" s="119">
        <v>33.212513836406721</v>
      </c>
      <c r="D129" s="118">
        <v>41.959557315705545</v>
      </c>
      <c r="E129" s="118">
        <v>40.172254388931975</v>
      </c>
      <c r="F129" s="118">
        <v>44.65958598563217</v>
      </c>
      <c r="G129" s="117">
        <v>46.697388793580735</v>
      </c>
      <c r="H129" s="116">
        <v>49.520737126392603</v>
      </c>
      <c r="I129" s="118">
        <v>44.508889656462202</v>
      </c>
      <c r="J129" s="118">
        <v>40.398659527936132</v>
      </c>
      <c r="K129" s="118">
        <v>50.640763471215408</v>
      </c>
      <c r="L129" s="115">
        <v>57.450639988933396</v>
      </c>
      <c r="M129" s="119">
        <v>26.215661182141464</v>
      </c>
      <c r="N129" s="118">
        <v>45.155406509718951</v>
      </c>
      <c r="O129" s="118">
        <v>37.230252275443327</v>
      </c>
      <c r="P129" s="118">
        <v>37.038388598929224</v>
      </c>
      <c r="Q129" s="115">
        <v>42.682990945558849</v>
      </c>
      <c r="R129" s="466"/>
      <c r="S129" s="466"/>
      <c r="T129" s="466"/>
      <c r="U129" s="466"/>
      <c r="V129" s="466"/>
      <c r="W129" s="466"/>
      <c r="X129" s="466"/>
      <c r="Y129" s="466"/>
      <c r="Z129" s="466"/>
      <c r="AA129" s="466"/>
      <c r="AB129" s="466"/>
      <c r="AC129" s="466"/>
      <c r="AD129" s="466"/>
      <c r="AE129" s="466"/>
      <c r="AF129" s="466"/>
      <c r="AG129" s="466"/>
      <c r="AH129" s="466"/>
      <c r="AI129" s="466"/>
      <c r="AJ129" s="466"/>
      <c r="AK129" s="466"/>
      <c r="AL129" s="466"/>
      <c r="AM129" s="466"/>
      <c r="AN129" s="466"/>
      <c r="AO129" s="466"/>
      <c r="AP129" s="466"/>
      <c r="AQ129" s="466"/>
      <c r="AR129" s="466"/>
      <c r="AS129" s="466"/>
      <c r="AT129" s="466"/>
      <c r="AU129" s="466"/>
      <c r="AV129" s="466"/>
      <c r="AW129" s="466"/>
      <c r="AX129" s="466"/>
      <c r="AY129" s="466"/>
      <c r="AZ129" s="182"/>
      <c r="BA129" s="800"/>
      <c r="BB129" s="629" t="s">
        <v>48</v>
      </c>
      <c r="BC129" s="58" t="s">
        <v>35</v>
      </c>
      <c r="BD129" s="54" t="s">
        <v>35</v>
      </c>
      <c r="BE129" s="54" t="s">
        <v>35</v>
      </c>
      <c r="BF129" s="54" t="s">
        <v>35</v>
      </c>
      <c r="BG129" s="49" t="s">
        <v>35</v>
      </c>
      <c r="BH129" s="58" t="s">
        <v>35</v>
      </c>
      <c r="BI129" s="54" t="s">
        <v>35</v>
      </c>
      <c r="BJ129" s="54" t="s">
        <v>35</v>
      </c>
      <c r="BK129" s="54" t="s">
        <v>35</v>
      </c>
      <c r="BL129" s="49" t="s">
        <v>35</v>
      </c>
      <c r="BM129" s="58" t="s">
        <v>35</v>
      </c>
      <c r="BN129" s="54" t="s">
        <v>35</v>
      </c>
      <c r="BO129" s="54" t="s">
        <v>35</v>
      </c>
      <c r="BP129" s="54" t="s">
        <v>35</v>
      </c>
      <c r="BQ129" s="43" t="s">
        <v>35</v>
      </c>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182"/>
    </row>
    <row r="130" s="337" customFormat="true" ht="15" hidden="true" customHeight="true" x14ac:dyDescent="0.2">
      <c r="A130" s="838" t="s">
        <v>47</v>
      </c>
      <c r="B130" s="405" t="s">
        <v>42</v>
      </c>
      <c r="C130" s="411"/>
      <c r="D130" s="412"/>
      <c r="E130" s="412"/>
      <c r="F130" s="412"/>
      <c r="G130" s="413"/>
      <c r="H130" s="414"/>
      <c r="I130" s="412"/>
      <c r="J130" s="412"/>
      <c r="K130" s="412"/>
      <c r="L130" s="415"/>
      <c r="M130" s="411"/>
      <c r="N130" s="412"/>
      <c r="O130" s="412"/>
      <c r="P130" s="412"/>
      <c r="Q130" s="415"/>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67"/>
      <c r="BB130" s="339"/>
      <c r="BR130" s="374"/>
      <c r="BS130" s="374"/>
      <c r="BT130" s="374"/>
      <c r="BU130" s="374"/>
      <c r="BV130" s="374"/>
      <c r="BW130" s="374"/>
      <c r="BX130" s="374"/>
      <c r="BY130" s="374"/>
      <c r="BZ130" s="374"/>
      <c r="CA130" s="374"/>
      <c r="CB130" s="374"/>
      <c r="CC130" s="374"/>
      <c r="CD130" s="374"/>
      <c r="CE130" s="374"/>
      <c r="CF130" s="374"/>
      <c r="CG130" s="374"/>
      <c r="CH130" s="374"/>
      <c r="CI130" s="374"/>
      <c r="CJ130" s="374"/>
      <c r="CK130" s="374"/>
      <c r="CL130" s="374"/>
      <c r="CM130" s="374"/>
      <c r="CN130" s="374"/>
      <c r="CO130" s="374"/>
      <c r="CP130" s="374"/>
      <c r="CQ130" s="374"/>
      <c r="CR130" s="374"/>
      <c r="CS130" s="374"/>
      <c r="CT130" s="374"/>
      <c r="CU130" s="374"/>
      <c r="CV130" s="374"/>
      <c r="CW130" s="374"/>
      <c r="CX130" s="374"/>
      <c r="CY130" s="374"/>
      <c r="CZ130" s="374"/>
      <c r="DA130" s="374"/>
    </row>
    <row r="131" s="337" customFormat="true" ht="15" hidden="true" customHeight="true" x14ac:dyDescent="0.2">
      <c r="A131" s="839"/>
      <c r="B131" s="402" t="s">
        <v>46</v>
      </c>
      <c r="C131" s="416"/>
      <c r="D131" s="417"/>
      <c r="E131" s="417"/>
      <c r="F131" s="417"/>
      <c r="G131" s="418"/>
      <c r="H131" s="419"/>
      <c r="I131" s="417"/>
      <c r="J131" s="417"/>
      <c r="K131" s="417"/>
      <c r="L131" s="420"/>
      <c r="M131" s="416"/>
      <c r="N131" s="417"/>
      <c r="O131" s="417"/>
      <c r="P131" s="417"/>
      <c r="Q131" s="42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67"/>
      <c r="BB131" s="339"/>
      <c r="BR131" s="374"/>
      <c r="BS131" s="374"/>
      <c r="BT131" s="374"/>
      <c r="BU131" s="374"/>
      <c r="BV131" s="374"/>
      <c r="BW131" s="374"/>
      <c r="BX131" s="374"/>
      <c r="BY131" s="374"/>
      <c r="BZ131" s="374"/>
      <c r="CA131" s="374"/>
      <c r="CB131" s="374"/>
      <c r="CC131" s="374"/>
      <c r="CD131" s="374"/>
      <c r="CE131" s="374"/>
      <c r="CF131" s="374"/>
      <c r="CG131" s="374"/>
      <c r="CH131" s="374"/>
      <c r="CI131" s="374"/>
      <c r="CJ131" s="374"/>
      <c r="CK131" s="374"/>
      <c r="CL131" s="374"/>
      <c r="CM131" s="374"/>
      <c r="CN131" s="374"/>
      <c r="CO131" s="374"/>
      <c r="CP131" s="374"/>
      <c r="CQ131" s="374"/>
      <c r="CR131" s="374"/>
      <c r="CS131" s="374"/>
      <c r="CT131" s="374"/>
      <c r="CU131" s="374"/>
      <c r="CV131" s="374"/>
      <c r="CW131" s="374"/>
      <c r="CX131" s="374"/>
      <c r="CY131" s="374"/>
      <c r="CZ131" s="374"/>
      <c r="DA131" s="374"/>
    </row>
    <row r="132" s="337" customFormat="true" ht="15" hidden="true" customHeight="true" x14ac:dyDescent="0.2">
      <c r="A132" s="840"/>
      <c r="B132" s="403" t="s">
        <v>46</v>
      </c>
      <c r="C132" s="421"/>
      <c r="D132" s="422"/>
      <c r="E132" s="422"/>
      <c r="F132" s="422"/>
      <c r="G132" s="423"/>
      <c r="H132" s="424"/>
      <c r="I132" s="422"/>
      <c r="J132" s="422"/>
      <c r="K132" s="422"/>
      <c r="L132" s="425"/>
      <c r="M132" s="421"/>
      <c r="N132" s="422"/>
      <c r="O132" s="422"/>
      <c r="P132" s="422"/>
      <c r="Q132" s="425"/>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67"/>
      <c r="BB132" s="339"/>
      <c r="BR132" s="374"/>
      <c r="BS132" s="374"/>
      <c r="BT132" s="374"/>
      <c r="BU132" s="374"/>
      <c r="BV132" s="374"/>
      <c r="BW132" s="374"/>
      <c r="BX132" s="374"/>
      <c r="BY132" s="374"/>
      <c r="BZ132" s="374"/>
      <c r="CA132" s="374"/>
      <c r="CB132" s="374"/>
      <c r="CC132" s="374"/>
      <c r="CD132" s="374"/>
      <c r="CE132" s="374"/>
      <c r="CF132" s="374"/>
      <c r="CG132" s="374"/>
      <c r="CH132" s="374"/>
      <c r="CI132" s="374"/>
      <c r="CJ132" s="374"/>
      <c r="CK132" s="374"/>
      <c r="CL132" s="374"/>
      <c r="CM132" s="374"/>
      <c r="CN132" s="374"/>
      <c r="CO132" s="374"/>
      <c r="CP132" s="374"/>
      <c r="CQ132" s="374"/>
      <c r="CR132" s="374"/>
      <c r="CS132" s="374"/>
      <c r="CT132" s="374"/>
      <c r="CU132" s="374"/>
      <c r="CV132" s="374"/>
      <c r="CW132" s="374"/>
      <c r="CX132" s="374"/>
      <c r="CY132" s="374"/>
      <c r="CZ132" s="374"/>
      <c r="DA132" s="374"/>
    </row>
    <row r="133" s="341" customFormat="true" ht="15" customHeight="true" x14ac:dyDescent="0.2">
      <c r="A133" s="336"/>
      <c r="B133" s="404"/>
      <c r="C133" s="841" t="s">
        <v>115</v>
      </c>
      <c r="D133" s="842"/>
      <c r="E133" s="842"/>
      <c r="F133" s="842"/>
      <c r="G133" s="843"/>
      <c r="H133" s="833" t="s">
        <v>38</v>
      </c>
      <c r="I133" s="811"/>
      <c r="J133" s="811"/>
      <c r="K133" s="811"/>
      <c r="L133" s="813"/>
      <c r="M133" s="810" t="s">
        <v>37</v>
      </c>
      <c r="N133" s="811"/>
      <c r="O133" s="811"/>
      <c r="P133" s="811"/>
      <c r="Q133" s="813"/>
      <c r="R133" s="466"/>
      <c r="S133" s="466"/>
      <c r="T133" s="466"/>
      <c r="U133" s="466"/>
      <c r="V133" s="466"/>
      <c r="W133" s="466"/>
      <c r="X133" s="466"/>
      <c r="Y133" s="466"/>
      <c r="Z133" s="466"/>
      <c r="AA133" s="466"/>
      <c r="AB133" s="466"/>
      <c r="AC133" s="466"/>
      <c r="AD133" s="466"/>
      <c r="AE133" s="466"/>
      <c r="AF133" s="466"/>
      <c r="AG133" s="466"/>
      <c r="AH133" s="466"/>
      <c r="AI133" s="466"/>
      <c r="AJ133" s="466"/>
      <c r="AK133" s="466"/>
      <c r="AL133" s="466"/>
      <c r="AM133" s="466"/>
      <c r="AN133" s="466"/>
      <c r="AO133" s="466"/>
      <c r="AP133" s="466"/>
      <c r="AQ133" s="466"/>
      <c r="AR133" s="466"/>
      <c r="AS133" s="466"/>
      <c r="AT133" s="466"/>
      <c r="AU133" s="466"/>
      <c r="AV133" s="466"/>
      <c r="AW133" s="466"/>
      <c r="AX133" s="466"/>
      <c r="AY133" s="466"/>
      <c r="AZ133" s="182"/>
      <c r="BA133" s="375" t="s">
        <v>131</v>
      </c>
      <c r="BB133" s="322" t="s">
        <v>99</v>
      </c>
      <c r="BC133" s="801" t="s">
        <v>115</v>
      </c>
      <c r="BD133" s="802"/>
      <c r="BE133" s="802"/>
      <c r="BF133" s="802"/>
      <c r="BG133" s="803"/>
      <c r="BH133" s="801" t="s">
        <v>38</v>
      </c>
      <c r="BI133" s="802"/>
      <c r="BJ133" s="802"/>
      <c r="BK133" s="802"/>
      <c r="BL133" s="803"/>
      <c r="BM133" s="801" t="s">
        <v>37</v>
      </c>
      <c r="BN133" s="802"/>
      <c r="BO133" s="802"/>
      <c r="BP133" s="802"/>
      <c r="BQ133" s="804"/>
      <c r="BR133" s="650"/>
      <c r="BS133" s="651"/>
      <c r="BT133" s="651"/>
      <c r="BU133" s="651"/>
      <c r="BV133" s="651"/>
      <c r="BW133" s="651"/>
      <c r="BX133" s="651"/>
      <c r="BY133" s="651"/>
      <c r="BZ133" s="373"/>
      <c r="CA133" s="373"/>
      <c r="CB133" s="373"/>
      <c r="CC133" s="373"/>
      <c r="CD133" s="373"/>
      <c r="CE133" s="373"/>
      <c r="CF133" s="373"/>
      <c r="CG133" s="373"/>
      <c r="CH133" s="373"/>
      <c r="CI133" s="373"/>
      <c r="CJ133" s="373"/>
      <c r="CK133" s="373"/>
      <c r="CL133" s="373"/>
      <c r="CM133" s="373"/>
      <c r="CN133" s="373"/>
      <c r="CO133" s="373"/>
      <c r="CP133" s="373"/>
      <c r="CQ133" s="373"/>
      <c r="CR133" s="373"/>
      <c r="CS133" s="373"/>
      <c r="CT133" s="373"/>
      <c r="CU133" s="373"/>
      <c r="CV133" s="373"/>
      <c r="CW133" s="373"/>
      <c r="CX133" s="373"/>
      <c r="CY133" s="373"/>
      <c r="CZ133" s="373"/>
      <c r="DA133" s="182"/>
    </row>
    <row r="134" s="341" customFormat="true" ht="12.75" x14ac:dyDescent="0.2">
      <c r="A134" s="361" t="s">
        <v>69</v>
      </c>
      <c r="B134" s="404"/>
      <c r="C134" s="446" t="s">
        <v>0</v>
      </c>
      <c r="D134" s="620" t="s">
        <v>1</v>
      </c>
      <c r="E134" s="620" t="s">
        <v>2</v>
      </c>
      <c r="F134" s="620" t="s">
        <v>3</v>
      </c>
      <c r="G134" s="621" t="s">
        <v>4</v>
      </c>
      <c r="H134" s="409" t="s">
        <v>0</v>
      </c>
      <c r="I134" s="631" t="s">
        <v>1</v>
      </c>
      <c r="J134" s="631" t="s">
        <v>2</v>
      </c>
      <c r="K134" s="631" t="s">
        <v>3</v>
      </c>
      <c r="L134" s="632" t="s">
        <v>4</v>
      </c>
      <c r="M134" s="410" t="s">
        <v>0</v>
      </c>
      <c r="N134" s="631" t="s">
        <v>1</v>
      </c>
      <c r="O134" s="631" t="s">
        <v>2</v>
      </c>
      <c r="P134" s="631" t="s">
        <v>3</v>
      </c>
      <c r="Q134" s="632" t="s">
        <v>4</v>
      </c>
      <c r="R134" s="466"/>
      <c r="S134" s="466"/>
      <c r="T134" s="466"/>
      <c r="U134" s="466"/>
      <c r="V134" s="466"/>
      <c r="W134" s="466"/>
      <c r="X134" s="466"/>
      <c r="Y134" s="466"/>
      <c r="Z134" s="466"/>
      <c r="AA134" s="466"/>
      <c r="AB134" s="466"/>
      <c r="AC134" s="466"/>
      <c r="AD134" s="466"/>
      <c r="AE134" s="466"/>
      <c r="AF134" s="466"/>
      <c r="AG134" s="466"/>
      <c r="AH134" s="466"/>
      <c r="AI134" s="466"/>
      <c r="AJ134" s="466"/>
      <c r="AK134" s="466"/>
      <c r="AL134" s="466"/>
      <c r="AM134" s="466"/>
      <c r="AN134" s="466"/>
      <c r="AO134" s="466"/>
      <c r="AP134" s="466"/>
      <c r="AQ134" s="466"/>
      <c r="AR134" s="466"/>
      <c r="AS134" s="466"/>
      <c r="AT134" s="466"/>
      <c r="AU134" s="466"/>
      <c r="AV134" s="466"/>
      <c r="AW134" s="466"/>
      <c r="AX134" s="466"/>
      <c r="AY134" s="466"/>
      <c r="AZ134" s="182"/>
      <c r="BA134" s="361" t="s">
        <v>117</v>
      </c>
      <c r="BB134" s="360"/>
      <c r="BC134" s="486" t="s">
        <v>0</v>
      </c>
      <c r="BD134" s="596" t="s">
        <v>1</v>
      </c>
      <c r="BE134" s="596" t="s">
        <v>2</v>
      </c>
      <c r="BF134" s="596" t="s">
        <v>3</v>
      </c>
      <c r="BG134" s="487" t="s">
        <v>4</v>
      </c>
      <c r="BH134" s="486" t="s">
        <v>0</v>
      </c>
      <c r="BI134" s="596" t="s">
        <v>1</v>
      </c>
      <c r="BJ134" s="596" t="s">
        <v>2</v>
      </c>
      <c r="BK134" s="596" t="s">
        <v>3</v>
      </c>
      <c r="BL134" s="487" t="s">
        <v>4</v>
      </c>
      <c r="BM134" s="486" t="s">
        <v>0</v>
      </c>
      <c r="BN134" s="596" t="s">
        <v>1</v>
      </c>
      <c r="BO134" s="596" t="s">
        <v>2</v>
      </c>
      <c r="BP134" s="596" t="s">
        <v>3</v>
      </c>
      <c r="BQ134" s="597" t="s">
        <v>4</v>
      </c>
      <c r="BR134" s="180"/>
      <c r="BS134" s="180"/>
      <c r="BT134" s="180"/>
      <c r="BU134" s="180"/>
      <c r="BV134" s="180"/>
      <c r="BW134" s="180"/>
      <c r="BX134" s="180"/>
      <c r="BY134" s="180"/>
      <c r="BZ134" s="180"/>
      <c r="CA134" s="180"/>
      <c r="CB134" s="180"/>
      <c r="CC134" s="180"/>
      <c r="CD134" s="180"/>
      <c r="CE134" s="180"/>
      <c r="CF134" s="180"/>
      <c r="CG134" s="180"/>
      <c r="CH134" s="180"/>
      <c r="CI134" s="180"/>
      <c r="CJ134" s="180"/>
      <c r="CK134" s="180"/>
      <c r="CL134" s="180"/>
      <c r="CM134" s="180"/>
      <c r="CN134" s="180"/>
      <c r="CO134" s="180"/>
      <c r="CP134" s="180"/>
      <c r="CQ134" s="180"/>
      <c r="CR134" s="180"/>
      <c r="CS134" s="180"/>
      <c r="CT134" s="180"/>
      <c r="CU134" s="180"/>
      <c r="CV134" s="180"/>
      <c r="CW134" s="180"/>
      <c r="CX134" s="180"/>
      <c r="CY134" s="180"/>
      <c r="CZ134" s="180"/>
      <c r="DA134" s="182"/>
    </row>
    <row r="135" s="341" customFormat="true" ht="15" customHeight="true" x14ac:dyDescent="0.2">
      <c r="A135" s="834" t="s">
        <v>45</v>
      </c>
      <c r="B135" s="406" t="s">
        <v>44</v>
      </c>
      <c r="C135" s="130">
        <v>0.49188753953104569</v>
      </c>
      <c r="D135" s="129">
        <v>0.24338289804342214</v>
      </c>
      <c r="E135" s="129">
        <v>1.1975936388996036</v>
      </c>
      <c r="F135" s="129">
        <v>1.3935617638561311</v>
      </c>
      <c r="G135" s="128">
        <v>3.0343326587260679</v>
      </c>
      <c r="H135" s="127">
        <v>2.3885556423103056</v>
      </c>
      <c r="I135" s="129">
        <v>1.9478377305947088</v>
      </c>
      <c r="J135" s="129">
        <v>2.6594325534601531</v>
      </c>
      <c r="K135" s="129">
        <v>3.0770263420788346</v>
      </c>
      <c r="L135" s="126">
        <v>6.9767205683880835</v>
      </c>
      <c r="M135" s="130">
        <v>0.5392537872864025</v>
      </c>
      <c r="N135" s="129">
        <v>0.29879212066200461</v>
      </c>
      <c r="O135" s="129">
        <v>0.6719914257478905</v>
      </c>
      <c r="P135" s="129">
        <v>0.9846128750855313</v>
      </c>
      <c r="Q135" s="126">
        <v>1.2605340537555159</v>
      </c>
      <c r="R135" s="466"/>
      <c r="S135" s="466"/>
      <c r="T135" s="466"/>
      <c r="U135" s="466"/>
      <c r="V135" s="466"/>
      <c r="W135" s="466"/>
      <c r="X135" s="466"/>
      <c r="Y135" s="466"/>
      <c r="Z135" s="466"/>
      <c r="AA135" s="466"/>
      <c r="AB135" s="466"/>
      <c r="AC135" s="466"/>
      <c r="AD135" s="466"/>
      <c r="AE135" s="466"/>
      <c r="AF135" s="466"/>
      <c r="AG135" s="466"/>
      <c r="AH135" s="466"/>
      <c r="AI135" s="466"/>
      <c r="AJ135" s="466"/>
      <c r="AK135" s="466"/>
      <c r="AL135" s="466"/>
      <c r="AM135" s="466"/>
      <c r="AN135" s="466"/>
      <c r="AO135" s="466"/>
      <c r="AP135" s="466"/>
      <c r="AQ135" s="466"/>
      <c r="AR135" s="466"/>
      <c r="AS135" s="466"/>
      <c r="AT135" s="466"/>
      <c r="AU135" s="466"/>
      <c r="AV135" s="466"/>
      <c r="AW135" s="466"/>
      <c r="AX135" s="466"/>
      <c r="AY135" s="466"/>
      <c r="AZ135" s="182"/>
      <c r="BA135" s="807" t="s">
        <v>45</v>
      </c>
      <c r="BB135" s="627" t="s">
        <v>44</v>
      </c>
      <c r="BC135" s="60" t="s">
        <v>35</v>
      </c>
      <c r="BD135" s="56" t="s">
        <v>35</v>
      </c>
      <c r="BE135" s="56" t="s">
        <v>35</v>
      </c>
      <c r="BF135" s="56" t="s">
        <v>35</v>
      </c>
      <c r="BG135" s="51" t="s">
        <v>35</v>
      </c>
      <c r="BH135" s="60" t="s">
        <v>35</v>
      </c>
      <c r="BI135" s="56" t="s">
        <v>35</v>
      </c>
      <c r="BJ135" s="56" t="s">
        <v>35</v>
      </c>
      <c r="BK135" s="56" t="s">
        <v>35</v>
      </c>
      <c r="BL135" s="51" t="s">
        <v>35</v>
      </c>
      <c r="BM135" s="60" t="s">
        <v>35</v>
      </c>
      <c r="BN135" s="56" t="s">
        <v>35</v>
      </c>
      <c r="BO135" s="56" t="s">
        <v>35</v>
      </c>
      <c r="BP135" s="56" t="s">
        <v>35</v>
      </c>
      <c r="BQ135" s="45" t="s">
        <v>35</v>
      </c>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182"/>
    </row>
    <row r="136" s="341" customFormat="true" ht="15" customHeight="true" x14ac:dyDescent="0.2">
      <c r="A136" s="808"/>
      <c r="B136" s="407" t="s">
        <v>43</v>
      </c>
      <c r="C136" s="125">
        <v>0.83491626117847362</v>
      </c>
      <c r="D136" s="124">
        <v>1.5230487622364559</v>
      </c>
      <c r="E136" s="124">
        <v>2.7317867718509135</v>
      </c>
      <c r="F136" s="124">
        <v>0.91986346555369602</v>
      </c>
      <c r="G136" s="123">
        <v>1.7144852922663503</v>
      </c>
      <c r="H136" s="122">
        <v>4.5152992738875906</v>
      </c>
      <c r="I136" s="124">
        <v>2.333381018985655</v>
      </c>
      <c r="J136" s="124">
        <v>1.5859017653784089</v>
      </c>
      <c r="K136" s="124">
        <v>2.4268711038899307</v>
      </c>
      <c r="L136" s="121">
        <v>1.6652523585543328</v>
      </c>
      <c r="M136" s="125">
        <v>0.72868698901357465</v>
      </c>
      <c r="N136" s="124">
        <v>0.82071350137465893</v>
      </c>
      <c r="O136" s="124">
        <v>2.3201316351521539</v>
      </c>
      <c r="P136" s="124">
        <v>1.9225978876765693</v>
      </c>
      <c r="Q136" s="121">
        <v>0.75785416518689885</v>
      </c>
      <c r="R136" s="466"/>
      <c r="S136" s="466"/>
      <c r="T136" s="466"/>
      <c r="U136" s="466"/>
      <c r="V136" s="466"/>
      <c r="W136" s="466"/>
      <c r="X136" s="466"/>
      <c r="Y136" s="466"/>
      <c r="Z136" s="466"/>
      <c r="AA136" s="466"/>
      <c r="AB136" s="466"/>
      <c r="AC136" s="466"/>
      <c r="AD136" s="466"/>
      <c r="AE136" s="466"/>
      <c r="AF136" s="466"/>
      <c r="AG136" s="466"/>
      <c r="AH136" s="466"/>
      <c r="AI136" s="466"/>
      <c r="AJ136" s="466"/>
      <c r="AK136" s="466"/>
      <c r="AL136" s="466"/>
      <c r="AM136" s="466"/>
      <c r="AN136" s="466"/>
      <c r="AO136" s="466"/>
      <c r="AP136" s="466"/>
      <c r="AQ136" s="466"/>
      <c r="AR136" s="466"/>
      <c r="AS136" s="466"/>
      <c r="AT136" s="466"/>
      <c r="AU136" s="466"/>
      <c r="AV136" s="466"/>
      <c r="AW136" s="466"/>
      <c r="AX136" s="466"/>
      <c r="AY136" s="466"/>
      <c r="AZ136" s="182"/>
      <c r="BA136" s="799"/>
      <c r="BB136" s="625" t="s">
        <v>43</v>
      </c>
      <c r="BC136" s="59" t="s">
        <v>35</v>
      </c>
      <c r="BD136" s="55" t="s">
        <v>35</v>
      </c>
      <c r="BE136" s="55" t="s">
        <v>35</v>
      </c>
      <c r="BF136" s="55" t="s">
        <v>35</v>
      </c>
      <c r="BG136" s="50" t="s">
        <v>35</v>
      </c>
      <c r="BH136" s="59" t="s">
        <v>35</v>
      </c>
      <c r="BI136" s="55" t="s">
        <v>35</v>
      </c>
      <c r="BJ136" s="55" t="s">
        <v>35</v>
      </c>
      <c r="BK136" s="55" t="s">
        <v>35</v>
      </c>
      <c r="BL136" s="50" t="s">
        <v>35</v>
      </c>
      <c r="BM136" s="59" t="s">
        <v>35</v>
      </c>
      <c r="BN136" s="55" t="s">
        <v>35</v>
      </c>
      <c r="BO136" s="55" t="s">
        <v>35</v>
      </c>
      <c r="BP136" s="55" t="s">
        <v>35</v>
      </c>
      <c r="BQ136" s="44" t="s">
        <v>35</v>
      </c>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182"/>
    </row>
    <row r="137" s="341" customFormat="true" ht="15" customHeight="true" x14ac:dyDescent="0.2">
      <c r="A137" s="808"/>
      <c r="B137" s="407" t="s">
        <v>42</v>
      </c>
      <c r="C137" s="125">
        <v>2.189671912002443</v>
      </c>
      <c r="D137" s="124">
        <v>5.6370658934842579</v>
      </c>
      <c r="E137" s="124">
        <v>8.1498354772453823</v>
      </c>
      <c r="F137" s="124">
        <v>14.560011844711926</v>
      </c>
      <c r="G137" s="123">
        <v>28.400577631238612</v>
      </c>
      <c r="H137" s="122">
        <v>22.391401087653943</v>
      </c>
      <c r="I137" s="124">
        <v>33.880742372598036</v>
      </c>
      <c r="J137" s="124">
        <v>32.764721009995547</v>
      </c>
      <c r="K137" s="124">
        <v>32.652182586666598</v>
      </c>
      <c r="L137" s="121">
        <v>43.042164076094814</v>
      </c>
      <c r="M137" s="125">
        <v>2.3188269962179051</v>
      </c>
      <c r="N137" s="124">
        <v>3.9130805152917363</v>
      </c>
      <c r="O137" s="124">
        <v>5.9502279156507951</v>
      </c>
      <c r="P137" s="124">
        <v>7.1217273166450132</v>
      </c>
      <c r="Q137" s="121">
        <v>13.816778152826251</v>
      </c>
      <c r="R137" s="466"/>
      <c r="S137" s="466"/>
      <c r="T137" s="466"/>
      <c r="U137" s="466"/>
      <c r="V137" s="466"/>
      <c r="W137" s="466"/>
      <c r="X137" s="466"/>
      <c r="Y137" s="466"/>
      <c r="Z137" s="466"/>
      <c r="AA137" s="466"/>
      <c r="AB137" s="466"/>
      <c r="AC137" s="466"/>
      <c r="AD137" s="466"/>
      <c r="AE137" s="466"/>
      <c r="AF137" s="466"/>
      <c r="AG137" s="466"/>
      <c r="AH137" s="466"/>
      <c r="AI137" s="466"/>
      <c r="AJ137" s="466"/>
      <c r="AK137" s="466"/>
      <c r="AL137" s="466"/>
      <c r="AM137" s="466"/>
      <c r="AN137" s="466"/>
      <c r="AO137" s="466"/>
      <c r="AP137" s="466"/>
      <c r="AQ137" s="466"/>
      <c r="AR137" s="466"/>
      <c r="AS137" s="466"/>
      <c r="AT137" s="466"/>
      <c r="AU137" s="466"/>
      <c r="AV137" s="466"/>
      <c r="AW137" s="466"/>
      <c r="AX137" s="466"/>
      <c r="AY137" s="466"/>
      <c r="AZ137" s="182"/>
      <c r="BA137" s="799"/>
      <c r="BB137" s="625" t="s">
        <v>42</v>
      </c>
      <c r="BC137" s="59" t="s">
        <v>35</v>
      </c>
      <c r="BD137" s="55" t="s">
        <v>35</v>
      </c>
      <c r="BE137" s="55" t="s">
        <v>35</v>
      </c>
      <c r="BF137" s="55" t="s">
        <v>35</v>
      </c>
      <c r="BG137" s="50" t="s">
        <v>35</v>
      </c>
      <c r="BH137" s="59" t="s">
        <v>35</v>
      </c>
      <c r="BI137" s="55" t="s">
        <v>35</v>
      </c>
      <c r="BJ137" s="55" t="s">
        <v>35</v>
      </c>
      <c r="BK137" s="55" t="s">
        <v>35</v>
      </c>
      <c r="BL137" s="50" t="s">
        <v>35</v>
      </c>
      <c r="BM137" s="59" t="s">
        <v>35</v>
      </c>
      <c r="BN137" s="55" t="s">
        <v>35</v>
      </c>
      <c r="BO137" s="55" t="s">
        <v>35</v>
      </c>
      <c r="BP137" s="55" t="s">
        <v>35</v>
      </c>
      <c r="BQ137" s="44" t="s">
        <v>35</v>
      </c>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182"/>
    </row>
    <row r="138" s="341" customFormat="true" ht="15" customHeight="true" x14ac:dyDescent="0.2">
      <c r="A138" s="808"/>
      <c r="B138" s="407" t="s">
        <v>41</v>
      </c>
      <c r="C138" s="125">
        <v>4.525414033504993</v>
      </c>
      <c r="D138" s="124">
        <v>8.1785484184553709</v>
      </c>
      <c r="E138" s="124">
        <v>18.352966939271827</v>
      </c>
      <c r="F138" s="124">
        <v>29.563621529012902</v>
      </c>
      <c r="G138" s="123">
        <v>42.503579705982766</v>
      </c>
      <c r="H138" s="122">
        <v>33.213667044658038</v>
      </c>
      <c r="I138" s="124">
        <v>47.199006833534796</v>
      </c>
      <c r="J138" s="124">
        <v>58.596051369685419</v>
      </c>
      <c r="K138" s="124">
        <v>55.000347930155257</v>
      </c>
      <c r="L138" s="121">
        <v>43.60112457484972</v>
      </c>
      <c r="M138" s="125">
        <v>3.1600649930638123</v>
      </c>
      <c r="N138" s="124">
        <v>7.609583170257145</v>
      </c>
      <c r="O138" s="124">
        <v>8.2161460240479158</v>
      </c>
      <c r="P138" s="124">
        <v>26.183721416188462</v>
      </c>
      <c r="Q138" s="121">
        <v>25.15397548495995</v>
      </c>
      <c r="R138" s="466"/>
      <c r="S138" s="466"/>
      <c r="T138" s="466"/>
      <c r="U138" s="466"/>
      <c r="V138" s="466"/>
      <c r="W138" s="466"/>
      <c r="X138" s="466"/>
      <c r="Y138" s="466"/>
      <c r="Z138" s="466"/>
      <c r="AA138" s="466"/>
      <c r="AB138" s="466"/>
      <c r="AC138" s="466"/>
      <c r="AD138" s="466"/>
      <c r="AE138" s="466"/>
      <c r="AF138" s="466"/>
      <c r="AG138" s="466"/>
      <c r="AH138" s="466"/>
      <c r="AI138" s="466"/>
      <c r="AJ138" s="466"/>
      <c r="AK138" s="466"/>
      <c r="AL138" s="466"/>
      <c r="AM138" s="466"/>
      <c r="AN138" s="466"/>
      <c r="AO138" s="466"/>
      <c r="AP138" s="466"/>
      <c r="AQ138" s="466"/>
      <c r="AR138" s="466"/>
      <c r="AS138" s="466"/>
      <c r="AT138" s="466"/>
      <c r="AU138" s="466"/>
      <c r="AV138" s="466"/>
      <c r="AW138" s="466"/>
      <c r="AX138" s="466"/>
      <c r="AY138" s="466"/>
      <c r="AZ138" s="182"/>
      <c r="BA138" s="799"/>
      <c r="BB138" s="625" t="s">
        <v>41</v>
      </c>
      <c r="BC138" s="59" t="s">
        <v>35</v>
      </c>
      <c r="BD138" s="55" t="s">
        <v>35</v>
      </c>
      <c r="BE138" s="55" t="s">
        <v>35</v>
      </c>
      <c r="BF138" s="55" t="s">
        <v>35</v>
      </c>
      <c r="BG138" s="50" t="s">
        <v>35</v>
      </c>
      <c r="BH138" s="59" t="s">
        <v>35</v>
      </c>
      <c r="BI138" s="55" t="s">
        <v>35</v>
      </c>
      <c r="BJ138" s="55" t="s">
        <v>35</v>
      </c>
      <c r="BK138" s="55" t="s">
        <v>35</v>
      </c>
      <c r="BL138" s="50" t="s">
        <v>35</v>
      </c>
      <c r="BM138" s="59" t="s">
        <v>35</v>
      </c>
      <c r="BN138" s="55" t="s">
        <v>35</v>
      </c>
      <c r="BO138" s="55" t="s">
        <v>35</v>
      </c>
      <c r="BP138" s="55" t="s">
        <v>35</v>
      </c>
      <c r="BQ138" s="44" t="s">
        <v>35</v>
      </c>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182"/>
    </row>
    <row r="139" s="341" customFormat="true" ht="15" customHeight="true" x14ac:dyDescent="0.2">
      <c r="A139" s="808"/>
      <c r="B139" s="407" t="s">
        <v>19</v>
      </c>
      <c r="C139" s="125">
        <v>91.958110253783047</v>
      </c>
      <c r="D139" s="124">
        <v>84.417954027780496</v>
      </c>
      <c r="E139" s="124">
        <v>69.567817172732276</v>
      </c>
      <c r="F139" s="124">
        <v>53.562941396865348</v>
      </c>
      <c r="G139" s="123">
        <v>24.347024711786201</v>
      </c>
      <c r="H139" s="122">
        <v>37.491076951490129</v>
      </c>
      <c r="I139" s="124">
        <v>14.639032044286809</v>
      </c>
      <c r="J139" s="124">
        <v>4.3938933014804755</v>
      </c>
      <c r="K139" s="124">
        <v>6.8435720372093831</v>
      </c>
      <c r="L139" s="121">
        <v>4.7147384221130517</v>
      </c>
      <c r="M139" s="125">
        <v>93.253167234418314</v>
      </c>
      <c r="N139" s="124">
        <v>87.357830692414453</v>
      </c>
      <c r="O139" s="124">
        <v>82.841502999401243</v>
      </c>
      <c r="P139" s="124">
        <v>63.787340504404419</v>
      </c>
      <c r="Q139" s="121">
        <v>59.010858143271385</v>
      </c>
      <c r="R139" s="466"/>
      <c r="S139" s="466"/>
      <c r="T139" s="466"/>
      <c r="U139" s="466"/>
      <c r="V139" s="466"/>
      <c r="W139" s="466"/>
      <c r="X139" s="466"/>
      <c r="Y139" s="466"/>
      <c r="Z139" s="466"/>
      <c r="AA139" s="466"/>
      <c r="AB139" s="466"/>
      <c r="AC139" s="466"/>
      <c r="AD139" s="466"/>
      <c r="AE139" s="466"/>
      <c r="AF139" s="466"/>
      <c r="AG139" s="466"/>
      <c r="AH139" s="466"/>
      <c r="AI139" s="466"/>
      <c r="AJ139" s="466"/>
      <c r="AK139" s="466"/>
      <c r="AL139" s="466"/>
      <c r="AM139" s="466"/>
      <c r="AN139" s="466"/>
      <c r="AO139" s="466"/>
      <c r="AP139" s="466"/>
      <c r="AQ139" s="466"/>
      <c r="AR139" s="466"/>
      <c r="AS139" s="466"/>
      <c r="AT139" s="466"/>
      <c r="AU139" s="466"/>
      <c r="AV139" s="466"/>
      <c r="AW139" s="466"/>
      <c r="AX139" s="466"/>
      <c r="AY139" s="466"/>
      <c r="AZ139" s="182"/>
      <c r="BA139" s="799"/>
      <c r="BB139" s="625" t="s">
        <v>19</v>
      </c>
      <c r="BC139" s="59" t="s">
        <v>35</v>
      </c>
      <c r="BD139" s="55" t="s">
        <v>35</v>
      </c>
      <c r="BE139" s="55" t="s">
        <v>35</v>
      </c>
      <c r="BF139" s="55" t="s">
        <v>35</v>
      </c>
      <c r="BG139" s="50" t="s">
        <v>35</v>
      </c>
      <c r="BH139" s="59" t="s">
        <v>35</v>
      </c>
      <c r="BI139" s="55" t="s">
        <v>35</v>
      </c>
      <c r="BJ139" s="55" t="s">
        <v>35</v>
      </c>
      <c r="BK139" s="55" t="s">
        <v>35</v>
      </c>
      <c r="BL139" s="50" t="s">
        <v>35</v>
      </c>
      <c r="BM139" s="59" t="s">
        <v>35</v>
      </c>
      <c r="BN139" s="55" t="s">
        <v>35</v>
      </c>
      <c r="BO139" s="55" t="s">
        <v>35</v>
      </c>
      <c r="BP139" s="55" t="s">
        <v>35</v>
      </c>
      <c r="BQ139" s="44" t="s">
        <v>35</v>
      </c>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182"/>
    </row>
    <row r="140" s="336" customFormat="true" ht="15" customHeight="true" x14ac:dyDescent="0.2">
      <c r="A140" s="808" t="s">
        <v>107</v>
      </c>
      <c r="B140" s="407" t="s">
        <v>64</v>
      </c>
      <c r="C140" s="75" t="s">
        <v>35</v>
      </c>
      <c r="D140" s="72" t="s">
        <v>35</v>
      </c>
      <c r="E140" s="72" t="s">
        <v>35</v>
      </c>
      <c r="F140" s="72" t="s">
        <v>35</v>
      </c>
      <c r="G140" s="69" t="s">
        <v>35</v>
      </c>
      <c r="H140" s="66" t="s">
        <v>35</v>
      </c>
      <c r="I140" s="72" t="s">
        <v>35</v>
      </c>
      <c r="J140" s="72" t="s">
        <v>35</v>
      </c>
      <c r="K140" s="72" t="s">
        <v>35</v>
      </c>
      <c r="L140" s="63" t="s">
        <v>35</v>
      </c>
      <c r="M140" s="75" t="s">
        <v>35</v>
      </c>
      <c r="N140" s="72" t="s">
        <v>35</v>
      </c>
      <c r="O140" s="72" t="s">
        <v>35</v>
      </c>
      <c r="P140" s="72" t="s">
        <v>35</v>
      </c>
      <c r="Q140" s="63" t="s">
        <v>35</v>
      </c>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73"/>
      <c r="BA140" s="799" t="s">
        <v>107</v>
      </c>
      <c r="BB140" s="625" t="s">
        <v>64</v>
      </c>
      <c r="BC140" s="59" t="s">
        <v>35</v>
      </c>
      <c r="BD140" s="55" t="s">
        <v>35</v>
      </c>
      <c r="BE140" s="55" t="s">
        <v>35</v>
      </c>
      <c r="BF140" s="55" t="s">
        <v>35</v>
      </c>
      <c r="BG140" s="50" t="s">
        <v>35</v>
      </c>
      <c r="BH140" s="59" t="s">
        <v>35</v>
      </c>
      <c r="BI140" s="55" t="s">
        <v>35</v>
      </c>
      <c r="BJ140" s="55" t="s">
        <v>35</v>
      </c>
      <c r="BK140" s="55" t="s">
        <v>35</v>
      </c>
      <c r="BL140" s="50" t="s">
        <v>35</v>
      </c>
      <c r="BM140" s="59" t="s">
        <v>35</v>
      </c>
      <c r="BN140" s="55" t="s">
        <v>35</v>
      </c>
      <c r="BO140" s="55" t="s">
        <v>35</v>
      </c>
      <c r="BP140" s="55" t="s">
        <v>35</v>
      </c>
      <c r="BQ140" s="44" t="s">
        <v>35</v>
      </c>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373"/>
    </row>
    <row r="141" s="336" customFormat="true" ht="15" customHeight="true" x14ac:dyDescent="0.2">
      <c r="A141" s="808"/>
      <c r="B141" s="407" t="s">
        <v>65</v>
      </c>
      <c r="C141" s="75" t="s">
        <v>35</v>
      </c>
      <c r="D141" s="72" t="s">
        <v>35</v>
      </c>
      <c r="E141" s="72" t="s">
        <v>35</v>
      </c>
      <c r="F141" s="72" t="s">
        <v>35</v>
      </c>
      <c r="G141" s="69" t="s">
        <v>35</v>
      </c>
      <c r="H141" s="66" t="s">
        <v>35</v>
      </c>
      <c r="I141" s="72" t="s">
        <v>35</v>
      </c>
      <c r="J141" s="72" t="s">
        <v>35</v>
      </c>
      <c r="K141" s="72" t="s">
        <v>35</v>
      </c>
      <c r="L141" s="63" t="s">
        <v>35</v>
      </c>
      <c r="M141" s="75" t="s">
        <v>35</v>
      </c>
      <c r="N141" s="72" t="s">
        <v>35</v>
      </c>
      <c r="O141" s="72" t="s">
        <v>35</v>
      </c>
      <c r="P141" s="72" t="s">
        <v>35</v>
      </c>
      <c r="Q141" s="63" t="s">
        <v>35</v>
      </c>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73"/>
      <c r="BA141" s="799"/>
      <c r="BB141" s="625" t="s">
        <v>65</v>
      </c>
      <c r="BC141" s="59" t="s">
        <v>35</v>
      </c>
      <c r="BD141" s="55" t="s">
        <v>35</v>
      </c>
      <c r="BE141" s="55" t="s">
        <v>35</v>
      </c>
      <c r="BF141" s="55" t="s">
        <v>35</v>
      </c>
      <c r="BG141" s="50" t="s">
        <v>35</v>
      </c>
      <c r="BH141" s="59" t="s">
        <v>35</v>
      </c>
      <c r="BI141" s="55" t="s">
        <v>35</v>
      </c>
      <c r="BJ141" s="55" t="s">
        <v>35</v>
      </c>
      <c r="BK141" s="55" t="s">
        <v>35</v>
      </c>
      <c r="BL141" s="50" t="s">
        <v>35</v>
      </c>
      <c r="BM141" s="59" t="s">
        <v>35</v>
      </c>
      <c r="BN141" s="55" t="s">
        <v>35</v>
      </c>
      <c r="BO141" s="55" t="s">
        <v>35</v>
      </c>
      <c r="BP141" s="55" t="s">
        <v>35</v>
      </c>
      <c r="BQ141" s="44" t="s">
        <v>35</v>
      </c>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373"/>
    </row>
    <row r="142" s="336" customFormat="true" ht="15" customHeight="true" x14ac:dyDescent="0.2">
      <c r="A142" s="808"/>
      <c r="B142" s="407" t="s">
        <v>66</v>
      </c>
      <c r="C142" s="75" t="s">
        <v>35</v>
      </c>
      <c r="D142" s="72" t="s">
        <v>35</v>
      </c>
      <c r="E142" s="72" t="s">
        <v>35</v>
      </c>
      <c r="F142" s="72" t="s">
        <v>35</v>
      </c>
      <c r="G142" s="69" t="s">
        <v>35</v>
      </c>
      <c r="H142" s="66" t="s">
        <v>35</v>
      </c>
      <c r="I142" s="72" t="s">
        <v>35</v>
      </c>
      <c r="J142" s="72" t="s">
        <v>35</v>
      </c>
      <c r="K142" s="72" t="s">
        <v>35</v>
      </c>
      <c r="L142" s="63" t="s">
        <v>35</v>
      </c>
      <c r="M142" s="75" t="s">
        <v>35</v>
      </c>
      <c r="N142" s="72" t="s">
        <v>35</v>
      </c>
      <c r="O142" s="72" t="s">
        <v>35</v>
      </c>
      <c r="P142" s="72" t="s">
        <v>35</v>
      </c>
      <c r="Q142" s="63" t="s">
        <v>35</v>
      </c>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73"/>
      <c r="BA142" s="799"/>
      <c r="BB142" s="625" t="s">
        <v>66</v>
      </c>
      <c r="BC142" s="59" t="s">
        <v>35</v>
      </c>
      <c r="BD142" s="55" t="s">
        <v>35</v>
      </c>
      <c r="BE142" s="55" t="s">
        <v>35</v>
      </c>
      <c r="BF142" s="55" t="s">
        <v>35</v>
      </c>
      <c r="BG142" s="50" t="s">
        <v>35</v>
      </c>
      <c r="BH142" s="59" t="s">
        <v>35</v>
      </c>
      <c r="BI142" s="55" t="s">
        <v>35</v>
      </c>
      <c r="BJ142" s="55" t="s">
        <v>35</v>
      </c>
      <c r="BK142" s="55" t="s">
        <v>35</v>
      </c>
      <c r="BL142" s="50" t="s">
        <v>35</v>
      </c>
      <c r="BM142" s="59" t="s">
        <v>35</v>
      </c>
      <c r="BN142" s="55" t="s">
        <v>35</v>
      </c>
      <c r="BO142" s="55" t="s">
        <v>35</v>
      </c>
      <c r="BP142" s="55" t="s">
        <v>35</v>
      </c>
      <c r="BQ142" s="44" t="s">
        <v>35</v>
      </c>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373"/>
    </row>
    <row r="143" s="336" customFormat="true" ht="15" customHeight="true" x14ac:dyDescent="0.2">
      <c r="A143" s="808"/>
      <c r="B143" s="407" t="s">
        <v>67</v>
      </c>
      <c r="C143" s="75" t="s">
        <v>35</v>
      </c>
      <c r="D143" s="72" t="s">
        <v>35</v>
      </c>
      <c r="E143" s="72" t="s">
        <v>35</v>
      </c>
      <c r="F143" s="72" t="s">
        <v>35</v>
      </c>
      <c r="G143" s="69" t="s">
        <v>35</v>
      </c>
      <c r="H143" s="66" t="s">
        <v>35</v>
      </c>
      <c r="I143" s="72" t="s">
        <v>35</v>
      </c>
      <c r="J143" s="72" t="s">
        <v>35</v>
      </c>
      <c r="K143" s="72" t="s">
        <v>35</v>
      </c>
      <c r="L143" s="63" t="s">
        <v>35</v>
      </c>
      <c r="M143" s="75" t="s">
        <v>35</v>
      </c>
      <c r="N143" s="72" t="s">
        <v>35</v>
      </c>
      <c r="O143" s="72" t="s">
        <v>35</v>
      </c>
      <c r="P143" s="72" t="s">
        <v>35</v>
      </c>
      <c r="Q143" s="63" t="s">
        <v>35</v>
      </c>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73"/>
      <c r="BA143" s="799"/>
      <c r="BB143" s="625" t="s">
        <v>67</v>
      </c>
      <c r="BC143" s="59" t="s">
        <v>35</v>
      </c>
      <c r="BD143" s="55" t="s">
        <v>35</v>
      </c>
      <c r="BE143" s="55" t="s">
        <v>35</v>
      </c>
      <c r="BF143" s="55" t="s">
        <v>35</v>
      </c>
      <c r="BG143" s="50" t="s">
        <v>35</v>
      </c>
      <c r="BH143" s="59" t="s">
        <v>35</v>
      </c>
      <c r="BI143" s="55" t="s">
        <v>35</v>
      </c>
      <c r="BJ143" s="55" t="s">
        <v>35</v>
      </c>
      <c r="BK143" s="55" t="s">
        <v>35</v>
      </c>
      <c r="BL143" s="50" t="s">
        <v>35</v>
      </c>
      <c r="BM143" s="59" t="s">
        <v>35</v>
      </c>
      <c r="BN143" s="55" t="s">
        <v>35</v>
      </c>
      <c r="BO143" s="55" t="s">
        <v>35</v>
      </c>
      <c r="BP143" s="55" t="s">
        <v>35</v>
      </c>
      <c r="BQ143" s="44" t="s">
        <v>35</v>
      </c>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373"/>
    </row>
    <row r="144" s="336" customFormat="true" ht="15" customHeight="true" x14ac:dyDescent="0.2">
      <c r="A144" s="808" t="s">
        <v>108</v>
      </c>
      <c r="B144" s="407" t="s">
        <v>64</v>
      </c>
      <c r="C144" s="75" t="s">
        <v>35</v>
      </c>
      <c r="D144" s="72" t="s">
        <v>35</v>
      </c>
      <c r="E144" s="72" t="s">
        <v>35</v>
      </c>
      <c r="F144" s="72" t="s">
        <v>35</v>
      </c>
      <c r="G144" s="69" t="s">
        <v>35</v>
      </c>
      <c r="H144" s="66" t="s">
        <v>35</v>
      </c>
      <c r="I144" s="72" t="s">
        <v>35</v>
      </c>
      <c r="J144" s="72" t="s">
        <v>35</v>
      </c>
      <c r="K144" s="72" t="s">
        <v>35</v>
      </c>
      <c r="L144" s="63" t="s">
        <v>35</v>
      </c>
      <c r="M144" s="75" t="s">
        <v>35</v>
      </c>
      <c r="N144" s="72" t="s">
        <v>35</v>
      </c>
      <c r="O144" s="72" t="s">
        <v>35</v>
      </c>
      <c r="P144" s="72" t="s">
        <v>35</v>
      </c>
      <c r="Q144" s="63" t="s">
        <v>35</v>
      </c>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73"/>
      <c r="BA144" s="799" t="s">
        <v>108</v>
      </c>
      <c r="BB144" s="625" t="s">
        <v>64</v>
      </c>
      <c r="BC144" s="59" t="s">
        <v>35</v>
      </c>
      <c r="BD144" s="55" t="s">
        <v>35</v>
      </c>
      <c r="BE144" s="55" t="s">
        <v>35</v>
      </c>
      <c r="BF144" s="55" t="s">
        <v>35</v>
      </c>
      <c r="BG144" s="50" t="s">
        <v>35</v>
      </c>
      <c r="BH144" s="59" t="s">
        <v>35</v>
      </c>
      <c r="BI144" s="55" t="s">
        <v>35</v>
      </c>
      <c r="BJ144" s="55" t="s">
        <v>35</v>
      </c>
      <c r="BK144" s="55" t="s">
        <v>35</v>
      </c>
      <c r="BL144" s="50" t="s">
        <v>35</v>
      </c>
      <c r="BM144" s="59" t="s">
        <v>35</v>
      </c>
      <c r="BN144" s="55" t="s">
        <v>35</v>
      </c>
      <c r="BO144" s="55" t="s">
        <v>35</v>
      </c>
      <c r="BP144" s="55" t="s">
        <v>35</v>
      </c>
      <c r="BQ144" s="44" t="s">
        <v>35</v>
      </c>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373"/>
    </row>
    <row r="145" s="336" customFormat="true" ht="15" customHeight="true" x14ac:dyDescent="0.2">
      <c r="A145" s="808"/>
      <c r="B145" s="407" t="s">
        <v>65</v>
      </c>
      <c r="C145" s="75" t="s">
        <v>35</v>
      </c>
      <c r="D145" s="72" t="s">
        <v>35</v>
      </c>
      <c r="E145" s="72" t="s">
        <v>35</v>
      </c>
      <c r="F145" s="72" t="s">
        <v>35</v>
      </c>
      <c r="G145" s="69" t="s">
        <v>35</v>
      </c>
      <c r="H145" s="66" t="s">
        <v>35</v>
      </c>
      <c r="I145" s="72" t="s">
        <v>35</v>
      </c>
      <c r="J145" s="72" t="s">
        <v>35</v>
      </c>
      <c r="K145" s="72" t="s">
        <v>35</v>
      </c>
      <c r="L145" s="63" t="s">
        <v>35</v>
      </c>
      <c r="M145" s="75" t="s">
        <v>35</v>
      </c>
      <c r="N145" s="72" t="s">
        <v>35</v>
      </c>
      <c r="O145" s="72" t="s">
        <v>35</v>
      </c>
      <c r="P145" s="72" t="s">
        <v>35</v>
      </c>
      <c r="Q145" s="63" t="s">
        <v>35</v>
      </c>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73"/>
      <c r="BA145" s="799"/>
      <c r="BB145" s="625" t="s">
        <v>65</v>
      </c>
      <c r="BC145" s="59" t="s">
        <v>35</v>
      </c>
      <c r="BD145" s="55" t="s">
        <v>35</v>
      </c>
      <c r="BE145" s="55" t="s">
        <v>35</v>
      </c>
      <c r="BF145" s="55" t="s">
        <v>35</v>
      </c>
      <c r="BG145" s="50" t="s">
        <v>35</v>
      </c>
      <c r="BH145" s="59" t="s">
        <v>35</v>
      </c>
      <c r="BI145" s="55" t="s">
        <v>35</v>
      </c>
      <c r="BJ145" s="55" t="s">
        <v>35</v>
      </c>
      <c r="BK145" s="55" t="s">
        <v>35</v>
      </c>
      <c r="BL145" s="50" t="s">
        <v>35</v>
      </c>
      <c r="BM145" s="59" t="s">
        <v>35</v>
      </c>
      <c r="BN145" s="55" t="s">
        <v>35</v>
      </c>
      <c r="BO145" s="55" t="s">
        <v>35</v>
      </c>
      <c r="BP145" s="55" t="s">
        <v>35</v>
      </c>
      <c r="BQ145" s="44" t="s">
        <v>35</v>
      </c>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373"/>
    </row>
    <row r="146" s="336" customFormat="true" ht="15" customHeight="true" x14ac:dyDescent="0.2">
      <c r="A146" s="808"/>
      <c r="B146" s="407" t="s">
        <v>66</v>
      </c>
      <c r="C146" s="75" t="s">
        <v>35</v>
      </c>
      <c r="D146" s="72" t="s">
        <v>35</v>
      </c>
      <c r="E146" s="72" t="s">
        <v>35</v>
      </c>
      <c r="F146" s="72" t="s">
        <v>35</v>
      </c>
      <c r="G146" s="69" t="s">
        <v>35</v>
      </c>
      <c r="H146" s="66" t="s">
        <v>35</v>
      </c>
      <c r="I146" s="72" t="s">
        <v>35</v>
      </c>
      <c r="J146" s="72" t="s">
        <v>35</v>
      </c>
      <c r="K146" s="72" t="s">
        <v>35</v>
      </c>
      <c r="L146" s="63" t="s">
        <v>35</v>
      </c>
      <c r="M146" s="75" t="s">
        <v>35</v>
      </c>
      <c r="N146" s="72" t="s">
        <v>35</v>
      </c>
      <c r="O146" s="72" t="s">
        <v>35</v>
      </c>
      <c r="P146" s="72" t="s">
        <v>35</v>
      </c>
      <c r="Q146" s="63" t="s">
        <v>35</v>
      </c>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73"/>
      <c r="BA146" s="799"/>
      <c r="BB146" s="625" t="s">
        <v>66</v>
      </c>
      <c r="BC146" s="59" t="s">
        <v>35</v>
      </c>
      <c r="BD146" s="55" t="s">
        <v>35</v>
      </c>
      <c r="BE146" s="55" t="s">
        <v>35</v>
      </c>
      <c r="BF146" s="55" t="s">
        <v>35</v>
      </c>
      <c r="BG146" s="50" t="s">
        <v>35</v>
      </c>
      <c r="BH146" s="59" t="s">
        <v>35</v>
      </c>
      <c r="BI146" s="55" t="s">
        <v>35</v>
      </c>
      <c r="BJ146" s="55" t="s">
        <v>35</v>
      </c>
      <c r="BK146" s="55" t="s">
        <v>35</v>
      </c>
      <c r="BL146" s="50" t="s">
        <v>35</v>
      </c>
      <c r="BM146" s="59" t="s">
        <v>35</v>
      </c>
      <c r="BN146" s="55" t="s">
        <v>35</v>
      </c>
      <c r="BO146" s="55" t="s">
        <v>35</v>
      </c>
      <c r="BP146" s="55" t="s">
        <v>35</v>
      </c>
      <c r="BQ146" s="44" t="s">
        <v>35</v>
      </c>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373"/>
    </row>
    <row r="147" s="336" customFormat="true" ht="15" customHeight="true" x14ac:dyDescent="0.2">
      <c r="A147" s="808"/>
      <c r="B147" s="407" t="s">
        <v>67</v>
      </c>
      <c r="C147" s="75" t="s">
        <v>35</v>
      </c>
      <c r="D147" s="72" t="s">
        <v>35</v>
      </c>
      <c r="E147" s="72" t="s">
        <v>35</v>
      </c>
      <c r="F147" s="72" t="s">
        <v>35</v>
      </c>
      <c r="G147" s="69" t="s">
        <v>35</v>
      </c>
      <c r="H147" s="66" t="s">
        <v>35</v>
      </c>
      <c r="I147" s="72" t="s">
        <v>35</v>
      </c>
      <c r="J147" s="72" t="s">
        <v>35</v>
      </c>
      <c r="K147" s="72" t="s">
        <v>35</v>
      </c>
      <c r="L147" s="63" t="s">
        <v>35</v>
      </c>
      <c r="M147" s="75" t="s">
        <v>35</v>
      </c>
      <c r="N147" s="72" t="s">
        <v>35</v>
      </c>
      <c r="O147" s="72" t="s">
        <v>35</v>
      </c>
      <c r="P147" s="72" t="s">
        <v>35</v>
      </c>
      <c r="Q147" s="63" t="s">
        <v>35</v>
      </c>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73"/>
      <c r="BA147" s="799"/>
      <c r="BB147" s="625" t="s">
        <v>67</v>
      </c>
      <c r="BC147" s="59" t="s">
        <v>35</v>
      </c>
      <c r="BD147" s="55" t="s">
        <v>35</v>
      </c>
      <c r="BE147" s="55" t="s">
        <v>35</v>
      </c>
      <c r="BF147" s="55" t="s">
        <v>35</v>
      </c>
      <c r="BG147" s="50" t="s">
        <v>35</v>
      </c>
      <c r="BH147" s="59" t="s">
        <v>35</v>
      </c>
      <c r="BI147" s="55" t="s">
        <v>35</v>
      </c>
      <c r="BJ147" s="55" t="s">
        <v>35</v>
      </c>
      <c r="BK147" s="55" t="s">
        <v>35</v>
      </c>
      <c r="BL147" s="50" t="s">
        <v>35</v>
      </c>
      <c r="BM147" s="59" t="s">
        <v>35</v>
      </c>
      <c r="BN147" s="55" t="s">
        <v>35</v>
      </c>
      <c r="BO147" s="55" t="s">
        <v>35</v>
      </c>
      <c r="BP147" s="55" t="s">
        <v>35</v>
      </c>
      <c r="BQ147" s="44" t="s">
        <v>35</v>
      </c>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373"/>
    </row>
    <row r="148" s="336" customFormat="true" ht="15" customHeight="true" x14ac:dyDescent="0.2">
      <c r="A148" s="808" t="s">
        <v>109</v>
      </c>
      <c r="B148" s="407" t="s">
        <v>49</v>
      </c>
      <c r="C148" s="161">
        <v>7.3582831591781304</v>
      </c>
      <c r="D148" s="160">
        <v>9.6719490033992326</v>
      </c>
      <c r="E148" s="160">
        <v>14.80332925634481</v>
      </c>
      <c r="F148" s="160">
        <v>19.449041359171197</v>
      </c>
      <c r="G148" s="159">
        <v>31.945785045485277</v>
      </c>
      <c r="H148" s="149">
        <v>31.563521954678571</v>
      </c>
      <c r="I148" s="160">
        <v>42.287166312292911</v>
      </c>
      <c r="J148" s="160">
        <v>45.100321455689432</v>
      </c>
      <c r="K148" s="160">
        <v>32.758491559221675</v>
      </c>
      <c r="L148" s="153">
        <v>34.225344346864517</v>
      </c>
      <c r="M148" s="161">
        <v>7.2645190937723303</v>
      </c>
      <c r="N148" s="160">
        <v>7.0044596463134754</v>
      </c>
      <c r="O148" s="160">
        <v>13.000956250092916</v>
      </c>
      <c r="P148" s="160">
        <v>12.174930991299018</v>
      </c>
      <c r="Q148" s="153">
        <v>18.744529837035053</v>
      </c>
      <c r="R148" s="176"/>
      <c r="S148" s="176"/>
      <c r="T148" s="176"/>
      <c r="U148" s="176"/>
      <c r="V148" s="176"/>
      <c r="W148" s="176"/>
      <c r="X148" s="176"/>
      <c r="Y148" s="176"/>
      <c r="Z148" s="176"/>
      <c r="AA148" s="176"/>
      <c r="AB148" s="176"/>
      <c r="AC148" s="176"/>
      <c r="AD148" s="176"/>
      <c r="AE148" s="176"/>
      <c r="AF148" s="176"/>
      <c r="AG148" s="176"/>
      <c r="AH148" s="176"/>
      <c r="AI148" s="176"/>
      <c r="AJ148" s="176"/>
      <c r="AK148" s="176"/>
      <c r="AL148" s="176"/>
      <c r="AM148" s="176"/>
      <c r="AN148" s="176"/>
      <c r="AO148" s="176"/>
      <c r="AP148" s="176"/>
      <c r="AQ148" s="176"/>
      <c r="AR148" s="176"/>
      <c r="AS148" s="176"/>
      <c r="AT148" s="176"/>
      <c r="AU148" s="176"/>
      <c r="AV148" s="176"/>
      <c r="AW148" s="176"/>
      <c r="AX148" s="176"/>
      <c r="AY148" s="176"/>
      <c r="AZ148" s="373"/>
      <c r="BA148" s="799" t="s">
        <v>109</v>
      </c>
      <c r="BB148" s="625" t="s">
        <v>49</v>
      </c>
      <c r="BC148" s="59" t="s">
        <v>35</v>
      </c>
      <c r="BD148" s="55" t="s">
        <v>35</v>
      </c>
      <c r="BE148" s="55" t="s">
        <v>35</v>
      </c>
      <c r="BF148" s="55" t="s">
        <v>35</v>
      </c>
      <c r="BG148" s="50" t="s">
        <v>35</v>
      </c>
      <c r="BH148" s="59" t="s">
        <v>35</v>
      </c>
      <c r="BI148" s="55" t="s">
        <v>35</v>
      </c>
      <c r="BJ148" s="55" t="s">
        <v>35</v>
      </c>
      <c r="BK148" s="55" t="s">
        <v>35</v>
      </c>
      <c r="BL148" s="50" t="s">
        <v>35</v>
      </c>
      <c r="BM148" s="59" t="s">
        <v>35</v>
      </c>
      <c r="BN148" s="55" t="s">
        <v>35</v>
      </c>
      <c r="BO148" s="55" t="s">
        <v>35</v>
      </c>
      <c r="BP148" s="55" t="s">
        <v>35</v>
      </c>
      <c r="BQ148" s="44" t="s">
        <v>35</v>
      </c>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373"/>
    </row>
    <row r="149" s="336" customFormat="true" ht="15" customHeight="true" x14ac:dyDescent="0.2">
      <c r="A149" s="808"/>
      <c r="B149" s="407" t="s">
        <v>48</v>
      </c>
      <c r="C149" s="161">
        <v>3.6591747238065797</v>
      </c>
      <c r="D149" s="160">
        <v>6.992205431136858</v>
      </c>
      <c r="E149" s="160">
        <v>9.9399217305454943</v>
      </c>
      <c r="F149" s="160">
        <v>15.695331348488184</v>
      </c>
      <c r="G149" s="159">
        <v>27.987085638414776</v>
      </c>
      <c r="H149" s="149">
        <v>30.964177852881932</v>
      </c>
      <c r="I149" s="160">
        <v>33.918132249042245</v>
      </c>
      <c r="J149" s="160">
        <v>30.569656934861523</v>
      </c>
      <c r="K149" s="160">
        <v>33.609008959385534</v>
      </c>
      <c r="L149" s="153">
        <v>46.21145737697551</v>
      </c>
      <c r="M149" s="161">
        <v>2.5810920618758493</v>
      </c>
      <c r="N149" s="160">
        <v>5.7670082424123814</v>
      </c>
      <c r="O149" s="160">
        <v>7.7111809200979149</v>
      </c>
      <c r="P149" s="160">
        <v>7.1621392017487402</v>
      </c>
      <c r="Q149" s="153">
        <v>13.958729014505897</v>
      </c>
      <c r="R149" s="176"/>
      <c r="S149" s="176"/>
      <c r="T149" s="176"/>
      <c r="U149" s="176"/>
      <c r="V149" s="176"/>
      <c r="W149" s="176"/>
      <c r="X149" s="176"/>
      <c r="Y149" s="176"/>
      <c r="Z149" s="176"/>
      <c r="AA149" s="176"/>
      <c r="AB149" s="176"/>
      <c r="AC149" s="176"/>
      <c r="AD149" s="176"/>
      <c r="AE149" s="176"/>
      <c r="AF149" s="176"/>
      <c r="AG149" s="176"/>
      <c r="AH149" s="176"/>
      <c r="AI149" s="176"/>
      <c r="AJ149" s="176"/>
      <c r="AK149" s="176"/>
      <c r="AL149" s="176"/>
      <c r="AM149" s="176"/>
      <c r="AN149" s="176"/>
      <c r="AO149" s="176"/>
      <c r="AP149" s="176"/>
      <c r="AQ149" s="176"/>
      <c r="AR149" s="176"/>
      <c r="AS149" s="176"/>
      <c r="AT149" s="176"/>
      <c r="AU149" s="176"/>
      <c r="AV149" s="176"/>
      <c r="AW149" s="176"/>
      <c r="AX149" s="176"/>
      <c r="AY149" s="176"/>
      <c r="AZ149" s="373"/>
      <c r="BA149" s="799"/>
      <c r="BB149" s="625" t="s">
        <v>48</v>
      </c>
      <c r="BC149" s="59" t="s">
        <v>35</v>
      </c>
      <c r="BD149" s="55" t="s">
        <v>35</v>
      </c>
      <c r="BE149" s="55" t="s">
        <v>35</v>
      </c>
      <c r="BF149" s="55" t="s">
        <v>35</v>
      </c>
      <c r="BG149" s="50" t="s">
        <v>35</v>
      </c>
      <c r="BH149" s="59" t="s">
        <v>35</v>
      </c>
      <c r="BI149" s="55" t="s">
        <v>35</v>
      </c>
      <c r="BJ149" s="55" t="s">
        <v>35</v>
      </c>
      <c r="BK149" s="55" t="s">
        <v>35</v>
      </c>
      <c r="BL149" s="50" t="s">
        <v>35</v>
      </c>
      <c r="BM149" s="59" t="s">
        <v>35</v>
      </c>
      <c r="BN149" s="55" t="s">
        <v>35</v>
      </c>
      <c r="BO149" s="55" t="s">
        <v>35</v>
      </c>
      <c r="BP149" s="55" t="s">
        <v>35</v>
      </c>
      <c r="BQ149" s="44" t="s">
        <v>35</v>
      </c>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373"/>
    </row>
    <row r="150" s="336" customFormat="true" ht="15" customHeight="true" x14ac:dyDescent="0.2">
      <c r="A150" s="808"/>
      <c r="B150" s="407" t="s">
        <v>111</v>
      </c>
      <c r="C150" s="161">
        <v>88.982542117015299</v>
      </c>
      <c r="D150" s="160">
        <v>83.335845565463913</v>
      </c>
      <c r="E150" s="160">
        <v>75.256749013109697</v>
      </c>
      <c r="F150" s="160">
        <v>64.855627292340628</v>
      </c>
      <c r="G150" s="159">
        <v>40.067129316099951</v>
      </c>
      <c r="H150" s="149">
        <v>37.472300192439505</v>
      </c>
      <c r="I150" s="160">
        <v>23.794701438664845</v>
      </c>
      <c r="J150" s="160">
        <v>24.330021609449048</v>
      </c>
      <c r="K150" s="160">
        <v>33.632499481392792</v>
      </c>
      <c r="L150" s="153">
        <v>19.56319827615998</v>
      </c>
      <c r="M150" s="161">
        <v>90.154388844351814</v>
      </c>
      <c r="N150" s="160">
        <v>87.228532111274149</v>
      </c>
      <c r="O150" s="160">
        <v>79.287862829809157</v>
      </c>
      <c r="P150" s="160">
        <v>80.662929806952249</v>
      </c>
      <c r="Q150" s="153">
        <v>67.296741148459049</v>
      </c>
      <c r="R150" s="176"/>
      <c r="S150" s="176"/>
      <c r="T150" s="176"/>
      <c r="U150" s="176"/>
      <c r="V150" s="176"/>
      <c r="W150" s="176"/>
      <c r="X150" s="176"/>
      <c r="Y150" s="176"/>
      <c r="Z150" s="176"/>
      <c r="AA150" s="176"/>
      <c r="AB150" s="176"/>
      <c r="AC150" s="176"/>
      <c r="AD150" s="176"/>
      <c r="AE150" s="176"/>
      <c r="AF150" s="176"/>
      <c r="AG150" s="176"/>
      <c r="AH150" s="176"/>
      <c r="AI150" s="176"/>
      <c r="AJ150" s="176"/>
      <c r="AK150" s="176"/>
      <c r="AL150" s="176"/>
      <c r="AM150" s="176"/>
      <c r="AN150" s="176"/>
      <c r="AO150" s="176"/>
      <c r="AP150" s="176"/>
      <c r="AQ150" s="176"/>
      <c r="AR150" s="176"/>
      <c r="AS150" s="176"/>
      <c r="AT150" s="176"/>
      <c r="AU150" s="176"/>
      <c r="AV150" s="176"/>
      <c r="AW150" s="176"/>
      <c r="AX150" s="176"/>
      <c r="AY150" s="176"/>
      <c r="AZ150" s="373"/>
      <c r="BA150" s="799"/>
      <c r="BB150" s="625" t="s">
        <v>111</v>
      </c>
      <c r="BC150" s="59" t="s">
        <v>35</v>
      </c>
      <c r="BD150" s="55" t="s">
        <v>35</v>
      </c>
      <c r="BE150" s="55" t="s">
        <v>35</v>
      </c>
      <c r="BF150" s="55" t="s">
        <v>35</v>
      </c>
      <c r="BG150" s="50" t="s">
        <v>35</v>
      </c>
      <c r="BH150" s="59" t="s">
        <v>35</v>
      </c>
      <c r="BI150" s="55" t="s">
        <v>35</v>
      </c>
      <c r="BJ150" s="55" t="s">
        <v>35</v>
      </c>
      <c r="BK150" s="55" t="s">
        <v>35</v>
      </c>
      <c r="BL150" s="50" t="s">
        <v>35</v>
      </c>
      <c r="BM150" s="59" t="s">
        <v>35</v>
      </c>
      <c r="BN150" s="55" t="s">
        <v>35</v>
      </c>
      <c r="BO150" s="55" t="s">
        <v>35</v>
      </c>
      <c r="BP150" s="55" t="s">
        <v>35</v>
      </c>
      <c r="BQ150" s="44" t="s">
        <v>35</v>
      </c>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373"/>
    </row>
    <row r="151" s="336" customFormat="true" ht="15" customHeight="true" x14ac:dyDescent="0.2">
      <c r="A151" s="808" t="s">
        <v>110</v>
      </c>
      <c r="B151" s="407" t="s">
        <v>49</v>
      </c>
      <c r="C151" s="161">
        <v>36.275968009221053</v>
      </c>
      <c r="D151" s="160">
        <v>42.640115501551982</v>
      </c>
      <c r="E151" s="160">
        <v>40.117158891024317</v>
      </c>
      <c r="F151" s="160">
        <v>45.292631628412352</v>
      </c>
      <c r="G151" s="159">
        <v>48.325088983687131</v>
      </c>
      <c r="H151" s="149">
        <v>51.611556798496359</v>
      </c>
      <c r="I151" s="160">
        <v>44.880208362377417</v>
      </c>
      <c r="J151" s="160">
        <v>41.617292259350755</v>
      </c>
      <c r="K151" s="160">
        <v>52.709417664245116</v>
      </c>
      <c r="L151" s="153">
        <v>59.38703646399378</v>
      </c>
      <c r="M151" s="161">
        <v>29.713714032267468</v>
      </c>
      <c r="N151" s="160">
        <v>46.402703303014931</v>
      </c>
      <c r="O151" s="160">
        <v>37.076709342121148</v>
      </c>
      <c r="P151" s="160">
        <v>34.687731223384198</v>
      </c>
      <c r="Q151" s="153">
        <v>44.251180089053499</v>
      </c>
      <c r="R151" s="176"/>
      <c r="S151" s="176"/>
      <c r="T151" s="176"/>
      <c r="U151" s="176"/>
      <c r="V151" s="176"/>
      <c r="W151" s="176"/>
      <c r="X151" s="176"/>
      <c r="Y151" s="176"/>
      <c r="Z151" s="176"/>
      <c r="AA151" s="176"/>
      <c r="AB151" s="176"/>
      <c r="AC151" s="176"/>
      <c r="AD151" s="176"/>
      <c r="AE151" s="176"/>
      <c r="AF151" s="176"/>
      <c r="AG151" s="176"/>
      <c r="AH151" s="176"/>
      <c r="AI151" s="176"/>
      <c r="AJ151" s="176"/>
      <c r="AK151" s="176"/>
      <c r="AL151" s="176"/>
      <c r="AM151" s="176"/>
      <c r="AN151" s="176"/>
      <c r="AO151" s="176"/>
      <c r="AP151" s="176"/>
      <c r="AQ151" s="176"/>
      <c r="AR151" s="176"/>
      <c r="AS151" s="176"/>
      <c r="AT151" s="176"/>
      <c r="AU151" s="176"/>
      <c r="AV151" s="176"/>
      <c r="AW151" s="176"/>
      <c r="AX151" s="176"/>
      <c r="AY151" s="176"/>
      <c r="AZ151" s="373"/>
      <c r="BA151" s="799" t="s">
        <v>110</v>
      </c>
      <c r="BB151" s="625" t="s">
        <v>49</v>
      </c>
      <c r="BC151" s="59" t="s">
        <v>35</v>
      </c>
      <c r="BD151" s="55" t="s">
        <v>35</v>
      </c>
      <c r="BE151" s="55" t="s">
        <v>35</v>
      </c>
      <c r="BF151" s="55" t="s">
        <v>35</v>
      </c>
      <c r="BG151" s="50" t="s">
        <v>35</v>
      </c>
      <c r="BH151" s="59" t="s">
        <v>35</v>
      </c>
      <c r="BI151" s="55" t="s">
        <v>35</v>
      </c>
      <c r="BJ151" s="55" t="s">
        <v>35</v>
      </c>
      <c r="BK151" s="55" t="s">
        <v>35</v>
      </c>
      <c r="BL151" s="50" t="s">
        <v>35</v>
      </c>
      <c r="BM151" s="59" t="s">
        <v>35</v>
      </c>
      <c r="BN151" s="55" t="s">
        <v>35</v>
      </c>
      <c r="BO151" s="55" t="s">
        <v>35</v>
      </c>
      <c r="BP151" s="55" t="s">
        <v>35</v>
      </c>
      <c r="BQ151" s="44" t="s">
        <v>35</v>
      </c>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373"/>
    </row>
    <row r="152" s="336" customFormat="true" ht="15" customHeight="true" x14ac:dyDescent="0.2">
      <c r="A152" s="808"/>
      <c r="B152" s="407" t="s">
        <v>48</v>
      </c>
      <c r="C152" s="161">
        <v>63.724031990778954</v>
      </c>
      <c r="D152" s="160">
        <v>57.359884498448011</v>
      </c>
      <c r="E152" s="160">
        <v>59.882841108975683</v>
      </c>
      <c r="F152" s="160">
        <v>54.707368371587648</v>
      </c>
      <c r="G152" s="159">
        <v>51.674911016312876</v>
      </c>
      <c r="H152" s="149">
        <v>48.388443201503634</v>
      </c>
      <c r="I152" s="160">
        <v>55.119791637622583</v>
      </c>
      <c r="J152" s="160">
        <v>58.382707740649245</v>
      </c>
      <c r="K152" s="160">
        <v>47.290582335754884</v>
      </c>
      <c r="L152" s="153">
        <v>40.612963536006227</v>
      </c>
      <c r="M152" s="161">
        <v>70.286285967732525</v>
      </c>
      <c r="N152" s="160">
        <v>53.597296696985076</v>
      </c>
      <c r="O152" s="160">
        <v>62.923290657878852</v>
      </c>
      <c r="P152" s="160">
        <v>65.312268776615795</v>
      </c>
      <c r="Q152" s="153">
        <v>55.748819910946501</v>
      </c>
      <c r="R152" s="176"/>
      <c r="S152" s="176"/>
      <c r="T152" s="176"/>
      <c r="U152" s="176"/>
      <c r="V152" s="176"/>
      <c r="W152" s="176"/>
      <c r="X152" s="176"/>
      <c r="Y152" s="176"/>
      <c r="Z152" s="176"/>
      <c r="AA152" s="176"/>
      <c r="AB152" s="176"/>
      <c r="AC152" s="176"/>
      <c r="AD152" s="176"/>
      <c r="AE152" s="176"/>
      <c r="AF152" s="176"/>
      <c r="AG152" s="176"/>
      <c r="AH152" s="176"/>
      <c r="AI152" s="176"/>
      <c r="AJ152" s="176"/>
      <c r="AK152" s="176"/>
      <c r="AL152" s="176"/>
      <c r="AM152" s="176"/>
      <c r="AN152" s="176"/>
      <c r="AO152" s="176"/>
      <c r="AP152" s="176"/>
      <c r="AQ152" s="176"/>
      <c r="AR152" s="176"/>
      <c r="AS152" s="176"/>
      <c r="AT152" s="176"/>
      <c r="AU152" s="176"/>
      <c r="AV152" s="176"/>
      <c r="AW152" s="176"/>
      <c r="AX152" s="176"/>
      <c r="AY152" s="176"/>
      <c r="AZ152" s="373"/>
      <c r="BA152" s="799"/>
      <c r="BB152" s="625" t="s">
        <v>48</v>
      </c>
      <c r="BC152" s="59" t="s">
        <v>35</v>
      </c>
      <c r="BD152" s="55" t="s">
        <v>35</v>
      </c>
      <c r="BE152" s="55" t="s">
        <v>35</v>
      </c>
      <c r="BF152" s="55" t="s">
        <v>35</v>
      </c>
      <c r="BG152" s="50" t="s">
        <v>35</v>
      </c>
      <c r="BH152" s="59" t="s">
        <v>35</v>
      </c>
      <c r="BI152" s="55" t="s">
        <v>35</v>
      </c>
      <c r="BJ152" s="55" t="s">
        <v>35</v>
      </c>
      <c r="BK152" s="55" t="s">
        <v>35</v>
      </c>
      <c r="BL152" s="50" t="s">
        <v>35</v>
      </c>
      <c r="BM152" s="59" t="s">
        <v>35</v>
      </c>
      <c r="BN152" s="55" t="s">
        <v>35</v>
      </c>
      <c r="BO152" s="55" t="s">
        <v>35</v>
      </c>
      <c r="BP152" s="55" t="s">
        <v>35</v>
      </c>
      <c r="BQ152" s="44" t="s">
        <v>35</v>
      </c>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373"/>
    </row>
    <row r="153" s="341" customFormat="true" ht="15" customHeight="true" x14ac:dyDescent="0.2">
      <c r="A153" s="808" t="s">
        <v>170</v>
      </c>
      <c r="B153" s="407" t="s">
        <v>171</v>
      </c>
      <c r="C153" s="125">
        <v>0.49307398293703786</v>
      </c>
      <c r="D153" s="124">
        <v>0.24593971594695196</v>
      </c>
      <c r="E153" s="124">
        <v>1.3189264762844681</v>
      </c>
      <c r="F153" s="124">
        <v>1.5726932852781113</v>
      </c>
      <c r="G153" s="123">
        <v>3.3087369749380193</v>
      </c>
      <c r="H153" s="122">
        <v>2.4002080556244163</v>
      </c>
      <c r="I153" s="124">
        <v>2.0071882411617761</v>
      </c>
      <c r="J153" s="124">
        <v>2.9720853685616202</v>
      </c>
      <c r="K153" s="124">
        <v>3.5416907234141473</v>
      </c>
      <c r="L153" s="121">
        <v>7.4410185956160557</v>
      </c>
      <c r="M153" s="125">
        <v>0.54010088297575831</v>
      </c>
      <c r="N153" s="124">
        <v>0.3018393485886337</v>
      </c>
      <c r="O153" s="124">
        <v>0.67981791803522384</v>
      </c>
      <c r="P153" s="124">
        <v>1.2103385542217837</v>
      </c>
      <c r="Q153" s="121">
        <v>1.3765440453202371</v>
      </c>
      <c r="R153" s="466"/>
      <c r="S153" s="466"/>
      <c r="T153" s="466"/>
      <c r="U153" s="466"/>
      <c r="V153" s="466"/>
      <c r="W153" s="466"/>
      <c r="X153" s="466"/>
      <c r="Y153" s="466"/>
      <c r="Z153" s="466"/>
      <c r="AA153" s="466"/>
      <c r="AB153" s="466"/>
      <c r="AC153" s="466"/>
      <c r="AD153" s="466"/>
      <c r="AE153" s="466"/>
      <c r="AF153" s="466"/>
      <c r="AG153" s="466"/>
      <c r="AH153" s="466"/>
      <c r="AI153" s="466"/>
      <c r="AJ153" s="466"/>
      <c r="AK153" s="466"/>
      <c r="AL153" s="466"/>
      <c r="AM153" s="466"/>
      <c r="AN153" s="466"/>
      <c r="AO153" s="466"/>
      <c r="AP153" s="466"/>
      <c r="AQ153" s="466"/>
      <c r="AR153" s="466"/>
      <c r="AS153" s="466"/>
      <c r="AT153" s="466"/>
      <c r="AU153" s="466"/>
      <c r="AV153" s="466"/>
      <c r="AW153" s="466"/>
      <c r="AX153" s="466"/>
      <c r="AY153" s="466"/>
      <c r="AZ153" s="182"/>
      <c r="BA153" s="799" t="s">
        <v>170</v>
      </c>
      <c r="BB153" s="396" t="s">
        <v>171</v>
      </c>
      <c r="BC153" s="477">
        <v>1245.2231140136719</v>
      </c>
      <c r="BD153" s="461">
        <v>614.62449645996094</v>
      </c>
      <c r="BE153" s="461">
        <v>3027.5639038085938</v>
      </c>
      <c r="BF153" s="461">
        <v>3524.0171813964844</v>
      </c>
      <c r="BG153" s="479">
        <v>7674.6909103393555</v>
      </c>
      <c r="BH153" s="477">
        <v>1184.5438079833984</v>
      </c>
      <c r="BI153" s="461">
        <v>976.00990295410156</v>
      </c>
      <c r="BJ153" s="461">
        <v>1303.6237030029297</v>
      </c>
      <c r="BK153" s="461">
        <v>1530.4163818359375</v>
      </c>
      <c r="BL153" s="479">
        <v>3460.7547988891602</v>
      </c>
      <c r="BM153" s="477">
        <v>1095.8124389648438</v>
      </c>
      <c r="BN153" s="461">
        <v>608.35693359375</v>
      </c>
      <c r="BO153" s="461">
        <v>1363.2760620117188</v>
      </c>
      <c r="BP153" s="461">
        <v>2003.3088226318359</v>
      </c>
      <c r="BQ153" s="462">
        <v>2560.0167541503906</v>
      </c>
      <c r="BR153" s="8"/>
      <c r="BS153" s="8"/>
      <c r="BT153" s="8"/>
      <c r="BU153" s="8"/>
      <c r="BV153" s="8"/>
      <c r="BW153" s="8"/>
      <c r="BX153" s="8"/>
      <c r="BY153" s="8"/>
      <c r="BZ153" s="8"/>
      <c r="CA153" s="8"/>
      <c r="CB153" s="8"/>
      <c r="CC153" s="8"/>
      <c r="CD153" s="8"/>
      <c r="CE153" s="8"/>
      <c r="CF153" s="8"/>
      <c r="CG153" s="8"/>
      <c r="CH153" s="8"/>
      <c r="CI153" s="8"/>
      <c r="CJ153" s="8"/>
      <c r="CK153" s="8"/>
      <c r="CL153" s="8"/>
      <c r="CM153" s="8"/>
      <c r="CN153" s="8"/>
      <c r="CO153" s="8"/>
      <c r="CP153" s="8"/>
      <c r="CQ153" s="8"/>
      <c r="CR153" s="8"/>
      <c r="CS153" s="8"/>
      <c r="CT153" s="8"/>
      <c r="CU153" s="8"/>
      <c r="CV153" s="8"/>
      <c r="CW153" s="8"/>
      <c r="CX153" s="8"/>
      <c r="CY153" s="8"/>
      <c r="CZ153" s="8"/>
      <c r="DA153" s="182"/>
    </row>
    <row r="154" s="341" customFormat="true" ht="15" customHeight="true" x14ac:dyDescent="0.2">
      <c r="A154" s="808"/>
      <c r="B154" s="407" t="s">
        <v>172</v>
      </c>
      <c r="C154" s="125">
        <v>0.83693009729551626</v>
      </c>
      <c r="D154" s="124">
        <v>1.5390488936119164</v>
      </c>
      <c r="E154" s="124">
        <v>3.0085546415130011</v>
      </c>
      <c r="F154" s="124">
        <v>1.0381047565813537</v>
      </c>
      <c r="G154" s="123">
        <v>1.8695316293668167</v>
      </c>
      <c r="H154" s="122">
        <v>4.5373268676535679</v>
      </c>
      <c r="I154" s="124">
        <v>2.4044790127502691</v>
      </c>
      <c r="J154" s="124">
        <v>1.7723462949735738</v>
      </c>
      <c r="K154" s="124">
        <v>2.7933549862825995</v>
      </c>
      <c r="L154" s="121">
        <v>1.7760742522126223</v>
      </c>
      <c r="M154" s="125">
        <v>0.72983165896645374</v>
      </c>
      <c r="N154" s="124">
        <v>0.82908353836094029</v>
      </c>
      <c r="O154" s="124">
        <v>2.3471535459271422</v>
      </c>
      <c r="P154" s="124">
        <v>2.3633596579957108</v>
      </c>
      <c r="Q154" s="121">
        <v>0.82760131326963771</v>
      </c>
      <c r="R154" s="466"/>
      <c r="S154" s="466"/>
      <c r="T154" s="466"/>
      <c r="U154" s="466"/>
      <c r="V154" s="466"/>
      <c r="W154" s="466"/>
      <c r="X154" s="466"/>
      <c r="Y154" s="466"/>
      <c r="Z154" s="466"/>
      <c r="AA154" s="466"/>
      <c r="AB154" s="466"/>
      <c r="AC154" s="466"/>
      <c r="AD154" s="466"/>
      <c r="AE154" s="466"/>
      <c r="AF154" s="466"/>
      <c r="AG154" s="466"/>
      <c r="AH154" s="466"/>
      <c r="AI154" s="466"/>
      <c r="AJ154" s="466"/>
      <c r="AK154" s="466"/>
      <c r="AL154" s="466"/>
      <c r="AM154" s="466"/>
      <c r="AN154" s="466"/>
      <c r="AO154" s="466"/>
      <c r="AP154" s="466"/>
      <c r="AQ154" s="466"/>
      <c r="AR154" s="466"/>
      <c r="AS154" s="466"/>
      <c r="AT154" s="466"/>
      <c r="AU154" s="466"/>
      <c r="AV154" s="466"/>
      <c r="AW154" s="466"/>
      <c r="AX154" s="466"/>
      <c r="AY154" s="466"/>
      <c r="AZ154" s="182"/>
      <c r="BA154" s="799"/>
      <c r="BB154" s="625" t="s">
        <v>172</v>
      </c>
      <c r="BC154" s="478">
        <v>2113.6071624755859</v>
      </c>
      <c r="BD154" s="463">
        <v>3846.2155151367188</v>
      </c>
      <c r="BE154" s="463">
        <v>6906.0645904541016</v>
      </c>
      <c r="BF154" s="463">
        <v>2326.1363372802734</v>
      </c>
      <c r="BG154" s="482">
        <v>4336.421272277832</v>
      </c>
      <c r="BH154" s="478">
        <v>2239.2485656738281</v>
      </c>
      <c r="BI154" s="463">
        <v>1169.1954345703125</v>
      </c>
      <c r="BJ154" s="463">
        <v>777.39107513427734</v>
      </c>
      <c r="BK154" s="463">
        <v>1207.049560546875</v>
      </c>
      <c r="BL154" s="482">
        <v>826.037109375</v>
      </c>
      <c r="BM154" s="478">
        <v>1480.7578277587891</v>
      </c>
      <c r="BN154" s="463">
        <v>1671.0171203613281</v>
      </c>
      <c r="BO154" s="463">
        <v>4706.8754119873047</v>
      </c>
      <c r="BP154" s="463">
        <v>3911.7478637695313</v>
      </c>
      <c r="BQ154" s="464">
        <v>1539.1249084472656</v>
      </c>
      <c r="BR154" s="8"/>
      <c r="BS154" s="8"/>
      <c r="BT154" s="8"/>
      <c r="BU154" s="8"/>
      <c r="BV154" s="8"/>
      <c r="BW154" s="8"/>
      <c r="BX154" s="8"/>
      <c r="BY154" s="8"/>
      <c r="BZ154" s="8"/>
      <c r="CA154" s="8"/>
      <c r="CB154" s="8"/>
      <c r="CC154" s="8"/>
      <c r="CD154" s="8"/>
      <c r="CE154" s="8"/>
      <c r="CF154" s="8"/>
      <c r="CG154" s="8"/>
      <c r="CH154" s="8"/>
      <c r="CI154" s="8"/>
      <c r="CJ154" s="8"/>
      <c r="CK154" s="8"/>
      <c r="CL154" s="8"/>
      <c r="CM154" s="8"/>
      <c r="CN154" s="8"/>
      <c r="CO154" s="8"/>
      <c r="CP154" s="8"/>
      <c r="CQ154" s="8"/>
      <c r="CR154" s="8"/>
      <c r="CS154" s="8"/>
      <c r="CT154" s="8"/>
      <c r="CU154" s="8"/>
      <c r="CV154" s="8"/>
      <c r="CW154" s="8"/>
      <c r="CX154" s="8"/>
      <c r="CY154" s="8"/>
      <c r="CZ154" s="8"/>
      <c r="DA154" s="182"/>
    </row>
    <row r="155" s="341" customFormat="true" ht="15" customHeight="true" x14ac:dyDescent="0.2">
      <c r="A155" s="808"/>
      <c r="B155" s="407" t="s">
        <v>173</v>
      </c>
      <c r="C155" s="125">
        <v>0</v>
      </c>
      <c r="D155" s="124">
        <v>0.81601284222988135</v>
      </c>
      <c r="E155" s="124">
        <v>0.47614046459629988</v>
      </c>
      <c r="F155" s="124">
        <v>0.58438055865756777</v>
      </c>
      <c r="G155" s="123">
        <v>1.6680128469594644</v>
      </c>
      <c r="H155" s="122">
        <v>0.85763335829972565</v>
      </c>
      <c r="I155" s="124">
        <v>0.47915717705475414</v>
      </c>
      <c r="J155" s="124">
        <v>0.80199778092298268</v>
      </c>
      <c r="K155" s="124">
        <v>2.0351909936979702</v>
      </c>
      <c r="L155" s="121">
        <v>4.1063286210253302</v>
      </c>
      <c r="M155" s="125">
        <v>0</v>
      </c>
      <c r="N155" s="124">
        <v>0.3171541527331091</v>
      </c>
      <c r="O155" s="124">
        <v>1.0321239073763144</v>
      </c>
      <c r="P155" s="124">
        <v>0.38616761813894751</v>
      </c>
      <c r="Q155" s="121">
        <v>0.62656707621195773</v>
      </c>
      <c r="R155" s="466"/>
      <c r="S155" s="466"/>
      <c r="T155" s="466"/>
      <c r="U155" s="466"/>
      <c r="V155" s="466"/>
      <c r="W155" s="466"/>
      <c r="X155" s="466"/>
      <c r="Y155" s="466"/>
      <c r="Z155" s="466"/>
      <c r="AA155" s="466"/>
      <c r="AB155" s="466"/>
      <c r="AC155" s="466"/>
      <c r="AD155" s="466"/>
      <c r="AE155" s="466"/>
      <c r="AF155" s="466"/>
      <c r="AG155" s="466"/>
      <c r="AH155" s="466"/>
      <c r="AI155" s="466"/>
      <c r="AJ155" s="466"/>
      <c r="AK155" s="466"/>
      <c r="AL155" s="466"/>
      <c r="AM155" s="466"/>
      <c r="AN155" s="466"/>
      <c r="AO155" s="466"/>
      <c r="AP155" s="466"/>
      <c r="AQ155" s="466"/>
      <c r="AR155" s="466"/>
      <c r="AS155" s="466"/>
      <c r="AT155" s="466"/>
      <c r="AU155" s="466"/>
      <c r="AV155" s="466"/>
      <c r="AW155" s="466"/>
      <c r="AX155" s="466"/>
      <c r="AY155" s="466"/>
      <c r="AZ155" s="182"/>
      <c r="BA155" s="799"/>
      <c r="BB155" s="625" t="s">
        <v>173</v>
      </c>
      <c r="BC155" s="478">
        <v>0</v>
      </c>
      <c r="BD155" s="463">
        <v>2039.2862548828125</v>
      </c>
      <c r="BE155" s="463">
        <v>1092.9689483642578</v>
      </c>
      <c r="BF155" s="463">
        <v>1309.4524841308594</v>
      </c>
      <c r="BG155" s="482">
        <v>3868.9938583374023</v>
      </c>
      <c r="BH155" s="478">
        <v>423.25675964355469</v>
      </c>
      <c r="BI155" s="463">
        <v>232.99366760253906</v>
      </c>
      <c r="BJ155" s="463">
        <v>351.77432250976563</v>
      </c>
      <c r="BK155" s="463">
        <v>879.43580627441406</v>
      </c>
      <c r="BL155" s="482">
        <v>1909.8187026977539</v>
      </c>
      <c r="BM155" s="478">
        <v>0</v>
      </c>
      <c r="BN155" s="463">
        <v>639.22390747070313</v>
      </c>
      <c r="BO155" s="463">
        <v>2069.7745361328125</v>
      </c>
      <c r="BP155" s="463">
        <v>639.17074584960938</v>
      </c>
      <c r="BQ155" s="464">
        <v>1165.2530975341797</v>
      </c>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182"/>
    </row>
    <row r="156" s="341" customFormat="true" ht="15" customHeight="true" x14ac:dyDescent="0.2">
      <c r="A156" s="808"/>
      <c r="B156" s="407" t="s">
        <v>174</v>
      </c>
      <c r="C156" s="125">
        <v>2.1949534481107951</v>
      </c>
      <c r="D156" s="124">
        <v>4.880272294330636</v>
      </c>
      <c r="E156" s="124">
        <v>8.4993863244220815</v>
      </c>
      <c r="F156" s="124">
        <v>15.847207517055597</v>
      </c>
      <c r="G156" s="123">
        <v>29.300919002961418</v>
      </c>
      <c r="H156" s="122">
        <v>21.643002722893247</v>
      </c>
      <c r="I156" s="124">
        <v>34.433929587799717</v>
      </c>
      <c r="J156" s="124">
        <v>35.814666098035708</v>
      </c>
      <c r="K156" s="124">
        <v>35.547825630167914</v>
      </c>
      <c r="L156" s="121">
        <v>41.800274652864502</v>
      </c>
      <c r="M156" s="125">
        <v>2.322469563779169</v>
      </c>
      <c r="N156" s="124">
        <v>3.6358338681478841</v>
      </c>
      <c r="O156" s="124">
        <v>4.9874046140640376</v>
      </c>
      <c r="P156" s="124">
        <v>8.3682386689422916</v>
      </c>
      <c r="Q156" s="121">
        <v>14.46180252008662</v>
      </c>
      <c r="R156" s="466"/>
      <c r="S156" s="466"/>
      <c r="T156" s="466"/>
      <c r="U156" s="466"/>
      <c r="V156" s="466"/>
      <c r="W156" s="466"/>
      <c r="X156" s="466"/>
      <c r="Y156" s="466"/>
      <c r="Z156" s="466"/>
      <c r="AA156" s="466"/>
      <c r="AB156" s="466"/>
      <c r="AC156" s="466"/>
      <c r="AD156" s="466"/>
      <c r="AE156" s="466"/>
      <c r="AF156" s="466"/>
      <c r="AG156" s="466"/>
      <c r="AH156" s="466"/>
      <c r="AI156" s="466"/>
      <c r="AJ156" s="466"/>
      <c r="AK156" s="466"/>
      <c r="AL156" s="466"/>
      <c r="AM156" s="466"/>
      <c r="AN156" s="466"/>
      <c r="AO156" s="466"/>
      <c r="AP156" s="466"/>
      <c r="AQ156" s="466"/>
      <c r="AR156" s="466"/>
      <c r="AS156" s="466"/>
      <c r="AT156" s="466"/>
      <c r="AU156" s="466"/>
      <c r="AV156" s="466"/>
      <c r="AW156" s="466"/>
      <c r="AX156" s="466"/>
      <c r="AY156" s="466"/>
      <c r="AZ156" s="182"/>
      <c r="BA156" s="799"/>
      <c r="BB156" s="625" t="s">
        <v>174</v>
      </c>
      <c r="BC156" s="478">
        <v>5543.1981048583984</v>
      </c>
      <c r="BD156" s="463">
        <v>12196.220077514648</v>
      </c>
      <c r="BE156" s="463">
        <v>19510.136238098145</v>
      </c>
      <c r="BF156" s="463">
        <v>35509.677627563477</v>
      </c>
      <c r="BG156" s="482">
        <v>67964.150199890137</v>
      </c>
      <c r="BH156" s="478">
        <v>10681.192741394043</v>
      </c>
      <c r="BI156" s="463">
        <v>16743.749084472656</v>
      </c>
      <c r="BJ156" s="463">
        <v>15709.120651245117</v>
      </c>
      <c r="BK156" s="463">
        <v>15360.735572814941</v>
      </c>
      <c r="BL156" s="482">
        <v>19440.954116821289</v>
      </c>
      <c r="BM156" s="478">
        <v>4712.0660552978516</v>
      </c>
      <c r="BN156" s="463">
        <v>7328.0198669433594</v>
      </c>
      <c r="BO156" s="463">
        <v>10001.515319824219</v>
      </c>
      <c r="BP156" s="463">
        <v>13850.807525634766</v>
      </c>
      <c r="BQ156" s="464">
        <v>26895.221313476563</v>
      </c>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182"/>
    </row>
    <row r="157" s="341" customFormat="true" ht="15" customHeight="true" x14ac:dyDescent="0.2">
      <c r="A157" s="808"/>
      <c r="B157" s="407" t="s">
        <v>175</v>
      </c>
      <c r="C157" s="125">
        <v>3.276011289896795</v>
      </c>
      <c r="D157" s="124">
        <v>4.7776223746308171</v>
      </c>
      <c r="E157" s="124">
        <v>6.6470820670677151</v>
      </c>
      <c r="F157" s="124">
        <v>14.535175376753065</v>
      </c>
      <c r="G157" s="123">
        <v>24.788480571912107</v>
      </c>
      <c r="H157" s="122">
        <v>23.42326889714661</v>
      </c>
      <c r="I157" s="124">
        <v>33.694399220638232</v>
      </c>
      <c r="J157" s="124">
        <v>28.731133472460623</v>
      </c>
      <c r="K157" s="124">
        <v>28.630433282367228</v>
      </c>
      <c r="L157" s="121">
        <v>27.768738612596533</v>
      </c>
      <c r="M157" s="125">
        <v>2.6685583121606795</v>
      </c>
      <c r="N157" s="124">
        <v>4.576156103159418</v>
      </c>
      <c r="O157" s="124">
        <v>4.0768296135234516</v>
      </c>
      <c r="P157" s="124">
        <v>6.6611083512279565</v>
      </c>
      <c r="Q157" s="121">
        <v>13.909204185683278</v>
      </c>
      <c r="R157" s="466"/>
      <c r="S157" s="466"/>
      <c r="T157" s="466"/>
      <c r="U157" s="466"/>
      <c r="V157" s="466"/>
      <c r="W157" s="466"/>
      <c r="X157" s="466"/>
      <c r="Y157" s="466"/>
      <c r="Z157" s="466"/>
      <c r="AA157" s="466"/>
      <c r="AB157" s="466"/>
      <c r="AC157" s="466"/>
      <c r="AD157" s="466"/>
      <c r="AE157" s="466"/>
      <c r="AF157" s="466"/>
      <c r="AG157" s="466"/>
      <c r="AH157" s="466"/>
      <c r="AI157" s="466"/>
      <c r="AJ157" s="466"/>
      <c r="AK157" s="466"/>
      <c r="AL157" s="466"/>
      <c r="AM157" s="466"/>
      <c r="AN157" s="466"/>
      <c r="AO157" s="466"/>
      <c r="AP157" s="466"/>
      <c r="AQ157" s="466"/>
      <c r="AR157" s="466"/>
      <c r="AS157" s="466"/>
      <c r="AT157" s="466"/>
      <c r="AU157" s="466"/>
      <c r="AV157" s="466"/>
      <c r="AW157" s="466"/>
      <c r="AX157" s="466"/>
      <c r="AY157" s="466"/>
      <c r="AZ157" s="182"/>
      <c r="BA157" s="799"/>
      <c r="BB157" s="625" t="s">
        <v>175</v>
      </c>
      <c r="BC157" s="478">
        <v>8273.3324432373047</v>
      </c>
      <c r="BD157" s="463">
        <v>11939.689102172852</v>
      </c>
      <c r="BE157" s="463">
        <v>15258.216506958008</v>
      </c>
      <c r="BF157" s="463">
        <v>32569.737686157227</v>
      </c>
      <c r="BG157" s="482">
        <v>57497.446296691895</v>
      </c>
      <c r="BH157" s="478">
        <v>11559.784606933594</v>
      </c>
      <c r="BI157" s="463">
        <v>16384.14705657959</v>
      </c>
      <c r="BJ157" s="463">
        <v>12602.123413085938</v>
      </c>
      <c r="BK157" s="463">
        <v>12371.629127502441</v>
      </c>
      <c r="BL157" s="482">
        <v>12915.005409240723</v>
      </c>
      <c r="BM157" s="478">
        <v>5414.2466430664063</v>
      </c>
      <c r="BN157" s="463">
        <v>9223.2384796142578</v>
      </c>
      <c r="BO157" s="463">
        <v>8175.4894561767578</v>
      </c>
      <c r="BP157" s="463">
        <v>11025.226852416992</v>
      </c>
      <c r="BQ157" s="464">
        <v>25867.530990600586</v>
      </c>
      <c r="BR157" s="8"/>
      <c r="BS157" s="8"/>
      <c r="BT157" s="8"/>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c r="DA157" s="182"/>
    </row>
    <row r="158" s="341" customFormat="true" ht="15" customHeight="true" x14ac:dyDescent="0.2">
      <c r="A158" s="808"/>
      <c r="B158" s="407" t="s">
        <v>176</v>
      </c>
      <c r="C158" s="125">
        <v>0.93463159190833933</v>
      </c>
      <c r="D158" s="124">
        <v>1.4128657117758299</v>
      </c>
      <c r="E158" s="124">
        <v>1.4266216886126424</v>
      </c>
      <c r="F158" s="124">
        <v>4.0562264682141489</v>
      </c>
      <c r="G158" s="123">
        <v>8.7185556359661405</v>
      </c>
      <c r="H158" s="122">
        <v>8.3219889142303423</v>
      </c>
      <c r="I158" s="124">
        <v>11.006125009761654</v>
      </c>
      <c r="J158" s="124">
        <v>19.844863345503143</v>
      </c>
      <c r="K158" s="124">
        <v>11.973486734342332</v>
      </c>
      <c r="L158" s="121">
        <v>7.3008834583726658</v>
      </c>
      <c r="M158" s="125">
        <v>0.33938407474644838</v>
      </c>
      <c r="N158" s="124">
        <v>1.1530520702427882</v>
      </c>
      <c r="O158" s="124">
        <v>1.3139788781994703</v>
      </c>
      <c r="P158" s="124">
        <v>1.0999256046138386</v>
      </c>
      <c r="Q158" s="121">
        <v>2.2997948019190879</v>
      </c>
      <c r="R158" s="466"/>
      <c r="S158" s="466"/>
      <c r="T158" s="466"/>
      <c r="U158" s="466"/>
      <c r="V158" s="466"/>
      <c r="W158" s="466"/>
      <c r="X158" s="466"/>
      <c r="Y158" s="466"/>
      <c r="Z158" s="466"/>
      <c r="AA158" s="466"/>
      <c r="AB158" s="466"/>
      <c r="AC158" s="466"/>
      <c r="AD158" s="466"/>
      <c r="AE158" s="466"/>
      <c r="AF158" s="466"/>
      <c r="AG158" s="466"/>
      <c r="AH158" s="466"/>
      <c r="AI158" s="466"/>
      <c r="AJ158" s="466"/>
      <c r="AK158" s="466"/>
      <c r="AL158" s="466"/>
      <c r="AM158" s="466"/>
      <c r="AN158" s="466"/>
      <c r="AO158" s="466"/>
      <c r="AP158" s="466"/>
      <c r="AQ158" s="466"/>
      <c r="AR158" s="466"/>
      <c r="AS158" s="466"/>
      <c r="AT158" s="466"/>
      <c r="AU158" s="466"/>
      <c r="AV158" s="466"/>
      <c r="AW158" s="466"/>
      <c r="AX158" s="466"/>
      <c r="AY158" s="466"/>
      <c r="AZ158" s="182"/>
      <c r="BA158" s="799"/>
      <c r="BB158" s="625" t="s">
        <v>176</v>
      </c>
      <c r="BC158" s="478">
        <v>2360.3453063964844</v>
      </c>
      <c r="BD158" s="463">
        <v>3530.8728942871094</v>
      </c>
      <c r="BE158" s="463">
        <v>3274.7756652832031</v>
      </c>
      <c r="BF158" s="463">
        <v>9089.0015869140625</v>
      </c>
      <c r="BG158" s="482">
        <v>20222.888732910156</v>
      </c>
      <c r="BH158" s="478">
        <v>4107.0441436767578</v>
      </c>
      <c r="BI158" s="463">
        <v>5351.8084564208984</v>
      </c>
      <c r="BJ158" s="463">
        <v>8704.4048309326172</v>
      </c>
      <c r="BK158" s="463">
        <v>5173.9188079833984</v>
      </c>
      <c r="BL158" s="482">
        <v>3395.5791320800781</v>
      </c>
      <c r="BM158" s="478">
        <v>688.57745361328125</v>
      </c>
      <c r="BN158" s="463">
        <v>2323.9754028320313</v>
      </c>
      <c r="BO158" s="463">
        <v>2634.9937286376953</v>
      </c>
      <c r="BP158" s="463">
        <v>1820.5572814941406</v>
      </c>
      <c r="BQ158" s="464">
        <v>4277.0249481201172</v>
      </c>
      <c r="BR158" s="8"/>
      <c r="BS158" s="8"/>
      <c r="BT158" s="8"/>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c r="DA158" s="182"/>
    </row>
    <row r="159" s="341" customFormat="true" ht="15" customHeight="true" x14ac:dyDescent="0.2">
      <c r="A159" s="808"/>
      <c r="B159" s="407" t="s">
        <v>177</v>
      </c>
      <c r="C159" s="125">
        <v>92.179915208716693</v>
      </c>
      <c r="D159" s="124">
        <v>85.304792577131138</v>
      </c>
      <c r="E159" s="124">
        <v>76.616001443312484</v>
      </c>
      <c r="F159" s="124">
        <v>60.448040739507327</v>
      </c>
      <c r="G159" s="123">
        <v>26.54880329681389</v>
      </c>
      <c r="H159" s="122">
        <v>37.673974731425183</v>
      </c>
      <c r="I159" s="124">
        <v>15.085082560913163</v>
      </c>
      <c r="J159" s="124">
        <v>4.9104557945491436</v>
      </c>
      <c r="K159" s="124">
        <v>7.8770257074971619</v>
      </c>
      <c r="L159" s="121">
        <v>5.0285024215201224</v>
      </c>
      <c r="M159" s="125">
        <v>93.399655507371492</v>
      </c>
      <c r="N159" s="124">
        <v>88.248748500775235</v>
      </c>
      <c r="O159" s="124">
        <v>83.806334334227188</v>
      </c>
      <c r="P159" s="124">
        <v>78.410794168263237</v>
      </c>
      <c r="Q159" s="121">
        <v>64.441769854884413</v>
      </c>
      <c r="R159" s="466"/>
      <c r="S159" s="466"/>
      <c r="T159" s="466"/>
      <c r="U159" s="466"/>
      <c r="V159" s="466"/>
      <c r="W159" s="466"/>
      <c r="X159" s="466"/>
      <c r="Y159" s="466"/>
      <c r="Z159" s="466"/>
      <c r="AA159" s="466"/>
      <c r="AB159" s="466"/>
      <c r="AC159" s="466"/>
      <c r="AD159" s="466"/>
      <c r="AE159" s="466"/>
      <c r="AF159" s="466"/>
      <c r="AG159" s="466"/>
      <c r="AH159" s="466"/>
      <c r="AI159" s="466"/>
      <c r="AJ159" s="466"/>
      <c r="AK159" s="466"/>
      <c r="AL159" s="466"/>
      <c r="AM159" s="466"/>
      <c r="AN159" s="466"/>
      <c r="AO159" s="466"/>
      <c r="AP159" s="466"/>
      <c r="AQ159" s="466"/>
      <c r="AR159" s="466"/>
      <c r="AS159" s="466"/>
      <c r="AT159" s="466"/>
      <c r="AU159" s="466"/>
      <c r="AV159" s="466"/>
      <c r="AW159" s="466"/>
      <c r="AX159" s="466"/>
      <c r="AY159" s="466"/>
      <c r="AZ159" s="182"/>
      <c r="BA159" s="799"/>
      <c r="BB159" s="625" t="s">
        <v>177</v>
      </c>
      <c r="BC159" s="478">
        <v>232793.78964996338</v>
      </c>
      <c r="BD159" s="463">
        <v>213184.0112991333</v>
      </c>
      <c r="BE159" s="463">
        <v>175870.1827545166</v>
      </c>
      <c r="BF159" s="463">
        <v>135449.12802886963</v>
      </c>
      <c r="BG159" s="482">
        <v>61580.555023193359</v>
      </c>
      <c r="BH159" s="478">
        <v>18592.752151489258</v>
      </c>
      <c r="BI159" s="463">
        <v>7335.2312774658203</v>
      </c>
      <c r="BJ159" s="463">
        <v>2153.8367080688477</v>
      </c>
      <c r="BK159" s="463">
        <v>3403.7780609130859</v>
      </c>
      <c r="BL159" s="482">
        <v>2338.7139358520508</v>
      </c>
      <c r="BM159" s="478">
        <v>189498.86498260498</v>
      </c>
      <c r="BN159" s="463">
        <v>177865.27264404297</v>
      </c>
      <c r="BO159" s="463">
        <v>168061.42705535889</v>
      </c>
      <c r="BP159" s="463">
        <v>129782.72500610352</v>
      </c>
      <c r="BQ159" s="464">
        <v>119845.06493377686</v>
      </c>
      <c r="BR159" s="8"/>
      <c r="BS159" s="8"/>
      <c r="BT159" s="8"/>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c r="DA159" s="182"/>
    </row>
    <row r="160" s="341" customFormat="true" ht="15" customHeight="true" x14ac:dyDescent="0.2">
      <c r="A160" s="809"/>
      <c r="B160" s="408" t="s">
        <v>46</v>
      </c>
      <c r="C160" s="125">
        <v>8.4484381134824274E-2</v>
      </c>
      <c r="D160" s="124">
        <v>1.0234455903428279</v>
      </c>
      <c r="E160" s="124">
        <v>2.0072868941913042</v>
      </c>
      <c r="F160" s="124">
        <v>1.9181712979528314</v>
      </c>
      <c r="G160" s="123">
        <v>3.7969600410821478</v>
      </c>
      <c r="H160" s="122">
        <v>1.1425964527269086</v>
      </c>
      <c r="I160" s="124">
        <v>0.889639189920435</v>
      </c>
      <c r="J160" s="124">
        <v>5.1524518449932062</v>
      </c>
      <c r="K160" s="124">
        <v>7.6009919422306451</v>
      </c>
      <c r="L160" s="121">
        <v>4.7781793857921722</v>
      </c>
      <c r="M160" s="125">
        <v>0</v>
      </c>
      <c r="N160" s="124">
        <v>0.93813241799199953</v>
      </c>
      <c r="O160" s="124">
        <v>1.7563571886471778</v>
      </c>
      <c r="P160" s="124">
        <v>1.5000673765962289</v>
      </c>
      <c r="Q160" s="121">
        <v>2.0567162026247656</v>
      </c>
      <c r="R160" s="466"/>
      <c r="S160" s="466"/>
      <c r="T160" s="466"/>
      <c r="U160" s="466"/>
      <c r="V160" s="466"/>
      <c r="W160" s="466"/>
      <c r="X160" s="466"/>
      <c r="Y160" s="466"/>
      <c r="Z160" s="466"/>
      <c r="AA160" s="466"/>
      <c r="AB160" s="466"/>
      <c r="AC160" s="466"/>
      <c r="AD160" s="466"/>
      <c r="AE160" s="466"/>
      <c r="AF160" s="466"/>
      <c r="AG160" s="466"/>
      <c r="AH160" s="466"/>
      <c r="AI160" s="466"/>
      <c r="AJ160" s="466"/>
      <c r="AK160" s="466"/>
      <c r="AL160" s="466"/>
      <c r="AM160" s="466"/>
      <c r="AN160" s="466"/>
      <c r="AO160" s="466"/>
      <c r="AP160" s="466"/>
      <c r="AQ160" s="466"/>
      <c r="AR160" s="466"/>
      <c r="AS160" s="466"/>
      <c r="AT160" s="466"/>
      <c r="AU160" s="466"/>
      <c r="AV160" s="466"/>
      <c r="AW160" s="466"/>
      <c r="AX160" s="466"/>
      <c r="AY160" s="466"/>
      <c r="AZ160" s="182"/>
      <c r="BA160" s="799"/>
      <c r="BB160" s="625" t="s">
        <v>46</v>
      </c>
      <c r="BC160" s="478">
        <v>213.35926818847656</v>
      </c>
      <c r="BD160" s="463">
        <v>2557.6785278320313</v>
      </c>
      <c r="BE160" s="463">
        <v>4607.6786346435547</v>
      </c>
      <c r="BF160" s="463">
        <v>4298.1480712890625</v>
      </c>
      <c r="BG160" s="482">
        <v>8807.1354522705078</v>
      </c>
      <c r="BH160" s="478">
        <v>563.89093017578125</v>
      </c>
      <c r="BI160" s="463">
        <v>432.59353637695313</v>
      </c>
      <c r="BJ160" s="463">
        <v>2259.9816360473633</v>
      </c>
      <c r="BK160" s="463">
        <v>3284.4998321533203</v>
      </c>
      <c r="BL160" s="482">
        <v>2222.2908096313477</v>
      </c>
      <c r="BM160" s="478">
        <v>0</v>
      </c>
      <c r="BN160" s="463">
        <v>1890.8050384521484</v>
      </c>
      <c r="BO160" s="463">
        <v>3522.1191558837891</v>
      </c>
      <c r="BP160" s="463">
        <v>2482.8575439453125</v>
      </c>
      <c r="BQ160" s="464">
        <v>3824.9614715576172</v>
      </c>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182"/>
    </row>
    <row r="161" s="401" customFormat="true" ht="15" customHeight="true" x14ac:dyDescent="0.2">
      <c r="B161" s="341"/>
      <c r="C161" s="104"/>
      <c r="D161" s="106"/>
      <c r="E161" s="106"/>
      <c r="F161" s="106"/>
      <c r="G161" s="105"/>
      <c r="H161" s="103"/>
      <c r="I161" s="106"/>
      <c r="J161" s="106"/>
      <c r="K161" s="106"/>
      <c r="L161" s="102"/>
      <c r="M161" s="104"/>
      <c r="N161" s="106"/>
      <c r="O161" s="106"/>
      <c r="P161" s="106"/>
      <c r="Q161" s="102"/>
      <c r="R161" s="184"/>
      <c r="S161" s="184"/>
      <c r="T161" s="184"/>
      <c r="U161" s="184"/>
      <c r="V161" s="184"/>
      <c r="W161" s="184"/>
      <c r="X161" s="184"/>
      <c r="Y161" s="184"/>
      <c r="Z161" s="184"/>
      <c r="AA161" s="184"/>
      <c r="AB161" s="184"/>
      <c r="AC161" s="184"/>
      <c r="AD161" s="184"/>
      <c r="AE161" s="184"/>
      <c r="AF161" s="184"/>
      <c r="AG161" s="184"/>
      <c r="AH161" s="184"/>
      <c r="AI161" s="184"/>
      <c r="AJ161" s="184"/>
      <c r="AK161" s="184"/>
      <c r="AL161" s="184"/>
      <c r="AM161" s="184"/>
      <c r="AN161" s="184"/>
      <c r="AO161" s="184"/>
      <c r="AP161" s="184"/>
      <c r="AQ161" s="184"/>
      <c r="AR161" s="184"/>
      <c r="AS161" s="184"/>
      <c r="AT161" s="184"/>
      <c r="AU161" s="184"/>
      <c r="AV161" s="184"/>
      <c r="AW161" s="184"/>
      <c r="AX161" s="184"/>
      <c r="AY161" s="184"/>
      <c r="AZ161" s="374"/>
      <c r="BA161" s="800"/>
      <c r="BB161" s="625" t="s">
        <v>178</v>
      </c>
      <c r="BC161" s="478">
        <v>252542.8550491333</v>
      </c>
      <c r="BD161" s="463">
        <v>249908.59816741943</v>
      </c>
      <c r="BE161" s="463">
        <v>229547.58724212646</v>
      </c>
      <c r="BF161" s="463">
        <v>224075.29900360107</v>
      </c>
      <c r="BG161" s="482">
        <v>231952.28174591064</v>
      </c>
      <c r="BH161" s="478">
        <v>49351.713706970215</v>
      </c>
      <c r="BI161" s="463">
        <v>48625.728416442871</v>
      </c>
      <c r="BJ161" s="463">
        <v>43862.256340026855</v>
      </c>
      <c r="BK161" s="463">
        <v>43211.463150024414</v>
      </c>
      <c r="BL161" s="482">
        <v>46509.154014587402</v>
      </c>
      <c r="BM161" s="478">
        <v>202890.32540130615</v>
      </c>
      <c r="BN161" s="463">
        <v>201549.90939331055</v>
      </c>
      <c r="BO161" s="463">
        <v>200535.47072601318</v>
      </c>
      <c r="BP161" s="463">
        <v>165516.4016418457</v>
      </c>
      <c r="BQ161" s="464">
        <v>185974.19841766357</v>
      </c>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374"/>
    </row>
    <row r="162" s="401" customFormat="true" ht="15" customHeight="true" x14ac:dyDescent="0.2">
      <c r="A162" s="140"/>
      <c r="B162" s="78"/>
      <c r="C162" s="104"/>
      <c r="D162" s="106"/>
      <c r="E162" s="106"/>
      <c r="F162" s="106"/>
      <c r="G162" s="105"/>
      <c r="H162" s="103"/>
      <c r="I162" s="106"/>
      <c r="J162" s="106"/>
      <c r="K162" s="106"/>
      <c r="L162" s="102"/>
      <c r="M162" s="104"/>
      <c r="N162" s="106"/>
      <c r="O162" s="106"/>
      <c r="P162" s="106"/>
      <c r="Q162" s="102"/>
      <c r="R162" s="184"/>
      <c r="S162" s="184"/>
      <c r="T162" s="184"/>
      <c r="U162" s="184"/>
      <c r="V162" s="184"/>
      <c r="W162" s="184"/>
      <c r="X162" s="184"/>
      <c r="Y162" s="184"/>
      <c r="Z162" s="184"/>
      <c r="AA162" s="184"/>
      <c r="AB162" s="184"/>
      <c r="AC162" s="184"/>
      <c r="AD162" s="184"/>
      <c r="AE162" s="184"/>
      <c r="AF162" s="184"/>
      <c r="AG162" s="184"/>
      <c r="AH162" s="184"/>
      <c r="AI162" s="184"/>
      <c r="AJ162" s="184"/>
      <c r="AK162" s="184"/>
      <c r="AL162" s="184"/>
      <c r="AM162" s="184"/>
      <c r="AN162" s="184"/>
      <c r="AO162" s="184"/>
      <c r="AP162" s="184"/>
      <c r="AQ162" s="184"/>
      <c r="AR162" s="184"/>
      <c r="AS162" s="184"/>
      <c r="AT162" s="184"/>
      <c r="AU162" s="184"/>
      <c r="AV162" s="184"/>
      <c r="AW162" s="184"/>
      <c r="AX162" s="184"/>
      <c r="AY162" s="184"/>
      <c r="AZ162" s="374"/>
      <c r="BA162" s="626"/>
      <c r="BB162" s="625"/>
      <c r="BC162" s="478"/>
      <c r="BD162" s="463"/>
      <c r="BE162" s="463"/>
      <c r="BF162" s="463"/>
      <c r="BG162" s="482"/>
      <c r="BH162" s="478"/>
      <c r="BI162" s="463"/>
      <c r="BJ162" s="463"/>
      <c r="BK162" s="463"/>
      <c r="BL162" s="482"/>
      <c r="BM162" s="478"/>
      <c r="BN162" s="463"/>
      <c r="BO162" s="463"/>
      <c r="BP162" s="463"/>
      <c r="BQ162" s="464"/>
      <c r="BR162" s="8"/>
      <c r="BS162" s="8"/>
      <c r="BT162" s="8"/>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c r="DA162" s="374"/>
    </row>
    <row r="163" s="401" customFormat="true" ht="15" customHeight="true" x14ac:dyDescent="0.2">
      <c r="A163" s="163"/>
      <c r="B163" s="77"/>
      <c r="C163" s="104"/>
      <c r="D163" s="106"/>
      <c r="E163" s="106"/>
      <c r="F163" s="106"/>
      <c r="G163" s="105"/>
      <c r="H163" s="103"/>
      <c r="I163" s="106"/>
      <c r="J163" s="106"/>
      <c r="K163" s="106"/>
      <c r="L163" s="102"/>
      <c r="M163" s="104"/>
      <c r="N163" s="106"/>
      <c r="O163" s="106"/>
      <c r="P163" s="106"/>
      <c r="Q163" s="102"/>
      <c r="R163" s="184"/>
      <c r="S163" s="184"/>
      <c r="T163" s="184"/>
      <c r="U163" s="184"/>
      <c r="V163" s="184"/>
      <c r="W163" s="184"/>
      <c r="X163" s="184"/>
      <c r="Y163" s="184"/>
      <c r="Z163" s="184"/>
      <c r="AA163" s="184"/>
      <c r="AB163" s="184"/>
      <c r="AC163" s="184"/>
      <c r="AD163" s="184"/>
      <c r="AE163" s="184"/>
      <c r="AF163" s="184"/>
      <c r="AG163" s="184"/>
      <c r="AH163" s="184"/>
      <c r="AI163" s="184"/>
      <c r="AJ163" s="184"/>
      <c r="AK163" s="184"/>
      <c r="AL163" s="184"/>
      <c r="AM163" s="184"/>
      <c r="AN163" s="184"/>
      <c r="AO163" s="184"/>
      <c r="AP163" s="184"/>
      <c r="AQ163" s="184"/>
      <c r="AR163" s="184"/>
      <c r="AS163" s="184"/>
      <c r="AT163" s="184"/>
      <c r="AU163" s="184"/>
      <c r="AV163" s="184"/>
      <c r="AW163" s="184"/>
      <c r="AX163" s="184"/>
      <c r="AY163" s="184"/>
      <c r="AZ163" s="374"/>
      <c r="BA163" s="626"/>
      <c r="BB163" s="625"/>
      <c r="BC163" s="478"/>
      <c r="BD163" s="463"/>
      <c r="BE163" s="463"/>
      <c r="BF163" s="463"/>
      <c r="BG163" s="482"/>
      <c r="BH163" s="478"/>
      <c r="BI163" s="463"/>
      <c r="BJ163" s="463"/>
      <c r="BK163" s="463"/>
      <c r="BL163" s="482"/>
      <c r="BM163" s="478"/>
      <c r="BN163" s="463"/>
      <c r="BO163" s="463"/>
      <c r="BP163" s="463"/>
      <c r="BQ163" s="464"/>
      <c r="BR163" s="8"/>
      <c r="BS163" s="8"/>
      <c r="BT163" s="8"/>
      <c r="BU163" s="8"/>
      <c r="BV163" s="8"/>
      <c r="BW163" s="8"/>
      <c r="BX163" s="8"/>
      <c r="BY163" s="8"/>
      <c r="BZ163" s="8"/>
      <c r="CA163" s="8"/>
      <c r="CB163" s="8"/>
      <c r="CC163" s="8"/>
      <c r="CD163" s="8"/>
      <c r="CE163" s="8"/>
      <c r="CF163" s="8"/>
      <c r="CG163" s="8"/>
      <c r="CH163" s="8"/>
      <c r="CI163" s="8"/>
      <c r="CJ163" s="8"/>
      <c r="CK163" s="8"/>
      <c r="CL163" s="8"/>
      <c r="CM163" s="8"/>
      <c r="CN163" s="8"/>
      <c r="CO163" s="8"/>
      <c r="CP163" s="8"/>
      <c r="CQ163" s="8"/>
      <c r="CR163" s="8"/>
      <c r="CS163" s="8"/>
      <c r="CT163" s="8"/>
      <c r="CU163" s="8"/>
      <c r="CV163" s="8"/>
      <c r="CW163" s="8"/>
      <c r="CX163" s="8"/>
      <c r="CY163" s="8"/>
      <c r="CZ163" s="8"/>
      <c r="DA163" s="374"/>
    </row>
    <row r="164" s="401" customFormat="true" ht="15" customHeight="true" x14ac:dyDescent="0.2">
      <c r="A164" s="163"/>
      <c r="B164" s="77"/>
      <c r="C164" s="104"/>
      <c r="D164" s="106"/>
      <c r="E164" s="106"/>
      <c r="F164" s="106"/>
      <c r="G164" s="105"/>
      <c r="H164" s="103"/>
      <c r="I164" s="106"/>
      <c r="J164" s="106"/>
      <c r="K164" s="106"/>
      <c r="L164" s="102"/>
      <c r="M164" s="104"/>
      <c r="N164" s="106"/>
      <c r="O164" s="106"/>
      <c r="P164" s="106"/>
      <c r="Q164" s="102"/>
      <c r="R164" s="184"/>
      <c r="S164" s="184"/>
      <c r="T164" s="184"/>
      <c r="U164" s="184"/>
      <c r="V164" s="184"/>
      <c r="W164" s="184"/>
      <c r="X164" s="184"/>
      <c r="Y164" s="184"/>
      <c r="Z164" s="184"/>
      <c r="AA164" s="184"/>
      <c r="AB164" s="184"/>
      <c r="AC164" s="184"/>
      <c r="AD164" s="184"/>
      <c r="AE164" s="184"/>
      <c r="AF164" s="184"/>
      <c r="AG164" s="184"/>
      <c r="AH164" s="184"/>
      <c r="AI164" s="184"/>
      <c r="AJ164" s="184"/>
      <c r="AK164" s="184"/>
      <c r="AL164" s="184"/>
      <c r="AM164" s="184"/>
      <c r="AN164" s="184"/>
      <c r="AO164" s="184"/>
      <c r="AP164" s="184"/>
      <c r="AQ164" s="184"/>
      <c r="AR164" s="184"/>
      <c r="AS164" s="184"/>
      <c r="AT164" s="184"/>
      <c r="AU164" s="184"/>
      <c r="AV164" s="184"/>
      <c r="AW164" s="184"/>
      <c r="AX164" s="184"/>
      <c r="AY164" s="184"/>
      <c r="AZ164" s="374"/>
      <c r="BA164" s="626"/>
      <c r="BB164" s="625"/>
      <c r="BC164" s="478"/>
      <c r="BD164" s="463"/>
      <c r="BE164" s="463"/>
      <c r="BF164" s="463"/>
      <c r="BG164" s="482"/>
      <c r="BH164" s="478"/>
      <c r="BI164" s="463"/>
      <c r="BJ164" s="463"/>
      <c r="BK164" s="463"/>
      <c r="BL164" s="482"/>
      <c r="BM164" s="478"/>
      <c r="BN164" s="463"/>
      <c r="BO164" s="463"/>
      <c r="BP164" s="463"/>
      <c r="BQ164" s="464"/>
      <c r="BR164" s="8"/>
      <c r="BS164" s="8"/>
      <c r="BT164" s="8"/>
      <c r="BU164" s="8"/>
      <c r="BV164" s="8"/>
      <c r="BW164" s="8"/>
      <c r="BX164" s="8"/>
      <c r="BY164" s="8"/>
      <c r="BZ164" s="8"/>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c r="DA164" s="374"/>
    </row>
    <row r="165" s="401" customFormat="true" ht="15" customHeight="true" x14ac:dyDescent="0.2">
      <c r="A165" s="163"/>
      <c r="B165" s="77"/>
      <c r="C165" s="104"/>
      <c r="D165" s="106"/>
      <c r="E165" s="106"/>
      <c r="F165" s="106"/>
      <c r="G165" s="105"/>
      <c r="H165" s="103"/>
      <c r="I165" s="106"/>
      <c r="J165" s="106"/>
      <c r="K165" s="106"/>
      <c r="L165" s="102"/>
      <c r="M165" s="104"/>
      <c r="N165" s="106"/>
      <c r="O165" s="106"/>
      <c r="P165" s="106"/>
      <c r="Q165" s="102"/>
      <c r="R165" s="184"/>
      <c r="S165" s="184"/>
      <c r="T165" s="184"/>
      <c r="U165" s="184"/>
      <c r="V165" s="184"/>
      <c r="W165" s="184"/>
      <c r="X165" s="184"/>
      <c r="Y165" s="184"/>
      <c r="Z165" s="184"/>
      <c r="AA165" s="184"/>
      <c r="AB165" s="184"/>
      <c r="AC165" s="184"/>
      <c r="AD165" s="184"/>
      <c r="AE165" s="184"/>
      <c r="AF165" s="184"/>
      <c r="AG165" s="184"/>
      <c r="AH165" s="184"/>
      <c r="AI165" s="184"/>
      <c r="AJ165" s="184"/>
      <c r="AK165" s="184"/>
      <c r="AL165" s="184"/>
      <c r="AM165" s="184"/>
      <c r="AN165" s="184"/>
      <c r="AO165" s="184"/>
      <c r="AP165" s="184"/>
      <c r="AQ165" s="184"/>
      <c r="AR165" s="184"/>
      <c r="AS165" s="184"/>
      <c r="AT165" s="184"/>
      <c r="AU165" s="184"/>
      <c r="AV165" s="184"/>
      <c r="AW165" s="184"/>
      <c r="AX165" s="184"/>
      <c r="AY165" s="184"/>
      <c r="AZ165" s="374"/>
      <c r="BA165" s="626"/>
      <c r="BB165" s="625"/>
      <c r="BC165" s="478"/>
      <c r="BD165" s="463"/>
      <c r="BE165" s="463"/>
      <c r="BF165" s="463"/>
      <c r="BG165" s="482"/>
      <c r="BH165" s="478"/>
      <c r="BI165" s="463"/>
      <c r="BJ165" s="463"/>
      <c r="BK165" s="463"/>
      <c r="BL165" s="482"/>
      <c r="BM165" s="478"/>
      <c r="BN165" s="463"/>
      <c r="BO165" s="463"/>
      <c r="BP165" s="463"/>
      <c r="BQ165" s="464"/>
      <c r="BR165" s="8"/>
      <c r="BS165" s="8"/>
      <c r="BT165" s="8"/>
      <c r="BU165" s="8"/>
      <c r="BV165" s="8"/>
      <c r="BW165" s="8"/>
      <c r="BX165" s="8"/>
      <c r="BY165" s="8"/>
      <c r="BZ165" s="8"/>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c r="DA165" s="374"/>
    </row>
    <row r="166" s="341" customFormat="true" ht="15" customHeight="true" x14ac:dyDescent="0.2">
      <c r="A166" s="164"/>
      <c r="B166" s="136"/>
      <c r="C166" s="89"/>
      <c r="D166" s="157"/>
      <c r="E166" s="157"/>
      <c r="F166" s="157"/>
      <c r="G166" s="146"/>
      <c r="H166" s="120"/>
      <c r="I166" s="157"/>
      <c r="J166" s="157"/>
      <c r="K166" s="157"/>
      <c r="L166" s="152"/>
      <c r="M166" s="89"/>
      <c r="N166" s="157"/>
      <c r="O166" s="157"/>
      <c r="P166" s="157"/>
      <c r="Q166" s="152"/>
      <c r="R166" s="466"/>
      <c r="S166" s="466"/>
      <c r="T166" s="466"/>
      <c r="U166" s="466"/>
      <c r="V166" s="466"/>
      <c r="W166" s="466"/>
      <c r="X166" s="466"/>
      <c r="Y166" s="466"/>
      <c r="Z166" s="466"/>
      <c r="AA166" s="466"/>
      <c r="AB166" s="466"/>
      <c r="AC166" s="466"/>
      <c r="AD166" s="466"/>
      <c r="AE166" s="466"/>
      <c r="AF166" s="466"/>
      <c r="AG166" s="466"/>
      <c r="AH166" s="466"/>
      <c r="AI166" s="466"/>
      <c r="AJ166" s="466"/>
      <c r="AK166" s="466"/>
      <c r="AL166" s="466"/>
      <c r="AM166" s="466"/>
      <c r="AN166" s="466"/>
      <c r="AO166" s="466"/>
      <c r="AP166" s="466"/>
      <c r="AQ166" s="466"/>
      <c r="AR166" s="466"/>
      <c r="AS166" s="466"/>
      <c r="AT166" s="466"/>
      <c r="AU166" s="466"/>
      <c r="AV166" s="466"/>
      <c r="AW166" s="466"/>
      <c r="AX166" s="466"/>
      <c r="AY166" s="466"/>
      <c r="AZ166" s="182"/>
      <c r="BA166" s="626"/>
      <c r="BB166" s="625"/>
      <c r="BC166" s="478"/>
      <c r="BD166" s="463"/>
      <c r="BE166" s="463"/>
      <c r="BF166" s="463"/>
      <c r="BG166" s="482"/>
      <c r="BH166" s="478"/>
      <c r="BI166" s="463"/>
      <c r="BJ166" s="463"/>
      <c r="BK166" s="463"/>
      <c r="BL166" s="482"/>
      <c r="BM166" s="478"/>
      <c r="BN166" s="463"/>
      <c r="BO166" s="463"/>
      <c r="BP166" s="463"/>
      <c r="BQ166" s="464"/>
      <c r="BR166" s="8"/>
      <c r="BS166" s="8"/>
      <c r="BT166" s="8"/>
      <c r="BU166" s="8"/>
      <c r="BV166" s="8"/>
      <c r="BW166" s="8"/>
      <c r="BX166" s="8"/>
      <c r="BY166" s="8"/>
      <c r="BZ166" s="8"/>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c r="DA166" s="182"/>
    </row>
    <row r="167" s="341" customFormat="true" ht="15" customHeight="true" x14ac:dyDescent="0.2">
      <c r="A167" s="143"/>
      <c r="B167" s="137"/>
      <c r="C167" s="155"/>
      <c r="D167" s="154"/>
      <c r="E167" s="154"/>
      <c r="F167" s="154"/>
      <c r="G167" s="144"/>
      <c r="H167" s="147"/>
      <c r="I167" s="154"/>
      <c r="J167" s="154"/>
      <c r="K167" s="154"/>
      <c r="L167" s="150"/>
      <c r="M167" s="155"/>
      <c r="N167" s="154"/>
      <c r="O167" s="154"/>
      <c r="P167" s="154"/>
      <c r="Q167" s="150"/>
      <c r="R167" s="466"/>
      <c r="S167" s="466"/>
      <c r="T167" s="466"/>
      <c r="U167" s="466"/>
      <c r="V167" s="466"/>
      <c r="W167" s="466"/>
      <c r="X167" s="466"/>
      <c r="Y167" s="466"/>
      <c r="Z167" s="466"/>
      <c r="AA167" s="466"/>
      <c r="AB167" s="466"/>
      <c r="AC167" s="466"/>
      <c r="AD167" s="466"/>
      <c r="AE167" s="466"/>
      <c r="AF167" s="466"/>
      <c r="AG167" s="466"/>
      <c r="AH167" s="466"/>
      <c r="AI167" s="466"/>
      <c r="AJ167" s="466"/>
      <c r="AK167" s="466"/>
      <c r="AL167" s="466"/>
      <c r="AM167" s="466"/>
      <c r="AN167" s="466"/>
      <c r="AO167" s="466"/>
      <c r="AP167" s="466"/>
      <c r="AQ167" s="466"/>
      <c r="AR167" s="466"/>
      <c r="AS167" s="466"/>
      <c r="AT167" s="466"/>
      <c r="AU167" s="466"/>
      <c r="AV167" s="466"/>
      <c r="AW167" s="466"/>
      <c r="AX167" s="466"/>
      <c r="AY167" s="466"/>
      <c r="AZ167" s="182"/>
      <c r="BA167" s="626"/>
      <c r="BB167" s="625"/>
      <c r="BC167" s="478"/>
      <c r="BD167" s="463"/>
      <c r="BE167" s="463"/>
      <c r="BF167" s="463"/>
      <c r="BG167" s="482"/>
      <c r="BH167" s="478"/>
      <c r="BI167" s="463"/>
      <c r="BJ167" s="463"/>
      <c r="BK167" s="463"/>
      <c r="BL167" s="482"/>
      <c r="BM167" s="478"/>
      <c r="BN167" s="463"/>
      <c r="BO167" s="463"/>
      <c r="BP167" s="463"/>
      <c r="BQ167" s="464"/>
      <c r="BR167" s="8"/>
      <c r="BS167" s="8"/>
      <c r="BT167" s="8"/>
      <c r="BU167" s="8"/>
      <c r="BV167" s="8"/>
      <c r="BW167" s="8"/>
      <c r="BX167" s="8"/>
      <c r="BY167" s="8"/>
      <c r="BZ167" s="8"/>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c r="DA167" s="182"/>
    </row>
    <row r="168" s="341" customFormat="true" ht="15" customHeight="true" x14ac:dyDescent="0.2">
      <c r="A168" s="143"/>
      <c r="B168" s="137"/>
      <c r="C168" s="155"/>
      <c r="D168" s="154"/>
      <c r="E168" s="154"/>
      <c r="F168" s="154"/>
      <c r="G168" s="144"/>
      <c r="H168" s="147"/>
      <c r="I168" s="154"/>
      <c r="J168" s="154"/>
      <c r="K168" s="154"/>
      <c r="L168" s="150"/>
      <c r="M168" s="155"/>
      <c r="N168" s="154"/>
      <c r="O168" s="154"/>
      <c r="P168" s="154"/>
      <c r="Q168" s="150"/>
      <c r="R168" s="466"/>
      <c r="S168" s="466"/>
      <c r="T168" s="466"/>
      <c r="U168" s="466"/>
      <c r="V168" s="466"/>
      <c r="W168" s="466"/>
      <c r="X168" s="466"/>
      <c r="Y168" s="466"/>
      <c r="Z168" s="466"/>
      <c r="AA168" s="466"/>
      <c r="AB168" s="466"/>
      <c r="AC168" s="466"/>
      <c r="AD168" s="466"/>
      <c r="AE168" s="466"/>
      <c r="AF168" s="466"/>
      <c r="AG168" s="466"/>
      <c r="AH168" s="466"/>
      <c r="AI168" s="466"/>
      <c r="AJ168" s="466"/>
      <c r="AK168" s="466"/>
      <c r="AL168" s="466"/>
      <c r="AM168" s="466"/>
      <c r="AN168" s="466"/>
      <c r="AO168" s="466"/>
      <c r="AP168" s="466"/>
      <c r="AQ168" s="466"/>
      <c r="AR168" s="466"/>
      <c r="AS168" s="466"/>
      <c r="AT168" s="466"/>
      <c r="AU168" s="466"/>
      <c r="AV168" s="466"/>
      <c r="AW168" s="466"/>
      <c r="AX168" s="466"/>
      <c r="AY168" s="466"/>
      <c r="AZ168" s="182"/>
      <c r="BA168" s="626"/>
      <c r="BB168" s="625"/>
      <c r="BC168" s="478"/>
      <c r="BD168" s="463"/>
      <c r="BE168" s="463"/>
      <c r="BF168" s="463"/>
      <c r="BG168" s="482"/>
      <c r="BH168" s="478"/>
      <c r="BI168" s="463"/>
      <c r="BJ168" s="463"/>
      <c r="BK168" s="463"/>
      <c r="BL168" s="482"/>
      <c r="BM168" s="478"/>
      <c r="BN168" s="463"/>
      <c r="BO168" s="463"/>
      <c r="BP168" s="463"/>
      <c r="BQ168" s="464"/>
      <c r="BR168" s="8"/>
      <c r="BS168" s="8"/>
      <c r="BT168" s="8"/>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c r="DA168" s="182"/>
    </row>
    <row r="169" s="341" customFormat="true" ht="15" customHeight="true" x14ac:dyDescent="0.2">
      <c r="A169" s="143"/>
      <c r="B169" s="137"/>
      <c r="C169" s="111"/>
      <c r="D169" s="110"/>
      <c r="E169" s="110"/>
      <c r="F169" s="110"/>
      <c r="G169" s="109"/>
      <c r="H169" s="108"/>
      <c r="I169" s="110"/>
      <c r="J169" s="110"/>
      <c r="K169" s="110"/>
      <c r="L169" s="107"/>
      <c r="M169" s="111"/>
      <c r="N169" s="110"/>
      <c r="O169" s="110"/>
      <c r="P169" s="110"/>
      <c r="Q169" s="107"/>
      <c r="R169" s="466"/>
      <c r="S169" s="466"/>
      <c r="T169" s="466"/>
      <c r="U169" s="466"/>
      <c r="V169" s="466"/>
      <c r="W169" s="466"/>
      <c r="X169" s="466"/>
      <c r="Y169" s="466"/>
      <c r="Z169" s="466"/>
      <c r="AA169" s="466"/>
      <c r="AB169" s="466"/>
      <c r="AC169" s="466"/>
      <c r="AD169" s="466"/>
      <c r="AE169" s="466"/>
      <c r="AF169" s="466"/>
      <c r="AG169" s="466"/>
      <c r="AH169" s="466"/>
      <c r="AI169" s="466"/>
      <c r="AJ169" s="466"/>
      <c r="AK169" s="466"/>
      <c r="AL169" s="466"/>
      <c r="AM169" s="466"/>
      <c r="AN169" s="466"/>
      <c r="AO169" s="466"/>
      <c r="AP169" s="466"/>
      <c r="AQ169" s="466"/>
      <c r="AR169" s="466"/>
      <c r="AS169" s="466"/>
      <c r="AT169" s="466"/>
      <c r="AU169" s="466"/>
      <c r="AV169" s="466"/>
      <c r="AW169" s="466"/>
      <c r="AX169" s="466"/>
      <c r="AY169" s="466"/>
      <c r="AZ169" s="182"/>
      <c r="BA169" s="626"/>
      <c r="BB169" s="625"/>
      <c r="BC169" s="478"/>
      <c r="BD169" s="463"/>
      <c r="BE169" s="463"/>
      <c r="BF169" s="463"/>
      <c r="BG169" s="482"/>
      <c r="BH169" s="478"/>
      <c r="BI169" s="463"/>
      <c r="BJ169" s="463"/>
      <c r="BK169" s="463"/>
      <c r="BL169" s="482"/>
      <c r="BM169" s="478"/>
      <c r="BN169" s="463"/>
      <c r="BO169" s="463"/>
      <c r="BP169" s="463"/>
      <c r="BQ169" s="464"/>
      <c r="BR169" s="8"/>
      <c r="BS169" s="8"/>
      <c r="BT169" s="8"/>
      <c r="BU169" s="8"/>
      <c r="BV169" s="8"/>
      <c r="BW169" s="8"/>
      <c r="BX169" s="8"/>
      <c r="BY169" s="8"/>
      <c r="BZ169" s="8"/>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c r="DA169" s="182"/>
    </row>
    <row r="170" s="341" customFormat="true" ht="15" customHeight="true" x14ac:dyDescent="0.2">
      <c r="A170" s="143"/>
      <c r="B170" s="137"/>
      <c r="C170" s="111"/>
      <c r="D170" s="110"/>
      <c r="E170" s="110"/>
      <c r="F170" s="110"/>
      <c r="G170" s="109"/>
      <c r="H170" s="108"/>
      <c r="I170" s="110"/>
      <c r="J170" s="110"/>
      <c r="K170" s="110"/>
      <c r="L170" s="107"/>
      <c r="M170" s="111"/>
      <c r="N170" s="110"/>
      <c r="O170" s="110"/>
      <c r="P170" s="110"/>
      <c r="Q170" s="107"/>
      <c r="R170" s="466"/>
      <c r="S170" s="466"/>
      <c r="T170" s="466"/>
      <c r="U170" s="466"/>
      <c r="V170" s="466"/>
      <c r="W170" s="466"/>
      <c r="X170" s="466"/>
      <c r="Y170" s="466"/>
      <c r="Z170" s="466"/>
      <c r="AA170" s="466"/>
      <c r="AB170" s="466"/>
      <c r="AC170" s="466"/>
      <c r="AD170" s="466"/>
      <c r="AE170" s="466"/>
      <c r="AF170" s="466"/>
      <c r="AG170" s="466"/>
      <c r="AH170" s="466"/>
      <c r="AI170" s="466"/>
      <c r="AJ170" s="466"/>
      <c r="AK170" s="466"/>
      <c r="AL170" s="466"/>
      <c r="AM170" s="466"/>
      <c r="AN170" s="466"/>
      <c r="AO170" s="466"/>
      <c r="AP170" s="466"/>
      <c r="AQ170" s="466"/>
      <c r="AR170" s="466"/>
      <c r="AS170" s="466"/>
      <c r="AT170" s="466"/>
      <c r="AU170" s="466"/>
      <c r="AV170" s="466"/>
      <c r="AW170" s="466"/>
      <c r="AX170" s="466"/>
      <c r="AY170" s="466"/>
      <c r="AZ170" s="182"/>
      <c r="BA170" s="626"/>
      <c r="BB170" s="625"/>
      <c r="BC170" s="478"/>
      <c r="BD170" s="463"/>
      <c r="BE170" s="463"/>
      <c r="BF170" s="463"/>
      <c r="BG170" s="482"/>
      <c r="BH170" s="478"/>
      <c r="BI170" s="463"/>
      <c r="BJ170" s="463"/>
      <c r="BK170" s="463"/>
      <c r="BL170" s="482"/>
      <c r="BM170" s="478"/>
      <c r="BN170" s="463"/>
      <c r="BO170" s="463"/>
      <c r="BP170" s="463"/>
      <c r="BQ170" s="464"/>
      <c r="BR170" s="8"/>
      <c r="BS170" s="8"/>
      <c r="BT170" s="8"/>
      <c r="BU170" s="8"/>
      <c r="BV170" s="8"/>
      <c r="BW170" s="8"/>
      <c r="BX170" s="8"/>
      <c r="BY170" s="8"/>
      <c r="BZ170" s="8"/>
      <c r="CA170" s="8"/>
      <c r="CB170" s="8"/>
      <c r="CC170" s="8"/>
      <c r="CD170" s="8"/>
      <c r="CE170" s="8"/>
      <c r="CF170" s="8"/>
      <c r="CG170" s="8"/>
      <c r="CH170" s="8"/>
      <c r="CI170" s="8"/>
      <c r="CJ170" s="8"/>
      <c r="CK170" s="8"/>
      <c r="CL170" s="8"/>
      <c r="CM170" s="8"/>
      <c r="CN170" s="8"/>
      <c r="CO170" s="8"/>
      <c r="CP170" s="8"/>
      <c r="CQ170" s="8"/>
      <c r="CR170" s="8"/>
      <c r="CS170" s="8"/>
      <c r="CT170" s="8"/>
      <c r="CU170" s="8"/>
      <c r="CV170" s="8"/>
      <c r="CW170" s="8"/>
      <c r="CX170" s="8"/>
      <c r="CY170" s="8"/>
      <c r="CZ170" s="8"/>
      <c r="DA170" s="182"/>
    </row>
    <row r="171" s="341" customFormat="true" ht="15" customHeight="true" x14ac:dyDescent="0.2">
      <c r="A171" s="143"/>
      <c r="B171" s="137"/>
      <c r="C171" s="111"/>
      <c r="D171" s="110"/>
      <c r="E171" s="110"/>
      <c r="F171" s="110"/>
      <c r="G171" s="109"/>
      <c r="H171" s="108"/>
      <c r="I171" s="110"/>
      <c r="J171" s="110"/>
      <c r="K171" s="110"/>
      <c r="L171" s="107"/>
      <c r="M171" s="111"/>
      <c r="N171" s="110"/>
      <c r="O171" s="110"/>
      <c r="P171" s="110"/>
      <c r="Q171" s="107"/>
      <c r="R171" s="466"/>
      <c r="S171" s="466"/>
      <c r="T171" s="466"/>
      <c r="U171" s="466"/>
      <c r="V171" s="466"/>
      <c r="W171" s="466"/>
      <c r="X171" s="466"/>
      <c r="Y171" s="466"/>
      <c r="Z171" s="466"/>
      <c r="AA171" s="466"/>
      <c r="AB171" s="466"/>
      <c r="AC171" s="466"/>
      <c r="AD171" s="466"/>
      <c r="AE171" s="466"/>
      <c r="AF171" s="466"/>
      <c r="AG171" s="466"/>
      <c r="AH171" s="466"/>
      <c r="AI171" s="466"/>
      <c r="AJ171" s="466"/>
      <c r="AK171" s="466"/>
      <c r="AL171" s="466"/>
      <c r="AM171" s="466"/>
      <c r="AN171" s="466"/>
      <c r="AO171" s="466"/>
      <c r="AP171" s="466"/>
      <c r="AQ171" s="466"/>
      <c r="AR171" s="466"/>
      <c r="AS171" s="466"/>
      <c r="AT171" s="466"/>
      <c r="AU171" s="466"/>
      <c r="AV171" s="466"/>
      <c r="AW171" s="466"/>
      <c r="AX171" s="466"/>
      <c r="AY171" s="466"/>
      <c r="AZ171" s="182"/>
      <c r="BA171" s="626"/>
      <c r="BB171" s="625"/>
      <c r="BC171" s="478"/>
      <c r="BD171" s="463"/>
      <c r="BE171" s="463"/>
      <c r="BF171" s="463"/>
      <c r="BG171" s="482"/>
      <c r="BH171" s="478"/>
      <c r="BI171" s="463"/>
      <c r="BJ171" s="463"/>
      <c r="BK171" s="463"/>
      <c r="BL171" s="482"/>
      <c r="BM171" s="478"/>
      <c r="BN171" s="463"/>
      <c r="BO171" s="463"/>
      <c r="BP171" s="463"/>
      <c r="BQ171" s="464"/>
      <c r="BR171" s="8"/>
      <c r="BS171" s="8"/>
      <c r="BT171" s="8"/>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8"/>
      <c r="CS171" s="8"/>
      <c r="CT171" s="8"/>
      <c r="CU171" s="8"/>
      <c r="CV171" s="8"/>
      <c r="CW171" s="8"/>
      <c r="CX171" s="8"/>
      <c r="CY171" s="8"/>
      <c r="CZ171" s="8"/>
      <c r="DA171" s="182"/>
    </row>
    <row r="172" s="341" customFormat="true" ht="15" customHeight="true" x14ac:dyDescent="0.2">
      <c r="A172" s="143"/>
      <c r="B172" s="137"/>
      <c r="C172" s="111"/>
      <c r="D172" s="110"/>
      <c r="E172" s="110"/>
      <c r="F172" s="110"/>
      <c r="G172" s="109"/>
      <c r="H172" s="108"/>
      <c r="I172" s="110"/>
      <c r="J172" s="110"/>
      <c r="K172" s="110"/>
      <c r="L172" s="107"/>
      <c r="M172" s="111"/>
      <c r="N172" s="110"/>
      <c r="O172" s="110"/>
      <c r="P172" s="110"/>
      <c r="Q172" s="107"/>
      <c r="R172" s="466"/>
      <c r="S172" s="466"/>
      <c r="T172" s="466"/>
      <c r="U172" s="466"/>
      <c r="V172" s="466"/>
      <c r="W172" s="466"/>
      <c r="X172" s="466"/>
      <c r="Y172" s="466"/>
      <c r="Z172" s="466"/>
      <c r="AA172" s="466"/>
      <c r="AB172" s="466"/>
      <c r="AC172" s="466"/>
      <c r="AD172" s="466"/>
      <c r="AE172" s="466"/>
      <c r="AF172" s="466"/>
      <c r="AG172" s="466"/>
      <c r="AH172" s="466"/>
      <c r="AI172" s="466"/>
      <c r="AJ172" s="466"/>
      <c r="AK172" s="466"/>
      <c r="AL172" s="466"/>
      <c r="AM172" s="466"/>
      <c r="AN172" s="466"/>
      <c r="AO172" s="466"/>
      <c r="AP172" s="466"/>
      <c r="AQ172" s="466"/>
      <c r="AR172" s="466"/>
      <c r="AS172" s="466"/>
      <c r="AT172" s="466"/>
      <c r="AU172" s="466"/>
      <c r="AV172" s="466"/>
      <c r="AW172" s="466"/>
      <c r="AX172" s="466"/>
      <c r="AY172" s="466"/>
      <c r="AZ172" s="182"/>
      <c r="BA172" s="626"/>
      <c r="BB172" s="625"/>
      <c r="BC172" s="478"/>
      <c r="BD172" s="463"/>
      <c r="BE172" s="463"/>
      <c r="BF172" s="463"/>
      <c r="BG172" s="482"/>
      <c r="BH172" s="478"/>
      <c r="BI172" s="463"/>
      <c r="BJ172" s="463"/>
      <c r="BK172" s="463"/>
      <c r="BL172" s="482"/>
      <c r="BM172" s="478"/>
      <c r="BN172" s="463"/>
      <c r="BO172" s="463"/>
      <c r="BP172" s="463"/>
      <c r="BQ172" s="464"/>
      <c r="BR172" s="8"/>
      <c r="BS172" s="8"/>
      <c r="BT172" s="8"/>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8"/>
      <c r="CS172" s="8"/>
      <c r="CT172" s="8"/>
      <c r="CU172" s="8"/>
      <c r="CV172" s="8"/>
      <c r="CW172" s="8"/>
      <c r="CX172" s="8"/>
      <c r="CY172" s="8"/>
      <c r="CZ172" s="8"/>
      <c r="DA172" s="182"/>
    </row>
    <row r="173" s="341" customFormat="true" ht="15" customHeight="true" x14ac:dyDescent="0.2">
      <c r="A173" s="143"/>
      <c r="B173" s="137"/>
      <c r="C173" s="111"/>
      <c r="D173" s="110"/>
      <c r="E173" s="110"/>
      <c r="F173" s="110"/>
      <c r="G173" s="109"/>
      <c r="H173" s="108"/>
      <c r="I173" s="110"/>
      <c r="J173" s="110"/>
      <c r="K173" s="110"/>
      <c r="L173" s="107"/>
      <c r="M173" s="111"/>
      <c r="N173" s="110"/>
      <c r="O173" s="110"/>
      <c r="P173" s="110"/>
      <c r="Q173" s="107"/>
      <c r="R173" s="466"/>
      <c r="S173" s="466"/>
      <c r="T173" s="466"/>
      <c r="U173" s="466"/>
      <c r="V173" s="466"/>
      <c r="W173" s="466"/>
      <c r="X173" s="466"/>
      <c r="Y173" s="466"/>
      <c r="Z173" s="466"/>
      <c r="AA173" s="466"/>
      <c r="AB173" s="466"/>
      <c r="AC173" s="466"/>
      <c r="AD173" s="466"/>
      <c r="AE173" s="466"/>
      <c r="AF173" s="466"/>
      <c r="AG173" s="466"/>
      <c r="AH173" s="466"/>
      <c r="AI173" s="466"/>
      <c r="AJ173" s="466"/>
      <c r="AK173" s="466"/>
      <c r="AL173" s="466"/>
      <c r="AM173" s="466"/>
      <c r="AN173" s="466"/>
      <c r="AO173" s="466"/>
      <c r="AP173" s="466"/>
      <c r="AQ173" s="466"/>
      <c r="AR173" s="466"/>
      <c r="AS173" s="466"/>
      <c r="AT173" s="466"/>
      <c r="AU173" s="466"/>
      <c r="AV173" s="466"/>
      <c r="AW173" s="466"/>
      <c r="AX173" s="466"/>
      <c r="AY173" s="466"/>
      <c r="AZ173" s="182"/>
      <c r="BA173" s="626"/>
      <c r="BB173" s="625"/>
      <c r="BC173" s="478"/>
      <c r="BD173" s="463"/>
      <c r="BE173" s="463"/>
      <c r="BF173" s="463"/>
      <c r="BG173" s="482"/>
      <c r="BH173" s="478"/>
      <c r="BI173" s="463"/>
      <c r="BJ173" s="463"/>
      <c r="BK173" s="463"/>
      <c r="BL173" s="482"/>
      <c r="BM173" s="478"/>
      <c r="BN173" s="463"/>
      <c r="BO173" s="463"/>
      <c r="BP173" s="463"/>
      <c r="BQ173" s="464"/>
      <c r="BR173" s="8"/>
      <c r="BS173" s="8"/>
      <c r="BT173" s="8"/>
      <c r="BU173" s="8"/>
      <c r="BV173" s="8"/>
      <c r="BW173" s="8"/>
      <c r="BX173" s="8"/>
      <c r="BY173" s="8"/>
      <c r="BZ173" s="8"/>
      <c r="CA173" s="8"/>
      <c r="CB173" s="8"/>
      <c r="CC173" s="8"/>
      <c r="CD173" s="8"/>
      <c r="CE173" s="8"/>
      <c r="CF173" s="8"/>
      <c r="CG173" s="8"/>
      <c r="CH173" s="8"/>
      <c r="CI173" s="8"/>
      <c r="CJ173" s="8"/>
      <c r="CK173" s="8"/>
      <c r="CL173" s="8"/>
      <c r="CM173" s="8"/>
      <c r="CN173" s="8"/>
      <c r="CO173" s="8"/>
      <c r="CP173" s="8"/>
      <c r="CQ173" s="8"/>
      <c r="CR173" s="8"/>
      <c r="CS173" s="8"/>
      <c r="CT173" s="8"/>
      <c r="CU173" s="8"/>
      <c r="CV173" s="8"/>
      <c r="CW173" s="8"/>
      <c r="CX173" s="8"/>
      <c r="CY173" s="8"/>
      <c r="CZ173" s="8"/>
      <c r="DA173" s="182"/>
    </row>
    <row r="174" s="341" customFormat="true" ht="15" customHeight="true" x14ac:dyDescent="0.2">
      <c r="A174" s="143"/>
      <c r="B174" s="137"/>
      <c r="C174" s="111"/>
      <c r="D174" s="110"/>
      <c r="E174" s="110"/>
      <c r="F174" s="110"/>
      <c r="G174" s="109"/>
      <c r="H174" s="108"/>
      <c r="I174" s="110"/>
      <c r="J174" s="110"/>
      <c r="K174" s="110"/>
      <c r="L174" s="107"/>
      <c r="M174" s="111"/>
      <c r="N174" s="110"/>
      <c r="O174" s="110"/>
      <c r="P174" s="110"/>
      <c r="Q174" s="107"/>
      <c r="R174" s="466"/>
      <c r="S174" s="466"/>
      <c r="T174" s="466"/>
      <c r="U174" s="466"/>
      <c r="V174" s="466"/>
      <c r="W174" s="466"/>
      <c r="X174" s="466"/>
      <c r="Y174" s="466"/>
      <c r="Z174" s="466"/>
      <c r="AA174" s="466"/>
      <c r="AB174" s="466"/>
      <c r="AC174" s="466"/>
      <c r="AD174" s="466"/>
      <c r="AE174" s="466"/>
      <c r="AF174" s="466"/>
      <c r="AG174" s="466"/>
      <c r="AH174" s="466"/>
      <c r="AI174" s="466"/>
      <c r="AJ174" s="466"/>
      <c r="AK174" s="466"/>
      <c r="AL174" s="466"/>
      <c r="AM174" s="466"/>
      <c r="AN174" s="466"/>
      <c r="AO174" s="466"/>
      <c r="AP174" s="466"/>
      <c r="AQ174" s="466"/>
      <c r="AR174" s="466"/>
      <c r="AS174" s="466"/>
      <c r="AT174" s="466"/>
      <c r="AU174" s="466"/>
      <c r="AV174" s="466"/>
      <c r="AW174" s="466"/>
      <c r="AX174" s="466"/>
      <c r="AY174" s="466"/>
      <c r="AZ174" s="182"/>
      <c r="BA174" s="626"/>
      <c r="BB174" s="625"/>
      <c r="BC174" s="478"/>
      <c r="BD174" s="463"/>
      <c r="BE174" s="463"/>
      <c r="BF174" s="463"/>
      <c r="BG174" s="482"/>
      <c r="BH174" s="478"/>
      <c r="BI174" s="463"/>
      <c r="BJ174" s="463"/>
      <c r="BK174" s="463"/>
      <c r="BL174" s="482"/>
      <c r="BM174" s="478"/>
      <c r="BN174" s="463"/>
      <c r="BO174" s="463"/>
      <c r="BP174" s="463"/>
      <c r="BQ174" s="464"/>
      <c r="BR174" s="8"/>
      <c r="BS174" s="8"/>
      <c r="BT174" s="8"/>
      <c r="BU174" s="8"/>
      <c r="BV174" s="8"/>
      <c r="BW174" s="8"/>
      <c r="BX174" s="8"/>
      <c r="BY174" s="8"/>
      <c r="BZ174" s="8"/>
      <c r="CA174" s="8"/>
      <c r="CB174" s="8"/>
      <c r="CC174" s="8"/>
      <c r="CD174" s="8"/>
      <c r="CE174" s="8"/>
      <c r="CF174" s="8"/>
      <c r="CG174" s="8"/>
      <c r="CH174" s="8"/>
      <c r="CI174" s="8"/>
      <c r="CJ174" s="8"/>
      <c r="CK174" s="8"/>
      <c r="CL174" s="8"/>
      <c r="CM174" s="8"/>
      <c r="CN174" s="8"/>
      <c r="CO174" s="8"/>
      <c r="CP174" s="8"/>
      <c r="CQ174" s="8"/>
      <c r="CR174" s="8"/>
      <c r="CS174" s="8"/>
      <c r="CT174" s="8"/>
      <c r="CU174" s="8"/>
      <c r="CV174" s="8"/>
      <c r="CW174" s="8"/>
      <c r="CX174" s="8"/>
      <c r="CY174" s="8"/>
      <c r="CZ174" s="8"/>
      <c r="DA174" s="182"/>
    </row>
    <row r="175" s="341" customFormat="true" ht="15" customHeight="true" x14ac:dyDescent="0.2">
      <c r="A175" s="143"/>
      <c r="B175" s="137"/>
      <c r="C175" s="111"/>
      <c r="D175" s="110"/>
      <c r="E175" s="110"/>
      <c r="F175" s="110"/>
      <c r="G175" s="109"/>
      <c r="H175" s="108"/>
      <c r="I175" s="110"/>
      <c r="J175" s="110"/>
      <c r="K175" s="110"/>
      <c r="L175" s="107"/>
      <c r="M175" s="111"/>
      <c r="N175" s="110"/>
      <c r="O175" s="110"/>
      <c r="P175" s="110"/>
      <c r="Q175" s="107"/>
      <c r="R175" s="466"/>
      <c r="S175" s="466"/>
      <c r="T175" s="466"/>
      <c r="U175" s="466"/>
      <c r="V175" s="466"/>
      <c r="W175" s="466"/>
      <c r="X175" s="466"/>
      <c r="Y175" s="466"/>
      <c r="Z175" s="466"/>
      <c r="AA175" s="466"/>
      <c r="AB175" s="466"/>
      <c r="AC175" s="466"/>
      <c r="AD175" s="466"/>
      <c r="AE175" s="466"/>
      <c r="AF175" s="466"/>
      <c r="AG175" s="466"/>
      <c r="AH175" s="466"/>
      <c r="AI175" s="466"/>
      <c r="AJ175" s="466"/>
      <c r="AK175" s="466"/>
      <c r="AL175" s="466"/>
      <c r="AM175" s="466"/>
      <c r="AN175" s="466"/>
      <c r="AO175" s="466"/>
      <c r="AP175" s="466"/>
      <c r="AQ175" s="466"/>
      <c r="AR175" s="466"/>
      <c r="AS175" s="466"/>
      <c r="AT175" s="466"/>
      <c r="AU175" s="466"/>
      <c r="AV175" s="466"/>
      <c r="AW175" s="466"/>
      <c r="AX175" s="466"/>
      <c r="AY175" s="466"/>
      <c r="AZ175" s="182"/>
      <c r="BA175" s="626"/>
      <c r="BB175" s="625"/>
      <c r="BC175" s="478"/>
      <c r="BD175" s="463"/>
      <c r="BE175" s="463"/>
      <c r="BF175" s="463"/>
      <c r="BG175" s="482"/>
      <c r="BH175" s="478"/>
      <c r="BI175" s="463"/>
      <c r="BJ175" s="463"/>
      <c r="BK175" s="463"/>
      <c r="BL175" s="482"/>
      <c r="BM175" s="478"/>
      <c r="BN175" s="463"/>
      <c r="BO175" s="463"/>
      <c r="BP175" s="463"/>
      <c r="BQ175" s="464"/>
      <c r="BR175" s="8"/>
      <c r="BS175" s="8"/>
      <c r="BT175" s="8"/>
      <c r="BU175" s="8"/>
      <c r="BV175" s="8"/>
      <c r="BW175" s="8"/>
      <c r="BX175" s="8"/>
      <c r="BY175" s="8"/>
      <c r="BZ175" s="8"/>
      <c r="CA175" s="8"/>
      <c r="CB175" s="8"/>
      <c r="CC175" s="8"/>
      <c r="CD175" s="8"/>
      <c r="CE175" s="8"/>
      <c r="CF175" s="8"/>
      <c r="CG175" s="8"/>
      <c r="CH175" s="8"/>
      <c r="CI175" s="8"/>
      <c r="CJ175" s="8"/>
      <c r="CK175" s="8"/>
      <c r="CL175" s="8"/>
      <c r="CM175" s="8"/>
      <c r="CN175" s="8"/>
      <c r="CO175" s="8"/>
      <c r="CP175" s="8"/>
      <c r="CQ175" s="8"/>
      <c r="CR175" s="8"/>
      <c r="CS175" s="8"/>
      <c r="CT175" s="8"/>
      <c r="CU175" s="8"/>
      <c r="CV175" s="8"/>
      <c r="CW175" s="8"/>
      <c r="CX175" s="8"/>
      <c r="CY175" s="8"/>
      <c r="CZ175" s="8"/>
      <c r="DA175" s="182"/>
    </row>
    <row r="176" s="341" customFormat="true" ht="15" customHeight="true" x14ac:dyDescent="0.2">
      <c r="A176" s="143"/>
      <c r="B176" s="137"/>
      <c r="C176" s="111"/>
      <c r="D176" s="110"/>
      <c r="E176" s="110"/>
      <c r="F176" s="110"/>
      <c r="G176" s="109"/>
      <c r="H176" s="108"/>
      <c r="I176" s="110"/>
      <c r="J176" s="110"/>
      <c r="K176" s="110"/>
      <c r="L176" s="107"/>
      <c r="M176" s="111"/>
      <c r="N176" s="110"/>
      <c r="O176" s="110"/>
      <c r="P176" s="110"/>
      <c r="Q176" s="107"/>
      <c r="R176" s="466"/>
      <c r="S176" s="466"/>
      <c r="T176" s="466"/>
      <c r="U176" s="466"/>
      <c r="V176" s="466"/>
      <c r="W176" s="466"/>
      <c r="X176" s="466"/>
      <c r="Y176" s="466"/>
      <c r="Z176" s="466"/>
      <c r="AA176" s="466"/>
      <c r="AB176" s="466"/>
      <c r="AC176" s="466"/>
      <c r="AD176" s="466"/>
      <c r="AE176" s="466"/>
      <c r="AF176" s="466"/>
      <c r="AG176" s="466"/>
      <c r="AH176" s="466"/>
      <c r="AI176" s="466"/>
      <c r="AJ176" s="466"/>
      <c r="AK176" s="466"/>
      <c r="AL176" s="466"/>
      <c r="AM176" s="466"/>
      <c r="AN176" s="466"/>
      <c r="AO176" s="466"/>
      <c r="AP176" s="466"/>
      <c r="AQ176" s="466"/>
      <c r="AR176" s="466"/>
      <c r="AS176" s="466"/>
      <c r="AT176" s="466"/>
      <c r="AU176" s="466"/>
      <c r="AV176" s="466"/>
      <c r="AW176" s="466"/>
      <c r="AX176" s="466"/>
      <c r="AY176" s="466"/>
      <c r="AZ176" s="182"/>
      <c r="BA176" s="626"/>
      <c r="BB176" s="625"/>
      <c r="BC176" s="478"/>
      <c r="BD176" s="463"/>
      <c r="BE176" s="463"/>
      <c r="BF176" s="463"/>
      <c r="BG176" s="482"/>
      <c r="BH176" s="478"/>
      <c r="BI176" s="463"/>
      <c r="BJ176" s="463"/>
      <c r="BK176" s="463"/>
      <c r="BL176" s="482"/>
      <c r="BM176" s="478"/>
      <c r="BN176" s="463"/>
      <c r="BO176" s="463"/>
      <c r="BP176" s="463"/>
      <c r="BQ176" s="464"/>
      <c r="BR176" s="8"/>
      <c r="BS176" s="8"/>
      <c r="BT176" s="8"/>
      <c r="BU176" s="8"/>
      <c r="BV176" s="8"/>
      <c r="BW176" s="8"/>
      <c r="BX176" s="8"/>
      <c r="BY176" s="8"/>
      <c r="BZ176" s="8"/>
      <c r="CA176" s="8"/>
      <c r="CB176" s="8"/>
      <c r="CC176" s="8"/>
      <c r="CD176" s="8"/>
      <c r="CE176" s="8"/>
      <c r="CF176" s="8"/>
      <c r="CG176" s="8"/>
      <c r="CH176" s="8"/>
      <c r="CI176" s="8"/>
      <c r="CJ176" s="8"/>
      <c r="CK176" s="8"/>
      <c r="CL176" s="8"/>
      <c r="CM176" s="8"/>
      <c r="CN176" s="8"/>
      <c r="CO176" s="8"/>
      <c r="CP176" s="8"/>
      <c r="CQ176" s="8"/>
      <c r="CR176" s="8"/>
      <c r="CS176" s="8"/>
      <c r="CT176" s="8"/>
      <c r="CU176" s="8"/>
      <c r="CV176" s="8"/>
      <c r="CW176" s="8"/>
      <c r="CX176" s="8"/>
      <c r="CY176" s="8"/>
      <c r="CZ176" s="8"/>
      <c r="DA176" s="182"/>
    </row>
    <row r="177" s="341" customFormat="true" ht="15" customHeight="true" x14ac:dyDescent="0.2">
      <c r="A177" s="143"/>
      <c r="B177" s="137"/>
      <c r="C177" s="111"/>
      <c r="D177" s="110"/>
      <c r="E177" s="110"/>
      <c r="F177" s="110"/>
      <c r="G177" s="109"/>
      <c r="H177" s="108"/>
      <c r="I177" s="110"/>
      <c r="J177" s="110"/>
      <c r="K177" s="110"/>
      <c r="L177" s="107"/>
      <c r="M177" s="111"/>
      <c r="N177" s="110"/>
      <c r="O177" s="110"/>
      <c r="P177" s="110"/>
      <c r="Q177" s="107"/>
      <c r="R177" s="466"/>
      <c r="S177" s="466"/>
      <c r="T177" s="466"/>
      <c r="U177" s="466"/>
      <c r="V177" s="466"/>
      <c r="W177" s="466"/>
      <c r="X177" s="466"/>
      <c r="Y177" s="466"/>
      <c r="Z177" s="466"/>
      <c r="AA177" s="466"/>
      <c r="AB177" s="466"/>
      <c r="AC177" s="466"/>
      <c r="AD177" s="466"/>
      <c r="AE177" s="466"/>
      <c r="AF177" s="466"/>
      <c r="AG177" s="466"/>
      <c r="AH177" s="466"/>
      <c r="AI177" s="466"/>
      <c r="AJ177" s="466"/>
      <c r="AK177" s="466"/>
      <c r="AL177" s="466"/>
      <c r="AM177" s="466"/>
      <c r="AN177" s="466"/>
      <c r="AO177" s="466"/>
      <c r="AP177" s="466"/>
      <c r="AQ177" s="466"/>
      <c r="AR177" s="466"/>
      <c r="AS177" s="466"/>
      <c r="AT177" s="466"/>
      <c r="AU177" s="466"/>
      <c r="AV177" s="466"/>
      <c r="AW177" s="466"/>
      <c r="AX177" s="466"/>
      <c r="AY177" s="466"/>
      <c r="AZ177" s="182"/>
      <c r="BA177" s="626"/>
      <c r="BB177" s="625"/>
      <c r="BC177" s="478"/>
      <c r="BD177" s="463"/>
      <c r="BE177" s="463"/>
      <c r="BF177" s="463"/>
      <c r="BG177" s="482"/>
      <c r="BH177" s="478"/>
      <c r="BI177" s="463"/>
      <c r="BJ177" s="463"/>
      <c r="BK177" s="463"/>
      <c r="BL177" s="482"/>
      <c r="BM177" s="478"/>
      <c r="BN177" s="463"/>
      <c r="BO177" s="463"/>
      <c r="BP177" s="463"/>
      <c r="BQ177" s="464"/>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8"/>
      <c r="CR177" s="8"/>
      <c r="CS177" s="8"/>
      <c r="CT177" s="8"/>
      <c r="CU177" s="8"/>
      <c r="CV177" s="8"/>
      <c r="CW177" s="8"/>
      <c r="CX177" s="8"/>
      <c r="CY177" s="8"/>
      <c r="CZ177" s="8"/>
      <c r="DA177" s="182"/>
    </row>
    <row r="178" s="341" customFormat="true" ht="15" customHeight="true" x14ac:dyDescent="0.2">
      <c r="A178" s="143"/>
      <c r="B178" s="137"/>
      <c r="C178" s="111"/>
      <c r="D178" s="110"/>
      <c r="E178" s="110"/>
      <c r="F178" s="110"/>
      <c r="G178" s="109"/>
      <c r="H178" s="108"/>
      <c r="I178" s="110"/>
      <c r="J178" s="110"/>
      <c r="K178" s="110"/>
      <c r="L178" s="107"/>
      <c r="M178" s="111"/>
      <c r="N178" s="110"/>
      <c r="O178" s="110"/>
      <c r="P178" s="110"/>
      <c r="Q178" s="107"/>
      <c r="R178" s="466"/>
      <c r="S178" s="466"/>
      <c r="T178" s="466"/>
      <c r="U178" s="466"/>
      <c r="V178" s="466"/>
      <c r="W178" s="466"/>
      <c r="X178" s="466"/>
      <c r="Y178" s="466"/>
      <c r="Z178" s="466"/>
      <c r="AA178" s="466"/>
      <c r="AB178" s="466"/>
      <c r="AC178" s="466"/>
      <c r="AD178" s="466"/>
      <c r="AE178" s="466"/>
      <c r="AF178" s="466"/>
      <c r="AG178" s="466"/>
      <c r="AH178" s="466"/>
      <c r="AI178" s="466"/>
      <c r="AJ178" s="466"/>
      <c r="AK178" s="466"/>
      <c r="AL178" s="466"/>
      <c r="AM178" s="466"/>
      <c r="AN178" s="466"/>
      <c r="AO178" s="466"/>
      <c r="AP178" s="466"/>
      <c r="AQ178" s="466"/>
      <c r="AR178" s="466"/>
      <c r="AS178" s="466"/>
      <c r="AT178" s="466"/>
      <c r="AU178" s="466"/>
      <c r="AV178" s="466"/>
      <c r="AW178" s="466"/>
      <c r="AX178" s="466"/>
      <c r="AY178" s="466"/>
      <c r="AZ178" s="182"/>
      <c r="BA178" s="626"/>
      <c r="BB178" s="625"/>
      <c r="BC178" s="478"/>
      <c r="BD178" s="463"/>
      <c r="BE178" s="463"/>
      <c r="BF178" s="463"/>
      <c r="BG178" s="482"/>
      <c r="BH178" s="478"/>
      <c r="BI178" s="463"/>
      <c r="BJ178" s="463"/>
      <c r="BK178" s="463"/>
      <c r="BL178" s="482"/>
      <c r="BM178" s="478"/>
      <c r="BN178" s="463"/>
      <c r="BO178" s="463"/>
      <c r="BP178" s="463"/>
      <c r="BQ178" s="464"/>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8"/>
      <c r="CR178" s="8"/>
      <c r="CS178" s="8"/>
      <c r="CT178" s="8"/>
      <c r="CU178" s="8"/>
      <c r="CV178" s="8"/>
      <c r="CW178" s="8"/>
      <c r="CX178" s="8"/>
      <c r="CY178" s="8"/>
      <c r="CZ178" s="8"/>
      <c r="DA178" s="182"/>
    </row>
    <row r="179" s="341" customFormat="true" ht="15" customHeight="true" x14ac:dyDescent="0.2">
      <c r="A179" s="143"/>
      <c r="B179" s="137"/>
      <c r="C179" s="111"/>
      <c r="D179" s="110"/>
      <c r="E179" s="110"/>
      <c r="F179" s="110"/>
      <c r="G179" s="109"/>
      <c r="H179" s="108"/>
      <c r="I179" s="110"/>
      <c r="J179" s="110"/>
      <c r="K179" s="110"/>
      <c r="L179" s="107"/>
      <c r="M179" s="111"/>
      <c r="N179" s="110"/>
      <c r="O179" s="110"/>
      <c r="P179" s="110"/>
      <c r="Q179" s="107"/>
      <c r="R179" s="466"/>
      <c r="S179" s="466"/>
      <c r="T179" s="466"/>
      <c r="U179" s="466"/>
      <c r="V179" s="466"/>
      <c r="W179" s="466"/>
      <c r="X179" s="466"/>
      <c r="Y179" s="466"/>
      <c r="Z179" s="466"/>
      <c r="AA179" s="466"/>
      <c r="AB179" s="466"/>
      <c r="AC179" s="466"/>
      <c r="AD179" s="466"/>
      <c r="AE179" s="466"/>
      <c r="AF179" s="466"/>
      <c r="AG179" s="466"/>
      <c r="AH179" s="466"/>
      <c r="AI179" s="466"/>
      <c r="AJ179" s="466"/>
      <c r="AK179" s="466"/>
      <c r="AL179" s="466"/>
      <c r="AM179" s="466"/>
      <c r="AN179" s="466"/>
      <c r="AO179" s="466"/>
      <c r="AP179" s="466"/>
      <c r="AQ179" s="466"/>
      <c r="AR179" s="466"/>
      <c r="AS179" s="466"/>
      <c r="AT179" s="466"/>
      <c r="AU179" s="466"/>
      <c r="AV179" s="466"/>
      <c r="AW179" s="466"/>
      <c r="AX179" s="466"/>
      <c r="AY179" s="466"/>
      <c r="AZ179" s="182"/>
      <c r="BA179" s="626"/>
      <c r="BB179" s="625"/>
      <c r="BC179" s="478"/>
      <c r="BD179" s="463"/>
      <c r="BE179" s="463"/>
      <c r="BF179" s="463"/>
      <c r="BG179" s="482"/>
      <c r="BH179" s="478"/>
      <c r="BI179" s="463"/>
      <c r="BJ179" s="463"/>
      <c r="BK179" s="463"/>
      <c r="BL179" s="482"/>
      <c r="BM179" s="478"/>
      <c r="BN179" s="463"/>
      <c r="BO179" s="463"/>
      <c r="BP179" s="463"/>
      <c r="BQ179" s="464"/>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8"/>
      <c r="CR179" s="8"/>
      <c r="CS179" s="8"/>
      <c r="CT179" s="8"/>
      <c r="CU179" s="8"/>
      <c r="CV179" s="8"/>
      <c r="CW179" s="8"/>
      <c r="CX179" s="8"/>
      <c r="CY179" s="8"/>
      <c r="CZ179" s="8"/>
      <c r="DA179" s="182"/>
    </row>
    <row r="180" s="341" customFormat="true" ht="15" customHeight="true" x14ac:dyDescent="0.2">
      <c r="A180" s="143"/>
      <c r="B180" s="137"/>
      <c r="C180" s="111"/>
      <c r="D180" s="110"/>
      <c r="E180" s="110"/>
      <c r="F180" s="110"/>
      <c r="G180" s="109"/>
      <c r="H180" s="108"/>
      <c r="I180" s="110"/>
      <c r="J180" s="110"/>
      <c r="K180" s="110"/>
      <c r="L180" s="107"/>
      <c r="M180" s="111"/>
      <c r="N180" s="110"/>
      <c r="O180" s="110"/>
      <c r="P180" s="110"/>
      <c r="Q180" s="107"/>
      <c r="R180" s="466"/>
      <c r="S180" s="466"/>
      <c r="T180" s="466"/>
      <c r="U180" s="466"/>
      <c r="V180" s="466"/>
      <c r="W180" s="466"/>
      <c r="X180" s="466"/>
      <c r="Y180" s="466"/>
      <c r="Z180" s="466"/>
      <c r="AA180" s="466"/>
      <c r="AB180" s="466"/>
      <c r="AC180" s="466"/>
      <c r="AD180" s="466"/>
      <c r="AE180" s="466"/>
      <c r="AF180" s="466"/>
      <c r="AG180" s="466"/>
      <c r="AH180" s="466"/>
      <c r="AI180" s="466"/>
      <c r="AJ180" s="466"/>
      <c r="AK180" s="466"/>
      <c r="AL180" s="466"/>
      <c r="AM180" s="466"/>
      <c r="AN180" s="466"/>
      <c r="AO180" s="466"/>
      <c r="AP180" s="466"/>
      <c r="AQ180" s="466"/>
      <c r="AR180" s="466"/>
      <c r="AS180" s="466"/>
      <c r="AT180" s="466"/>
      <c r="AU180" s="466"/>
      <c r="AV180" s="466"/>
      <c r="AW180" s="466"/>
      <c r="AX180" s="466"/>
      <c r="AY180" s="466"/>
      <c r="AZ180" s="182"/>
      <c r="BA180" s="626"/>
      <c r="BB180" s="625"/>
      <c r="BC180" s="478"/>
      <c r="BD180" s="463"/>
      <c r="BE180" s="463"/>
      <c r="BF180" s="463"/>
      <c r="BG180" s="482"/>
      <c r="BH180" s="478"/>
      <c r="BI180" s="463"/>
      <c r="BJ180" s="463"/>
      <c r="BK180" s="463"/>
      <c r="BL180" s="482"/>
      <c r="BM180" s="478"/>
      <c r="BN180" s="463"/>
      <c r="BO180" s="463"/>
      <c r="BP180" s="463"/>
      <c r="BQ180" s="464"/>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8"/>
      <c r="CR180" s="8"/>
      <c r="CS180" s="8"/>
      <c r="CT180" s="8"/>
      <c r="CU180" s="8"/>
      <c r="CV180" s="8"/>
      <c r="CW180" s="8"/>
      <c r="CX180" s="8"/>
      <c r="CY180" s="8"/>
      <c r="CZ180" s="8"/>
      <c r="DA180" s="182"/>
    </row>
    <row r="181" s="341" customFormat="true" ht="15" customHeight="true" x14ac:dyDescent="0.2">
      <c r="A181" s="143"/>
      <c r="B181" s="137"/>
      <c r="C181" s="111"/>
      <c r="D181" s="110"/>
      <c r="E181" s="110"/>
      <c r="F181" s="110"/>
      <c r="G181" s="109"/>
      <c r="H181" s="108"/>
      <c r="I181" s="110"/>
      <c r="J181" s="110"/>
      <c r="K181" s="110"/>
      <c r="L181" s="107"/>
      <c r="M181" s="111"/>
      <c r="N181" s="110"/>
      <c r="O181" s="110"/>
      <c r="P181" s="110"/>
      <c r="Q181" s="107"/>
      <c r="R181" s="466"/>
      <c r="S181" s="466"/>
      <c r="T181" s="466"/>
      <c r="U181" s="466"/>
      <c r="V181" s="466"/>
      <c r="W181" s="466"/>
      <c r="X181" s="466"/>
      <c r="Y181" s="466"/>
      <c r="Z181" s="466"/>
      <c r="AA181" s="466"/>
      <c r="AB181" s="466"/>
      <c r="AC181" s="466"/>
      <c r="AD181" s="466"/>
      <c r="AE181" s="466"/>
      <c r="AF181" s="466"/>
      <c r="AG181" s="466"/>
      <c r="AH181" s="466"/>
      <c r="AI181" s="466"/>
      <c r="AJ181" s="466"/>
      <c r="AK181" s="466"/>
      <c r="AL181" s="466"/>
      <c r="AM181" s="466"/>
      <c r="AN181" s="466"/>
      <c r="AO181" s="466"/>
      <c r="AP181" s="466"/>
      <c r="AQ181" s="466"/>
      <c r="AR181" s="466"/>
      <c r="AS181" s="466"/>
      <c r="AT181" s="466"/>
      <c r="AU181" s="466"/>
      <c r="AV181" s="466"/>
      <c r="AW181" s="466"/>
      <c r="AX181" s="466"/>
      <c r="AY181" s="466"/>
      <c r="AZ181" s="182"/>
      <c r="BA181" s="626"/>
      <c r="BB181" s="625"/>
      <c r="BC181" s="478"/>
      <c r="BD181" s="463"/>
      <c r="BE181" s="463"/>
      <c r="BF181" s="463"/>
      <c r="BG181" s="482"/>
      <c r="BH181" s="478"/>
      <c r="BI181" s="463"/>
      <c r="BJ181" s="463"/>
      <c r="BK181" s="463"/>
      <c r="BL181" s="482"/>
      <c r="BM181" s="478"/>
      <c r="BN181" s="463"/>
      <c r="BO181" s="463"/>
      <c r="BP181" s="463"/>
      <c r="BQ181" s="464"/>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8"/>
      <c r="CS181" s="8"/>
      <c r="CT181" s="8"/>
      <c r="CU181" s="8"/>
      <c r="CV181" s="8"/>
      <c r="CW181" s="8"/>
      <c r="CX181" s="8"/>
      <c r="CY181" s="8"/>
      <c r="CZ181" s="8"/>
      <c r="DA181" s="182"/>
    </row>
    <row r="182" s="341" customFormat="true" ht="15" customHeight="true" x14ac:dyDescent="0.2">
      <c r="A182" s="143"/>
      <c r="B182" s="137"/>
      <c r="C182" s="111"/>
      <c r="D182" s="110"/>
      <c r="E182" s="110"/>
      <c r="F182" s="110"/>
      <c r="G182" s="109"/>
      <c r="H182" s="108"/>
      <c r="I182" s="110"/>
      <c r="J182" s="110"/>
      <c r="K182" s="110"/>
      <c r="L182" s="107"/>
      <c r="M182" s="111"/>
      <c r="N182" s="110"/>
      <c r="O182" s="110"/>
      <c r="P182" s="110"/>
      <c r="Q182" s="107"/>
      <c r="R182" s="466"/>
      <c r="S182" s="466"/>
      <c r="T182" s="466"/>
      <c r="U182" s="466"/>
      <c r="V182" s="466"/>
      <c r="W182" s="466"/>
      <c r="X182" s="466"/>
      <c r="Y182" s="466"/>
      <c r="Z182" s="466"/>
      <c r="AA182" s="466"/>
      <c r="AB182" s="466"/>
      <c r="AC182" s="466"/>
      <c r="AD182" s="466"/>
      <c r="AE182" s="466"/>
      <c r="AF182" s="466"/>
      <c r="AG182" s="466"/>
      <c r="AH182" s="466"/>
      <c r="AI182" s="466"/>
      <c r="AJ182" s="466"/>
      <c r="AK182" s="466"/>
      <c r="AL182" s="466"/>
      <c r="AM182" s="466"/>
      <c r="AN182" s="466"/>
      <c r="AO182" s="466"/>
      <c r="AP182" s="466"/>
      <c r="AQ182" s="466"/>
      <c r="AR182" s="466"/>
      <c r="AS182" s="466"/>
      <c r="AT182" s="466"/>
      <c r="AU182" s="466"/>
      <c r="AV182" s="466"/>
      <c r="AW182" s="466"/>
      <c r="AX182" s="466"/>
      <c r="AY182" s="466"/>
      <c r="AZ182" s="182"/>
      <c r="BA182" s="626"/>
      <c r="BB182" s="625"/>
      <c r="BC182" s="478"/>
      <c r="BD182" s="463"/>
      <c r="BE182" s="463"/>
      <c r="BF182" s="463"/>
      <c r="BG182" s="482"/>
      <c r="BH182" s="478"/>
      <c r="BI182" s="463"/>
      <c r="BJ182" s="463"/>
      <c r="BK182" s="463"/>
      <c r="BL182" s="482"/>
      <c r="BM182" s="478"/>
      <c r="BN182" s="463"/>
      <c r="BO182" s="463"/>
      <c r="BP182" s="463"/>
      <c r="BQ182" s="464"/>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8"/>
      <c r="CS182" s="8"/>
      <c r="CT182" s="8"/>
      <c r="CU182" s="8"/>
      <c r="CV182" s="8"/>
      <c r="CW182" s="8"/>
      <c r="CX182" s="8"/>
      <c r="CY182" s="8"/>
      <c r="CZ182" s="8"/>
      <c r="DA182" s="182"/>
    </row>
    <row r="183" s="341" customFormat="true" ht="15" customHeight="true" x14ac:dyDescent="0.2">
      <c r="A183" s="143"/>
      <c r="B183" s="137"/>
      <c r="C183" s="111"/>
      <c r="D183" s="110"/>
      <c r="E183" s="110"/>
      <c r="F183" s="110"/>
      <c r="G183" s="109"/>
      <c r="H183" s="108"/>
      <c r="I183" s="110"/>
      <c r="J183" s="110"/>
      <c r="K183" s="110"/>
      <c r="L183" s="107"/>
      <c r="M183" s="111"/>
      <c r="N183" s="110"/>
      <c r="O183" s="110"/>
      <c r="P183" s="110"/>
      <c r="Q183" s="107"/>
      <c r="R183" s="466"/>
      <c r="S183" s="466"/>
      <c r="T183" s="466"/>
      <c r="U183" s="466"/>
      <c r="V183" s="466"/>
      <c r="W183" s="466"/>
      <c r="X183" s="466"/>
      <c r="Y183" s="466"/>
      <c r="Z183" s="466"/>
      <c r="AA183" s="466"/>
      <c r="AB183" s="466"/>
      <c r="AC183" s="466"/>
      <c r="AD183" s="466"/>
      <c r="AE183" s="466"/>
      <c r="AF183" s="466"/>
      <c r="AG183" s="466"/>
      <c r="AH183" s="466"/>
      <c r="AI183" s="466"/>
      <c r="AJ183" s="466"/>
      <c r="AK183" s="466"/>
      <c r="AL183" s="466"/>
      <c r="AM183" s="466"/>
      <c r="AN183" s="466"/>
      <c r="AO183" s="466"/>
      <c r="AP183" s="466"/>
      <c r="AQ183" s="466"/>
      <c r="AR183" s="466"/>
      <c r="AS183" s="466"/>
      <c r="AT183" s="466"/>
      <c r="AU183" s="466"/>
      <c r="AV183" s="466"/>
      <c r="AW183" s="466"/>
      <c r="AX183" s="466"/>
      <c r="AY183" s="466"/>
      <c r="AZ183" s="182"/>
      <c r="BA183" s="626"/>
      <c r="BB183" s="625"/>
      <c r="BC183" s="478"/>
      <c r="BD183" s="463"/>
      <c r="BE183" s="463"/>
      <c r="BF183" s="463"/>
      <c r="BG183" s="482"/>
      <c r="BH183" s="478"/>
      <c r="BI183" s="463"/>
      <c r="BJ183" s="463"/>
      <c r="BK183" s="463"/>
      <c r="BL183" s="482"/>
      <c r="BM183" s="478"/>
      <c r="BN183" s="463"/>
      <c r="BO183" s="463"/>
      <c r="BP183" s="463"/>
      <c r="BQ183" s="464"/>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8"/>
      <c r="CT183" s="8"/>
      <c r="CU183" s="8"/>
      <c r="CV183" s="8"/>
      <c r="CW183" s="8"/>
      <c r="CX183" s="8"/>
      <c r="CY183" s="8"/>
      <c r="CZ183" s="8"/>
      <c r="DA183" s="182"/>
    </row>
    <row r="184" s="561" customFormat="true" ht="15" customHeight="true" x14ac:dyDescent="0.2">
      <c r="A184" s="143"/>
      <c r="B184" s="137"/>
      <c r="C184" s="88"/>
      <c r="D184" s="87"/>
      <c r="E184" s="87"/>
      <c r="F184" s="87"/>
      <c r="G184" s="86"/>
      <c r="H184" s="85"/>
      <c r="I184" s="87"/>
      <c r="J184" s="87"/>
      <c r="K184" s="87"/>
      <c r="L184" s="84"/>
      <c r="M184" s="88"/>
      <c r="N184" s="87"/>
      <c r="O184" s="87"/>
      <c r="P184" s="87"/>
      <c r="Q184" s="84"/>
      <c r="R184" s="6"/>
      <c r="S184" s="6"/>
      <c r="T184" s="6"/>
      <c r="U184" s="6"/>
      <c r="V184" s="6"/>
      <c r="W184" s="6"/>
      <c r="X184" s="6"/>
      <c r="Y184" s="6"/>
      <c r="Z184" s="6"/>
      <c r="AA184" s="6"/>
      <c r="AB184" s="6"/>
      <c r="AC184" s="184"/>
      <c r="AD184" s="184"/>
      <c r="AE184" s="184"/>
      <c r="AF184" s="184"/>
      <c r="AG184" s="184"/>
      <c r="AH184" s="184"/>
      <c r="AI184" s="184"/>
      <c r="AJ184" s="184"/>
      <c r="AK184" s="184"/>
      <c r="AL184" s="184"/>
      <c r="AM184" s="184"/>
      <c r="AN184" s="184"/>
      <c r="AO184" s="184"/>
      <c r="AP184" s="184"/>
      <c r="AQ184" s="184"/>
      <c r="AR184" s="184"/>
      <c r="AS184" s="184"/>
      <c r="AT184" s="184"/>
      <c r="AU184" s="184"/>
      <c r="AV184" s="184"/>
      <c r="AW184" s="184"/>
      <c r="AX184" s="184"/>
      <c r="AY184" s="184"/>
      <c r="AZ184" s="374"/>
      <c r="BA184" s="626"/>
      <c r="BB184" s="625"/>
      <c r="BC184" s="478"/>
      <c r="BD184" s="463"/>
      <c r="BE184" s="463"/>
      <c r="BF184" s="463"/>
      <c r="BG184" s="482"/>
      <c r="BH184" s="478"/>
      <c r="BI184" s="463"/>
      <c r="BJ184" s="463"/>
      <c r="BK184" s="463"/>
      <c r="BL184" s="482"/>
      <c r="BM184" s="478"/>
      <c r="BN184" s="463"/>
      <c r="BO184" s="463"/>
      <c r="BP184" s="463"/>
      <c r="BQ184" s="464"/>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8"/>
      <c r="CT184" s="8"/>
      <c r="CU184" s="8"/>
      <c r="CV184" s="8"/>
      <c r="CW184" s="8"/>
      <c r="CX184" s="8"/>
      <c r="CY184" s="8"/>
      <c r="CZ184" s="8"/>
      <c r="DA184" s="374"/>
    </row>
    <row r="185" s="561" customFormat="true" ht="15" customHeight="true" x14ac:dyDescent="0.2">
      <c r="A185" s="143"/>
      <c r="B185" s="137"/>
      <c r="C185" s="88"/>
      <c r="D185" s="87"/>
      <c r="E185" s="87"/>
      <c r="F185" s="87"/>
      <c r="G185" s="86"/>
      <c r="H185" s="85"/>
      <c r="I185" s="87"/>
      <c r="J185" s="87"/>
      <c r="K185" s="87"/>
      <c r="L185" s="84"/>
      <c r="M185" s="88"/>
      <c r="N185" s="87"/>
      <c r="O185" s="87"/>
      <c r="P185" s="87"/>
      <c r="Q185" s="84"/>
      <c r="R185" s="6"/>
      <c r="S185" s="6"/>
      <c r="T185" s="6"/>
      <c r="U185" s="6"/>
      <c r="V185" s="6"/>
      <c r="W185" s="6"/>
      <c r="X185" s="6"/>
      <c r="Y185" s="6"/>
      <c r="Z185" s="6"/>
      <c r="AA185" s="6"/>
      <c r="AB185" s="6"/>
      <c r="AC185" s="184"/>
      <c r="AD185" s="184"/>
      <c r="AE185" s="184"/>
      <c r="AF185" s="184"/>
      <c r="AG185" s="184"/>
      <c r="AH185" s="184"/>
      <c r="AI185" s="184"/>
      <c r="AJ185" s="184"/>
      <c r="AK185" s="184"/>
      <c r="AL185" s="184"/>
      <c r="AM185" s="184"/>
      <c r="AN185" s="184"/>
      <c r="AO185" s="184"/>
      <c r="AP185" s="184"/>
      <c r="AQ185" s="184"/>
      <c r="AR185" s="184"/>
      <c r="AS185" s="184"/>
      <c r="AT185" s="184"/>
      <c r="AU185" s="184"/>
      <c r="AV185" s="184"/>
      <c r="AW185" s="184"/>
      <c r="AX185" s="184"/>
      <c r="AY185" s="184"/>
      <c r="AZ185" s="374"/>
      <c r="BA185" s="626"/>
      <c r="BB185" s="625"/>
      <c r="BC185" s="478"/>
      <c r="BD185" s="463"/>
      <c r="BE185" s="463"/>
      <c r="BF185" s="463"/>
      <c r="BG185" s="482"/>
      <c r="BH185" s="478"/>
      <c r="BI185" s="463"/>
      <c r="BJ185" s="463"/>
      <c r="BK185" s="463"/>
      <c r="BL185" s="482"/>
      <c r="BM185" s="478"/>
      <c r="BN185" s="463"/>
      <c r="BO185" s="463"/>
      <c r="BP185" s="463"/>
      <c r="BQ185" s="464"/>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8"/>
      <c r="CV185" s="8"/>
      <c r="CW185" s="8"/>
      <c r="CX185" s="8"/>
      <c r="CY185" s="8"/>
      <c r="CZ185" s="8"/>
      <c r="DA185" s="374"/>
    </row>
    <row r="186" s="561" customFormat="true" ht="15" customHeight="true" x14ac:dyDescent="0.2">
      <c r="A186" s="143"/>
      <c r="B186" s="137"/>
      <c r="C186" s="88"/>
      <c r="D186" s="87"/>
      <c r="E186" s="87"/>
      <c r="F186" s="87"/>
      <c r="G186" s="86"/>
      <c r="H186" s="85"/>
      <c r="I186" s="87"/>
      <c r="J186" s="87"/>
      <c r="K186" s="87"/>
      <c r="L186" s="84"/>
      <c r="M186" s="88"/>
      <c r="N186" s="87"/>
      <c r="O186" s="87"/>
      <c r="P186" s="87"/>
      <c r="Q186" s="84"/>
      <c r="R186" s="6"/>
      <c r="S186" s="6"/>
      <c r="T186" s="6"/>
      <c r="U186" s="6"/>
      <c r="V186" s="6"/>
      <c r="W186" s="6"/>
      <c r="X186" s="6"/>
      <c r="Y186" s="6"/>
      <c r="Z186" s="6"/>
      <c r="AA186" s="6"/>
      <c r="AB186" s="6"/>
      <c r="AC186" s="184"/>
      <c r="AD186" s="184"/>
      <c r="AE186" s="184"/>
      <c r="AF186" s="184"/>
      <c r="AG186" s="184"/>
      <c r="AH186" s="184"/>
      <c r="AI186" s="184"/>
      <c r="AJ186" s="184"/>
      <c r="AK186" s="184"/>
      <c r="AL186" s="184"/>
      <c r="AM186" s="184"/>
      <c r="AN186" s="184"/>
      <c r="AO186" s="184"/>
      <c r="AP186" s="184"/>
      <c r="AQ186" s="184"/>
      <c r="AR186" s="184"/>
      <c r="AS186" s="184"/>
      <c r="AT186" s="184"/>
      <c r="AU186" s="184"/>
      <c r="AV186" s="184"/>
      <c r="AW186" s="184"/>
      <c r="AX186" s="184"/>
      <c r="AY186" s="184"/>
      <c r="AZ186" s="374"/>
      <c r="BA186" s="626"/>
      <c r="BB186" s="625"/>
      <c r="BC186" s="478"/>
      <c r="BD186" s="463"/>
      <c r="BE186" s="463"/>
      <c r="BF186" s="463"/>
      <c r="BG186" s="482"/>
      <c r="BH186" s="478"/>
      <c r="BI186" s="463"/>
      <c r="BJ186" s="463"/>
      <c r="BK186" s="463"/>
      <c r="BL186" s="482"/>
      <c r="BM186" s="478"/>
      <c r="BN186" s="463"/>
      <c r="BO186" s="463"/>
      <c r="BP186" s="463"/>
      <c r="BQ186" s="464"/>
      <c r="BR186" s="8"/>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8"/>
      <c r="CV186" s="8"/>
      <c r="CW186" s="8"/>
      <c r="CX186" s="8"/>
      <c r="CY186" s="8"/>
      <c r="CZ186" s="8"/>
      <c r="DA186" s="374"/>
    </row>
    <row r="187" s="561" customFormat="true" ht="15" customHeight="true" x14ac:dyDescent="0.2">
      <c r="A187" s="143"/>
      <c r="B187" s="137"/>
      <c r="C187" s="88"/>
      <c r="D187" s="87"/>
      <c r="E187" s="87"/>
      <c r="F187" s="87"/>
      <c r="G187" s="86"/>
      <c r="H187" s="85"/>
      <c r="I187" s="87"/>
      <c r="J187" s="87"/>
      <c r="K187" s="87"/>
      <c r="L187" s="84"/>
      <c r="M187" s="88"/>
      <c r="N187" s="87"/>
      <c r="O187" s="87"/>
      <c r="P187" s="87"/>
      <c r="Q187" s="84"/>
      <c r="R187" s="6"/>
      <c r="S187" s="6"/>
      <c r="T187" s="6"/>
      <c r="U187" s="6"/>
      <c r="V187" s="6"/>
      <c r="W187" s="6"/>
      <c r="X187" s="6"/>
      <c r="Y187" s="6"/>
      <c r="Z187" s="6"/>
      <c r="AA187" s="6"/>
      <c r="AB187" s="6"/>
      <c r="AC187" s="184"/>
      <c r="AD187" s="184"/>
      <c r="AE187" s="184"/>
      <c r="AF187" s="184"/>
      <c r="AG187" s="184"/>
      <c r="AH187" s="184"/>
      <c r="AI187" s="184"/>
      <c r="AJ187" s="184"/>
      <c r="AK187" s="184"/>
      <c r="AL187" s="184"/>
      <c r="AM187" s="184"/>
      <c r="AN187" s="184"/>
      <c r="AO187" s="184"/>
      <c r="AP187" s="184"/>
      <c r="AQ187" s="184"/>
      <c r="AR187" s="184"/>
      <c r="AS187" s="184"/>
      <c r="AT187" s="184"/>
      <c r="AU187" s="184"/>
      <c r="AV187" s="184"/>
      <c r="AW187" s="184"/>
      <c r="AX187" s="184"/>
      <c r="AY187" s="184"/>
      <c r="AZ187" s="374"/>
      <c r="BA187" s="626"/>
      <c r="BB187" s="625"/>
      <c r="BC187" s="478"/>
      <c r="BD187" s="463"/>
      <c r="BE187" s="463"/>
      <c r="BF187" s="463"/>
      <c r="BG187" s="482"/>
      <c r="BH187" s="478"/>
      <c r="BI187" s="463"/>
      <c r="BJ187" s="463"/>
      <c r="BK187" s="463"/>
      <c r="BL187" s="482"/>
      <c r="BM187" s="478"/>
      <c r="BN187" s="463"/>
      <c r="BO187" s="463"/>
      <c r="BP187" s="463"/>
      <c r="BQ187" s="464"/>
      <c r="BR187" s="8"/>
      <c r="BS187" s="8"/>
      <c r="BT187" s="8"/>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8"/>
      <c r="CX187" s="8"/>
      <c r="CY187" s="8"/>
      <c r="CZ187" s="8"/>
      <c r="DA187" s="374"/>
    </row>
    <row r="188" s="561" customFormat="true" ht="15" customHeight="true" x14ac:dyDescent="0.2">
      <c r="A188" s="143"/>
      <c r="B188" s="137"/>
      <c r="C188" s="88"/>
      <c r="D188" s="87"/>
      <c r="E188" s="87"/>
      <c r="F188" s="87"/>
      <c r="G188" s="86"/>
      <c r="H188" s="85"/>
      <c r="I188" s="87"/>
      <c r="J188" s="87"/>
      <c r="K188" s="87"/>
      <c r="L188" s="84"/>
      <c r="M188" s="88"/>
      <c r="N188" s="87"/>
      <c r="O188" s="87"/>
      <c r="P188" s="87"/>
      <c r="Q188" s="84"/>
      <c r="R188" s="6"/>
      <c r="S188" s="6"/>
      <c r="T188" s="6"/>
      <c r="U188" s="6"/>
      <c r="V188" s="6"/>
      <c r="W188" s="6"/>
      <c r="X188" s="6"/>
      <c r="Y188" s="6"/>
      <c r="Z188" s="6"/>
      <c r="AA188" s="6"/>
      <c r="AB188" s="6"/>
      <c r="AC188" s="184"/>
      <c r="AD188" s="184"/>
      <c r="AE188" s="184"/>
      <c r="AF188" s="184"/>
      <c r="AG188" s="184"/>
      <c r="AH188" s="184"/>
      <c r="AI188" s="184"/>
      <c r="AJ188" s="184"/>
      <c r="AK188" s="184"/>
      <c r="AL188" s="184"/>
      <c r="AM188" s="184"/>
      <c r="AN188" s="184"/>
      <c r="AO188" s="184"/>
      <c r="AP188" s="184"/>
      <c r="AQ188" s="184"/>
      <c r="AR188" s="184"/>
      <c r="AS188" s="184"/>
      <c r="AT188" s="184"/>
      <c r="AU188" s="184"/>
      <c r="AV188" s="184"/>
      <c r="AW188" s="184"/>
      <c r="AX188" s="184"/>
      <c r="AY188" s="184"/>
      <c r="AZ188" s="374"/>
      <c r="BA188" s="626"/>
      <c r="BB188" s="625"/>
      <c r="BC188" s="478"/>
      <c r="BD188" s="463"/>
      <c r="BE188" s="463"/>
      <c r="BF188" s="463"/>
      <c r="BG188" s="482"/>
      <c r="BH188" s="478"/>
      <c r="BI188" s="463"/>
      <c r="BJ188" s="463"/>
      <c r="BK188" s="463"/>
      <c r="BL188" s="482"/>
      <c r="BM188" s="478"/>
      <c r="BN188" s="463"/>
      <c r="BO188" s="463"/>
      <c r="BP188" s="463"/>
      <c r="BQ188" s="464"/>
      <c r="BR188" s="8"/>
      <c r="BS188" s="8"/>
      <c r="BT188" s="8"/>
      <c r="BU188" s="8"/>
      <c r="BV188" s="8"/>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c r="DA188" s="374"/>
    </row>
    <row r="189" s="561" customFormat="true" ht="15" customHeight="true" x14ac:dyDescent="0.2">
      <c r="A189" s="143"/>
      <c r="B189" s="137"/>
      <c r="C189" s="88"/>
      <c r="D189" s="87"/>
      <c r="E189" s="87"/>
      <c r="F189" s="87"/>
      <c r="G189" s="86"/>
      <c r="H189" s="85"/>
      <c r="I189" s="87"/>
      <c r="J189" s="87"/>
      <c r="K189" s="87"/>
      <c r="L189" s="84"/>
      <c r="M189" s="88"/>
      <c r="N189" s="87"/>
      <c r="O189" s="87"/>
      <c r="P189" s="87"/>
      <c r="Q189" s="84"/>
      <c r="R189" s="6"/>
      <c r="S189" s="6"/>
      <c r="T189" s="6"/>
      <c r="U189" s="6"/>
      <c r="V189" s="6"/>
      <c r="W189" s="6"/>
      <c r="X189" s="6"/>
      <c r="Y189" s="6"/>
      <c r="Z189" s="6"/>
      <c r="AA189" s="6"/>
      <c r="AB189" s="6"/>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374"/>
      <c r="BA189" s="626"/>
      <c r="BB189" s="625"/>
      <c r="BC189" s="478"/>
      <c r="BD189" s="463"/>
      <c r="BE189" s="463"/>
      <c r="BF189" s="463"/>
      <c r="BG189" s="482"/>
      <c r="BH189" s="478"/>
      <c r="BI189" s="463"/>
      <c r="BJ189" s="463"/>
      <c r="BK189" s="463"/>
      <c r="BL189" s="482"/>
      <c r="BM189" s="478"/>
      <c r="BN189" s="463"/>
      <c r="BO189" s="463"/>
      <c r="BP189" s="463"/>
      <c r="BQ189" s="464"/>
      <c r="BR189" s="8"/>
      <c r="BS189" s="8"/>
      <c r="BT189" s="8"/>
      <c r="BU189" s="8"/>
      <c r="BV189" s="8"/>
      <c r="BW189" s="8"/>
      <c r="BX189" s="8"/>
      <c r="BY189" s="8"/>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8"/>
      <c r="DA189" s="374"/>
    </row>
    <row r="190" s="561" customFormat="true" ht="15" customHeight="true" x14ac:dyDescent="0.2">
      <c r="A190" s="143"/>
      <c r="B190" s="137"/>
      <c r="C190" s="88"/>
      <c r="D190" s="87"/>
      <c r="E190" s="87"/>
      <c r="F190" s="87"/>
      <c r="G190" s="86"/>
      <c r="H190" s="85"/>
      <c r="I190" s="87"/>
      <c r="J190" s="87"/>
      <c r="K190" s="87"/>
      <c r="L190" s="84"/>
      <c r="M190" s="88"/>
      <c r="N190" s="87"/>
      <c r="O190" s="87"/>
      <c r="P190" s="87"/>
      <c r="Q190" s="84"/>
      <c r="R190" s="6"/>
      <c r="S190" s="6"/>
      <c r="T190" s="6"/>
      <c r="U190" s="6"/>
      <c r="V190" s="6"/>
      <c r="W190" s="6"/>
      <c r="X190" s="6"/>
      <c r="Y190" s="6"/>
      <c r="Z190" s="6"/>
      <c r="AA190" s="6"/>
      <c r="AB190" s="6"/>
      <c r="AC190" s="184"/>
      <c r="AD190" s="184"/>
      <c r="AE190" s="184"/>
      <c r="AF190" s="184"/>
      <c r="AG190" s="184"/>
      <c r="AH190" s="184"/>
      <c r="AI190" s="184"/>
      <c r="AJ190" s="184"/>
      <c r="AK190" s="184"/>
      <c r="AL190" s="184"/>
      <c r="AM190" s="184"/>
      <c r="AN190" s="184"/>
      <c r="AO190" s="184"/>
      <c r="AP190" s="184"/>
      <c r="AQ190" s="184"/>
      <c r="AR190" s="184"/>
      <c r="AS190" s="184"/>
      <c r="AT190" s="184"/>
      <c r="AU190" s="184"/>
      <c r="AV190" s="184"/>
      <c r="AW190" s="184"/>
      <c r="AX190" s="184"/>
      <c r="AY190" s="184"/>
      <c r="AZ190" s="374"/>
      <c r="BA190" s="626"/>
      <c r="BB190" s="625"/>
      <c r="BC190" s="478"/>
      <c r="BD190" s="463"/>
      <c r="BE190" s="463"/>
      <c r="BF190" s="463"/>
      <c r="BG190" s="482"/>
      <c r="BH190" s="478"/>
      <c r="BI190" s="463"/>
      <c r="BJ190" s="463"/>
      <c r="BK190" s="463"/>
      <c r="BL190" s="482"/>
      <c r="BM190" s="478"/>
      <c r="BN190" s="463"/>
      <c r="BO190" s="463"/>
      <c r="BP190" s="463"/>
      <c r="BQ190" s="464"/>
      <c r="BR190" s="8"/>
      <c r="BS190" s="8"/>
      <c r="BT190" s="8"/>
      <c r="BU190" s="8"/>
      <c r="BV190" s="8"/>
      <c r="BW190" s="8"/>
      <c r="BX190" s="8"/>
      <c r="BY190" s="8"/>
      <c r="BZ190" s="8"/>
      <c r="CA190" s="8"/>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374"/>
    </row>
    <row r="191" s="561" customFormat="true" ht="15" customHeight="true" x14ac:dyDescent="0.2">
      <c r="A191" s="143"/>
      <c r="B191" s="137"/>
      <c r="C191" s="88"/>
      <c r="D191" s="87"/>
      <c r="E191" s="87"/>
      <c r="F191" s="87"/>
      <c r="G191" s="86"/>
      <c r="H191" s="85"/>
      <c r="I191" s="87"/>
      <c r="J191" s="87"/>
      <c r="K191" s="87"/>
      <c r="L191" s="84"/>
      <c r="M191" s="88"/>
      <c r="N191" s="87"/>
      <c r="O191" s="87"/>
      <c r="P191" s="87"/>
      <c r="Q191" s="84"/>
      <c r="R191" s="6"/>
      <c r="S191" s="6"/>
      <c r="T191" s="6"/>
      <c r="U191" s="6"/>
      <c r="V191" s="6"/>
      <c r="W191" s="6"/>
      <c r="X191" s="6"/>
      <c r="Y191" s="6"/>
      <c r="Z191" s="6"/>
      <c r="AA191" s="6"/>
      <c r="AB191" s="6"/>
      <c r="AC191" s="184"/>
      <c r="AD191" s="184"/>
      <c r="AE191" s="184"/>
      <c r="AF191" s="184"/>
      <c r="AG191" s="184"/>
      <c r="AH191" s="184"/>
      <c r="AI191" s="184"/>
      <c r="AJ191" s="184"/>
      <c r="AK191" s="184"/>
      <c r="AL191" s="184"/>
      <c r="AM191" s="184"/>
      <c r="AN191" s="184"/>
      <c r="AO191" s="184"/>
      <c r="AP191" s="184"/>
      <c r="AQ191" s="184"/>
      <c r="AR191" s="184"/>
      <c r="AS191" s="184"/>
      <c r="AT191" s="184"/>
      <c r="AU191" s="184"/>
      <c r="AV191" s="184"/>
      <c r="AW191" s="184"/>
      <c r="AX191" s="184"/>
      <c r="AY191" s="184"/>
      <c r="AZ191" s="374"/>
      <c r="BA191" s="626"/>
      <c r="BB191" s="625"/>
      <c r="BC191" s="478"/>
      <c r="BD191" s="463"/>
      <c r="BE191" s="463"/>
      <c r="BF191" s="463"/>
      <c r="BG191" s="482"/>
      <c r="BH191" s="478"/>
      <c r="BI191" s="463"/>
      <c r="BJ191" s="463"/>
      <c r="BK191" s="463"/>
      <c r="BL191" s="482"/>
      <c r="BM191" s="478"/>
      <c r="BN191" s="463"/>
      <c r="BO191" s="463"/>
      <c r="BP191" s="463"/>
      <c r="BQ191" s="464"/>
      <c r="BR191" s="8"/>
      <c r="BS191" s="8"/>
      <c r="BT191" s="8"/>
      <c r="BU191" s="8"/>
      <c r="BV191" s="8"/>
      <c r="BW191" s="8"/>
      <c r="BX191" s="8"/>
      <c r="BY191" s="8"/>
      <c r="BZ191" s="8"/>
      <c r="CA191" s="8"/>
      <c r="CB191" s="8"/>
      <c r="CC191" s="8"/>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374"/>
    </row>
    <row r="192" s="561" customFormat="true" ht="15" customHeight="true" x14ac:dyDescent="0.2">
      <c r="A192" s="143"/>
      <c r="B192" s="137"/>
      <c r="C192" s="88"/>
      <c r="D192" s="87"/>
      <c r="E192" s="87"/>
      <c r="F192" s="87"/>
      <c r="G192" s="86"/>
      <c r="H192" s="85"/>
      <c r="I192" s="87"/>
      <c r="J192" s="87"/>
      <c r="K192" s="87"/>
      <c r="L192" s="84"/>
      <c r="M192" s="88"/>
      <c r="N192" s="87"/>
      <c r="O192" s="87"/>
      <c r="P192" s="87"/>
      <c r="Q192" s="84"/>
      <c r="R192" s="6"/>
      <c r="S192" s="6"/>
      <c r="T192" s="6"/>
      <c r="U192" s="6"/>
      <c r="V192" s="6"/>
      <c r="W192" s="6"/>
      <c r="X192" s="6"/>
      <c r="Y192" s="6"/>
      <c r="Z192" s="6"/>
      <c r="AA192" s="6"/>
      <c r="AB192" s="6"/>
      <c r="AC192" s="184"/>
      <c r="AD192" s="184"/>
      <c r="AE192" s="184"/>
      <c r="AF192" s="184"/>
      <c r="AG192" s="184"/>
      <c r="AH192" s="184"/>
      <c r="AI192" s="184"/>
      <c r="AJ192" s="184"/>
      <c r="AK192" s="184"/>
      <c r="AL192" s="184"/>
      <c r="AM192" s="184"/>
      <c r="AN192" s="184"/>
      <c r="AO192" s="184"/>
      <c r="AP192" s="184"/>
      <c r="AQ192" s="184"/>
      <c r="AR192" s="184"/>
      <c r="AS192" s="184"/>
      <c r="AT192" s="184"/>
      <c r="AU192" s="184"/>
      <c r="AV192" s="184"/>
      <c r="AW192" s="184"/>
      <c r="AX192" s="184"/>
      <c r="AY192" s="184"/>
      <c r="AZ192" s="374"/>
      <c r="BA192" s="626"/>
      <c r="BB192" s="625"/>
      <c r="BC192" s="478"/>
      <c r="BD192" s="463"/>
      <c r="BE192" s="463"/>
      <c r="BF192" s="463"/>
      <c r="BG192" s="482"/>
      <c r="BH192" s="478"/>
      <c r="BI192" s="463"/>
      <c r="BJ192" s="463"/>
      <c r="BK192" s="463"/>
      <c r="BL192" s="482"/>
      <c r="BM192" s="478"/>
      <c r="BN192" s="463"/>
      <c r="BO192" s="463"/>
      <c r="BP192" s="463"/>
      <c r="BQ192" s="464"/>
      <c r="BR192" s="8"/>
      <c r="BS192" s="8"/>
      <c r="BT192" s="8"/>
      <c r="BU192" s="8"/>
      <c r="BV192" s="8"/>
      <c r="BW192" s="8"/>
      <c r="BX192" s="8"/>
      <c r="BY192" s="8"/>
      <c r="BZ192" s="8"/>
      <c r="CA192" s="8"/>
      <c r="CB192" s="8"/>
      <c r="CC192" s="8"/>
      <c r="CD192" s="8"/>
      <c r="CE192" s="8"/>
      <c r="CF192" s="8"/>
      <c r="CG192" s="8"/>
      <c r="CH192" s="8"/>
      <c r="CI192" s="8"/>
      <c r="CJ192" s="8"/>
      <c r="CK192" s="8"/>
      <c r="CL192" s="8"/>
      <c r="CM192" s="8"/>
      <c r="CN192" s="8"/>
      <c r="CO192" s="8"/>
      <c r="CP192" s="8"/>
      <c r="CQ192" s="8"/>
      <c r="CR192" s="8"/>
      <c r="CS192" s="8"/>
      <c r="CT192" s="8"/>
      <c r="CU192" s="8"/>
      <c r="CV192" s="8"/>
      <c r="CW192" s="8"/>
      <c r="CX192" s="8"/>
      <c r="CY192" s="8"/>
      <c r="CZ192" s="8"/>
      <c r="DA192" s="374"/>
    </row>
    <row r="193" s="561" customFormat="true" ht="15" customHeight="true" x14ac:dyDescent="0.2">
      <c r="A193" s="143"/>
      <c r="B193" s="137"/>
      <c r="C193" s="88"/>
      <c r="D193" s="87"/>
      <c r="E193" s="87"/>
      <c r="F193" s="87"/>
      <c r="G193" s="86"/>
      <c r="H193" s="85"/>
      <c r="I193" s="87"/>
      <c r="J193" s="87"/>
      <c r="K193" s="87"/>
      <c r="L193" s="84"/>
      <c r="M193" s="88"/>
      <c r="N193" s="87"/>
      <c r="O193" s="87"/>
      <c r="P193" s="87"/>
      <c r="Q193" s="84"/>
      <c r="R193" s="6"/>
      <c r="S193" s="6"/>
      <c r="T193" s="6"/>
      <c r="U193" s="6"/>
      <c r="V193" s="6"/>
      <c r="W193" s="6"/>
      <c r="X193" s="6"/>
      <c r="Y193" s="6"/>
      <c r="Z193" s="6"/>
      <c r="AA193" s="6"/>
      <c r="AB193" s="6"/>
      <c r="AC193" s="184"/>
      <c r="AD193" s="184"/>
      <c r="AE193" s="184"/>
      <c r="AF193" s="184"/>
      <c r="AG193" s="184"/>
      <c r="AH193" s="184"/>
      <c r="AI193" s="184"/>
      <c r="AJ193" s="184"/>
      <c r="AK193" s="184"/>
      <c r="AL193" s="184"/>
      <c r="AM193" s="184"/>
      <c r="AN193" s="184"/>
      <c r="AO193" s="184"/>
      <c r="AP193" s="184"/>
      <c r="AQ193" s="184"/>
      <c r="AR193" s="184"/>
      <c r="AS193" s="184"/>
      <c r="AT193" s="184"/>
      <c r="AU193" s="184"/>
      <c r="AV193" s="184"/>
      <c r="AW193" s="184"/>
      <c r="AX193" s="184"/>
      <c r="AY193" s="184"/>
      <c r="AZ193" s="374"/>
      <c r="BA193" s="626"/>
      <c r="BB193" s="625"/>
      <c r="BC193" s="478"/>
      <c r="BD193" s="463"/>
      <c r="BE193" s="463"/>
      <c r="BF193" s="463"/>
      <c r="BG193" s="482"/>
      <c r="BH193" s="478"/>
      <c r="BI193" s="463"/>
      <c r="BJ193" s="463"/>
      <c r="BK193" s="463"/>
      <c r="BL193" s="482"/>
      <c r="BM193" s="478"/>
      <c r="BN193" s="463"/>
      <c r="BO193" s="463"/>
      <c r="BP193" s="463"/>
      <c r="BQ193" s="464"/>
      <c r="BR193" s="8"/>
      <c r="BS193" s="8"/>
      <c r="BT193" s="8"/>
      <c r="BU193" s="8"/>
      <c r="BV193" s="8"/>
      <c r="BW193" s="8"/>
      <c r="BX193" s="8"/>
      <c r="BY193" s="8"/>
      <c r="BZ193" s="8"/>
      <c r="CA193" s="8"/>
      <c r="CB193" s="8"/>
      <c r="CC193" s="8"/>
      <c r="CD193" s="8"/>
      <c r="CE193" s="8"/>
      <c r="CF193" s="8"/>
      <c r="CG193" s="8"/>
      <c r="CH193" s="8"/>
      <c r="CI193" s="8"/>
      <c r="CJ193" s="8"/>
      <c r="CK193" s="8"/>
      <c r="CL193" s="8"/>
      <c r="CM193" s="8"/>
      <c r="CN193" s="8"/>
      <c r="CO193" s="8"/>
      <c r="CP193" s="8"/>
      <c r="CQ193" s="8"/>
      <c r="CR193" s="8"/>
      <c r="CS193" s="8"/>
      <c r="CT193" s="8"/>
      <c r="CU193" s="8"/>
      <c r="CV193" s="8"/>
      <c r="CW193" s="8"/>
      <c r="CX193" s="8"/>
      <c r="CY193" s="8"/>
      <c r="CZ193" s="8"/>
      <c r="DA193" s="374"/>
    </row>
    <row r="194" s="561" customFormat="true" ht="15" customHeight="true" x14ac:dyDescent="0.2">
      <c r="A194" s="164"/>
      <c r="B194" s="136"/>
      <c r="C194" s="104"/>
      <c r="D194" s="106"/>
      <c r="E194" s="106"/>
      <c r="F194" s="106"/>
      <c r="G194" s="105"/>
      <c r="H194" s="103"/>
      <c r="I194" s="106"/>
      <c r="J194" s="106"/>
      <c r="K194" s="106"/>
      <c r="L194" s="102"/>
      <c r="M194" s="104"/>
      <c r="N194" s="106"/>
      <c r="O194" s="106"/>
      <c r="P194" s="106"/>
      <c r="Q194" s="102"/>
      <c r="R194" s="184"/>
      <c r="S194" s="184"/>
      <c r="T194" s="184"/>
      <c r="U194" s="184"/>
      <c r="V194" s="184"/>
      <c r="W194" s="184"/>
      <c r="X194" s="184"/>
      <c r="Y194" s="184"/>
      <c r="Z194" s="184"/>
      <c r="AA194" s="184"/>
      <c r="AB194" s="184"/>
      <c r="AC194" s="184"/>
      <c r="AD194" s="184"/>
      <c r="AE194" s="184"/>
      <c r="AF194" s="184"/>
      <c r="AG194" s="184"/>
      <c r="AH194" s="184"/>
      <c r="AI194" s="184"/>
      <c r="AJ194" s="184"/>
      <c r="AK194" s="184"/>
      <c r="AL194" s="184"/>
      <c r="AM194" s="184"/>
      <c r="AN194" s="184"/>
      <c r="AO194" s="184"/>
      <c r="AP194" s="184"/>
      <c r="AQ194" s="184"/>
      <c r="AR194" s="184"/>
      <c r="AS194" s="184"/>
      <c r="AT194" s="184"/>
      <c r="AU194" s="184"/>
      <c r="AV194" s="184"/>
      <c r="AW194" s="184"/>
      <c r="AX194" s="184"/>
      <c r="AY194" s="184"/>
      <c r="AZ194" s="374"/>
      <c r="BA194" s="626"/>
      <c r="BB194" s="625"/>
      <c r="BC194" s="478"/>
      <c r="BD194" s="463"/>
      <c r="BE194" s="463"/>
      <c r="BF194" s="463"/>
      <c r="BG194" s="482"/>
      <c r="BH194" s="478"/>
      <c r="BI194" s="463"/>
      <c r="BJ194" s="463"/>
      <c r="BK194" s="463"/>
      <c r="BL194" s="482"/>
      <c r="BM194" s="478"/>
      <c r="BN194" s="463"/>
      <c r="BO194" s="463"/>
      <c r="BP194" s="463"/>
      <c r="BQ194" s="464"/>
      <c r="BR194" s="8"/>
      <c r="BS194" s="8"/>
      <c r="BT194" s="8"/>
      <c r="BU194" s="8"/>
      <c r="BV194" s="8"/>
      <c r="BW194" s="8"/>
      <c r="BX194" s="8"/>
      <c r="BY194" s="8"/>
      <c r="BZ194" s="8"/>
      <c r="CA194" s="8"/>
      <c r="CB194" s="8"/>
      <c r="CC194" s="8"/>
      <c r="CD194" s="8"/>
      <c r="CE194" s="8"/>
      <c r="CF194" s="8"/>
      <c r="CG194" s="8"/>
      <c r="CH194" s="8"/>
      <c r="CI194" s="8"/>
      <c r="CJ194" s="8"/>
      <c r="CK194" s="8"/>
      <c r="CL194" s="8"/>
      <c r="CM194" s="8"/>
      <c r="CN194" s="8"/>
      <c r="CO194" s="8"/>
      <c r="CP194" s="8"/>
      <c r="CQ194" s="8"/>
      <c r="CR194" s="8"/>
      <c r="CS194" s="8"/>
      <c r="CT194" s="8"/>
      <c r="CU194" s="8"/>
      <c r="CV194" s="8"/>
      <c r="CW194" s="8"/>
      <c r="CX194" s="8"/>
      <c r="CY194" s="8"/>
      <c r="CZ194" s="8"/>
      <c r="DA194" s="374"/>
    </row>
    <row r="195" s="337" customFormat="true" ht="15" customHeight="true" x14ac:dyDescent="0.2">
      <c r="A195" s="164"/>
      <c r="B195" s="136"/>
      <c r="C195" s="104"/>
      <c r="D195" s="106"/>
      <c r="E195" s="106"/>
      <c r="F195" s="106"/>
      <c r="G195" s="105"/>
      <c r="H195" s="103"/>
      <c r="I195" s="106"/>
      <c r="J195" s="106"/>
      <c r="K195" s="106"/>
      <c r="L195" s="102"/>
      <c r="M195" s="104"/>
      <c r="N195" s="106"/>
      <c r="O195" s="106"/>
      <c r="P195" s="106"/>
      <c r="Q195" s="102"/>
      <c r="R195" s="184"/>
      <c r="S195" s="184"/>
      <c r="T195" s="184"/>
      <c r="U195" s="184"/>
      <c r="V195" s="184"/>
      <c r="W195" s="184"/>
      <c r="X195" s="184"/>
      <c r="Y195" s="184"/>
      <c r="Z195" s="184"/>
      <c r="AA195" s="184"/>
      <c r="AB195" s="184"/>
      <c r="AC195" s="184"/>
      <c r="AD195" s="184"/>
      <c r="AE195" s="184"/>
      <c r="AF195" s="184"/>
      <c r="AG195" s="184"/>
      <c r="AH195" s="184"/>
      <c r="AI195" s="184"/>
      <c r="AJ195" s="184"/>
      <c r="AK195" s="184"/>
      <c r="AL195" s="184"/>
      <c r="AM195" s="184"/>
      <c r="AN195" s="184"/>
      <c r="AO195" s="184"/>
      <c r="AP195" s="184"/>
      <c r="AQ195" s="184"/>
      <c r="AR195" s="184"/>
      <c r="AS195" s="184"/>
      <c r="AT195" s="184"/>
      <c r="AU195" s="184"/>
      <c r="AV195" s="184"/>
      <c r="AW195" s="184"/>
      <c r="AX195" s="184"/>
      <c r="AY195" s="184"/>
      <c r="AZ195" s="374"/>
      <c r="BA195" s="626"/>
      <c r="BB195" s="625"/>
      <c r="BC195" s="478"/>
      <c r="BD195" s="463"/>
      <c r="BE195" s="463"/>
      <c r="BF195" s="463"/>
      <c r="BG195" s="482"/>
      <c r="BH195" s="478"/>
      <c r="BI195" s="463"/>
      <c r="BJ195" s="463"/>
      <c r="BK195" s="463"/>
      <c r="BL195" s="482"/>
      <c r="BM195" s="478"/>
      <c r="BN195" s="463"/>
      <c r="BO195" s="463"/>
      <c r="BP195" s="463"/>
      <c r="BQ195" s="464"/>
      <c r="BR195" s="8"/>
      <c r="BS195" s="8"/>
      <c r="BT195" s="8"/>
      <c r="BU195" s="8"/>
      <c r="BV195" s="8"/>
      <c r="BW195" s="8"/>
      <c r="BX195" s="8"/>
      <c r="BY195" s="8"/>
      <c r="BZ195" s="8"/>
      <c r="CA195" s="8"/>
      <c r="CB195" s="8"/>
      <c r="CC195" s="8"/>
      <c r="CD195" s="8"/>
      <c r="CE195" s="8"/>
      <c r="CF195" s="8"/>
      <c r="CG195" s="8"/>
      <c r="CH195" s="8"/>
      <c r="CI195" s="8"/>
      <c r="CJ195" s="8"/>
      <c r="CK195" s="8"/>
      <c r="CL195" s="8"/>
      <c r="CM195" s="8"/>
      <c r="CN195" s="8"/>
      <c r="CO195" s="8"/>
      <c r="CP195" s="8"/>
      <c r="CQ195" s="8"/>
      <c r="CR195" s="8"/>
      <c r="CS195" s="8"/>
      <c r="CT195" s="8"/>
      <c r="CU195" s="8"/>
      <c r="CV195" s="8"/>
      <c r="CW195" s="8"/>
      <c r="CX195" s="8"/>
      <c r="CY195" s="8"/>
      <c r="CZ195" s="8"/>
      <c r="DA195" s="374"/>
    </row>
    <row r="196" s="337" customFormat="true" ht="15" customHeight="true" x14ac:dyDescent="0.2">
      <c r="A196" s="164"/>
      <c r="B196" s="136"/>
      <c r="C196" s="104"/>
      <c r="D196" s="106"/>
      <c r="E196" s="106"/>
      <c r="F196" s="106"/>
      <c r="G196" s="105"/>
      <c r="H196" s="103"/>
      <c r="I196" s="106"/>
      <c r="J196" s="106"/>
      <c r="K196" s="106"/>
      <c r="L196" s="102"/>
      <c r="M196" s="104"/>
      <c r="N196" s="106"/>
      <c r="O196" s="106"/>
      <c r="P196" s="106"/>
      <c r="Q196" s="102"/>
      <c r="R196" s="184"/>
      <c r="S196" s="184"/>
      <c r="T196" s="184"/>
      <c r="U196" s="184"/>
      <c r="V196" s="184"/>
      <c r="W196" s="184"/>
      <c r="X196" s="184"/>
      <c r="Y196" s="184"/>
      <c r="Z196" s="184"/>
      <c r="AA196" s="184"/>
      <c r="AB196" s="184"/>
      <c r="AC196" s="184"/>
      <c r="AD196" s="184"/>
      <c r="AE196" s="184"/>
      <c r="AF196" s="184"/>
      <c r="AG196" s="184"/>
      <c r="AH196" s="184"/>
      <c r="AI196" s="184"/>
      <c r="AJ196" s="184"/>
      <c r="AK196" s="184"/>
      <c r="AL196" s="184"/>
      <c r="AM196" s="184"/>
      <c r="AN196" s="184"/>
      <c r="AO196" s="184"/>
      <c r="AP196" s="184"/>
      <c r="AQ196" s="184"/>
      <c r="AR196" s="184"/>
      <c r="AS196" s="184"/>
      <c r="AT196" s="184"/>
      <c r="AU196" s="184"/>
      <c r="AV196" s="184"/>
      <c r="AW196" s="184"/>
      <c r="AX196" s="184"/>
      <c r="AY196" s="184"/>
      <c r="AZ196" s="374"/>
      <c r="BA196" s="626"/>
      <c r="BB196" s="625"/>
      <c r="BC196" s="478"/>
      <c r="BD196" s="463"/>
      <c r="BE196" s="463"/>
      <c r="BF196" s="463"/>
      <c r="BG196" s="482"/>
      <c r="BH196" s="478"/>
      <c r="BI196" s="463"/>
      <c r="BJ196" s="463"/>
      <c r="BK196" s="463"/>
      <c r="BL196" s="482"/>
      <c r="BM196" s="478"/>
      <c r="BN196" s="463"/>
      <c r="BO196" s="463"/>
      <c r="BP196" s="463"/>
      <c r="BQ196" s="464"/>
      <c r="BR196" s="8"/>
      <c r="BS196" s="8"/>
      <c r="BT196" s="8"/>
      <c r="BU196" s="8"/>
      <c r="BV196" s="8"/>
      <c r="BW196" s="8"/>
      <c r="BX196" s="8"/>
      <c r="BY196" s="8"/>
      <c r="BZ196" s="8"/>
      <c r="CA196" s="8"/>
      <c r="CB196" s="8"/>
      <c r="CC196" s="8"/>
      <c r="CD196" s="8"/>
      <c r="CE196" s="8"/>
      <c r="CF196" s="8"/>
      <c r="CG196" s="8"/>
      <c r="CH196" s="8"/>
      <c r="CI196" s="8"/>
      <c r="CJ196" s="8"/>
      <c r="CK196" s="8"/>
      <c r="CL196" s="8"/>
      <c r="CM196" s="8"/>
      <c r="CN196" s="8"/>
      <c r="CO196" s="8"/>
      <c r="CP196" s="8"/>
      <c r="CQ196" s="8"/>
      <c r="CR196" s="8"/>
      <c r="CS196" s="8"/>
      <c r="CT196" s="8"/>
      <c r="CU196" s="8"/>
      <c r="CV196" s="8"/>
      <c r="CW196" s="8"/>
      <c r="CX196" s="8"/>
      <c r="CY196" s="8"/>
      <c r="CZ196" s="8"/>
      <c r="DA196" s="374"/>
    </row>
    <row r="197" s="337" customFormat="true" ht="15" customHeight="true" x14ac:dyDescent="0.2">
      <c r="A197" s="164"/>
      <c r="B197" s="136"/>
      <c r="C197" s="104"/>
      <c r="D197" s="106"/>
      <c r="E197" s="106"/>
      <c r="F197" s="106"/>
      <c r="G197" s="105"/>
      <c r="H197" s="103"/>
      <c r="I197" s="106"/>
      <c r="J197" s="106"/>
      <c r="K197" s="106"/>
      <c r="L197" s="102"/>
      <c r="M197" s="104"/>
      <c r="N197" s="106"/>
      <c r="O197" s="106"/>
      <c r="P197" s="106"/>
      <c r="Q197" s="102"/>
      <c r="R197" s="184"/>
      <c r="S197" s="184"/>
      <c r="T197" s="184"/>
      <c r="U197" s="184"/>
      <c r="V197" s="184"/>
      <c r="W197" s="184"/>
      <c r="X197" s="184"/>
      <c r="Y197" s="184"/>
      <c r="Z197" s="184"/>
      <c r="AA197" s="184"/>
      <c r="AB197" s="184"/>
      <c r="AC197" s="184"/>
      <c r="AD197" s="184"/>
      <c r="AE197" s="184"/>
      <c r="AF197" s="184"/>
      <c r="AG197" s="184"/>
      <c r="AH197" s="184"/>
      <c r="AI197" s="184"/>
      <c r="AJ197" s="184"/>
      <c r="AK197" s="184"/>
      <c r="AL197" s="184"/>
      <c r="AM197" s="184"/>
      <c r="AN197" s="184"/>
      <c r="AO197" s="184"/>
      <c r="AP197" s="184"/>
      <c r="AQ197" s="184"/>
      <c r="AR197" s="184"/>
      <c r="AS197" s="184"/>
      <c r="AT197" s="184"/>
      <c r="AU197" s="184"/>
      <c r="AV197" s="184"/>
      <c r="AW197" s="184"/>
      <c r="AX197" s="184"/>
      <c r="AY197" s="184"/>
      <c r="AZ197" s="374"/>
      <c r="BA197" s="626"/>
      <c r="BB197" s="625"/>
      <c r="BC197" s="478"/>
      <c r="BD197" s="463"/>
      <c r="BE197" s="463"/>
      <c r="BF197" s="463"/>
      <c r="BG197" s="482"/>
      <c r="BH197" s="478"/>
      <c r="BI197" s="463"/>
      <c r="BJ197" s="463"/>
      <c r="BK197" s="463"/>
      <c r="BL197" s="482"/>
      <c r="BM197" s="478"/>
      <c r="BN197" s="463"/>
      <c r="BO197" s="463"/>
      <c r="BP197" s="463"/>
      <c r="BQ197" s="464"/>
      <c r="BR197" s="8"/>
      <c r="BS197" s="8"/>
      <c r="BT197" s="8"/>
      <c r="BU197" s="8"/>
      <c r="BV197" s="8"/>
      <c r="BW197" s="8"/>
      <c r="BX197" s="8"/>
      <c r="BY197" s="8"/>
      <c r="BZ197" s="8"/>
      <c r="CA197" s="8"/>
      <c r="CB197" s="8"/>
      <c r="CC197" s="8"/>
      <c r="CD197" s="8"/>
      <c r="CE197" s="8"/>
      <c r="CF197" s="8"/>
      <c r="CG197" s="8"/>
      <c r="CH197" s="8"/>
      <c r="CI197" s="8"/>
      <c r="CJ197" s="8"/>
      <c r="CK197" s="8"/>
      <c r="CL197" s="8"/>
      <c r="CM197" s="8"/>
      <c r="CN197" s="8"/>
      <c r="CO197" s="8"/>
      <c r="CP197" s="8"/>
      <c r="CQ197" s="8"/>
      <c r="CR197" s="8"/>
      <c r="CS197" s="8"/>
      <c r="CT197" s="8"/>
      <c r="CU197" s="8"/>
      <c r="CV197" s="8"/>
      <c r="CW197" s="8"/>
      <c r="CX197" s="8"/>
      <c r="CY197" s="8"/>
      <c r="CZ197" s="8"/>
      <c r="DA197" s="374"/>
    </row>
    <row r="198" s="337" customFormat="true" ht="15" customHeight="true" x14ac:dyDescent="0.2">
      <c r="A198" s="164"/>
      <c r="B198" s="136"/>
      <c r="C198" s="104"/>
      <c r="D198" s="106"/>
      <c r="E198" s="106"/>
      <c r="F198" s="106"/>
      <c r="G198" s="105"/>
      <c r="H198" s="103"/>
      <c r="I198" s="106"/>
      <c r="J198" s="106"/>
      <c r="K198" s="106"/>
      <c r="L198" s="102"/>
      <c r="M198" s="104"/>
      <c r="N198" s="106"/>
      <c r="O198" s="106"/>
      <c r="P198" s="106"/>
      <c r="Q198" s="102"/>
      <c r="R198" s="184"/>
      <c r="S198" s="184"/>
      <c r="T198" s="184"/>
      <c r="U198" s="184"/>
      <c r="V198" s="184"/>
      <c r="W198" s="184"/>
      <c r="X198" s="184"/>
      <c r="Y198" s="184"/>
      <c r="Z198" s="184"/>
      <c r="AA198" s="184"/>
      <c r="AB198" s="184"/>
      <c r="AC198" s="184"/>
      <c r="AD198" s="184"/>
      <c r="AE198" s="184"/>
      <c r="AF198" s="184"/>
      <c r="AG198" s="184"/>
      <c r="AH198" s="184"/>
      <c r="AI198" s="184"/>
      <c r="AJ198" s="184"/>
      <c r="AK198" s="184"/>
      <c r="AL198" s="184"/>
      <c r="AM198" s="184"/>
      <c r="AN198" s="184"/>
      <c r="AO198" s="184"/>
      <c r="AP198" s="184"/>
      <c r="AQ198" s="184"/>
      <c r="AR198" s="184"/>
      <c r="AS198" s="184"/>
      <c r="AT198" s="184"/>
      <c r="AU198" s="184"/>
      <c r="AV198" s="184"/>
      <c r="AW198" s="184"/>
      <c r="AX198" s="184"/>
      <c r="AY198" s="184"/>
      <c r="AZ198" s="374"/>
      <c r="BA198" s="626"/>
      <c r="BB198" s="625"/>
      <c r="BC198" s="478"/>
      <c r="BD198" s="463"/>
      <c r="BE198" s="463"/>
      <c r="BF198" s="463"/>
      <c r="BG198" s="482"/>
      <c r="BH198" s="478"/>
      <c r="BI198" s="463"/>
      <c r="BJ198" s="463"/>
      <c r="BK198" s="463"/>
      <c r="BL198" s="482"/>
      <c r="BM198" s="478"/>
      <c r="BN198" s="463"/>
      <c r="BO198" s="463"/>
      <c r="BP198" s="463"/>
      <c r="BQ198" s="464"/>
      <c r="BR198" s="8"/>
      <c r="BS198" s="8"/>
      <c r="BT198" s="8"/>
      <c r="BU198" s="8"/>
      <c r="BV198" s="8"/>
      <c r="BW198" s="8"/>
      <c r="BX198" s="8"/>
      <c r="BY198" s="8"/>
      <c r="BZ198" s="8"/>
      <c r="CA198" s="8"/>
      <c r="CB198" s="8"/>
      <c r="CC198" s="8"/>
      <c r="CD198" s="8"/>
      <c r="CE198" s="8"/>
      <c r="CF198" s="8"/>
      <c r="CG198" s="8"/>
      <c r="CH198" s="8"/>
      <c r="CI198" s="8"/>
      <c r="CJ198" s="8"/>
      <c r="CK198" s="8"/>
      <c r="CL198" s="8"/>
      <c r="CM198" s="8"/>
      <c r="CN198" s="8"/>
      <c r="CO198" s="8"/>
      <c r="CP198" s="8"/>
      <c r="CQ198" s="8"/>
      <c r="CR198" s="8"/>
      <c r="CS198" s="8"/>
      <c r="CT198" s="8"/>
      <c r="CU198" s="8"/>
      <c r="CV198" s="8"/>
      <c r="CW198" s="8"/>
      <c r="CX198" s="8"/>
      <c r="CY198" s="8"/>
      <c r="CZ198" s="8"/>
      <c r="DA198" s="374"/>
    </row>
    <row r="199" s="337" customFormat="true" ht="15" customHeight="true" x14ac:dyDescent="0.2">
      <c r="A199" s="164"/>
      <c r="B199" s="136"/>
      <c r="C199" s="104"/>
      <c r="D199" s="106"/>
      <c r="E199" s="106"/>
      <c r="F199" s="106"/>
      <c r="G199" s="105"/>
      <c r="H199" s="103"/>
      <c r="I199" s="106"/>
      <c r="J199" s="106"/>
      <c r="K199" s="106"/>
      <c r="L199" s="102"/>
      <c r="M199" s="104"/>
      <c r="N199" s="106"/>
      <c r="O199" s="106"/>
      <c r="P199" s="106"/>
      <c r="Q199" s="102"/>
      <c r="R199" s="184"/>
      <c r="S199" s="184"/>
      <c r="T199" s="184"/>
      <c r="U199" s="184"/>
      <c r="V199" s="184"/>
      <c r="W199" s="184"/>
      <c r="X199" s="184"/>
      <c r="Y199" s="184"/>
      <c r="Z199" s="184"/>
      <c r="AA199" s="184"/>
      <c r="AB199" s="184"/>
      <c r="AC199" s="184"/>
      <c r="AD199" s="184"/>
      <c r="AE199" s="184"/>
      <c r="AF199" s="184"/>
      <c r="AG199" s="184"/>
      <c r="AH199" s="184"/>
      <c r="AI199" s="184"/>
      <c r="AJ199" s="184"/>
      <c r="AK199" s="184"/>
      <c r="AL199" s="184"/>
      <c r="AM199" s="184"/>
      <c r="AN199" s="184"/>
      <c r="AO199" s="184"/>
      <c r="AP199" s="184"/>
      <c r="AQ199" s="184"/>
      <c r="AR199" s="184"/>
      <c r="AS199" s="184"/>
      <c r="AT199" s="184"/>
      <c r="AU199" s="184"/>
      <c r="AV199" s="184"/>
      <c r="AW199" s="184"/>
      <c r="AX199" s="184"/>
      <c r="AY199" s="184"/>
      <c r="AZ199" s="374"/>
      <c r="BA199" s="626"/>
      <c r="BB199" s="625"/>
      <c r="BC199" s="478"/>
      <c r="BD199" s="463"/>
      <c r="BE199" s="463"/>
      <c r="BF199" s="463"/>
      <c r="BG199" s="482"/>
      <c r="BH199" s="478"/>
      <c r="BI199" s="463"/>
      <c r="BJ199" s="463"/>
      <c r="BK199" s="463"/>
      <c r="BL199" s="482"/>
      <c r="BM199" s="478"/>
      <c r="BN199" s="463"/>
      <c r="BO199" s="463"/>
      <c r="BP199" s="463"/>
      <c r="BQ199" s="464"/>
      <c r="BR199" s="8"/>
      <c r="BS199" s="8"/>
      <c r="BT199" s="8"/>
      <c r="BU199" s="8"/>
      <c r="BV199" s="8"/>
      <c r="BW199" s="8"/>
      <c r="BX199" s="8"/>
      <c r="BY199" s="8"/>
      <c r="BZ199" s="8"/>
      <c r="CA199" s="8"/>
      <c r="CB199" s="8"/>
      <c r="CC199" s="8"/>
      <c r="CD199" s="8"/>
      <c r="CE199" s="8"/>
      <c r="CF199" s="8"/>
      <c r="CG199" s="8"/>
      <c r="CH199" s="8"/>
      <c r="CI199" s="8"/>
      <c r="CJ199" s="8"/>
      <c r="CK199" s="8"/>
      <c r="CL199" s="8"/>
      <c r="CM199" s="8"/>
      <c r="CN199" s="8"/>
      <c r="CO199" s="8"/>
      <c r="CP199" s="8"/>
      <c r="CQ199" s="8"/>
      <c r="CR199" s="8"/>
      <c r="CS199" s="8"/>
      <c r="CT199" s="8"/>
      <c r="CU199" s="8"/>
      <c r="CV199" s="8"/>
      <c r="CW199" s="8"/>
      <c r="CX199" s="8"/>
      <c r="CY199" s="8"/>
      <c r="CZ199" s="8"/>
      <c r="DA199" s="374"/>
    </row>
    <row r="200" s="337" customFormat="true" ht="15" customHeight="true" x14ac:dyDescent="0.2">
      <c r="A200" s="164"/>
      <c r="B200" s="136"/>
      <c r="C200" s="104"/>
      <c r="D200" s="106"/>
      <c r="E200" s="106"/>
      <c r="F200" s="106"/>
      <c r="G200" s="105"/>
      <c r="H200" s="103"/>
      <c r="I200" s="106"/>
      <c r="J200" s="106"/>
      <c r="K200" s="106"/>
      <c r="L200" s="102"/>
      <c r="M200" s="104"/>
      <c r="N200" s="106"/>
      <c r="O200" s="106"/>
      <c r="P200" s="106"/>
      <c r="Q200" s="102"/>
      <c r="R200" s="184"/>
      <c r="S200" s="184"/>
      <c r="T200" s="184"/>
      <c r="U200" s="184"/>
      <c r="V200" s="184"/>
      <c r="W200" s="184"/>
      <c r="X200" s="184"/>
      <c r="Y200" s="184"/>
      <c r="Z200" s="184"/>
      <c r="AA200" s="184"/>
      <c r="AB200" s="184"/>
      <c r="AC200" s="184"/>
      <c r="AD200" s="184"/>
      <c r="AE200" s="184"/>
      <c r="AF200" s="184"/>
      <c r="AG200" s="184"/>
      <c r="AH200" s="184"/>
      <c r="AI200" s="184"/>
      <c r="AJ200" s="184"/>
      <c r="AK200" s="184"/>
      <c r="AL200" s="184"/>
      <c r="AM200" s="184"/>
      <c r="AN200" s="184"/>
      <c r="AO200" s="184"/>
      <c r="AP200" s="184"/>
      <c r="AQ200" s="184"/>
      <c r="AR200" s="184"/>
      <c r="AS200" s="184"/>
      <c r="AT200" s="184"/>
      <c r="AU200" s="184"/>
      <c r="AV200" s="184"/>
      <c r="AW200" s="184"/>
      <c r="AX200" s="184"/>
      <c r="AY200" s="184"/>
      <c r="AZ200" s="374"/>
      <c r="BA200" s="626"/>
      <c r="BB200" s="625"/>
      <c r="BC200" s="478"/>
      <c r="BD200" s="463"/>
      <c r="BE200" s="463"/>
      <c r="BF200" s="463"/>
      <c r="BG200" s="482"/>
      <c r="BH200" s="478"/>
      <c r="BI200" s="463"/>
      <c r="BJ200" s="463"/>
      <c r="BK200" s="463"/>
      <c r="BL200" s="482"/>
      <c r="BM200" s="478"/>
      <c r="BN200" s="463"/>
      <c r="BO200" s="463"/>
      <c r="BP200" s="463"/>
      <c r="BQ200" s="464"/>
      <c r="BR200" s="8"/>
      <c r="BS200" s="8"/>
      <c r="BT200" s="8"/>
      <c r="BU200" s="8"/>
      <c r="BV200" s="8"/>
      <c r="BW200" s="8"/>
      <c r="BX200" s="8"/>
      <c r="BY200" s="8"/>
      <c r="BZ200" s="8"/>
      <c r="CA200" s="8"/>
      <c r="CB200" s="8"/>
      <c r="CC200" s="8"/>
      <c r="CD200" s="8"/>
      <c r="CE200" s="8"/>
      <c r="CF200" s="8"/>
      <c r="CG200" s="8"/>
      <c r="CH200" s="8"/>
      <c r="CI200" s="8"/>
      <c r="CJ200" s="8"/>
      <c r="CK200" s="8"/>
      <c r="CL200" s="8"/>
      <c r="CM200" s="8"/>
      <c r="CN200" s="8"/>
      <c r="CO200" s="8"/>
      <c r="CP200" s="8"/>
      <c r="CQ200" s="8"/>
      <c r="CR200" s="8"/>
      <c r="CS200" s="8"/>
      <c r="CT200" s="8"/>
      <c r="CU200" s="8"/>
      <c r="CV200" s="8"/>
      <c r="CW200" s="8"/>
      <c r="CX200" s="8"/>
      <c r="CY200" s="8"/>
      <c r="CZ200" s="8"/>
      <c r="DA200" s="374"/>
    </row>
    <row r="201" s="337" customFormat="true" ht="15" customHeight="true" x14ac:dyDescent="0.2">
      <c r="A201" s="164"/>
      <c r="B201" s="136"/>
      <c r="C201" s="104"/>
      <c r="D201" s="106"/>
      <c r="E201" s="106"/>
      <c r="F201" s="106"/>
      <c r="G201" s="105"/>
      <c r="H201" s="103"/>
      <c r="I201" s="106"/>
      <c r="J201" s="106"/>
      <c r="K201" s="106"/>
      <c r="L201" s="102"/>
      <c r="M201" s="104"/>
      <c r="N201" s="106"/>
      <c r="O201" s="106"/>
      <c r="P201" s="106"/>
      <c r="Q201" s="102"/>
      <c r="R201" s="184"/>
      <c r="S201" s="184"/>
      <c r="T201" s="184"/>
      <c r="U201" s="184"/>
      <c r="V201" s="184"/>
      <c r="W201" s="184"/>
      <c r="X201" s="184"/>
      <c r="Y201" s="184"/>
      <c r="Z201" s="184"/>
      <c r="AA201" s="184"/>
      <c r="AB201" s="184"/>
      <c r="AC201" s="184"/>
      <c r="AD201" s="184"/>
      <c r="AE201" s="184"/>
      <c r="AF201" s="184"/>
      <c r="AG201" s="184"/>
      <c r="AH201" s="184"/>
      <c r="AI201" s="184"/>
      <c r="AJ201" s="184"/>
      <c r="AK201" s="184"/>
      <c r="AL201" s="184"/>
      <c r="AM201" s="184"/>
      <c r="AN201" s="184"/>
      <c r="AO201" s="184"/>
      <c r="AP201" s="184"/>
      <c r="AQ201" s="184"/>
      <c r="AR201" s="184"/>
      <c r="AS201" s="184"/>
      <c r="AT201" s="184"/>
      <c r="AU201" s="184"/>
      <c r="AV201" s="184"/>
      <c r="AW201" s="184"/>
      <c r="AX201" s="184"/>
      <c r="AY201" s="184"/>
      <c r="AZ201" s="374"/>
      <c r="BA201" s="626"/>
      <c r="BB201" s="625"/>
      <c r="BC201" s="478"/>
      <c r="BD201" s="463"/>
      <c r="BE201" s="463"/>
      <c r="BF201" s="463"/>
      <c r="BG201" s="482"/>
      <c r="BH201" s="478"/>
      <c r="BI201" s="463"/>
      <c r="BJ201" s="463"/>
      <c r="BK201" s="463"/>
      <c r="BL201" s="482"/>
      <c r="BM201" s="478"/>
      <c r="BN201" s="463"/>
      <c r="BO201" s="463"/>
      <c r="BP201" s="463"/>
      <c r="BQ201" s="464"/>
      <c r="BR201" s="8"/>
      <c r="BS201" s="8"/>
      <c r="BT201" s="8"/>
      <c r="BU201" s="8"/>
      <c r="BV201" s="8"/>
      <c r="BW201" s="8"/>
      <c r="BX201" s="8"/>
      <c r="BY201" s="8"/>
      <c r="BZ201" s="8"/>
      <c r="CA201" s="8"/>
      <c r="CB201" s="8"/>
      <c r="CC201" s="8"/>
      <c r="CD201" s="8"/>
      <c r="CE201" s="8"/>
      <c r="CF201" s="8"/>
      <c r="CG201" s="8"/>
      <c r="CH201" s="8"/>
      <c r="CI201" s="8"/>
      <c r="CJ201" s="8"/>
      <c r="CK201" s="8"/>
      <c r="CL201" s="8"/>
      <c r="CM201" s="8"/>
      <c r="CN201" s="8"/>
      <c r="CO201" s="8"/>
      <c r="CP201" s="8"/>
      <c r="CQ201" s="8"/>
      <c r="CR201" s="8"/>
      <c r="CS201" s="8"/>
      <c r="CT201" s="8"/>
      <c r="CU201" s="8"/>
      <c r="CV201" s="8"/>
      <c r="CW201" s="8"/>
      <c r="CX201" s="8"/>
      <c r="CY201" s="8"/>
      <c r="CZ201" s="8"/>
      <c r="DA201" s="374"/>
    </row>
    <row r="202" s="337" customFormat="true" ht="15" customHeight="true" x14ac:dyDescent="0.2">
      <c r="A202" s="164"/>
      <c r="B202" s="136"/>
      <c r="C202" s="104"/>
      <c r="D202" s="106"/>
      <c r="E202" s="106"/>
      <c r="F202" s="106"/>
      <c r="G202" s="105"/>
      <c r="H202" s="103"/>
      <c r="I202" s="106"/>
      <c r="J202" s="106"/>
      <c r="K202" s="106"/>
      <c r="L202" s="102"/>
      <c r="M202" s="104"/>
      <c r="N202" s="106"/>
      <c r="O202" s="106"/>
      <c r="P202" s="106"/>
      <c r="Q202" s="102"/>
      <c r="R202" s="184"/>
      <c r="S202" s="184"/>
      <c r="T202" s="184"/>
      <c r="U202" s="184"/>
      <c r="V202" s="184"/>
      <c r="W202" s="184"/>
      <c r="X202" s="184"/>
      <c r="Y202" s="184"/>
      <c r="Z202" s="184"/>
      <c r="AA202" s="184"/>
      <c r="AB202" s="184"/>
      <c r="AC202" s="184"/>
      <c r="AD202" s="184"/>
      <c r="AE202" s="184"/>
      <c r="AF202" s="184"/>
      <c r="AG202" s="184"/>
      <c r="AH202" s="184"/>
      <c r="AI202" s="184"/>
      <c r="AJ202" s="184"/>
      <c r="AK202" s="184"/>
      <c r="AL202" s="184"/>
      <c r="AM202" s="184"/>
      <c r="AN202" s="184"/>
      <c r="AO202" s="184"/>
      <c r="AP202" s="184"/>
      <c r="AQ202" s="184"/>
      <c r="AR202" s="184"/>
      <c r="AS202" s="184"/>
      <c r="AT202" s="184"/>
      <c r="AU202" s="184"/>
      <c r="AV202" s="184"/>
      <c r="AW202" s="184"/>
      <c r="AX202" s="184"/>
      <c r="AY202" s="184"/>
      <c r="AZ202" s="374"/>
      <c r="BA202" s="626"/>
      <c r="BB202" s="625"/>
      <c r="BC202" s="478"/>
      <c r="BD202" s="463"/>
      <c r="BE202" s="463"/>
      <c r="BF202" s="463"/>
      <c r="BG202" s="482"/>
      <c r="BH202" s="478"/>
      <c r="BI202" s="463"/>
      <c r="BJ202" s="463"/>
      <c r="BK202" s="463"/>
      <c r="BL202" s="482"/>
      <c r="BM202" s="478"/>
      <c r="BN202" s="463"/>
      <c r="BO202" s="463"/>
      <c r="BP202" s="463"/>
      <c r="BQ202" s="464"/>
      <c r="BR202" s="8"/>
      <c r="BS202" s="8"/>
      <c r="BT202" s="8"/>
      <c r="BU202" s="8"/>
      <c r="BV202" s="8"/>
      <c r="BW202" s="8"/>
      <c r="BX202" s="8"/>
      <c r="BY202" s="8"/>
      <c r="BZ202" s="8"/>
      <c r="CA202" s="8"/>
      <c r="CB202" s="8"/>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c r="DA202" s="374"/>
    </row>
    <row r="203" s="579" customFormat="true" ht="15" customHeight="true" x14ac:dyDescent="0.2">
      <c r="A203" s="143"/>
      <c r="B203" s="137"/>
      <c r="C203" s="125"/>
      <c r="D203" s="124"/>
      <c r="E203" s="124"/>
      <c r="F203" s="124"/>
      <c r="G203" s="123"/>
      <c r="H203" s="122"/>
      <c r="I203" s="124"/>
      <c r="J203" s="124"/>
      <c r="K203" s="124"/>
      <c r="L203" s="121"/>
      <c r="M203" s="125"/>
      <c r="N203" s="124"/>
      <c r="O203" s="124"/>
      <c r="P203" s="124"/>
      <c r="Q203" s="121"/>
      <c r="R203" s="466"/>
      <c r="S203" s="466"/>
      <c r="T203" s="466"/>
      <c r="U203" s="466"/>
      <c r="V203" s="466"/>
      <c r="W203" s="466"/>
      <c r="X203" s="466"/>
      <c r="Y203" s="466"/>
      <c r="Z203" s="466"/>
      <c r="AA203" s="466"/>
      <c r="AB203" s="466"/>
      <c r="AC203" s="466"/>
      <c r="AD203" s="466"/>
      <c r="AE203" s="466"/>
      <c r="AF203" s="466"/>
      <c r="AG203" s="466"/>
      <c r="AH203" s="466"/>
      <c r="AI203" s="466"/>
      <c r="AJ203" s="466"/>
      <c r="AK203" s="466"/>
      <c r="AL203" s="466"/>
      <c r="AM203" s="466"/>
      <c r="AN203" s="466"/>
      <c r="AO203" s="466"/>
      <c r="AP203" s="466"/>
      <c r="AQ203" s="466"/>
      <c r="AR203" s="466"/>
      <c r="AS203" s="466"/>
      <c r="AT203" s="466"/>
      <c r="AU203" s="466"/>
      <c r="AV203" s="466"/>
      <c r="AW203" s="466"/>
      <c r="AX203" s="466"/>
      <c r="AY203" s="466"/>
      <c r="AZ203" s="182"/>
      <c r="BA203" s="626"/>
      <c r="BB203" s="625"/>
      <c r="BC203" s="478"/>
      <c r="BD203" s="463"/>
      <c r="BE203" s="463"/>
      <c r="BF203" s="463"/>
      <c r="BG203" s="482"/>
      <c r="BH203" s="478"/>
      <c r="BI203" s="463"/>
      <c r="BJ203" s="463"/>
      <c r="BK203" s="463"/>
      <c r="BL203" s="482"/>
      <c r="BM203" s="478"/>
      <c r="BN203" s="463"/>
      <c r="BO203" s="463"/>
      <c r="BP203" s="463"/>
      <c r="BQ203" s="464"/>
      <c r="BR203" s="8"/>
      <c r="BS203" s="8"/>
      <c r="BT203" s="8"/>
      <c r="BU203" s="8"/>
      <c r="BV203" s="8"/>
      <c r="BW203" s="8"/>
      <c r="BX203" s="8"/>
      <c r="BY203" s="8"/>
      <c r="BZ203" s="8"/>
      <c r="CA203" s="8"/>
      <c r="CB203" s="8"/>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c r="DA203" s="182"/>
    </row>
    <row r="204" s="579" customFormat="true" ht="15" customHeight="true" x14ac:dyDescent="0.2">
      <c r="A204" s="143"/>
      <c r="B204" s="137"/>
      <c r="C204" s="125"/>
      <c r="D204" s="124"/>
      <c r="E204" s="124"/>
      <c r="F204" s="124"/>
      <c r="G204" s="123"/>
      <c r="H204" s="122"/>
      <c r="I204" s="124"/>
      <c r="J204" s="124"/>
      <c r="K204" s="124"/>
      <c r="L204" s="121"/>
      <c r="M204" s="125"/>
      <c r="N204" s="124"/>
      <c r="O204" s="124"/>
      <c r="P204" s="124"/>
      <c r="Q204" s="121"/>
      <c r="R204" s="466"/>
      <c r="S204" s="466"/>
      <c r="T204" s="466"/>
      <c r="U204" s="466"/>
      <c r="V204" s="466"/>
      <c r="W204" s="466"/>
      <c r="X204" s="466"/>
      <c r="Y204" s="466"/>
      <c r="Z204" s="466"/>
      <c r="AA204" s="466"/>
      <c r="AB204" s="466"/>
      <c r="AC204" s="466"/>
      <c r="AD204" s="466"/>
      <c r="AE204" s="466"/>
      <c r="AF204" s="466"/>
      <c r="AG204" s="466"/>
      <c r="AH204" s="466"/>
      <c r="AI204" s="466"/>
      <c r="AJ204" s="466"/>
      <c r="AK204" s="466"/>
      <c r="AL204" s="466"/>
      <c r="AM204" s="466"/>
      <c r="AN204" s="466"/>
      <c r="AO204" s="466"/>
      <c r="AP204" s="466"/>
      <c r="AQ204" s="466"/>
      <c r="AR204" s="466"/>
      <c r="AS204" s="466"/>
      <c r="AT204" s="466"/>
      <c r="AU204" s="466"/>
      <c r="AV204" s="466"/>
      <c r="AW204" s="466"/>
      <c r="AX204" s="466"/>
      <c r="AY204" s="466"/>
      <c r="AZ204" s="182"/>
      <c r="BA204" s="626"/>
      <c r="BB204" s="625"/>
      <c r="BC204" s="478"/>
      <c r="BD204" s="463"/>
      <c r="BE204" s="463"/>
      <c r="BF204" s="463"/>
      <c r="BG204" s="482"/>
      <c r="BH204" s="478"/>
      <c r="BI204" s="463"/>
      <c r="BJ204" s="463"/>
      <c r="BK204" s="463"/>
      <c r="BL204" s="482"/>
      <c r="BM204" s="478"/>
      <c r="BN204" s="463"/>
      <c r="BO204" s="463"/>
      <c r="BP204" s="463"/>
      <c r="BQ204" s="464"/>
      <c r="BR204" s="8"/>
      <c r="BS204" s="8"/>
      <c r="BT204" s="8"/>
      <c r="BU204" s="8"/>
      <c r="BV204" s="8"/>
      <c r="BW204" s="8"/>
      <c r="BX204" s="8"/>
      <c r="BY204" s="8"/>
      <c r="BZ204" s="8"/>
      <c r="CA204" s="8"/>
      <c r="CB204" s="8"/>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c r="DA204" s="182"/>
    </row>
    <row r="205" s="579" customFormat="true" ht="15" customHeight="true" x14ac:dyDescent="0.2">
      <c r="A205" s="138"/>
      <c r="B205" s="76"/>
      <c r="C205" s="119"/>
      <c r="D205" s="118"/>
      <c r="E205" s="118"/>
      <c r="F205" s="118"/>
      <c r="G205" s="117"/>
      <c r="H205" s="116"/>
      <c r="I205" s="118"/>
      <c r="J205" s="118"/>
      <c r="K205" s="118"/>
      <c r="L205" s="115"/>
      <c r="M205" s="119"/>
      <c r="N205" s="118"/>
      <c r="O205" s="118"/>
      <c r="P205" s="118"/>
      <c r="Q205" s="115"/>
      <c r="R205" s="466"/>
      <c r="S205" s="466"/>
      <c r="T205" s="466"/>
      <c r="U205" s="466"/>
      <c r="V205" s="466"/>
      <c r="W205" s="466"/>
      <c r="X205" s="466"/>
      <c r="Y205" s="466"/>
      <c r="Z205" s="466"/>
      <c r="AA205" s="466"/>
      <c r="AB205" s="466"/>
      <c r="AC205" s="466"/>
      <c r="AD205" s="466"/>
      <c r="AE205" s="466"/>
      <c r="AF205" s="466"/>
      <c r="AG205" s="466"/>
      <c r="AH205" s="466"/>
      <c r="AI205" s="466"/>
      <c r="AJ205" s="466"/>
      <c r="AK205" s="466"/>
      <c r="AL205" s="466"/>
      <c r="AM205" s="466"/>
      <c r="AN205" s="466"/>
      <c r="AO205" s="466"/>
      <c r="AP205" s="466"/>
      <c r="AQ205" s="466"/>
      <c r="AR205" s="466"/>
      <c r="AS205" s="466"/>
      <c r="AT205" s="466"/>
      <c r="AU205" s="466"/>
      <c r="AV205" s="466"/>
      <c r="AW205" s="466"/>
      <c r="AX205" s="466"/>
      <c r="AY205" s="466"/>
      <c r="AZ205" s="182"/>
      <c r="BA205" s="626"/>
      <c r="BB205" s="625"/>
      <c r="BC205" s="481"/>
      <c r="BD205" s="480"/>
      <c r="BE205" s="480"/>
      <c r="BF205" s="480"/>
      <c r="BG205" s="484"/>
      <c r="BH205" s="481"/>
      <c r="BI205" s="480"/>
      <c r="BJ205" s="480"/>
      <c r="BK205" s="480"/>
      <c r="BL205" s="484"/>
      <c r="BM205" s="481"/>
      <c r="BN205" s="480"/>
      <c r="BO205" s="480"/>
      <c r="BP205" s="480"/>
      <c r="BQ205" s="483"/>
      <c r="BR205" s="8"/>
      <c r="BS205" s="8"/>
      <c r="BT205" s="8"/>
      <c r="BU205" s="8"/>
      <c r="BV205" s="8"/>
      <c r="BW205" s="8"/>
      <c r="BX205" s="8"/>
      <c r="BY205" s="8"/>
      <c r="BZ205" s="8"/>
      <c r="CA205" s="8"/>
      <c r="CB205" s="8"/>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c r="DA205" s="182"/>
    </row>
    <row r="206" s="561" customFormat="true" ht="250.15" customHeight="true" x14ac:dyDescent="0.2">
      <c r="B206" s="579"/>
      <c r="R206" s="374"/>
      <c r="S206" s="374"/>
      <c r="T206" s="374"/>
      <c r="U206" s="374"/>
      <c r="V206" s="374"/>
      <c r="W206" s="374"/>
      <c r="X206" s="374"/>
      <c r="Y206" s="374"/>
      <c r="Z206" s="374"/>
      <c r="AA206" s="374"/>
      <c r="AB206" s="374"/>
      <c r="AC206" s="374"/>
      <c r="AD206" s="374"/>
      <c r="AE206" s="374"/>
      <c r="AF206" s="374"/>
      <c r="AG206" s="374"/>
      <c r="AH206" s="374"/>
      <c r="AI206" s="374"/>
      <c r="AJ206" s="374"/>
      <c r="AK206" s="374"/>
      <c r="AL206" s="374"/>
      <c r="AM206" s="374"/>
      <c r="AN206" s="374"/>
      <c r="AO206" s="374"/>
      <c r="AP206" s="374"/>
      <c r="AQ206" s="374"/>
      <c r="AR206" s="374"/>
      <c r="AS206" s="374"/>
      <c r="AT206" s="374"/>
      <c r="AU206" s="374"/>
      <c r="AV206" s="374"/>
      <c r="AW206" s="374"/>
      <c r="AX206" s="374"/>
      <c r="AY206" s="374"/>
      <c r="AZ206" s="374"/>
      <c r="BA206" s="338"/>
      <c r="BB206" s="336"/>
      <c r="BC206" s="336"/>
      <c r="BD206" s="336"/>
      <c r="BE206" s="336"/>
      <c r="BF206" s="336"/>
      <c r="BG206" s="336"/>
      <c r="BH206" s="336"/>
      <c r="BI206" s="336"/>
      <c r="BJ206" s="336"/>
      <c r="BK206" s="336"/>
      <c r="BL206" s="336"/>
      <c r="BM206" s="336"/>
      <c r="BN206" s="336"/>
      <c r="BO206" s="336"/>
      <c r="BP206" s="336"/>
      <c r="BQ206" s="338"/>
      <c r="BR206" s="373"/>
      <c r="BS206" s="373"/>
      <c r="BT206" s="373"/>
      <c r="BU206" s="373"/>
      <c r="BV206" s="373"/>
      <c r="BW206" s="373"/>
      <c r="BX206" s="373"/>
      <c r="BY206" s="373"/>
      <c r="BZ206" s="373"/>
      <c r="CA206" s="373"/>
      <c r="CB206" s="373"/>
      <c r="CC206" s="373"/>
      <c r="CD206" s="373"/>
      <c r="CE206" s="373"/>
      <c r="CF206" s="373"/>
      <c r="CG206" s="373"/>
      <c r="CH206" s="373"/>
      <c r="CI206" s="373"/>
      <c r="CJ206" s="373"/>
      <c r="CK206" s="373"/>
      <c r="CL206" s="373"/>
      <c r="CM206" s="373"/>
      <c r="CN206" s="373"/>
      <c r="CO206" s="373"/>
      <c r="CP206" s="373"/>
      <c r="CQ206" s="373"/>
      <c r="CR206" s="373"/>
      <c r="CS206" s="373"/>
      <c r="CT206" s="373"/>
      <c r="CU206" s="373"/>
      <c r="CV206" s="373"/>
      <c r="CW206" s="373"/>
      <c r="CX206" s="373"/>
      <c r="CY206" s="373"/>
      <c r="CZ206" s="373"/>
      <c r="DA206" s="374"/>
    </row>
    <row r="207" s="317" customFormat="true" ht="18" customHeight="true" x14ac:dyDescent="0.2">
      <c r="R207" s="369"/>
      <c r="S207" s="369"/>
      <c r="T207" s="369"/>
      <c r="U207" s="369"/>
      <c r="V207" s="369"/>
      <c r="W207" s="369"/>
      <c r="X207" s="369"/>
      <c r="Y207" s="369"/>
      <c r="Z207" s="369"/>
      <c r="AA207" s="369"/>
      <c r="AB207" s="369"/>
      <c r="AC207" s="369"/>
      <c r="AD207" s="369"/>
      <c r="AE207" s="369"/>
      <c r="AF207" s="369"/>
      <c r="AG207" s="369"/>
      <c r="AH207" s="369"/>
      <c r="AI207" s="369"/>
      <c r="AJ207" s="369"/>
      <c r="AK207" s="369"/>
      <c r="AL207" s="369"/>
      <c r="AM207" s="369"/>
      <c r="AN207" s="369"/>
      <c r="AO207" s="369"/>
      <c r="AP207" s="369"/>
      <c r="AQ207" s="369"/>
      <c r="AR207" s="369"/>
      <c r="AS207" s="369"/>
      <c r="AT207" s="369"/>
      <c r="AU207" s="369"/>
      <c r="AV207" s="369"/>
      <c r="AW207" s="369"/>
      <c r="AX207" s="369"/>
      <c r="AY207" s="369"/>
      <c r="AZ207" s="369"/>
      <c r="BA207" s="329"/>
      <c r="BB207" s="340"/>
      <c r="BC207" s="329"/>
      <c r="BD207" s="329"/>
      <c r="BE207" s="329"/>
      <c r="BF207" s="329"/>
      <c r="BG207" s="329"/>
      <c r="BH207" s="329"/>
      <c r="BI207" s="329"/>
      <c r="BJ207" s="329"/>
      <c r="BK207" s="329"/>
      <c r="BL207" s="329"/>
      <c r="BM207" s="329"/>
      <c r="BN207" s="329"/>
      <c r="BO207" s="329"/>
      <c r="BP207" s="329"/>
      <c r="BQ207" s="329"/>
      <c r="BR207" s="369"/>
      <c r="BS207" s="369"/>
      <c r="BT207" s="369"/>
      <c r="BU207" s="369"/>
      <c r="BV207" s="369"/>
      <c r="BW207" s="369"/>
      <c r="BX207" s="369"/>
      <c r="BY207" s="369"/>
      <c r="BZ207" s="369"/>
      <c r="CA207" s="369"/>
      <c r="CB207" s="369"/>
      <c r="CC207" s="369"/>
      <c r="CD207" s="369"/>
      <c r="CE207" s="369"/>
      <c r="CF207" s="369"/>
      <c r="CG207" s="369"/>
      <c r="CH207" s="369"/>
      <c r="CI207" s="369"/>
      <c r="CJ207" s="369"/>
      <c r="CK207" s="369"/>
      <c r="CL207" s="369"/>
      <c r="CM207" s="369"/>
      <c r="CN207" s="369"/>
      <c r="CO207" s="369"/>
      <c r="CP207" s="369"/>
      <c r="CQ207" s="369"/>
      <c r="CR207" s="369"/>
      <c r="CS207" s="369"/>
      <c r="CT207" s="369"/>
      <c r="CU207" s="369"/>
      <c r="CV207" s="369"/>
      <c r="CW207" s="369"/>
      <c r="CX207" s="369"/>
      <c r="CY207" s="369"/>
      <c r="CZ207" s="369"/>
      <c r="DA207" s="369"/>
    </row>
    <row r="208" s="317" customFormat="true" ht="22.5" customHeight="true" x14ac:dyDescent="0.35">
      <c r="A208" s="835" t="str">
        <f>A1026</f>
        <v>Chad</v>
      </c>
      <c r="B208" s="836"/>
      <c r="R208" s="369"/>
      <c r="S208" s="369"/>
      <c r="T208" s="369"/>
      <c r="U208" s="369"/>
      <c r="V208" s="369"/>
      <c r="W208" s="369"/>
      <c r="X208" s="369"/>
      <c r="Y208" s="369"/>
      <c r="Z208" s="369"/>
      <c r="AA208" s="369"/>
      <c r="AB208" s="369"/>
      <c r="AC208" s="369"/>
      <c r="AD208" s="369"/>
      <c r="AE208" s="369"/>
      <c r="AF208" s="369"/>
      <c r="AG208" s="369"/>
      <c r="AH208" s="369"/>
      <c r="AI208" s="369"/>
      <c r="AJ208" s="369"/>
      <c r="AK208" s="369"/>
      <c r="AL208" s="369"/>
      <c r="AM208" s="369"/>
      <c r="AN208" s="369"/>
      <c r="AO208" s="369"/>
      <c r="AP208" s="369"/>
      <c r="AQ208" s="369"/>
      <c r="AR208" s="369"/>
      <c r="AS208" s="369"/>
      <c r="AT208" s="369"/>
      <c r="AU208" s="369"/>
      <c r="AV208" s="369"/>
      <c r="AW208" s="369"/>
      <c r="AX208" s="369"/>
      <c r="AY208" s="369"/>
      <c r="AZ208" s="369"/>
      <c r="BA208" s="329"/>
      <c r="BB208" s="340"/>
      <c r="BC208" s="329"/>
      <c r="BD208" s="329"/>
      <c r="BE208" s="329"/>
      <c r="BF208" s="329"/>
      <c r="BG208" s="329"/>
      <c r="BH208" s="329"/>
      <c r="BI208" s="329"/>
      <c r="BJ208" s="329"/>
      <c r="BK208" s="329"/>
      <c r="BL208" s="329"/>
      <c r="BM208" s="329"/>
      <c r="BN208" s="329"/>
      <c r="BO208" s="329"/>
      <c r="BP208" s="329"/>
      <c r="BQ208" s="329"/>
      <c r="BR208" s="369"/>
      <c r="BS208" s="369"/>
      <c r="BT208" s="369"/>
      <c r="BU208" s="369"/>
      <c r="BV208" s="369"/>
      <c r="BW208" s="369"/>
      <c r="BX208" s="369"/>
      <c r="BY208" s="369"/>
      <c r="BZ208" s="369"/>
      <c r="CA208" s="369"/>
      <c r="CB208" s="369"/>
      <c r="CC208" s="369"/>
      <c r="CD208" s="369"/>
      <c r="CE208" s="369"/>
      <c r="CF208" s="369"/>
      <c r="CG208" s="369"/>
      <c r="CH208" s="369"/>
      <c r="CI208" s="369"/>
      <c r="CJ208" s="369"/>
      <c r="CK208" s="369"/>
      <c r="CL208" s="369"/>
      <c r="CM208" s="369"/>
      <c r="CN208" s="369"/>
      <c r="CO208" s="369"/>
      <c r="CP208" s="369"/>
      <c r="CQ208" s="369"/>
      <c r="CR208" s="369"/>
      <c r="CS208" s="369"/>
      <c r="CT208" s="369"/>
      <c r="CU208" s="369"/>
      <c r="CV208" s="369"/>
      <c r="CW208" s="369"/>
      <c r="CX208" s="369"/>
      <c r="CY208" s="369"/>
      <c r="CZ208" s="369"/>
      <c r="DA208" s="369"/>
    </row>
    <row r="209" s="317" customFormat="true" ht="22.5" customHeight="true" x14ac:dyDescent="0.35">
      <c r="A209" s="344" t="str">
        <f>A1034</f>
        <v>2003</v>
      </c>
      <c r="B209" s="345"/>
      <c r="R209" s="369"/>
      <c r="S209" s="369"/>
      <c r="T209" s="369"/>
      <c r="U209" s="369"/>
      <c r="V209" s="369"/>
      <c r="W209" s="369"/>
      <c r="X209" s="369"/>
      <c r="Y209" s="369"/>
      <c r="Z209" s="369"/>
      <c r="AA209" s="369"/>
      <c r="AB209" s="369"/>
      <c r="AC209" s="369"/>
      <c r="AD209" s="369"/>
      <c r="AE209" s="369"/>
      <c r="AF209" s="369"/>
      <c r="AG209" s="369"/>
      <c r="AH209" s="369"/>
      <c r="AI209" s="369"/>
      <c r="AJ209" s="369"/>
      <c r="AK209" s="369"/>
      <c r="AL209" s="369"/>
      <c r="AM209" s="369"/>
      <c r="AN209" s="369"/>
      <c r="AO209" s="369"/>
      <c r="AP209" s="369"/>
      <c r="AQ209" s="369"/>
      <c r="AR209" s="369"/>
      <c r="AS209" s="369"/>
      <c r="AT209" s="369"/>
      <c r="AU209" s="369"/>
      <c r="AV209" s="369"/>
      <c r="AW209" s="369"/>
      <c r="AX209" s="369"/>
      <c r="AY209" s="369"/>
      <c r="AZ209" s="369"/>
      <c r="BA209" s="329"/>
      <c r="BB209" s="340"/>
      <c r="BC209" s="329"/>
      <c r="BD209" s="329"/>
      <c r="BE209" s="329"/>
      <c r="BF209" s="329"/>
      <c r="BG209" s="329"/>
      <c r="BH209" s="329"/>
      <c r="BI209" s="329"/>
      <c r="BJ209" s="329"/>
      <c r="BK209" s="329"/>
      <c r="BL209" s="329"/>
      <c r="BM209" s="329"/>
      <c r="BN209" s="329"/>
      <c r="BO209" s="329"/>
      <c r="BP209" s="329"/>
      <c r="BQ209" s="329"/>
      <c r="BR209" s="369"/>
      <c r="BS209" s="369"/>
      <c r="BT209" s="369"/>
      <c r="BU209" s="369"/>
      <c r="BV209" s="369"/>
      <c r="BW209" s="369"/>
      <c r="BX209" s="369"/>
      <c r="BY209" s="369"/>
      <c r="BZ209" s="369"/>
      <c r="CA209" s="369"/>
      <c r="CB209" s="369"/>
      <c r="CC209" s="369"/>
      <c r="CD209" s="369"/>
      <c r="CE209" s="369"/>
      <c r="CF209" s="369"/>
      <c r="CG209" s="369"/>
      <c r="CH209" s="369"/>
      <c r="CI209" s="369"/>
      <c r="CJ209" s="369"/>
      <c r="CK209" s="369"/>
      <c r="CL209" s="369"/>
      <c r="CM209" s="369"/>
      <c r="CN209" s="369"/>
      <c r="CO209" s="369"/>
      <c r="CP209" s="369"/>
      <c r="CQ209" s="369"/>
      <c r="CR209" s="369"/>
      <c r="CS209" s="369"/>
      <c r="CT209" s="369"/>
      <c r="CU209" s="369"/>
      <c r="CV209" s="369"/>
      <c r="CW209" s="369"/>
      <c r="CX209" s="369"/>
      <c r="CY209" s="369"/>
      <c r="CZ209" s="369"/>
      <c r="DA209" s="369"/>
    </row>
    <row r="210" s="317" customFormat="true" ht="22.5" customHeight="true" x14ac:dyDescent="0.35">
      <c r="A210" s="622" t="s">
        <v>112</v>
      </c>
      <c r="B210" s="347"/>
      <c r="R210" s="369"/>
      <c r="S210" s="369"/>
      <c r="T210" s="369"/>
      <c r="U210" s="369"/>
      <c r="V210" s="369"/>
      <c r="W210" s="369"/>
      <c r="X210" s="369"/>
      <c r="Y210" s="369"/>
      <c r="Z210" s="369"/>
      <c r="AA210" s="369"/>
      <c r="AB210" s="369"/>
      <c r="AC210" s="369"/>
      <c r="AD210" s="369"/>
      <c r="AE210" s="369"/>
      <c r="AF210" s="369"/>
      <c r="AG210" s="369"/>
      <c r="AH210" s="369"/>
      <c r="AI210" s="369"/>
      <c r="AJ210" s="369"/>
      <c r="AK210" s="369"/>
      <c r="AL210" s="369"/>
      <c r="AM210" s="369"/>
      <c r="AN210" s="369"/>
      <c r="AO210" s="369"/>
      <c r="AP210" s="369"/>
      <c r="AQ210" s="369"/>
      <c r="AR210" s="369"/>
      <c r="AS210" s="369"/>
      <c r="AT210" s="369"/>
      <c r="AU210" s="369"/>
      <c r="AV210" s="369"/>
      <c r="AW210" s="369"/>
      <c r="AX210" s="369"/>
      <c r="AY210" s="369"/>
      <c r="AZ210" s="369"/>
      <c r="BA210" s="329"/>
      <c r="BB210" s="340"/>
      <c r="BC210" s="329"/>
      <c r="BD210" s="329"/>
      <c r="BE210" s="329"/>
      <c r="BF210" s="329"/>
      <c r="BG210" s="329"/>
      <c r="BH210" s="329"/>
      <c r="BI210" s="329"/>
      <c r="BJ210" s="329"/>
      <c r="BK210" s="329"/>
      <c r="BL210" s="329"/>
      <c r="BM210" s="329"/>
      <c r="BN210" s="329"/>
      <c r="BO210" s="329"/>
      <c r="BP210" s="329"/>
      <c r="BQ210" s="329"/>
      <c r="BR210" s="369"/>
      <c r="BS210" s="369"/>
      <c r="BT210" s="369"/>
      <c r="BU210" s="369"/>
      <c r="BV210" s="369"/>
      <c r="BW210" s="369"/>
      <c r="BX210" s="369"/>
      <c r="BY210" s="369"/>
      <c r="BZ210" s="369"/>
      <c r="CA210" s="369"/>
      <c r="CB210" s="369"/>
      <c r="CC210" s="369"/>
      <c r="CD210" s="369"/>
      <c r="CE210" s="369"/>
      <c r="CF210" s="369"/>
      <c r="CG210" s="369"/>
      <c r="CH210" s="369"/>
      <c r="CI210" s="369"/>
      <c r="CJ210" s="369"/>
      <c r="CK210" s="369"/>
      <c r="CL210" s="369"/>
      <c r="CM210" s="369"/>
      <c r="CN210" s="369"/>
      <c r="CO210" s="369"/>
      <c r="CP210" s="369"/>
      <c r="CQ210" s="369"/>
      <c r="CR210" s="369"/>
      <c r="CS210" s="369"/>
      <c r="CT210" s="369"/>
      <c r="CU210" s="369"/>
      <c r="CV210" s="369"/>
      <c r="CW210" s="369"/>
      <c r="CX210" s="369"/>
      <c r="CY210" s="369"/>
      <c r="CZ210" s="369"/>
      <c r="DA210" s="369"/>
    </row>
    <row r="211" s="317" customFormat="true" ht="20.1" customHeight="true" x14ac:dyDescent="0.35">
      <c r="A211" s="349" t="s">
        <v>97</v>
      </c>
      <c r="B211" s="345"/>
      <c r="R211" s="369"/>
      <c r="S211" s="369"/>
      <c r="T211" s="369"/>
      <c r="U211" s="369"/>
      <c r="V211" s="369"/>
      <c r="W211" s="369"/>
      <c r="X211" s="369"/>
      <c r="Y211" s="369"/>
      <c r="Z211" s="369"/>
      <c r="AA211" s="369"/>
      <c r="AB211" s="369"/>
      <c r="AC211" s="369"/>
      <c r="AD211" s="369"/>
      <c r="AE211" s="369"/>
      <c r="AF211" s="369"/>
      <c r="AG211" s="369"/>
      <c r="AH211" s="369"/>
      <c r="AI211" s="369"/>
      <c r="AJ211" s="369"/>
      <c r="AK211" s="369"/>
      <c r="AL211" s="369"/>
      <c r="AM211" s="369"/>
      <c r="AN211" s="369"/>
      <c r="AO211" s="369"/>
      <c r="AP211" s="369"/>
      <c r="AQ211" s="369"/>
      <c r="AR211" s="369"/>
      <c r="AS211" s="369"/>
      <c r="AT211" s="369"/>
      <c r="AU211" s="369"/>
      <c r="AV211" s="369"/>
      <c r="AW211" s="369"/>
      <c r="AX211" s="369"/>
      <c r="AY211" s="369"/>
      <c r="AZ211" s="369"/>
      <c r="BA211" s="329"/>
      <c r="BB211" s="340"/>
      <c r="BC211" s="329"/>
      <c r="BD211" s="329"/>
      <c r="BE211" s="329"/>
      <c r="BF211" s="329"/>
      <c r="BG211" s="329"/>
      <c r="BH211" s="329"/>
      <c r="BI211" s="329"/>
      <c r="BJ211" s="329"/>
      <c r="BK211" s="329"/>
      <c r="BL211" s="329"/>
      <c r="BM211" s="329"/>
      <c r="BN211" s="329"/>
      <c r="BO211" s="329"/>
      <c r="BP211" s="329"/>
      <c r="BQ211" s="329"/>
      <c r="BR211" s="369"/>
      <c r="BS211" s="369"/>
      <c r="BT211" s="369"/>
      <c r="BU211" s="369"/>
      <c r="BV211" s="369"/>
      <c r="BW211" s="369"/>
      <c r="BX211" s="369"/>
      <c r="BY211" s="369"/>
      <c r="BZ211" s="369"/>
      <c r="CA211" s="369"/>
      <c r="CB211" s="369"/>
      <c r="CC211" s="369"/>
      <c r="CD211" s="369"/>
      <c r="CE211" s="369"/>
      <c r="CF211" s="369"/>
      <c r="CG211" s="369"/>
      <c r="CH211" s="369"/>
      <c r="CI211" s="369"/>
      <c r="CJ211" s="369"/>
      <c r="CK211" s="369"/>
      <c r="CL211" s="369"/>
      <c r="CM211" s="369"/>
      <c r="CN211" s="369"/>
      <c r="CO211" s="369"/>
      <c r="CP211" s="369"/>
      <c r="CQ211" s="369"/>
      <c r="CR211" s="369"/>
      <c r="CS211" s="369"/>
      <c r="CT211" s="369"/>
      <c r="CU211" s="369"/>
      <c r="CV211" s="369"/>
      <c r="CW211" s="369"/>
      <c r="CX211" s="369"/>
      <c r="CY211" s="369"/>
      <c r="CZ211" s="369"/>
      <c r="DA211" s="369"/>
    </row>
    <row r="212" s="317" customFormat="true" ht="15" customHeight="true" x14ac:dyDescent="0.2">
      <c r="A212" s="623" t="s">
        <v>98</v>
      </c>
      <c r="B212" s="382"/>
      <c r="R212" s="369"/>
      <c r="S212" s="369"/>
      <c r="T212" s="369"/>
      <c r="U212" s="369"/>
      <c r="V212" s="369"/>
      <c r="W212" s="369"/>
      <c r="X212" s="369"/>
      <c r="Y212" s="369"/>
      <c r="Z212" s="369"/>
      <c r="AA212" s="369"/>
      <c r="AB212" s="369"/>
      <c r="AC212" s="369"/>
      <c r="AD212" s="369"/>
      <c r="AE212" s="369"/>
      <c r="AF212" s="369"/>
      <c r="AG212" s="369"/>
      <c r="AH212" s="369"/>
      <c r="AI212" s="369"/>
      <c r="AJ212" s="369"/>
      <c r="AK212" s="369"/>
      <c r="AL212" s="369"/>
      <c r="AM212" s="369"/>
      <c r="AN212" s="369"/>
      <c r="AO212" s="369"/>
      <c r="AP212" s="369"/>
      <c r="AQ212" s="369"/>
      <c r="AR212" s="369"/>
      <c r="AS212" s="369"/>
      <c r="AT212" s="369"/>
      <c r="AU212" s="369"/>
      <c r="AV212" s="369"/>
      <c r="AW212" s="369"/>
      <c r="AX212" s="369"/>
      <c r="AY212" s="369"/>
      <c r="AZ212" s="369"/>
      <c r="BA212" s="329"/>
      <c r="BB212" s="340"/>
      <c r="BC212" s="329"/>
      <c r="BD212" s="329"/>
      <c r="BE212" s="329"/>
      <c r="BF212" s="329"/>
      <c r="BG212" s="329"/>
      <c r="BH212" s="329"/>
      <c r="BI212" s="329"/>
      <c r="BJ212" s="329"/>
      <c r="BK212" s="329"/>
      <c r="BL212" s="329"/>
      <c r="BM212" s="329"/>
      <c r="BN212" s="329"/>
      <c r="BO212" s="329"/>
      <c r="BP212" s="329"/>
      <c r="BQ212" s="329"/>
      <c r="BR212" s="369"/>
      <c r="BS212" s="369"/>
      <c r="BT212" s="369"/>
      <c r="BU212" s="369"/>
      <c r="BV212" s="369"/>
      <c r="BW212" s="369"/>
      <c r="BX212" s="369"/>
      <c r="BY212" s="369"/>
      <c r="BZ212" s="369"/>
      <c r="CA212" s="369"/>
      <c r="CB212" s="369"/>
      <c r="CC212" s="369"/>
      <c r="CD212" s="369"/>
      <c r="CE212" s="369"/>
      <c r="CF212" s="369"/>
      <c r="CG212" s="369"/>
      <c r="CH212" s="369"/>
      <c r="CI212" s="369"/>
      <c r="CJ212" s="369"/>
      <c r="CK212" s="369"/>
      <c r="CL212" s="369"/>
      <c r="CM212" s="369"/>
      <c r="CN212" s="369"/>
      <c r="CO212" s="369"/>
      <c r="CP212" s="369"/>
      <c r="CQ212" s="369"/>
      <c r="CR212" s="369"/>
      <c r="CS212" s="369"/>
      <c r="CT212" s="369"/>
      <c r="CU212" s="369"/>
      <c r="CV212" s="369"/>
      <c r="CW212" s="369"/>
      <c r="CX212" s="369"/>
      <c r="CY212" s="369"/>
      <c r="CZ212" s="369"/>
      <c r="DA212" s="369"/>
    </row>
    <row r="213" s="317" customFormat="true" ht="15" customHeight="true" x14ac:dyDescent="0.2">
      <c r="A213" s="358" t="s">
        <v>40</v>
      </c>
      <c r="B213" s="357"/>
      <c r="R213" s="369"/>
      <c r="S213" s="369"/>
      <c r="T213" s="369"/>
      <c r="U213" s="369"/>
      <c r="V213" s="369"/>
      <c r="W213" s="369"/>
      <c r="X213" s="369"/>
      <c r="Y213" s="369"/>
      <c r="Z213" s="369"/>
      <c r="AA213" s="369"/>
      <c r="AB213" s="369"/>
      <c r="AC213" s="369"/>
      <c r="AD213" s="369"/>
      <c r="AE213" s="369"/>
      <c r="AF213" s="369"/>
      <c r="AG213" s="369"/>
      <c r="AH213" s="369"/>
      <c r="AI213" s="369"/>
      <c r="AJ213" s="369"/>
      <c r="AK213" s="369"/>
      <c r="AL213" s="369"/>
      <c r="AM213" s="369"/>
      <c r="AN213" s="369"/>
      <c r="AO213" s="369"/>
      <c r="AP213" s="369"/>
      <c r="AQ213" s="369"/>
      <c r="AR213" s="369"/>
      <c r="AS213" s="369"/>
      <c r="AT213" s="369"/>
      <c r="AU213" s="369"/>
      <c r="AV213" s="369"/>
      <c r="AW213" s="369"/>
      <c r="AX213" s="369"/>
      <c r="AY213" s="369"/>
      <c r="AZ213" s="369"/>
      <c r="BA213" s="329"/>
      <c r="BB213" s="340"/>
      <c r="BC213" s="329"/>
      <c r="BD213" s="329"/>
      <c r="BE213" s="329"/>
      <c r="BF213" s="329"/>
      <c r="BG213" s="329"/>
      <c r="BH213" s="329"/>
      <c r="BI213" s="329"/>
      <c r="BJ213" s="329"/>
      <c r="BK213" s="329"/>
      <c r="BL213" s="329"/>
      <c r="BM213" s="329"/>
      <c r="BN213" s="329"/>
      <c r="BO213" s="329"/>
      <c r="BP213" s="329"/>
      <c r="BQ213" s="329"/>
      <c r="BR213" s="369"/>
      <c r="BS213" s="369"/>
      <c r="BT213" s="369"/>
      <c r="BU213" s="369"/>
      <c r="BV213" s="369"/>
      <c r="BW213" s="369"/>
      <c r="BX213" s="369"/>
      <c r="BY213" s="369"/>
      <c r="BZ213" s="369"/>
      <c r="CA213" s="369"/>
      <c r="CB213" s="369"/>
      <c r="CC213" s="369"/>
      <c r="CD213" s="369"/>
      <c r="CE213" s="369"/>
      <c r="CF213" s="369"/>
      <c r="CG213" s="369"/>
      <c r="CH213" s="369"/>
      <c r="CI213" s="369"/>
      <c r="CJ213" s="369"/>
      <c r="CK213" s="369"/>
      <c r="CL213" s="369"/>
      <c r="CM213" s="369"/>
      <c r="CN213" s="369"/>
      <c r="CO213" s="369"/>
      <c r="CP213" s="369"/>
      <c r="CQ213" s="369"/>
      <c r="CR213" s="369"/>
      <c r="CS213" s="369"/>
      <c r="CT213" s="369"/>
      <c r="CU213" s="369"/>
      <c r="CV213" s="369"/>
      <c r="CW213" s="369"/>
      <c r="CX213" s="369"/>
      <c r="CY213" s="369"/>
      <c r="CZ213" s="369"/>
      <c r="DA213" s="369"/>
    </row>
    <row r="214" s="317" customFormat="true" ht="15" customHeight="true" x14ac:dyDescent="0.2">
      <c r="A214" s="356" t="s">
        <v>39</v>
      </c>
      <c r="B214" s="357"/>
      <c r="R214" s="369"/>
      <c r="S214" s="369"/>
      <c r="T214" s="369"/>
      <c r="U214" s="369"/>
      <c r="V214" s="369"/>
      <c r="W214" s="369"/>
      <c r="X214" s="369"/>
      <c r="Y214" s="369"/>
      <c r="Z214" s="369"/>
      <c r="AA214" s="369"/>
      <c r="AB214" s="369"/>
      <c r="AC214" s="369"/>
      <c r="AD214" s="369"/>
      <c r="AE214" s="369"/>
      <c r="AF214" s="369"/>
      <c r="AG214" s="369"/>
      <c r="AH214" s="369"/>
      <c r="AI214" s="369"/>
      <c r="AJ214" s="369"/>
      <c r="AK214" s="369"/>
      <c r="AL214" s="369"/>
      <c r="AM214" s="369"/>
      <c r="AN214" s="369"/>
      <c r="AO214" s="369"/>
      <c r="AP214" s="369"/>
      <c r="AQ214" s="369"/>
      <c r="AR214" s="369"/>
      <c r="AS214" s="369"/>
      <c r="AT214" s="369"/>
      <c r="AU214" s="369"/>
      <c r="AV214" s="369"/>
      <c r="AW214" s="369"/>
      <c r="AX214" s="369"/>
      <c r="AY214" s="369"/>
      <c r="AZ214" s="369"/>
      <c r="BA214" s="329"/>
      <c r="BB214" s="340"/>
      <c r="BC214" s="329"/>
      <c r="BD214" s="329"/>
      <c r="BE214" s="329"/>
      <c r="BF214" s="329"/>
      <c r="BG214" s="329"/>
      <c r="BH214" s="329"/>
      <c r="BI214" s="329"/>
      <c r="BJ214" s="329"/>
      <c r="BK214" s="329"/>
      <c r="BL214" s="329"/>
      <c r="BM214" s="329"/>
      <c r="BN214" s="329"/>
      <c r="BO214" s="329"/>
      <c r="BP214" s="329"/>
      <c r="BQ214" s="329"/>
      <c r="BR214" s="369"/>
      <c r="BS214" s="369"/>
      <c r="BT214" s="369"/>
      <c r="BU214" s="369"/>
      <c r="BV214" s="369"/>
      <c r="BW214" s="369"/>
      <c r="BX214" s="369"/>
      <c r="BY214" s="369"/>
      <c r="BZ214" s="369"/>
      <c r="CA214" s="369"/>
      <c r="CB214" s="369"/>
      <c r="CC214" s="369"/>
      <c r="CD214" s="369"/>
      <c r="CE214" s="369"/>
      <c r="CF214" s="369"/>
      <c r="CG214" s="369"/>
      <c r="CH214" s="369"/>
      <c r="CI214" s="369"/>
      <c r="CJ214" s="369"/>
      <c r="CK214" s="369"/>
      <c r="CL214" s="369"/>
      <c r="CM214" s="369"/>
      <c r="CN214" s="369"/>
      <c r="CO214" s="369"/>
      <c r="CP214" s="369"/>
      <c r="CQ214" s="369"/>
      <c r="CR214" s="369"/>
      <c r="CS214" s="369"/>
      <c r="CT214" s="369"/>
      <c r="CU214" s="369"/>
      <c r="CV214" s="369"/>
      <c r="CW214" s="369"/>
      <c r="CX214" s="369"/>
      <c r="CY214" s="369"/>
      <c r="CZ214" s="369"/>
      <c r="DA214" s="369"/>
    </row>
    <row r="215" s="317" customFormat="true" ht="15" customHeight="true" x14ac:dyDescent="0.2">
      <c r="A215" s="356" t="s">
        <v>136</v>
      </c>
      <c r="B215" s="381" t="str">
        <f>A1025</f>
        <v>WHS03</v>
      </c>
      <c r="R215" s="369"/>
      <c r="S215" s="369"/>
      <c r="T215" s="369"/>
      <c r="U215" s="369"/>
      <c r="V215" s="369"/>
      <c r="W215" s="369"/>
      <c r="X215" s="369"/>
      <c r="Y215" s="369"/>
      <c r="Z215" s="369"/>
      <c r="AA215" s="369"/>
      <c r="AB215" s="369"/>
      <c r="AC215" s="369"/>
      <c r="AD215" s="369"/>
      <c r="AE215" s="369"/>
      <c r="AF215" s="369"/>
      <c r="AG215" s="369"/>
      <c r="AH215" s="369"/>
      <c r="AI215" s="369"/>
      <c r="AJ215" s="369"/>
      <c r="AK215" s="369"/>
      <c r="AL215" s="369"/>
      <c r="AM215" s="369"/>
      <c r="AN215" s="369"/>
      <c r="AO215" s="369"/>
      <c r="AP215" s="369"/>
      <c r="AQ215" s="369"/>
      <c r="AR215" s="369"/>
      <c r="AS215" s="369"/>
      <c r="AT215" s="369"/>
      <c r="AU215" s="369"/>
      <c r="AV215" s="369"/>
      <c r="AW215" s="369"/>
      <c r="AX215" s="369"/>
      <c r="AY215" s="369"/>
      <c r="AZ215" s="369"/>
      <c r="BA215" s="329"/>
      <c r="BB215" s="340"/>
      <c r="BC215" s="329"/>
      <c r="BD215" s="329"/>
      <c r="BE215" s="329"/>
      <c r="BF215" s="329"/>
      <c r="BG215" s="329"/>
      <c r="BH215" s="329"/>
      <c r="BI215" s="329"/>
      <c r="BJ215" s="329"/>
      <c r="BK215" s="329"/>
      <c r="BL215" s="329"/>
      <c r="BM215" s="329"/>
      <c r="BN215" s="329"/>
      <c r="BO215" s="329"/>
      <c r="BP215" s="329"/>
      <c r="BQ215" s="329"/>
      <c r="BR215" s="369"/>
      <c r="BS215" s="369"/>
      <c r="BT215" s="369"/>
      <c r="BU215" s="369"/>
      <c r="BV215" s="369"/>
      <c r="BW215" s="369"/>
      <c r="BX215" s="369"/>
      <c r="BY215" s="369"/>
      <c r="BZ215" s="369"/>
      <c r="CA215" s="369"/>
      <c r="CB215" s="369"/>
      <c r="CC215" s="369"/>
      <c r="CD215" s="369"/>
      <c r="CE215" s="369"/>
      <c r="CF215" s="369"/>
      <c r="CG215" s="369"/>
      <c r="CH215" s="369"/>
      <c r="CI215" s="369"/>
      <c r="CJ215" s="369"/>
      <c r="CK215" s="369"/>
      <c r="CL215" s="369"/>
      <c r="CM215" s="369"/>
      <c r="CN215" s="369"/>
      <c r="CO215" s="369"/>
      <c r="CP215" s="369"/>
      <c r="CQ215" s="369"/>
      <c r="CR215" s="369"/>
      <c r="CS215" s="369"/>
      <c r="CT215" s="369"/>
      <c r="CU215" s="369"/>
      <c r="CV215" s="369"/>
      <c r="CW215" s="369"/>
      <c r="CX215" s="369"/>
      <c r="CY215" s="369"/>
      <c r="CZ215" s="369"/>
      <c r="DA215" s="369"/>
    </row>
    <row r="216" s="317" customFormat="true" ht="15" customHeight="true" x14ac:dyDescent="0.2">
      <c r="A216" s="171"/>
      <c r="B216" s="173"/>
      <c r="R216" s="369"/>
      <c r="S216" s="369"/>
      <c r="T216" s="369"/>
      <c r="U216" s="369"/>
      <c r="V216" s="369"/>
      <c r="W216" s="369"/>
      <c r="X216" s="369"/>
      <c r="Y216" s="369"/>
      <c r="Z216" s="369"/>
      <c r="AA216" s="369"/>
      <c r="AB216" s="369"/>
      <c r="AC216" s="369"/>
      <c r="AD216" s="369"/>
      <c r="AE216" s="369"/>
      <c r="AF216" s="369"/>
      <c r="AG216" s="369"/>
      <c r="AH216" s="369"/>
      <c r="AI216" s="369"/>
      <c r="AJ216" s="369"/>
      <c r="AK216" s="369"/>
      <c r="AL216" s="369"/>
      <c r="AM216" s="369"/>
      <c r="AN216" s="369"/>
      <c r="AO216" s="369"/>
      <c r="AP216" s="369"/>
      <c r="AQ216" s="369"/>
      <c r="AR216" s="369"/>
      <c r="AS216" s="369"/>
      <c r="AT216" s="369"/>
      <c r="AU216" s="369"/>
      <c r="AV216" s="369"/>
      <c r="AW216" s="369"/>
      <c r="AX216" s="369"/>
      <c r="AY216" s="369"/>
      <c r="AZ216" s="369"/>
      <c r="BA216" s="329"/>
      <c r="BB216" s="340"/>
      <c r="BC216" s="329"/>
      <c r="BD216" s="329"/>
      <c r="BE216" s="329"/>
      <c r="BF216" s="329"/>
      <c r="BG216" s="329"/>
      <c r="BH216" s="329"/>
      <c r="BI216" s="329"/>
      <c r="BJ216" s="329"/>
      <c r="BK216" s="329"/>
      <c r="BL216" s="329"/>
      <c r="BM216" s="329"/>
      <c r="BN216" s="329"/>
      <c r="BO216" s="329"/>
      <c r="BP216" s="329"/>
      <c r="BQ216" s="329"/>
      <c r="BR216" s="369"/>
      <c r="BS216" s="369"/>
      <c r="BT216" s="369"/>
      <c r="BU216" s="369"/>
      <c r="BV216" s="369"/>
      <c r="BW216" s="369"/>
      <c r="BX216" s="369"/>
      <c r="BY216" s="369"/>
      <c r="BZ216" s="369"/>
      <c r="CA216" s="369"/>
      <c r="CB216" s="369"/>
      <c r="CC216" s="369"/>
      <c r="CD216" s="369"/>
      <c r="CE216" s="369"/>
      <c r="CF216" s="369"/>
      <c r="CG216" s="369"/>
      <c r="CH216" s="369"/>
      <c r="CI216" s="369"/>
      <c r="CJ216" s="369"/>
      <c r="CK216" s="369"/>
      <c r="CL216" s="369"/>
      <c r="CM216" s="369"/>
      <c r="CN216" s="369"/>
      <c r="CO216" s="369"/>
      <c r="CP216" s="369"/>
      <c r="CQ216" s="369"/>
      <c r="CR216" s="369"/>
      <c r="CS216" s="369"/>
      <c r="CT216" s="369"/>
      <c r="CU216" s="369"/>
      <c r="CV216" s="369"/>
      <c r="CW216" s="369"/>
      <c r="CX216" s="369"/>
      <c r="CY216" s="369"/>
      <c r="CZ216" s="369"/>
      <c r="DA216" s="369"/>
    </row>
    <row r="217" s="317" customFormat="true" ht="15" customHeight="true" x14ac:dyDescent="0.2">
      <c r="A217" s="171"/>
      <c r="B217" s="172"/>
      <c r="R217" s="369"/>
      <c r="S217" s="369"/>
      <c r="T217" s="369"/>
      <c r="U217" s="369"/>
      <c r="V217" s="369"/>
      <c r="W217" s="369"/>
      <c r="X217" s="369"/>
      <c r="Y217" s="369"/>
      <c r="Z217" s="369"/>
      <c r="AA217" s="369"/>
      <c r="AB217" s="369"/>
      <c r="AC217" s="369"/>
      <c r="AD217" s="369"/>
      <c r="AE217" s="369"/>
      <c r="AF217" s="369"/>
      <c r="AG217" s="369"/>
      <c r="AH217" s="369"/>
      <c r="AI217" s="369"/>
      <c r="AJ217" s="369"/>
      <c r="AK217" s="369"/>
      <c r="AL217" s="369"/>
      <c r="AM217" s="369"/>
      <c r="AN217" s="369"/>
      <c r="AO217" s="369"/>
      <c r="AP217" s="369"/>
      <c r="AQ217" s="369"/>
      <c r="AR217" s="369"/>
      <c r="AS217" s="369"/>
      <c r="AT217" s="369"/>
      <c r="AU217" s="369"/>
      <c r="AV217" s="369"/>
      <c r="AW217" s="369"/>
      <c r="AX217" s="369"/>
      <c r="AY217" s="369"/>
      <c r="AZ217" s="369"/>
      <c r="BA217" s="329"/>
      <c r="BB217" s="340"/>
      <c r="BC217" s="329"/>
      <c r="BD217" s="329"/>
      <c r="BE217" s="329"/>
      <c r="BF217" s="329"/>
      <c r="BG217" s="329"/>
      <c r="BH217" s="329"/>
      <c r="BI217" s="329"/>
      <c r="BJ217" s="329"/>
      <c r="BK217" s="329"/>
      <c r="BL217" s="329"/>
      <c r="BM217" s="329"/>
      <c r="BN217" s="329"/>
      <c r="BO217" s="329"/>
      <c r="BP217" s="329"/>
      <c r="BQ217" s="329"/>
      <c r="BR217" s="369"/>
      <c r="BS217" s="369"/>
      <c r="BT217" s="369"/>
      <c r="BU217" s="369"/>
      <c r="BV217" s="369"/>
      <c r="BW217" s="369"/>
      <c r="BX217" s="369"/>
      <c r="BY217" s="369"/>
      <c r="BZ217" s="369"/>
      <c r="CA217" s="369"/>
      <c r="CB217" s="369"/>
      <c r="CC217" s="369"/>
      <c r="CD217" s="369"/>
      <c r="CE217" s="369"/>
      <c r="CF217" s="369"/>
      <c r="CG217" s="369"/>
      <c r="CH217" s="369"/>
      <c r="CI217" s="369"/>
      <c r="CJ217" s="369"/>
      <c r="CK217" s="369"/>
      <c r="CL217" s="369"/>
      <c r="CM217" s="369"/>
      <c r="CN217" s="369"/>
      <c r="CO217" s="369"/>
      <c r="CP217" s="369"/>
      <c r="CQ217" s="369"/>
      <c r="CR217" s="369"/>
      <c r="CS217" s="369"/>
      <c r="CT217" s="369"/>
      <c r="CU217" s="369"/>
      <c r="CV217" s="369"/>
      <c r="CW217" s="369"/>
      <c r="CX217" s="369"/>
      <c r="CY217" s="369"/>
      <c r="CZ217" s="369"/>
      <c r="DA217" s="369"/>
    </row>
    <row r="218" s="317" customFormat="true" ht="18" customHeight="true" x14ac:dyDescent="0.2">
      <c r="A218" s="171"/>
      <c r="B218" s="173"/>
      <c r="R218" s="369"/>
      <c r="S218" s="369"/>
      <c r="T218" s="369"/>
      <c r="U218" s="369"/>
      <c r="V218" s="369"/>
      <c r="W218" s="369"/>
      <c r="X218" s="369"/>
      <c r="Y218" s="369"/>
      <c r="Z218" s="369"/>
      <c r="AA218" s="369"/>
      <c r="AB218" s="369"/>
      <c r="AC218" s="369"/>
      <c r="AD218" s="369"/>
      <c r="AE218" s="369"/>
      <c r="AF218" s="369"/>
      <c r="AG218" s="369"/>
      <c r="AH218" s="369"/>
      <c r="AI218" s="369"/>
      <c r="AJ218" s="369"/>
      <c r="AK218" s="369"/>
      <c r="AL218" s="369"/>
      <c r="AM218" s="369"/>
      <c r="AN218" s="369"/>
      <c r="AO218" s="369"/>
      <c r="AP218" s="369"/>
      <c r="AQ218" s="369"/>
      <c r="AR218" s="369"/>
      <c r="AS218" s="369"/>
      <c r="AT218" s="369"/>
      <c r="AU218" s="369"/>
      <c r="AV218" s="369"/>
      <c r="AW218" s="369"/>
      <c r="AX218" s="369"/>
      <c r="AY218" s="369"/>
      <c r="AZ218" s="369"/>
      <c r="BA218" s="329"/>
      <c r="BB218" s="340"/>
      <c r="BC218" s="329"/>
      <c r="BD218" s="329"/>
      <c r="BE218" s="329"/>
      <c r="BF218" s="329"/>
      <c r="BG218" s="329"/>
      <c r="BH218" s="329"/>
      <c r="BI218" s="329"/>
      <c r="BJ218" s="329"/>
      <c r="BK218" s="329"/>
      <c r="BL218" s="329"/>
      <c r="BM218" s="329"/>
      <c r="BN218" s="329"/>
      <c r="BO218" s="329"/>
      <c r="BP218" s="329"/>
      <c r="BQ218" s="329"/>
      <c r="BR218" s="369"/>
      <c r="BS218" s="369"/>
      <c r="BT218" s="369"/>
      <c r="BU218" s="369"/>
      <c r="BV218" s="369"/>
      <c r="BW218" s="369"/>
      <c r="BX218" s="369"/>
      <c r="BY218" s="369"/>
      <c r="BZ218" s="369"/>
      <c r="CA218" s="369"/>
      <c r="CB218" s="369"/>
      <c r="CC218" s="369"/>
      <c r="CD218" s="369"/>
      <c r="CE218" s="369"/>
      <c r="CF218" s="369"/>
      <c r="CG218" s="369"/>
      <c r="CH218" s="369"/>
      <c r="CI218" s="369"/>
      <c r="CJ218" s="369"/>
      <c r="CK218" s="369"/>
      <c r="CL218" s="369"/>
      <c r="CM218" s="369"/>
      <c r="CN218" s="369"/>
      <c r="CO218" s="369"/>
      <c r="CP218" s="369"/>
      <c r="CQ218" s="369"/>
      <c r="CR218" s="369"/>
      <c r="CS218" s="369"/>
      <c r="CT218" s="369"/>
      <c r="CU218" s="369"/>
      <c r="CV218" s="369"/>
      <c r="CW218" s="369"/>
      <c r="CX218" s="369"/>
      <c r="CY218" s="369"/>
      <c r="CZ218" s="369"/>
      <c r="DA218" s="369"/>
    </row>
    <row r="219" s="317" customFormat="true" ht="18" customHeight="true" x14ac:dyDescent="0.2">
      <c r="A219" s="170"/>
      <c r="B219" s="169"/>
      <c r="R219" s="369"/>
      <c r="S219" s="369"/>
      <c r="T219" s="369"/>
      <c r="U219" s="369"/>
      <c r="V219" s="369"/>
      <c r="W219" s="369"/>
      <c r="X219" s="369"/>
      <c r="Y219" s="369"/>
      <c r="Z219" s="369"/>
      <c r="AA219" s="369"/>
      <c r="AB219" s="369"/>
      <c r="AC219" s="369"/>
      <c r="AD219" s="369"/>
      <c r="AE219" s="369"/>
      <c r="AF219" s="369"/>
      <c r="AG219" s="369"/>
      <c r="AH219" s="369"/>
      <c r="AI219" s="369"/>
      <c r="AJ219" s="369"/>
      <c r="AK219" s="369"/>
      <c r="AL219" s="369"/>
      <c r="AM219" s="369"/>
      <c r="AN219" s="369"/>
      <c r="AO219" s="369"/>
      <c r="AP219" s="369"/>
      <c r="AQ219" s="369"/>
      <c r="AR219" s="369"/>
      <c r="AS219" s="369"/>
      <c r="AT219" s="369"/>
      <c r="AU219" s="369"/>
      <c r="AV219" s="369"/>
      <c r="AW219" s="369"/>
      <c r="AX219" s="369"/>
      <c r="AY219" s="369"/>
      <c r="AZ219" s="369"/>
      <c r="BA219" s="329"/>
      <c r="BB219" s="340"/>
      <c r="BC219" s="329"/>
      <c r="BD219" s="329"/>
      <c r="BE219" s="329"/>
      <c r="BF219" s="329"/>
      <c r="BG219" s="329"/>
      <c r="BH219" s="329"/>
      <c r="BI219" s="329"/>
      <c r="BJ219" s="329"/>
      <c r="BK219" s="329"/>
      <c r="BL219" s="329"/>
      <c r="BM219" s="329"/>
      <c r="BN219" s="329"/>
      <c r="BO219" s="329"/>
      <c r="BP219" s="329"/>
      <c r="BQ219" s="329"/>
      <c r="BR219" s="369"/>
      <c r="BS219" s="369"/>
      <c r="BT219" s="369"/>
      <c r="BU219" s="369"/>
      <c r="BV219" s="369"/>
      <c r="BW219" s="369"/>
      <c r="BX219" s="369"/>
      <c r="BY219" s="369"/>
      <c r="BZ219" s="369"/>
      <c r="CA219" s="369"/>
      <c r="CB219" s="369"/>
      <c r="CC219" s="369"/>
      <c r="CD219" s="369"/>
      <c r="CE219" s="369"/>
      <c r="CF219" s="369"/>
      <c r="CG219" s="369"/>
      <c r="CH219" s="369"/>
      <c r="CI219" s="369"/>
      <c r="CJ219" s="369"/>
      <c r="CK219" s="369"/>
      <c r="CL219" s="369"/>
      <c r="CM219" s="369"/>
      <c r="CN219" s="369"/>
      <c r="CO219" s="369"/>
      <c r="CP219" s="369"/>
      <c r="CQ219" s="369"/>
      <c r="CR219" s="369"/>
      <c r="CS219" s="369"/>
      <c r="CT219" s="369"/>
      <c r="CU219" s="369"/>
      <c r="CV219" s="369"/>
      <c r="CW219" s="369"/>
      <c r="CX219" s="369"/>
      <c r="CY219" s="369"/>
      <c r="CZ219" s="369"/>
      <c r="DA219" s="369"/>
    </row>
    <row r="220" s="341" customFormat="true" ht="15" customHeight="true" x14ac:dyDescent="0.2">
      <c r="A220" s="320" t="s">
        <v>86</v>
      </c>
      <c r="B220" s="364"/>
      <c r="C220" s="830" t="s">
        <v>115</v>
      </c>
      <c r="D220" s="831"/>
      <c r="E220" s="831"/>
      <c r="F220" s="831"/>
      <c r="G220" s="832"/>
      <c r="H220" s="833" t="s">
        <v>38</v>
      </c>
      <c r="I220" s="811"/>
      <c r="J220" s="811"/>
      <c r="K220" s="811"/>
      <c r="L220" s="813"/>
      <c r="M220" s="801" t="s">
        <v>37</v>
      </c>
      <c r="N220" s="802"/>
      <c r="O220" s="802"/>
      <c r="P220" s="802"/>
      <c r="Q220" s="804"/>
      <c r="R220" s="466"/>
      <c r="S220" s="466"/>
      <c r="T220" s="466"/>
      <c r="U220" s="466"/>
      <c r="V220" s="466"/>
      <c r="W220" s="466"/>
      <c r="X220" s="466"/>
      <c r="Y220" s="466"/>
      <c r="Z220" s="466"/>
      <c r="AA220" s="466"/>
      <c r="AB220" s="466"/>
      <c r="AC220" s="466"/>
      <c r="AD220" s="466"/>
      <c r="AE220" s="466"/>
      <c r="AF220" s="466"/>
      <c r="AG220" s="466"/>
      <c r="AH220" s="466"/>
      <c r="AI220" s="466"/>
      <c r="AJ220" s="466"/>
      <c r="AK220" s="466"/>
      <c r="AL220" s="466"/>
      <c r="AM220" s="466"/>
      <c r="AN220" s="466"/>
      <c r="AO220" s="466"/>
      <c r="AP220" s="466"/>
      <c r="AQ220" s="466"/>
      <c r="AR220" s="466"/>
      <c r="AS220" s="466"/>
      <c r="AT220" s="466"/>
      <c r="AU220" s="466"/>
      <c r="AV220" s="466"/>
      <c r="AW220" s="466"/>
      <c r="AX220" s="466"/>
      <c r="AY220" s="466"/>
      <c r="AZ220" s="182"/>
      <c r="BA220" s="375" t="s">
        <v>131</v>
      </c>
      <c r="BB220" s="320" t="s">
        <v>86</v>
      </c>
      <c r="BC220" s="801" t="s">
        <v>115</v>
      </c>
      <c r="BD220" s="802"/>
      <c r="BE220" s="802"/>
      <c r="BF220" s="802"/>
      <c r="BG220" s="803"/>
      <c r="BH220" s="801" t="s">
        <v>38</v>
      </c>
      <c r="BI220" s="802"/>
      <c r="BJ220" s="802"/>
      <c r="BK220" s="802"/>
      <c r="BL220" s="803"/>
      <c r="BM220" s="801" t="s">
        <v>37</v>
      </c>
      <c r="BN220" s="802"/>
      <c r="BO220" s="802"/>
      <c r="BP220" s="802"/>
      <c r="BQ220" s="804"/>
      <c r="BR220" s="650"/>
      <c r="BS220" s="651"/>
      <c r="BT220" s="651"/>
      <c r="BU220" s="651"/>
      <c r="BV220" s="651"/>
      <c r="BW220" s="651"/>
      <c r="BX220" s="651"/>
      <c r="BY220" s="651"/>
      <c r="BZ220" s="373"/>
      <c r="CA220" s="373"/>
      <c r="CB220" s="373"/>
      <c r="CC220" s="373"/>
      <c r="CD220" s="373"/>
      <c r="CE220" s="373"/>
      <c r="CF220" s="373"/>
      <c r="CG220" s="373"/>
      <c r="CH220" s="373"/>
      <c r="CI220" s="373"/>
      <c r="CJ220" s="373"/>
      <c r="CK220" s="373"/>
      <c r="CL220" s="373"/>
      <c r="CM220" s="373"/>
      <c r="CN220" s="373"/>
      <c r="CO220" s="373"/>
      <c r="CP220" s="373"/>
      <c r="CQ220" s="373"/>
      <c r="CR220" s="373"/>
      <c r="CS220" s="373"/>
      <c r="CT220" s="373"/>
      <c r="CU220" s="373"/>
      <c r="CV220" s="373"/>
      <c r="CW220" s="373"/>
      <c r="CX220" s="373"/>
      <c r="CY220" s="373"/>
      <c r="CZ220" s="373"/>
      <c r="DA220" s="182"/>
    </row>
    <row r="221" s="341" customFormat="true" ht="12.75" x14ac:dyDescent="0.2">
      <c r="A221" s="361" t="s">
        <v>87</v>
      </c>
      <c r="B221" s="404"/>
      <c r="C221" s="446" t="s">
        <v>0</v>
      </c>
      <c r="D221" s="620" t="s">
        <v>1</v>
      </c>
      <c r="E221" s="620" t="s">
        <v>2</v>
      </c>
      <c r="F221" s="620" t="s">
        <v>3</v>
      </c>
      <c r="G221" s="621" t="s">
        <v>4</v>
      </c>
      <c r="H221" s="409" t="s">
        <v>0</v>
      </c>
      <c r="I221" s="631" t="s">
        <v>1</v>
      </c>
      <c r="J221" s="631" t="s">
        <v>2</v>
      </c>
      <c r="K221" s="631" t="s">
        <v>3</v>
      </c>
      <c r="L221" s="632" t="s">
        <v>4</v>
      </c>
      <c r="M221" s="410" t="s">
        <v>0</v>
      </c>
      <c r="N221" s="631" t="s">
        <v>1</v>
      </c>
      <c r="O221" s="631" t="s">
        <v>2</v>
      </c>
      <c r="P221" s="631" t="s">
        <v>3</v>
      </c>
      <c r="Q221" s="632" t="s">
        <v>4</v>
      </c>
      <c r="R221" s="466"/>
      <c r="S221" s="466"/>
      <c r="T221" s="466"/>
      <c r="U221" s="466"/>
      <c r="V221" s="466"/>
      <c r="W221" s="466"/>
      <c r="X221" s="466"/>
      <c r="Y221" s="466"/>
      <c r="Z221" s="466"/>
      <c r="AA221" s="466"/>
      <c r="AB221" s="466"/>
      <c r="AC221" s="466"/>
      <c r="AD221" s="466"/>
      <c r="AE221" s="466"/>
      <c r="AF221" s="466"/>
      <c r="AG221" s="466"/>
      <c r="AH221" s="466"/>
      <c r="AI221" s="466"/>
      <c r="AJ221" s="466"/>
      <c r="AK221" s="466"/>
      <c r="AL221" s="466"/>
      <c r="AM221" s="466"/>
      <c r="AN221" s="466"/>
      <c r="AO221" s="466"/>
      <c r="AP221" s="466"/>
      <c r="AQ221" s="466"/>
      <c r="AR221" s="466"/>
      <c r="AS221" s="466"/>
      <c r="AT221" s="466"/>
      <c r="AU221" s="466"/>
      <c r="AV221" s="466"/>
      <c r="AW221" s="466"/>
      <c r="AX221" s="466"/>
      <c r="AY221" s="466"/>
      <c r="AZ221" s="182"/>
      <c r="BA221" s="361" t="s">
        <v>118</v>
      </c>
      <c r="BB221" s="360"/>
      <c r="BC221" s="486" t="s">
        <v>0</v>
      </c>
      <c r="BD221" s="596" t="s">
        <v>1</v>
      </c>
      <c r="BE221" s="596" t="s">
        <v>2</v>
      </c>
      <c r="BF221" s="596" t="s">
        <v>3</v>
      </c>
      <c r="BG221" s="487" t="s">
        <v>4</v>
      </c>
      <c r="BH221" s="486" t="s">
        <v>0</v>
      </c>
      <c r="BI221" s="596" t="s">
        <v>1</v>
      </c>
      <c r="BJ221" s="596" t="s">
        <v>2</v>
      </c>
      <c r="BK221" s="596" t="s">
        <v>3</v>
      </c>
      <c r="BL221" s="487" t="s">
        <v>4</v>
      </c>
      <c r="BM221" s="486" t="s">
        <v>0</v>
      </c>
      <c r="BN221" s="596" t="s">
        <v>1</v>
      </c>
      <c r="BO221" s="596" t="s">
        <v>2</v>
      </c>
      <c r="BP221" s="596" t="s">
        <v>3</v>
      </c>
      <c r="BQ221" s="597" t="s">
        <v>4</v>
      </c>
      <c r="BR221" s="180"/>
      <c r="BS221" s="180"/>
      <c r="BT221" s="180"/>
      <c r="BU221" s="180"/>
      <c r="BV221" s="180"/>
      <c r="BW221" s="180"/>
      <c r="BX221" s="180"/>
      <c r="BY221" s="180"/>
      <c r="BZ221" s="180"/>
      <c r="CA221" s="180"/>
      <c r="CB221" s="180"/>
      <c r="CC221" s="180"/>
      <c r="CD221" s="180"/>
      <c r="CE221" s="180"/>
      <c r="CF221" s="180"/>
      <c r="CG221" s="180"/>
      <c r="CH221" s="180"/>
      <c r="CI221" s="180"/>
      <c r="CJ221" s="180"/>
      <c r="CK221" s="180"/>
      <c r="CL221" s="180"/>
      <c r="CM221" s="180"/>
      <c r="CN221" s="180"/>
      <c r="CO221" s="180"/>
      <c r="CP221" s="180"/>
      <c r="CQ221" s="180"/>
      <c r="CR221" s="180"/>
      <c r="CS221" s="180"/>
      <c r="CT221" s="180"/>
      <c r="CU221" s="180"/>
      <c r="CV221" s="180"/>
      <c r="CW221" s="180"/>
      <c r="CX221" s="180"/>
      <c r="CY221" s="180"/>
      <c r="CZ221" s="180"/>
      <c r="DA221" s="182"/>
    </row>
    <row r="222" s="341" customFormat="true" ht="15" customHeight="true" x14ac:dyDescent="0.2">
      <c r="A222" s="834" t="s">
        <v>36</v>
      </c>
      <c r="B222" s="406" t="s">
        <v>15</v>
      </c>
      <c r="C222" s="73" t="s">
        <v>35</v>
      </c>
      <c r="D222" s="70" t="s">
        <v>35</v>
      </c>
      <c r="E222" s="70" t="s">
        <v>35</v>
      </c>
      <c r="F222" s="70" t="s">
        <v>35</v>
      </c>
      <c r="G222" s="67" t="s">
        <v>35</v>
      </c>
      <c r="H222" s="64" t="s">
        <v>35</v>
      </c>
      <c r="I222" s="70" t="s">
        <v>35</v>
      </c>
      <c r="J222" s="70" t="s">
        <v>35</v>
      </c>
      <c r="K222" s="70" t="s">
        <v>35</v>
      </c>
      <c r="L222" s="61" t="s">
        <v>35</v>
      </c>
      <c r="M222" s="73" t="s">
        <v>35</v>
      </c>
      <c r="N222" s="70" t="s">
        <v>35</v>
      </c>
      <c r="O222" s="70" t="s">
        <v>35</v>
      </c>
      <c r="P222" s="70" t="s">
        <v>35</v>
      </c>
      <c r="Q222" s="61" t="s">
        <v>35</v>
      </c>
      <c r="R222" s="466"/>
      <c r="S222" s="466"/>
      <c r="T222" s="466"/>
      <c r="U222" s="466"/>
      <c r="V222" s="466"/>
      <c r="W222" s="466"/>
      <c r="X222" s="466"/>
      <c r="Y222" s="466"/>
      <c r="Z222" s="466"/>
      <c r="AA222" s="466"/>
      <c r="AB222" s="466"/>
      <c r="AC222" s="466"/>
      <c r="AD222" s="466"/>
      <c r="AE222" s="466"/>
      <c r="AF222" s="466"/>
      <c r="AG222" s="466"/>
      <c r="AH222" s="466"/>
      <c r="AI222" s="466"/>
      <c r="AJ222" s="466"/>
      <c r="AK222" s="466"/>
      <c r="AL222" s="466"/>
      <c r="AM222" s="466"/>
      <c r="AN222" s="466"/>
      <c r="AO222" s="466"/>
      <c r="AP222" s="466"/>
      <c r="AQ222" s="466"/>
      <c r="AR222" s="466"/>
      <c r="AS222" s="466"/>
      <c r="AT222" s="466"/>
      <c r="AU222" s="466"/>
      <c r="AV222" s="466"/>
      <c r="AW222" s="466"/>
      <c r="AX222" s="466"/>
      <c r="AY222" s="466"/>
      <c r="AZ222" s="182"/>
      <c r="BA222" s="807" t="s">
        <v>36</v>
      </c>
      <c r="BB222" s="627" t="s">
        <v>15</v>
      </c>
      <c r="BC222" s="60" t="s">
        <v>35</v>
      </c>
      <c r="BD222" s="56" t="s">
        <v>35</v>
      </c>
      <c r="BE222" s="56" t="s">
        <v>35</v>
      </c>
      <c r="BF222" s="56" t="s">
        <v>35</v>
      </c>
      <c r="BG222" s="51" t="s">
        <v>35</v>
      </c>
      <c r="BH222" s="60" t="s">
        <v>35</v>
      </c>
      <c r="BI222" s="56" t="s">
        <v>35</v>
      </c>
      <c r="BJ222" s="56" t="s">
        <v>35</v>
      </c>
      <c r="BK222" s="56" t="s">
        <v>35</v>
      </c>
      <c r="BL222" s="51" t="s">
        <v>35</v>
      </c>
      <c r="BM222" s="60" t="s">
        <v>35</v>
      </c>
      <c r="BN222" s="56" t="s">
        <v>35</v>
      </c>
      <c r="BO222" s="56" t="s">
        <v>35</v>
      </c>
      <c r="BP222" s="56" t="s">
        <v>35</v>
      </c>
      <c r="BQ222" s="45" t="s">
        <v>35</v>
      </c>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2"/>
      <c r="DA222" s="182"/>
    </row>
    <row r="223" s="341" customFormat="true" ht="15" customHeight="true" x14ac:dyDescent="0.2">
      <c r="A223" s="808"/>
      <c r="B223" s="407" t="s">
        <v>16</v>
      </c>
      <c r="C223" s="75" t="s">
        <v>35</v>
      </c>
      <c r="D223" s="72" t="s">
        <v>35</v>
      </c>
      <c r="E223" s="72" t="s">
        <v>35</v>
      </c>
      <c r="F223" s="72" t="s">
        <v>35</v>
      </c>
      <c r="G223" s="69" t="s">
        <v>35</v>
      </c>
      <c r="H223" s="66" t="s">
        <v>35</v>
      </c>
      <c r="I223" s="72" t="s">
        <v>35</v>
      </c>
      <c r="J223" s="72" t="s">
        <v>35</v>
      </c>
      <c r="K223" s="72" t="s">
        <v>35</v>
      </c>
      <c r="L223" s="63" t="s">
        <v>35</v>
      </c>
      <c r="M223" s="75" t="s">
        <v>35</v>
      </c>
      <c r="N223" s="72" t="s">
        <v>35</v>
      </c>
      <c r="O223" s="72" t="s">
        <v>35</v>
      </c>
      <c r="P223" s="72" t="s">
        <v>35</v>
      </c>
      <c r="Q223" s="63" t="s">
        <v>35</v>
      </c>
      <c r="R223" s="466"/>
      <c r="S223" s="466"/>
      <c r="T223" s="466"/>
      <c r="U223" s="466"/>
      <c r="V223" s="466"/>
      <c r="W223" s="466"/>
      <c r="X223" s="466"/>
      <c r="Y223" s="466"/>
      <c r="Z223" s="466"/>
      <c r="AA223" s="466"/>
      <c r="AB223" s="466"/>
      <c r="AC223" s="466"/>
      <c r="AD223" s="466"/>
      <c r="AE223" s="466"/>
      <c r="AF223" s="466"/>
      <c r="AG223" s="466"/>
      <c r="AH223" s="466"/>
      <c r="AI223" s="466"/>
      <c r="AJ223" s="466"/>
      <c r="AK223" s="466"/>
      <c r="AL223" s="466"/>
      <c r="AM223" s="466"/>
      <c r="AN223" s="466"/>
      <c r="AO223" s="466"/>
      <c r="AP223" s="466"/>
      <c r="AQ223" s="466"/>
      <c r="AR223" s="466"/>
      <c r="AS223" s="466"/>
      <c r="AT223" s="466"/>
      <c r="AU223" s="466"/>
      <c r="AV223" s="466"/>
      <c r="AW223" s="466"/>
      <c r="AX223" s="466"/>
      <c r="AY223" s="466"/>
      <c r="AZ223" s="182"/>
      <c r="BA223" s="799"/>
      <c r="BB223" s="625" t="s">
        <v>16</v>
      </c>
      <c r="BC223" s="59" t="s">
        <v>35</v>
      </c>
      <c r="BD223" s="55" t="s">
        <v>35</v>
      </c>
      <c r="BE223" s="55" t="s">
        <v>35</v>
      </c>
      <c r="BF223" s="55" t="s">
        <v>35</v>
      </c>
      <c r="BG223" s="50" t="s">
        <v>35</v>
      </c>
      <c r="BH223" s="59" t="s">
        <v>35</v>
      </c>
      <c r="BI223" s="55" t="s">
        <v>35</v>
      </c>
      <c r="BJ223" s="55" t="s">
        <v>35</v>
      </c>
      <c r="BK223" s="55" t="s">
        <v>35</v>
      </c>
      <c r="BL223" s="50" t="s">
        <v>35</v>
      </c>
      <c r="BM223" s="59" t="s">
        <v>35</v>
      </c>
      <c r="BN223" s="55" t="s">
        <v>35</v>
      </c>
      <c r="BO223" s="55" t="s">
        <v>35</v>
      </c>
      <c r="BP223" s="55" t="s">
        <v>35</v>
      </c>
      <c r="BQ223" s="44" t="s">
        <v>35</v>
      </c>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2"/>
      <c r="DA223" s="182"/>
    </row>
    <row r="224" s="341" customFormat="true" ht="15" customHeight="true" x14ac:dyDescent="0.2">
      <c r="A224" s="809"/>
      <c r="B224" s="408" t="s">
        <v>20</v>
      </c>
      <c r="C224" s="75" t="s">
        <v>35</v>
      </c>
      <c r="D224" s="72" t="s">
        <v>35</v>
      </c>
      <c r="E224" s="72" t="s">
        <v>35</v>
      </c>
      <c r="F224" s="72" t="s">
        <v>35</v>
      </c>
      <c r="G224" s="69" t="s">
        <v>35</v>
      </c>
      <c r="H224" s="66" t="s">
        <v>35</v>
      </c>
      <c r="I224" s="72" t="s">
        <v>35</v>
      </c>
      <c r="J224" s="72" t="s">
        <v>35</v>
      </c>
      <c r="K224" s="72" t="s">
        <v>35</v>
      </c>
      <c r="L224" s="63" t="s">
        <v>35</v>
      </c>
      <c r="M224" s="75" t="s">
        <v>35</v>
      </c>
      <c r="N224" s="72" t="s">
        <v>35</v>
      </c>
      <c r="O224" s="72" t="s">
        <v>35</v>
      </c>
      <c r="P224" s="72" t="s">
        <v>35</v>
      </c>
      <c r="Q224" s="63" t="s">
        <v>35</v>
      </c>
      <c r="R224" s="466"/>
      <c r="S224" s="466"/>
      <c r="T224" s="466"/>
      <c r="U224" s="466"/>
      <c r="V224" s="466"/>
      <c r="W224" s="466"/>
      <c r="X224" s="466"/>
      <c r="Y224" s="466"/>
      <c r="Z224" s="466"/>
      <c r="AA224" s="466"/>
      <c r="AB224" s="466"/>
      <c r="AC224" s="466"/>
      <c r="AD224" s="466"/>
      <c r="AE224" s="466"/>
      <c r="AF224" s="466"/>
      <c r="AG224" s="466"/>
      <c r="AH224" s="466"/>
      <c r="AI224" s="466"/>
      <c r="AJ224" s="466"/>
      <c r="AK224" s="466"/>
      <c r="AL224" s="466"/>
      <c r="AM224" s="466"/>
      <c r="AN224" s="466"/>
      <c r="AO224" s="466"/>
      <c r="AP224" s="466"/>
      <c r="AQ224" s="466"/>
      <c r="AR224" s="466"/>
      <c r="AS224" s="466"/>
      <c r="AT224" s="466"/>
      <c r="AU224" s="466"/>
      <c r="AV224" s="466"/>
      <c r="AW224" s="466"/>
      <c r="AX224" s="466"/>
      <c r="AY224" s="466"/>
      <c r="AZ224" s="182"/>
      <c r="BA224" s="799"/>
      <c r="BB224" s="625" t="s">
        <v>20</v>
      </c>
      <c r="BC224" s="59" t="s">
        <v>35</v>
      </c>
      <c r="BD224" s="55" t="s">
        <v>35</v>
      </c>
      <c r="BE224" s="55" t="s">
        <v>35</v>
      </c>
      <c r="BF224" s="55" t="s">
        <v>35</v>
      </c>
      <c r="BG224" s="50" t="s">
        <v>35</v>
      </c>
      <c r="BH224" s="59" t="s">
        <v>35</v>
      </c>
      <c r="BI224" s="55" t="s">
        <v>35</v>
      </c>
      <c r="BJ224" s="55" t="s">
        <v>35</v>
      </c>
      <c r="BK224" s="55" t="s">
        <v>35</v>
      </c>
      <c r="BL224" s="50" t="s">
        <v>35</v>
      </c>
      <c r="BM224" s="59" t="s">
        <v>35</v>
      </c>
      <c r="BN224" s="55" t="s">
        <v>35</v>
      </c>
      <c r="BO224" s="55" t="s">
        <v>35</v>
      </c>
      <c r="BP224" s="55" t="s">
        <v>35</v>
      </c>
      <c r="BQ224" s="44" t="s">
        <v>35</v>
      </c>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2"/>
      <c r="DA224" s="182"/>
    </row>
    <row r="225" s="341" customFormat="true" ht="15" customHeight="true" x14ac:dyDescent="0.2">
      <c r="A225" s="81"/>
      <c r="B225" s="132"/>
      <c r="C225" s="89"/>
      <c r="D225" s="157"/>
      <c r="E225" s="157"/>
      <c r="F225" s="157"/>
      <c r="G225" s="146"/>
      <c r="H225" s="120"/>
      <c r="I225" s="157"/>
      <c r="J225" s="157"/>
      <c r="K225" s="157"/>
      <c r="L225" s="152"/>
      <c r="M225" s="89"/>
      <c r="N225" s="157"/>
      <c r="O225" s="157"/>
      <c r="P225" s="157"/>
      <c r="Q225" s="152"/>
      <c r="R225" s="466"/>
      <c r="S225" s="466"/>
      <c r="T225" s="466"/>
      <c r="U225" s="466"/>
      <c r="V225" s="466"/>
      <c r="W225" s="466"/>
      <c r="X225" s="466"/>
      <c r="Y225" s="466"/>
      <c r="Z225" s="466"/>
      <c r="AA225" s="466"/>
      <c r="AB225" s="466"/>
      <c r="AC225" s="466"/>
      <c r="AD225" s="466"/>
      <c r="AE225" s="466"/>
      <c r="AF225" s="466"/>
      <c r="AG225" s="466"/>
      <c r="AH225" s="466"/>
      <c r="AI225" s="466"/>
      <c r="AJ225" s="466"/>
      <c r="AK225" s="466"/>
      <c r="AL225" s="466"/>
      <c r="AM225" s="466"/>
      <c r="AN225" s="466"/>
      <c r="AO225" s="466"/>
      <c r="AP225" s="466"/>
      <c r="AQ225" s="466"/>
      <c r="AR225" s="466"/>
      <c r="AS225" s="466"/>
      <c r="AT225" s="466"/>
      <c r="AU225" s="466"/>
      <c r="AV225" s="466"/>
      <c r="AW225" s="466"/>
      <c r="AX225" s="466"/>
      <c r="AY225" s="466"/>
      <c r="AZ225" s="182"/>
      <c r="BA225" s="799" t="s">
        <v>70</v>
      </c>
      <c r="BB225" s="625" t="s">
        <v>71</v>
      </c>
      <c r="BC225" s="59" t="s">
        <v>35</v>
      </c>
      <c r="BD225" s="55" t="s">
        <v>35</v>
      </c>
      <c r="BE225" s="55" t="s">
        <v>35</v>
      </c>
      <c r="BF225" s="55" t="s">
        <v>35</v>
      </c>
      <c r="BG225" s="50" t="s">
        <v>35</v>
      </c>
      <c r="BH225" s="59" t="s">
        <v>35</v>
      </c>
      <c r="BI225" s="55" t="s">
        <v>35</v>
      </c>
      <c r="BJ225" s="55" t="s">
        <v>35</v>
      </c>
      <c r="BK225" s="55" t="s">
        <v>35</v>
      </c>
      <c r="BL225" s="50" t="s">
        <v>35</v>
      </c>
      <c r="BM225" s="59" t="s">
        <v>35</v>
      </c>
      <c r="BN225" s="55" t="s">
        <v>35</v>
      </c>
      <c r="BO225" s="55" t="s">
        <v>35</v>
      </c>
      <c r="BP225" s="55" t="s">
        <v>35</v>
      </c>
      <c r="BQ225" s="44" t="s">
        <v>35</v>
      </c>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182"/>
    </row>
    <row r="226" s="341" customFormat="true" ht="15" customHeight="true" x14ac:dyDescent="0.2">
      <c r="A226" s="143"/>
      <c r="B226" s="137"/>
      <c r="C226" s="155"/>
      <c r="D226" s="154"/>
      <c r="E226" s="154"/>
      <c r="F226" s="154"/>
      <c r="G226" s="144"/>
      <c r="H226" s="147"/>
      <c r="I226" s="154"/>
      <c r="J226" s="154"/>
      <c r="K226" s="154"/>
      <c r="L226" s="150"/>
      <c r="M226" s="155"/>
      <c r="N226" s="154"/>
      <c r="O226" s="154"/>
      <c r="P226" s="154"/>
      <c r="Q226" s="150"/>
      <c r="R226" s="466"/>
      <c r="S226" s="466"/>
      <c r="T226" s="466"/>
      <c r="U226" s="466"/>
      <c r="V226" s="466"/>
      <c r="W226" s="466"/>
      <c r="X226" s="466"/>
      <c r="Y226" s="466"/>
      <c r="Z226" s="466"/>
      <c r="AA226" s="466"/>
      <c r="AB226" s="466"/>
      <c r="AC226" s="466"/>
      <c r="AD226" s="466"/>
      <c r="AE226" s="466"/>
      <c r="AF226" s="466"/>
      <c r="AG226" s="466"/>
      <c r="AH226" s="466"/>
      <c r="AI226" s="466"/>
      <c r="AJ226" s="466"/>
      <c r="AK226" s="466"/>
      <c r="AL226" s="466"/>
      <c r="AM226" s="466"/>
      <c r="AN226" s="466"/>
      <c r="AO226" s="466"/>
      <c r="AP226" s="466"/>
      <c r="AQ226" s="466"/>
      <c r="AR226" s="466"/>
      <c r="AS226" s="466"/>
      <c r="AT226" s="466"/>
      <c r="AU226" s="466"/>
      <c r="AV226" s="466"/>
      <c r="AW226" s="466"/>
      <c r="AX226" s="466"/>
      <c r="AY226" s="466"/>
      <c r="AZ226" s="182"/>
      <c r="BA226" s="799"/>
      <c r="BB226" s="625" t="s">
        <v>72</v>
      </c>
      <c r="BC226" s="59" t="s">
        <v>35</v>
      </c>
      <c r="BD226" s="55" t="s">
        <v>35</v>
      </c>
      <c r="BE226" s="55" t="s">
        <v>35</v>
      </c>
      <c r="BF226" s="55" t="s">
        <v>35</v>
      </c>
      <c r="BG226" s="50" t="s">
        <v>35</v>
      </c>
      <c r="BH226" s="59" t="s">
        <v>35</v>
      </c>
      <c r="BI226" s="55" t="s">
        <v>35</v>
      </c>
      <c r="BJ226" s="55" t="s">
        <v>35</v>
      </c>
      <c r="BK226" s="55" t="s">
        <v>35</v>
      </c>
      <c r="BL226" s="50" t="s">
        <v>35</v>
      </c>
      <c r="BM226" s="59" t="s">
        <v>35</v>
      </c>
      <c r="BN226" s="55" t="s">
        <v>35</v>
      </c>
      <c r="BO226" s="55" t="s">
        <v>35</v>
      </c>
      <c r="BP226" s="55" t="s">
        <v>35</v>
      </c>
      <c r="BQ226" s="44" t="s">
        <v>35</v>
      </c>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182"/>
    </row>
    <row r="227" s="341" customFormat="true" ht="15" customHeight="true" x14ac:dyDescent="0.2">
      <c r="A227" s="143"/>
      <c r="B227" s="137"/>
      <c r="C227" s="155"/>
      <c r="D227" s="154"/>
      <c r="E227" s="154"/>
      <c r="F227" s="154"/>
      <c r="G227" s="144"/>
      <c r="H227" s="147"/>
      <c r="I227" s="154"/>
      <c r="J227" s="154"/>
      <c r="K227" s="154"/>
      <c r="L227" s="150"/>
      <c r="M227" s="155"/>
      <c r="N227" s="154"/>
      <c r="O227" s="154"/>
      <c r="P227" s="154"/>
      <c r="Q227" s="150"/>
      <c r="R227" s="466"/>
      <c r="S227" s="466"/>
      <c r="T227" s="466"/>
      <c r="U227" s="466"/>
      <c r="V227" s="466"/>
      <c r="W227" s="466"/>
      <c r="X227" s="466"/>
      <c r="Y227" s="466"/>
      <c r="Z227" s="466"/>
      <c r="AA227" s="466"/>
      <c r="AB227" s="466"/>
      <c r="AC227" s="466"/>
      <c r="AD227" s="466"/>
      <c r="AE227" s="466"/>
      <c r="AF227" s="466"/>
      <c r="AG227" s="466"/>
      <c r="AH227" s="466"/>
      <c r="AI227" s="466"/>
      <c r="AJ227" s="466"/>
      <c r="AK227" s="466"/>
      <c r="AL227" s="466"/>
      <c r="AM227" s="466"/>
      <c r="AN227" s="466"/>
      <c r="AO227" s="466"/>
      <c r="AP227" s="466"/>
      <c r="AQ227" s="466"/>
      <c r="AR227" s="466"/>
      <c r="AS227" s="466"/>
      <c r="AT227" s="466"/>
      <c r="AU227" s="466"/>
      <c r="AV227" s="466"/>
      <c r="AW227" s="466"/>
      <c r="AX227" s="466"/>
      <c r="AY227" s="466"/>
      <c r="AZ227" s="182"/>
      <c r="BA227" s="799" t="s">
        <v>95</v>
      </c>
      <c r="BB227" s="625" t="s">
        <v>61</v>
      </c>
      <c r="BC227" s="59" t="s">
        <v>35</v>
      </c>
      <c r="BD227" s="55" t="s">
        <v>35</v>
      </c>
      <c r="BE227" s="55" t="s">
        <v>35</v>
      </c>
      <c r="BF227" s="55" t="s">
        <v>35</v>
      </c>
      <c r="BG227" s="50" t="s">
        <v>35</v>
      </c>
      <c r="BH227" s="59" t="s">
        <v>35</v>
      </c>
      <c r="BI227" s="55" t="s">
        <v>35</v>
      </c>
      <c r="BJ227" s="55" t="s">
        <v>35</v>
      </c>
      <c r="BK227" s="55" t="s">
        <v>35</v>
      </c>
      <c r="BL227" s="50" t="s">
        <v>35</v>
      </c>
      <c r="BM227" s="59" t="s">
        <v>35</v>
      </c>
      <c r="BN227" s="55" t="s">
        <v>35</v>
      </c>
      <c r="BO227" s="55" t="s">
        <v>35</v>
      </c>
      <c r="BP227" s="55" t="s">
        <v>35</v>
      </c>
      <c r="BQ227" s="44" t="s">
        <v>35</v>
      </c>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182"/>
    </row>
    <row r="228" s="341" customFormat="true" ht="15" customHeight="true" x14ac:dyDescent="0.2">
      <c r="A228" s="143"/>
      <c r="B228" s="137"/>
      <c r="C228" s="111"/>
      <c r="D228" s="110"/>
      <c r="E228" s="110"/>
      <c r="F228" s="110"/>
      <c r="G228" s="109"/>
      <c r="H228" s="108"/>
      <c r="I228" s="110"/>
      <c r="J228" s="110"/>
      <c r="K228" s="110"/>
      <c r="L228" s="107"/>
      <c r="M228" s="111"/>
      <c r="N228" s="110"/>
      <c r="O228" s="110"/>
      <c r="P228" s="110"/>
      <c r="Q228" s="107"/>
      <c r="R228" s="466"/>
      <c r="S228" s="466"/>
      <c r="T228" s="466"/>
      <c r="U228" s="466"/>
      <c r="V228" s="466"/>
      <c r="W228" s="466"/>
      <c r="X228" s="466"/>
      <c r="Y228" s="466"/>
      <c r="Z228" s="466"/>
      <c r="AA228" s="466"/>
      <c r="AB228" s="466"/>
      <c r="AC228" s="466"/>
      <c r="AD228" s="466"/>
      <c r="AE228" s="466"/>
      <c r="AF228" s="466"/>
      <c r="AG228" s="466"/>
      <c r="AH228" s="466"/>
      <c r="AI228" s="466"/>
      <c r="AJ228" s="466"/>
      <c r="AK228" s="466"/>
      <c r="AL228" s="466"/>
      <c r="AM228" s="466"/>
      <c r="AN228" s="466"/>
      <c r="AO228" s="466"/>
      <c r="AP228" s="466"/>
      <c r="AQ228" s="466"/>
      <c r="AR228" s="466"/>
      <c r="AS228" s="466"/>
      <c r="AT228" s="466"/>
      <c r="AU228" s="466"/>
      <c r="AV228" s="466"/>
      <c r="AW228" s="466"/>
      <c r="AX228" s="466"/>
      <c r="AY228" s="466"/>
      <c r="AZ228" s="182"/>
      <c r="BA228" s="799"/>
      <c r="BB228" s="625" t="s">
        <v>92</v>
      </c>
      <c r="BC228" s="59" t="s">
        <v>35</v>
      </c>
      <c r="BD228" s="55" t="s">
        <v>35</v>
      </c>
      <c r="BE228" s="55" t="s">
        <v>35</v>
      </c>
      <c r="BF228" s="55" t="s">
        <v>35</v>
      </c>
      <c r="BG228" s="50" t="s">
        <v>35</v>
      </c>
      <c r="BH228" s="59" t="s">
        <v>35</v>
      </c>
      <c r="BI228" s="55" t="s">
        <v>35</v>
      </c>
      <c r="BJ228" s="55" t="s">
        <v>35</v>
      </c>
      <c r="BK228" s="55" t="s">
        <v>35</v>
      </c>
      <c r="BL228" s="50" t="s">
        <v>35</v>
      </c>
      <c r="BM228" s="59" t="s">
        <v>35</v>
      </c>
      <c r="BN228" s="55" t="s">
        <v>35</v>
      </c>
      <c r="BO228" s="55" t="s">
        <v>35</v>
      </c>
      <c r="BP228" s="55" t="s">
        <v>35</v>
      </c>
      <c r="BQ228" s="44" t="s">
        <v>35</v>
      </c>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182"/>
    </row>
    <row r="229" s="341" customFormat="true" ht="15" customHeight="true" x14ac:dyDescent="0.2">
      <c r="A229" s="143"/>
      <c r="B229" s="137"/>
      <c r="C229" s="111"/>
      <c r="D229" s="110"/>
      <c r="E229" s="110"/>
      <c r="F229" s="110"/>
      <c r="G229" s="109"/>
      <c r="H229" s="108"/>
      <c r="I229" s="110"/>
      <c r="J229" s="110"/>
      <c r="K229" s="110"/>
      <c r="L229" s="107"/>
      <c r="M229" s="111"/>
      <c r="N229" s="110"/>
      <c r="O229" s="110"/>
      <c r="P229" s="110"/>
      <c r="Q229" s="107"/>
      <c r="R229" s="466"/>
      <c r="S229" s="466"/>
      <c r="T229" s="466"/>
      <c r="U229" s="466"/>
      <c r="V229" s="466"/>
      <c r="W229" s="466"/>
      <c r="X229" s="466"/>
      <c r="Y229" s="466"/>
      <c r="Z229" s="466"/>
      <c r="AA229" s="466"/>
      <c r="AB229" s="466"/>
      <c r="AC229" s="466"/>
      <c r="AD229" s="466"/>
      <c r="AE229" s="466"/>
      <c r="AF229" s="466"/>
      <c r="AG229" s="466"/>
      <c r="AH229" s="466"/>
      <c r="AI229" s="466"/>
      <c r="AJ229" s="466"/>
      <c r="AK229" s="466"/>
      <c r="AL229" s="466"/>
      <c r="AM229" s="466"/>
      <c r="AN229" s="466"/>
      <c r="AO229" s="466"/>
      <c r="AP229" s="466"/>
      <c r="AQ229" s="466"/>
      <c r="AR229" s="466"/>
      <c r="AS229" s="466"/>
      <c r="AT229" s="466"/>
      <c r="AU229" s="466"/>
      <c r="AV229" s="466"/>
      <c r="AW229" s="466"/>
      <c r="AX229" s="466"/>
      <c r="AY229" s="466"/>
      <c r="AZ229" s="182"/>
      <c r="BA229" s="799"/>
      <c r="BB229" s="625" t="s">
        <v>93</v>
      </c>
      <c r="BC229" s="59" t="s">
        <v>35</v>
      </c>
      <c r="BD229" s="55" t="s">
        <v>35</v>
      </c>
      <c r="BE229" s="55" t="s">
        <v>35</v>
      </c>
      <c r="BF229" s="55" t="s">
        <v>35</v>
      </c>
      <c r="BG229" s="50" t="s">
        <v>35</v>
      </c>
      <c r="BH229" s="59" t="s">
        <v>35</v>
      </c>
      <c r="BI229" s="55" t="s">
        <v>35</v>
      </c>
      <c r="BJ229" s="55" t="s">
        <v>35</v>
      </c>
      <c r="BK229" s="55" t="s">
        <v>35</v>
      </c>
      <c r="BL229" s="50" t="s">
        <v>35</v>
      </c>
      <c r="BM229" s="59" t="s">
        <v>35</v>
      </c>
      <c r="BN229" s="55" t="s">
        <v>35</v>
      </c>
      <c r="BO229" s="55" t="s">
        <v>35</v>
      </c>
      <c r="BP229" s="55" t="s">
        <v>35</v>
      </c>
      <c r="BQ229" s="44" t="s">
        <v>35</v>
      </c>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182"/>
    </row>
    <row r="230" s="341" customFormat="true" ht="15" customHeight="true" x14ac:dyDescent="0.2">
      <c r="A230" s="143"/>
      <c r="B230" s="137"/>
      <c r="C230" s="111"/>
      <c r="D230" s="110"/>
      <c r="E230" s="110"/>
      <c r="F230" s="110"/>
      <c r="G230" s="109"/>
      <c r="H230" s="108"/>
      <c r="I230" s="110"/>
      <c r="J230" s="110"/>
      <c r="K230" s="110"/>
      <c r="L230" s="107"/>
      <c r="M230" s="111"/>
      <c r="N230" s="110"/>
      <c r="O230" s="110"/>
      <c r="P230" s="110"/>
      <c r="Q230" s="107"/>
      <c r="R230" s="466"/>
      <c r="S230" s="466"/>
      <c r="T230" s="466"/>
      <c r="U230" s="466"/>
      <c r="V230" s="466"/>
      <c r="W230" s="466"/>
      <c r="X230" s="466"/>
      <c r="Y230" s="466"/>
      <c r="Z230" s="466"/>
      <c r="AA230" s="466"/>
      <c r="AB230" s="466"/>
      <c r="AC230" s="466"/>
      <c r="AD230" s="466"/>
      <c r="AE230" s="466"/>
      <c r="AF230" s="466"/>
      <c r="AG230" s="466"/>
      <c r="AH230" s="466"/>
      <c r="AI230" s="466"/>
      <c r="AJ230" s="466"/>
      <c r="AK230" s="466"/>
      <c r="AL230" s="466"/>
      <c r="AM230" s="466"/>
      <c r="AN230" s="466"/>
      <c r="AO230" s="466"/>
      <c r="AP230" s="466"/>
      <c r="AQ230" s="466"/>
      <c r="AR230" s="466"/>
      <c r="AS230" s="466"/>
      <c r="AT230" s="466"/>
      <c r="AU230" s="466"/>
      <c r="AV230" s="466"/>
      <c r="AW230" s="466"/>
      <c r="AX230" s="466"/>
      <c r="AY230" s="466"/>
      <c r="AZ230" s="182"/>
      <c r="BA230" s="799"/>
      <c r="BB230" s="625" t="s">
        <v>94</v>
      </c>
      <c r="BC230" s="59" t="s">
        <v>35</v>
      </c>
      <c r="BD230" s="55" t="s">
        <v>35</v>
      </c>
      <c r="BE230" s="55" t="s">
        <v>35</v>
      </c>
      <c r="BF230" s="55" t="s">
        <v>35</v>
      </c>
      <c r="BG230" s="50" t="s">
        <v>35</v>
      </c>
      <c r="BH230" s="59" t="s">
        <v>35</v>
      </c>
      <c r="BI230" s="55" t="s">
        <v>35</v>
      </c>
      <c r="BJ230" s="55" t="s">
        <v>35</v>
      </c>
      <c r="BK230" s="55" t="s">
        <v>35</v>
      </c>
      <c r="BL230" s="50" t="s">
        <v>35</v>
      </c>
      <c r="BM230" s="59" t="s">
        <v>35</v>
      </c>
      <c r="BN230" s="55" t="s">
        <v>35</v>
      </c>
      <c r="BO230" s="55" t="s">
        <v>35</v>
      </c>
      <c r="BP230" s="55" t="s">
        <v>35</v>
      </c>
      <c r="BQ230" s="44" t="s">
        <v>35</v>
      </c>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182"/>
    </row>
    <row r="231" s="341" customFormat="true" ht="15" customHeight="true" x14ac:dyDescent="0.2">
      <c r="A231" s="164"/>
      <c r="B231" s="136"/>
      <c r="C231" s="89"/>
      <c r="D231" s="157"/>
      <c r="E231" s="157"/>
      <c r="F231" s="157"/>
      <c r="G231" s="146"/>
      <c r="H231" s="120"/>
      <c r="I231" s="157"/>
      <c r="J231" s="157"/>
      <c r="K231" s="157"/>
      <c r="L231" s="152"/>
      <c r="M231" s="89"/>
      <c r="N231" s="157"/>
      <c r="O231" s="157"/>
      <c r="P231" s="157"/>
      <c r="Q231" s="152"/>
      <c r="R231" s="466"/>
      <c r="S231" s="466"/>
      <c r="T231" s="466"/>
      <c r="U231" s="466"/>
      <c r="V231" s="466"/>
      <c r="W231" s="466"/>
      <c r="X231" s="466"/>
      <c r="Y231" s="466"/>
      <c r="Z231" s="466"/>
      <c r="AA231" s="466"/>
      <c r="AB231" s="466"/>
      <c r="AC231" s="466"/>
      <c r="AD231" s="466"/>
      <c r="AE231" s="466"/>
      <c r="AF231" s="466"/>
      <c r="AG231" s="466"/>
      <c r="AH231" s="466"/>
      <c r="AI231" s="466"/>
      <c r="AJ231" s="466"/>
      <c r="AK231" s="466"/>
      <c r="AL231" s="466"/>
      <c r="AM231" s="466"/>
      <c r="AN231" s="466"/>
      <c r="AO231" s="466"/>
      <c r="AP231" s="466"/>
      <c r="AQ231" s="466"/>
      <c r="AR231" s="466"/>
      <c r="AS231" s="466"/>
      <c r="AT231" s="466"/>
      <c r="AU231" s="466"/>
      <c r="AV231" s="466"/>
      <c r="AW231" s="466"/>
      <c r="AX231" s="466"/>
      <c r="AY231" s="466"/>
      <c r="AZ231" s="182"/>
      <c r="BA231" s="175"/>
      <c r="BB231" s="625"/>
      <c r="BC231" s="478"/>
      <c r="BD231" s="463"/>
      <c r="BE231" s="463"/>
      <c r="BF231" s="463"/>
      <c r="BG231" s="482"/>
      <c r="BH231" s="478"/>
      <c r="BI231" s="463"/>
      <c r="BJ231" s="463"/>
      <c r="BK231" s="463"/>
      <c r="BL231" s="482"/>
      <c r="BM231" s="478"/>
      <c r="BN231" s="463"/>
      <c r="BO231" s="463"/>
      <c r="BP231" s="463"/>
      <c r="BQ231" s="464"/>
      <c r="BR231" s="8"/>
      <c r="BS231" s="8"/>
      <c r="BT231" s="8"/>
      <c r="BU231" s="8"/>
      <c r="BV231" s="8"/>
      <c r="BW231" s="8"/>
      <c r="BX231" s="8"/>
      <c r="BY231" s="8"/>
      <c r="BZ231" s="8"/>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c r="DA231" s="182"/>
    </row>
    <row r="232" s="341" customFormat="true" ht="15" customHeight="true" x14ac:dyDescent="0.2">
      <c r="A232" s="164"/>
      <c r="B232" s="136"/>
      <c r="C232" s="89"/>
      <c r="D232" s="157"/>
      <c r="E232" s="157"/>
      <c r="F232" s="157"/>
      <c r="G232" s="146"/>
      <c r="H232" s="120"/>
      <c r="I232" s="157"/>
      <c r="J232" s="157"/>
      <c r="K232" s="157"/>
      <c r="L232" s="152"/>
      <c r="M232" s="89"/>
      <c r="N232" s="157"/>
      <c r="O232" s="157"/>
      <c r="P232" s="157"/>
      <c r="Q232" s="152"/>
      <c r="R232" s="466"/>
      <c r="S232" s="466"/>
      <c r="T232" s="466"/>
      <c r="U232" s="466"/>
      <c r="V232" s="466"/>
      <c r="W232" s="466"/>
      <c r="X232" s="466"/>
      <c r="Y232" s="466"/>
      <c r="Z232" s="466"/>
      <c r="AA232" s="466"/>
      <c r="AB232" s="466"/>
      <c r="AC232" s="466"/>
      <c r="AD232" s="466"/>
      <c r="AE232" s="466"/>
      <c r="AF232" s="466"/>
      <c r="AG232" s="466"/>
      <c r="AH232" s="466"/>
      <c r="AI232" s="466"/>
      <c r="AJ232" s="466"/>
      <c r="AK232" s="466"/>
      <c r="AL232" s="466"/>
      <c r="AM232" s="466"/>
      <c r="AN232" s="466"/>
      <c r="AO232" s="466"/>
      <c r="AP232" s="466"/>
      <c r="AQ232" s="466"/>
      <c r="AR232" s="466"/>
      <c r="AS232" s="466"/>
      <c r="AT232" s="466"/>
      <c r="AU232" s="466"/>
      <c r="AV232" s="466"/>
      <c r="AW232" s="466"/>
      <c r="AX232" s="466"/>
      <c r="AY232" s="466"/>
      <c r="AZ232" s="182"/>
      <c r="BA232" s="626"/>
      <c r="BB232" s="625"/>
      <c r="BC232" s="478"/>
      <c r="BD232" s="463"/>
      <c r="BE232" s="463"/>
      <c r="BF232" s="463"/>
      <c r="BG232" s="482"/>
      <c r="BH232" s="478"/>
      <c r="BI232" s="463"/>
      <c r="BJ232" s="463"/>
      <c r="BK232" s="463"/>
      <c r="BL232" s="482"/>
      <c r="BM232" s="478"/>
      <c r="BN232" s="463"/>
      <c r="BO232" s="463"/>
      <c r="BP232" s="463"/>
      <c r="BQ232" s="464"/>
      <c r="BR232" s="8"/>
      <c r="BS232" s="8"/>
      <c r="BT232" s="8"/>
      <c r="BU232" s="8"/>
      <c r="BV232" s="8"/>
      <c r="BW232" s="8"/>
      <c r="BX232" s="8"/>
      <c r="BY232" s="8"/>
      <c r="BZ232" s="8"/>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c r="DA232" s="182"/>
    </row>
    <row r="233" s="341" customFormat="true" ht="15" customHeight="true" x14ac:dyDescent="0.2">
      <c r="A233" s="164"/>
      <c r="B233" s="136"/>
      <c r="C233" s="89"/>
      <c r="D233" s="157"/>
      <c r="E233" s="157"/>
      <c r="F233" s="157"/>
      <c r="G233" s="146"/>
      <c r="H233" s="120"/>
      <c r="I233" s="157"/>
      <c r="J233" s="157"/>
      <c r="K233" s="157"/>
      <c r="L233" s="152"/>
      <c r="M233" s="89"/>
      <c r="N233" s="157"/>
      <c r="O233" s="157"/>
      <c r="P233" s="157"/>
      <c r="Q233" s="152"/>
      <c r="R233" s="466"/>
      <c r="S233" s="466"/>
      <c r="T233" s="466"/>
      <c r="U233" s="466"/>
      <c r="V233" s="466"/>
      <c r="W233" s="466"/>
      <c r="X233" s="466"/>
      <c r="Y233" s="466"/>
      <c r="Z233" s="466"/>
      <c r="AA233" s="466"/>
      <c r="AB233" s="466"/>
      <c r="AC233" s="466"/>
      <c r="AD233" s="466"/>
      <c r="AE233" s="466"/>
      <c r="AF233" s="466"/>
      <c r="AG233" s="466"/>
      <c r="AH233" s="466"/>
      <c r="AI233" s="466"/>
      <c r="AJ233" s="466"/>
      <c r="AK233" s="466"/>
      <c r="AL233" s="466"/>
      <c r="AM233" s="466"/>
      <c r="AN233" s="466"/>
      <c r="AO233" s="466"/>
      <c r="AP233" s="466"/>
      <c r="AQ233" s="466"/>
      <c r="AR233" s="466"/>
      <c r="AS233" s="466"/>
      <c r="AT233" s="466"/>
      <c r="AU233" s="466"/>
      <c r="AV233" s="466"/>
      <c r="AW233" s="466"/>
      <c r="AX233" s="466"/>
      <c r="AY233" s="466"/>
      <c r="AZ233" s="182"/>
      <c r="BA233" s="626"/>
      <c r="BB233" s="625"/>
      <c r="BC233" s="478"/>
      <c r="BD233" s="463"/>
      <c r="BE233" s="463"/>
      <c r="BF233" s="463"/>
      <c r="BG233" s="482"/>
      <c r="BH233" s="478"/>
      <c r="BI233" s="463"/>
      <c r="BJ233" s="463"/>
      <c r="BK233" s="463"/>
      <c r="BL233" s="482"/>
      <c r="BM233" s="478"/>
      <c r="BN233" s="463"/>
      <c r="BO233" s="463"/>
      <c r="BP233" s="463"/>
      <c r="BQ233" s="464"/>
      <c r="BR233" s="8"/>
      <c r="BS233" s="8"/>
      <c r="BT233" s="8"/>
      <c r="BU233" s="8"/>
      <c r="BV233" s="8"/>
      <c r="BW233" s="8"/>
      <c r="BX233" s="8"/>
      <c r="BY233" s="8"/>
      <c r="BZ233" s="8"/>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c r="DA233" s="182"/>
    </row>
    <row r="234" s="341" customFormat="true" ht="15" customHeight="true" x14ac:dyDescent="0.2">
      <c r="A234" s="164"/>
      <c r="B234" s="136"/>
      <c r="C234" s="89"/>
      <c r="D234" s="157"/>
      <c r="E234" s="157"/>
      <c r="F234" s="157"/>
      <c r="G234" s="146"/>
      <c r="H234" s="120"/>
      <c r="I234" s="157"/>
      <c r="J234" s="157"/>
      <c r="K234" s="157"/>
      <c r="L234" s="152"/>
      <c r="M234" s="89"/>
      <c r="N234" s="157"/>
      <c r="O234" s="157"/>
      <c r="P234" s="157"/>
      <c r="Q234" s="152"/>
      <c r="R234" s="466"/>
      <c r="S234" s="466"/>
      <c r="T234" s="466"/>
      <c r="U234" s="466"/>
      <c r="V234" s="466"/>
      <c r="W234" s="466"/>
      <c r="X234" s="466"/>
      <c r="Y234" s="466"/>
      <c r="Z234" s="466"/>
      <c r="AA234" s="466"/>
      <c r="AB234" s="466"/>
      <c r="AC234" s="466"/>
      <c r="AD234" s="466"/>
      <c r="AE234" s="466"/>
      <c r="AF234" s="466"/>
      <c r="AG234" s="466"/>
      <c r="AH234" s="466"/>
      <c r="AI234" s="466"/>
      <c r="AJ234" s="466"/>
      <c r="AK234" s="466"/>
      <c r="AL234" s="466"/>
      <c r="AM234" s="466"/>
      <c r="AN234" s="466"/>
      <c r="AO234" s="466"/>
      <c r="AP234" s="466"/>
      <c r="AQ234" s="466"/>
      <c r="AR234" s="466"/>
      <c r="AS234" s="466"/>
      <c r="AT234" s="466"/>
      <c r="AU234" s="466"/>
      <c r="AV234" s="466"/>
      <c r="AW234" s="466"/>
      <c r="AX234" s="466"/>
      <c r="AY234" s="466"/>
      <c r="AZ234" s="182"/>
      <c r="BA234" s="626"/>
      <c r="BB234" s="625"/>
      <c r="BC234" s="478"/>
      <c r="BD234" s="463"/>
      <c r="BE234" s="463"/>
      <c r="BF234" s="463"/>
      <c r="BG234" s="482"/>
      <c r="BH234" s="478"/>
      <c r="BI234" s="463"/>
      <c r="BJ234" s="463"/>
      <c r="BK234" s="463"/>
      <c r="BL234" s="482"/>
      <c r="BM234" s="478"/>
      <c r="BN234" s="463"/>
      <c r="BO234" s="463"/>
      <c r="BP234" s="463"/>
      <c r="BQ234" s="464"/>
      <c r="BR234" s="8"/>
      <c r="BS234" s="8"/>
      <c r="BT234" s="8"/>
      <c r="BU234" s="8"/>
      <c r="BV234" s="8"/>
      <c r="BW234" s="8"/>
      <c r="BX234" s="8"/>
      <c r="BY234" s="8"/>
      <c r="BZ234" s="8"/>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c r="DA234" s="182"/>
    </row>
    <row r="235" s="341" customFormat="true" ht="15" customHeight="true" x14ac:dyDescent="0.2">
      <c r="A235" s="164"/>
      <c r="B235" s="136"/>
      <c r="C235" s="89"/>
      <c r="D235" s="157"/>
      <c r="E235" s="157"/>
      <c r="F235" s="157"/>
      <c r="G235" s="146"/>
      <c r="H235" s="120"/>
      <c r="I235" s="157"/>
      <c r="J235" s="157"/>
      <c r="K235" s="157"/>
      <c r="L235" s="152"/>
      <c r="M235" s="89"/>
      <c r="N235" s="157"/>
      <c r="O235" s="157"/>
      <c r="P235" s="157"/>
      <c r="Q235" s="152"/>
      <c r="R235" s="466"/>
      <c r="S235" s="466"/>
      <c r="T235" s="466"/>
      <c r="U235" s="466"/>
      <c r="V235" s="466"/>
      <c r="W235" s="466"/>
      <c r="X235" s="466"/>
      <c r="Y235" s="466"/>
      <c r="Z235" s="466"/>
      <c r="AA235" s="466"/>
      <c r="AB235" s="466"/>
      <c r="AC235" s="466"/>
      <c r="AD235" s="466"/>
      <c r="AE235" s="466"/>
      <c r="AF235" s="466"/>
      <c r="AG235" s="466"/>
      <c r="AH235" s="466"/>
      <c r="AI235" s="466"/>
      <c r="AJ235" s="466"/>
      <c r="AK235" s="466"/>
      <c r="AL235" s="466"/>
      <c r="AM235" s="466"/>
      <c r="AN235" s="466"/>
      <c r="AO235" s="466"/>
      <c r="AP235" s="466"/>
      <c r="AQ235" s="466"/>
      <c r="AR235" s="466"/>
      <c r="AS235" s="466"/>
      <c r="AT235" s="466"/>
      <c r="AU235" s="466"/>
      <c r="AV235" s="466"/>
      <c r="AW235" s="466"/>
      <c r="AX235" s="466"/>
      <c r="AY235" s="466"/>
      <c r="AZ235" s="182"/>
      <c r="BA235" s="626"/>
      <c r="BB235" s="625"/>
      <c r="BC235" s="478"/>
      <c r="BD235" s="463"/>
      <c r="BE235" s="463"/>
      <c r="BF235" s="463"/>
      <c r="BG235" s="482"/>
      <c r="BH235" s="478"/>
      <c r="BI235" s="463"/>
      <c r="BJ235" s="463"/>
      <c r="BK235" s="463"/>
      <c r="BL235" s="482"/>
      <c r="BM235" s="478"/>
      <c r="BN235" s="463"/>
      <c r="BO235" s="463"/>
      <c r="BP235" s="463"/>
      <c r="BQ235" s="464"/>
      <c r="BR235" s="8"/>
      <c r="BS235" s="8"/>
      <c r="BT235" s="8"/>
      <c r="BU235" s="8"/>
      <c r="BV235" s="8"/>
      <c r="BW235" s="8"/>
      <c r="BX235" s="8"/>
      <c r="BY235" s="8"/>
      <c r="BZ235" s="8"/>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c r="DA235" s="182"/>
    </row>
    <row r="236" s="341" customFormat="true" ht="15" customHeight="true" x14ac:dyDescent="0.2">
      <c r="A236" s="164"/>
      <c r="B236" s="136"/>
      <c r="C236" s="89"/>
      <c r="D236" s="157"/>
      <c r="E236" s="157"/>
      <c r="F236" s="157"/>
      <c r="G236" s="146"/>
      <c r="H236" s="120"/>
      <c r="I236" s="157"/>
      <c r="J236" s="157"/>
      <c r="K236" s="157"/>
      <c r="L236" s="152"/>
      <c r="M236" s="89"/>
      <c r="N236" s="157"/>
      <c r="O236" s="157"/>
      <c r="P236" s="157"/>
      <c r="Q236" s="152"/>
      <c r="R236" s="466"/>
      <c r="S236" s="466"/>
      <c r="T236" s="466"/>
      <c r="U236" s="466"/>
      <c r="V236" s="466"/>
      <c r="W236" s="466"/>
      <c r="X236" s="466"/>
      <c r="Y236" s="466"/>
      <c r="Z236" s="466"/>
      <c r="AA236" s="466"/>
      <c r="AB236" s="466"/>
      <c r="AC236" s="466"/>
      <c r="AD236" s="466"/>
      <c r="AE236" s="466"/>
      <c r="AF236" s="466"/>
      <c r="AG236" s="466"/>
      <c r="AH236" s="466"/>
      <c r="AI236" s="466"/>
      <c r="AJ236" s="466"/>
      <c r="AK236" s="466"/>
      <c r="AL236" s="466"/>
      <c r="AM236" s="466"/>
      <c r="AN236" s="466"/>
      <c r="AO236" s="466"/>
      <c r="AP236" s="466"/>
      <c r="AQ236" s="466"/>
      <c r="AR236" s="466"/>
      <c r="AS236" s="466"/>
      <c r="AT236" s="466"/>
      <c r="AU236" s="466"/>
      <c r="AV236" s="466"/>
      <c r="AW236" s="466"/>
      <c r="AX236" s="466"/>
      <c r="AY236" s="466"/>
      <c r="AZ236" s="182"/>
      <c r="BA236" s="626"/>
      <c r="BB236" s="625"/>
      <c r="BC236" s="478"/>
      <c r="BD236" s="463"/>
      <c r="BE236" s="463"/>
      <c r="BF236" s="463"/>
      <c r="BG236" s="482"/>
      <c r="BH236" s="478"/>
      <c r="BI236" s="463"/>
      <c r="BJ236" s="463"/>
      <c r="BK236" s="463"/>
      <c r="BL236" s="482"/>
      <c r="BM236" s="478"/>
      <c r="BN236" s="463"/>
      <c r="BO236" s="463"/>
      <c r="BP236" s="463"/>
      <c r="BQ236" s="464"/>
      <c r="BR236" s="8"/>
      <c r="BS236" s="8"/>
      <c r="BT236" s="8"/>
      <c r="BU236" s="8"/>
      <c r="BV236" s="8"/>
      <c r="BW236" s="8"/>
      <c r="BX236" s="8"/>
      <c r="BY236" s="8"/>
      <c r="BZ236" s="8"/>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c r="DA236" s="182"/>
    </row>
    <row r="237" s="341" customFormat="true" ht="15" customHeight="true" x14ac:dyDescent="0.2">
      <c r="A237" s="164"/>
      <c r="B237" s="136"/>
      <c r="C237" s="89"/>
      <c r="D237" s="157"/>
      <c r="E237" s="157"/>
      <c r="F237" s="157"/>
      <c r="G237" s="146"/>
      <c r="H237" s="120"/>
      <c r="I237" s="157"/>
      <c r="J237" s="157"/>
      <c r="K237" s="157"/>
      <c r="L237" s="152"/>
      <c r="M237" s="89"/>
      <c r="N237" s="157"/>
      <c r="O237" s="157"/>
      <c r="P237" s="157"/>
      <c r="Q237" s="152"/>
      <c r="R237" s="466"/>
      <c r="S237" s="466"/>
      <c r="T237" s="466"/>
      <c r="U237" s="466"/>
      <c r="V237" s="466"/>
      <c r="W237" s="466"/>
      <c r="X237" s="466"/>
      <c r="Y237" s="466"/>
      <c r="Z237" s="466"/>
      <c r="AA237" s="466"/>
      <c r="AB237" s="466"/>
      <c r="AC237" s="466"/>
      <c r="AD237" s="466"/>
      <c r="AE237" s="466"/>
      <c r="AF237" s="466"/>
      <c r="AG237" s="466"/>
      <c r="AH237" s="466"/>
      <c r="AI237" s="466"/>
      <c r="AJ237" s="466"/>
      <c r="AK237" s="466"/>
      <c r="AL237" s="466"/>
      <c r="AM237" s="466"/>
      <c r="AN237" s="466"/>
      <c r="AO237" s="466"/>
      <c r="AP237" s="466"/>
      <c r="AQ237" s="466"/>
      <c r="AR237" s="466"/>
      <c r="AS237" s="466"/>
      <c r="AT237" s="466"/>
      <c r="AU237" s="466"/>
      <c r="AV237" s="466"/>
      <c r="AW237" s="466"/>
      <c r="AX237" s="466"/>
      <c r="AY237" s="466"/>
      <c r="AZ237" s="182"/>
      <c r="BA237" s="626"/>
      <c r="BB237" s="625"/>
      <c r="BC237" s="478"/>
      <c r="BD237" s="463"/>
      <c r="BE237" s="463"/>
      <c r="BF237" s="463"/>
      <c r="BG237" s="482"/>
      <c r="BH237" s="478"/>
      <c r="BI237" s="463"/>
      <c r="BJ237" s="463"/>
      <c r="BK237" s="463"/>
      <c r="BL237" s="482"/>
      <c r="BM237" s="478"/>
      <c r="BN237" s="463"/>
      <c r="BO237" s="463"/>
      <c r="BP237" s="463"/>
      <c r="BQ237" s="464"/>
      <c r="BR237" s="8"/>
      <c r="BS237" s="8"/>
      <c r="BT237" s="8"/>
      <c r="BU237" s="8"/>
      <c r="BV237" s="8"/>
      <c r="BW237" s="8"/>
      <c r="BX237" s="8"/>
      <c r="BY237" s="8"/>
      <c r="BZ237" s="8"/>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c r="DA237" s="182"/>
    </row>
    <row r="238" s="341" customFormat="true" ht="15" customHeight="true" x14ac:dyDescent="0.2">
      <c r="A238" s="164"/>
      <c r="B238" s="136"/>
      <c r="C238" s="89"/>
      <c r="D238" s="157"/>
      <c r="E238" s="157"/>
      <c r="F238" s="157"/>
      <c r="G238" s="146"/>
      <c r="H238" s="120"/>
      <c r="I238" s="157"/>
      <c r="J238" s="157"/>
      <c r="K238" s="157"/>
      <c r="L238" s="152"/>
      <c r="M238" s="89"/>
      <c r="N238" s="157"/>
      <c r="O238" s="157"/>
      <c r="P238" s="157"/>
      <c r="Q238" s="152"/>
      <c r="R238" s="466"/>
      <c r="S238" s="466"/>
      <c r="T238" s="466"/>
      <c r="U238" s="466"/>
      <c r="V238" s="466"/>
      <c r="W238" s="466"/>
      <c r="X238" s="466"/>
      <c r="Y238" s="466"/>
      <c r="Z238" s="466"/>
      <c r="AA238" s="466"/>
      <c r="AB238" s="466"/>
      <c r="AC238" s="466"/>
      <c r="AD238" s="466"/>
      <c r="AE238" s="466"/>
      <c r="AF238" s="466"/>
      <c r="AG238" s="466"/>
      <c r="AH238" s="466"/>
      <c r="AI238" s="466"/>
      <c r="AJ238" s="466"/>
      <c r="AK238" s="466"/>
      <c r="AL238" s="466"/>
      <c r="AM238" s="466"/>
      <c r="AN238" s="466"/>
      <c r="AO238" s="466"/>
      <c r="AP238" s="466"/>
      <c r="AQ238" s="466"/>
      <c r="AR238" s="466"/>
      <c r="AS238" s="466"/>
      <c r="AT238" s="466"/>
      <c r="AU238" s="466"/>
      <c r="AV238" s="466"/>
      <c r="AW238" s="466"/>
      <c r="AX238" s="466"/>
      <c r="AY238" s="466"/>
      <c r="AZ238" s="182"/>
      <c r="BA238" s="626"/>
      <c r="BB238" s="625"/>
      <c r="BC238" s="478"/>
      <c r="BD238" s="463"/>
      <c r="BE238" s="463"/>
      <c r="BF238" s="463"/>
      <c r="BG238" s="482"/>
      <c r="BH238" s="478"/>
      <c r="BI238" s="463"/>
      <c r="BJ238" s="463"/>
      <c r="BK238" s="463"/>
      <c r="BL238" s="482"/>
      <c r="BM238" s="478"/>
      <c r="BN238" s="463"/>
      <c r="BO238" s="463"/>
      <c r="BP238" s="463"/>
      <c r="BQ238" s="464"/>
      <c r="BR238" s="8"/>
      <c r="BS238" s="8"/>
      <c r="BT238" s="8"/>
      <c r="BU238" s="8"/>
      <c r="BV238" s="8"/>
      <c r="BW238" s="8"/>
      <c r="BX238" s="8"/>
      <c r="BY238" s="8"/>
      <c r="BZ238" s="8"/>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c r="DA238" s="182"/>
    </row>
    <row r="239" s="341" customFormat="true" ht="15" customHeight="true" x14ac:dyDescent="0.2">
      <c r="A239" s="164"/>
      <c r="B239" s="136"/>
      <c r="C239" s="89"/>
      <c r="D239" s="157"/>
      <c r="E239" s="157"/>
      <c r="F239" s="157"/>
      <c r="G239" s="146"/>
      <c r="H239" s="120"/>
      <c r="I239" s="157"/>
      <c r="J239" s="157"/>
      <c r="K239" s="157"/>
      <c r="L239" s="152"/>
      <c r="M239" s="89"/>
      <c r="N239" s="157"/>
      <c r="O239" s="157"/>
      <c r="P239" s="157"/>
      <c r="Q239" s="152"/>
      <c r="R239" s="466"/>
      <c r="S239" s="466"/>
      <c r="T239" s="466"/>
      <c r="U239" s="466"/>
      <c r="V239" s="466"/>
      <c r="W239" s="466"/>
      <c r="X239" s="466"/>
      <c r="Y239" s="466"/>
      <c r="Z239" s="466"/>
      <c r="AA239" s="466"/>
      <c r="AB239" s="466"/>
      <c r="AC239" s="466"/>
      <c r="AD239" s="466"/>
      <c r="AE239" s="466"/>
      <c r="AF239" s="466"/>
      <c r="AG239" s="466"/>
      <c r="AH239" s="466"/>
      <c r="AI239" s="466"/>
      <c r="AJ239" s="466"/>
      <c r="AK239" s="466"/>
      <c r="AL239" s="466"/>
      <c r="AM239" s="466"/>
      <c r="AN239" s="466"/>
      <c r="AO239" s="466"/>
      <c r="AP239" s="466"/>
      <c r="AQ239" s="466"/>
      <c r="AR239" s="466"/>
      <c r="AS239" s="466"/>
      <c r="AT239" s="466"/>
      <c r="AU239" s="466"/>
      <c r="AV239" s="466"/>
      <c r="AW239" s="466"/>
      <c r="AX239" s="466"/>
      <c r="AY239" s="466"/>
      <c r="AZ239" s="182"/>
      <c r="BA239" s="626"/>
      <c r="BB239" s="625"/>
      <c r="BC239" s="478"/>
      <c r="BD239" s="463"/>
      <c r="BE239" s="463"/>
      <c r="BF239" s="463"/>
      <c r="BG239" s="482"/>
      <c r="BH239" s="478"/>
      <c r="BI239" s="463"/>
      <c r="BJ239" s="463"/>
      <c r="BK239" s="463"/>
      <c r="BL239" s="482"/>
      <c r="BM239" s="478"/>
      <c r="BN239" s="463"/>
      <c r="BO239" s="463"/>
      <c r="BP239" s="463"/>
      <c r="BQ239" s="464"/>
      <c r="BR239" s="8"/>
      <c r="BS239" s="8"/>
      <c r="BT239" s="8"/>
      <c r="BU239" s="8"/>
      <c r="BV239" s="8"/>
      <c r="BW239" s="8"/>
      <c r="BX239" s="8"/>
      <c r="BY239" s="8"/>
      <c r="BZ239" s="8"/>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c r="DA239" s="182"/>
    </row>
    <row r="240" s="341" customFormat="true" ht="15" customHeight="true" x14ac:dyDescent="0.2">
      <c r="A240" s="164"/>
      <c r="B240" s="136"/>
      <c r="C240" s="89"/>
      <c r="D240" s="157"/>
      <c r="E240" s="157"/>
      <c r="F240" s="157"/>
      <c r="G240" s="146"/>
      <c r="H240" s="120"/>
      <c r="I240" s="157"/>
      <c r="J240" s="157"/>
      <c r="K240" s="157"/>
      <c r="L240" s="152"/>
      <c r="M240" s="89"/>
      <c r="N240" s="157"/>
      <c r="O240" s="157"/>
      <c r="P240" s="157"/>
      <c r="Q240" s="152"/>
      <c r="R240" s="466"/>
      <c r="S240" s="466"/>
      <c r="T240" s="466"/>
      <c r="U240" s="466"/>
      <c r="V240" s="466"/>
      <c r="W240" s="466"/>
      <c r="X240" s="466"/>
      <c r="Y240" s="466"/>
      <c r="Z240" s="466"/>
      <c r="AA240" s="466"/>
      <c r="AB240" s="466"/>
      <c r="AC240" s="466"/>
      <c r="AD240" s="466"/>
      <c r="AE240" s="466"/>
      <c r="AF240" s="466"/>
      <c r="AG240" s="466"/>
      <c r="AH240" s="466"/>
      <c r="AI240" s="466"/>
      <c r="AJ240" s="466"/>
      <c r="AK240" s="466"/>
      <c r="AL240" s="466"/>
      <c r="AM240" s="466"/>
      <c r="AN240" s="466"/>
      <c r="AO240" s="466"/>
      <c r="AP240" s="466"/>
      <c r="AQ240" s="466"/>
      <c r="AR240" s="466"/>
      <c r="AS240" s="466"/>
      <c r="AT240" s="466"/>
      <c r="AU240" s="466"/>
      <c r="AV240" s="466"/>
      <c r="AW240" s="466"/>
      <c r="AX240" s="466"/>
      <c r="AY240" s="466"/>
      <c r="AZ240" s="182"/>
      <c r="BA240" s="626"/>
      <c r="BB240" s="625"/>
      <c r="BC240" s="478"/>
      <c r="BD240" s="463"/>
      <c r="BE240" s="463"/>
      <c r="BF240" s="463"/>
      <c r="BG240" s="482"/>
      <c r="BH240" s="478"/>
      <c r="BI240" s="463"/>
      <c r="BJ240" s="463"/>
      <c r="BK240" s="463"/>
      <c r="BL240" s="482"/>
      <c r="BM240" s="478"/>
      <c r="BN240" s="463"/>
      <c r="BO240" s="463"/>
      <c r="BP240" s="463"/>
      <c r="BQ240" s="464"/>
      <c r="BR240" s="8"/>
      <c r="BS240" s="8"/>
      <c r="BT240" s="8"/>
      <c r="BU240" s="8"/>
      <c r="BV240" s="8"/>
      <c r="BW240" s="8"/>
      <c r="BX240" s="8"/>
      <c r="BY240" s="8"/>
      <c r="BZ240" s="8"/>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c r="DA240" s="182"/>
    </row>
    <row r="241" s="341" customFormat="true" ht="15" customHeight="true" x14ac:dyDescent="0.2">
      <c r="A241" s="164"/>
      <c r="B241" s="136"/>
      <c r="C241" s="89"/>
      <c r="D241" s="157"/>
      <c r="E241" s="157"/>
      <c r="F241" s="157"/>
      <c r="G241" s="146"/>
      <c r="H241" s="120"/>
      <c r="I241" s="157"/>
      <c r="J241" s="157"/>
      <c r="K241" s="157"/>
      <c r="L241" s="152"/>
      <c r="M241" s="89"/>
      <c r="N241" s="157"/>
      <c r="O241" s="157"/>
      <c r="P241" s="157"/>
      <c r="Q241" s="152"/>
      <c r="R241" s="466"/>
      <c r="S241" s="466"/>
      <c r="T241" s="466"/>
      <c r="U241" s="466"/>
      <c r="V241" s="466"/>
      <c r="W241" s="466"/>
      <c r="X241" s="466"/>
      <c r="Y241" s="466"/>
      <c r="Z241" s="466"/>
      <c r="AA241" s="466"/>
      <c r="AB241" s="466"/>
      <c r="AC241" s="466"/>
      <c r="AD241" s="466"/>
      <c r="AE241" s="466"/>
      <c r="AF241" s="466"/>
      <c r="AG241" s="466"/>
      <c r="AH241" s="466"/>
      <c r="AI241" s="466"/>
      <c r="AJ241" s="466"/>
      <c r="AK241" s="466"/>
      <c r="AL241" s="466"/>
      <c r="AM241" s="466"/>
      <c r="AN241" s="466"/>
      <c r="AO241" s="466"/>
      <c r="AP241" s="466"/>
      <c r="AQ241" s="466"/>
      <c r="AR241" s="466"/>
      <c r="AS241" s="466"/>
      <c r="AT241" s="466"/>
      <c r="AU241" s="466"/>
      <c r="AV241" s="466"/>
      <c r="AW241" s="466"/>
      <c r="AX241" s="466"/>
      <c r="AY241" s="466"/>
      <c r="AZ241" s="182"/>
      <c r="BA241" s="626"/>
      <c r="BB241" s="625"/>
      <c r="BC241" s="478"/>
      <c r="BD241" s="463"/>
      <c r="BE241" s="463"/>
      <c r="BF241" s="463"/>
      <c r="BG241" s="482"/>
      <c r="BH241" s="478"/>
      <c r="BI241" s="463"/>
      <c r="BJ241" s="463"/>
      <c r="BK241" s="463"/>
      <c r="BL241" s="482"/>
      <c r="BM241" s="478"/>
      <c r="BN241" s="463"/>
      <c r="BO241" s="463"/>
      <c r="BP241" s="463"/>
      <c r="BQ241" s="464"/>
      <c r="BR241" s="8"/>
      <c r="BS241" s="8"/>
      <c r="BT241" s="8"/>
      <c r="BU241" s="8"/>
      <c r="BV241" s="8"/>
      <c r="BW241" s="8"/>
      <c r="BX241" s="8"/>
      <c r="BY241" s="8"/>
      <c r="BZ241" s="8"/>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c r="DA241" s="182"/>
    </row>
    <row r="242" s="341" customFormat="true" ht="15" customHeight="true" x14ac:dyDescent="0.2">
      <c r="A242" s="164"/>
      <c r="B242" s="136"/>
      <c r="C242" s="89"/>
      <c r="D242" s="157"/>
      <c r="E242" s="157"/>
      <c r="F242" s="157"/>
      <c r="G242" s="146"/>
      <c r="H242" s="120"/>
      <c r="I242" s="157"/>
      <c r="J242" s="157"/>
      <c r="K242" s="157"/>
      <c r="L242" s="152"/>
      <c r="M242" s="89"/>
      <c r="N242" s="157"/>
      <c r="O242" s="157"/>
      <c r="P242" s="157"/>
      <c r="Q242" s="152"/>
      <c r="R242" s="466"/>
      <c r="S242" s="466"/>
      <c r="T242" s="466"/>
      <c r="U242" s="466"/>
      <c r="V242" s="466"/>
      <c r="W242" s="466"/>
      <c r="X242" s="466"/>
      <c r="Y242" s="466"/>
      <c r="Z242" s="466"/>
      <c r="AA242" s="466"/>
      <c r="AB242" s="466"/>
      <c r="AC242" s="466"/>
      <c r="AD242" s="466"/>
      <c r="AE242" s="466"/>
      <c r="AF242" s="466"/>
      <c r="AG242" s="466"/>
      <c r="AH242" s="466"/>
      <c r="AI242" s="466"/>
      <c r="AJ242" s="466"/>
      <c r="AK242" s="466"/>
      <c r="AL242" s="466"/>
      <c r="AM242" s="466"/>
      <c r="AN242" s="466"/>
      <c r="AO242" s="466"/>
      <c r="AP242" s="466"/>
      <c r="AQ242" s="466"/>
      <c r="AR242" s="466"/>
      <c r="AS242" s="466"/>
      <c r="AT242" s="466"/>
      <c r="AU242" s="466"/>
      <c r="AV242" s="466"/>
      <c r="AW242" s="466"/>
      <c r="AX242" s="466"/>
      <c r="AY242" s="466"/>
      <c r="AZ242" s="182"/>
      <c r="BA242" s="626"/>
      <c r="BB242" s="625"/>
      <c r="BC242" s="478"/>
      <c r="BD242" s="463"/>
      <c r="BE242" s="463"/>
      <c r="BF242" s="463"/>
      <c r="BG242" s="482"/>
      <c r="BH242" s="478"/>
      <c r="BI242" s="463"/>
      <c r="BJ242" s="463"/>
      <c r="BK242" s="463"/>
      <c r="BL242" s="482"/>
      <c r="BM242" s="478"/>
      <c r="BN242" s="463"/>
      <c r="BO242" s="463"/>
      <c r="BP242" s="463"/>
      <c r="BQ242" s="464"/>
      <c r="BR242" s="8"/>
      <c r="BS242" s="8"/>
      <c r="BT242" s="8"/>
      <c r="BU242" s="8"/>
      <c r="BV242" s="8"/>
      <c r="BW242" s="8"/>
      <c r="BX242" s="8"/>
      <c r="BY242" s="8"/>
      <c r="BZ242" s="8"/>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c r="DA242" s="182"/>
    </row>
    <row r="243" s="341" customFormat="true" ht="15" customHeight="true" x14ac:dyDescent="0.2">
      <c r="A243" s="164"/>
      <c r="B243" s="136"/>
      <c r="C243" s="89"/>
      <c r="D243" s="157"/>
      <c r="E243" s="157"/>
      <c r="F243" s="157"/>
      <c r="G243" s="146"/>
      <c r="H243" s="120"/>
      <c r="I243" s="157"/>
      <c r="J243" s="157"/>
      <c r="K243" s="157"/>
      <c r="L243" s="152"/>
      <c r="M243" s="89"/>
      <c r="N243" s="157"/>
      <c r="O243" s="157"/>
      <c r="P243" s="157"/>
      <c r="Q243" s="152"/>
      <c r="R243" s="466"/>
      <c r="S243" s="466"/>
      <c r="T243" s="466"/>
      <c r="U243" s="466"/>
      <c r="V243" s="466"/>
      <c r="W243" s="466"/>
      <c r="X243" s="466"/>
      <c r="Y243" s="466"/>
      <c r="Z243" s="466"/>
      <c r="AA243" s="466"/>
      <c r="AB243" s="466"/>
      <c r="AC243" s="466"/>
      <c r="AD243" s="466"/>
      <c r="AE243" s="466"/>
      <c r="AF243" s="466"/>
      <c r="AG243" s="466"/>
      <c r="AH243" s="466"/>
      <c r="AI243" s="466"/>
      <c r="AJ243" s="466"/>
      <c r="AK243" s="466"/>
      <c r="AL243" s="466"/>
      <c r="AM243" s="466"/>
      <c r="AN243" s="466"/>
      <c r="AO243" s="466"/>
      <c r="AP243" s="466"/>
      <c r="AQ243" s="466"/>
      <c r="AR243" s="466"/>
      <c r="AS243" s="466"/>
      <c r="AT243" s="466"/>
      <c r="AU243" s="466"/>
      <c r="AV243" s="466"/>
      <c r="AW243" s="466"/>
      <c r="AX243" s="466"/>
      <c r="AY243" s="466"/>
      <c r="AZ243" s="182"/>
      <c r="BA243" s="626"/>
      <c r="BB243" s="625"/>
      <c r="BC243" s="478"/>
      <c r="BD243" s="463"/>
      <c r="BE243" s="463"/>
      <c r="BF243" s="463"/>
      <c r="BG243" s="482"/>
      <c r="BH243" s="478"/>
      <c r="BI243" s="463"/>
      <c r="BJ243" s="463"/>
      <c r="BK243" s="463"/>
      <c r="BL243" s="482"/>
      <c r="BM243" s="478"/>
      <c r="BN243" s="463"/>
      <c r="BO243" s="463"/>
      <c r="BP243" s="463"/>
      <c r="BQ243" s="464"/>
      <c r="BR243" s="8"/>
      <c r="BS243" s="8"/>
      <c r="BT243" s="8"/>
      <c r="BU243" s="8"/>
      <c r="BV243" s="8"/>
      <c r="BW243" s="8"/>
      <c r="BX243" s="8"/>
      <c r="BY243" s="8"/>
      <c r="BZ243" s="8"/>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c r="DA243" s="182"/>
    </row>
    <row r="244" s="341" customFormat="true" ht="15" customHeight="true" x14ac:dyDescent="0.2">
      <c r="A244" s="164"/>
      <c r="B244" s="136"/>
      <c r="C244" s="89"/>
      <c r="D244" s="157"/>
      <c r="E244" s="157"/>
      <c r="F244" s="157"/>
      <c r="G244" s="146"/>
      <c r="H244" s="120"/>
      <c r="I244" s="157"/>
      <c r="J244" s="157"/>
      <c r="K244" s="157"/>
      <c r="L244" s="152"/>
      <c r="M244" s="89"/>
      <c r="N244" s="157"/>
      <c r="O244" s="157"/>
      <c r="P244" s="157"/>
      <c r="Q244" s="152"/>
      <c r="R244" s="466"/>
      <c r="S244" s="466"/>
      <c r="T244" s="466"/>
      <c r="U244" s="466"/>
      <c r="V244" s="466"/>
      <c r="W244" s="466"/>
      <c r="X244" s="466"/>
      <c r="Y244" s="466"/>
      <c r="Z244" s="466"/>
      <c r="AA244" s="466"/>
      <c r="AB244" s="466"/>
      <c r="AC244" s="466"/>
      <c r="AD244" s="466"/>
      <c r="AE244" s="466"/>
      <c r="AF244" s="466"/>
      <c r="AG244" s="466"/>
      <c r="AH244" s="466"/>
      <c r="AI244" s="466"/>
      <c r="AJ244" s="466"/>
      <c r="AK244" s="466"/>
      <c r="AL244" s="466"/>
      <c r="AM244" s="466"/>
      <c r="AN244" s="466"/>
      <c r="AO244" s="466"/>
      <c r="AP244" s="466"/>
      <c r="AQ244" s="466"/>
      <c r="AR244" s="466"/>
      <c r="AS244" s="466"/>
      <c r="AT244" s="466"/>
      <c r="AU244" s="466"/>
      <c r="AV244" s="466"/>
      <c r="AW244" s="466"/>
      <c r="AX244" s="466"/>
      <c r="AY244" s="466"/>
      <c r="AZ244" s="182"/>
      <c r="BA244" s="626"/>
      <c r="BB244" s="625"/>
      <c r="BC244" s="478"/>
      <c r="BD244" s="463"/>
      <c r="BE244" s="463"/>
      <c r="BF244" s="463"/>
      <c r="BG244" s="482"/>
      <c r="BH244" s="478"/>
      <c r="BI244" s="463"/>
      <c r="BJ244" s="463"/>
      <c r="BK244" s="463"/>
      <c r="BL244" s="482"/>
      <c r="BM244" s="478"/>
      <c r="BN244" s="463"/>
      <c r="BO244" s="463"/>
      <c r="BP244" s="463"/>
      <c r="BQ244" s="464"/>
      <c r="BR244" s="8"/>
      <c r="BS244" s="8"/>
      <c r="BT244" s="8"/>
      <c r="BU244" s="8"/>
      <c r="BV244" s="8"/>
      <c r="BW244" s="8"/>
      <c r="BX244" s="8"/>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c r="DA244" s="182"/>
    </row>
    <row r="245" s="341" customFormat="true" ht="15" customHeight="true" x14ac:dyDescent="0.2">
      <c r="A245" s="164"/>
      <c r="B245" s="136"/>
      <c r="C245" s="89"/>
      <c r="D245" s="157"/>
      <c r="E245" s="157"/>
      <c r="F245" s="157"/>
      <c r="G245" s="146"/>
      <c r="H245" s="120"/>
      <c r="I245" s="157"/>
      <c r="J245" s="157"/>
      <c r="K245" s="157"/>
      <c r="L245" s="152"/>
      <c r="M245" s="89"/>
      <c r="N245" s="157"/>
      <c r="O245" s="157"/>
      <c r="P245" s="157"/>
      <c r="Q245" s="152"/>
      <c r="R245" s="466"/>
      <c r="S245" s="466"/>
      <c r="T245" s="466"/>
      <c r="U245" s="466"/>
      <c r="V245" s="466"/>
      <c r="W245" s="466"/>
      <c r="X245" s="466"/>
      <c r="Y245" s="466"/>
      <c r="Z245" s="466"/>
      <c r="AA245" s="466"/>
      <c r="AB245" s="466"/>
      <c r="AC245" s="466"/>
      <c r="AD245" s="466"/>
      <c r="AE245" s="466"/>
      <c r="AF245" s="466"/>
      <c r="AG245" s="466"/>
      <c r="AH245" s="466"/>
      <c r="AI245" s="466"/>
      <c r="AJ245" s="466"/>
      <c r="AK245" s="466"/>
      <c r="AL245" s="466"/>
      <c r="AM245" s="466"/>
      <c r="AN245" s="466"/>
      <c r="AO245" s="466"/>
      <c r="AP245" s="466"/>
      <c r="AQ245" s="466"/>
      <c r="AR245" s="466"/>
      <c r="AS245" s="466"/>
      <c r="AT245" s="466"/>
      <c r="AU245" s="466"/>
      <c r="AV245" s="466"/>
      <c r="AW245" s="466"/>
      <c r="AX245" s="466"/>
      <c r="AY245" s="466"/>
      <c r="AZ245" s="182"/>
      <c r="BA245" s="626"/>
      <c r="BB245" s="625"/>
      <c r="BC245" s="478"/>
      <c r="BD245" s="463"/>
      <c r="BE245" s="463"/>
      <c r="BF245" s="463"/>
      <c r="BG245" s="482"/>
      <c r="BH245" s="478"/>
      <c r="BI245" s="463"/>
      <c r="BJ245" s="463"/>
      <c r="BK245" s="463"/>
      <c r="BL245" s="482"/>
      <c r="BM245" s="478"/>
      <c r="BN245" s="463"/>
      <c r="BO245" s="463"/>
      <c r="BP245" s="463"/>
      <c r="BQ245" s="464"/>
      <c r="BR245" s="8"/>
      <c r="BS245" s="8"/>
      <c r="BT245" s="8"/>
      <c r="BU245" s="8"/>
      <c r="BV245" s="8"/>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c r="DA245" s="182"/>
    </row>
    <row r="246" s="341" customFormat="true" ht="15" customHeight="true" x14ac:dyDescent="0.2">
      <c r="A246" s="164"/>
      <c r="B246" s="136"/>
      <c r="C246" s="89"/>
      <c r="D246" s="157"/>
      <c r="E246" s="157"/>
      <c r="F246" s="157"/>
      <c r="G246" s="146"/>
      <c r="H246" s="120"/>
      <c r="I246" s="157"/>
      <c r="J246" s="157"/>
      <c r="K246" s="157"/>
      <c r="L246" s="152"/>
      <c r="M246" s="89"/>
      <c r="N246" s="157"/>
      <c r="O246" s="157"/>
      <c r="P246" s="157"/>
      <c r="Q246" s="152"/>
      <c r="R246" s="466"/>
      <c r="S246" s="466"/>
      <c r="T246" s="466"/>
      <c r="U246" s="466"/>
      <c r="V246" s="466"/>
      <c r="W246" s="466"/>
      <c r="X246" s="466"/>
      <c r="Y246" s="466"/>
      <c r="Z246" s="466"/>
      <c r="AA246" s="466"/>
      <c r="AB246" s="466"/>
      <c r="AC246" s="466"/>
      <c r="AD246" s="466"/>
      <c r="AE246" s="466"/>
      <c r="AF246" s="466"/>
      <c r="AG246" s="466"/>
      <c r="AH246" s="466"/>
      <c r="AI246" s="466"/>
      <c r="AJ246" s="466"/>
      <c r="AK246" s="466"/>
      <c r="AL246" s="466"/>
      <c r="AM246" s="466"/>
      <c r="AN246" s="466"/>
      <c r="AO246" s="466"/>
      <c r="AP246" s="466"/>
      <c r="AQ246" s="466"/>
      <c r="AR246" s="466"/>
      <c r="AS246" s="466"/>
      <c r="AT246" s="466"/>
      <c r="AU246" s="466"/>
      <c r="AV246" s="466"/>
      <c r="AW246" s="466"/>
      <c r="AX246" s="466"/>
      <c r="AY246" s="466"/>
      <c r="AZ246" s="182"/>
      <c r="BA246" s="626"/>
      <c r="BB246" s="625"/>
      <c r="BC246" s="478"/>
      <c r="BD246" s="463"/>
      <c r="BE246" s="463"/>
      <c r="BF246" s="463"/>
      <c r="BG246" s="482"/>
      <c r="BH246" s="478"/>
      <c r="BI246" s="463"/>
      <c r="BJ246" s="463"/>
      <c r="BK246" s="463"/>
      <c r="BL246" s="482"/>
      <c r="BM246" s="478"/>
      <c r="BN246" s="463"/>
      <c r="BO246" s="463"/>
      <c r="BP246" s="463"/>
      <c r="BQ246" s="464"/>
      <c r="BR246" s="8"/>
      <c r="BS246" s="8"/>
      <c r="BT246" s="8"/>
      <c r="BU246" s="8"/>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c r="DA246" s="182"/>
    </row>
    <row r="247" s="341" customFormat="true" ht="15" customHeight="true" x14ac:dyDescent="0.2">
      <c r="A247" s="164"/>
      <c r="B247" s="136"/>
      <c r="C247" s="89"/>
      <c r="D247" s="157"/>
      <c r="E247" s="157"/>
      <c r="F247" s="157"/>
      <c r="G247" s="146"/>
      <c r="H247" s="120"/>
      <c r="I247" s="157"/>
      <c r="J247" s="157"/>
      <c r="K247" s="157"/>
      <c r="L247" s="152"/>
      <c r="M247" s="89"/>
      <c r="N247" s="157"/>
      <c r="O247" s="157"/>
      <c r="P247" s="157"/>
      <c r="Q247" s="152"/>
      <c r="R247" s="466"/>
      <c r="S247" s="466"/>
      <c r="T247" s="466"/>
      <c r="U247" s="466"/>
      <c r="V247" s="466"/>
      <c r="W247" s="466"/>
      <c r="X247" s="466"/>
      <c r="Y247" s="466"/>
      <c r="Z247" s="466"/>
      <c r="AA247" s="466"/>
      <c r="AB247" s="466"/>
      <c r="AC247" s="466"/>
      <c r="AD247" s="466"/>
      <c r="AE247" s="466"/>
      <c r="AF247" s="466"/>
      <c r="AG247" s="466"/>
      <c r="AH247" s="466"/>
      <c r="AI247" s="466"/>
      <c r="AJ247" s="466"/>
      <c r="AK247" s="466"/>
      <c r="AL247" s="466"/>
      <c r="AM247" s="466"/>
      <c r="AN247" s="466"/>
      <c r="AO247" s="466"/>
      <c r="AP247" s="466"/>
      <c r="AQ247" s="466"/>
      <c r="AR247" s="466"/>
      <c r="AS247" s="466"/>
      <c r="AT247" s="466"/>
      <c r="AU247" s="466"/>
      <c r="AV247" s="466"/>
      <c r="AW247" s="466"/>
      <c r="AX247" s="466"/>
      <c r="AY247" s="466"/>
      <c r="AZ247" s="182"/>
      <c r="BA247" s="626"/>
      <c r="BB247" s="625"/>
      <c r="BC247" s="478"/>
      <c r="BD247" s="463"/>
      <c r="BE247" s="463"/>
      <c r="BF247" s="463"/>
      <c r="BG247" s="482"/>
      <c r="BH247" s="478"/>
      <c r="BI247" s="463"/>
      <c r="BJ247" s="463"/>
      <c r="BK247" s="463"/>
      <c r="BL247" s="482"/>
      <c r="BM247" s="478"/>
      <c r="BN247" s="463"/>
      <c r="BO247" s="463"/>
      <c r="BP247" s="463"/>
      <c r="BQ247" s="464"/>
      <c r="BR247" s="8"/>
      <c r="BS247" s="8"/>
      <c r="BT247" s="8"/>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c r="DA247" s="182"/>
    </row>
    <row r="248" s="341" customFormat="true" ht="15" customHeight="true" x14ac:dyDescent="0.2">
      <c r="A248" s="80"/>
      <c r="B248" s="131"/>
      <c r="C248" s="83"/>
      <c r="D248" s="113"/>
      <c r="E248" s="113"/>
      <c r="F248" s="113"/>
      <c r="G248" s="112"/>
      <c r="H248" s="114"/>
      <c r="I248" s="113"/>
      <c r="J248" s="113"/>
      <c r="K248" s="113"/>
      <c r="L248" s="82"/>
      <c r="M248" s="83"/>
      <c r="N248" s="113"/>
      <c r="O248" s="113"/>
      <c r="P248" s="113"/>
      <c r="Q248" s="82"/>
      <c r="R248" s="466"/>
      <c r="S248" s="466"/>
      <c r="T248" s="466"/>
      <c r="U248" s="466"/>
      <c r="V248" s="466"/>
      <c r="W248" s="466"/>
      <c r="X248" s="466"/>
      <c r="Y248" s="466"/>
      <c r="Z248" s="466"/>
      <c r="AA248" s="466"/>
      <c r="AB248" s="466"/>
      <c r="AC248" s="466"/>
      <c r="AD248" s="466"/>
      <c r="AE248" s="466"/>
      <c r="AF248" s="466"/>
      <c r="AG248" s="466"/>
      <c r="AH248" s="466"/>
      <c r="AI248" s="466"/>
      <c r="AJ248" s="466"/>
      <c r="AK248" s="466"/>
      <c r="AL248" s="466"/>
      <c r="AM248" s="466"/>
      <c r="AN248" s="466"/>
      <c r="AO248" s="466"/>
      <c r="AP248" s="466"/>
      <c r="AQ248" s="466"/>
      <c r="AR248" s="466"/>
      <c r="AS248" s="466"/>
      <c r="AT248" s="466"/>
      <c r="AU248" s="466"/>
      <c r="AV248" s="466"/>
      <c r="AW248" s="466"/>
      <c r="AX248" s="466"/>
      <c r="AY248" s="466"/>
      <c r="AZ248" s="182"/>
      <c r="BA248" s="626"/>
      <c r="BB248" s="625"/>
      <c r="BC248" s="481"/>
      <c r="BD248" s="480"/>
      <c r="BE248" s="480"/>
      <c r="BF248" s="480"/>
      <c r="BG248" s="484"/>
      <c r="BH248" s="481"/>
      <c r="BI248" s="480"/>
      <c r="BJ248" s="480"/>
      <c r="BK248" s="480"/>
      <c r="BL248" s="484"/>
      <c r="BM248" s="481"/>
      <c r="BN248" s="480"/>
      <c r="BO248" s="480"/>
      <c r="BP248" s="480"/>
      <c r="BQ248" s="483"/>
      <c r="BR248" s="8"/>
      <c r="BS248" s="8"/>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c r="DA248" s="182"/>
    </row>
    <row r="249" s="341" customFormat="true" ht="250.15" customHeight="true" x14ac:dyDescent="0.2">
      <c r="R249" s="182"/>
      <c r="S249" s="182"/>
      <c r="T249" s="182"/>
      <c r="U249" s="182"/>
      <c r="V249" s="182"/>
      <c r="W249" s="182"/>
      <c r="X249" s="182"/>
      <c r="Y249" s="182"/>
      <c r="Z249" s="182"/>
      <c r="AA249" s="182"/>
      <c r="AB249" s="182"/>
      <c r="AC249" s="182"/>
      <c r="AD249" s="182"/>
      <c r="AE249" s="182"/>
      <c r="AF249" s="182"/>
      <c r="AG249" s="182"/>
      <c r="AH249" s="182"/>
      <c r="AI249" s="182"/>
      <c r="AJ249" s="182"/>
      <c r="AK249" s="182"/>
      <c r="AL249" s="182"/>
      <c r="AM249" s="182"/>
      <c r="AN249" s="182"/>
      <c r="AO249" s="182"/>
      <c r="AP249" s="182"/>
      <c r="AQ249" s="182"/>
      <c r="AR249" s="182"/>
      <c r="AS249" s="182"/>
      <c r="AT249" s="182"/>
      <c r="AU249" s="182"/>
      <c r="AV249" s="182"/>
      <c r="AW249" s="182"/>
      <c r="AX249" s="182"/>
      <c r="AY249" s="182"/>
      <c r="AZ249" s="182"/>
      <c r="BA249" s="338"/>
      <c r="BB249" s="336"/>
      <c r="BC249" s="336"/>
      <c r="BD249" s="336"/>
      <c r="BE249" s="336"/>
      <c r="BF249" s="336"/>
      <c r="BG249" s="336"/>
      <c r="BH249" s="336"/>
      <c r="BI249" s="336"/>
      <c r="BJ249" s="336"/>
      <c r="BK249" s="336"/>
      <c r="BL249" s="336"/>
      <c r="BM249" s="336"/>
      <c r="BN249" s="336"/>
      <c r="BO249" s="336"/>
      <c r="BP249" s="336"/>
      <c r="BQ249" s="338"/>
      <c r="BR249" s="373"/>
      <c r="BS249" s="373"/>
      <c r="BT249" s="373"/>
      <c r="BU249" s="373"/>
      <c r="BV249" s="373"/>
      <c r="BW249" s="373"/>
      <c r="BX249" s="373"/>
      <c r="BY249" s="373"/>
      <c r="BZ249" s="373"/>
      <c r="CA249" s="373"/>
      <c r="CB249" s="373"/>
      <c r="CC249" s="373"/>
      <c r="CD249" s="373"/>
      <c r="CE249" s="373"/>
      <c r="CF249" s="373"/>
      <c r="CG249" s="373"/>
      <c r="CH249" s="373"/>
      <c r="CI249" s="373"/>
      <c r="CJ249" s="373"/>
      <c r="CK249" s="373"/>
      <c r="CL249" s="373"/>
      <c r="CM249" s="373"/>
      <c r="CN249" s="373"/>
      <c r="CO249" s="373"/>
      <c r="CP249" s="373"/>
      <c r="CQ249" s="373"/>
      <c r="CR249" s="373"/>
      <c r="CS249" s="373"/>
      <c r="CT249" s="373"/>
      <c r="CU249" s="373"/>
      <c r="CV249" s="373"/>
      <c r="CW249" s="373"/>
      <c r="CX249" s="373"/>
      <c r="CY249" s="373"/>
      <c r="CZ249" s="373"/>
      <c r="DA249" s="182"/>
    </row>
    <row r="250" s="541" customFormat="true" ht="19.15" customHeight="true" x14ac:dyDescent="0.2">
      <c r="R250" s="190"/>
      <c r="S250" s="190"/>
      <c r="T250" s="190"/>
      <c r="U250" s="190"/>
      <c r="V250" s="190"/>
      <c r="W250" s="190"/>
      <c r="X250" s="190"/>
      <c r="Y250" s="190"/>
      <c r="Z250" s="190"/>
      <c r="AA250" s="190"/>
      <c r="AB250" s="190"/>
      <c r="AC250" s="190"/>
      <c r="AD250" s="190"/>
      <c r="AE250" s="190"/>
      <c r="AF250" s="190"/>
      <c r="AG250" s="190"/>
      <c r="AH250" s="190"/>
      <c r="AI250" s="190"/>
      <c r="AJ250" s="190"/>
      <c r="AK250" s="190"/>
      <c r="AL250" s="190"/>
      <c r="AM250" s="190"/>
      <c r="AN250" s="190"/>
      <c r="AO250" s="190"/>
      <c r="AP250" s="190"/>
      <c r="AQ250" s="190"/>
      <c r="AR250" s="190"/>
      <c r="AS250" s="190"/>
      <c r="AT250" s="190"/>
      <c r="AU250" s="190"/>
      <c r="AV250" s="190"/>
      <c r="AW250" s="190"/>
      <c r="AX250" s="190"/>
      <c r="AY250" s="190"/>
      <c r="AZ250" s="190"/>
      <c r="BA250" s="628"/>
      <c r="BB250" s="397"/>
      <c r="BC250" s="628"/>
      <c r="BD250" s="628"/>
      <c r="BE250" s="628"/>
      <c r="BF250" s="628"/>
      <c r="BG250" s="628"/>
      <c r="BH250" s="628"/>
      <c r="BI250" s="628"/>
      <c r="BJ250" s="628"/>
      <c r="BK250" s="628"/>
      <c r="BL250" s="628"/>
      <c r="BM250" s="628"/>
      <c r="BN250" s="628"/>
      <c r="BO250" s="628"/>
      <c r="BP250" s="628"/>
      <c r="BQ250" s="628"/>
      <c r="BR250" s="369"/>
      <c r="BS250" s="369"/>
      <c r="BT250" s="369"/>
      <c r="BU250" s="369"/>
      <c r="BV250" s="369"/>
      <c r="BW250" s="369"/>
      <c r="BX250" s="369"/>
      <c r="BY250" s="369"/>
      <c r="BZ250" s="369"/>
      <c r="CA250" s="369"/>
      <c r="CB250" s="369"/>
      <c r="CC250" s="369"/>
      <c r="CD250" s="369"/>
      <c r="CE250" s="369"/>
      <c r="CF250" s="369"/>
      <c r="CG250" s="369"/>
      <c r="CH250" s="369"/>
      <c r="CI250" s="369"/>
      <c r="CJ250" s="369"/>
      <c r="CK250" s="369"/>
      <c r="CL250" s="369"/>
      <c r="CM250" s="369"/>
      <c r="CN250" s="369"/>
      <c r="CO250" s="369"/>
      <c r="CP250" s="369"/>
      <c r="CQ250" s="369"/>
      <c r="CR250" s="369"/>
      <c r="CS250" s="369"/>
      <c r="CT250" s="369"/>
      <c r="CU250" s="369"/>
      <c r="CV250" s="369"/>
      <c r="CW250" s="369"/>
      <c r="CX250" s="369"/>
      <c r="CY250" s="369"/>
      <c r="CZ250" s="369"/>
      <c r="DA250" s="190"/>
    </row>
    <row r="251" s="541" customFormat="true" ht="12.75" x14ac:dyDescent="0.2">
      <c r="R251" s="190"/>
      <c r="S251" s="190"/>
      <c r="T251" s="190"/>
      <c r="U251" s="190"/>
      <c r="V251" s="190"/>
      <c r="W251" s="190"/>
      <c r="X251" s="190"/>
      <c r="Y251" s="190"/>
      <c r="Z251" s="190"/>
      <c r="AA251" s="190"/>
      <c r="AB251" s="190"/>
      <c r="AC251" s="190"/>
      <c r="AD251" s="190"/>
      <c r="AE251" s="190"/>
      <c r="AF251" s="190"/>
      <c r="AG251" s="190"/>
      <c r="AH251" s="190"/>
      <c r="AI251" s="190"/>
      <c r="AJ251" s="190"/>
      <c r="AK251" s="190"/>
      <c r="AL251" s="190"/>
      <c r="AM251" s="190"/>
      <c r="AN251" s="190"/>
      <c r="AO251" s="190"/>
      <c r="AP251" s="190"/>
      <c r="AQ251" s="190"/>
      <c r="AR251" s="190"/>
      <c r="AS251" s="190"/>
      <c r="AT251" s="190"/>
      <c r="AU251" s="190"/>
      <c r="AV251" s="190"/>
      <c r="AW251" s="190"/>
      <c r="AX251" s="190"/>
      <c r="AY251" s="190"/>
      <c r="AZ251" s="190"/>
      <c r="BA251" s="628"/>
      <c r="BB251" s="397"/>
      <c r="BC251" s="628"/>
      <c r="BD251" s="628"/>
      <c r="BE251" s="628"/>
      <c r="BF251" s="628"/>
      <c r="BG251" s="628"/>
      <c r="BH251" s="628"/>
      <c r="BI251" s="628"/>
      <c r="BJ251" s="628"/>
      <c r="BK251" s="628"/>
      <c r="BL251" s="628"/>
      <c r="BM251" s="628"/>
      <c r="BN251" s="628"/>
      <c r="BO251" s="628"/>
      <c r="BP251" s="628"/>
      <c r="BQ251" s="628"/>
      <c r="BR251" s="369"/>
      <c r="BS251" s="369"/>
      <c r="BT251" s="369"/>
      <c r="BU251" s="369"/>
      <c r="BV251" s="369"/>
      <c r="BW251" s="369"/>
      <c r="BX251" s="369"/>
      <c r="BY251" s="369"/>
      <c r="BZ251" s="369"/>
      <c r="CA251" s="369"/>
      <c r="CB251" s="369"/>
      <c r="CC251" s="369"/>
      <c r="CD251" s="369"/>
      <c r="CE251" s="369"/>
      <c r="CF251" s="369"/>
      <c r="CG251" s="369"/>
      <c r="CH251" s="369"/>
      <c r="CI251" s="369"/>
      <c r="CJ251" s="369"/>
      <c r="CK251" s="369"/>
      <c r="CL251" s="369"/>
      <c r="CM251" s="369"/>
      <c r="CN251" s="369"/>
      <c r="CO251" s="369"/>
      <c r="CP251" s="369"/>
      <c r="CQ251" s="369"/>
      <c r="CR251" s="369"/>
      <c r="CS251" s="369"/>
      <c r="CT251" s="369"/>
      <c r="CU251" s="369"/>
      <c r="CV251" s="369"/>
      <c r="CW251" s="369"/>
      <c r="CX251" s="369"/>
      <c r="CY251" s="369"/>
      <c r="CZ251" s="369"/>
      <c r="DA251" s="190"/>
    </row>
    <row r="252" s="541" customFormat="true" ht="12.75" x14ac:dyDescent="0.2">
      <c r="R252" s="190"/>
      <c r="S252" s="190"/>
      <c r="T252" s="190"/>
      <c r="U252" s="190"/>
      <c r="V252" s="190"/>
      <c r="W252" s="190"/>
      <c r="X252" s="190"/>
      <c r="Y252" s="190"/>
      <c r="Z252" s="190"/>
      <c r="AA252" s="190"/>
      <c r="AB252" s="190"/>
      <c r="AC252" s="190"/>
      <c r="AD252" s="190"/>
      <c r="AE252" s="190"/>
      <c r="AF252" s="190"/>
      <c r="AG252" s="190"/>
      <c r="AH252" s="190"/>
      <c r="AI252" s="190"/>
      <c r="AJ252" s="190"/>
      <c r="AK252" s="190"/>
      <c r="AL252" s="190"/>
      <c r="AM252" s="190"/>
      <c r="AN252" s="190"/>
      <c r="AO252" s="190"/>
      <c r="AP252" s="190"/>
      <c r="AQ252" s="190"/>
      <c r="AR252" s="190"/>
      <c r="AS252" s="190"/>
      <c r="AT252" s="190"/>
      <c r="AU252" s="190"/>
      <c r="AV252" s="190"/>
      <c r="AW252" s="190"/>
      <c r="AX252" s="190"/>
      <c r="AY252" s="190"/>
      <c r="AZ252" s="190"/>
      <c r="BA252" s="628"/>
      <c r="BB252" s="397"/>
      <c r="BC252" s="628"/>
      <c r="BD252" s="628"/>
      <c r="BE252" s="628"/>
      <c r="BF252" s="628"/>
      <c r="BG252" s="628"/>
      <c r="BH252" s="628"/>
      <c r="BI252" s="628"/>
      <c r="BJ252" s="628"/>
      <c r="BK252" s="628"/>
      <c r="BL252" s="628"/>
      <c r="BM252" s="628"/>
      <c r="BN252" s="628"/>
      <c r="BO252" s="628"/>
      <c r="BP252" s="628"/>
      <c r="BQ252" s="628"/>
      <c r="BR252" s="369"/>
      <c r="BS252" s="369"/>
      <c r="BT252" s="369"/>
      <c r="BU252" s="369"/>
      <c r="BV252" s="369"/>
      <c r="BW252" s="369"/>
      <c r="BX252" s="369"/>
      <c r="BY252" s="369"/>
      <c r="BZ252" s="369"/>
      <c r="CA252" s="369"/>
      <c r="CB252" s="369"/>
      <c r="CC252" s="369"/>
      <c r="CD252" s="369"/>
      <c r="CE252" s="369"/>
      <c r="CF252" s="369"/>
      <c r="CG252" s="369"/>
      <c r="CH252" s="369"/>
      <c r="CI252" s="369"/>
      <c r="CJ252" s="369"/>
      <c r="CK252" s="369"/>
      <c r="CL252" s="369"/>
      <c r="CM252" s="369"/>
      <c r="CN252" s="369"/>
      <c r="CO252" s="369"/>
      <c r="CP252" s="369"/>
      <c r="CQ252" s="369"/>
      <c r="CR252" s="369"/>
      <c r="CS252" s="369"/>
      <c r="CT252" s="369"/>
      <c r="CU252" s="369"/>
      <c r="CV252" s="369"/>
      <c r="CW252" s="369"/>
      <c r="CX252" s="369"/>
      <c r="CY252" s="369"/>
      <c r="CZ252" s="369"/>
      <c r="DA252" s="190"/>
    </row>
    <row r="253" s="541" customFormat="true" ht="12.75" x14ac:dyDescent="0.2">
      <c r="R253" s="190"/>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628"/>
      <c r="BB253" s="397"/>
      <c r="BC253" s="628"/>
      <c r="BD253" s="628"/>
      <c r="BE253" s="628"/>
      <c r="BF253" s="628"/>
      <c r="BG253" s="628"/>
      <c r="BH253" s="628"/>
      <c r="BI253" s="628"/>
      <c r="BJ253" s="628"/>
      <c r="BK253" s="628"/>
      <c r="BL253" s="628"/>
      <c r="BM253" s="628"/>
      <c r="BN253" s="628"/>
      <c r="BO253" s="628"/>
      <c r="BP253" s="628"/>
      <c r="BQ253" s="628"/>
      <c r="BR253" s="369"/>
      <c r="BS253" s="369"/>
      <c r="BT253" s="369"/>
      <c r="BU253" s="369"/>
      <c r="BV253" s="369"/>
      <c r="BW253" s="369"/>
      <c r="BX253" s="369"/>
      <c r="BY253" s="369"/>
      <c r="BZ253" s="369"/>
      <c r="CA253" s="369"/>
      <c r="CB253" s="369"/>
      <c r="CC253" s="369"/>
      <c r="CD253" s="369"/>
      <c r="CE253" s="369"/>
      <c r="CF253" s="369"/>
      <c r="CG253" s="369"/>
      <c r="CH253" s="369"/>
      <c r="CI253" s="369"/>
      <c r="CJ253" s="369"/>
      <c r="CK253" s="369"/>
      <c r="CL253" s="369"/>
      <c r="CM253" s="369"/>
      <c r="CN253" s="369"/>
      <c r="CO253" s="369"/>
      <c r="CP253" s="369"/>
      <c r="CQ253" s="369"/>
      <c r="CR253" s="369"/>
      <c r="CS253" s="369"/>
      <c r="CT253" s="369"/>
      <c r="CU253" s="369"/>
      <c r="CV253" s="369"/>
      <c r="CW253" s="369"/>
      <c r="CX253" s="369"/>
      <c r="CY253" s="369"/>
      <c r="CZ253" s="369"/>
      <c r="DA253" s="190"/>
    </row>
    <row r="254" s="541" customFormat="true" ht="12.75" x14ac:dyDescent="0.2">
      <c r="R254" s="190"/>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628"/>
      <c r="BB254" s="397"/>
      <c r="BC254" s="628"/>
      <c r="BD254" s="628"/>
      <c r="BE254" s="628"/>
      <c r="BF254" s="628"/>
      <c r="BG254" s="628"/>
      <c r="BH254" s="628"/>
      <c r="BI254" s="628"/>
      <c r="BJ254" s="628"/>
      <c r="BK254" s="628"/>
      <c r="BL254" s="628"/>
      <c r="BM254" s="628"/>
      <c r="BN254" s="628"/>
      <c r="BO254" s="628"/>
      <c r="BP254" s="628"/>
      <c r="BQ254" s="628"/>
      <c r="BR254" s="369"/>
      <c r="BS254" s="369"/>
      <c r="BT254" s="369"/>
      <c r="BU254" s="369"/>
      <c r="BV254" s="369"/>
      <c r="BW254" s="369"/>
      <c r="BX254" s="369"/>
      <c r="BY254" s="369"/>
      <c r="BZ254" s="369"/>
      <c r="CA254" s="369"/>
      <c r="CB254" s="369"/>
      <c r="CC254" s="369"/>
      <c r="CD254" s="369"/>
      <c r="CE254" s="369"/>
      <c r="CF254" s="369"/>
      <c r="CG254" s="369"/>
      <c r="CH254" s="369"/>
      <c r="CI254" s="369"/>
      <c r="CJ254" s="369"/>
      <c r="CK254" s="369"/>
      <c r="CL254" s="369"/>
      <c r="CM254" s="369"/>
      <c r="CN254" s="369"/>
      <c r="CO254" s="369"/>
      <c r="CP254" s="369"/>
      <c r="CQ254" s="369"/>
      <c r="CR254" s="369"/>
      <c r="CS254" s="369"/>
      <c r="CT254" s="369"/>
      <c r="CU254" s="369"/>
      <c r="CV254" s="369"/>
      <c r="CW254" s="369"/>
      <c r="CX254" s="369"/>
      <c r="CY254" s="369"/>
      <c r="CZ254" s="369"/>
      <c r="DA254" s="190"/>
    </row>
    <row r="255" s="541" customFormat="true" ht="12.75" x14ac:dyDescent="0.2">
      <c r="R255" s="190"/>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628"/>
      <c r="BB255" s="397"/>
      <c r="BC255" s="628"/>
      <c r="BD255" s="628"/>
      <c r="BE255" s="628"/>
      <c r="BF255" s="628"/>
      <c r="BG255" s="628"/>
      <c r="BH255" s="628"/>
      <c r="BI255" s="628"/>
      <c r="BJ255" s="628"/>
      <c r="BK255" s="628"/>
      <c r="BL255" s="628"/>
      <c r="BM255" s="628"/>
      <c r="BN255" s="628"/>
      <c r="BO255" s="628"/>
      <c r="BP255" s="628"/>
      <c r="BQ255" s="628"/>
      <c r="BR255" s="369"/>
      <c r="BS255" s="369"/>
      <c r="BT255" s="369"/>
      <c r="BU255" s="369"/>
      <c r="BV255" s="369"/>
      <c r="BW255" s="369"/>
      <c r="BX255" s="369"/>
      <c r="BY255" s="369"/>
      <c r="BZ255" s="369"/>
      <c r="CA255" s="369"/>
      <c r="CB255" s="369"/>
      <c r="CC255" s="369"/>
      <c r="CD255" s="369"/>
      <c r="CE255" s="369"/>
      <c r="CF255" s="369"/>
      <c r="CG255" s="369"/>
      <c r="CH255" s="369"/>
      <c r="CI255" s="369"/>
      <c r="CJ255" s="369"/>
      <c r="CK255" s="369"/>
      <c r="CL255" s="369"/>
      <c r="CM255" s="369"/>
      <c r="CN255" s="369"/>
      <c r="CO255" s="369"/>
      <c r="CP255" s="369"/>
      <c r="CQ255" s="369"/>
      <c r="CR255" s="369"/>
      <c r="CS255" s="369"/>
      <c r="CT255" s="369"/>
      <c r="CU255" s="369"/>
      <c r="CV255" s="369"/>
      <c r="CW255" s="369"/>
      <c r="CX255" s="369"/>
      <c r="CY255" s="369"/>
      <c r="CZ255" s="369"/>
      <c r="DA255" s="190"/>
    </row>
    <row r="256" s="541" customFormat="true" ht="12.75" x14ac:dyDescent="0.2">
      <c r="R256" s="190"/>
      <c r="S256" s="190"/>
      <c r="T256" s="190"/>
      <c r="U256" s="190"/>
      <c r="V256" s="190"/>
      <c r="W256" s="190"/>
      <c r="X256" s="190"/>
      <c r="Y256" s="190"/>
      <c r="Z256" s="190"/>
      <c r="AA256" s="190"/>
      <c r="AB256" s="190"/>
      <c r="AC256" s="190"/>
      <c r="AD256" s="190"/>
      <c r="AE256" s="190"/>
      <c r="AF256" s="190"/>
      <c r="AG256" s="190"/>
      <c r="AH256" s="190"/>
      <c r="AI256" s="190"/>
      <c r="AJ256" s="190"/>
      <c r="AK256" s="190"/>
      <c r="AL256" s="190"/>
      <c r="AM256" s="190"/>
      <c r="AN256" s="190"/>
      <c r="AO256" s="190"/>
      <c r="AP256" s="190"/>
      <c r="AQ256" s="190"/>
      <c r="AR256" s="190"/>
      <c r="AS256" s="190"/>
      <c r="AT256" s="190"/>
      <c r="AU256" s="190"/>
      <c r="AV256" s="190"/>
      <c r="AW256" s="190"/>
      <c r="AX256" s="190"/>
      <c r="AY256" s="190"/>
      <c r="AZ256" s="190"/>
      <c r="BA256" s="628"/>
      <c r="BB256" s="397"/>
      <c r="BC256" s="628"/>
      <c r="BD256" s="628"/>
      <c r="BE256" s="628"/>
      <c r="BF256" s="628"/>
      <c r="BG256" s="628"/>
      <c r="BH256" s="628"/>
      <c r="BI256" s="628"/>
      <c r="BJ256" s="628"/>
      <c r="BK256" s="628"/>
      <c r="BL256" s="628"/>
      <c r="BM256" s="628"/>
      <c r="BN256" s="628"/>
      <c r="BO256" s="628"/>
      <c r="BP256" s="628"/>
      <c r="BQ256" s="628"/>
      <c r="BR256" s="369"/>
      <c r="BS256" s="369"/>
      <c r="BT256" s="369"/>
      <c r="BU256" s="369"/>
      <c r="BV256" s="369"/>
      <c r="BW256" s="369"/>
      <c r="BX256" s="369"/>
      <c r="BY256" s="369"/>
      <c r="BZ256" s="369"/>
      <c r="CA256" s="369"/>
      <c r="CB256" s="369"/>
      <c r="CC256" s="369"/>
      <c r="CD256" s="369"/>
      <c r="CE256" s="369"/>
      <c r="CF256" s="369"/>
      <c r="CG256" s="369"/>
      <c r="CH256" s="369"/>
      <c r="CI256" s="369"/>
      <c r="CJ256" s="369"/>
      <c r="CK256" s="369"/>
      <c r="CL256" s="369"/>
      <c r="CM256" s="369"/>
      <c r="CN256" s="369"/>
      <c r="CO256" s="369"/>
      <c r="CP256" s="369"/>
      <c r="CQ256" s="369"/>
      <c r="CR256" s="369"/>
      <c r="CS256" s="369"/>
      <c r="CT256" s="369"/>
      <c r="CU256" s="369"/>
      <c r="CV256" s="369"/>
      <c r="CW256" s="369"/>
      <c r="CX256" s="369"/>
      <c r="CY256" s="369"/>
      <c r="CZ256" s="369"/>
      <c r="DA256" s="190"/>
    </row>
    <row r="257" s="541" customFormat="true" ht="18" customHeight="true" x14ac:dyDescent="0.2">
      <c r="R257" s="190"/>
      <c r="S257" s="190"/>
      <c r="T257" s="190"/>
      <c r="U257" s="190"/>
      <c r="V257" s="190"/>
      <c r="W257" s="190"/>
      <c r="X257" s="190"/>
      <c r="Y257" s="190"/>
      <c r="Z257" s="190"/>
      <c r="AA257" s="190"/>
      <c r="AB257" s="190"/>
      <c r="AC257" s="190"/>
      <c r="AD257" s="190"/>
      <c r="AE257" s="190"/>
      <c r="AF257" s="190"/>
      <c r="AG257" s="190"/>
      <c r="AH257" s="190"/>
      <c r="AI257" s="190"/>
      <c r="AJ257" s="190"/>
      <c r="AK257" s="190"/>
      <c r="AL257" s="190"/>
      <c r="AM257" s="190"/>
      <c r="AN257" s="190"/>
      <c r="AO257" s="190"/>
      <c r="AP257" s="190"/>
      <c r="AQ257" s="190"/>
      <c r="AR257" s="190"/>
      <c r="AS257" s="190"/>
      <c r="AT257" s="190"/>
      <c r="AU257" s="190"/>
      <c r="AV257" s="190"/>
      <c r="AW257" s="190"/>
      <c r="AX257" s="190"/>
      <c r="AY257" s="190"/>
      <c r="AZ257" s="190"/>
      <c r="BA257" s="628"/>
      <c r="BB257" s="397"/>
      <c r="BC257" s="628"/>
      <c r="BD257" s="628"/>
      <c r="BE257" s="628"/>
      <c r="BF257" s="628"/>
      <c r="BG257" s="628"/>
      <c r="BH257" s="628"/>
      <c r="BI257" s="628"/>
      <c r="BJ257" s="628"/>
      <c r="BK257" s="628"/>
      <c r="BL257" s="628"/>
      <c r="BM257" s="628"/>
      <c r="BN257" s="628"/>
      <c r="BO257" s="628"/>
      <c r="BP257" s="628"/>
      <c r="BQ257" s="628"/>
      <c r="BR257" s="369"/>
      <c r="BS257" s="369"/>
      <c r="BT257" s="369"/>
      <c r="BU257" s="369"/>
      <c r="BV257" s="369"/>
      <c r="BW257" s="369"/>
      <c r="BX257" s="369"/>
      <c r="BY257" s="369"/>
      <c r="BZ257" s="369"/>
      <c r="CA257" s="369"/>
      <c r="CB257" s="369"/>
      <c r="CC257" s="369"/>
      <c r="CD257" s="369"/>
      <c r="CE257" s="369"/>
      <c r="CF257" s="369"/>
      <c r="CG257" s="369"/>
      <c r="CH257" s="369"/>
      <c r="CI257" s="369"/>
      <c r="CJ257" s="369"/>
      <c r="CK257" s="369"/>
      <c r="CL257" s="369"/>
      <c r="CM257" s="369"/>
      <c r="CN257" s="369"/>
      <c r="CO257" s="369"/>
      <c r="CP257" s="369"/>
      <c r="CQ257" s="369"/>
      <c r="CR257" s="369"/>
      <c r="CS257" s="369"/>
      <c r="CT257" s="369"/>
      <c r="CU257" s="369"/>
      <c r="CV257" s="369"/>
      <c r="CW257" s="369"/>
      <c r="CX257" s="369"/>
      <c r="CY257" s="369"/>
      <c r="CZ257" s="369"/>
      <c r="DA257" s="190"/>
    </row>
    <row r="258" s="541" customFormat="true" ht="18" customHeight="true" x14ac:dyDescent="0.2">
      <c r="R258" s="190"/>
      <c r="S258" s="190"/>
      <c r="T258" s="190"/>
      <c r="U258" s="190"/>
      <c r="V258" s="190"/>
      <c r="W258" s="190"/>
      <c r="X258" s="190"/>
      <c r="Y258" s="190"/>
      <c r="Z258" s="190"/>
      <c r="AA258" s="190"/>
      <c r="AB258" s="190"/>
      <c r="AC258" s="190"/>
      <c r="AD258" s="190"/>
      <c r="AE258" s="190"/>
      <c r="AF258" s="190"/>
      <c r="AG258" s="190"/>
      <c r="AH258" s="190"/>
      <c r="AI258" s="190"/>
      <c r="AJ258" s="190"/>
      <c r="AK258" s="190"/>
      <c r="AL258" s="190"/>
      <c r="AM258" s="190"/>
      <c r="AN258" s="190"/>
      <c r="AO258" s="190"/>
      <c r="AP258" s="190"/>
      <c r="AQ258" s="190"/>
      <c r="AR258" s="190"/>
      <c r="AS258" s="190"/>
      <c r="AT258" s="190"/>
      <c r="AU258" s="190"/>
      <c r="AV258" s="190"/>
      <c r="AW258" s="190"/>
      <c r="AX258" s="190"/>
      <c r="AY258" s="190"/>
      <c r="AZ258" s="190"/>
      <c r="BA258" s="628"/>
      <c r="BB258" s="397"/>
      <c r="BC258" s="628"/>
      <c r="BD258" s="628"/>
      <c r="BE258" s="628"/>
      <c r="BF258" s="628"/>
      <c r="BG258" s="628"/>
      <c r="BH258" s="628"/>
      <c r="BI258" s="628"/>
      <c r="BJ258" s="628"/>
      <c r="BK258" s="628"/>
      <c r="BL258" s="628"/>
      <c r="BM258" s="628"/>
      <c r="BN258" s="628"/>
      <c r="BO258" s="628"/>
      <c r="BP258" s="628"/>
      <c r="BQ258" s="628"/>
      <c r="BR258" s="369"/>
      <c r="BS258" s="369"/>
      <c r="BT258" s="369"/>
      <c r="BU258" s="369"/>
      <c r="BV258" s="369"/>
      <c r="BW258" s="369"/>
      <c r="BX258" s="369"/>
      <c r="BY258" s="369"/>
      <c r="BZ258" s="369"/>
      <c r="CA258" s="369"/>
      <c r="CB258" s="369"/>
      <c r="CC258" s="369"/>
      <c r="CD258" s="369"/>
      <c r="CE258" s="369"/>
      <c r="CF258" s="369"/>
      <c r="CG258" s="369"/>
      <c r="CH258" s="369"/>
      <c r="CI258" s="369"/>
      <c r="CJ258" s="369"/>
      <c r="CK258" s="369"/>
      <c r="CL258" s="369"/>
      <c r="CM258" s="369"/>
      <c r="CN258" s="369"/>
      <c r="CO258" s="369"/>
      <c r="CP258" s="369"/>
      <c r="CQ258" s="369"/>
      <c r="CR258" s="369"/>
      <c r="CS258" s="369"/>
      <c r="CT258" s="369"/>
      <c r="CU258" s="369"/>
      <c r="CV258" s="369"/>
      <c r="CW258" s="369"/>
      <c r="CX258" s="369"/>
      <c r="CY258" s="369"/>
      <c r="CZ258" s="369"/>
      <c r="DA258" s="190"/>
    </row>
    <row r="259" s="341" customFormat="true" ht="15" customHeight="true" x14ac:dyDescent="0.2">
      <c r="R259" s="182"/>
      <c r="S259" s="182"/>
      <c r="T259" s="182"/>
      <c r="U259" s="182"/>
      <c r="V259" s="182"/>
      <c r="W259" s="182"/>
      <c r="X259" s="182"/>
      <c r="Y259" s="182"/>
      <c r="Z259" s="182"/>
      <c r="AA259" s="182"/>
      <c r="AB259" s="182"/>
      <c r="AC259" s="182"/>
      <c r="AD259" s="182"/>
      <c r="AE259" s="182"/>
      <c r="AF259" s="182"/>
      <c r="AG259" s="182"/>
      <c r="AH259" s="182"/>
      <c r="AI259" s="182"/>
      <c r="AJ259" s="182"/>
      <c r="AK259" s="182"/>
      <c r="AL259" s="182"/>
      <c r="AM259" s="182"/>
      <c r="AN259" s="182"/>
      <c r="AO259" s="182"/>
      <c r="AP259" s="182"/>
      <c r="AQ259" s="182"/>
      <c r="AR259" s="182"/>
      <c r="AS259" s="182"/>
      <c r="AT259" s="182"/>
      <c r="AU259" s="182"/>
      <c r="AV259" s="182"/>
      <c r="AW259" s="182"/>
      <c r="AX259" s="182"/>
      <c r="AY259" s="182"/>
      <c r="AZ259" s="182"/>
      <c r="BA259" s="375" t="s">
        <v>131</v>
      </c>
      <c r="BB259" s="343" t="s">
        <v>85</v>
      </c>
      <c r="BC259" s="801" t="s">
        <v>115</v>
      </c>
      <c r="BD259" s="802"/>
      <c r="BE259" s="802"/>
      <c r="BF259" s="802"/>
      <c r="BG259" s="803"/>
      <c r="BH259" s="801" t="s">
        <v>38</v>
      </c>
      <c r="BI259" s="802"/>
      <c r="BJ259" s="802"/>
      <c r="BK259" s="802"/>
      <c r="BL259" s="803"/>
      <c r="BM259" s="801" t="s">
        <v>37</v>
      </c>
      <c r="BN259" s="802"/>
      <c r="BO259" s="802"/>
      <c r="BP259" s="802"/>
      <c r="BQ259" s="804"/>
      <c r="BR259" s="650"/>
      <c r="BS259" s="651"/>
      <c r="BT259" s="651"/>
      <c r="BU259" s="651"/>
      <c r="BV259" s="651"/>
      <c r="BW259" s="651"/>
      <c r="BX259" s="651"/>
      <c r="BY259" s="651"/>
      <c r="BZ259" s="373"/>
      <c r="CA259" s="373"/>
      <c r="CB259" s="373"/>
      <c r="CC259" s="373"/>
      <c r="CD259" s="373"/>
      <c r="CE259" s="373"/>
      <c r="CF259" s="373"/>
      <c r="CG259" s="373"/>
      <c r="CH259" s="373"/>
      <c r="CI259" s="373"/>
      <c r="CJ259" s="373"/>
      <c r="CK259" s="373"/>
      <c r="CL259" s="373"/>
      <c r="CM259" s="373"/>
      <c r="CN259" s="373"/>
      <c r="CO259" s="373"/>
      <c r="CP259" s="373"/>
      <c r="CQ259" s="373"/>
      <c r="CR259" s="373"/>
      <c r="CS259" s="373"/>
      <c r="CT259" s="373"/>
      <c r="CU259" s="373"/>
      <c r="CV259" s="373"/>
      <c r="CW259" s="373"/>
      <c r="CX259" s="373"/>
      <c r="CY259" s="373"/>
      <c r="CZ259" s="373"/>
      <c r="DA259" s="182"/>
    </row>
    <row r="260" s="341" customFormat="true" ht="12.75" x14ac:dyDescent="0.2">
      <c r="R260" s="182"/>
      <c r="S260" s="182"/>
      <c r="T260" s="182"/>
      <c r="U260" s="182"/>
      <c r="V260" s="182"/>
      <c r="W260" s="182"/>
      <c r="X260" s="182"/>
      <c r="Y260" s="182"/>
      <c r="Z260" s="182"/>
      <c r="AA260" s="182"/>
      <c r="AB260" s="182"/>
      <c r="AC260" s="182"/>
      <c r="AD260" s="182"/>
      <c r="AE260" s="182"/>
      <c r="AF260" s="182"/>
      <c r="AG260" s="182"/>
      <c r="AH260" s="182"/>
      <c r="AI260" s="182"/>
      <c r="AJ260" s="182"/>
      <c r="AK260" s="182"/>
      <c r="AL260" s="182"/>
      <c r="AM260" s="182"/>
      <c r="AN260" s="182"/>
      <c r="AO260" s="182"/>
      <c r="AP260" s="182"/>
      <c r="AQ260" s="182"/>
      <c r="AR260" s="182"/>
      <c r="AS260" s="182"/>
      <c r="AT260" s="182"/>
      <c r="AU260" s="182"/>
      <c r="AV260" s="182"/>
      <c r="AW260" s="182"/>
      <c r="AX260" s="182"/>
      <c r="AY260" s="182"/>
      <c r="AZ260" s="182"/>
      <c r="BA260" s="361" t="s">
        <v>119</v>
      </c>
      <c r="BB260" s="360"/>
      <c r="BC260" s="486" t="s">
        <v>0</v>
      </c>
      <c r="BD260" s="596" t="s">
        <v>1</v>
      </c>
      <c r="BE260" s="596" t="s">
        <v>2</v>
      </c>
      <c r="BF260" s="596" t="s">
        <v>3</v>
      </c>
      <c r="BG260" s="487" t="s">
        <v>4</v>
      </c>
      <c r="BH260" s="486" t="s">
        <v>0</v>
      </c>
      <c r="BI260" s="596" t="s">
        <v>1</v>
      </c>
      <c r="BJ260" s="596" t="s">
        <v>2</v>
      </c>
      <c r="BK260" s="596" t="s">
        <v>3</v>
      </c>
      <c r="BL260" s="487" t="s">
        <v>4</v>
      </c>
      <c r="BM260" s="486" t="s">
        <v>0</v>
      </c>
      <c r="BN260" s="596" t="s">
        <v>1</v>
      </c>
      <c r="BO260" s="596" t="s">
        <v>2</v>
      </c>
      <c r="BP260" s="596" t="s">
        <v>3</v>
      </c>
      <c r="BQ260" s="597" t="s">
        <v>4</v>
      </c>
      <c r="BR260" s="180"/>
      <c r="BS260" s="180"/>
      <c r="BT260" s="180"/>
      <c r="BU260" s="180"/>
      <c r="BV260" s="180"/>
      <c r="BW260" s="180"/>
      <c r="BX260" s="180"/>
      <c r="BY260" s="180"/>
      <c r="BZ260" s="180"/>
      <c r="CA260" s="180"/>
      <c r="CB260" s="180"/>
      <c r="CC260" s="180"/>
      <c r="CD260" s="180"/>
      <c r="CE260" s="180"/>
      <c r="CF260" s="180"/>
      <c r="CG260" s="180"/>
      <c r="CH260" s="180"/>
      <c r="CI260" s="180"/>
      <c r="CJ260" s="180"/>
      <c r="CK260" s="180"/>
      <c r="CL260" s="180"/>
      <c r="CM260" s="180"/>
      <c r="CN260" s="180"/>
      <c r="CO260" s="180"/>
      <c r="CP260" s="180"/>
      <c r="CQ260" s="180"/>
      <c r="CR260" s="180"/>
      <c r="CS260" s="180"/>
      <c r="CT260" s="180"/>
      <c r="CU260" s="180"/>
      <c r="CV260" s="180"/>
      <c r="CW260" s="180"/>
      <c r="CX260" s="180"/>
      <c r="CY260" s="180"/>
      <c r="CZ260" s="180"/>
      <c r="DA260" s="182"/>
    </row>
    <row r="261" s="341" customFormat="true" ht="15" customHeight="true" x14ac:dyDescent="0.2">
      <c r="R261" s="182"/>
      <c r="S261" s="182"/>
      <c r="T261" s="182"/>
      <c r="U261" s="182"/>
      <c r="V261" s="182"/>
      <c r="W261" s="182"/>
      <c r="X261" s="182"/>
      <c r="Y261" s="182"/>
      <c r="Z261" s="182"/>
      <c r="AA261" s="182"/>
      <c r="AB261" s="182"/>
      <c r="AC261" s="182"/>
      <c r="AD261" s="182"/>
      <c r="AE261" s="182"/>
      <c r="AF261" s="182"/>
      <c r="AG261" s="182"/>
      <c r="AH261" s="182"/>
      <c r="AI261" s="182"/>
      <c r="AJ261" s="182"/>
      <c r="AK261" s="182"/>
      <c r="AL261" s="182"/>
      <c r="AM261" s="182"/>
      <c r="AN261" s="182"/>
      <c r="AO261" s="182"/>
      <c r="AP261" s="182"/>
      <c r="AQ261" s="182"/>
      <c r="AR261" s="182"/>
      <c r="AS261" s="182"/>
      <c r="AT261" s="182"/>
      <c r="AU261" s="182"/>
      <c r="AV261" s="182"/>
      <c r="AW261" s="182"/>
      <c r="AX261" s="182"/>
      <c r="AY261" s="182"/>
      <c r="AZ261" s="182"/>
      <c r="BA261" s="807" t="s">
        <v>73</v>
      </c>
      <c r="BB261" s="627" t="s">
        <v>49</v>
      </c>
      <c r="BC261" s="60" t="s">
        <v>35</v>
      </c>
      <c r="BD261" s="56" t="s">
        <v>35</v>
      </c>
      <c r="BE261" s="56" t="s">
        <v>35</v>
      </c>
      <c r="BF261" s="56" t="s">
        <v>35</v>
      </c>
      <c r="BG261" s="51" t="s">
        <v>35</v>
      </c>
      <c r="BH261" s="60" t="s">
        <v>35</v>
      </c>
      <c r="BI261" s="56" t="s">
        <v>35</v>
      </c>
      <c r="BJ261" s="56" t="s">
        <v>35</v>
      </c>
      <c r="BK261" s="56" t="s">
        <v>35</v>
      </c>
      <c r="BL261" s="51" t="s">
        <v>35</v>
      </c>
      <c r="BM261" s="60" t="s">
        <v>35</v>
      </c>
      <c r="BN261" s="56" t="s">
        <v>35</v>
      </c>
      <c r="BO261" s="56" t="s">
        <v>35</v>
      </c>
      <c r="BP261" s="56" t="s">
        <v>35</v>
      </c>
      <c r="BQ261" s="45" t="s">
        <v>35</v>
      </c>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182"/>
    </row>
    <row r="262" s="341" customFormat="true" ht="15" customHeight="true" x14ac:dyDescent="0.2">
      <c r="R262" s="182"/>
      <c r="S262" s="182"/>
      <c r="T262" s="182"/>
      <c r="U262" s="182"/>
      <c r="V262" s="182"/>
      <c r="W262" s="182"/>
      <c r="X262" s="182"/>
      <c r="Y262" s="182"/>
      <c r="Z262" s="182"/>
      <c r="AA262" s="182"/>
      <c r="AB262" s="182"/>
      <c r="AC262" s="182"/>
      <c r="AD262" s="182"/>
      <c r="AE262" s="182"/>
      <c r="AF262" s="182"/>
      <c r="AG262" s="182"/>
      <c r="AH262" s="182"/>
      <c r="AI262" s="182"/>
      <c r="AJ262" s="182"/>
      <c r="AK262" s="182"/>
      <c r="AL262" s="182"/>
      <c r="AM262" s="182"/>
      <c r="AN262" s="182"/>
      <c r="AO262" s="182"/>
      <c r="AP262" s="182"/>
      <c r="AQ262" s="182"/>
      <c r="AR262" s="182"/>
      <c r="AS262" s="182"/>
      <c r="AT262" s="182"/>
      <c r="AU262" s="182"/>
      <c r="AV262" s="182"/>
      <c r="AW262" s="182"/>
      <c r="AX262" s="182"/>
      <c r="AY262" s="182"/>
      <c r="AZ262" s="182"/>
      <c r="BA262" s="799"/>
      <c r="BB262" s="625" t="s">
        <v>48</v>
      </c>
      <c r="BC262" s="59" t="s">
        <v>35</v>
      </c>
      <c r="BD262" s="55" t="s">
        <v>35</v>
      </c>
      <c r="BE262" s="55" t="s">
        <v>35</v>
      </c>
      <c r="BF262" s="55" t="s">
        <v>35</v>
      </c>
      <c r="BG262" s="50" t="s">
        <v>35</v>
      </c>
      <c r="BH262" s="59" t="s">
        <v>35</v>
      </c>
      <c r="BI262" s="55" t="s">
        <v>35</v>
      </c>
      <c r="BJ262" s="55" t="s">
        <v>35</v>
      </c>
      <c r="BK262" s="55" t="s">
        <v>35</v>
      </c>
      <c r="BL262" s="50" t="s">
        <v>35</v>
      </c>
      <c r="BM262" s="59" t="s">
        <v>35</v>
      </c>
      <c r="BN262" s="55" t="s">
        <v>35</v>
      </c>
      <c r="BO262" s="55" t="s">
        <v>35</v>
      </c>
      <c r="BP262" s="55" t="s">
        <v>35</v>
      </c>
      <c r="BQ262" s="44" t="s">
        <v>35</v>
      </c>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182"/>
    </row>
    <row r="263" s="341" customFormat="true" ht="15" customHeight="true" x14ac:dyDescent="0.2">
      <c r="R263" s="182"/>
      <c r="S263" s="182"/>
      <c r="T263" s="182"/>
      <c r="U263" s="182"/>
      <c r="V263" s="182"/>
      <c r="W263" s="182"/>
      <c r="X263" s="182"/>
      <c r="Y263" s="182"/>
      <c r="Z263" s="182"/>
      <c r="AA263" s="182"/>
      <c r="AB263" s="182"/>
      <c r="AC263" s="182"/>
      <c r="AD263" s="182"/>
      <c r="AE263" s="182"/>
      <c r="AF263" s="182"/>
      <c r="AG263" s="182"/>
      <c r="AH263" s="182"/>
      <c r="AI263" s="182"/>
      <c r="AJ263" s="182"/>
      <c r="AK263" s="182"/>
      <c r="AL263" s="182"/>
      <c r="AM263" s="182"/>
      <c r="AN263" s="182"/>
      <c r="AO263" s="182"/>
      <c r="AP263" s="182"/>
      <c r="AQ263" s="182"/>
      <c r="AR263" s="182"/>
      <c r="AS263" s="182"/>
      <c r="AT263" s="182"/>
      <c r="AU263" s="182"/>
      <c r="AV263" s="182"/>
      <c r="AW263" s="182"/>
      <c r="AX263" s="182"/>
      <c r="AY263" s="182"/>
      <c r="AZ263" s="182"/>
      <c r="BA263" s="799"/>
      <c r="BB263" s="625" t="s">
        <v>113</v>
      </c>
      <c r="BC263" s="59" t="s">
        <v>35</v>
      </c>
      <c r="BD263" s="55" t="s">
        <v>35</v>
      </c>
      <c r="BE263" s="55" t="s">
        <v>35</v>
      </c>
      <c r="BF263" s="55" t="s">
        <v>35</v>
      </c>
      <c r="BG263" s="50" t="s">
        <v>35</v>
      </c>
      <c r="BH263" s="59" t="s">
        <v>35</v>
      </c>
      <c r="BI263" s="55" t="s">
        <v>35</v>
      </c>
      <c r="BJ263" s="55" t="s">
        <v>35</v>
      </c>
      <c r="BK263" s="55" t="s">
        <v>35</v>
      </c>
      <c r="BL263" s="50" t="s">
        <v>35</v>
      </c>
      <c r="BM263" s="59" t="s">
        <v>35</v>
      </c>
      <c r="BN263" s="55" t="s">
        <v>35</v>
      </c>
      <c r="BO263" s="55" t="s">
        <v>35</v>
      </c>
      <c r="BP263" s="55" t="s">
        <v>35</v>
      </c>
      <c r="BQ263" s="44" t="s">
        <v>35</v>
      </c>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182"/>
    </row>
    <row r="264" s="341" customFormat="true" ht="15" customHeight="true" x14ac:dyDescent="0.2">
      <c r="R264" s="182"/>
      <c r="S264" s="182"/>
      <c r="T264" s="182"/>
      <c r="U264" s="182"/>
      <c r="V264" s="182"/>
      <c r="W264" s="182"/>
      <c r="X264" s="182"/>
      <c r="Y264" s="182"/>
      <c r="Z264" s="182"/>
      <c r="AA264" s="182"/>
      <c r="AB264" s="182"/>
      <c r="AC264" s="182"/>
      <c r="AD264" s="182"/>
      <c r="AE264" s="182"/>
      <c r="AF264" s="182"/>
      <c r="AG264" s="182"/>
      <c r="AH264" s="182"/>
      <c r="AI264" s="182"/>
      <c r="AJ264" s="182"/>
      <c r="AK264" s="182"/>
      <c r="AL264" s="182"/>
      <c r="AM264" s="182"/>
      <c r="AN264" s="182"/>
      <c r="AO264" s="182"/>
      <c r="AP264" s="182"/>
      <c r="AQ264" s="182"/>
      <c r="AR264" s="182"/>
      <c r="AS264" s="182"/>
      <c r="AT264" s="182"/>
      <c r="AU264" s="182"/>
      <c r="AV264" s="182"/>
      <c r="AW264" s="182"/>
      <c r="AX264" s="182"/>
      <c r="AY264" s="182"/>
      <c r="AZ264" s="182"/>
      <c r="BA264" s="799" t="s">
        <v>74</v>
      </c>
      <c r="BB264" s="625" t="s">
        <v>89</v>
      </c>
      <c r="BC264" s="59" t="s">
        <v>35</v>
      </c>
      <c r="BD264" s="55" t="s">
        <v>35</v>
      </c>
      <c r="BE264" s="55" t="s">
        <v>35</v>
      </c>
      <c r="BF264" s="55" t="s">
        <v>35</v>
      </c>
      <c r="BG264" s="50" t="s">
        <v>35</v>
      </c>
      <c r="BH264" s="59" t="s">
        <v>35</v>
      </c>
      <c r="BI264" s="55" t="s">
        <v>35</v>
      </c>
      <c r="BJ264" s="55" t="s">
        <v>35</v>
      </c>
      <c r="BK264" s="55" t="s">
        <v>35</v>
      </c>
      <c r="BL264" s="50" t="s">
        <v>35</v>
      </c>
      <c r="BM264" s="59" t="s">
        <v>35</v>
      </c>
      <c r="BN264" s="55" t="s">
        <v>35</v>
      </c>
      <c r="BO264" s="55" t="s">
        <v>35</v>
      </c>
      <c r="BP264" s="55" t="s">
        <v>35</v>
      </c>
      <c r="BQ264" s="44" t="s">
        <v>35</v>
      </c>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182"/>
    </row>
    <row r="265" s="341" customFormat="true" ht="15" customHeight="true" x14ac:dyDescent="0.2">
      <c r="R265" s="182"/>
      <c r="S265" s="182"/>
      <c r="T265" s="182"/>
      <c r="U265" s="182"/>
      <c r="V265" s="182"/>
      <c r="W265" s="182"/>
      <c r="X265" s="182"/>
      <c r="Y265" s="182"/>
      <c r="Z265" s="182"/>
      <c r="AA265" s="182"/>
      <c r="AB265" s="182"/>
      <c r="AC265" s="182"/>
      <c r="AD265" s="182"/>
      <c r="AE265" s="182"/>
      <c r="AF265" s="182"/>
      <c r="AG265" s="182"/>
      <c r="AH265" s="182"/>
      <c r="AI265" s="182"/>
      <c r="AJ265" s="182"/>
      <c r="AK265" s="182"/>
      <c r="AL265" s="182"/>
      <c r="AM265" s="182"/>
      <c r="AN265" s="182"/>
      <c r="AO265" s="182"/>
      <c r="AP265" s="182"/>
      <c r="AQ265" s="182"/>
      <c r="AR265" s="182"/>
      <c r="AS265" s="182"/>
      <c r="AT265" s="182"/>
      <c r="AU265" s="182"/>
      <c r="AV265" s="182"/>
      <c r="AW265" s="182"/>
      <c r="AX265" s="182"/>
      <c r="AY265" s="182"/>
      <c r="AZ265" s="182"/>
      <c r="BA265" s="799"/>
      <c r="BB265" s="625" t="s">
        <v>90</v>
      </c>
      <c r="BC265" s="59" t="s">
        <v>35</v>
      </c>
      <c r="BD265" s="55" t="s">
        <v>35</v>
      </c>
      <c r="BE265" s="55" t="s">
        <v>35</v>
      </c>
      <c r="BF265" s="55" t="s">
        <v>35</v>
      </c>
      <c r="BG265" s="50" t="s">
        <v>35</v>
      </c>
      <c r="BH265" s="59" t="s">
        <v>35</v>
      </c>
      <c r="BI265" s="55" t="s">
        <v>35</v>
      </c>
      <c r="BJ265" s="55" t="s">
        <v>35</v>
      </c>
      <c r="BK265" s="55" t="s">
        <v>35</v>
      </c>
      <c r="BL265" s="50" t="s">
        <v>35</v>
      </c>
      <c r="BM265" s="59" t="s">
        <v>35</v>
      </c>
      <c r="BN265" s="55" t="s">
        <v>35</v>
      </c>
      <c r="BO265" s="55" t="s">
        <v>35</v>
      </c>
      <c r="BP265" s="55" t="s">
        <v>35</v>
      </c>
      <c r="BQ265" s="44" t="s">
        <v>35</v>
      </c>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182"/>
    </row>
    <row r="266" s="341" customFormat="true" ht="15" customHeight="true" x14ac:dyDescent="0.2">
      <c r="R266" s="182"/>
      <c r="S266" s="182"/>
      <c r="T266" s="182"/>
      <c r="U266" s="182"/>
      <c r="V266" s="182"/>
      <c r="W266" s="182"/>
      <c r="X266" s="182"/>
      <c r="Y266" s="182"/>
      <c r="Z266" s="182"/>
      <c r="AA266" s="182"/>
      <c r="AB266" s="182"/>
      <c r="AC266" s="182"/>
      <c r="AD266" s="182"/>
      <c r="AE266" s="182"/>
      <c r="AF266" s="182"/>
      <c r="AG266" s="182"/>
      <c r="AH266" s="182"/>
      <c r="AI266" s="182"/>
      <c r="AJ266" s="182"/>
      <c r="AK266" s="182"/>
      <c r="AL266" s="182"/>
      <c r="AM266" s="182"/>
      <c r="AN266" s="182"/>
      <c r="AO266" s="182"/>
      <c r="AP266" s="182"/>
      <c r="AQ266" s="182"/>
      <c r="AR266" s="182"/>
      <c r="AS266" s="182"/>
      <c r="AT266" s="182"/>
      <c r="AU266" s="182"/>
      <c r="AV266" s="182"/>
      <c r="AW266" s="182"/>
      <c r="AX266" s="182"/>
      <c r="AY266" s="182"/>
      <c r="AZ266" s="182"/>
      <c r="BA266" s="799"/>
      <c r="BB266" s="625" t="s">
        <v>91</v>
      </c>
      <c r="BC266" s="59" t="s">
        <v>35</v>
      </c>
      <c r="BD266" s="55" t="s">
        <v>35</v>
      </c>
      <c r="BE266" s="55" t="s">
        <v>35</v>
      </c>
      <c r="BF266" s="55" t="s">
        <v>35</v>
      </c>
      <c r="BG266" s="50" t="s">
        <v>35</v>
      </c>
      <c r="BH266" s="59" t="s">
        <v>35</v>
      </c>
      <c r="BI266" s="55" t="s">
        <v>35</v>
      </c>
      <c r="BJ266" s="55" t="s">
        <v>35</v>
      </c>
      <c r="BK266" s="55" t="s">
        <v>35</v>
      </c>
      <c r="BL266" s="50" t="s">
        <v>35</v>
      </c>
      <c r="BM266" s="59" t="s">
        <v>35</v>
      </c>
      <c r="BN266" s="55" t="s">
        <v>35</v>
      </c>
      <c r="BO266" s="55" t="s">
        <v>35</v>
      </c>
      <c r="BP266" s="55" t="s">
        <v>35</v>
      </c>
      <c r="BQ266" s="44" t="s">
        <v>35</v>
      </c>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182"/>
    </row>
    <row r="267" s="341" customFormat="true" ht="15" customHeight="true" x14ac:dyDescent="0.2">
      <c r="R267" s="182"/>
      <c r="S267" s="182"/>
      <c r="T267" s="182"/>
      <c r="U267" s="182"/>
      <c r="V267" s="182"/>
      <c r="W267" s="182"/>
      <c r="X267" s="182"/>
      <c r="Y267" s="182"/>
      <c r="Z267" s="182"/>
      <c r="AA267" s="182"/>
      <c r="AB267" s="182"/>
      <c r="AC267" s="182"/>
      <c r="AD267" s="182"/>
      <c r="AE267" s="182"/>
      <c r="AF267" s="182"/>
      <c r="AG267" s="182"/>
      <c r="AH267" s="182"/>
      <c r="AI267" s="182"/>
      <c r="AJ267" s="182"/>
      <c r="AK267" s="182"/>
      <c r="AL267" s="182"/>
      <c r="AM267" s="182"/>
      <c r="AN267" s="182"/>
      <c r="AO267" s="182"/>
      <c r="AP267" s="182"/>
      <c r="AQ267" s="182"/>
      <c r="AR267" s="182"/>
      <c r="AS267" s="182"/>
      <c r="AT267" s="182"/>
      <c r="AU267" s="182"/>
      <c r="AV267" s="182"/>
      <c r="AW267" s="182"/>
      <c r="AX267" s="182"/>
      <c r="AY267" s="182"/>
      <c r="AZ267" s="182"/>
      <c r="BA267" s="799"/>
      <c r="BB267" s="625" t="s">
        <v>113</v>
      </c>
      <c r="BC267" s="59" t="s">
        <v>35</v>
      </c>
      <c r="BD267" s="55" t="s">
        <v>35</v>
      </c>
      <c r="BE267" s="55" t="s">
        <v>35</v>
      </c>
      <c r="BF267" s="55" t="s">
        <v>35</v>
      </c>
      <c r="BG267" s="50" t="s">
        <v>35</v>
      </c>
      <c r="BH267" s="59" t="s">
        <v>35</v>
      </c>
      <c r="BI267" s="55" t="s">
        <v>35</v>
      </c>
      <c r="BJ267" s="55" t="s">
        <v>35</v>
      </c>
      <c r="BK267" s="55" t="s">
        <v>35</v>
      </c>
      <c r="BL267" s="50" t="s">
        <v>35</v>
      </c>
      <c r="BM267" s="59" t="s">
        <v>35</v>
      </c>
      <c r="BN267" s="55" t="s">
        <v>35</v>
      </c>
      <c r="BO267" s="55" t="s">
        <v>35</v>
      </c>
      <c r="BP267" s="55" t="s">
        <v>35</v>
      </c>
      <c r="BQ267" s="44" t="s">
        <v>35</v>
      </c>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182"/>
    </row>
    <row r="268" s="341" customFormat="true" ht="15" customHeight="true" x14ac:dyDescent="0.2">
      <c r="R268" s="182"/>
      <c r="S268" s="182"/>
      <c r="T268" s="182"/>
      <c r="U268" s="182"/>
      <c r="V268" s="182"/>
      <c r="W268" s="182"/>
      <c r="X268" s="182"/>
      <c r="Y268" s="182"/>
      <c r="Z268" s="182"/>
      <c r="AA268" s="182"/>
      <c r="AB268" s="182"/>
      <c r="AC268" s="182"/>
      <c r="AD268" s="182"/>
      <c r="AE268" s="182"/>
      <c r="AF268" s="182"/>
      <c r="AG268" s="182"/>
      <c r="AH268" s="182"/>
      <c r="AI268" s="182"/>
      <c r="AJ268" s="182"/>
      <c r="AK268" s="182"/>
      <c r="AL268" s="182"/>
      <c r="AM268" s="182"/>
      <c r="AN268" s="182"/>
      <c r="AO268" s="182"/>
      <c r="AP268" s="182"/>
      <c r="AQ268" s="182"/>
      <c r="AR268" s="182"/>
      <c r="AS268" s="182"/>
      <c r="AT268" s="182"/>
      <c r="AU268" s="182"/>
      <c r="AV268" s="182"/>
      <c r="AW268" s="182"/>
      <c r="AX268" s="182"/>
      <c r="AY268" s="182"/>
      <c r="AZ268" s="182"/>
      <c r="BA268" s="799" t="s">
        <v>116</v>
      </c>
      <c r="BB268" s="625" t="s">
        <v>89</v>
      </c>
      <c r="BC268" s="59" t="s">
        <v>35</v>
      </c>
      <c r="BD268" s="55" t="s">
        <v>35</v>
      </c>
      <c r="BE268" s="55" t="s">
        <v>35</v>
      </c>
      <c r="BF268" s="55" t="s">
        <v>35</v>
      </c>
      <c r="BG268" s="50" t="s">
        <v>35</v>
      </c>
      <c r="BH268" s="59" t="s">
        <v>35</v>
      </c>
      <c r="BI268" s="55" t="s">
        <v>35</v>
      </c>
      <c r="BJ268" s="55" t="s">
        <v>35</v>
      </c>
      <c r="BK268" s="55" t="s">
        <v>35</v>
      </c>
      <c r="BL268" s="50" t="s">
        <v>35</v>
      </c>
      <c r="BM268" s="59" t="s">
        <v>35</v>
      </c>
      <c r="BN268" s="55" t="s">
        <v>35</v>
      </c>
      <c r="BO268" s="55" t="s">
        <v>35</v>
      </c>
      <c r="BP268" s="55" t="s">
        <v>35</v>
      </c>
      <c r="BQ268" s="44" t="s">
        <v>35</v>
      </c>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182"/>
    </row>
    <row r="269" s="341" customFormat="true" ht="15" customHeight="true" x14ac:dyDescent="0.2">
      <c r="R269" s="182"/>
      <c r="S269" s="182"/>
      <c r="T269" s="182"/>
      <c r="U269" s="182"/>
      <c r="V269" s="182"/>
      <c r="W269" s="182"/>
      <c r="X269" s="182"/>
      <c r="Y269" s="182"/>
      <c r="Z269" s="182"/>
      <c r="AA269" s="182"/>
      <c r="AB269" s="182"/>
      <c r="AC269" s="182"/>
      <c r="AD269" s="182"/>
      <c r="AE269" s="182"/>
      <c r="AF269" s="182"/>
      <c r="AG269" s="182"/>
      <c r="AH269" s="182"/>
      <c r="AI269" s="182"/>
      <c r="AJ269" s="182"/>
      <c r="AK269" s="182"/>
      <c r="AL269" s="182"/>
      <c r="AM269" s="182"/>
      <c r="AN269" s="182"/>
      <c r="AO269" s="182"/>
      <c r="AP269" s="182"/>
      <c r="AQ269" s="182"/>
      <c r="AR269" s="182"/>
      <c r="AS269" s="182"/>
      <c r="AT269" s="182"/>
      <c r="AU269" s="182"/>
      <c r="AV269" s="182"/>
      <c r="AW269" s="182"/>
      <c r="AX269" s="182"/>
      <c r="AY269" s="182"/>
      <c r="AZ269" s="182"/>
      <c r="BA269" s="799"/>
      <c r="BB269" s="625" t="s">
        <v>90</v>
      </c>
      <c r="BC269" s="59" t="s">
        <v>35</v>
      </c>
      <c r="BD269" s="55" t="s">
        <v>35</v>
      </c>
      <c r="BE269" s="55" t="s">
        <v>35</v>
      </c>
      <c r="BF269" s="55" t="s">
        <v>35</v>
      </c>
      <c r="BG269" s="50" t="s">
        <v>35</v>
      </c>
      <c r="BH269" s="59" t="s">
        <v>35</v>
      </c>
      <c r="BI269" s="55" t="s">
        <v>35</v>
      </c>
      <c r="BJ269" s="55" t="s">
        <v>35</v>
      </c>
      <c r="BK269" s="55" t="s">
        <v>35</v>
      </c>
      <c r="BL269" s="50" t="s">
        <v>35</v>
      </c>
      <c r="BM269" s="59" t="s">
        <v>35</v>
      </c>
      <c r="BN269" s="55" t="s">
        <v>35</v>
      </c>
      <c r="BO269" s="55" t="s">
        <v>35</v>
      </c>
      <c r="BP269" s="55" t="s">
        <v>35</v>
      </c>
      <c r="BQ269" s="44" t="s">
        <v>35</v>
      </c>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182"/>
    </row>
    <row r="270" s="341" customFormat="true" ht="15" customHeight="true" x14ac:dyDescent="0.2">
      <c r="R270" s="182"/>
      <c r="S270" s="182"/>
      <c r="T270" s="182"/>
      <c r="U270" s="182"/>
      <c r="V270" s="182"/>
      <c r="W270" s="182"/>
      <c r="X270" s="182"/>
      <c r="Y270" s="182"/>
      <c r="Z270" s="182"/>
      <c r="AA270" s="182"/>
      <c r="AB270" s="182"/>
      <c r="AC270" s="182"/>
      <c r="AD270" s="182"/>
      <c r="AE270" s="182"/>
      <c r="AF270" s="182"/>
      <c r="AG270" s="182"/>
      <c r="AH270" s="182"/>
      <c r="AI270" s="182"/>
      <c r="AJ270" s="182"/>
      <c r="AK270" s="182"/>
      <c r="AL270" s="182"/>
      <c r="AM270" s="182"/>
      <c r="AN270" s="182"/>
      <c r="AO270" s="182"/>
      <c r="AP270" s="182"/>
      <c r="AQ270" s="182"/>
      <c r="AR270" s="182"/>
      <c r="AS270" s="182"/>
      <c r="AT270" s="182"/>
      <c r="AU270" s="182"/>
      <c r="AV270" s="182"/>
      <c r="AW270" s="182"/>
      <c r="AX270" s="182"/>
      <c r="AY270" s="182"/>
      <c r="AZ270" s="182"/>
      <c r="BA270" s="799"/>
      <c r="BB270" s="625" t="s">
        <v>91</v>
      </c>
      <c r="BC270" s="59" t="s">
        <v>35</v>
      </c>
      <c r="BD270" s="55" t="s">
        <v>35</v>
      </c>
      <c r="BE270" s="55" t="s">
        <v>35</v>
      </c>
      <c r="BF270" s="55" t="s">
        <v>35</v>
      </c>
      <c r="BG270" s="50" t="s">
        <v>35</v>
      </c>
      <c r="BH270" s="59" t="s">
        <v>35</v>
      </c>
      <c r="BI270" s="55" t="s">
        <v>35</v>
      </c>
      <c r="BJ270" s="55" t="s">
        <v>35</v>
      </c>
      <c r="BK270" s="55" t="s">
        <v>35</v>
      </c>
      <c r="BL270" s="50" t="s">
        <v>35</v>
      </c>
      <c r="BM270" s="59" t="s">
        <v>35</v>
      </c>
      <c r="BN270" s="55" t="s">
        <v>35</v>
      </c>
      <c r="BO270" s="55" t="s">
        <v>35</v>
      </c>
      <c r="BP270" s="55" t="s">
        <v>35</v>
      </c>
      <c r="BQ270" s="44" t="s">
        <v>35</v>
      </c>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182"/>
    </row>
    <row r="271" s="341" customFormat="true" ht="15" customHeight="true" x14ac:dyDescent="0.2">
      <c r="R271" s="182"/>
      <c r="S271" s="182"/>
      <c r="T271" s="182"/>
      <c r="U271" s="182"/>
      <c r="V271" s="182"/>
      <c r="W271" s="182"/>
      <c r="X271" s="182"/>
      <c r="Y271" s="182"/>
      <c r="Z271" s="182"/>
      <c r="AA271" s="182"/>
      <c r="AB271" s="182"/>
      <c r="AC271" s="182"/>
      <c r="AD271" s="182"/>
      <c r="AE271" s="182"/>
      <c r="AF271" s="182"/>
      <c r="AG271" s="182"/>
      <c r="AH271" s="182"/>
      <c r="AI271" s="182"/>
      <c r="AJ271" s="182"/>
      <c r="AK271" s="182"/>
      <c r="AL271" s="182"/>
      <c r="AM271" s="182"/>
      <c r="AN271" s="182"/>
      <c r="AO271" s="182"/>
      <c r="AP271" s="182"/>
      <c r="AQ271" s="182"/>
      <c r="AR271" s="182"/>
      <c r="AS271" s="182"/>
      <c r="AT271" s="182"/>
      <c r="AU271" s="182"/>
      <c r="AV271" s="182"/>
      <c r="AW271" s="182"/>
      <c r="AX271" s="182"/>
      <c r="AY271" s="182"/>
      <c r="AZ271" s="182"/>
      <c r="BA271" s="799" t="s">
        <v>75</v>
      </c>
      <c r="BB271" s="625" t="s">
        <v>49</v>
      </c>
      <c r="BC271" s="59" t="s">
        <v>35</v>
      </c>
      <c r="BD271" s="52" t="s">
        <v>35</v>
      </c>
      <c r="BE271" s="52" t="s">
        <v>35</v>
      </c>
      <c r="BF271" s="52" t="s">
        <v>35</v>
      </c>
      <c r="BG271" s="47" t="s">
        <v>35</v>
      </c>
      <c r="BH271" s="59" t="s">
        <v>35</v>
      </c>
      <c r="BI271" s="52" t="s">
        <v>35</v>
      </c>
      <c r="BJ271" s="52" t="s">
        <v>35</v>
      </c>
      <c r="BK271" s="52" t="s">
        <v>35</v>
      </c>
      <c r="BL271" s="47" t="s">
        <v>35</v>
      </c>
      <c r="BM271" s="59" t="s">
        <v>35</v>
      </c>
      <c r="BN271" s="52" t="s">
        <v>35</v>
      </c>
      <c r="BO271" s="52" t="s">
        <v>35</v>
      </c>
      <c r="BP271" s="52" t="s">
        <v>35</v>
      </c>
      <c r="BQ271" s="42" t="s">
        <v>35</v>
      </c>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182"/>
    </row>
    <row r="272" s="341" customFormat="true" ht="15" customHeight="true" x14ac:dyDescent="0.2">
      <c r="R272" s="182"/>
      <c r="S272" s="182"/>
      <c r="T272" s="182"/>
      <c r="U272" s="182"/>
      <c r="V272" s="182"/>
      <c r="W272" s="182"/>
      <c r="X272" s="182"/>
      <c r="Y272" s="182"/>
      <c r="Z272" s="182"/>
      <c r="AA272" s="182"/>
      <c r="AB272" s="182"/>
      <c r="AC272" s="182"/>
      <c r="AD272" s="182"/>
      <c r="AE272" s="182"/>
      <c r="AF272" s="182"/>
      <c r="AG272" s="182"/>
      <c r="AH272" s="182"/>
      <c r="AI272" s="182"/>
      <c r="AJ272" s="182"/>
      <c r="AK272" s="182"/>
      <c r="AL272" s="182"/>
      <c r="AM272" s="182"/>
      <c r="AN272" s="182"/>
      <c r="AO272" s="182"/>
      <c r="AP272" s="182"/>
      <c r="AQ272" s="182"/>
      <c r="AR272" s="182"/>
      <c r="AS272" s="182"/>
      <c r="AT272" s="182"/>
      <c r="AU272" s="182"/>
      <c r="AV272" s="182"/>
      <c r="AW272" s="182"/>
      <c r="AX272" s="182"/>
      <c r="AY272" s="182"/>
      <c r="AZ272" s="182"/>
      <c r="BA272" s="799"/>
      <c r="BB272" s="625" t="s">
        <v>48</v>
      </c>
      <c r="BC272" s="59" t="s">
        <v>35</v>
      </c>
      <c r="BD272" s="52" t="s">
        <v>35</v>
      </c>
      <c r="BE272" s="52" t="s">
        <v>35</v>
      </c>
      <c r="BF272" s="52" t="s">
        <v>35</v>
      </c>
      <c r="BG272" s="47" t="s">
        <v>35</v>
      </c>
      <c r="BH272" s="59" t="s">
        <v>35</v>
      </c>
      <c r="BI272" s="52" t="s">
        <v>35</v>
      </c>
      <c r="BJ272" s="52" t="s">
        <v>35</v>
      </c>
      <c r="BK272" s="52" t="s">
        <v>35</v>
      </c>
      <c r="BL272" s="47" t="s">
        <v>35</v>
      </c>
      <c r="BM272" s="59" t="s">
        <v>35</v>
      </c>
      <c r="BN272" s="52" t="s">
        <v>35</v>
      </c>
      <c r="BO272" s="52" t="s">
        <v>35</v>
      </c>
      <c r="BP272" s="52" t="s">
        <v>35</v>
      </c>
      <c r="BQ272" s="42" t="s">
        <v>35</v>
      </c>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182"/>
    </row>
    <row r="273" s="341" customFormat="true" ht="15" customHeight="true" x14ac:dyDescent="0.2">
      <c r="R273" s="182"/>
      <c r="S273" s="182"/>
      <c r="T273" s="182"/>
      <c r="U273" s="182"/>
      <c r="V273" s="182"/>
      <c r="W273" s="182"/>
      <c r="X273" s="182"/>
      <c r="Y273" s="182"/>
      <c r="Z273" s="182"/>
      <c r="AA273" s="182"/>
      <c r="AB273" s="182"/>
      <c r="AC273" s="182"/>
      <c r="AD273" s="182"/>
      <c r="AE273" s="182"/>
      <c r="AF273" s="182"/>
      <c r="AG273" s="182"/>
      <c r="AH273" s="182"/>
      <c r="AI273" s="182"/>
      <c r="AJ273" s="182"/>
      <c r="AK273" s="182"/>
      <c r="AL273" s="182"/>
      <c r="AM273" s="182"/>
      <c r="AN273" s="182"/>
      <c r="AO273" s="182"/>
      <c r="AP273" s="182"/>
      <c r="AQ273" s="182"/>
      <c r="AR273" s="182"/>
      <c r="AS273" s="182"/>
      <c r="AT273" s="182"/>
      <c r="AU273" s="182"/>
      <c r="AV273" s="182"/>
      <c r="AW273" s="182"/>
      <c r="AX273" s="182"/>
      <c r="AY273" s="182"/>
      <c r="AZ273" s="182"/>
      <c r="BA273" s="799"/>
      <c r="BB273" s="625" t="s">
        <v>113</v>
      </c>
      <c r="BC273" s="59" t="s">
        <v>35</v>
      </c>
      <c r="BD273" s="52" t="s">
        <v>35</v>
      </c>
      <c r="BE273" s="52" t="s">
        <v>35</v>
      </c>
      <c r="BF273" s="52" t="s">
        <v>35</v>
      </c>
      <c r="BG273" s="47" t="s">
        <v>35</v>
      </c>
      <c r="BH273" s="59" t="s">
        <v>35</v>
      </c>
      <c r="BI273" s="52" t="s">
        <v>35</v>
      </c>
      <c r="BJ273" s="52" t="s">
        <v>35</v>
      </c>
      <c r="BK273" s="52" t="s">
        <v>35</v>
      </c>
      <c r="BL273" s="47" t="s">
        <v>35</v>
      </c>
      <c r="BM273" s="59" t="s">
        <v>35</v>
      </c>
      <c r="BN273" s="52" t="s">
        <v>35</v>
      </c>
      <c r="BO273" s="52" t="s">
        <v>35</v>
      </c>
      <c r="BP273" s="52" t="s">
        <v>35</v>
      </c>
      <c r="BQ273" s="42" t="s">
        <v>35</v>
      </c>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182"/>
    </row>
    <row r="274" s="341" customFormat="true" ht="15" customHeight="true" x14ac:dyDescent="0.2">
      <c r="R274" s="182"/>
      <c r="S274" s="182"/>
      <c r="T274" s="182"/>
      <c r="U274" s="182"/>
      <c r="V274" s="182"/>
      <c r="W274" s="182"/>
      <c r="X274" s="182"/>
      <c r="Y274" s="182"/>
      <c r="Z274" s="182"/>
      <c r="AA274" s="182"/>
      <c r="AB274" s="182"/>
      <c r="AC274" s="182"/>
      <c r="AD274" s="182"/>
      <c r="AE274" s="182"/>
      <c r="AF274" s="182"/>
      <c r="AG274" s="182"/>
      <c r="AH274" s="182"/>
      <c r="AI274" s="182"/>
      <c r="AJ274" s="182"/>
      <c r="AK274" s="182"/>
      <c r="AL274" s="182"/>
      <c r="AM274" s="182"/>
      <c r="AN274" s="182"/>
      <c r="AO274" s="182"/>
      <c r="AP274" s="182"/>
      <c r="AQ274" s="182"/>
      <c r="AR274" s="182"/>
      <c r="AS274" s="182"/>
      <c r="AT274" s="182"/>
      <c r="AU274" s="182"/>
      <c r="AV274" s="182"/>
      <c r="AW274" s="182"/>
      <c r="AX274" s="182"/>
      <c r="AY274" s="182"/>
      <c r="AZ274" s="182"/>
      <c r="BA274" s="799" t="s">
        <v>76</v>
      </c>
      <c r="BB274" s="625" t="s">
        <v>49</v>
      </c>
      <c r="BC274" s="59" t="s">
        <v>35</v>
      </c>
      <c r="BD274" s="55" t="s">
        <v>35</v>
      </c>
      <c r="BE274" s="55" t="s">
        <v>35</v>
      </c>
      <c r="BF274" s="55" t="s">
        <v>35</v>
      </c>
      <c r="BG274" s="50" t="s">
        <v>35</v>
      </c>
      <c r="BH274" s="59" t="s">
        <v>35</v>
      </c>
      <c r="BI274" s="55" t="s">
        <v>35</v>
      </c>
      <c r="BJ274" s="55" t="s">
        <v>35</v>
      </c>
      <c r="BK274" s="55" t="s">
        <v>35</v>
      </c>
      <c r="BL274" s="50" t="s">
        <v>35</v>
      </c>
      <c r="BM274" s="59" t="s">
        <v>35</v>
      </c>
      <c r="BN274" s="55" t="s">
        <v>35</v>
      </c>
      <c r="BO274" s="55" t="s">
        <v>35</v>
      </c>
      <c r="BP274" s="55" t="s">
        <v>35</v>
      </c>
      <c r="BQ274" s="44" t="s">
        <v>35</v>
      </c>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182"/>
    </row>
    <row r="275" s="341" customFormat="true" ht="15" customHeight="true" x14ac:dyDescent="0.2">
      <c r="R275" s="182"/>
      <c r="S275" s="182"/>
      <c r="T275" s="182"/>
      <c r="U275" s="182"/>
      <c r="V275" s="182"/>
      <c r="W275" s="182"/>
      <c r="X275" s="182"/>
      <c r="Y275" s="182"/>
      <c r="Z275" s="182"/>
      <c r="AA275" s="182"/>
      <c r="AB275" s="182"/>
      <c r="AC275" s="182"/>
      <c r="AD275" s="182"/>
      <c r="AE275" s="182"/>
      <c r="AF275" s="182"/>
      <c r="AG275" s="182"/>
      <c r="AH275" s="182"/>
      <c r="AI275" s="182"/>
      <c r="AJ275" s="182"/>
      <c r="AK275" s="182"/>
      <c r="AL275" s="182"/>
      <c r="AM275" s="182"/>
      <c r="AN275" s="182"/>
      <c r="AO275" s="182"/>
      <c r="AP275" s="182"/>
      <c r="AQ275" s="182"/>
      <c r="AR275" s="182"/>
      <c r="AS275" s="182"/>
      <c r="AT275" s="182"/>
      <c r="AU275" s="182"/>
      <c r="AV275" s="182"/>
      <c r="AW275" s="182"/>
      <c r="AX275" s="182"/>
      <c r="AY275" s="182"/>
      <c r="AZ275" s="182"/>
      <c r="BA275" s="799"/>
      <c r="BB275" s="625" t="s">
        <v>48</v>
      </c>
      <c r="BC275" s="59" t="s">
        <v>35</v>
      </c>
      <c r="BD275" s="55" t="s">
        <v>35</v>
      </c>
      <c r="BE275" s="55" t="s">
        <v>35</v>
      </c>
      <c r="BF275" s="55" t="s">
        <v>35</v>
      </c>
      <c r="BG275" s="50" t="s">
        <v>35</v>
      </c>
      <c r="BH275" s="59" t="s">
        <v>35</v>
      </c>
      <c r="BI275" s="55" t="s">
        <v>35</v>
      </c>
      <c r="BJ275" s="55" t="s">
        <v>35</v>
      </c>
      <c r="BK275" s="55" t="s">
        <v>35</v>
      </c>
      <c r="BL275" s="50" t="s">
        <v>35</v>
      </c>
      <c r="BM275" s="59" t="s">
        <v>35</v>
      </c>
      <c r="BN275" s="55" t="s">
        <v>35</v>
      </c>
      <c r="BO275" s="55" t="s">
        <v>35</v>
      </c>
      <c r="BP275" s="55" t="s">
        <v>35</v>
      </c>
      <c r="BQ275" s="44" t="s">
        <v>35</v>
      </c>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182"/>
    </row>
    <row r="276" s="341" customFormat="true" ht="15" customHeight="true" x14ac:dyDescent="0.2">
      <c r="R276" s="182"/>
      <c r="S276" s="182"/>
      <c r="T276" s="182"/>
      <c r="U276" s="182"/>
      <c r="V276" s="182"/>
      <c r="W276" s="182"/>
      <c r="X276" s="182"/>
      <c r="Y276" s="182"/>
      <c r="Z276" s="182"/>
      <c r="AA276" s="182"/>
      <c r="AB276" s="182"/>
      <c r="AC276" s="182"/>
      <c r="AD276" s="182"/>
      <c r="AE276" s="182"/>
      <c r="AF276" s="182"/>
      <c r="AG276" s="182"/>
      <c r="AH276" s="182"/>
      <c r="AI276" s="182"/>
      <c r="AJ276" s="182"/>
      <c r="AK276" s="182"/>
      <c r="AL276" s="182"/>
      <c r="AM276" s="182"/>
      <c r="AN276" s="182"/>
      <c r="AO276" s="182"/>
      <c r="AP276" s="182"/>
      <c r="AQ276" s="182"/>
      <c r="AR276" s="182"/>
      <c r="AS276" s="182"/>
      <c r="AT276" s="182"/>
      <c r="AU276" s="182"/>
      <c r="AV276" s="182"/>
      <c r="AW276" s="182"/>
      <c r="AX276" s="182"/>
      <c r="AY276" s="182"/>
      <c r="AZ276" s="182"/>
      <c r="BA276" s="799"/>
      <c r="BB276" s="625" t="s">
        <v>114</v>
      </c>
      <c r="BC276" s="59" t="s">
        <v>35</v>
      </c>
      <c r="BD276" s="55" t="s">
        <v>35</v>
      </c>
      <c r="BE276" s="55" t="s">
        <v>35</v>
      </c>
      <c r="BF276" s="55" t="s">
        <v>35</v>
      </c>
      <c r="BG276" s="50" t="s">
        <v>35</v>
      </c>
      <c r="BH276" s="59" t="s">
        <v>35</v>
      </c>
      <c r="BI276" s="55" t="s">
        <v>35</v>
      </c>
      <c r="BJ276" s="55" t="s">
        <v>35</v>
      </c>
      <c r="BK276" s="55" t="s">
        <v>35</v>
      </c>
      <c r="BL276" s="50" t="s">
        <v>35</v>
      </c>
      <c r="BM276" s="59" t="s">
        <v>35</v>
      </c>
      <c r="BN276" s="55" t="s">
        <v>35</v>
      </c>
      <c r="BO276" s="55" t="s">
        <v>35</v>
      </c>
      <c r="BP276" s="55" t="s">
        <v>35</v>
      </c>
      <c r="BQ276" s="44" t="s">
        <v>35</v>
      </c>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182"/>
    </row>
    <row r="277" s="341" customFormat="true" ht="15" customHeight="true" x14ac:dyDescent="0.2">
      <c r="R277" s="182"/>
      <c r="S277" s="182"/>
      <c r="T277" s="182"/>
      <c r="U277" s="182"/>
      <c r="V277" s="182"/>
      <c r="W277" s="182"/>
      <c r="X277" s="182"/>
      <c r="Y277" s="182"/>
      <c r="Z277" s="182"/>
      <c r="AA277" s="182"/>
      <c r="AB277" s="182"/>
      <c r="AC277" s="182"/>
      <c r="AD277" s="182"/>
      <c r="AE277" s="182"/>
      <c r="AF277" s="182"/>
      <c r="AG277" s="182"/>
      <c r="AH277" s="182"/>
      <c r="AI277" s="182"/>
      <c r="AJ277" s="182"/>
      <c r="AK277" s="182"/>
      <c r="AL277" s="182"/>
      <c r="AM277" s="182"/>
      <c r="AN277" s="182"/>
      <c r="AO277" s="182"/>
      <c r="AP277" s="182"/>
      <c r="AQ277" s="182"/>
      <c r="AR277" s="182"/>
      <c r="AS277" s="182"/>
      <c r="AT277" s="182"/>
      <c r="AU277" s="182"/>
      <c r="AV277" s="182"/>
      <c r="AW277" s="182"/>
      <c r="AX277" s="182"/>
      <c r="AY277" s="182"/>
      <c r="AZ277" s="182"/>
      <c r="BA277" s="799" t="s">
        <v>77</v>
      </c>
      <c r="BB277" s="625" t="s">
        <v>78</v>
      </c>
      <c r="BC277" s="59" t="s">
        <v>35</v>
      </c>
      <c r="BD277" s="55" t="s">
        <v>35</v>
      </c>
      <c r="BE277" s="55" t="s">
        <v>35</v>
      </c>
      <c r="BF277" s="55" t="s">
        <v>35</v>
      </c>
      <c r="BG277" s="50" t="s">
        <v>35</v>
      </c>
      <c r="BH277" s="59" t="s">
        <v>35</v>
      </c>
      <c r="BI277" s="55" t="s">
        <v>35</v>
      </c>
      <c r="BJ277" s="55" t="s">
        <v>35</v>
      </c>
      <c r="BK277" s="55" t="s">
        <v>35</v>
      </c>
      <c r="BL277" s="50" t="s">
        <v>35</v>
      </c>
      <c r="BM277" s="59" t="s">
        <v>35</v>
      </c>
      <c r="BN277" s="55" t="s">
        <v>35</v>
      </c>
      <c r="BO277" s="55" t="s">
        <v>35</v>
      </c>
      <c r="BP277" s="55" t="s">
        <v>35</v>
      </c>
      <c r="BQ277" s="44" t="s">
        <v>35</v>
      </c>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182"/>
    </row>
    <row r="278" s="341" customFormat="true" ht="15" customHeight="true" x14ac:dyDescent="0.2">
      <c r="R278" s="182"/>
      <c r="S278" s="182"/>
      <c r="T278" s="182"/>
      <c r="U278" s="182"/>
      <c r="V278" s="182"/>
      <c r="W278" s="182"/>
      <c r="X278" s="182"/>
      <c r="Y278" s="182"/>
      <c r="Z278" s="182"/>
      <c r="AA278" s="182"/>
      <c r="AB278" s="182"/>
      <c r="AC278" s="182"/>
      <c r="AD278" s="182"/>
      <c r="AE278" s="182"/>
      <c r="AF278" s="182"/>
      <c r="AG278" s="182"/>
      <c r="AH278" s="182"/>
      <c r="AI278" s="182"/>
      <c r="AJ278" s="182"/>
      <c r="AK278" s="182"/>
      <c r="AL278" s="182"/>
      <c r="AM278" s="182"/>
      <c r="AN278" s="182"/>
      <c r="AO278" s="182"/>
      <c r="AP278" s="182"/>
      <c r="AQ278" s="182"/>
      <c r="AR278" s="182"/>
      <c r="AS278" s="182"/>
      <c r="AT278" s="182"/>
      <c r="AU278" s="182"/>
      <c r="AV278" s="182"/>
      <c r="AW278" s="182"/>
      <c r="AX278" s="182"/>
      <c r="AY278" s="182"/>
      <c r="AZ278" s="182"/>
      <c r="BA278" s="799"/>
      <c r="BB278" s="625" t="s">
        <v>79</v>
      </c>
      <c r="BC278" s="59" t="s">
        <v>35</v>
      </c>
      <c r="BD278" s="55" t="s">
        <v>35</v>
      </c>
      <c r="BE278" s="55" t="s">
        <v>35</v>
      </c>
      <c r="BF278" s="55" t="s">
        <v>35</v>
      </c>
      <c r="BG278" s="50" t="s">
        <v>35</v>
      </c>
      <c r="BH278" s="59" t="s">
        <v>35</v>
      </c>
      <c r="BI278" s="55" t="s">
        <v>35</v>
      </c>
      <c r="BJ278" s="55" t="s">
        <v>35</v>
      </c>
      <c r="BK278" s="55" t="s">
        <v>35</v>
      </c>
      <c r="BL278" s="50" t="s">
        <v>35</v>
      </c>
      <c r="BM278" s="59" t="s">
        <v>35</v>
      </c>
      <c r="BN278" s="55" t="s">
        <v>35</v>
      </c>
      <c r="BO278" s="55" t="s">
        <v>35</v>
      </c>
      <c r="BP278" s="55" t="s">
        <v>35</v>
      </c>
      <c r="BQ278" s="44" t="s">
        <v>35</v>
      </c>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182"/>
    </row>
    <row r="279" s="341" customFormat="true" ht="15" customHeight="true" x14ac:dyDescent="0.2">
      <c r="R279" s="182"/>
      <c r="S279" s="182"/>
      <c r="T279" s="182"/>
      <c r="U279" s="182"/>
      <c r="V279" s="182"/>
      <c r="W279" s="182"/>
      <c r="X279" s="182"/>
      <c r="Y279" s="182"/>
      <c r="Z279" s="182"/>
      <c r="AA279" s="182"/>
      <c r="AB279" s="182"/>
      <c r="AC279" s="182"/>
      <c r="AD279" s="182"/>
      <c r="AE279" s="182"/>
      <c r="AF279" s="182"/>
      <c r="AG279" s="182"/>
      <c r="AH279" s="182"/>
      <c r="AI279" s="182"/>
      <c r="AJ279" s="182"/>
      <c r="AK279" s="182"/>
      <c r="AL279" s="182"/>
      <c r="AM279" s="182"/>
      <c r="AN279" s="182"/>
      <c r="AO279" s="182"/>
      <c r="AP279" s="182"/>
      <c r="AQ279" s="182"/>
      <c r="AR279" s="182"/>
      <c r="AS279" s="182"/>
      <c r="AT279" s="182"/>
      <c r="AU279" s="182"/>
      <c r="AV279" s="182"/>
      <c r="AW279" s="182"/>
      <c r="AX279" s="182"/>
      <c r="AY279" s="182"/>
      <c r="AZ279" s="182"/>
      <c r="BA279" s="799"/>
      <c r="BB279" s="625" t="s">
        <v>80</v>
      </c>
      <c r="BC279" s="59" t="s">
        <v>35</v>
      </c>
      <c r="BD279" s="52" t="s">
        <v>35</v>
      </c>
      <c r="BE279" s="52" t="s">
        <v>35</v>
      </c>
      <c r="BF279" s="52" t="s">
        <v>35</v>
      </c>
      <c r="BG279" s="47" t="s">
        <v>35</v>
      </c>
      <c r="BH279" s="59" t="s">
        <v>35</v>
      </c>
      <c r="BI279" s="52" t="s">
        <v>35</v>
      </c>
      <c r="BJ279" s="52" t="s">
        <v>35</v>
      </c>
      <c r="BK279" s="52" t="s">
        <v>35</v>
      </c>
      <c r="BL279" s="47" t="s">
        <v>35</v>
      </c>
      <c r="BM279" s="59" t="s">
        <v>35</v>
      </c>
      <c r="BN279" s="52" t="s">
        <v>35</v>
      </c>
      <c r="BO279" s="52" t="s">
        <v>35</v>
      </c>
      <c r="BP279" s="52" t="s">
        <v>35</v>
      </c>
      <c r="BQ279" s="42" t="s">
        <v>35</v>
      </c>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182"/>
    </row>
    <row r="280" s="341" customFormat="true" ht="15" customHeight="true" x14ac:dyDescent="0.2">
      <c r="R280" s="182"/>
      <c r="S280" s="182"/>
      <c r="T280" s="182"/>
      <c r="U280" s="182"/>
      <c r="V280" s="182"/>
      <c r="W280" s="182"/>
      <c r="X280" s="182"/>
      <c r="Y280" s="182"/>
      <c r="Z280" s="182"/>
      <c r="AA280" s="182"/>
      <c r="AB280" s="182"/>
      <c r="AC280" s="182"/>
      <c r="AD280" s="182"/>
      <c r="AE280" s="182"/>
      <c r="AF280" s="182"/>
      <c r="AG280" s="182"/>
      <c r="AH280" s="182"/>
      <c r="AI280" s="182"/>
      <c r="AJ280" s="182"/>
      <c r="AK280" s="182"/>
      <c r="AL280" s="182"/>
      <c r="AM280" s="182"/>
      <c r="AN280" s="182"/>
      <c r="AO280" s="182"/>
      <c r="AP280" s="182"/>
      <c r="AQ280" s="182"/>
      <c r="AR280" s="182"/>
      <c r="AS280" s="182"/>
      <c r="AT280" s="182"/>
      <c r="AU280" s="182"/>
      <c r="AV280" s="182"/>
      <c r="AW280" s="182"/>
      <c r="AX280" s="182"/>
      <c r="AY280" s="182"/>
      <c r="AZ280" s="182"/>
      <c r="BA280" s="799"/>
      <c r="BB280" s="625" t="s">
        <v>81</v>
      </c>
      <c r="BC280" s="59" t="s">
        <v>35</v>
      </c>
      <c r="BD280" s="52" t="s">
        <v>35</v>
      </c>
      <c r="BE280" s="52" t="s">
        <v>35</v>
      </c>
      <c r="BF280" s="52" t="s">
        <v>35</v>
      </c>
      <c r="BG280" s="47" t="s">
        <v>35</v>
      </c>
      <c r="BH280" s="59" t="s">
        <v>35</v>
      </c>
      <c r="BI280" s="52" t="s">
        <v>35</v>
      </c>
      <c r="BJ280" s="52" t="s">
        <v>35</v>
      </c>
      <c r="BK280" s="52" t="s">
        <v>35</v>
      </c>
      <c r="BL280" s="47" t="s">
        <v>35</v>
      </c>
      <c r="BM280" s="59" t="s">
        <v>35</v>
      </c>
      <c r="BN280" s="52" t="s">
        <v>35</v>
      </c>
      <c r="BO280" s="52" t="s">
        <v>35</v>
      </c>
      <c r="BP280" s="52" t="s">
        <v>35</v>
      </c>
      <c r="BQ280" s="42" t="s">
        <v>35</v>
      </c>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182"/>
    </row>
    <row r="281" s="341" customFormat="true" ht="15" customHeight="true" x14ac:dyDescent="0.2">
      <c r="R281" s="182"/>
      <c r="S281" s="182"/>
      <c r="T281" s="182"/>
      <c r="U281" s="182"/>
      <c r="V281" s="182"/>
      <c r="W281" s="182"/>
      <c r="X281" s="182"/>
      <c r="Y281" s="182"/>
      <c r="Z281" s="182"/>
      <c r="AA281" s="182"/>
      <c r="AB281" s="182"/>
      <c r="AC281" s="182"/>
      <c r="AD281" s="182"/>
      <c r="AE281" s="182"/>
      <c r="AF281" s="182"/>
      <c r="AG281" s="182"/>
      <c r="AH281" s="182"/>
      <c r="AI281" s="182"/>
      <c r="AJ281" s="182"/>
      <c r="AK281" s="182"/>
      <c r="AL281" s="182"/>
      <c r="AM281" s="182"/>
      <c r="AN281" s="182"/>
      <c r="AO281" s="182"/>
      <c r="AP281" s="182"/>
      <c r="AQ281" s="182"/>
      <c r="AR281" s="182"/>
      <c r="AS281" s="182"/>
      <c r="AT281" s="182"/>
      <c r="AU281" s="182"/>
      <c r="AV281" s="182"/>
      <c r="AW281" s="182"/>
      <c r="AX281" s="182"/>
      <c r="AY281" s="182"/>
      <c r="AZ281" s="182"/>
      <c r="BA281" s="799"/>
      <c r="BB281" s="625" t="s">
        <v>82</v>
      </c>
      <c r="BC281" s="59" t="s">
        <v>35</v>
      </c>
      <c r="BD281" s="52" t="s">
        <v>35</v>
      </c>
      <c r="BE281" s="52" t="s">
        <v>35</v>
      </c>
      <c r="BF281" s="52" t="s">
        <v>35</v>
      </c>
      <c r="BG281" s="47" t="s">
        <v>35</v>
      </c>
      <c r="BH281" s="59" t="s">
        <v>35</v>
      </c>
      <c r="BI281" s="52" t="s">
        <v>35</v>
      </c>
      <c r="BJ281" s="52" t="s">
        <v>35</v>
      </c>
      <c r="BK281" s="52" t="s">
        <v>35</v>
      </c>
      <c r="BL281" s="47" t="s">
        <v>35</v>
      </c>
      <c r="BM281" s="59" t="s">
        <v>35</v>
      </c>
      <c r="BN281" s="52" t="s">
        <v>35</v>
      </c>
      <c r="BO281" s="52" t="s">
        <v>35</v>
      </c>
      <c r="BP281" s="52" t="s">
        <v>35</v>
      </c>
      <c r="BQ281" s="42" t="s">
        <v>35</v>
      </c>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182"/>
    </row>
    <row r="282" s="341" customFormat="true" ht="15" customHeight="true" x14ac:dyDescent="0.2">
      <c r="R282" s="182"/>
      <c r="S282" s="182"/>
      <c r="T282" s="182"/>
      <c r="U282" s="182"/>
      <c r="V282" s="182"/>
      <c r="W282" s="182"/>
      <c r="X282" s="182"/>
      <c r="Y282" s="182"/>
      <c r="Z282" s="182"/>
      <c r="AA282" s="182"/>
      <c r="AB282" s="182"/>
      <c r="AC282" s="182"/>
      <c r="AD282" s="182"/>
      <c r="AE282" s="182"/>
      <c r="AF282" s="182"/>
      <c r="AG282" s="182"/>
      <c r="AH282" s="182"/>
      <c r="AI282" s="182"/>
      <c r="AJ282" s="182"/>
      <c r="AK282" s="182"/>
      <c r="AL282" s="182"/>
      <c r="AM282" s="182"/>
      <c r="AN282" s="182"/>
      <c r="AO282" s="182"/>
      <c r="AP282" s="182"/>
      <c r="AQ282" s="182"/>
      <c r="AR282" s="182"/>
      <c r="AS282" s="182"/>
      <c r="AT282" s="182"/>
      <c r="AU282" s="182"/>
      <c r="AV282" s="182"/>
      <c r="AW282" s="182"/>
      <c r="AX282" s="182"/>
      <c r="AY282" s="182"/>
      <c r="AZ282" s="182"/>
      <c r="BA282" s="799"/>
      <c r="BB282" s="625" t="s">
        <v>83</v>
      </c>
      <c r="BC282" s="59" t="s">
        <v>35</v>
      </c>
      <c r="BD282" s="52" t="s">
        <v>35</v>
      </c>
      <c r="BE282" s="52" t="s">
        <v>35</v>
      </c>
      <c r="BF282" s="52" t="s">
        <v>35</v>
      </c>
      <c r="BG282" s="47" t="s">
        <v>35</v>
      </c>
      <c r="BH282" s="59" t="s">
        <v>35</v>
      </c>
      <c r="BI282" s="52" t="s">
        <v>35</v>
      </c>
      <c r="BJ282" s="52" t="s">
        <v>35</v>
      </c>
      <c r="BK282" s="52" t="s">
        <v>35</v>
      </c>
      <c r="BL282" s="47" t="s">
        <v>35</v>
      </c>
      <c r="BM282" s="59" t="s">
        <v>35</v>
      </c>
      <c r="BN282" s="52" t="s">
        <v>35</v>
      </c>
      <c r="BO282" s="52" t="s">
        <v>35</v>
      </c>
      <c r="BP282" s="52" t="s">
        <v>35</v>
      </c>
      <c r="BQ282" s="42" t="s">
        <v>35</v>
      </c>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182"/>
    </row>
    <row r="283" s="341" customFormat="true" ht="15" customHeight="true" x14ac:dyDescent="0.2">
      <c r="R283" s="182"/>
      <c r="S283" s="182"/>
      <c r="T283" s="182"/>
      <c r="U283" s="182"/>
      <c r="V283" s="182"/>
      <c r="W283" s="182"/>
      <c r="X283" s="182"/>
      <c r="Y283" s="182"/>
      <c r="Z283" s="182"/>
      <c r="AA283" s="182"/>
      <c r="AB283" s="182"/>
      <c r="AC283" s="182"/>
      <c r="AD283" s="182"/>
      <c r="AE283" s="182"/>
      <c r="AF283" s="182"/>
      <c r="AG283" s="182"/>
      <c r="AH283" s="182"/>
      <c r="AI283" s="182"/>
      <c r="AJ283" s="182"/>
      <c r="AK283" s="182"/>
      <c r="AL283" s="182"/>
      <c r="AM283" s="182"/>
      <c r="AN283" s="182"/>
      <c r="AO283" s="182"/>
      <c r="AP283" s="182"/>
      <c r="AQ283" s="182"/>
      <c r="AR283" s="182"/>
      <c r="AS283" s="182"/>
      <c r="AT283" s="182"/>
      <c r="AU283" s="182"/>
      <c r="AV283" s="182"/>
      <c r="AW283" s="182"/>
      <c r="AX283" s="182"/>
      <c r="AY283" s="182"/>
      <c r="AZ283" s="182"/>
      <c r="BA283" s="799"/>
      <c r="BB283" s="625" t="s">
        <v>84</v>
      </c>
      <c r="BC283" s="59" t="s">
        <v>35</v>
      </c>
      <c r="BD283" s="52" t="s">
        <v>35</v>
      </c>
      <c r="BE283" s="52" t="s">
        <v>35</v>
      </c>
      <c r="BF283" s="52" t="s">
        <v>35</v>
      </c>
      <c r="BG283" s="47" t="s">
        <v>35</v>
      </c>
      <c r="BH283" s="59" t="s">
        <v>35</v>
      </c>
      <c r="BI283" s="52" t="s">
        <v>35</v>
      </c>
      <c r="BJ283" s="52" t="s">
        <v>35</v>
      </c>
      <c r="BK283" s="52" t="s">
        <v>35</v>
      </c>
      <c r="BL283" s="47" t="s">
        <v>35</v>
      </c>
      <c r="BM283" s="59" t="s">
        <v>35</v>
      </c>
      <c r="BN283" s="52" t="s">
        <v>35</v>
      </c>
      <c r="BO283" s="52" t="s">
        <v>35</v>
      </c>
      <c r="BP283" s="52" t="s">
        <v>35</v>
      </c>
      <c r="BQ283" s="42" t="s">
        <v>35</v>
      </c>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182"/>
    </row>
    <row r="284" s="341" customFormat="true" ht="15" customHeight="true" x14ac:dyDescent="0.2">
      <c r="R284" s="182"/>
      <c r="S284" s="182"/>
      <c r="T284" s="182"/>
      <c r="U284" s="182"/>
      <c r="V284" s="182"/>
      <c r="W284" s="182"/>
      <c r="X284" s="182"/>
      <c r="Y284" s="182"/>
      <c r="Z284" s="182"/>
      <c r="AA284" s="182"/>
      <c r="AB284" s="182"/>
      <c r="AC284" s="182"/>
      <c r="AD284" s="182"/>
      <c r="AE284" s="182"/>
      <c r="AF284" s="182"/>
      <c r="AG284" s="182"/>
      <c r="AH284" s="182"/>
      <c r="AI284" s="182"/>
      <c r="AJ284" s="182"/>
      <c r="AK284" s="182"/>
      <c r="AL284" s="182"/>
      <c r="AM284" s="182"/>
      <c r="AN284" s="182"/>
      <c r="AO284" s="182"/>
      <c r="AP284" s="182"/>
      <c r="AQ284" s="182"/>
      <c r="AR284" s="182"/>
      <c r="AS284" s="182"/>
      <c r="AT284" s="182"/>
      <c r="AU284" s="182"/>
      <c r="AV284" s="182"/>
      <c r="AW284" s="182"/>
      <c r="AX284" s="182"/>
      <c r="AY284" s="182"/>
      <c r="AZ284" s="182"/>
      <c r="BA284" s="800"/>
      <c r="BB284" s="629" t="s">
        <v>114</v>
      </c>
      <c r="BC284" s="58" t="s">
        <v>35</v>
      </c>
      <c r="BD284" s="54" t="s">
        <v>35</v>
      </c>
      <c r="BE284" s="54" t="s">
        <v>35</v>
      </c>
      <c r="BF284" s="54" t="s">
        <v>35</v>
      </c>
      <c r="BG284" s="49" t="s">
        <v>35</v>
      </c>
      <c r="BH284" s="58" t="s">
        <v>35</v>
      </c>
      <c r="BI284" s="54" t="s">
        <v>35</v>
      </c>
      <c r="BJ284" s="54" t="s">
        <v>35</v>
      </c>
      <c r="BK284" s="54" t="s">
        <v>35</v>
      </c>
      <c r="BL284" s="49" t="s">
        <v>35</v>
      </c>
      <c r="BM284" s="58" t="s">
        <v>35</v>
      </c>
      <c r="BN284" s="54" t="s">
        <v>35</v>
      </c>
      <c r="BO284" s="54" t="s">
        <v>35</v>
      </c>
      <c r="BP284" s="54" t="s">
        <v>35</v>
      </c>
      <c r="BQ284" s="43" t="s">
        <v>35</v>
      </c>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182"/>
    </row>
    <row r="285" s="341" customFormat="true" ht="15" customHeight="true" x14ac:dyDescent="0.2">
      <c r="R285" s="182"/>
      <c r="S285" s="182"/>
      <c r="T285" s="182"/>
      <c r="U285" s="182"/>
      <c r="V285" s="182"/>
      <c r="W285" s="182"/>
      <c r="X285" s="182"/>
      <c r="Y285" s="182"/>
      <c r="Z285" s="182"/>
      <c r="AA285" s="182"/>
      <c r="AB285" s="182"/>
      <c r="AC285" s="182"/>
      <c r="AD285" s="182"/>
      <c r="AE285" s="182"/>
      <c r="AF285" s="182"/>
      <c r="AG285" s="182"/>
      <c r="AH285" s="182"/>
      <c r="AI285" s="182"/>
      <c r="AJ285" s="182"/>
      <c r="AK285" s="182"/>
      <c r="AL285" s="182"/>
      <c r="AM285" s="182"/>
      <c r="AN285" s="182"/>
      <c r="AO285" s="182"/>
      <c r="AP285" s="182"/>
      <c r="AQ285" s="182"/>
      <c r="AR285" s="182"/>
      <c r="AS285" s="182"/>
      <c r="AT285" s="182"/>
      <c r="AU285" s="182"/>
      <c r="AV285" s="182"/>
      <c r="AW285" s="182"/>
      <c r="AX285" s="182"/>
      <c r="AY285" s="182"/>
      <c r="AZ285" s="182"/>
      <c r="BA285" s="338"/>
      <c r="BB285" s="336"/>
      <c r="BC285" s="336"/>
      <c r="BD285" s="336"/>
      <c r="BE285" s="336"/>
      <c r="BF285" s="336"/>
      <c r="BG285" s="336"/>
      <c r="BH285" s="336"/>
      <c r="BI285" s="336"/>
      <c r="BJ285" s="336"/>
      <c r="BK285" s="336"/>
      <c r="BL285" s="336"/>
      <c r="BM285" s="336"/>
      <c r="BN285" s="336"/>
      <c r="BO285" s="336"/>
      <c r="BP285" s="336"/>
      <c r="BQ285" s="338"/>
      <c r="BR285" s="373"/>
      <c r="BS285" s="373"/>
      <c r="BT285" s="373"/>
      <c r="BU285" s="373"/>
      <c r="BV285" s="373"/>
      <c r="BW285" s="373"/>
      <c r="BX285" s="373"/>
      <c r="BY285" s="373"/>
      <c r="BZ285" s="373"/>
      <c r="CA285" s="373"/>
      <c r="CB285" s="373"/>
      <c r="CC285" s="373"/>
      <c r="CD285" s="373"/>
      <c r="CE285" s="373"/>
      <c r="CF285" s="373"/>
      <c r="CG285" s="373"/>
      <c r="CH285" s="373"/>
      <c r="CI285" s="373"/>
      <c r="CJ285" s="373"/>
      <c r="CK285" s="373"/>
      <c r="CL285" s="373"/>
      <c r="CM285" s="373"/>
      <c r="CN285" s="373"/>
      <c r="CO285" s="373"/>
      <c r="CP285" s="373"/>
      <c r="CQ285" s="373"/>
      <c r="CR285" s="373"/>
      <c r="CS285" s="373"/>
      <c r="CT285" s="373"/>
      <c r="CU285" s="373"/>
      <c r="CV285" s="373"/>
      <c r="CW285" s="373"/>
      <c r="CX285" s="373"/>
      <c r="CY285" s="373"/>
      <c r="CZ285" s="373"/>
      <c r="DA285" s="182"/>
    </row>
    <row r="286" s="341" customFormat="true" ht="15" customHeight="true" x14ac:dyDescent="0.2">
      <c r="R286" s="182"/>
      <c r="S286" s="182"/>
      <c r="T286" s="182"/>
      <c r="U286" s="182"/>
      <c r="V286" s="182"/>
      <c r="W286" s="182"/>
      <c r="X286" s="182"/>
      <c r="Y286" s="182"/>
      <c r="Z286" s="182"/>
      <c r="AA286" s="182"/>
      <c r="AB286" s="182"/>
      <c r="AC286" s="182"/>
      <c r="AD286" s="182"/>
      <c r="AE286" s="182"/>
      <c r="AF286" s="182"/>
      <c r="AG286" s="182"/>
      <c r="AH286" s="182"/>
      <c r="AI286" s="182"/>
      <c r="AJ286" s="182"/>
      <c r="AK286" s="182"/>
      <c r="AL286" s="182"/>
      <c r="AM286" s="182"/>
      <c r="AN286" s="182"/>
      <c r="AO286" s="182"/>
      <c r="AP286" s="182"/>
      <c r="AQ286" s="182"/>
      <c r="AR286" s="182"/>
      <c r="AS286" s="182"/>
      <c r="AT286" s="182"/>
      <c r="AU286" s="182"/>
      <c r="AV286" s="182"/>
      <c r="AW286" s="182"/>
      <c r="AX286" s="182"/>
      <c r="AY286" s="182"/>
      <c r="AZ286" s="182"/>
      <c r="BA286" s="338"/>
      <c r="BB286" s="336"/>
      <c r="BC286" s="336"/>
      <c r="BD286" s="336"/>
      <c r="BE286" s="336"/>
      <c r="BF286" s="336"/>
      <c r="BG286" s="336"/>
      <c r="BH286" s="336"/>
      <c r="BI286" s="336"/>
      <c r="BJ286" s="336"/>
      <c r="BK286" s="336"/>
      <c r="BL286" s="336"/>
      <c r="BM286" s="336"/>
      <c r="BN286" s="336"/>
      <c r="BO286" s="336"/>
      <c r="BP286" s="336"/>
      <c r="BQ286" s="338"/>
      <c r="BR286" s="373"/>
      <c r="BS286" s="373"/>
      <c r="BT286" s="373"/>
      <c r="BU286" s="373"/>
      <c r="BV286" s="373"/>
      <c r="BW286" s="373"/>
      <c r="BX286" s="373"/>
      <c r="BY286" s="373"/>
      <c r="BZ286" s="373"/>
      <c r="CA286" s="373"/>
      <c r="CB286" s="373"/>
      <c r="CC286" s="373"/>
      <c r="CD286" s="373"/>
      <c r="CE286" s="373"/>
      <c r="CF286" s="373"/>
      <c r="CG286" s="373"/>
      <c r="CH286" s="373"/>
      <c r="CI286" s="373"/>
      <c r="CJ286" s="373"/>
      <c r="CK286" s="373"/>
      <c r="CL286" s="373"/>
      <c r="CM286" s="373"/>
      <c r="CN286" s="373"/>
      <c r="CO286" s="373"/>
      <c r="CP286" s="373"/>
      <c r="CQ286" s="373"/>
      <c r="CR286" s="373"/>
      <c r="CS286" s="373"/>
      <c r="CT286" s="373"/>
      <c r="CU286" s="373"/>
      <c r="CV286" s="373"/>
      <c r="CW286" s="373"/>
      <c r="CX286" s="373"/>
      <c r="CY286" s="373"/>
      <c r="CZ286" s="373"/>
      <c r="DA286" s="182"/>
    </row>
    <row r="287" s="341" customFormat="true" ht="15" customHeight="true" x14ac:dyDescent="0.2">
      <c r="R287" s="182"/>
      <c r="S287" s="182"/>
      <c r="T287" s="182"/>
      <c r="U287" s="182"/>
      <c r="V287" s="182"/>
      <c r="W287" s="182"/>
      <c r="X287" s="182"/>
      <c r="Y287" s="182"/>
      <c r="Z287" s="182"/>
      <c r="AA287" s="182"/>
      <c r="AB287" s="182"/>
      <c r="AC287" s="182"/>
      <c r="AD287" s="182"/>
      <c r="AE287" s="182"/>
      <c r="AF287" s="182"/>
      <c r="AG287" s="182"/>
      <c r="AH287" s="182"/>
      <c r="AI287" s="182"/>
      <c r="AJ287" s="182"/>
      <c r="AK287" s="182"/>
      <c r="AL287" s="182"/>
      <c r="AM287" s="182"/>
      <c r="AN287" s="182"/>
      <c r="AO287" s="182"/>
      <c r="AP287" s="182"/>
      <c r="AQ287" s="182"/>
      <c r="AR287" s="182"/>
      <c r="AS287" s="182"/>
      <c r="AT287" s="182"/>
      <c r="AU287" s="182"/>
      <c r="AV287" s="182"/>
      <c r="AW287" s="182"/>
      <c r="AX287" s="182"/>
      <c r="AY287" s="182"/>
      <c r="AZ287" s="182"/>
      <c r="BA287" s="338"/>
      <c r="BB287" s="336"/>
      <c r="BC287" s="336"/>
      <c r="BD287" s="336"/>
      <c r="BE287" s="336"/>
      <c r="BF287" s="336"/>
      <c r="BG287" s="336"/>
      <c r="BH287" s="336"/>
      <c r="BI287" s="336"/>
      <c r="BJ287" s="336"/>
      <c r="BK287" s="336"/>
      <c r="BL287" s="336"/>
      <c r="BM287" s="336"/>
      <c r="BN287" s="336"/>
      <c r="BO287" s="336"/>
      <c r="BP287" s="336"/>
      <c r="BQ287" s="338"/>
      <c r="BR287" s="373"/>
      <c r="BS287" s="373"/>
      <c r="BT287" s="373"/>
      <c r="BU287" s="373"/>
      <c r="BV287" s="373"/>
      <c r="BW287" s="373"/>
      <c r="BX287" s="373"/>
      <c r="BY287" s="373"/>
      <c r="BZ287" s="373"/>
      <c r="CA287" s="373"/>
      <c r="CB287" s="373"/>
      <c r="CC287" s="373"/>
      <c r="CD287" s="373"/>
      <c r="CE287" s="373"/>
      <c r="CF287" s="373"/>
      <c r="CG287" s="373"/>
      <c r="CH287" s="373"/>
      <c r="CI287" s="373"/>
      <c r="CJ287" s="373"/>
      <c r="CK287" s="373"/>
      <c r="CL287" s="373"/>
      <c r="CM287" s="373"/>
      <c r="CN287" s="373"/>
      <c r="CO287" s="373"/>
      <c r="CP287" s="373"/>
      <c r="CQ287" s="373"/>
      <c r="CR287" s="373"/>
      <c r="CS287" s="373"/>
      <c r="CT287" s="373"/>
      <c r="CU287" s="373"/>
      <c r="CV287" s="373"/>
      <c r="CW287" s="373"/>
      <c r="CX287" s="373"/>
      <c r="CY287" s="373"/>
      <c r="CZ287" s="373"/>
      <c r="DA287" s="182"/>
    </row>
    <row r="288" s="341" customFormat="true" ht="15" customHeight="true" x14ac:dyDescent="0.2">
      <c r="R288" s="182"/>
      <c r="S288" s="182"/>
      <c r="T288" s="182"/>
      <c r="U288" s="182"/>
      <c r="V288" s="182"/>
      <c r="W288" s="182"/>
      <c r="X288" s="182"/>
      <c r="Y288" s="182"/>
      <c r="Z288" s="182"/>
      <c r="AA288" s="182"/>
      <c r="AB288" s="182"/>
      <c r="AC288" s="182"/>
      <c r="AD288" s="182"/>
      <c r="AE288" s="182"/>
      <c r="AF288" s="182"/>
      <c r="AG288" s="182"/>
      <c r="AH288" s="182"/>
      <c r="AI288" s="182"/>
      <c r="AJ288" s="182"/>
      <c r="AK288" s="182"/>
      <c r="AL288" s="182"/>
      <c r="AM288" s="182"/>
      <c r="AN288" s="182"/>
      <c r="AO288" s="182"/>
      <c r="AP288" s="182"/>
      <c r="AQ288" s="182"/>
      <c r="AR288" s="182"/>
      <c r="AS288" s="182"/>
      <c r="AT288" s="182"/>
      <c r="AU288" s="182"/>
      <c r="AV288" s="182"/>
      <c r="AW288" s="182"/>
      <c r="AX288" s="182"/>
      <c r="AY288" s="182"/>
      <c r="AZ288" s="182"/>
      <c r="BA288" s="338"/>
      <c r="BB288" s="336"/>
      <c r="BC288" s="336"/>
      <c r="BD288" s="336"/>
      <c r="BE288" s="336"/>
      <c r="BF288" s="336"/>
      <c r="BG288" s="336"/>
      <c r="BH288" s="336"/>
      <c r="BI288" s="336"/>
      <c r="BJ288" s="336"/>
      <c r="BK288" s="336"/>
      <c r="BL288" s="336"/>
      <c r="BM288" s="336"/>
      <c r="BN288" s="336"/>
      <c r="BO288" s="336"/>
      <c r="BP288" s="336"/>
      <c r="BQ288" s="338"/>
      <c r="BR288" s="373"/>
      <c r="BS288" s="373"/>
      <c r="BT288" s="373"/>
      <c r="BU288" s="373"/>
      <c r="BV288" s="373"/>
      <c r="BW288" s="373"/>
      <c r="BX288" s="373"/>
      <c r="BY288" s="373"/>
      <c r="BZ288" s="373"/>
      <c r="CA288" s="373"/>
      <c r="CB288" s="373"/>
      <c r="CC288" s="373"/>
      <c r="CD288" s="373"/>
      <c r="CE288" s="373"/>
      <c r="CF288" s="373"/>
      <c r="CG288" s="373"/>
      <c r="CH288" s="373"/>
      <c r="CI288" s="373"/>
      <c r="CJ288" s="373"/>
      <c r="CK288" s="373"/>
      <c r="CL288" s="373"/>
      <c r="CM288" s="373"/>
      <c r="CN288" s="373"/>
      <c r="CO288" s="373"/>
      <c r="CP288" s="373"/>
      <c r="CQ288" s="373"/>
      <c r="CR288" s="373"/>
      <c r="CS288" s="373"/>
      <c r="CT288" s="373"/>
      <c r="CU288" s="373"/>
      <c r="CV288" s="373"/>
      <c r="CW288" s="373"/>
      <c r="CX288" s="373"/>
      <c r="CY288" s="373"/>
      <c r="CZ288" s="373"/>
      <c r="DA288" s="182"/>
    </row>
    <row r="289" s="341" customFormat="true" ht="15" customHeight="true" x14ac:dyDescent="0.2">
      <c r="R289" s="182"/>
      <c r="S289" s="182"/>
      <c r="T289" s="182"/>
      <c r="U289" s="182"/>
      <c r="V289" s="182"/>
      <c r="W289" s="182"/>
      <c r="X289" s="182"/>
      <c r="Y289" s="182"/>
      <c r="Z289" s="182"/>
      <c r="AA289" s="182"/>
      <c r="AB289" s="182"/>
      <c r="AC289" s="182"/>
      <c r="AD289" s="182"/>
      <c r="AE289" s="182"/>
      <c r="AF289" s="182"/>
      <c r="AG289" s="182"/>
      <c r="AH289" s="182"/>
      <c r="AI289" s="182"/>
      <c r="AJ289" s="182"/>
      <c r="AK289" s="182"/>
      <c r="AL289" s="182"/>
      <c r="AM289" s="182"/>
      <c r="AN289" s="182"/>
      <c r="AO289" s="182"/>
      <c r="AP289" s="182"/>
      <c r="AQ289" s="182"/>
      <c r="AR289" s="182"/>
      <c r="AS289" s="182"/>
      <c r="AT289" s="182"/>
      <c r="AU289" s="182"/>
      <c r="AV289" s="182"/>
      <c r="AW289" s="182"/>
      <c r="AX289" s="182"/>
      <c r="AY289" s="182"/>
      <c r="AZ289" s="182"/>
      <c r="BA289" s="338"/>
      <c r="BB289" s="336"/>
      <c r="BC289" s="336"/>
      <c r="BD289" s="336"/>
      <c r="BE289" s="336"/>
      <c r="BF289" s="336"/>
      <c r="BG289" s="336"/>
      <c r="BH289" s="336"/>
      <c r="BI289" s="336"/>
      <c r="BJ289" s="336"/>
      <c r="BK289" s="336"/>
      <c r="BL289" s="336"/>
      <c r="BM289" s="336"/>
      <c r="BN289" s="336"/>
      <c r="BO289" s="336"/>
      <c r="BP289" s="336"/>
      <c r="BQ289" s="338"/>
      <c r="BR289" s="373"/>
      <c r="BS289" s="373"/>
      <c r="BT289" s="373"/>
      <c r="BU289" s="373"/>
      <c r="BV289" s="373"/>
      <c r="BW289" s="373"/>
      <c r="BX289" s="373"/>
      <c r="BY289" s="373"/>
      <c r="BZ289" s="373"/>
      <c r="CA289" s="373"/>
      <c r="CB289" s="373"/>
      <c r="CC289" s="373"/>
      <c r="CD289" s="373"/>
      <c r="CE289" s="373"/>
      <c r="CF289" s="373"/>
      <c r="CG289" s="373"/>
      <c r="CH289" s="373"/>
      <c r="CI289" s="373"/>
      <c r="CJ289" s="373"/>
      <c r="CK289" s="373"/>
      <c r="CL289" s="373"/>
      <c r="CM289" s="373"/>
      <c r="CN289" s="373"/>
      <c r="CO289" s="373"/>
      <c r="CP289" s="373"/>
      <c r="CQ289" s="373"/>
      <c r="CR289" s="373"/>
      <c r="CS289" s="373"/>
      <c r="CT289" s="373"/>
      <c r="CU289" s="373"/>
      <c r="CV289" s="373"/>
      <c r="CW289" s="373"/>
      <c r="CX289" s="373"/>
      <c r="CY289" s="373"/>
      <c r="CZ289" s="373"/>
      <c r="DA289" s="182"/>
    </row>
    <row r="290" s="341" customFormat="true" ht="15" customHeight="true" x14ac:dyDescent="0.2">
      <c r="R290" s="182"/>
      <c r="S290" s="182"/>
      <c r="T290" s="182"/>
      <c r="U290" s="182"/>
      <c r="V290" s="182"/>
      <c r="W290" s="182"/>
      <c r="X290" s="182"/>
      <c r="Y290" s="182"/>
      <c r="Z290" s="182"/>
      <c r="AA290" s="182"/>
      <c r="AB290" s="182"/>
      <c r="AC290" s="182"/>
      <c r="AD290" s="182"/>
      <c r="AE290" s="182"/>
      <c r="AF290" s="182"/>
      <c r="AG290" s="182"/>
      <c r="AH290" s="182"/>
      <c r="AI290" s="182"/>
      <c r="AJ290" s="182"/>
      <c r="AK290" s="182"/>
      <c r="AL290" s="182"/>
      <c r="AM290" s="182"/>
      <c r="AN290" s="182"/>
      <c r="AO290" s="182"/>
      <c r="AP290" s="182"/>
      <c r="AQ290" s="182"/>
      <c r="AR290" s="182"/>
      <c r="AS290" s="182"/>
      <c r="AT290" s="182"/>
      <c r="AU290" s="182"/>
      <c r="AV290" s="182"/>
      <c r="AW290" s="182"/>
      <c r="AX290" s="182"/>
      <c r="AY290" s="182"/>
      <c r="AZ290" s="182"/>
      <c r="BA290" s="338"/>
      <c r="BB290" s="336"/>
      <c r="BC290" s="336"/>
      <c r="BD290" s="336"/>
      <c r="BE290" s="336"/>
      <c r="BF290" s="336"/>
      <c r="BG290" s="336"/>
      <c r="BH290" s="336"/>
      <c r="BI290" s="336"/>
      <c r="BJ290" s="336"/>
      <c r="BK290" s="336"/>
      <c r="BL290" s="336"/>
      <c r="BM290" s="336"/>
      <c r="BN290" s="336"/>
      <c r="BO290" s="336"/>
      <c r="BP290" s="336"/>
      <c r="BQ290" s="338"/>
      <c r="BR290" s="373"/>
      <c r="BS290" s="373"/>
      <c r="BT290" s="373"/>
      <c r="BU290" s="373"/>
      <c r="BV290" s="373"/>
      <c r="BW290" s="373"/>
      <c r="BX290" s="373"/>
      <c r="BY290" s="373"/>
      <c r="BZ290" s="373"/>
      <c r="CA290" s="373"/>
      <c r="CB290" s="373"/>
      <c r="CC290" s="373"/>
      <c r="CD290" s="373"/>
      <c r="CE290" s="373"/>
      <c r="CF290" s="373"/>
      <c r="CG290" s="373"/>
      <c r="CH290" s="373"/>
      <c r="CI290" s="373"/>
      <c r="CJ290" s="373"/>
      <c r="CK290" s="373"/>
      <c r="CL290" s="373"/>
      <c r="CM290" s="373"/>
      <c r="CN290" s="373"/>
      <c r="CO290" s="373"/>
      <c r="CP290" s="373"/>
      <c r="CQ290" s="373"/>
      <c r="CR290" s="373"/>
      <c r="CS290" s="373"/>
      <c r="CT290" s="373"/>
      <c r="CU290" s="373"/>
      <c r="CV290" s="373"/>
      <c r="CW290" s="373"/>
      <c r="CX290" s="373"/>
      <c r="CY290" s="373"/>
      <c r="CZ290" s="373"/>
      <c r="DA290" s="182"/>
    </row>
    <row r="291" s="341" customFormat="true" ht="15" customHeight="true" x14ac:dyDescent="0.2">
      <c r="R291" s="182"/>
      <c r="S291" s="182"/>
      <c r="T291" s="182"/>
      <c r="U291" s="182"/>
      <c r="V291" s="182"/>
      <c r="W291" s="182"/>
      <c r="X291" s="182"/>
      <c r="Y291" s="182"/>
      <c r="Z291" s="182"/>
      <c r="AA291" s="182"/>
      <c r="AB291" s="182"/>
      <c r="AC291" s="182"/>
      <c r="AD291" s="182"/>
      <c r="AE291" s="182"/>
      <c r="AF291" s="182"/>
      <c r="AG291" s="182"/>
      <c r="AH291" s="182"/>
      <c r="AI291" s="182"/>
      <c r="AJ291" s="182"/>
      <c r="AK291" s="182"/>
      <c r="AL291" s="182"/>
      <c r="AM291" s="182"/>
      <c r="AN291" s="182"/>
      <c r="AO291" s="182"/>
      <c r="AP291" s="182"/>
      <c r="AQ291" s="182"/>
      <c r="AR291" s="182"/>
      <c r="AS291" s="182"/>
      <c r="AT291" s="182"/>
      <c r="AU291" s="182"/>
      <c r="AV291" s="182"/>
      <c r="AW291" s="182"/>
      <c r="AX291" s="182"/>
      <c r="AY291" s="182"/>
      <c r="AZ291" s="182"/>
      <c r="BA291" s="338"/>
      <c r="BB291" s="336"/>
      <c r="BC291" s="336"/>
      <c r="BD291" s="336"/>
      <c r="BE291" s="336"/>
      <c r="BF291" s="336"/>
      <c r="BG291" s="336"/>
      <c r="BH291" s="336"/>
      <c r="BI291" s="336"/>
      <c r="BJ291" s="336"/>
      <c r="BK291" s="336"/>
      <c r="BL291" s="336"/>
      <c r="BM291" s="336"/>
      <c r="BN291" s="336"/>
      <c r="BO291" s="336"/>
      <c r="BP291" s="336"/>
      <c r="BQ291" s="338"/>
      <c r="BR291" s="373"/>
      <c r="BS291" s="373"/>
      <c r="BT291" s="373"/>
      <c r="BU291" s="373"/>
      <c r="BV291" s="373"/>
      <c r="BW291" s="373"/>
      <c r="BX291" s="373"/>
      <c r="BY291" s="373"/>
      <c r="BZ291" s="373"/>
      <c r="CA291" s="373"/>
      <c r="CB291" s="373"/>
      <c r="CC291" s="373"/>
      <c r="CD291" s="373"/>
      <c r="CE291" s="373"/>
      <c r="CF291" s="373"/>
      <c r="CG291" s="373"/>
      <c r="CH291" s="373"/>
      <c r="CI291" s="373"/>
      <c r="CJ291" s="373"/>
      <c r="CK291" s="373"/>
      <c r="CL291" s="373"/>
      <c r="CM291" s="373"/>
      <c r="CN291" s="373"/>
      <c r="CO291" s="373"/>
      <c r="CP291" s="373"/>
      <c r="CQ291" s="373"/>
      <c r="CR291" s="373"/>
      <c r="CS291" s="373"/>
      <c r="CT291" s="373"/>
      <c r="CU291" s="373"/>
      <c r="CV291" s="373"/>
      <c r="CW291" s="373"/>
      <c r="CX291" s="373"/>
      <c r="CY291" s="373"/>
      <c r="CZ291" s="373"/>
      <c r="DA291" s="182"/>
    </row>
    <row r="292" s="341" customFormat="true" ht="15" customHeight="true" x14ac:dyDescent="0.2">
      <c r="R292" s="182"/>
      <c r="S292" s="182"/>
      <c r="T292" s="182"/>
      <c r="U292" s="182"/>
      <c r="V292" s="182"/>
      <c r="W292" s="182"/>
      <c r="X292" s="182"/>
      <c r="Y292" s="182"/>
      <c r="Z292" s="182"/>
      <c r="AA292" s="182"/>
      <c r="AB292" s="182"/>
      <c r="AC292" s="182"/>
      <c r="AD292" s="182"/>
      <c r="AE292" s="182"/>
      <c r="AF292" s="182"/>
      <c r="AG292" s="182"/>
      <c r="AH292" s="182"/>
      <c r="AI292" s="182"/>
      <c r="AJ292" s="182"/>
      <c r="AK292" s="182"/>
      <c r="AL292" s="182"/>
      <c r="AM292" s="182"/>
      <c r="AN292" s="182"/>
      <c r="AO292" s="182"/>
      <c r="AP292" s="182"/>
      <c r="AQ292" s="182"/>
      <c r="AR292" s="182"/>
      <c r="AS292" s="182"/>
      <c r="AT292" s="182"/>
      <c r="AU292" s="182"/>
      <c r="AV292" s="182"/>
      <c r="AW292" s="182"/>
      <c r="AX292" s="182"/>
      <c r="AY292" s="182"/>
      <c r="AZ292" s="182"/>
      <c r="BA292" s="338"/>
      <c r="BB292" s="336"/>
      <c r="BC292" s="336"/>
      <c r="BD292" s="336"/>
      <c r="BE292" s="336"/>
      <c r="BF292" s="336"/>
      <c r="BG292" s="336"/>
      <c r="BH292" s="336"/>
      <c r="BI292" s="336"/>
      <c r="BJ292" s="336"/>
      <c r="BK292" s="336"/>
      <c r="BL292" s="336"/>
      <c r="BM292" s="336"/>
      <c r="BN292" s="336"/>
      <c r="BO292" s="336"/>
      <c r="BP292" s="336"/>
      <c r="BQ292" s="338"/>
      <c r="BR292" s="373"/>
      <c r="BS292" s="373"/>
      <c r="BT292" s="373"/>
      <c r="BU292" s="373"/>
      <c r="BV292" s="373"/>
      <c r="BW292" s="373"/>
      <c r="BX292" s="373"/>
      <c r="BY292" s="373"/>
      <c r="BZ292" s="373"/>
      <c r="CA292" s="373"/>
      <c r="CB292" s="373"/>
      <c r="CC292" s="373"/>
      <c r="CD292" s="373"/>
      <c r="CE292" s="373"/>
      <c r="CF292" s="373"/>
      <c r="CG292" s="373"/>
      <c r="CH292" s="373"/>
      <c r="CI292" s="373"/>
      <c r="CJ292" s="373"/>
      <c r="CK292" s="373"/>
      <c r="CL292" s="373"/>
      <c r="CM292" s="373"/>
      <c r="CN292" s="373"/>
      <c r="CO292" s="373"/>
      <c r="CP292" s="373"/>
      <c r="CQ292" s="373"/>
      <c r="CR292" s="373"/>
      <c r="CS292" s="373"/>
      <c r="CT292" s="373"/>
      <c r="CU292" s="373"/>
      <c r="CV292" s="373"/>
      <c r="CW292" s="373"/>
      <c r="CX292" s="373"/>
      <c r="CY292" s="373"/>
      <c r="CZ292" s="373"/>
      <c r="DA292" s="182"/>
    </row>
    <row r="293" s="341" customFormat="true" ht="15" customHeight="true" x14ac:dyDescent="0.2">
      <c r="R293" s="182"/>
      <c r="S293" s="182"/>
      <c r="T293" s="182"/>
      <c r="U293" s="182"/>
      <c r="V293" s="182"/>
      <c r="W293" s="182"/>
      <c r="X293" s="182"/>
      <c r="Y293" s="182"/>
      <c r="Z293" s="182"/>
      <c r="AA293" s="182"/>
      <c r="AB293" s="182"/>
      <c r="AC293" s="182"/>
      <c r="AD293" s="182"/>
      <c r="AE293" s="182"/>
      <c r="AF293" s="182"/>
      <c r="AG293" s="182"/>
      <c r="AH293" s="182"/>
      <c r="AI293" s="182"/>
      <c r="AJ293" s="182"/>
      <c r="AK293" s="182"/>
      <c r="AL293" s="182"/>
      <c r="AM293" s="182"/>
      <c r="AN293" s="182"/>
      <c r="AO293" s="182"/>
      <c r="AP293" s="182"/>
      <c r="AQ293" s="182"/>
      <c r="AR293" s="182"/>
      <c r="AS293" s="182"/>
      <c r="AT293" s="182"/>
      <c r="AU293" s="182"/>
      <c r="AV293" s="182"/>
      <c r="AW293" s="182"/>
      <c r="AX293" s="182"/>
      <c r="AY293" s="182"/>
      <c r="AZ293" s="182"/>
      <c r="BA293" s="338"/>
      <c r="BB293" s="336"/>
      <c r="BC293" s="336"/>
      <c r="BD293" s="336"/>
      <c r="BE293" s="336"/>
      <c r="BF293" s="336"/>
      <c r="BG293" s="336"/>
      <c r="BH293" s="336"/>
      <c r="BI293" s="336"/>
      <c r="BJ293" s="336"/>
      <c r="BK293" s="336"/>
      <c r="BL293" s="336"/>
      <c r="BM293" s="336"/>
      <c r="BN293" s="336"/>
      <c r="BO293" s="336"/>
      <c r="BP293" s="336"/>
      <c r="BQ293" s="338"/>
      <c r="BR293" s="373"/>
      <c r="BS293" s="373"/>
      <c r="BT293" s="373"/>
      <c r="BU293" s="373"/>
      <c r="BV293" s="373"/>
      <c r="BW293" s="373"/>
      <c r="BX293" s="373"/>
      <c r="BY293" s="373"/>
      <c r="BZ293" s="373"/>
      <c r="CA293" s="373"/>
      <c r="CB293" s="373"/>
      <c r="CC293" s="373"/>
      <c r="CD293" s="373"/>
      <c r="CE293" s="373"/>
      <c r="CF293" s="373"/>
      <c r="CG293" s="373"/>
      <c r="CH293" s="373"/>
      <c r="CI293" s="373"/>
      <c r="CJ293" s="373"/>
      <c r="CK293" s="373"/>
      <c r="CL293" s="373"/>
      <c r="CM293" s="373"/>
      <c r="CN293" s="373"/>
      <c r="CO293" s="373"/>
      <c r="CP293" s="373"/>
      <c r="CQ293" s="373"/>
      <c r="CR293" s="373"/>
      <c r="CS293" s="373"/>
      <c r="CT293" s="373"/>
      <c r="CU293" s="373"/>
      <c r="CV293" s="373"/>
      <c r="CW293" s="373"/>
      <c r="CX293" s="373"/>
      <c r="CY293" s="373"/>
      <c r="CZ293" s="373"/>
      <c r="DA293" s="182"/>
    </row>
    <row r="294" s="341" customFormat="true" ht="15" customHeight="true" x14ac:dyDescent="0.2">
      <c r="R294" s="182"/>
      <c r="S294" s="182"/>
      <c r="T294" s="182"/>
      <c r="U294" s="182"/>
      <c r="V294" s="182"/>
      <c r="W294" s="182"/>
      <c r="X294" s="182"/>
      <c r="Y294" s="182"/>
      <c r="Z294" s="182"/>
      <c r="AA294" s="182"/>
      <c r="AB294" s="182"/>
      <c r="AC294" s="182"/>
      <c r="AD294" s="182"/>
      <c r="AE294" s="182"/>
      <c r="AF294" s="182"/>
      <c r="AG294" s="182"/>
      <c r="AH294" s="182"/>
      <c r="AI294" s="182"/>
      <c r="AJ294" s="182"/>
      <c r="AK294" s="182"/>
      <c r="AL294" s="182"/>
      <c r="AM294" s="182"/>
      <c r="AN294" s="182"/>
      <c r="AO294" s="182"/>
      <c r="AP294" s="182"/>
      <c r="AQ294" s="182"/>
      <c r="AR294" s="182"/>
      <c r="AS294" s="182"/>
      <c r="AT294" s="182"/>
      <c r="AU294" s="182"/>
      <c r="AV294" s="182"/>
      <c r="AW294" s="182"/>
      <c r="AX294" s="182"/>
      <c r="AY294" s="182"/>
      <c r="AZ294" s="182"/>
      <c r="BA294" s="338"/>
      <c r="BB294" s="336"/>
      <c r="BC294" s="336"/>
      <c r="BD294" s="336"/>
      <c r="BE294" s="336"/>
      <c r="BF294" s="336"/>
      <c r="BG294" s="336"/>
      <c r="BH294" s="336"/>
      <c r="BI294" s="336"/>
      <c r="BJ294" s="336"/>
      <c r="BK294" s="336"/>
      <c r="BL294" s="336"/>
      <c r="BM294" s="336"/>
      <c r="BN294" s="336"/>
      <c r="BO294" s="336"/>
      <c r="BP294" s="336"/>
      <c r="BQ294" s="338"/>
      <c r="BR294" s="373"/>
      <c r="BS294" s="373"/>
      <c r="BT294" s="373"/>
      <c r="BU294" s="373"/>
      <c r="BV294" s="373"/>
      <c r="BW294" s="373"/>
      <c r="BX294" s="373"/>
      <c r="BY294" s="373"/>
      <c r="BZ294" s="373"/>
      <c r="CA294" s="373"/>
      <c r="CB294" s="373"/>
      <c r="CC294" s="373"/>
      <c r="CD294" s="373"/>
      <c r="CE294" s="373"/>
      <c r="CF294" s="373"/>
      <c r="CG294" s="373"/>
      <c r="CH294" s="373"/>
      <c r="CI294" s="373"/>
      <c r="CJ294" s="373"/>
      <c r="CK294" s="373"/>
      <c r="CL294" s="373"/>
      <c r="CM294" s="373"/>
      <c r="CN294" s="373"/>
      <c r="CO294" s="373"/>
      <c r="CP294" s="373"/>
      <c r="CQ294" s="373"/>
      <c r="CR294" s="373"/>
      <c r="CS294" s="373"/>
      <c r="CT294" s="373"/>
      <c r="CU294" s="373"/>
      <c r="CV294" s="373"/>
      <c r="CW294" s="373"/>
      <c r="CX294" s="373"/>
      <c r="CY294" s="373"/>
      <c r="CZ294" s="373"/>
      <c r="DA294" s="182"/>
    </row>
    <row r="295" s="341" customFormat="true" ht="15" customHeight="true" x14ac:dyDescent="0.2">
      <c r="R295" s="182"/>
      <c r="S295" s="182"/>
      <c r="T295" s="182"/>
      <c r="U295" s="182"/>
      <c r="V295" s="182"/>
      <c r="W295" s="182"/>
      <c r="X295" s="182"/>
      <c r="Y295" s="182"/>
      <c r="Z295" s="182"/>
      <c r="AA295" s="182"/>
      <c r="AB295" s="182"/>
      <c r="AC295" s="182"/>
      <c r="AD295" s="182"/>
      <c r="AE295" s="182"/>
      <c r="AF295" s="182"/>
      <c r="AG295" s="182"/>
      <c r="AH295" s="182"/>
      <c r="AI295" s="182"/>
      <c r="AJ295" s="182"/>
      <c r="AK295" s="182"/>
      <c r="AL295" s="182"/>
      <c r="AM295" s="182"/>
      <c r="AN295" s="182"/>
      <c r="AO295" s="182"/>
      <c r="AP295" s="182"/>
      <c r="AQ295" s="182"/>
      <c r="AR295" s="182"/>
      <c r="AS295" s="182"/>
      <c r="AT295" s="182"/>
      <c r="AU295" s="182"/>
      <c r="AV295" s="182"/>
      <c r="AW295" s="182"/>
      <c r="AX295" s="182"/>
      <c r="AY295" s="182"/>
      <c r="AZ295" s="182"/>
      <c r="BA295" s="338"/>
      <c r="BB295" s="336"/>
      <c r="BC295" s="336"/>
      <c r="BD295" s="336"/>
      <c r="BE295" s="336"/>
      <c r="BF295" s="336"/>
      <c r="BG295" s="336"/>
      <c r="BH295" s="336"/>
      <c r="BI295" s="336"/>
      <c r="BJ295" s="336"/>
      <c r="BK295" s="336"/>
      <c r="BL295" s="336"/>
      <c r="BM295" s="336"/>
      <c r="BN295" s="336"/>
      <c r="BO295" s="336"/>
      <c r="BP295" s="336"/>
      <c r="BQ295" s="338"/>
      <c r="BR295" s="373"/>
      <c r="BS295" s="373"/>
      <c r="BT295" s="373"/>
      <c r="BU295" s="373"/>
      <c r="BV295" s="373"/>
      <c r="BW295" s="373"/>
      <c r="BX295" s="373"/>
      <c r="BY295" s="373"/>
      <c r="BZ295" s="373"/>
      <c r="CA295" s="373"/>
      <c r="CB295" s="373"/>
      <c r="CC295" s="373"/>
      <c r="CD295" s="373"/>
      <c r="CE295" s="373"/>
      <c r="CF295" s="373"/>
      <c r="CG295" s="373"/>
      <c r="CH295" s="373"/>
      <c r="CI295" s="373"/>
      <c r="CJ295" s="373"/>
      <c r="CK295" s="373"/>
      <c r="CL295" s="373"/>
      <c r="CM295" s="373"/>
      <c r="CN295" s="373"/>
      <c r="CO295" s="373"/>
      <c r="CP295" s="373"/>
      <c r="CQ295" s="373"/>
      <c r="CR295" s="373"/>
      <c r="CS295" s="373"/>
      <c r="CT295" s="373"/>
      <c r="CU295" s="373"/>
      <c r="CV295" s="373"/>
      <c r="CW295" s="373"/>
      <c r="CX295" s="373"/>
      <c r="CY295" s="373"/>
      <c r="CZ295" s="373"/>
      <c r="DA295" s="182"/>
    </row>
    <row r="296" s="341" customFormat="true" ht="15" customHeight="true" x14ac:dyDescent="0.2">
      <c r="R296" s="182"/>
      <c r="S296" s="182"/>
      <c r="T296" s="182"/>
      <c r="U296" s="182"/>
      <c r="V296" s="182"/>
      <c r="W296" s="182"/>
      <c r="X296" s="182"/>
      <c r="Y296" s="182"/>
      <c r="Z296" s="182"/>
      <c r="AA296" s="182"/>
      <c r="AB296" s="182"/>
      <c r="AC296" s="182"/>
      <c r="AD296" s="182"/>
      <c r="AE296" s="182"/>
      <c r="AF296" s="182"/>
      <c r="AG296" s="182"/>
      <c r="AH296" s="182"/>
      <c r="AI296" s="182"/>
      <c r="AJ296" s="182"/>
      <c r="AK296" s="182"/>
      <c r="AL296" s="182"/>
      <c r="AM296" s="182"/>
      <c r="AN296" s="182"/>
      <c r="AO296" s="182"/>
      <c r="AP296" s="182"/>
      <c r="AQ296" s="182"/>
      <c r="AR296" s="182"/>
      <c r="AS296" s="182"/>
      <c r="AT296" s="182"/>
      <c r="AU296" s="182"/>
      <c r="AV296" s="182"/>
      <c r="AW296" s="182"/>
      <c r="AX296" s="182"/>
      <c r="AY296" s="182"/>
      <c r="AZ296" s="182"/>
      <c r="BA296" s="338"/>
      <c r="BB296" s="336"/>
      <c r="BC296" s="336"/>
      <c r="BD296" s="336"/>
      <c r="BE296" s="336"/>
      <c r="BF296" s="336"/>
      <c r="BG296" s="336"/>
      <c r="BH296" s="336"/>
      <c r="BI296" s="336"/>
      <c r="BJ296" s="336"/>
      <c r="BK296" s="336"/>
      <c r="BL296" s="336"/>
      <c r="BM296" s="336"/>
      <c r="BN296" s="336"/>
      <c r="BO296" s="336"/>
      <c r="BP296" s="336"/>
      <c r="BQ296" s="338"/>
      <c r="BR296" s="373"/>
      <c r="BS296" s="373"/>
      <c r="BT296" s="373"/>
      <c r="BU296" s="373"/>
      <c r="BV296" s="373"/>
      <c r="BW296" s="373"/>
      <c r="BX296" s="373"/>
      <c r="BY296" s="373"/>
      <c r="BZ296" s="373"/>
      <c r="CA296" s="373"/>
      <c r="CB296" s="373"/>
      <c r="CC296" s="373"/>
      <c r="CD296" s="373"/>
      <c r="CE296" s="373"/>
      <c r="CF296" s="373"/>
      <c r="CG296" s="373"/>
      <c r="CH296" s="373"/>
      <c r="CI296" s="373"/>
      <c r="CJ296" s="373"/>
      <c r="CK296" s="373"/>
      <c r="CL296" s="373"/>
      <c r="CM296" s="373"/>
      <c r="CN296" s="373"/>
      <c r="CO296" s="373"/>
      <c r="CP296" s="373"/>
      <c r="CQ296" s="373"/>
      <c r="CR296" s="373"/>
      <c r="CS296" s="373"/>
      <c r="CT296" s="373"/>
      <c r="CU296" s="373"/>
      <c r="CV296" s="373"/>
      <c r="CW296" s="373"/>
      <c r="CX296" s="373"/>
      <c r="CY296" s="373"/>
      <c r="CZ296" s="373"/>
      <c r="DA296" s="182"/>
    </row>
    <row r="297" s="341" customFormat="true" ht="15" customHeight="true" x14ac:dyDescent="0.2">
      <c r="R297" s="182"/>
      <c r="S297" s="182"/>
      <c r="T297" s="182"/>
      <c r="U297" s="182"/>
      <c r="V297" s="182"/>
      <c r="W297" s="182"/>
      <c r="X297" s="182"/>
      <c r="Y297" s="182"/>
      <c r="Z297" s="182"/>
      <c r="AA297" s="182"/>
      <c r="AB297" s="182"/>
      <c r="AC297" s="182"/>
      <c r="AD297" s="182"/>
      <c r="AE297" s="182"/>
      <c r="AF297" s="182"/>
      <c r="AG297" s="182"/>
      <c r="AH297" s="182"/>
      <c r="AI297" s="182"/>
      <c r="AJ297" s="182"/>
      <c r="AK297" s="182"/>
      <c r="AL297" s="182"/>
      <c r="AM297" s="182"/>
      <c r="AN297" s="182"/>
      <c r="AO297" s="182"/>
      <c r="AP297" s="182"/>
      <c r="AQ297" s="182"/>
      <c r="AR297" s="182"/>
      <c r="AS297" s="182"/>
      <c r="AT297" s="182"/>
      <c r="AU297" s="182"/>
      <c r="AV297" s="182"/>
      <c r="AW297" s="182"/>
      <c r="AX297" s="182"/>
      <c r="AY297" s="182"/>
      <c r="AZ297" s="182"/>
      <c r="BA297" s="338"/>
      <c r="BB297" s="336"/>
      <c r="BC297" s="336"/>
      <c r="BD297" s="336"/>
      <c r="BE297" s="336"/>
      <c r="BF297" s="336"/>
      <c r="BG297" s="336"/>
      <c r="BH297" s="336"/>
      <c r="BI297" s="336"/>
      <c r="BJ297" s="336"/>
      <c r="BK297" s="336"/>
      <c r="BL297" s="336"/>
      <c r="BM297" s="336"/>
      <c r="BN297" s="336"/>
      <c r="BO297" s="336"/>
      <c r="BP297" s="336"/>
      <c r="BQ297" s="338"/>
      <c r="BR297" s="373"/>
      <c r="BS297" s="373"/>
      <c r="BT297" s="373"/>
      <c r="BU297" s="373"/>
      <c r="BV297" s="373"/>
      <c r="BW297" s="373"/>
      <c r="BX297" s="373"/>
      <c r="BY297" s="373"/>
      <c r="BZ297" s="373"/>
      <c r="CA297" s="373"/>
      <c r="CB297" s="373"/>
      <c r="CC297" s="373"/>
      <c r="CD297" s="373"/>
      <c r="CE297" s="373"/>
      <c r="CF297" s="373"/>
      <c r="CG297" s="373"/>
      <c r="CH297" s="373"/>
      <c r="CI297" s="373"/>
      <c r="CJ297" s="373"/>
      <c r="CK297" s="373"/>
      <c r="CL297" s="373"/>
      <c r="CM297" s="373"/>
      <c r="CN297" s="373"/>
      <c r="CO297" s="373"/>
      <c r="CP297" s="373"/>
      <c r="CQ297" s="373"/>
      <c r="CR297" s="373"/>
      <c r="CS297" s="373"/>
      <c r="CT297" s="373"/>
      <c r="CU297" s="373"/>
      <c r="CV297" s="373"/>
      <c r="CW297" s="373"/>
      <c r="CX297" s="373"/>
      <c r="CY297" s="373"/>
      <c r="CZ297" s="373"/>
      <c r="DA297" s="182"/>
    </row>
    <row r="298" s="341" customFormat="true" ht="15" customHeight="true" x14ac:dyDescent="0.2">
      <c r="R298" s="182"/>
      <c r="S298" s="182"/>
      <c r="T298" s="182"/>
      <c r="U298" s="182"/>
      <c r="V298" s="182"/>
      <c r="W298" s="182"/>
      <c r="X298" s="182"/>
      <c r="Y298" s="182"/>
      <c r="Z298" s="182"/>
      <c r="AA298" s="182"/>
      <c r="AB298" s="182"/>
      <c r="AC298" s="182"/>
      <c r="AD298" s="182"/>
      <c r="AE298" s="182"/>
      <c r="AF298" s="182"/>
      <c r="AG298" s="182"/>
      <c r="AH298" s="182"/>
      <c r="AI298" s="182"/>
      <c r="AJ298" s="182"/>
      <c r="AK298" s="182"/>
      <c r="AL298" s="182"/>
      <c r="AM298" s="182"/>
      <c r="AN298" s="182"/>
      <c r="AO298" s="182"/>
      <c r="AP298" s="182"/>
      <c r="AQ298" s="182"/>
      <c r="AR298" s="182"/>
      <c r="AS298" s="182"/>
      <c r="AT298" s="182"/>
      <c r="AU298" s="182"/>
      <c r="AV298" s="182"/>
      <c r="AW298" s="182"/>
      <c r="AX298" s="182"/>
      <c r="AY298" s="182"/>
      <c r="AZ298" s="182"/>
      <c r="BA298" s="338"/>
      <c r="BB298" s="336"/>
      <c r="BC298" s="336"/>
      <c r="BD298" s="336"/>
      <c r="BE298" s="336"/>
      <c r="BF298" s="336"/>
      <c r="BG298" s="336"/>
      <c r="BH298" s="336"/>
      <c r="BI298" s="336"/>
      <c r="BJ298" s="336"/>
      <c r="BK298" s="336"/>
      <c r="BL298" s="336"/>
      <c r="BM298" s="336"/>
      <c r="BN298" s="336"/>
      <c r="BO298" s="336"/>
      <c r="BP298" s="336"/>
      <c r="BQ298" s="338"/>
      <c r="BR298" s="373"/>
      <c r="BS298" s="373"/>
      <c r="BT298" s="373"/>
      <c r="BU298" s="373"/>
      <c r="BV298" s="373"/>
      <c r="BW298" s="373"/>
      <c r="BX298" s="373"/>
      <c r="BY298" s="373"/>
      <c r="BZ298" s="373"/>
      <c r="CA298" s="373"/>
      <c r="CB298" s="373"/>
      <c r="CC298" s="373"/>
      <c r="CD298" s="373"/>
      <c r="CE298" s="373"/>
      <c r="CF298" s="373"/>
      <c r="CG298" s="373"/>
      <c r="CH298" s="373"/>
      <c r="CI298" s="373"/>
      <c r="CJ298" s="373"/>
      <c r="CK298" s="373"/>
      <c r="CL298" s="373"/>
      <c r="CM298" s="373"/>
      <c r="CN298" s="373"/>
      <c r="CO298" s="373"/>
      <c r="CP298" s="373"/>
      <c r="CQ298" s="373"/>
      <c r="CR298" s="373"/>
      <c r="CS298" s="373"/>
      <c r="CT298" s="373"/>
      <c r="CU298" s="373"/>
      <c r="CV298" s="373"/>
      <c r="CW298" s="373"/>
      <c r="CX298" s="373"/>
      <c r="CY298" s="373"/>
      <c r="CZ298" s="373"/>
      <c r="DA298" s="182"/>
    </row>
    <row r="299" s="341" customFormat="true" ht="15" customHeight="true" x14ac:dyDescent="0.2">
      <c r="R299" s="182"/>
      <c r="S299" s="182"/>
      <c r="T299" s="182"/>
      <c r="U299" s="182"/>
      <c r="V299" s="182"/>
      <c r="W299" s="182"/>
      <c r="X299" s="182"/>
      <c r="Y299" s="182"/>
      <c r="Z299" s="182"/>
      <c r="AA299" s="182"/>
      <c r="AB299" s="182"/>
      <c r="AC299" s="182"/>
      <c r="AD299" s="182"/>
      <c r="AE299" s="182"/>
      <c r="AF299" s="182"/>
      <c r="AG299" s="182"/>
      <c r="AH299" s="182"/>
      <c r="AI299" s="182"/>
      <c r="AJ299" s="182"/>
      <c r="AK299" s="182"/>
      <c r="AL299" s="182"/>
      <c r="AM299" s="182"/>
      <c r="AN299" s="182"/>
      <c r="AO299" s="182"/>
      <c r="AP299" s="182"/>
      <c r="AQ299" s="182"/>
      <c r="AR299" s="182"/>
      <c r="AS299" s="182"/>
      <c r="AT299" s="182"/>
      <c r="AU299" s="182"/>
      <c r="AV299" s="182"/>
      <c r="AW299" s="182"/>
      <c r="AX299" s="182"/>
      <c r="AY299" s="182"/>
      <c r="AZ299" s="182"/>
      <c r="BA299" s="338"/>
      <c r="BB299" s="336"/>
      <c r="BC299" s="336"/>
      <c r="BD299" s="336"/>
      <c r="BE299" s="336"/>
      <c r="BF299" s="336"/>
      <c r="BG299" s="336"/>
      <c r="BH299" s="336"/>
      <c r="BI299" s="336"/>
      <c r="BJ299" s="336"/>
      <c r="BK299" s="336"/>
      <c r="BL299" s="336"/>
      <c r="BM299" s="336"/>
      <c r="BN299" s="336"/>
      <c r="BO299" s="336"/>
      <c r="BP299" s="336"/>
      <c r="BQ299" s="338"/>
      <c r="BR299" s="373"/>
      <c r="BS299" s="373"/>
      <c r="BT299" s="373"/>
      <c r="BU299" s="373"/>
      <c r="BV299" s="373"/>
      <c r="BW299" s="373"/>
      <c r="BX299" s="373"/>
      <c r="BY299" s="373"/>
      <c r="BZ299" s="373"/>
      <c r="CA299" s="373"/>
      <c r="CB299" s="373"/>
      <c r="CC299" s="373"/>
      <c r="CD299" s="373"/>
      <c r="CE299" s="373"/>
      <c r="CF299" s="373"/>
      <c r="CG299" s="373"/>
      <c r="CH299" s="373"/>
      <c r="CI299" s="373"/>
      <c r="CJ299" s="373"/>
      <c r="CK299" s="373"/>
      <c r="CL299" s="373"/>
      <c r="CM299" s="373"/>
      <c r="CN299" s="373"/>
      <c r="CO299" s="373"/>
      <c r="CP299" s="373"/>
      <c r="CQ299" s="373"/>
      <c r="CR299" s="373"/>
      <c r="CS299" s="373"/>
      <c r="CT299" s="373"/>
      <c r="CU299" s="373"/>
      <c r="CV299" s="373"/>
      <c r="CW299" s="373"/>
      <c r="CX299" s="373"/>
      <c r="CY299" s="373"/>
      <c r="CZ299" s="373"/>
      <c r="DA299" s="182"/>
    </row>
    <row r="300" s="341" customFormat="true" ht="15" customHeight="true" x14ac:dyDescent="0.2">
      <c r="R300" s="182"/>
      <c r="S300" s="182"/>
      <c r="T300" s="182"/>
      <c r="U300" s="182"/>
      <c r="V300" s="182"/>
      <c r="W300" s="182"/>
      <c r="X300" s="182"/>
      <c r="Y300" s="182"/>
      <c r="Z300" s="182"/>
      <c r="AA300" s="182"/>
      <c r="AB300" s="182"/>
      <c r="AC300" s="182"/>
      <c r="AD300" s="182"/>
      <c r="AE300" s="182"/>
      <c r="AF300" s="182"/>
      <c r="AG300" s="182"/>
      <c r="AH300" s="182"/>
      <c r="AI300" s="182"/>
      <c r="AJ300" s="182"/>
      <c r="AK300" s="182"/>
      <c r="AL300" s="182"/>
      <c r="AM300" s="182"/>
      <c r="AN300" s="182"/>
      <c r="AO300" s="182"/>
      <c r="AP300" s="182"/>
      <c r="AQ300" s="182"/>
      <c r="AR300" s="182"/>
      <c r="AS300" s="182"/>
      <c r="AT300" s="182"/>
      <c r="AU300" s="182"/>
      <c r="AV300" s="182"/>
      <c r="AW300" s="182"/>
      <c r="AX300" s="182"/>
      <c r="AY300" s="182"/>
      <c r="AZ300" s="182"/>
      <c r="BA300" s="338"/>
      <c r="BB300" s="336"/>
      <c r="BC300" s="336"/>
      <c r="BD300" s="336"/>
      <c r="BE300" s="336"/>
      <c r="BF300" s="336"/>
      <c r="BG300" s="336"/>
      <c r="BH300" s="336"/>
      <c r="BI300" s="336"/>
      <c r="BJ300" s="336"/>
      <c r="BK300" s="336"/>
      <c r="BL300" s="336"/>
      <c r="BM300" s="336"/>
      <c r="BN300" s="336"/>
      <c r="BO300" s="336"/>
      <c r="BP300" s="336"/>
      <c r="BQ300" s="338"/>
      <c r="BR300" s="373"/>
      <c r="BS300" s="373"/>
      <c r="BT300" s="373"/>
      <c r="BU300" s="373"/>
      <c r="BV300" s="373"/>
      <c r="BW300" s="373"/>
      <c r="BX300" s="373"/>
      <c r="BY300" s="373"/>
      <c r="BZ300" s="373"/>
      <c r="CA300" s="373"/>
      <c r="CB300" s="373"/>
      <c r="CC300" s="373"/>
      <c r="CD300" s="373"/>
      <c r="CE300" s="373"/>
      <c r="CF300" s="373"/>
      <c r="CG300" s="373"/>
      <c r="CH300" s="373"/>
      <c r="CI300" s="373"/>
      <c r="CJ300" s="373"/>
      <c r="CK300" s="373"/>
      <c r="CL300" s="373"/>
      <c r="CM300" s="373"/>
      <c r="CN300" s="373"/>
      <c r="CO300" s="373"/>
      <c r="CP300" s="373"/>
      <c r="CQ300" s="373"/>
      <c r="CR300" s="373"/>
      <c r="CS300" s="373"/>
      <c r="CT300" s="373"/>
      <c r="CU300" s="373"/>
      <c r="CV300" s="373"/>
      <c r="CW300" s="373"/>
      <c r="CX300" s="373"/>
      <c r="CY300" s="373"/>
      <c r="CZ300" s="373"/>
      <c r="DA300" s="182"/>
    </row>
    <row r="301" s="341" customFormat="true" ht="15" customHeight="true" x14ac:dyDescent="0.2">
      <c r="R301" s="182"/>
      <c r="S301" s="182"/>
      <c r="T301" s="182"/>
      <c r="U301" s="182"/>
      <c r="V301" s="182"/>
      <c r="W301" s="182"/>
      <c r="X301" s="182"/>
      <c r="Y301" s="182"/>
      <c r="Z301" s="182"/>
      <c r="AA301" s="182"/>
      <c r="AB301" s="182"/>
      <c r="AC301" s="182"/>
      <c r="AD301" s="182"/>
      <c r="AE301" s="182"/>
      <c r="AF301" s="182"/>
      <c r="AG301" s="182"/>
      <c r="AH301" s="182"/>
      <c r="AI301" s="182"/>
      <c r="AJ301" s="182"/>
      <c r="AK301" s="182"/>
      <c r="AL301" s="182"/>
      <c r="AM301" s="182"/>
      <c r="AN301" s="182"/>
      <c r="AO301" s="182"/>
      <c r="AP301" s="182"/>
      <c r="AQ301" s="182"/>
      <c r="AR301" s="182"/>
      <c r="AS301" s="182"/>
      <c r="AT301" s="182"/>
      <c r="AU301" s="182"/>
      <c r="AV301" s="182"/>
      <c r="AW301" s="182"/>
      <c r="AX301" s="182"/>
      <c r="AY301" s="182"/>
      <c r="AZ301" s="182"/>
      <c r="BA301" s="338"/>
      <c r="BB301" s="336"/>
      <c r="BC301" s="336"/>
      <c r="BD301" s="336"/>
      <c r="BE301" s="336"/>
      <c r="BF301" s="336"/>
      <c r="BG301" s="336"/>
      <c r="BH301" s="336"/>
      <c r="BI301" s="336"/>
      <c r="BJ301" s="336"/>
      <c r="BK301" s="336"/>
      <c r="BL301" s="336"/>
      <c r="BM301" s="336"/>
      <c r="BN301" s="336"/>
      <c r="BO301" s="336"/>
      <c r="BP301" s="336"/>
      <c r="BQ301" s="338"/>
      <c r="BR301" s="373"/>
      <c r="BS301" s="373"/>
      <c r="BT301" s="373"/>
      <c r="BU301" s="373"/>
      <c r="BV301" s="373"/>
      <c r="BW301" s="373"/>
      <c r="BX301" s="373"/>
      <c r="BY301" s="373"/>
      <c r="BZ301" s="373"/>
      <c r="CA301" s="373"/>
      <c r="CB301" s="373"/>
      <c r="CC301" s="373"/>
      <c r="CD301" s="373"/>
      <c r="CE301" s="373"/>
      <c r="CF301" s="373"/>
      <c r="CG301" s="373"/>
      <c r="CH301" s="373"/>
      <c r="CI301" s="373"/>
      <c r="CJ301" s="373"/>
      <c r="CK301" s="373"/>
      <c r="CL301" s="373"/>
      <c r="CM301" s="373"/>
      <c r="CN301" s="373"/>
      <c r="CO301" s="373"/>
      <c r="CP301" s="373"/>
      <c r="CQ301" s="373"/>
      <c r="CR301" s="373"/>
      <c r="CS301" s="373"/>
      <c r="CT301" s="373"/>
      <c r="CU301" s="373"/>
      <c r="CV301" s="373"/>
      <c r="CW301" s="373"/>
      <c r="CX301" s="373"/>
      <c r="CY301" s="373"/>
      <c r="CZ301" s="373"/>
      <c r="DA301" s="182"/>
    </row>
    <row r="302" s="341" customFormat="true" ht="15" customHeight="true" x14ac:dyDescent="0.2">
      <c r="R302" s="182"/>
      <c r="S302" s="182"/>
      <c r="T302" s="182"/>
      <c r="U302" s="182"/>
      <c r="V302" s="182"/>
      <c r="W302" s="182"/>
      <c r="X302" s="182"/>
      <c r="Y302" s="182"/>
      <c r="Z302" s="182"/>
      <c r="AA302" s="182"/>
      <c r="AB302" s="182"/>
      <c r="AC302" s="182"/>
      <c r="AD302" s="182"/>
      <c r="AE302" s="182"/>
      <c r="AF302" s="182"/>
      <c r="AG302" s="182"/>
      <c r="AH302" s="182"/>
      <c r="AI302" s="182"/>
      <c r="AJ302" s="182"/>
      <c r="AK302" s="182"/>
      <c r="AL302" s="182"/>
      <c r="AM302" s="182"/>
      <c r="AN302" s="182"/>
      <c r="AO302" s="182"/>
      <c r="AP302" s="182"/>
      <c r="AQ302" s="182"/>
      <c r="AR302" s="182"/>
      <c r="AS302" s="182"/>
      <c r="AT302" s="182"/>
      <c r="AU302" s="182"/>
      <c r="AV302" s="182"/>
      <c r="AW302" s="182"/>
      <c r="AX302" s="182"/>
      <c r="AY302" s="182"/>
      <c r="AZ302" s="182"/>
      <c r="BA302" s="338"/>
      <c r="BB302" s="336"/>
      <c r="BC302" s="336"/>
      <c r="BD302" s="336"/>
      <c r="BE302" s="336"/>
      <c r="BF302" s="336"/>
      <c r="BG302" s="336"/>
      <c r="BH302" s="336"/>
      <c r="BI302" s="336"/>
      <c r="BJ302" s="336"/>
      <c r="BK302" s="336"/>
      <c r="BL302" s="336"/>
      <c r="BM302" s="336"/>
      <c r="BN302" s="336"/>
      <c r="BO302" s="336"/>
      <c r="BP302" s="336"/>
      <c r="BQ302" s="338"/>
      <c r="BR302" s="373"/>
      <c r="BS302" s="373"/>
      <c r="BT302" s="373"/>
      <c r="BU302" s="373"/>
      <c r="BV302" s="373"/>
      <c r="BW302" s="373"/>
      <c r="BX302" s="373"/>
      <c r="BY302" s="373"/>
      <c r="BZ302" s="373"/>
      <c r="CA302" s="373"/>
      <c r="CB302" s="373"/>
      <c r="CC302" s="373"/>
      <c r="CD302" s="373"/>
      <c r="CE302" s="373"/>
      <c r="CF302" s="373"/>
      <c r="CG302" s="373"/>
      <c r="CH302" s="373"/>
      <c r="CI302" s="373"/>
      <c r="CJ302" s="373"/>
      <c r="CK302" s="373"/>
      <c r="CL302" s="373"/>
      <c r="CM302" s="373"/>
      <c r="CN302" s="373"/>
      <c r="CO302" s="373"/>
      <c r="CP302" s="373"/>
      <c r="CQ302" s="373"/>
      <c r="CR302" s="373"/>
      <c r="CS302" s="373"/>
      <c r="CT302" s="373"/>
      <c r="CU302" s="373"/>
      <c r="CV302" s="373"/>
      <c r="CW302" s="373"/>
      <c r="CX302" s="373"/>
      <c r="CY302" s="373"/>
      <c r="CZ302" s="373"/>
      <c r="DA302" s="182"/>
    </row>
    <row r="303" s="341" customFormat="true" ht="15" customHeight="true" x14ac:dyDescent="0.2">
      <c r="R303" s="182"/>
      <c r="S303" s="182"/>
      <c r="T303" s="182"/>
      <c r="U303" s="182"/>
      <c r="V303" s="182"/>
      <c r="W303" s="182"/>
      <c r="X303" s="182"/>
      <c r="Y303" s="182"/>
      <c r="Z303" s="182"/>
      <c r="AA303" s="182"/>
      <c r="AB303" s="182"/>
      <c r="AC303" s="182"/>
      <c r="AD303" s="182"/>
      <c r="AE303" s="182"/>
      <c r="AF303" s="182"/>
      <c r="AG303" s="182"/>
      <c r="AH303" s="182"/>
      <c r="AI303" s="182"/>
      <c r="AJ303" s="182"/>
      <c r="AK303" s="182"/>
      <c r="AL303" s="182"/>
      <c r="AM303" s="182"/>
      <c r="AN303" s="182"/>
      <c r="AO303" s="182"/>
      <c r="AP303" s="182"/>
      <c r="AQ303" s="182"/>
      <c r="AR303" s="182"/>
      <c r="AS303" s="182"/>
      <c r="AT303" s="182"/>
      <c r="AU303" s="182"/>
      <c r="AV303" s="182"/>
      <c r="AW303" s="182"/>
      <c r="AX303" s="182"/>
      <c r="AY303" s="182"/>
      <c r="AZ303" s="182"/>
      <c r="BA303" s="338"/>
      <c r="BB303" s="336"/>
      <c r="BC303" s="336"/>
      <c r="BD303" s="336"/>
      <c r="BE303" s="336"/>
      <c r="BF303" s="336"/>
      <c r="BG303" s="336"/>
      <c r="BH303" s="336"/>
      <c r="BI303" s="336"/>
      <c r="BJ303" s="336"/>
      <c r="BK303" s="336"/>
      <c r="BL303" s="336"/>
      <c r="BM303" s="336"/>
      <c r="BN303" s="336"/>
      <c r="BO303" s="336"/>
      <c r="BP303" s="336"/>
      <c r="BQ303" s="338"/>
      <c r="BR303" s="373"/>
      <c r="BS303" s="373"/>
      <c r="BT303" s="373"/>
      <c r="BU303" s="373"/>
      <c r="BV303" s="373"/>
      <c r="BW303" s="373"/>
      <c r="BX303" s="373"/>
      <c r="BY303" s="373"/>
      <c r="BZ303" s="373"/>
      <c r="CA303" s="373"/>
      <c r="CB303" s="373"/>
      <c r="CC303" s="373"/>
      <c r="CD303" s="373"/>
      <c r="CE303" s="373"/>
      <c r="CF303" s="373"/>
      <c r="CG303" s="373"/>
      <c r="CH303" s="373"/>
      <c r="CI303" s="373"/>
      <c r="CJ303" s="373"/>
      <c r="CK303" s="373"/>
      <c r="CL303" s="373"/>
      <c r="CM303" s="373"/>
      <c r="CN303" s="373"/>
      <c r="CO303" s="373"/>
      <c r="CP303" s="373"/>
      <c r="CQ303" s="373"/>
      <c r="CR303" s="373"/>
      <c r="CS303" s="373"/>
      <c r="CT303" s="373"/>
      <c r="CU303" s="373"/>
      <c r="CV303" s="373"/>
      <c r="CW303" s="373"/>
      <c r="CX303" s="373"/>
      <c r="CY303" s="373"/>
      <c r="CZ303" s="373"/>
      <c r="DA303" s="182"/>
    </row>
    <row r="304" s="341" customFormat="true" ht="15" customHeight="true" x14ac:dyDescent="0.2">
      <c r="R304" s="182"/>
      <c r="S304" s="182"/>
      <c r="T304" s="182"/>
      <c r="U304" s="182"/>
      <c r="V304" s="182"/>
      <c r="W304" s="182"/>
      <c r="X304" s="182"/>
      <c r="Y304" s="182"/>
      <c r="Z304" s="182"/>
      <c r="AA304" s="182"/>
      <c r="AB304" s="182"/>
      <c r="AC304" s="182"/>
      <c r="AD304" s="182"/>
      <c r="AE304" s="182"/>
      <c r="AF304" s="182"/>
      <c r="AG304" s="182"/>
      <c r="AH304" s="182"/>
      <c r="AI304" s="182"/>
      <c r="AJ304" s="182"/>
      <c r="AK304" s="182"/>
      <c r="AL304" s="182"/>
      <c r="AM304" s="182"/>
      <c r="AN304" s="182"/>
      <c r="AO304" s="182"/>
      <c r="AP304" s="182"/>
      <c r="AQ304" s="182"/>
      <c r="AR304" s="182"/>
      <c r="AS304" s="182"/>
      <c r="AT304" s="182"/>
      <c r="AU304" s="182"/>
      <c r="AV304" s="182"/>
      <c r="AW304" s="182"/>
      <c r="AX304" s="182"/>
      <c r="AY304" s="182"/>
      <c r="AZ304" s="182"/>
      <c r="BA304" s="338"/>
      <c r="BB304" s="336"/>
      <c r="BC304" s="336"/>
      <c r="BD304" s="336"/>
      <c r="BE304" s="336"/>
      <c r="BF304" s="336"/>
      <c r="BG304" s="336"/>
      <c r="BH304" s="336"/>
      <c r="BI304" s="336"/>
      <c r="BJ304" s="336"/>
      <c r="BK304" s="336"/>
      <c r="BL304" s="336"/>
      <c r="BM304" s="336"/>
      <c r="BN304" s="336"/>
      <c r="BO304" s="336"/>
      <c r="BP304" s="336"/>
      <c r="BQ304" s="338"/>
      <c r="BR304" s="373"/>
      <c r="BS304" s="373"/>
      <c r="BT304" s="373"/>
      <c r="BU304" s="373"/>
      <c r="BV304" s="373"/>
      <c r="BW304" s="373"/>
      <c r="BX304" s="373"/>
      <c r="BY304" s="373"/>
      <c r="BZ304" s="373"/>
      <c r="CA304" s="373"/>
      <c r="CB304" s="373"/>
      <c r="CC304" s="373"/>
      <c r="CD304" s="373"/>
      <c r="CE304" s="373"/>
      <c r="CF304" s="373"/>
      <c r="CG304" s="373"/>
      <c r="CH304" s="373"/>
      <c r="CI304" s="373"/>
      <c r="CJ304" s="373"/>
      <c r="CK304" s="373"/>
      <c r="CL304" s="373"/>
      <c r="CM304" s="373"/>
      <c r="CN304" s="373"/>
      <c r="CO304" s="373"/>
      <c r="CP304" s="373"/>
      <c r="CQ304" s="373"/>
      <c r="CR304" s="373"/>
      <c r="CS304" s="373"/>
      <c r="CT304" s="373"/>
      <c r="CU304" s="373"/>
      <c r="CV304" s="373"/>
      <c r="CW304" s="373"/>
      <c r="CX304" s="373"/>
      <c r="CY304" s="373"/>
      <c r="CZ304" s="373"/>
      <c r="DA304" s="182"/>
    </row>
    <row r="305" s="561" customFormat="true" ht="15" customHeight="true" x14ac:dyDescent="0.2">
      <c r="A305" s="559"/>
      <c r="B305" s="560"/>
      <c r="C305" s="580"/>
      <c r="D305" s="580"/>
      <c r="R305" s="374"/>
      <c r="S305" s="374"/>
      <c r="T305" s="374"/>
      <c r="U305" s="374"/>
      <c r="V305" s="374"/>
      <c r="W305" s="374"/>
      <c r="X305" s="374"/>
      <c r="Y305" s="374"/>
      <c r="Z305" s="374"/>
      <c r="AA305" s="374"/>
      <c r="AB305" s="374"/>
      <c r="AC305" s="374"/>
      <c r="AD305" s="374"/>
      <c r="AE305" s="374"/>
      <c r="AF305" s="374"/>
      <c r="AG305" s="374"/>
      <c r="AH305" s="374"/>
      <c r="AI305" s="374"/>
      <c r="AJ305" s="374"/>
      <c r="AK305" s="374"/>
      <c r="AL305" s="374"/>
      <c r="AM305" s="374"/>
      <c r="AN305" s="374"/>
      <c r="AO305" s="374"/>
      <c r="AP305" s="374"/>
      <c r="AQ305" s="374"/>
      <c r="AR305" s="374"/>
      <c r="AS305" s="374"/>
      <c r="AT305" s="374"/>
      <c r="AU305" s="374"/>
      <c r="AV305" s="374"/>
      <c r="AW305" s="374"/>
      <c r="AX305" s="374"/>
      <c r="AY305" s="374"/>
      <c r="AZ305" s="374"/>
      <c r="BA305" s="338"/>
      <c r="BB305" s="336"/>
      <c r="BC305" s="336"/>
      <c r="BD305" s="336"/>
      <c r="BE305" s="336"/>
      <c r="BF305" s="336"/>
      <c r="BG305" s="336"/>
      <c r="BH305" s="336"/>
      <c r="BI305" s="336"/>
      <c r="BJ305" s="336"/>
      <c r="BK305" s="336"/>
      <c r="BL305" s="336"/>
      <c r="BM305" s="336"/>
      <c r="BN305" s="336"/>
      <c r="BO305" s="336"/>
      <c r="BP305" s="336"/>
      <c r="BQ305" s="338"/>
      <c r="BR305" s="373"/>
      <c r="BS305" s="373"/>
      <c r="BT305" s="373"/>
      <c r="BU305" s="373"/>
      <c r="BV305" s="373"/>
      <c r="BW305" s="373"/>
      <c r="BX305" s="373"/>
      <c r="BY305" s="373"/>
      <c r="BZ305" s="373"/>
      <c r="CA305" s="373"/>
      <c r="CB305" s="373"/>
      <c r="CC305" s="373"/>
      <c r="CD305" s="373"/>
      <c r="CE305" s="373"/>
      <c r="CF305" s="373"/>
      <c r="CG305" s="373"/>
      <c r="CH305" s="373"/>
      <c r="CI305" s="373"/>
      <c r="CJ305" s="373"/>
      <c r="CK305" s="373"/>
      <c r="CL305" s="373"/>
      <c r="CM305" s="373"/>
      <c r="CN305" s="373"/>
      <c r="CO305" s="373"/>
      <c r="CP305" s="373"/>
      <c r="CQ305" s="373"/>
      <c r="CR305" s="373"/>
      <c r="CS305" s="373"/>
      <c r="CT305" s="373"/>
      <c r="CU305" s="373"/>
      <c r="CV305" s="373"/>
      <c r="CW305" s="373"/>
      <c r="CX305" s="373"/>
      <c r="CY305" s="373"/>
      <c r="CZ305" s="373"/>
      <c r="DA305" s="374"/>
    </row>
    <row r="306" s="561" customFormat="true" ht="15" customHeight="true" x14ac:dyDescent="0.2">
      <c r="B306" s="579"/>
      <c r="R306" s="374"/>
      <c r="S306" s="374"/>
      <c r="T306" s="374"/>
      <c r="U306" s="374"/>
      <c r="V306" s="374"/>
      <c r="W306" s="374"/>
      <c r="X306" s="374"/>
      <c r="Y306" s="374"/>
      <c r="Z306" s="374"/>
      <c r="AA306" s="374"/>
      <c r="AB306" s="374"/>
      <c r="AC306" s="374"/>
      <c r="AD306" s="374"/>
      <c r="AE306" s="374"/>
      <c r="AF306" s="374"/>
      <c r="AG306" s="374"/>
      <c r="AH306" s="374"/>
      <c r="AI306" s="374"/>
      <c r="AJ306" s="374"/>
      <c r="AK306" s="374"/>
      <c r="AL306" s="374"/>
      <c r="AM306" s="374"/>
      <c r="AN306" s="374"/>
      <c r="AO306" s="374"/>
      <c r="AP306" s="374"/>
      <c r="AQ306" s="374"/>
      <c r="AR306" s="374"/>
      <c r="AS306" s="374"/>
      <c r="AT306" s="374"/>
      <c r="AU306" s="374"/>
      <c r="AV306" s="374"/>
      <c r="AW306" s="374"/>
      <c r="AX306" s="374"/>
      <c r="AY306" s="374"/>
      <c r="AZ306" s="374"/>
      <c r="BA306" s="338"/>
      <c r="BB306" s="336"/>
      <c r="BC306" s="336"/>
      <c r="BD306" s="336"/>
      <c r="BE306" s="336"/>
      <c r="BF306" s="336"/>
      <c r="BG306" s="336"/>
      <c r="BH306" s="336"/>
      <c r="BI306" s="336"/>
      <c r="BJ306" s="336"/>
      <c r="BK306" s="336"/>
      <c r="BL306" s="336"/>
      <c r="BM306" s="336"/>
      <c r="BN306" s="336"/>
      <c r="BO306" s="336"/>
      <c r="BP306" s="336"/>
      <c r="BQ306" s="338"/>
      <c r="BR306" s="373"/>
      <c r="BS306" s="373"/>
      <c r="BT306" s="373"/>
      <c r="BU306" s="373"/>
      <c r="BV306" s="373"/>
      <c r="BW306" s="373"/>
      <c r="BX306" s="373"/>
      <c r="BY306" s="373"/>
      <c r="BZ306" s="373"/>
      <c r="CA306" s="373"/>
      <c r="CB306" s="373"/>
      <c r="CC306" s="373"/>
      <c r="CD306" s="373"/>
      <c r="CE306" s="373"/>
      <c r="CF306" s="373"/>
      <c r="CG306" s="373"/>
      <c r="CH306" s="373"/>
      <c r="CI306" s="373"/>
      <c r="CJ306" s="373"/>
      <c r="CK306" s="373"/>
      <c r="CL306" s="373"/>
      <c r="CM306" s="373"/>
      <c r="CN306" s="373"/>
      <c r="CO306" s="373"/>
      <c r="CP306" s="373"/>
      <c r="CQ306" s="373"/>
      <c r="CR306" s="373"/>
      <c r="CS306" s="373"/>
      <c r="CT306" s="373"/>
      <c r="CU306" s="373"/>
      <c r="CV306" s="373"/>
      <c r="CW306" s="373"/>
      <c r="CX306" s="373"/>
      <c r="CY306" s="373"/>
      <c r="CZ306" s="373"/>
      <c r="DA306" s="374"/>
    </row>
    <row r="307" s="561" customFormat="true" ht="15" customHeight="true" x14ac:dyDescent="0.2">
      <c r="B307" s="579"/>
      <c r="R307" s="374"/>
      <c r="S307" s="374"/>
      <c r="T307" s="374"/>
      <c r="U307" s="374"/>
      <c r="V307" s="374"/>
      <c r="W307" s="374"/>
      <c r="X307" s="374"/>
      <c r="Y307" s="374"/>
      <c r="Z307" s="374"/>
      <c r="AA307" s="374"/>
      <c r="AB307" s="374"/>
      <c r="AC307" s="374"/>
      <c r="AD307" s="374"/>
      <c r="AE307" s="374"/>
      <c r="AF307" s="374"/>
      <c r="AG307" s="374"/>
      <c r="AH307" s="374"/>
      <c r="AI307" s="374"/>
      <c r="AJ307" s="374"/>
      <c r="AK307" s="374"/>
      <c r="AL307" s="374"/>
      <c r="AM307" s="374"/>
      <c r="AN307" s="374"/>
      <c r="AO307" s="374"/>
      <c r="AP307" s="374"/>
      <c r="AQ307" s="374"/>
      <c r="AR307" s="374"/>
      <c r="AS307" s="374"/>
      <c r="AT307" s="374"/>
      <c r="AU307" s="374"/>
      <c r="AV307" s="374"/>
      <c r="AW307" s="374"/>
      <c r="AX307" s="374"/>
      <c r="AY307" s="374"/>
      <c r="AZ307" s="374"/>
      <c r="BA307" s="338"/>
      <c r="BB307" s="336"/>
      <c r="BC307" s="336"/>
      <c r="BD307" s="336"/>
      <c r="BE307" s="336"/>
      <c r="BF307" s="336"/>
      <c r="BG307" s="336"/>
      <c r="BH307" s="336"/>
      <c r="BI307" s="336"/>
      <c r="BJ307" s="336"/>
      <c r="BK307" s="336"/>
      <c r="BL307" s="336"/>
      <c r="BM307" s="336"/>
      <c r="BN307" s="336"/>
      <c r="BO307" s="336"/>
      <c r="BP307" s="336"/>
      <c r="BQ307" s="338"/>
      <c r="BR307" s="373"/>
      <c r="BS307" s="373"/>
      <c r="BT307" s="373"/>
      <c r="BU307" s="373"/>
      <c r="BV307" s="373"/>
      <c r="BW307" s="373"/>
      <c r="BX307" s="373"/>
      <c r="BY307" s="373"/>
      <c r="BZ307" s="373"/>
      <c r="CA307" s="373"/>
      <c r="CB307" s="373"/>
      <c r="CC307" s="373"/>
      <c r="CD307" s="373"/>
      <c r="CE307" s="373"/>
      <c r="CF307" s="373"/>
      <c r="CG307" s="373"/>
      <c r="CH307" s="373"/>
      <c r="CI307" s="373"/>
      <c r="CJ307" s="373"/>
      <c r="CK307" s="373"/>
      <c r="CL307" s="373"/>
      <c r="CM307" s="373"/>
      <c r="CN307" s="373"/>
      <c r="CO307" s="373"/>
      <c r="CP307" s="373"/>
      <c r="CQ307" s="373"/>
      <c r="CR307" s="373"/>
      <c r="CS307" s="373"/>
      <c r="CT307" s="373"/>
      <c r="CU307" s="373"/>
      <c r="CV307" s="373"/>
      <c r="CW307" s="373"/>
      <c r="CX307" s="373"/>
      <c r="CY307" s="373"/>
      <c r="CZ307" s="373"/>
      <c r="DA307" s="374"/>
    </row>
    <row r="308" s="561" customFormat="true" ht="15" customHeight="true" x14ac:dyDescent="0.2">
      <c r="B308" s="579"/>
      <c r="R308" s="374"/>
      <c r="S308" s="374"/>
      <c r="T308" s="374"/>
      <c r="U308" s="374"/>
      <c r="V308" s="374"/>
      <c r="W308" s="374"/>
      <c r="X308" s="374"/>
      <c r="Y308" s="374"/>
      <c r="Z308" s="374"/>
      <c r="AA308" s="374"/>
      <c r="AB308" s="374"/>
      <c r="AC308" s="374"/>
      <c r="AD308" s="374"/>
      <c r="AE308" s="374"/>
      <c r="AF308" s="374"/>
      <c r="AG308" s="374"/>
      <c r="AH308" s="374"/>
      <c r="AI308" s="374"/>
      <c r="AJ308" s="374"/>
      <c r="AK308" s="374"/>
      <c r="AL308" s="374"/>
      <c r="AM308" s="374"/>
      <c r="AN308" s="374"/>
      <c r="AO308" s="374"/>
      <c r="AP308" s="374"/>
      <c r="AQ308" s="374"/>
      <c r="AR308" s="374"/>
      <c r="AS308" s="374"/>
      <c r="AT308" s="374"/>
      <c r="AU308" s="374"/>
      <c r="AV308" s="374"/>
      <c r="AW308" s="374"/>
      <c r="AX308" s="374"/>
      <c r="AY308" s="374"/>
      <c r="AZ308" s="374"/>
      <c r="BA308" s="338"/>
      <c r="BB308" s="336"/>
      <c r="BC308" s="336"/>
      <c r="BD308" s="336"/>
      <c r="BE308" s="336"/>
      <c r="BF308" s="336"/>
      <c r="BG308" s="336"/>
      <c r="BH308" s="336"/>
      <c r="BI308" s="336"/>
      <c r="BJ308" s="336"/>
      <c r="BK308" s="336"/>
      <c r="BL308" s="336"/>
      <c r="BM308" s="336"/>
      <c r="BN308" s="336"/>
      <c r="BO308" s="336"/>
      <c r="BP308" s="336"/>
      <c r="BQ308" s="338"/>
      <c r="BR308" s="373"/>
      <c r="BS308" s="373"/>
      <c r="BT308" s="373"/>
      <c r="BU308" s="373"/>
      <c r="BV308" s="373"/>
      <c r="BW308" s="373"/>
      <c r="BX308" s="373"/>
      <c r="BY308" s="373"/>
      <c r="BZ308" s="373"/>
      <c r="CA308" s="373"/>
      <c r="CB308" s="373"/>
      <c r="CC308" s="373"/>
      <c r="CD308" s="373"/>
      <c r="CE308" s="373"/>
      <c r="CF308" s="373"/>
      <c r="CG308" s="373"/>
      <c r="CH308" s="373"/>
      <c r="CI308" s="373"/>
      <c r="CJ308" s="373"/>
      <c r="CK308" s="373"/>
      <c r="CL308" s="373"/>
      <c r="CM308" s="373"/>
      <c r="CN308" s="373"/>
      <c r="CO308" s="373"/>
      <c r="CP308" s="373"/>
      <c r="CQ308" s="373"/>
      <c r="CR308" s="373"/>
      <c r="CS308" s="373"/>
      <c r="CT308" s="373"/>
      <c r="CU308" s="373"/>
      <c r="CV308" s="373"/>
      <c r="CW308" s="373"/>
      <c r="CX308" s="373"/>
      <c r="CY308" s="373"/>
      <c r="CZ308" s="373"/>
      <c r="DA308" s="374"/>
    </row>
    <row r="309" s="561" customFormat="true" ht="15" customHeight="true" x14ac:dyDescent="0.2">
      <c r="B309" s="579"/>
      <c r="R309" s="374"/>
      <c r="S309" s="374"/>
      <c r="T309" s="374"/>
      <c r="U309" s="374"/>
      <c r="V309" s="374"/>
      <c r="W309" s="374"/>
      <c r="X309" s="374"/>
      <c r="Y309" s="374"/>
      <c r="Z309" s="374"/>
      <c r="AA309" s="374"/>
      <c r="AB309" s="374"/>
      <c r="AC309" s="374"/>
      <c r="AD309" s="374"/>
      <c r="AE309" s="374"/>
      <c r="AF309" s="374"/>
      <c r="AG309" s="374"/>
      <c r="AH309" s="374"/>
      <c r="AI309" s="374"/>
      <c r="AJ309" s="374"/>
      <c r="AK309" s="374"/>
      <c r="AL309" s="374"/>
      <c r="AM309" s="374"/>
      <c r="AN309" s="374"/>
      <c r="AO309" s="374"/>
      <c r="AP309" s="374"/>
      <c r="AQ309" s="374"/>
      <c r="AR309" s="374"/>
      <c r="AS309" s="374"/>
      <c r="AT309" s="374"/>
      <c r="AU309" s="374"/>
      <c r="AV309" s="374"/>
      <c r="AW309" s="374"/>
      <c r="AX309" s="374"/>
      <c r="AY309" s="374"/>
      <c r="AZ309" s="374"/>
      <c r="BA309" s="338"/>
      <c r="BB309" s="336"/>
      <c r="BC309" s="336"/>
      <c r="BD309" s="336"/>
      <c r="BE309" s="336"/>
      <c r="BF309" s="336"/>
      <c r="BG309" s="336"/>
      <c r="BH309" s="336"/>
      <c r="BI309" s="336"/>
      <c r="BJ309" s="336"/>
      <c r="BK309" s="336"/>
      <c r="BL309" s="336"/>
      <c r="BM309" s="336"/>
      <c r="BN309" s="336"/>
      <c r="BO309" s="336"/>
      <c r="BP309" s="336"/>
      <c r="BQ309" s="338"/>
      <c r="BR309" s="373"/>
      <c r="BS309" s="373"/>
      <c r="BT309" s="373"/>
      <c r="BU309" s="373"/>
      <c r="BV309" s="373"/>
      <c r="BW309" s="373"/>
      <c r="BX309" s="373"/>
      <c r="BY309" s="373"/>
      <c r="BZ309" s="373"/>
      <c r="CA309" s="373"/>
      <c r="CB309" s="373"/>
      <c r="CC309" s="373"/>
      <c r="CD309" s="373"/>
      <c r="CE309" s="373"/>
      <c r="CF309" s="373"/>
      <c r="CG309" s="373"/>
      <c r="CH309" s="373"/>
      <c r="CI309" s="373"/>
      <c r="CJ309" s="373"/>
      <c r="CK309" s="373"/>
      <c r="CL309" s="373"/>
      <c r="CM309" s="373"/>
      <c r="CN309" s="373"/>
      <c r="CO309" s="373"/>
      <c r="CP309" s="373"/>
      <c r="CQ309" s="373"/>
      <c r="CR309" s="373"/>
      <c r="CS309" s="373"/>
      <c r="CT309" s="373"/>
      <c r="CU309" s="373"/>
      <c r="CV309" s="373"/>
      <c r="CW309" s="373"/>
      <c r="CX309" s="373"/>
      <c r="CY309" s="373"/>
      <c r="CZ309" s="373"/>
      <c r="DA309" s="374"/>
    </row>
    <row r="310" s="561" customFormat="true" ht="15" customHeight="true" x14ac:dyDescent="0.2">
      <c r="B310" s="579"/>
      <c r="R310" s="374"/>
      <c r="S310" s="374"/>
      <c r="T310" s="374"/>
      <c r="U310" s="374"/>
      <c r="V310" s="374"/>
      <c r="W310" s="374"/>
      <c r="X310" s="374"/>
      <c r="Y310" s="374"/>
      <c r="Z310" s="374"/>
      <c r="AA310" s="374"/>
      <c r="AB310" s="374"/>
      <c r="AC310" s="374"/>
      <c r="AD310" s="374"/>
      <c r="AE310" s="374"/>
      <c r="AF310" s="374"/>
      <c r="AG310" s="374"/>
      <c r="AH310" s="374"/>
      <c r="AI310" s="374"/>
      <c r="AJ310" s="374"/>
      <c r="AK310" s="374"/>
      <c r="AL310" s="374"/>
      <c r="AM310" s="374"/>
      <c r="AN310" s="374"/>
      <c r="AO310" s="374"/>
      <c r="AP310" s="374"/>
      <c r="AQ310" s="374"/>
      <c r="AR310" s="374"/>
      <c r="AS310" s="374"/>
      <c r="AT310" s="374"/>
      <c r="AU310" s="374"/>
      <c r="AV310" s="374"/>
      <c r="AW310" s="374"/>
      <c r="AX310" s="374"/>
      <c r="AY310" s="374"/>
      <c r="AZ310" s="374"/>
      <c r="BA310" s="338"/>
      <c r="BB310" s="336"/>
      <c r="BC310" s="336"/>
      <c r="BD310" s="336"/>
      <c r="BE310" s="336"/>
      <c r="BF310" s="336"/>
      <c r="BG310" s="336"/>
      <c r="BH310" s="336"/>
      <c r="BI310" s="336"/>
      <c r="BJ310" s="336"/>
      <c r="BK310" s="336"/>
      <c r="BL310" s="336"/>
      <c r="BM310" s="336"/>
      <c r="BN310" s="336"/>
      <c r="BO310" s="336"/>
      <c r="BP310" s="336"/>
      <c r="BQ310" s="338"/>
      <c r="BR310" s="373"/>
      <c r="BS310" s="373"/>
      <c r="BT310" s="373"/>
      <c r="BU310" s="373"/>
      <c r="BV310" s="373"/>
      <c r="BW310" s="373"/>
      <c r="BX310" s="373"/>
      <c r="BY310" s="373"/>
      <c r="BZ310" s="373"/>
      <c r="CA310" s="373"/>
      <c r="CB310" s="373"/>
      <c r="CC310" s="373"/>
      <c r="CD310" s="373"/>
      <c r="CE310" s="373"/>
      <c r="CF310" s="373"/>
      <c r="CG310" s="373"/>
      <c r="CH310" s="373"/>
      <c r="CI310" s="373"/>
      <c r="CJ310" s="373"/>
      <c r="CK310" s="373"/>
      <c r="CL310" s="373"/>
      <c r="CM310" s="373"/>
      <c r="CN310" s="373"/>
      <c r="CO310" s="373"/>
      <c r="CP310" s="373"/>
      <c r="CQ310" s="373"/>
      <c r="CR310" s="373"/>
      <c r="CS310" s="373"/>
      <c r="CT310" s="373"/>
      <c r="CU310" s="373"/>
      <c r="CV310" s="373"/>
      <c r="CW310" s="373"/>
      <c r="CX310" s="373"/>
      <c r="CY310" s="373"/>
      <c r="CZ310" s="373"/>
      <c r="DA310" s="374"/>
    </row>
    <row r="311" s="561" customFormat="true" ht="15" customHeight="true" x14ac:dyDescent="0.2">
      <c r="B311" s="579"/>
      <c r="R311" s="374"/>
      <c r="S311" s="374"/>
      <c r="T311" s="374"/>
      <c r="U311" s="374"/>
      <c r="V311" s="374"/>
      <c r="W311" s="374"/>
      <c r="X311" s="374"/>
      <c r="Y311" s="374"/>
      <c r="Z311" s="374"/>
      <c r="AA311" s="374"/>
      <c r="AB311" s="374"/>
      <c r="AC311" s="374"/>
      <c r="AD311" s="374"/>
      <c r="AE311" s="374"/>
      <c r="AF311" s="374"/>
      <c r="AG311" s="374"/>
      <c r="AH311" s="374"/>
      <c r="AI311" s="374"/>
      <c r="AJ311" s="374"/>
      <c r="AK311" s="374"/>
      <c r="AL311" s="374"/>
      <c r="AM311" s="374"/>
      <c r="AN311" s="374"/>
      <c r="AO311" s="374"/>
      <c r="AP311" s="374"/>
      <c r="AQ311" s="374"/>
      <c r="AR311" s="374"/>
      <c r="AS311" s="374"/>
      <c r="AT311" s="374"/>
      <c r="AU311" s="374"/>
      <c r="AV311" s="374"/>
      <c r="AW311" s="374"/>
      <c r="AX311" s="374"/>
      <c r="AY311" s="374"/>
      <c r="AZ311" s="374"/>
      <c r="BA311" s="338"/>
      <c r="BB311" s="336"/>
      <c r="BC311" s="336"/>
      <c r="BD311" s="336"/>
      <c r="BE311" s="336"/>
      <c r="BF311" s="336"/>
      <c r="BG311" s="336"/>
      <c r="BH311" s="336"/>
      <c r="BI311" s="336"/>
      <c r="BJ311" s="336"/>
      <c r="BK311" s="336"/>
      <c r="BL311" s="336"/>
      <c r="BM311" s="336"/>
      <c r="BN311" s="336"/>
      <c r="BO311" s="336"/>
      <c r="BP311" s="336"/>
      <c r="BQ311" s="338"/>
      <c r="BR311" s="373"/>
      <c r="BS311" s="373"/>
      <c r="BT311" s="373"/>
      <c r="BU311" s="373"/>
      <c r="BV311" s="373"/>
      <c r="BW311" s="373"/>
      <c r="BX311" s="373"/>
      <c r="BY311" s="373"/>
      <c r="BZ311" s="373"/>
      <c r="CA311" s="373"/>
      <c r="CB311" s="373"/>
      <c r="CC311" s="373"/>
      <c r="CD311" s="373"/>
      <c r="CE311" s="373"/>
      <c r="CF311" s="373"/>
      <c r="CG311" s="373"/>
      <c r="CH311" s="373"/>
      <c r="CI311" s="373"/>
      <c r="CJ311" s="373"/>
      <c r="CK311" s="373"/>
      <c r="CL311" s="373"/>
      <c r="CM311" s="373"/>
      <c r="CN311" s="373"/>
      <c r="CO311" s="373"/>
      <c r="CP311" s="373"/>
      <c r="CQ311" s="373"/>
      <c r="CR311" s="373"/>
      <c r="CS311" s="373"/>
      <c r="CT311" s="373"/>
      <c r="CU311" s="373"/>
      <c r="CV311" s="373"/>
      <c r="CW311" s="373"/>
      <c r="CX311" s="373"/>
      <c r="CY311" s="373"/>
      <c r="CZ311" s="373"/>
      <c r="DA311" s="374"/>
    </row>
    <row r="312" s="561" customFormat="true" ht="15" customHeight="true" x14ac:dyDescent="0.2">
      <c r="B312" s="579"/>
      <c r="R312" s="374"/>
      <c r="S312" s="374"/>
      <c r="T312" s="374"/>
      <c r="U312" s="374"/>
      <c r="V312" s="374"/>
      <c r="W312" s="374"/>
      <c r="X312" s="374"/>
      <c r="Y312" s="374"/>
      <c r="Z312" s="374"/>
      <c r="AA312" s="374"/>
      <c r="AB312" s="374"/>
      <c r="AC312" s="374"/>
      <c r="AD312" s="374"/>
      <c r="AE312" s="374"/>
      <c r="AF312" s="374"/>
      <c r="AG312" s="374"/>
      <c r="AH312" s="374"/>
      <c r="AI312" s="374"/>
      <c r="AJ312" s="374"/>
      <c r="AK312" s="374"/>
      <c r="AL312" s="374"/>
      <c r="AM312" s="374"/>
      <c r="AN312" s="374"/>
      <c r="AO312" s="374"/>
      <c r="AP312" s="374"/>
      <c r="AQ312" s="374"/>
      <c r="AR312" s="374"/>
      <c r="AS312" s="374"/>
      <c r="AT312" s="374"/>
      <c r="AU312" s="374"/>
      <c r="AV312" s="374"/>
      <c r="AW312" s="374"/>
      <c r="AX312" s="374"/>
      <c r="AY312" s="374"/>
      <c r="AZ312" s="374"/>
      <c r="BA312" s="338"/>
      <c r="BB312" s="336"/>
      <c r="BC312" s="336"/>
      <c r="BD312" s="336"/>
      <c r="BE312" s="336"/>
      <c r="BF312" s="336"/>
      <c r="BG312" s="336"/>
      <c r="BH312" s="336"/>
      <c r="BI312" s="336"/>
      <c r="BJ312" s="336"/>
      <c r="BK312" s="336"/>
      <c r="BL312" s="336"/>
      <c r="BM312" s="336"/>
      <c r="BN312" s="336"/>
      <c r="BO312" s="336"/>
      <c r="BP312" s="336"/>
      <c r="BQ312" s="338"/>
      <c r="BR312" s="373"/>
      <c r="BS312" s="373"/>
      <c r="BT312" s="373"/>
      <c r="BU312" s="373"/>
      <c r="BV312" s="373"/>
      <c r="BW312" s="373"/>
      <c r="BX312" s="373"/>
      <c r="BY312" s="373"/>
      <c r="BZ312" s="373"/>
      <c r="CA312" s="373"/>
      <c r="CB312" s="373"/>
      <c r="CC312" s="373"/>
      <c r="CD312" s="373"/>
      <c r="CE312" s="373"/>
      <c r="CF312" s="373"/>
      <c r="CG312" s="373"/>
      <c r="CH312" s="373"/>
      <c r="CI312" s="373"/>
      <c r="CJ312" s="373"/>
      <c r="CK312" s="373"/>
      <c r="CL312" s="373"/>
      <c r="CM312" s="373"/>
      <c r="CN312" s="373"/>
      <c r="CO312" s="373"/>
      <c r="CP312" s="373"/>
      <c r="CQ312" s="373"/>
      <c r="CR312" s="373"/>
      <c r="CS312" s="373"/>
      <c r="CT312" s="373"/>
      <c r="CU312" s="373"/>
      <c r="CV312" s="373"/>
      <c r="CW312" s="373"/>
      <c r="CX312" s="373"/>
      <c r="CY312" s="373"/>
      <c r="CZ312" s="373"/>
      <c r="DA312" s="374"/>
    </row>
    <row r="313" s="561" customFormat="true" ht="15" customHeight="true" x14ac:dyDescent="0.2">
      <c r="B313" s="579"/>
      <c r="R313" s="374"/>
      <c r="S313" s="374"/>
      <c r="T313" s="374"/>
      <c r="U313" s="374"/>
      <c r="V313" s="374"/>
      <c r="W313" s="374"/>
      <c r="X313" s="374"/>
      <c r="Y313" s="374"/>
      <c r="Z313" s="374"/>
      <c r="AA313" s="374"/>
      <c r="AB313" s="374"/>
      <c r="AC313" s="374"/>
      <c r="AD313" s="374"/>
      <c r="AE313" s="374"/>
      <c r="AF313" s="374"/>
      <c r="AG313" s="374"/>
      <c r="AH313" s="374"/>
      <c r="AI313" s="374"/>
      <c r="AJ313" s="374"/>
      <c r="AK313" s="374"/>
      <c r="AL313" s="374"/>
      <c r="AM313" s="374"/>
      <c r="AN313" s="374"/>
      <c r="AO313" s="374"/>
      <c r="AP313" s="374"/>
      <c r="AQ313" s="374"/>
      <c r="AR313" s="374"/>
      <c r="AS313" s="374"/>
      <c r="AT313" s="374"/>
      <c r="AU313" s="374"/>
      <c r="AV313" s="374"/>
      <c r="AW313" s="374"/>
      <c r="AX313" s="374"/>
      <c r="AY313" s="374"/>
      <c r="AZ313" s="374"/>
      <c r="BA313" s="338"/>
      <c r="BB313" s="336"/>
      <c r="BC313" s="336"/>
      <c r="BD313" s="336"/>
      <c r="BE313" s="336"/>
      <c r="BF313" s="336"/>
      <c r="BG313" s="336"/>
      <c r="BH313" s="336"/>
      <c r="BI313" s="336"/>
      <c r="BJ313" s="336"/>
      <c r="BK313" s="336"/>
      <c r="BL313" s="336"/>
      <c r="BM313" s="336"/>
      <c r="BN313" s="336"/>
      <c r="BO313" s="336"/>
      <c r="BP313" s="336"/>
      <c r="BQ313" s="338"/>
      <c r="BR313" s="373"/>
      <c r="BS313" s="373"/>
      <c r="BT313" s="373"/>
      <c r="BU313" s="373"/>
      <c r="BV313" s="373"/>
      <c r="BW313" s="373"/>
      <c r="BX313" s="373"/>
      <c r="BY313" s="373"/>
      <c r="BZ313" s="373"/>
      <c r="CA313" s="373"/>
      <c r="CB313" s="373"/>
      <c r="CC313" s="373"/>
      <c r="CD313" s="373"/>
      <c r="CE313" s="373"/>
      <c r="CF313" s="373"/>
      <c r="CG313" s="373"/>
      <c r="CH313" s="373"/>
      <c r="CI313" s="373"/>
      <c r="CJ313" s="373"/>
      <c r="CK313" s="373"/>
      <c r="CL313" s="373"/>
      <c r="CM313" s="373"/>
      <c r="CN313" s="373"/>
      <c r="CO313" s="373"/>
      <c r="CP313" s="373"/>
      <c r="CQ313" s="373"/>
      <c r="CR313" s="373"/>
      <c r="CS313" s="373"/>
      <c r="CT313" s="373"/>
      <c r="CU313" s="373"/>
      <c r="CV313" s="373"/>
      <c r="CW313" s="373"/>
      <c r="CX313" s="373"/>
      <c r="CY313" s="373"/>
      <c r="CZ313" s="373"/>
      <c r="DA313" s="374"/>
    </row>
    <row r="314" s="561" customFormat="true" ht="15" customHeight="true" x14ac:dyDescent="0.2">
      <c r="B314" s="579"/>
      <c r="R314" s="374"/>
      <c r="S314" s="374"/>
      <c r="T314" s="374"/>
      <c r="U314" s="374"/>
      <c r="V314" s="374"/>
      <c r="W314" s="374"/>
      <c r="X314" s="374"/>
      <c r="Y314" s="374"/>
      <c r="Z314" s="374"/>
      <c r="AA314" s="374"/>
      <c r="AB314" s="374"/>
      <c r="AC314" s="374"/>
      <c r="AD314" s="374"/>
      <c r="AE314" s="374"/>
      <c r="AF314" s="374"/>
      <c r="AG314" s="374"/>
      <c r="AH314" s="374"/>
      <c r="AI314" s="374"/>
      <c r="AJ314" s="374"/>
      <c r="AK314" s="374"/>
      <c r="AL314" s="374"/>
      <c r="AM314" s="374"/>
      <c r="AN314" s="374"/>
      <c r="AO314" s="374"/>
      <c r="AP314" s="374"/>
      <c r="AQ314" s="374"/>
      <c r="AR314" s="374"/>
      <c r="AS314" s="374"/>
      <c r="AT314" s="374"/>
      <c r="AU314" s="374"/>
      <c r="AV314" s="374"/>
      <c r="AW314" s="374"/>
      <c r="AX314" s="374"/>
      <c r="AY314" s="374"/>
      <c r="AZ314" s="374"/>
      <c r="BA314" s="338"/>
      <c r="BB314" s="336"/>
      <c r="BC314" s="336"/>
      <c r="BD314" s="336"/>
      <c r="BE314" s="336"/>
      <c r="BF314" s="336"/>
      <c r="BG314" s="336"/>
      <c r="BH314" s="336"/>
      <c r="BI314" s="336"/>
      <c r="BJ314" s="336"/>
      <c r="BK314" s="336"/>
      <c r="BL314" s="336"/>
      <c r="BM314" s="336"/>
      <c r="BN314" s="336"/>
      <c r="BO314" s="336"/>
      <c r="BP314" s="336"/>
      <c r="BQ314" s="338"/>
      <c r="BR314" s="373"/>
      <c r="BS314" s="373"/>
      <c r="BT314" s="373"/>
      <c r="BU314" s="373"/>
      <c r="BV314" s="373"/>
      <c r="BW314" s="373"/>
      <c r="BX314" s="373"/>
      <c r="BY314" s="373"/>
      <c r="BZ314" s="373"/>
      <c r="CA314" s="373"/>
      <c r="CB314" s="373"/>
      <c r="CC314" s="373"/>
      <c r="CD314" s="373"/>
      <c r="CE314" s="373"/>
      <c r="CF314" s="373"/>
      <c r="CG314" s="373"/>
      <c r="CH314" s="373"/>
      <c r="CI314" s="373"/>
      <c r="CJ314" s="373"/>
      <c r="CK314" s="373"/>
      <c r="CL314" s="373"/>
      <c r="CM314" s="373"/>
      <c r="CN314" s="373"/>
      <c r="CO314" s="373"/>
      <c r="CP314" s="373"/>
      <c r="CQ314" s="373"/>
      <c r="CR314" s="373"/>
      <c r="CS314" s="373"/>
      <c r="CT314" s="373"/>
      <c r="CU314" s="373"/>
      <c r="CV314" s="373"/>
      <c r="CW314" s="373"/>
      <c r="CX314" s="373"/>
      <c r="CY314" s="373"/>
      <c r="CZ314" s="373"/>
      <c r="DA314" s="374"/>
    </row>
    <row r="315" s="561" customFormat="true" ht="15" customHeight="true" x14ac:dyDescent="0.2">
      <c r="B315" s="579"/>
      <c r="R315" s="374"/>
      <c r="S315" s="374"/>
      <c r="T315" s="374"/>
      <c r="U315" s="374"/>
      <c r="V315" s="374"/>
      <c r="W315" s="374"/>
      <c r="X315" s="374"/>
      <c r="Y315" s="374"/>
      <c r="Z315" s="374"/>
      <c r="AA315" s="374"/>
      <c r="AB315" s="374"/>
      <c r="AC315" s="374"/>
      <c r="AD315" s="374"/>
      <c r="AE315" s="374"/>
      <c r="AF315" s="374"/>
      <c r="AG315" s="374"/>
      <c r="AH315" s="374"/>
      <c r="AI315" s="374"/>
      <c r="AJ315" s="374"/>
      <c r="AK315" s="374"/>
      <c r="AL315" s="374"/>
      <c r="AM315" s="374"/>
      <c r="AN315" s="374"/>
      <c r="AO315" s="374"/>
      <c r="AP315" s="374"/>
      <c r="AQ315" s="374"/>
      <c r="AR315" s="374"/>
      <c r="AS315" s="374"/>
      <c r="AT315" s="374"/>
      <c r="AU315" s="374"/>
      <c r="AV315" s="374"/>
      <c r="AW315" s="374"/>
      <c r="AX315" s="374"/>
      <c r="AY315" s="374"/>
      <c r="AZ315" s="374"/>
      <c r="BA315" s="338"/>
      <c r="BB315" s="336"/>
      <c r="BC315" s="336"/>
      <c r="BD315" s="336"/>
      <c r="BE315" s="336"/>
      <c r="BF315" s="336"/>
      <c r="BG315" s="336"/>
      <c r="BH315" s="336"/>
      <c r="BI315" s="336"/>
      <c r="BJ315" s="336"/>
      <c r="BK315" s="336"/>
      <c r="BL315" s="336"/>
      <c r="BM315" s="336"/>
      <c r="BN315" s="336"/>
      <c r="BO315" s="336"/>
      <c r="BP315" s="336"/>
      <c r="BQ315" s="338"/>
      <c r="BR315" s="373"/>
      <c r="BS315" s="373"/>
      <c r="BT315" s="373"/>
      <c r="BU315" s="373"/>
      <c r="BV315" s="373"/>
      <c r="BW315" s="373"/>
      <c r="BX315" s="373"/>
      <c r="BY315" s="373"/>
      <c r="BZ315" s="373"/>
      <c r="CA315" s="373"/>
      <c r="CB315" s="373"/>
      <c r="CC315" s="373"/>
      <c r="CD315" s="373"/>
      <c r="CE315" s="373"/>
      <c r="CF315" s="373"/>
      <c r="CG315" s="373"/>
      <c r="CH315" s="373"/>
      <c r="CI315" s="373"/>
      <c r="CJ315" s="373"/>
      <c r="CK315" s="373"/>
      <c r="CL315" s="373"/>
      <c r="CM315" s="373"/>
      <c r="CN315" s="373"/>
      <c r="CO315" s="373"/>
      <c r="CP315" s="373"/>
      <c r="CQ315" s="373"/>
      <c r="CR315" s="373"/>
      <c r="CS315" s="373"/>
      <c r="CT315" s="373"/>
      <c r="CU315" s="373"/>
      <c r="CV315" s="373"/>
      <c r="CW315" s="373"/>
      <c r="CX315" s="373"/>
      <c r="CY315" s="373"/>
      <c r="CZ315" s="373"/>
      <c r="DA315" s="374"/>
    </row>
    <row r="316" s="561" customFormat="true" ht="15" customHeight="true" x14ac:dyDescent="0.2">
      <c r="B316" s="579"/>
      <c r="R316" s="374"/>
      <c r="S316" s="374"/>
      <c r="T316" s="374"/>
      <c r="U316" s="374"/>
      <c r="V316" s="374"/>
      <c r="W316" s="374"/>
      <c r="X316" s="374"/>
      <c r="Y316" s="374"/>
      <c r="Z316" s="374"/>
      <c r="AA316" s="374"/>
      <c r="AB316" s="374"/>
      <c r="AC316" s="374"/>
      <c r="AD316" s="374"/>
      <c r="AE316" s="374"/>
      <c r="AF316" s="374"/>
      <c r="AG316" s="374"/>
      <c r="AH316" s="374"/>
      <c r="AI316" s="374"/>
      <c r="AJ316" s="374"/>
      <c r="AK316" s="374"/>
      <c r="AL316" s="374"/>
      <c r="AM316" s="374"/>
      <c r="AN316" s="374"/>
      <c r="AO316" s="374"/>
      <c r="AP316" s="374"/>
      <c r="AQ316" s="374"/>
      <c r="AR316" s="374"/>
      <c r="AS316" s="374"/>
      <c r="AT316" s="374"/>
      <c r="AU316" s="374"/>
      <c r="AV316" s="374"/>
      <c r="AW316" s="374"/>
      <c r="AX316" s="374"/>
      <c r="AY316" s="374"/>
      <c r="AZ316" s="374"/>
      <c r="BA316" s="338"/>
      <c r="BB316" s="336"/>
      <c r="BC316" s="336"/>
      <c r="BD316" s="336"/>
      <c r="BE316" s="336"/>
      <c r="BF316" s="336"/>
      <c r="BG316" s="336"/>
      <c r="BH316" s="336"/>
      <c r="BI316" s="336"/>
      <c r="BJ316" s="336"/>
      <c r="BK316" s="336"/>
      <c r="BL316" s="336"/>
      <c r="BM316" s="336"/>
      <c r="BN316" s="336"/>
      <c r="BO316" s="336"/>
      <c r="BP316" s="336"/>
      <c r="BQ316" s="338"/>
      <c r="BR316" s="373"/>
      <c r="BS316" s="373"/>
      <c r="BT316" s="373"/>
      <c r="BU316" s="373"/>
      <c r="BV316" s="373"/>
      <c r="BW316" s="373"/>
      <c r="BX316" s="373"/>
      <c r="BY316" s="373"/>
      <c r="BZ316" s="373"/>
      <c r="CA316" s="373"/>
      <c r="CB316" s="373"/>
      <c r="CC316" s="373"/>
      <c r="CD316" s="373"/>
      <c r="CE316" s="373"/>
      <c r="CF316" s="373"/>
      <c r="CG316" s="373"/>
      <c r="CH316" s="373"/>
      <c r="CI316" s="373"/>
      <c r="CJ316" s="373"/>
      <c r="CK316" s="373"/>
      <c r="CL316" s="373"/>
      <c r="CM316" s="373"/>
      <c r="CN316" s="373"/>
      <c r="CO316" s="373"/>
      <c r="CP316" s="373"/>
      <c r="CQ316" s="373"/>
      <c r="CR316" s="373"/>
      <c r="CS316" s="373"/>
      <c r="CT316" s="373"/>
      <c r="CU316" s="373"/>
      <c r="CV316" s="373"/>
      <c r="CW316" s="373"/>
      <c r="CX316" s="373"/>
      <c r="CY316" s="373"/>
      <c r="CZ316" s="373"/>
      <c r="DA316" s="374"/>
    </row>
    <row r="317" s="561" customFormat="true" ht="15" customHeight="true" x14ac:dyDescent="0.2">
      <c r="B317" s="579"/>
      <c r="R317" s="374"/>
      <c r="S317" s="374"/>
      <c r="T317" s="374"/>
      <c r="U317" s="374"/>
      <c r="V317" s="374"/>
      <c r="W317" s="374"/>
      <c r="X317" s="374"/>
      <c r="Y317" s="374"/>
      <c r="Z317" s="374"/>
      <c r="AA317" s="374"/>
      <c r="AB317" s="374"/>
      <c r="AC317" s="374"/>
      <c r="AD317" s="374"/>
      <c r="AE317" s="374"/>
      <c r="AF317" s="374"/>
      <c r="AG317" s="374"/>
      <c r="AH317" s="374"/>
      <c r="AI317" s="374"/>
      <c r="AJ317" s="374"/>
      <c r="AK317" s="374"/>
      <c r="AL317" s="374"/>
      <c r="AM317" s="374"/>
      <c r="AN317" s="374"/>
      <c r="AO317" s="374"/>
      <c r="AP317" s="374"/>
      <c r="AQ317" s="374"/>
      <c r="AR317" s="374"/>
      <c r="AS317" s="374"/>
      <c r="AT317" s="374"/>
      <c r="AU317" s="374"/>
      <c r="AV317" s="374"/>
      <c r="AW317" s="374"/>
      <c r="AX317" s="374"/>
      <c r="AY317" s="374"/>
      <c r="AZ317" s="374"/>
      <c r="BA317" s="338"/>
      <c r="BB317" s="336"/>
      <c r="BC317" s="336"/>
      <c r="BD317" s="336"/>
      <c r="BE317" s="336"/>
      <c r="BF317" s="336"/>
      <c r="BG317" s="336"/>
      <c r="BH317" s="336"/>
      <c r="BI317" s="336"/>
      <c r="BJ317" s="336"/>
      <c r="BK317" s="336"/>
      <c r="BL317" s="336"/>
      <c r="BM317" s="336"/>
      <c r="BN317" s="336"/>
      <c r="BO317" s="336"/>
      <c r="BP317" s="336"/>
      <c r="BQ317" s="338"/>
      <c r="BR317" s="373"/>
      <c r="BS317" s="373"/>
      <c r="BT317" s="373"/>
      <c r="BU317" s="373"/>
      <c r="BV317" s="373"/>
      <c r="BW317" s="373"/>
      <c r="BX317" s="373"/>
      <c r="BY317" s="373"/>
      <c r="BZ317" s="373"/>
      <c r="CA317" s="373"/>
      <c r="CB317" s="373"/>
      <c r="CC317" s="373"/>
      <c r="CD317" s="373"/>
      <c r="CE317" s="373"/>
      <c r="CF317" s="373"/>
      <c r="CG317" s="373"/>
      <c r="CH317" s="373"/>
      <c r="CI317" s="373"/>
      <c r="CJ317" s="373"/>
      <c r="CK317" s="373"/>
      <c r="CL317" s="373"/>
      <c r="CM317" s="373"/>
      <c r="CN317" s="373"/>
      <c r="CO317" s="373"/>
      <c r="CP317" s="373"/>
      <c r="CQ317" s="373"/>
      <c r="CR317" s="373"/>
      <c r="CS317" s="373"/>
      <c r="CT317" s="373"/>
      <c r="CU317" s="373"/>
      <c r="CV317" s="373"/>
      <c r="CW317" s="373"/>
      <c r="CX317" s="373"/>
      <c r="CY317" s="373"/>
      <c r="CZ317" s="373"/>
      <c r="DA317" s="374"/>
    </row>
    <row r="318" s="561" customFormat="true" ht="15" customHeight="true" x14ac:dyDescent="0.2">
      <c r="B318" s="579"/>
      <c r="R318" s="374"/>
      <c r="S318" s="374"/>
      <c r="T318" s="374"/>
      <c r="U318" s="374"/>
      <c r="V318" s="374"/>
      <c r="W318" s="374"/>
      <c r="X318" s="374"/>
      <c r="Y318" s="374"/>
      <c r="Z318" s="374"/>
      <c r="AA318" s="374"/>
      <c r="AB318" s="374"/>
      <c r="AC318" s="374"/>
      <c r="AD318" s="374"/>
      <c r="AE318" s="374"/>
      <c r="AF318" s="374"/>
      <c r="AG318" s="374"/>
      <c r="AH318" s="374"/>
      <c r="AI318" s="374"/>
      <c r="AJ318" s="374"/>
      <c r="AK318" s="374"/>
      <c r="AL318" s="374"/>
      <c r="AM318" s="374"/>
      <c r="AN318" s="374"/>
      <c r="AO318" s="374"/>
      <c r="AP318" s="374"/>
      <c r="AQ318" s="374"/>
      <c r="AR318" s="374"/>
      <c r="AS318" s="374"/>
      <c r="AT318" s="374"/>
      <c r="AU318" s="374"/>
      <c r="AV318" s="374"/>
      <c r="AW318" s="374"/>
      <c r="AX318" s="374"/>
      <c r="AY318" s="374"/>
      <c r="AZ318" s="374"/>
      <c r="BA318" s="338"/>
      <c r="BB318" s="336"/>
      <c r="BC318" s="336"/>
      <c r="BD318" s="336"/>
      <c r="BE318" s="336"/>
      <c r="BF318" s="336"/>
      <c r="BG318" s="336"/>
      <c r="BH318" s="336"/>
      <c r="BI318" s="336"/>
      <c r="BJ318" s="336"/>
      <c r="BK318" s="336"/>
      <c r="BL318" s="336"/>
      <c r="BM318" s="336"/>
      <c r="BN318" s="336"/>
      <c r="BO318" s="336"/>
      <c r="BP318" s="336"/>
      <c r="BQ318" s="338"/>
      <c r="BR318" s="373"/>
      <c r="BS318" s="373"/>
      <c r="BT318" s="373"/>
      <c r="BU318" s="373"/>
      <c r="BV318" s="373"/>
      <c r="BW318" s="373"/>
      <c r="BX318" s="373"/>
      <c r="BY318" s="373"/>
      <c r="BZ318" s="373"/>
      <c r="CA318" s="373"/>
      <c r="CB318" s="373"/>
      <c r="CC318" s="373"/>
      <c r="CD318" s="373"/>
      <c r="CE318" s="373"/>
      <c r="CF318" s="373"/>
      <c r="CG318" s="373"/>
      <c r="CH318" s="373"/>
      <c r="CI318" s="373"/>
      <c r="CJ318" s="373"/>
      <c r="CK318" s="373"/>
      <c r="CL318" s="373"/>
      <c r="CM318" s="373"/>
      <c r="CN318" s="373"/>
      <c r="CO318" s="373"/>
      <c r="CP318" s="373"/>
      <c r="CQ318" s="373"/>
      <c r="CR318" s="373"/>
      <c r="CS318" s="373"/>
      <c r="CT318" s="373"/>
      <c r="CU318" s="373"/>
      <c r="CV318" s="373"/>
      <c r="CW318" s="373"/>
      <c r="CX318" s="373"/>
      <c r="CY318" s="373"/>
      <c r="CZ318" s="373"/>
      <c r="DA318" s="374"/>
    </row>
    <row r="319" s="561" customFormat="true" ht="15" customHeight="true" x14ac:dyDescent="0.2">
      <c r="B319" s="579"/>
      <c r="R319" s="374"/>
      <c r="S319" s="374"/>
      <c r="T319" s="374"/>
      <c r="U319" s="374"/>
      <c r="V319" s="374"/>
      <c r="W319" s="374"/>
      <c r="X319" s="374"/>
      <c r="Y319" s="374"/>
      <c r="Z319" s="374"/>
      <c r="AA319" s="374"/>
      <c r="AB319" s="374"/>
      <c r="AC319" s="374"/>
      <c r="AD319" s="374"/>
      <c r="AE319" s="374"/>
      <c r="AF319" s="374"/>
      <c r="AG319" s="374"/>
      <c r="AH319" s="374"/>
      <c r="AI319" s="374"/>
      <c r="AJ319" s="374"/>
      <c r="AK319" s="374"/>
      <c r="AL319" s="374"/>
      <c r="AM319" s="374"/>
      <c r="AN319" s="374"/>
      <c r="AO319" s="374"/>
      <c r="AP319" s="374"/>
      <c r="AQ319" s="374"/>
      <c r="AR319" s="374"/>
      <c r="AS319" s="374"/>
      <c r="AT319" s="374"/>
      <c r="AU319" s="374"/>
      <c r="AV319" s="374"/>
      <c r="AW319" s="374"/>
      <c r="AX319" s="374"/>
      <c r="AY319" s="374"/>
      <c r="AZ319" s="374"/>
      <c r="BA319" s="338"/>
      <c r="BB319" s="336"/>
      <c r="BC319" s="336"/>
      <c r="BD319" s="336"/>
      <c r="BE319" s="336"/>
      <c r="BF319" s="336"/>
      <c r="BG319" s="336"/>
      <c r="BH319" s="336"/>
      <c r="BI319" s="336"/>
      <c r="BJ319" s="336"/>
      <c r="BK319" s="336"/>
      <c r="BL319" s="336"/>
      <c r="BM319" s="336"/>
      <c r="BN319" s="336"/>
      <c r="BO319" s="336"/>
      <c r="BP319" s="336"/>
      <c r="BQ319" s="338"/>
      <c r="BR319" s="373"/>
      <c r="BS319" s="373"/>
      <c r="BT319" s="373"/>
      <c r="BU319" s="373"/>
      <c r="BV319" s="373"/>
      <c r="BW319" s="373"/>
      <c r="BX319" s="373"/>
      <c r="BY319" s="373"/>
      <c r="BZ319" s="373"/>
      <c r="CA319" s="373"/>
      <c r="CB319" s="373"/>
      <c r="CC319" s="373"/>
      <c r="CD319" s="373"/>
      <c r="CE319" s="373"/>
      <c r="CF319" s="373"/>
      <c r="CG319" s="373"/>
      <c r="CH319" s="373"/>
      <c r="CI319" s="373"/>
      <c r="CJ319" s="373"/>
      <c r="CK319" s="373"/>
      <c r="CL319" s="373"/>
      <c r="CM319" s="373"/>
      <c r="CN319" s="373"/>
      <c r="CO319" s="373"/>
      <c r="CP319" s="373"/>
      <c r="CQ319" s="373"/>
      <c r="CR319" s="373"/>
      <c r="CS319" s="373"/>
      <c r="CT319" s="373"/>
      <c r="CU319" s="373"/>
      <c r="CV319" s="373"/>
      <c r="CW319" s="373"/>
      <c r="CX319" s="373"/>
      <c r="CY319" s="373"/>
      <c r="CZ319" s="373"/>
      <c r="DA319" s="374"/>
    </row>
    <row r="320" s="561" customFormat="true" ht="15" customHeight="true" x14ac:dyDescent="0.2">
      <c r="B320" s="579"/>
      <c r="R320" s="374"/>
      <c r="S320" s="374"/>
      <c r="T320" s="374"/>
      <c r="U320" s="374"/>
      <c r="V320" s="374"/>
      <c r="W320" s="374"/>
      <c r="X320" s="374"/>
      <c r="Y320" s="374"/>
      <c r="Z320" s="374"/>
      <c r="AA320" s="374"/>
      <c r="AB320" s="374"/>
      <c r="AC320" s="374"/>
      <c r="AD320" s="374"/>
      <c r="AE320" s="374"/>
      <c r="AF320" s="374"/>
      <c r="AG320" s="374"/>
      <c r="AH320" s="374"/>
      <c r="AI320" s="374"/>
      <c r="AJ320" s="374"/>
      <c r="AK320" s="374"/>
      <c r="AL320" s="374"/>
      <c r="AM320" s="374"/>
      <c r="AN320" s="374"/>
      <c r="AO320" s="374"/>
      <c r="AP320" s="374"/>
      <c r="AQ320" s="374"/>
      <c r="AR320" s="374"/>
      <c r="AS320" s="374"/>
      <c r="AT320" s="374"/>
      <c r="AU320" s="374"/>
      <c r="AV320" s="374"/>
      <c r="AW320" s="374"/>
      <c r="AX320" s="374"/>
      <c r="AY320" s="374"/>
      <c r="AZ320" s="374"/>
      <c r="BA320" s="338"/>
      <c r="BB320" s="336"/>
      <c r="BC320" s="336"/>
      <c r="BD320" s="336"/>
      <c r="BE320" s="336"/>
      <c r="BF320" s="336"/>
      <c r="BG320" s="336"/>
      <c r="BH320" s="336"/>
      <c r="BI320" s="336"/>
      <c r="BJ320" s="336"/>
      <c r="BK320" s="336"/>
      <c r="BL320" s="336"/>
      <c r="BM320" s="336"/>
      <c r="BN320" s="336"/>
      <c r="BO320" s="336"/>
      <c r="BP320" s="336"/>
      <c r="BQ320" s="338"/>
      <c r="BR320" s="373"/>
      <c r="BS320" s="373"/>
      <c r="BT320" s="373"/>
      <c r="BU320" s="373"/>
      <c r="BV320" s="373"/>
      <c r="BW320" s="373"/>
      <c r="BX320" s="373"/>
      <c r="BY320" s="373"/>
      <c r="BZ320" s="373"/>
      <c r="CA320" s="373"/>
      <c r="CB320" s="373"/>
      <c r="CC320" s="373"/>
      <c r="CD320" s="373"/>
      <c r="CE320" s="373"/>
      <c r="CF320" s="373"/>
      <c r="CG320" s="373"/>
      <c r="CH320" s="373"/>
      <c r="CI320" s="373"/>
      <c r="CJ320" s="373"/>
      <c r="CK320" s="373"/>
      <c r="CL320" s="373"/>
      <c r="CM320" s="373"/>
      <c r="CN320" s="373"/>
      <c r="CO320" s="373"/>
      <c r="CP320" s="373"/>
      <c r="CQ320" s="373"/>
      <c r="CR320" s="373"/>
      <c r="CS320" s="373"/>
      <c r="CT320" s="373"/>
      <c r="CU320" s="373"/>
      <c r="CV320" s="373"/>
      <c r="CW320" s="373"/>
      <c r="CX320" s="373"/>
      <c r="CY320" s="373"/>
      <c r="CZ320" s="373"/>
      <c r="DA320" s="374"/>
    </row>
    <row r="321" s="561" customFormat="true" ht="15" customHeight="true" x14ac:dyDescent="0.2">
      <c r="B321" s="579"/>
      <c r="R321" s="374"/>
      <c r="S321" s="374"/>
      <c r="T321" s="374"/>
      <c r="U321" s="374"/>
      <c r="V321" s="374"/>
      <c r="W321" s="374"/>
      <c r="X321" s="374"/>
      <c r="Y321" s="374"/>
      <c r="Z321" s="374"/>
      <c r="AA321" s="374"/>
      <c r="AB321" s="374"/>
      <c r="AC321" s="374"/>
      <c r="AD321" s="374"/>
      <c r="AE321" s="374"/>
      <c r="AF321" s="374"/>
      <c r="AG321" s="374"/>
      <c r="AH321" s="374"/>
      <c r="AI321" s="374"/>
      <c r="AJ321" s="374"/>
      <c r="AK321" s="374"/>
      <c r="AL321" s="374"/>
      <c r="AM321" s="374"/>
      <c r="AN321" s="374"/>
      <c r="AO321" s="374"/>
      <c r="AP321" s="374"/>
      <c r="AQ321" s="374"/>
      <c r="AR321" s="374"/>
      <c r="AS321" s="374"/>
      <c r="AT321" s="374"/>
      <c r="AU321" s="374"/>
      <c r="AV321" s="374"/>
      <c r="AW321" s="374"/>
      <c r="AX321" s="374"/>
      <c r="AY321" s="374"/>
      <c r="AZ321" s="374"/>
      <c r="BA321" s="338"/>
      <c r="BB321" s="336"/>
      <c r="BC321" s="336"/>
      <c r="BD321" s="336"/>
      <c r="BE321" s="336"/>
      <c r="BF321" s="336"/>
      <c r="BG321" s="336"/>
      <c r="BH321" s="336"/>
      <c r="BI321" s="336"/>
      <c r="BJ321" s="336"/>
      <c r="BK321" s="336"/>
      <c r="BL321" s="336"/>
      <c r="BM321" s="336"/>
      <c r="BN321" s="336"/>
      <c r="BO321" s="336"/>
      <c r="BP321" s="336"/>
      <c r="BQ321" s="338"/>
      <c r="BR321" s="373"/>
      <c r="BS321" s="373"/>
      <c r="BT321" s="373"/>
      <c r="BU321" s="373"/>
      <c r="BV321" s="373"/>
      <c r="BW321" s="373"/>
      <c r="BX321" s="373"/>
      <c r="BY321" s="373"/>
      <c r="BZ321" s="373"/>
      <c r="CA321" s="373"/>
      <c r="CB321" s="373"/>
      <c r="CC321" s="373"/>
      <c r="CD321" s="373"/>
      <c r="CE321" s="373"/>
      <c r="CF321" s="373"/>
      <c r="CG321" s="373"/>
      <c r="CH321" s="373"/>
      <c r="CI321" s="373"/>
      <c r="CJ321" s="373"/>
      <c r="CK321" s="373"/>
      <c r="CL321" s="373"/>
      <c r="CM321" s="373"/>
      <c r="CN321" s="373"/>
      <c r="CO321" s="373"/>
      <c r="CP321" s="373"/>
      <c r="CQ321" s="373"/>
      <c r="CR321" s="373"/>
      <c r="CS321" s="373"/>
      <c r="CT321" s="373"/>
      <c r="CU321" s="373"/>
      <c r="CV321" s="373"/>
      <c r="CW321" s="373"/>
      <c r="CX321" s="373"/>
      <c r="CY321" s="373"/>
      <c r="CZ321" s="373"/>
      <c r="DA321" s="374"/>
    </row>
    <row r="322" s="561" customFormat="true" ht="15" customHeight="true" x14ac:dyDescent="0.2">
      <c r="B322" s="579"/>
      <c r="R322" s="374"/>
      <c r="S322" s="374"/>
      <c r="T322" s="374"/>
      <c r="U322" s="374"/>
      <c r="V322" s="374"/>
      <c r="W322" s="374"/>
      <c r="X322" s="374"/>
      <c r="Y322" s="374"/>
      <c r="Z322" s="374"/>
      <c r="AA322" s="374"/>
      <c r="AB322" s="374"/>
      <c r="AC322" s="374"/>
      <c r="AD322" s="374"/>
      <c r="AE322" s="374"/>
      <c r="AF322" s="374"/>
      <c r="AG322" s="374"/>
      <c r="AH322" s="374"/>
      <c r="AI322" s="374"/>
      <c r="AJ322" s="374"/>
      <c r="AK322" s="374"/>
      <c r="AL322" s="374"/>
      <c r="AM322" s="374"/>
      <c r="AN322" s="374"/>
      <c r="AO322" s="374"/>
      <c r="AP322" s="374"/>
      <c r="AQ322" s="374"/>
      <c r="AR322" s="374"/>
      <c r="AS322" s="374"/>
      <c r="AT322" s="374"/>
      <c r="AU322" s="374"/>
      <c r="AV322" s="374"/>
      <c r="AW322" s="374"/>
      <c r="AX322" s="374"/>
      <c r="AY322" s="374"/>
      <c r="AZ322" s="374"/>
      <c r="BA322" s="338"/>
      <c r="BB322" s="336"/>
      <c r="BC322" s="336"/>
      <c r="BD322" s="336"/>
      <c r="BE322" s="336"/>
      <c r="BF322" s="336"/>
      <c r="BG322" s="336"/>
      <c r="BH322" s="336"/>
      <c r="BI322" s="336"/>
      <c r="BJ322" s="336"/>
      <c r="BK322" s="336"/>
      <c r="BL322" s="336"/>
      <c r="BM322" s="336"/>
      <c r="BN322" s="336"/>
      <c r="BO322" s="336"/>
      <c r="BP322" s="336"/>
      <c r="BQ322" s="338"/>
      <c r="BR322" s="373"/>
      <c r="BS322" s="373"/>
      <c r="BT322" s="373"/>
      <c r="BU322" s="373"/>
      <c r="BV322" s="373"/>
      <c r="BW322" s="373"/>
      <c r="BX322" s="373"/>
      <c r="BY322" s="373"/>
      <c r="BZ322" s="373"/>
      <c r="CA322" s="373"/>
      <c r="CB322" s="373"/>
      <c r="CC322" s="373"/>
      <c r="CD322" s="373"/>
      <c r="CE322" s="373"/>
      <c r="CF322" s="373"/>
      <c r="CG322" s="373"/>
      <c r="CH322" s="373"/>
      <c r="CI322" s="373"/>
      <c r="CJ322" s="373"/>
      <c r="CK322" s="373"/>
      <c r="CL322" s="373"/>
      <c r="CM322" s="373"/>
      <c r="CN322" s="373"/>
      <c r="CO322" s="373"/>
      <c r="CP322" s="373"/>
      <c r="CQ322" s="373"/>
      <c r="CR322" s="373"/>
      <c r="CS322" s="373"/>
      <c r="CT322" s="373"/>
      <c r="CU322" s="373"/>
      <c r="CV322" s="373"/>
      <c r="CW322" s="373"/>
      <c r="CX322" s="373"/>
      <c r="CY322" s="373"/>
      <c r="CZ322" s="373"/>
      <c r="DA322" s="374"/>
    </row>
    <row r="323" s="561" customFormat="true" ht="15" customHeight="true" x14ac:dyDescent="0.2">
      <c r="B323" s="579"/>
      <c r="R323" s="374"/>
      <c r="S323" s="374"/>
      <c r="T323" s="374"/>
      <c r="U323" s="374"/>
      <c r="V323" s="374"/>
      <c r="W323" s="374"/>
      <c r="X323" s="374"/>
      <c r="Y323" s="374"/>
      <c r="Z323" s="374"/>
      <c r="AA323" s="374"/>
      <c r="AB323" s="374"/>
      <c r="AC323" s="374"/>
      <c r="AD323" s="374"/>
      <c r="AE323" s="374"/>
      <c r="AF323" s="374"/>
      <c r="AG323" s="374"/>
      <c r="AH323" s="374"/>
      <c r="AI323" s="374"/>
      <c r="AJ323" s="374"/>
      <c r="AK323" s="374"/>
      <c r="AL323" s="374"/>
      <c r="AM323" s="374"/>
      <c r="AN323" s="374"/>
      <c r="AO323" s="374"/>
      <c r="AP323" s="374"/>
      <c r="AQ323" s="374"/>
      <c r="AR323" s="374"/>
      <c r="AS323" s="374"/>
      <c r="AT323" s="374"/>
      <c r="AU323" s="374"/>
      <c r="AV323" s="374"/>
      <c r="AW323" s="374"/>
      <c r="AX323" s="374"/>
      <c r="AY323" s="374"/>
      <c r="AZ323" s="374"/>
      <c r="BA323" s="338"/>
      <c r="BB323" s="336"/>
      <c r="BC323" s="336"/>
      <c r="BD323" s="336"/>
      <c r="BE323" s="336"/>
      <c r="BF323" s="336"/>
      <c r="BG323" s="336"/>
      <c r="BH323" s="336"/>
      <c r="BI323" s="336"/>
      <c r="BJ323" s="336"/>
      <c r="BK323" s="336"/>
      <c r="BL323" s="336"/>
      <c r="BM323" s="336"/>
      <c r="BN323" s="336"/>
      <c r="BO323" s="336"/>
      <c r="BP323" s="336"/>
      <c r="BQ323" s="338"/>
      <c r="BR323" s="373"/>
      <c r="BS323" s="373"/>
      <c r="BT323" s="373"/>
      <c r="BU323" s="373"/>
      <c r="BV323" s="373"/>
      <c r="BW323" s="373"/>
      <c r="BX323" s="373"/>
      <c r="BY323" s="373"/>
      <c r="BZ323" s="373"/>
      <c r="CA323" s="373"/>
      <c r="CB323" s="373"/>
      <c r="CC323" s="373"/>
      <c r="CD323" s="373"/>
      <c r="CE323" s="373"/>
      <c r="CF323" s="373"/>
      <c r="CG323" s="373"/>
      <c r="CH323" s="373"/>
      <c r="CI323" s="373"/>
      <c r="CJ323" s="373"/>
      <c r="CK323" s="373"/>
      <c r="CL323" s="373"/>
      <c r="CM323" s="373"/>
      <c r="CN323" s="373"/>
      <c r="CO323" s="373"/>
      <c r="CP323" s="373"/>
      <c r="CQ323" s="373"/>
      <c r="CR323" s="373"/>
      <c r="CS323" s="373"/>
      <c r="CT323" s="373"/>
      <c r="CU323" s="373"/>
      <c r="CV323" s="373"/>
      <c r="CW323" s="373"/>
      <c r="CX323" s="373"/>
      <c r="CY323" s="373"/>
      <c r="CZ323" s="373"/>
      <c r="DA323" s="374"/>
    </row>
    <row r="324" s="561" customFormat="true" ht="15" customHeight="true" x14ac:dyDescent="0.2">
      <c r="B324" s="579"/>
      <c r="R324" s="374"/>
      <c r="S324" s="374"/>
      <c r="T324" s="374"/>
      <c r="U324" s="374"/>
      <c r="V324" s="374"/>
      <c r="W324" s="374"/>
      <c r="X324" s="374"/>
      <c r="Y324" s="374"/>
      <c r="Z324" s="374"/>
      <c r="AA324" s="374"/>
      <c r="AB324" s="374"/>
      <c r="AC324" s="374"/>
      <c r="AD324" s="374"/>
      <c r="AE324" s="374"/>
      <c r="AF324" s="374"/>
      <c r="AG324" s="374"/>
      <c r="AH324" s="374"/>
      <c r="AI324" s="374"/>
      <c r="AJ324" s="374"/>
      <c r="AK324" s="374"/>
      <c r="AL324" s="374"/>
      <c r="AM324" s="374"/>
      <c r="AN324" s="374"/>
      <c r="AO324" s="374"/>
      <c r="AP324" s="374"/>
      <c r="AQ324" s="374"/>
      <c r="AR324" s="374"/>
      <c r="AS324" s="374"/>
      <c r="AT324" s="374"/>
      <c r="AU324" s="374"/>
      <c r="AV324" s="374"/>
      <c r="AW324" s="374"/>
      <c r="AX324" s="374"/>
      <c r="AY324" s="374"/>
      <c r="AZ324" s="374"/>
      <c r="BA324" s="338"/>
      <c r="BB324" s="336"/>
      <c r="BC324" s="336"/>
      <c r="BD324" s="336"/>
      <c r="BE324" s="336"/>
      <c r="BF324" s="336"/>
      <c r="BG324" s="336"/>
      <c r="BH324" s="336"/>
      <c r="BI324" s="336"/>
      <c r="BJ324" s="336"/>
      <c r="BK324" s="336"/>
      <c r="BL324" s="336"/>
      <c r="BM324" s="336"/>
      <c r="BN324" s="336"/>
      <c r="BO324" s="336"/>
      <c r="BP324" s="336"/>
      <c r="BQ324" s="338"/>
      <c r="BR324" s="373"/>
      <c r="BS324" s="373"/>
      <c r="BT324" s="373"/>
      <c r="BU324" s="373"/>
      <c r="BV324" s="373"/>
      <c r="BW324" s="373"/>
      <c r="BX324" s="373"/>
      <c r="BY324" s="373"/>
      <c r="BZ324" s="373"/>
      <c r="CA324" s="373"/>
      <c r="CB324" s="373"/>
      <c r="CC324" s="373"/>
      <c r="CD324" s="373"/>
      <c r="CE324" s="373"/>
      <c r="CF324" s="373"/>
      <c r="CG324" s="373"/>
      <c r="CH324" s="373"/>
      <c r="CI324" s="373"/>
      <c r="CJ324" s="373"/>
      <c r="CK324" s="373"/>
      <c r="CL324" s="373"/>
      <c r="CM324" s="373"/>
      <c r="CN324" s="373"/>
      <c r="CO324" s="373"/>
      <c r="CP324" s="373"/>
      <c r="CQ324" s="373"/>
      <c r="CR324" s="373"/>
      <c r="CS324" s="373"/>
      <c r="CT324" s="373"/>
      <c r="CU324" s="373"/>
      <c r="CV324" s="373"/>
      <c r="CW324" s="373"/>
      <c r="CX324" s="373"/>
      <c r="CY324" s="373"/>
      <c r="CZ324" s="373"/>
      <c r="DA324" s="374"/>
    </row>
    <row r="325" s="561" customFormat="true" ht="15" customHeight="true" x14ac:dyDescent="0.2">
      <c r="B325" s="579"/>
      <c r="R325" s="374"/>
      <c r="S325" s="374"/>
      <c r="T325" s="374"/>
      <c r="U325" s="374"/>
      <c r="V325" s="374"/>
      <c r="W325" s="374"/>
      <c r="X325" s="374"/>
      <c r="Y325" s="374"/>
      <c r="Z325" s="374"/>
      <c r="AA325" s="374"/>
      <c r="AB325" s="374"/>
      <c r="AC325" s="374"/>
      <c r="AD325" s="374"/>
      <c r="AE325" s="374"/>
      <c r="AF325" s="374"/>
      <c r="AG325" s="374"/>
      <c r="AH325" s="374"/>
      <c r="AI325" s="374"/>
      <c r="AJ325" s="374"/>
      <c r="AK325" s="374"/>
      <c r="AL325" s="374"/>
      <c r="AM325" s="374"/>
      <c r="AN325" s="374"/>
      <c r="AO325" s="374"/>
      <c r="AP325" s="374"/>
      <c r="AQ325" s="374"/>
      <c r="AR325" s="374"/>
      <c r="AS325" s="374"/>
      <c r="AT325" s="374"/>
      <c r="AU325" s="374"/>
      <c r="AV325" s="374"/>
      <c r="AW325" s="374"/>
      <c r="AX325" s="374"/>
      <c r="AY325" s="374"/>
      <c r="AZ325" s="374"/>
      <c r="BA325" s="338"/>
      <c r="BB325" s="336"/>
      <c r="BC325" s="336"/>
      <c r="BD325" s="336"/>
      <c r="BE325" s="336"/>
      <c r="BF325" s="336"/>
      <c r="BG325" s="336"/>
      <c r="BH325" s="336"/>
      <c r="BI325" s="336"/>
      <c r="BJ325" s="336"/>
      <c r="BK325" s="336"/>
      <c r="BL325" s="336"/>
      <c r="BM325" s="336"/>
      <c r="BN325" s="336"/>
      <c r="BO325" s="336"/>
      <c r="BP325" s="336"/>
      <c r="BQ325" s="338"/>
      <c r="BR325" s="373"/>
      <c r="BS325" s="373"/>
      <c r="BT325" s="373"/>
      <c r="BU325" s="373"/>
      <c r="BV325" s="373"/>
      <c r="BW325" s="373"/>
      <c r="BX325" s="373"/>
      <c r="BY325" s="373"/>
      <c r="BZ325" s="373"/>
      <c r="CA325" s="373"/>
      <c r="CB325" s="373"/>
      <c r="CC325" s="373"/>
      <c r="CD325" s="373"/>
      <c r="CE325" s="373"/>
      <c r="CF325" s="373"/>
      <c r="CG325" s="373"/>
      <c r="CH325" s="373"/>
      <c r="CI325" s="373"/>
      <c r="CJ325" s="373"/>
      <c r="CK325" s="373"/>
      <c r="CL325" s="373"/>
      <c r="CM325" s="373"/>
      <c r="CN325" s="373"/>
      <c r="CO325" s="373"/>
      <c r="CP325" s="373"/>
      <c r="CQ325" s="373"/>
      <c r="CR325" s="373"/>
      <c r="CS325" s="373"/>
      <c r="CT325" s="373"/>
      <c r="CU325" s="373"/>
      <c r="CV325" s="373"/>
      <c r="CW325" s="373"/>
      <c r="CX325" s="373"/>
      <c r="CY325" s="373"/>
      <c r="CZ325" s="373"/>
      <c r="DA325" s="374"/>
    </row>
    <row r="326" s="561" customFormat="true" ht="15" customHeight="true" x14ac:dyDescent="0.2">
      <c r="B326" s="579"/>
      <c r="R326" s="374"/>
      <c r="S326" s="374"/>
      <c r="T326" s="374"/>
      <c r="U326" s="374"/>
      <c r="V326" s="374"/>
      <c r="W326" s="374"/>
      <c r="X326" s="374"/>
      <c r="Y326" s="374"/>
      <c r="Z326" s="374"/>
      <c r="AA326" s="374"/>
      <c r="AB326" s="374"/>
      <c r="AC326" s="374"/>
      <c r="AD326" s="374"/>
      <c r="AE326" s="374"/>
      <c r="AF326" s="374"/>
      <c r="AG326" s="374"/>
      <c r="AH326" s="374"/>
      <c r="AI326" s="374"/>
      <c r="AJ326" s="374"/>
      <c r="AK326" s="374"/>
      <c r="AL326" s="374"/>
      <c r="AM326" s="374"/>
      <c r="AN326" s="374"/>
      <c r="AO326" s="374"/>
      <c r="AP326" s="374"/>
      <c r="AQ326" s="374"/>
      <c r="AR326" s="374"/>
      <c r="AS326" s="374"/>
      <c r="AT326" s="374"/>
      <c r="AU326" s="374"/>
      <c r="AV326" s="374"/>
      <c r="AW326" s="374"/>
      <c r="AX326" s="374"/>
      <c r="AY326" s="374"/>
      <c r="AZ326" s="374"/>
      <c r="BA326" s="338"/>
      <c r="BB326" s="336"/>
      <c r="BC326" s="336"/>
      <c r="BD326" s="336"/>
      <c r="BE326" s="336"/>
      <c r="BF326" s="336"/>
      <c r="BG326" s="336"/>
      <c r="BH326" s="336"/>
      <c r="BI326" s="336"/>
      <c r="BJ326" s="336"/>
      <c r="BK326" s="336"/>
      <c r="BL326" s="336"/>
      <c r="BM326" s="336"/>
      <c r="BN326" s="336"/>
      <c r="BO326" s="336"/>
      <c r="BP326" s="336"/>
      <c r="BQ326" s="338"/>
      <c r="BR326" s="373"/>
      <c r="BS326" s="373"/>
      <c r="BT326" s="373"/>
      <c r="BU326" s="373"/>
      <c r="BV326" s="373"/>
      <c r="BW326" s="373"/>
      <c r="BX326" s="373"/>
      <c r="BY326" s="373"/>
      <c r="BZ326" s="373"/>
      <c r="CA326" s="373"/>
      <c r="CB326" s="373"/>
      <c r="CC326" s="373"/>
      <c r="CD326" s="373"/>
      <c r="CE326" s="373"/>
      <c r="CF326" s="373"/>
      <c r="CG326" s="373"/>
      <c r="CH326" s="373"/>
      <c r="CI326" s="373"/>
      <c r="CJ326" s="373"/>
      <c r="CK326" s="373"/>
      <c r="CL326" s="373"/>
      <c r="CM326" s="373"/>
      <c r="CN326" s="373"/>
      <c r="CO326" s="373"/>
      <c r="CP326" s="373"/>
      <c r="CQ326" s="373"/>
      <c r="CR326" s="373"/>
      <c r="CS326" s="373"/>
      <c r="CT326" s="373"/>
      <c r="CU326" s="373"/>
      <c r="CV326" s="373"/>
      <c r="CW326" s="373"/>
      <c r="CX326" s="373"/>
      <c r="CY326" s="373"/>
      <c r="CZ326" s="373"/>
      <c r="DA326" s="374"/>
    </row>
    <row r="327" s="561" customFormat="true" ht="15" customHeight="true" x14ac:dyDescent="0.2">
      <c r="B327" s="579"/>
      <c r="R327" s="374"/>
      <c r="S327" s="374"/>
      <c r="T327" s="374"/>
      <c r="U327" s="374"/>
      <c r="V327" s="374"/>
      <c r="W327" s="374"/>
      <c r="X327" s="374"/>
      <c r="Y327" s="374"/>
      <c r="Z327" s="374"/>
      <c r="AA327" s="374"/>
      <c r="AB327" s="374"/>
      <c r="AC327" s="374"/>
      <c r="AD327" s="374"/>
      <c r="AE327" s="374"/>
      <c r="AF327" s="374"/>
      <c r="AG327" s="374"/>
      <c r="AH327" s="374"/>
      <c r="AI327" s="374"/>
      <c r="AJ327" s="374"/>
      <c r="AK327" s="374"/>
      <c r="AL327" s="374"/>
      <c r="AM327" s="374"/>
      <c r="AN327" s="374"/>
      <c r="AO327" s="374"/>
      <c r="AP327" s="374"/>
      <c r="AQ327" s="374"/>
      <c r="AR327" s="374"/>
      <c r="AS327" s="374"/>
      <c r="AT327" s="374"/>
      <c r="AU327" s="374"/>
      <c r="AV327" s="374"/>
      <c r="AW327" s="374"/>
      <c r="AX327" s="374"/>
      <c r="AY327" s="374"/>
      <c r="AZ327" s="374"/>
      <c r="BA327" s="338"/>
      <c r="BB327" s="336"/>
      <c r="BC327" s="336"/>
      <c r="BD327" s="336"/>
      <c r="BE327" s="336"/>
      <c r="BF327" s="336"/>
      <c r="BG327" s="336"/>
      <c r="BH327" s="336"/>
      <c r="BI327" s="336"/>
      <c r="BJ327" s="336"/>
      <c r="BK327" s="336"/>
      <c r="BL327" s="336"/>
      <c r="BM327" s="336"/>
      <c r="BN327" s="336"/>
      <c r="BO327" s="336"/>
      <c r="BP327" s="336"/>
      <c r="BQ327" s="338"/>
      <c r="BR327" s="373"/>
      <c r="BS327" s="373"/>
      <c r="BT327" s="373"/>
      <c r="BU327" s="373"/>
      <c r="BV327" s="373"/>
      <c r="BW327" s="373"/>
      <c r="BX327" s="373"/>
      <c r="BY327" s="373"/>
      <c r="BZ327" s="373"/>
      <c r="CA327" s="373"/>
      <c r="CB327" s="373"/>
      <c r="CC327" s="373"/>
      <c r="CD327" s="373"/>
      <c r="CE327" s="373"/>
      <c r="CF327" s="373"/>
      <c r="CG327" s="373"/>
      <c r="CH327" s="373"/>
      <c r="CI327" s="373"/>
      <c r="CJ327" s="373"/>
      <c r="CK327" s="373"/>
      <c r="CL327" s="373"/>
      <c r="CM327" s="373"/>
      <c r="CN327" s="373"/>
      <c r="CO327" s="373"/>
      <c r="CP327" s="373"/>
      <c r="CQ327" s="373"/>
      <c r="CR327" s="373"/>
      <c r="CS327" s="373"/>
      <c r="CT327" s="373"/>
      <c r="CU327" s="373"/>
      <c r="CV327" s="373"/>
      <c r="CW327" s="373"/>
      <c r="CX327" s="373"/>
      <c r="CY327" s="373"/>
      <c r="CZ327" s="373"/>
      <c r="DA327" s="374"/>
    </row>
    <row r="328" s="561" customFormat="true" ht="15" customHeight="true" x14ac:dyDescent="0.2">
      <c r="B328" s="579"/>
      <c r="R328" s="374"/>
      <c r="S328" s="374"/>
      <c r="T328" s="374"/>
      <c r="U328" s="374"/>
      <c r="V328" s="374"/>
      <c r="W328" s="374"/>
      <c r="X328" s="374"/>
      <c r="Y328" s="374"/>
      <c r="Z328" s="374"/>
      <c r="AA328" s="374"/>
      <c r="AB328" s="374"/>
      <c r="AC328" s="374"/>
      <c r="AD328" s="374"/>
      <c r="AE328" s="374"/>
      <c r="AF328" s="374"/>
      <c r="AG328" s="374"/>
      <c r="AH328" s="374"/>
      <c r="AI328" s="374"/>
      <c r="AJ328" s="374"/>
      <c r="AK328" s="374"/>
      <c r="AL328" s="374"/>
      <c r="AM328" s="374"/>
      <c r="AN328" s="374"/>
      <c r="AO328" s="374"/>
      <c r="AP328" s="374"/>
      <c r="AQ328" s="374"/>
      <c r="AR328" s="374"/>
      <c r="AS328" s="374"/>
      <c r="AT328" s="374"/>
      <c r="AU328" s="374"/>
      <c r="AV328" s="374"/>
      <c r="AW328" s="374"/>
      <c r="AX328" s="374"/>
      <c r="AY328" s="374"/>
      <c r="AZ328" s="374"/>
      <c r="BA328" s="338"/>
      <c r="BB328" s="336"/>
      <c r="BC328" s="336"/>
      <c r="BD328" s="336"/>
      <c r="BE328" s="336"/>
      <c r="BF328" s="336"/>
      <c r="BG328" s="336"/>
      <c r="BH328" s="336"/>
      <c r="BI328" s="336"/>
      <c r="BJ328" s="336"/>
      <c r="BK328" s="336"/>
      <c r="BL328" s="336"/>
      <c r="BM328" s="336"/>
      <c r="BN328" s="336"/>
      <c r="BO328" s="336"/>
      <c r="BP328" s="336"/>
      <c r="BQ328" s="338"/>
      <c r="BR328" s="373"/>
      <c r="BS328" s="373"/>
      <c r="BT328" s="373"/>
      <c r="BU328" s="373"/>
      <c r="BV328" s="373"/>
      <c r="BW328" s="373"/>
      <c r="BX328" s="373"/>
      <c r="BY328" s="373"/>
      <c r="BZ328" s="373"/>
      <c r="CA328" s="373"/>
      <c r="CB328" s="373"/>
      <c r="CC328" s="373"/>
      <c r="CD328" s="373"/>
      <c r="CE328" s="373"/>
      <c r="CF328" s="373"/>
      <c r="CG328" s="373"/>
      <c r="CH328" s="373"/>
      <c r="CI328" s="373"/>
      <c r="CJ328" s="373"/>
      <c r="CK328" s="373"/>
      <c r="CL328" s="373"/>
      <c r="CM328" s="373"/>
      <c r="CN328" s="373"/>
      <c r="CO328" s="373"/>
      <c r="CP328" s="373"/>
      <c r="CQ328" s="373"/>
      <c r="CR328" s="373"/>
      <c r="CS328" s="373"/>
      <c r="CT328" s="373"/>
      <c r="CU328" s="373"/>
      <c r="CV328" s="373"/>
      <c r="CW328" s="373"/>
      <c r="CX328" s="373"/>
      <c r="CY328" s="373"/>
      <c r="CZ328" s="373"/>
      <c r="DA328" s="374"/>
    </row>
    <row r="329" s="561" customFormat="true" ht="250.15" customHeight="true" x14ac:dyDescent="0.2">
      <c r="B329" s="579"/>
      <c r="R329" s="374"/>
      <c r="S329" s="374"/>
      <c r="T329" s="374"/>
      <c r="U329" s="374"/>
      <c r="V329" s="374"/>
      <c r="W329" s="374"/>
      <c r="X329" s="374"/>
      <c r="Y329" s="374"/>
      <c r="Z329" s="374"/>
      <c r="AA329" s="374"/>
      <c r="AB329" s="374"/>
      <c r="AC329" s="374"/>
      <c r="AD329" s="374"/>
      <c r="AE329" s="374"/>
      <c r="AF329" s="374"/>
      <c r="AG329" s="374"/>
      <c r="AH329" s="374"/>
      <c r="AI329" s="374"/>
      <c r="AJ329" s="374"/>
      <c r="AK329" s="374"/>
      <c r="AL329" s="374"/>
      <c r="AM329" s="374"/>
      <c r="AN329" s="374"/>
      <c r="AO329" s="374"/>
      <c r="AP329" s="374"/>
      <c r="AQ329" s="374"/>
      <c r="AR329" s="374"/>
      <c r="AS329" s="374"/>
      <c r="AT329" s="374"/>
      <c r="AU329" s="374"/>
      <c r="AV329" s="374"/>
      <c r="AW329" s="374"/>
      <c r="AX329" s="374"/>
      <c r="AY329" s="374"/>
      <c r="AZ329" s="374"/>
      <c r="BA329" s="338"/>
      <c r="BB329" s="336"/>
      <c r="BC329" s="336"/>
      <c r="BD329" s="336"/>
      <c r="BE329" s="336"/>
      <c r="BF329" s="336"/>
      <c r="BG329" s="336"/>
      <c r="BH329" s="336"/>
      <c r="BI329" s="336"/>
      <c r="BJ329" s="336"/>
      <c r="BK329" s="336"/>
      <c r="BL329" s="336"/>
      <c r="BM329" s="336"/>
      <c r="BN329" s="336"/>
      <c r="BO329" s="336"/>
      <c r="BP329" s="336"/>
      <c r="BQ329" s="338"/>
      <c r="BR329" s="373"/>
      <c r="BS329" s="373"/>
      <c r="BT329" s="373"/>
      <c r="BU329" s="373"/>
      <c r="BV329" s="373"/>
      <c r="BW329" s="373"/>
      <c r="BX329" s="373"/>
      <c r="BY329" s="373"/>
      <c r="BZ329" s="373"/>
      <c r="CA329" s="373"/>
      <c r="CB329" s="373"/>
      <c r="CC329" s="373"/>
      <c r="CD329" s="373"/>
      <c r="CE329" s="373"/>
      <c r="CF329" s="373"/>
      <c r="CG329" s="373"/>
      <c r="CH329" s="373"/>
      <c r="CI329" s="373"/>
      <c r="CJ329" s="373"/>
      <c r="CK329" s="373"/>
      <c r="CL329" s="373"/>
      <c r="CM329" s="373"/>
      <c r="CN329" s="373"/>
      <c r="CO329" s="373"/>
      <c r="CP329" s="373"/>
      <c r="CQ329" s="373"/>
      <c r="CR329" s="373"/>
      <c r="CS329" s="373"/>
      <c r="CT329" s="373"/>
      <c r="CU329" s="373"/>
      <c r="CV329" s="373"/>
      <c r="CW329" s="373"/>
      <c r="CX329" s="373"/>
      <c r="CY329" s="373"/>
      <c r="CZ329" s="373"/>
      <c r="DA329" s="374"/>
    </row>
    <row r="330" s="376" customFormat="true" ht="19.15" customHeight="true" x14ac:dyDescent="0.2">
      <c r="B330" s="542"/>
      <c r="R330" s="369"/>
      <c r="S330" s="369"/>
      <c r="T330" s="369"/>
      <c r="U330" s="369"/>
      <c r="V330" s="369"/>
      <c r="W330" s="369"/>
      <c r="X330" s="369"/>
      <c r="Y330" s="369"/>
      <c r="Z330" s="369"/>
      <c r="AA330" s="369"/>
      <c r="AB330" s="369"/>
      <c r="AC330" s="369"/>
      <c r="AD330" s="369"/>
      <c r="AE330" s="369"/>
      <c r="AF330" s="369"/>
      <c r="AG330" s="369"/>
      <c r="AH330" s="369"/>
      <c r="AI330" s="369"/>
      <c r="AJ330" s="369"/>
      <c r="AK330" s="369"/>
      <c r="AL330" s="369"/>
      <c r="AM330" s="369"/>
      <c r="AN330" s="369"/>
      <c r="AO330" s="369"/>
      <c r="AP330" s="369"/>
      <c r="AQ330" s="369"/>
      <c r="AR330" s="369"/>
      <c r="AS330" s="369"/>
      <c r="AT330" s="369"/>
      <c r="AU330" s="369"/>
      <c r="AV330" s="369"/>
      <c r="AW330" s="369"/>
      <c r="AX330" s="369"/>
      <c r="AY330" s="369"/>
      <c r="AZ330" s="369"/>
      <c r="BA330" s="341"/>
      <c r="BB330" s="341"/>
      <c r="BC330" s="628"/>
      <c r="BD330" s="628"/>
      <c r="BE330" s="628"/>
      <c r="BF330" s="628"/>
      <c r="BG330" s="628"/>
      <c r="BH330" s="628"/>
      <c r="BI330" s="628"/>
      <c r="BJ330" s="628"/>
      <c r="BK330" s="628"/>
      <c r="BL330" s="628"/>
      <c r="BM330" s="628"/>
      <c r="BN330" s="628"/>
      <c r="BO330" s="628"/>
      <c r="BP330" s="628"/>
      <c r="BQ330" s="628"/>
      <c r="BR330" s="369"/>
      <c r="BS330" s="369"/>
      <c r="BT330" s="369"/>
      <c r="BU330" s="369"/>
      <c r="BV330" s="369"/>
      <c r="BW330" s="369"/>
      <c r="BX330" s="369"/>
      <c r="BY330" s="369"/>
      <c r="BZ330" s="369"/>
      <c r="CA330" s="369"/>
      <c r="CB330" s="369"/>
      <c r="CC330" s="369"/>
      <c r="CD330" s="369"/>
      <c r="CE330" s="369"/>
      <c r="CF330" s="369"/>
      <c r="CG330" s="369"/>
      <c r="CH330" s="369"/>
      <c r="CI330" s="369"/>
      <c r="CJ330" s="369"/>
      <c r="CK330" s="369"/>
      <c r="CL330" s="369"/>
      <c r="CM330" s="369"/>
      <c r="CN330" s="369"/>
      <c r="CO330" s="369"/>
      <c r="CP330" s="369"/>
      <c r="CQ330" s="369"/>
      <c r="CR330" s="369"/>
      <c r="CS330" s="369"/>
      <c r="CT330" s="369"/>
      <c r="CU330" s="369"/>
      <c r="CV330" s="369"/>
      <c r="CW330" s="369"/>
      <c r="CX330" s="369"/>
      <c r="CY330" s="369"/>
      <c r="CZ330" s="369"/>
      <c r="DA330" s="369"/>
    </row>
    <row r="331" s="376" customFormat="true" ht="15" customHeight="true" x14ac:dyDescent="0.2">
      <c r="B331" s="542"/>
      <c r="R331" s="369"/>
      <c r="S331" s="369"/>
      <c r="T331" s="369"/>
      <c r="U331" s="369"/>
      <c r="V331" s="369"/>
      <c r="W331" s="369"/>
      <c r="X331" s="369"/>
      <c r="Y331" s="369"/>
      <c r="Z331" s="369"/>
      <c r="AA331" s="369"/>
      <c r="AB331" s="369"/>
      <c r="AC331" s="369"/>
      <c r="AD331" s="369"/>
      <c r="AE331" s="369"/>
      <c r="AF331" s="369"/>
      <c r="AG331" s="369"/>
      <c r="AH331" s="369"/>
      <c r="AI331" s="369"/>
      <c r="AJ331" s="369"/>
      <c r="AK331" s="369"/>
      <c r="AL331" s="369"/>
      <c r="AM331" s="369"/>
      <c r="AN331" s="369"/>
      <c r="AO331" s="369"/>
      <c r="AP331" s="369"/>
      <c r="AQ331" s="369"/>
      <c r="AR331" s="369"/>
      <c r="AS331" s="369"/>
      <c r="AT331" s="369"/>
      <c r="AU331" s="369"/>
      <c r="AV331" s="369"/>
      <c r="AW331" s="369"/>
      <c r="AX331" s="369"/>
      <c r="AY331" s="369"/>
      <c r="AZ331" s="369"/>
      <c r="BA331" s="341"/>
      <c r="BB331" s="341"/>
      <c r="BC331" s="628"/>
      <c r="BD331" s="628"/>
      <c r="BE331" s="628"/>
      <c r="BF331" s="628"/>
      <c r="BG331" s="628"/>
      <c r="BH331" s="628"/>
      <c r="BI331" s="628"/>
      <c r="BJ331" s="628"/>
      <c r="BK331" s="628"/>
      <c r="BL331" s="628"/>
      <c r="BM331" s="628"/>
      <c r="BN331" s="628"/>
      <c r="BO331" s="628"/>
      <c r="BP331" s="628"/>
      <c r="BQ331" s="628"/>
      <c r="BR331" s="369"/>
      <c r="BS331" s="369"/>
      <c r="BT331" s="369"/>
      <c r="BU331" s="369"/>
      <c r="BV331" s="369"/>
      <c r="BW331" s="369"/>
      <c r="BX331" s="369"/>
      <c r="BY331" s="369"/>
      <c r="BZ331" s="369"/>
      <c r="CA331" s="369"/>
      <c r="CB331" s="369"/>
      <c r="CC331" s="369"/>
      <c r="CD331" s="369"/>
      <c r="CE331" s="369"/>
      <c r="CF331" s="369"/>
      <c r="CG331" s="369"/>
      <c r="CH331" s="369"/>
      <c r="CI331" s="369"/>
      <c r="CJ331" s="369"/>
      <c r="CK331" s="369"/>
      <c r="CL331" s="369"/>
      <c r="CM331" s="369"/>
      <c r="CN331" s="369"/>
      <c r="CO331" s="369"/>
      <c r="CP331" s="369"/>
      <c r="CQ331" s="369"/>
      <c r="CR331" s="369"/>
      <c r="CS331" s="369"/>
      <c r="CT331" s="369"/>
      <c r="CU331" s="369"/>
      <c r="CV331" s="369"/>
      <c r="CW331" s="369"/>
      <c r="CX331" s="369"/>
      <c r="CY331" s="369"/>
      <c r="CZ331" s="369"/>
      <c r="DA331" s="369"/>
    </row>
    <row r="332" s="376" customFormat="true" ht="15" customHeight="true" x14ac:dyDescent="0.2">
      <c r="B332" s="542"/>
      <c r="R332" s="369"/>
      <c r="S332" s="369"/>
      <c r="T332" s="369"/>
      <c r="U332" s="369"/>
      <c r="V332" s="369"/>
      <c r="W332" s="369"/>
      <c r="X332" s="369"/>
      <c r="Y332" s="369"/>
      <c r="Z332" s="369"/>
      <c r="AA332" s="369"/>
      <c r="AB332" s="369"/>
      <c r="AC332" s="369"/>
      <c r="AD332" s="369"/>
      <c r="AE332" s="369"/>
      <c r="AF332" s="369"/>
      <c r="AG332" s="369"/>
      <c r="AH332" s="369"/>
      <c r="AI332" s="369"/>
      <c r="AJ332" s="369"/>
      <c r="AK332" s="369"/>
      <c r="AL332" s="369"/>
      <c r="AM332" s="369"/>
      <c r="AN332" s="369"/>
      <c r="AO332" s="369"/>
      <c r="AP332" s="369"/>
      <c r="AQ332" s="369"/>
      <c r="AR332" s="369"/>
      <c r="AS332" s="369"/>
      <c r="AT332" s="369"/>
      <c r="AU332" s="369"/>
      <c r="AV332" s="369"/>
      <c r="AW332" s="369"/>
      <c r="AX332" s="369"/>
      <c r="AY332" s="369"/>
      <c r="AZ332" s="369"/>
      <c r="BA332" s="341"/>
      <c r="BB332" s="341"/>
      <c r="BC332" s="628"/>
      <c r="BD332" s="628"/>
      <c r="BE332" s="628"/>
      <c r="BF332" s="628"/>
      <c r="BG332" s="628"/>
      <c r="BH332" s="628"/>
      <c r="BI332" s="628"/>
      <c r="BJ332" s="628"/>
      <c r="BK332" s="628"/>
      <c r="BL332" s="628"/>
      <c r="BM332" s="628"/>
      <c r="BN332" s="628"/>
      <c r="BO332" s="628"/>
      <c r="BP332" s="628"/>
      <c r="BQ332" s="628"/>
      <c r="BR332" s="369"/>
      <c r="BS332" s="369"/>
      <c r="BT332" s="369"/>
      <c r="BU332" s="369"/>
      <c r="BV332" s="369"/>
      <c r="BW332" s="369"/>
      <c r="BX332" s="369"/>
      <c r="BY332" s="369"/>
      <c r="BZ332" s="369"/>
      <c r="CA332" s="369"/>
      <c r="CB332" s="369"/>
      <c r="CC332" s="369"/>
      <c r="CD332" s="369"/>
      <c r="CE332" s="369"/>
      <c r="CF332" s="369"/>
      <c r="CG332" s="369"/>
      <c r="CH332" s="369"/>
      <c r="CI332" s="369"/>
      <c r="CJ332" s="369"/>
      <c r="CK332" s="369"/>
      <c r="CL332" s="369"/>
      <c r="CM332" s="369"/>
      <c r="CN332" s="369"/>
      <c r="CO332" s="369"/>
      <c r="CP332" s="369"/>
      <c r="CQ332" s="369"/>
      <c r="CR332" s="369"/>
      <c r="CS332" s="369"/>
      <c r="CT332" s="369"/>
      <c r="CU332" s="369"/>
      <c r="CV332" s="369"/>
      <c r="CW332" s="369"/>
      <c r="CX332" s="369"/>
      <c r="CY332" s="369"/>
      <c r="CZ332" s="369"/>
      <c r="DA332" s="369"/>
    </row>
    <row r="333" s="376" customFormat="true" ht="15" customHeight="true" x14ac:dyDescent="0.2">
      <c r="B333" s="542"/>
      <c r="R333" s="369"/>
      <c r="S333" s="369"/>
      <c r="T333" s="369"/>
      <c r="U333" s="369"/>
      <c r="V333" s="369"/>
      <c r="W333" s="369"/>
      <c r="X333" s="369"/>
      <c r="Y333" s="369"/>
      <c r="Z333" s="369"/>
      <c r="AA333" s="369"/>
      <c r="AB333" s="369"/>
      <c r="AC333" s="369"/>
      <c r="AD333" s="369"/>
      <c r="AE333" s="369"/>
      <c r="AF333" s="369"/>
      <c r="AG333" s="369"/>
      <c r="AH333" s="369"/>
      <c r="AI333" s="369"/>
      <c r="AJ333" s="369"/>
      <c r="AK333" s="369"/>
      <c r="AL333" s="369"/>
      <c r="AM333" s="369"/>
      <c r="AN333" s="369"/>
      <c r="AO333" s="369"/>
      <c r="AP333" s="369"/>
      <c r="AQ333" s="369"/>
      <c r="AR333" s="369"/>
      <c r="AS333" s="369"/>
      <c r="AT333" s="369"/>
      <c r="AU333" s="369"/>
      <c r="AV333" s="369"/>
      <c r="AW333" s="369"/>
      <c r="AX333" s="369"/>
      <c r="AY333" s="369"/>
      <c r="AZ333" s="369"/>
      <c r="BA333" s="341"/>
      <c r="BB333" s="341"/>
      <c r="BC333" s="628"/>
      <c r="BD333" s="628"/>
      <c r="BE333" s="628"/>
      <c r="BF333" s="628"/>
      <c r="BG333" s="628"/>
      <c r="BH333" s="628"/>
      <c r="BI333" s="628"/>
      <c r="BJ333" s="628"/>
      <c r="BK333" s="628"/>
      <c r="BL333" s="628"/>
      <c r="BM333" s="628"/>
      <c r="BN333" s="628"/>
      <c r="BO333" s="628"/>
      <c r="BP333" s="628"/>
      <c r="BQ333" s="628"/>
      <c r="BR333" s="369"/>
      <c r="BS333" s="369"/>
      <c r="BT333" s="369"/>
      <c r="BU333" s="369"/>
      <c r="BV333" s="369"/>
      <c r="BW333" s="369"/>
      <c r="BX333" s="369"/>
      <c r="BY333" s="369"/>
      <c r="BZ333" s="369"/>
      <c r="CA333" s="369"/>
      <c r="CB333" s="369"/>
      <c r="CC333" s="369"/>
      <c r="CD333" s="369"/>
      <c r="CE333" s="369"/>
      <c r="CF333" s="369"/>
      <c r="CG333" s="369"/>
      <c r="CH333" s="369"/>
      <c r="CI333" s="369"/>
      <c r="CJ333" s="369"/>
      <c r="CK333" s="369"/>
      <c r="CL333" s="369"/>
      <c r="CM333" s="369"/>
      <c r="CN333" s="369"/>
      <c r="CO333" s="369"/>
      <c r="CP333" s="369"/>
      <c r="CQ333" s="369"/>
      <c r="CR333" s="369"/>
      <c r="CS333" s="369"/>
      <c r="CT333" s="369"/>
      <c r="CU333" s="369"/>
      <c r="CV333" s="369"/>
      <c r="CW333" s="369"/>
      <c r="CX333" s="369"/>
      <c r="CY333" s="369"/>
      <c r="CZ333" s="369"/>
      <c r="DA333" s="369"/>
    </row>
    <row r="334" s="376" customFormat="true" ht="15" customHeight="true" x14ac:dyDescent="0.2">
      <c r="B334" s="542"/>
      <c r="R334" s="369"/>
      <c r="S334" s="369"/>
      <c r="T334" s="369"/>
      <c r="U334" s="369"/>
      <c r="V334" s="369"/>
      <c r="W334" s="369"/>
      <c r="X334" s="369"/>
      <c r="Y334" s="369"/>
      <c r="Z334" s="369"/>
      <c r="AA334" s="369"/>
      <c r="AB334" s="369"/>
      <c r="AC334" s="369"/>
      <c r="AD334" s="369"/>
      <c r="AE334" s="369"/>
      <c r="AF334" s="369"/>
      <c r="AG334" s="369"/>
      <c r="AH334" s="369"/>
      <c r="AI334" s="369"/>
      <c r="AJ334" s="369"/>
      <c r="AK334" s="369"/>
      <c r="AL334" s="369"/>
      <c r="AM334" s="369"/>
      <c r="AN334" s="369"/>
      <c r="AO334" s="369"/>
      <c r="AP334" s="369"/>
      <c r="AQ334" s="369"/>
      <c r="AR334" s="369"/>
      <c r="AS334" s="369"/>
      <c r="AT334" s="369"/>
      <c r="AU334" s="369"/>
      <c r="AV334" s="369"/>
      <c r="AW334" s="369"/>
      <c r="AX334" s="369"/>
      <c r="AY334" s="369"/>
      <c r="AZ334" s="369"/>
      <c r="BA334" s="341"/>
      <c r="BB334" s="341"/>
      <c r="BC334" s="628"/>
      <c r="BD334" s="628"/>
      <c r="BE334" s="628"/>
      <c r="BF334" s="628"/>
      <c r="BG334" s="628"/>
      <c r="BH334" s="628"/>
      <c r="BI334" s="628"/>
      <c r="BJ334" s="628"/>
      <c r="BK334" s="628"/>
      <c r="BL334" s="628"/>
      <c r="BM334" s="628"/>
      <c r="BN334" s="628"/>
      <c r="BO334" s="628"/>
      <c r="BP334" s="628"/>
      <c r="BQ334" s="628"/>
      <c r="BR334" s="369"/>
      <c r="BS334" s="369"/>
      <c r="BT334" s="369"/>
      <c r="BU334" s="369"/>
      <c r="BV334" s="369"/>
      <c r="BW334" s="369"/>
      <c r="BX334" s="369"/>
      <c r="BY334" s="369"/>
      <c r="BZ334" s="369"/>
      <c r="CA334" s="369"/>
      <c r="CB334" s="369"/>
      <c r="CC334" s="369"/>
      <c r="CD334" s="369"/>
      <c r="CE334" s="369"/>
      <c r="CF334" s="369"/>
      <c r="CG334" s="369"/>
      <c r="CH334" s="369"/>
      <c r="CI334" s="369"/>
      <c r="CJ334" s="369"/>
      <c r="CK334" s="369"/>
      <c r="CL334" s="369"/>
      <c r="CM334" s="369"/>
      <c r="CN334" s="369"/>
      <c r="CO334" s="369"/>
      <c r="CP334" s="369"/>
      <c r="CQ334" s="369"/>
      <c r="CR334" s="369"/>
      <c r="CS334" s="369"/>
      <c r="CT334" s="369"/>
      <c r="CU334" s="369"/>
      <c r="CV334" s="369"/>
      <c r="CW334" s="369"/>
      <c r="CX334" s="369"/>
      <c r="CY334" s="369"/>
      <c r="CZ334" s="369"/>
      <c r="DA334" s="369"/>
    </row>
    <row r="335" s="376" customFormat="true" ht="15" customHeight="true" x14ac:dyDescent="0.2">
      <c r="B335" s="542"/>
      <c r="R335" s="369"/>
      <c r="S335" s="369"/>
      <c r="T335" s="369"/>
      <c r="U335" s="369"/>
      <c r="V335" s="369"/>
      <c r="W335" s="369"/>
      <c r="X335" s="369"/>
      <c r="Y335" s="369"/>
      <c r="Z335" s="369"/>
      <c r="AA335" s="369"/>
      <c r="AB335" s="369"/>
      <c r="AC335" s="369"/>
      <c r="AD335" s="369"/>
      <c r="AE335" s="369"/>
      <c r="AF335" s="369"/>
      <c r="AG335" s="369"/>
      <c r="AH335" s="369"/>
      <c r="AI335" s="369"/>
      <c r="AJ335" s="369"/>
      <c r="AK335" s="369"/>
      <c r="AL335" s="369"/>
      <c r="AM335" s="369"/>
      <c r="AN335" s="369"/>
      <c r="AO335" s="369"/>
      <c r="AP335" s="369"/>
      <c r="AQ335" s="369"/>
      <c r="AR335" s="369"/>
      <c r="AS335" s="369"/>
      <c r="AT335" s="369"/>
      <c r="AU335" s="369"/>
      <c r="AV335" s="369"/>
      <c r="AW335" s="369"/>
      <c r="AX335" s="369"/>
      <c r="AY335" s="369"/>
      <c r="AZ335" s="369"/>
      <c r="BA335" s="341"/>
      <c r="BB335" s="341"/>
      <c r="BC335" s="628"/>
      <c r="BD335" s="628"/>
      <c r="BE335" s="628"/>
      <c r="BF335" s="628"/>
      <c r="BG335" s="628"/>
      <c r="BH335" s="628"/>
      <c r="BI335" s="628"/>
      <c r="BJ335" s="628"/>
      <c r="BK335" s="628"/>
      <c r="BL335" s="628"/>
      <c r="BM335" s="628"/>
      <c r="BN335" s="628"/>
      <c r="BO335" s="628"/>
      <c r="BP335" s="628"/>
      <c r="BQ335" s="628"/>
      <c r="BR335" s="369"/>
      <c r="BS335" s="369"/>
      <c r="BT335" s="369"/>
      <c r="BU335" s="369"/>
      <c r="BV335" s="369"/>
      <c r="BW335" s="369"/>
      <c r="BX335" s="369"/>
      <c r="BY335" s="369"/>
      <c r="BZ335" s="369"/>
      <c r="CA335" s="369"/>
      <c r="CB335" s="369"/>
      <c r="CC335" s="369"/>
      <c r="CD335" s="369"/>
      <c r="CE335" s="369"/>
      <c r="CF335" s="369"/>
      <c r="CG335" s="369"/>
      <c r="CH335" s="369"/>
      <c r="CI335" s="369"/>
      <c r="CJ335" s="369"/>
      <c r="CK335" s="369"/>
      <c r="CL335" s="369"/>
      <c r="CM335" s="369"/>
      <c r="CN335" s="369"/>
      <c r="CO335" s="369"/>
      <c r="CP335" s="369"/>
      <c r="CQ335" s="369"/>
      <c r="CR335" s="369"/>
      <c r="CS335" s="369"/>
      <c r="CT335" s="369"/>
      <c r="CU335" s="369"/>
      <c r="CV335" s="369"/>
      <c r="CW335" s="369"/>
      <c r="CX335" s="369"/>
      <c r="CY335" s="369"/>
      <c r="CZ335" s="369"/>
      <c r="DA335" s="369"/>
    </row>
    <row r="336" s="376" customFormat="true" ht="15" customHeight="true" x14ac:dyDescent="0.2">
      <c r="B336" s="542"/>
      <c r="R336" s="369"/>
      <c r="S336" s="369"/>
      <c r="T336" s="369"/>
      <c r="U336" s="369"/>
      <c r="V336" s="369"/>
      <c r="W336" s="369"/>
      <c r="X336" s="369"/>
      <c r="Y336" s="369"/>
      <c r="Z336" s="369"/>
      <c r="AA336" s="369"/>
      <c r="AB336" s="369"/>
      <c r="AC336" s="369"/>
      <c r="AD336" s="369"/>
      <c r="AE336" s="369"/>
      <c r="AF336" s="369"/>
      <c r="AG336" s="369"/>
      <c r="AH336" s="369"/>
      <c r="AI336" s="369"/>
      <c r="AJ336" s="369"/>
      <c r="AK336" s="369"/>
      <c r="AL336" s="369"/>
      <c r="AM336" s="369"/>
      <c r="AN336" s="369"/>
      <c r="AO336" s="369"/>
      <c r="AP336" s="369"/>
      <c r="AQ336" s="369"/>
      <c r="AR336" s="369"/>
      <c r="AS336" s="369"/>
      <c r="AT336" s="369"/>
      <c r="AU336" s="369"/>
      <c r="AV336" s="369"/>
      <c r="AW336" s="369"/>
      <c r="AX336" s="369"/>
      <c r="AY336" s="369"/>
      <c r="AZ336" s="369"/>
      <c r="BA336" s="341"/>
      <c r="BB336" s="341"/>
      <c r="BC336" s="628"/>
      <c r="BD336" s="628"/>
      <c r="BE336" s="628"/>
      <c r="BF336" s="628"/>
      <c r="BG336" s="628"/>
      <c r="BH336" s="628"/>
      <c r="BI336" s="628"/>
      <c r="BJ336" s="628"/>
      <c r="BK336" s="628"/>
      <c r="BL336" s="628"/>
      <c r="BM336" s="628"/>
      <c r="BN336" s="628"/>
      <c r="BO336" s="628"/>
      <c r="BP336" s="628"/>
      <c r="BQ336" s="628"/>
      <c r="BR336" s="369"/>
      <c r="BS336" s="369"/>
      <c r="BT336" s="369"/>
      <c r="BU336" s="369"/>
      <c r="BV336" s="369"/>
      <c r="BW336" s="369"/>
      <c r="BX336" s="369"/>
      <c r="BY336" s="369"/>
      <c r="BZ336" s="369"/>
      <c r="CA336" s="369"/>
      <c r="CB336" s="369"/>
      <c r="CC336" s="369"/>
      <c r="CD336" s="369"/>
      <c r="CE336" s="369"/>
      <c r="CF336" s="369"/>
      <c r="CG336" s="369"/>
      <c r="CH336" s="369"/>
      <c r="CI336" s="369"/>
      <c r="CJ336" s="369"/>
      <c r="CK336" s="369"/>
      <c r="CL336" s="369"/>
      <c r="CM336" s="369"/>
      <c r="CN336" s="369"/>
      <c r="CO336" s="369"/>
      <c r="CP336" s="369"/>
      <c r="CQ336" s="369"/>
      <c r="CR336" s="369"/>
      <c r="CS336" s="369"/>
      <c r="CT336" s="369"/>
      <c r="CU336" s="369"/>
      <c r="CV336" s="369"/>
      <c r="CW336" s="369"/>
      <c r="CX336" s="369"/>
      <c r="CY336" s="369"/>
      <c r="CZ336" s="369"/>
      <c r="DA336" s="369"/>
    </row>
    <row r="337" s="376" customFormat="true" ht="18" customHeight="true" x14ac:dyDescent="0.2">
      <c r="B337" s="542"/>
      <c r="R337" s="369"/>
      <c r="S337" s="369"/>
      <c r="T337" s="369"/>
      <c r="U337" s="369"/>
      <c r="V337" s="369"/>
      <c r="W337" s="369"/>
      <c r="X337" s="369"/>
      <c r="Y337" s="369"/>
      <c r="Z337" s="369"/>
      <c r="AA337" s="369"/>
      <c r="AB337" s="369"/>
      <c r="AC337" s="369"/>
      <c r="AD337" s="369"/>
      <c r="AE337" s="369"/>
      <c r="AF337" s="369"/>
      <c r="AG337" s="369"/>
      <c r="AH337" s="369"/>
      <c r="AI337" s="369"/>
      <c r="AJ337" s="369"/>
      <c r="AK337" s="369"/>
      <c r="AL337" s="369"/>
      <c r="AM337" s="369"/>
      <c r="AN337" s="369"/>
      <c r="AO337" s="369"/>
      <c r="AP337" s="369"/>
      <c r="AQ337" s="369"/>
      <c r="AR337" s="369"/>
      <c r="AS337" s="369"/>
      <c r="AT337" s="369"/>
      <c r="AU337" s="369"/>
      <c r="AV337" s="369"/>
      <c r="AW337" s="369"/>
      <c r="AX337" s="369"/>
      <c r="AY337" s="369"/>
      <c r="AZ337" s="369"/>
      <c r="BA337" s="341"/>
      <c r="BB337" s="341"/>
      <c r="BC337" s="628"/>
      <c r="BD337" s="628"/>
      <c r="BE337" s="628"/>
      <c r="BF337" s="628"/>
      <c r="BG337" s="628"/>
      <c r="BH337" s="628"/>
      <c r="BI337" s="628"/>
      <c r="BJ337" s="628"/>
      <c r="BK337" s="628"/>
      <c r="BL337" s="628"/>
      <c r="BM337" s="628"/>
      <c r="BN337" s="628"/>
      <c r="BO337" s="628"/>
      <c r="BP337" s="628"/>
      <c r="BQ337" s="628"/>
      <c r="BR337" s="369"/>
      <c r="BS337" s="369"/>
      <c r="BT337" s="369"/>
      <c r="BU337" s="369"/>
      <c r="BV337" s="369"/>
      <c r="BW337" s="369"/>
      <c r="BX337" s="369"/>
      <c r="BY337" s="369"/>
      <c r="BZ337" s="369"/>
      <c r="CA337" s="369"/>
      <c r="CB337" s="369"/>
      <c r="CC337" s="369"/>
      <c r="CD337" s="369"/>
      <c r="CE337" s="369"/>
      <c r="CF337" s="369"/>
      <c r="CG337" s="369"/>
      <c r="CH337" s="369"/>
      <c r="CI337" s="369"/>
      <c r="CJ337" s="369"/>
      <c r="CK337" s="369"/>
      <c r="CL337" s="369"/>
      <c r="CM337" s="369"/>
      <c r="CN337" s="369"/>
      <c r="CO337" s="369"/>
      <c r="CP337" s="369"/>
      <c r="CQ337" s="369"/>
      <c r="CR337" s="369"/>
      <c r="CS337" s="369"/>
      <c r="CT337" s="369"/>
      <c r="CU337" s="369"/>
      <c r="CV337" s="369"/>
      <c r="CW337" s="369"/>
      <c r="CX337" s="369"/>
      <c r="CY337" s="369"/>
      <c r="CZ337" s="369"/>
      <c r="DA337" s="369"/>
    </row>
    <row r="338" s="376" customFormat="true" ht="18" customHeight="true" x14ac:dyDescent="0.2">
      <c r="B338" s="542"/>
      <c r="R338" s="369"/>
      <c r="S338" s="369"/>
      <c r="T338" s="369"/>
      <c r="U338" s="369"/>
      <c r="V338" s="369"/>
      <c r="W338" s="369"/>
      <c r="X338" s="369"/>
      <c r="Y338" s="369"/>
      <c r="Z338" s="369"/>
      <c r="AA338" s="369"/>
      <c r="AB338" s="369"/>
      <c r="AC338" s="369"/>
      <c r="AD338" s="369"/>
      <c r="AE338" s="369"/>
      <c r="AF338" s="369"/>
      <c r="AG338" s="369"/>
      <c r="AH338" s="369"/>
      <c r="AI338" s="369"/>
      <c r="AJ338" s="369"/>
      <c r="AK338" s="369"/>
      <c r="AL338" s="369"/>
      <c r="AM338" s="369"/>
      <c r="AN338" s="369"/>
      <c r="AO338" s="369"/>
      <c r="AP338" s="369"/>
      <c r="AQ338" s="369"/>
      <c r="AR338" s="369"/>
      <c r="AS338" s="369"/>
      <c r="AT338" s="369"/>
      <c r="AU338" s="369"/>
      <c r="AV338" s="369"/>
      <c r="AW338" s="369"/>
      <c r="AX338" s="369"/>
      <c r="AY338" s="369"/>
      <c r="AZ338" s="369"/>
      <c r="BA338" s="341"/>
      <c r="BB338" s="341"/>
      <c r="BC338" s="628"/>
      <c r="BD338" s="628"/>
      <c r="BE338" s="628"/>
      <c r="BF338" s="628"/>
      <c r="BG338" s="628"/>
      <c r="BH338" s="628"/>
      <c r="BI338" s="628"/>
      <c r="BJ338" s="628"/>
      <c r="BK338" s="628"/>
      <c r="BL338" s="628"/>
      <c r="BM338" s="628"/>
      <c r="BN338" s="628"/>
      <c r="BO338" s="628"/>
      <c r="BP338" s="628"/>
      <c r="BQ338" s="628"/>
      <c r="BR338" s="369"/>
      <c r="BS338" s="369"/>
      <c r="BT338" s="369"/>
      <c r="BU338" s="369"/>
      <c r="BV338" s="369"/>
      <c r="BW338" s="369"/>
      <c r="BX338" s="369"/>
      <c r="BY338" s="369"/>
      <c r="BZ338" s="369"/>
      <c r="CA338" s="369"/>
      <c r="CB338" s="369"/>
      <c r="CC338" s="369"/>
      <c r="CD338" s="369"/>
      <c r="CE338" s="369"/>
      <c r="CF338" s="369"/>
      <c r="CG338" s="369"/>
      <c r="CH338" s="369"/>
      <c r="CI338" s="369"/>
      <c r="CJ338" s="369"/>
      <c r="CK338" s="369"/>
      <c r="CL338" s="369"/>
      <c r="CM338" s="369"/>
      <c r="CN338" s="369"/>
      <c r="CO338" s="369"/>
      <c r="CP338" s="369"/>
      <c r="CQ338" s="369"/>
      <c r="CR338" s="369"/>
      <c r="CS338" s="369"/>
      <c r="CT338" s="369"/>
      <c r="CU338" s="369"/>
      <c r="CV338" s="369"/>
      <c r="CW338" s="369"/>
      <c r="CX338" s="369"/>
      <c r="CY338" s="369"/>
      <c r="CZ338" s="369"/>
      <c r="DA338" s="369"/>
    </row>
    <row r="339" s="561" customFormat="true" ht="15" customHeight="true" x14ac:dyDescent="0.2">
      <c r="B339" s="579"/>
      <c r="R339" s="374"/>
      <c r="S339" s="374"/>
      <c r="T339" s="374"/>
      <c r="U339" s="374"/>
      <c r="V339" s="374"/>
      <c r="W339" s="374"/>
      <c r="X339" s="374"/>
      <c r="Y339" s="374"/>
      <c r="Z339" s="374"/>
      <c r="AA339" s="374"/>
      <c r="AB339" s="374"/>
      <c r="AC339" s="374"/>
      <c r="AD339" s="374"/>
      <c r="AE339" s="374"/>
      <c r="AF339" s="374"/>
      <c r="AG339" s="374"/>
      <c r="AH339" s="374"/>
      <c r="AI339" s="374"/>
      <c r="AJ339" s="374"/>
      <c r="AK339" s="374"/>
      <c r="AL339" s="374"/>
      <c r="AM339" s="374"/>
      <c r="AN339" s="374"/>
      <c r="AO339" s="374"/>
      <c r="AP339" s="374"/>
      <c r="AQ339" s="374"/>
      <c r="AR339" s="374"/>
      <c r="AS339" s="374"/>
      <c r="AT339" s="374"/>
      <c r="AU339" s="374"/>
      <c r="AV339" s="374"/>
      <c r="AW339" s="374"/>
      <c r="AX339" s="374"/>
      <c r="AY339" s="374"/>
      <c r="AZ339" s="374"/>
      <c r="BA339" s="375" t="s">
        <v>131</v>
      </c>
      <c r="BB339" s="323" t="s">
        <v>130</v>
      </c>
      <c r="BC339" s="801" t="s">
        <v>115</v>
      </c>
      <c r="BD339" s="802"/>
      <c r="BE339" s="802"/>
      <c r="BF339" s="802"/>
      <c r="BG339" s="803"/>
      <c r="BH339" s="801" t="s">
        <v>38</v>
      </c>
      <c r="BI339" s="802"/>
      <c r="BJ339" s="802"/>
      <c r="BK339" s="802"/>
      <c r="BL339" s="803"/>
      <c r="BM339" s="801" t="s">
        <v>37</v>
      </c>
      <c r="BN339" s="802"/>
      <c r="BO339" s="802"/>
      <c r="BP339" s="802"/>
      <c r="BQ339" s="804"/>
      <c r="BR339" s="650"/>
      <c r="BS339" s="651"/>
      <c r="BT339" s="651"/>
      <c r="BU339" s="651"/>
      <c r="BV339" s="651"/>
      <c r="BW339" s="651"/>
      <c r="BX339" s="651"/>
      <c r="BY339" s="651"/>
      <c r="BZ339" s="373"/>
      <c r="CA339" s="373"/>
      <c r="CB339" s="373"/>
      <c r="CC339" s="373"/>
      <c r="CD339" s="373"/>
      <c r="CE339" s="373"/>
      <c r="CF339" s="373"/>
      <c r="CG339" s="373"/>
      <c r="CH339" s="373"/>
      <c r="CI339" s="373"/>
      <c r="CJ339" s="373"/>
      <c r="CK339" s="373"/>
      <c r="CL339" s="373"/>
      <c r="CM339" s="373"/>
      <c r="CN339" s="373"/>
      <c r="CO339" s="373"/>
      <c r="CP339" s="373"/>
      <c r="CQ339" s="373"/>
      <c r="CR339" s="373"/>
      <c r="CS339" s="373"/>
      <c r="CT339" s="373"/>
      <c r="CU339" s="373"/>
      <c r="CV339" s="373"/>
      <c r="CW339" s="373"/>
      <c r="CX339" s="373"/>
      <c r="CY339" s="373"/>
      <c r="CZ339" s="373"/>
      <c r="DA339" s="374"/>
    </row>
    <row r="340" s="561" customFormat="true" ht="12.75" x14ac:dyDescent="0.2">
      <c r="B340" s="579"/>
      <c r="R340" s="374"/>
      <c r="S340" s="374"/>
      <c r="T340" s="374"/>
      <c r="U340" s="374"/>
      <c r="V340" s="374"/>
      <c r="W340" s="374"/>
      <c r="X340" s="374"/>
      <c r="Y340" s="374"/>
      <c r="Z340" s="374"/>
      <c r="AA340" s="374"/>
      <c r="AB340" s="374"/>
      <c r="AC340" s="374"/>
      <c r="AD340" s="374"/>
      <c r="AE340" s="374"/>
      <c r="AF340" s="374"/>
      <c r="AG340" s="374"/>
      <c r="AH340" s="374"/>
      <c r="AI340" s="374"/>
      <c r="AJ340" s="374"/>
      <c r="AK340" s="374"/>
      <c r="AL340" s="374"/>
      <c r="AM340" s="374"/>
      <c r="AN340" s="374"/>
      <c r="AO340" s="374"/>
      <c r="AP340" s="374"/>
      <c r="AQ340" s="374"/>
      <c r="AR340" s="374"/>
      <c r="AS340" s="374"/>
      <c r="AT340" s="374"/>
      <c r="AU340" s="374"/>
      <c r="AV340" s="374"/>
      <c r="AW340" s="374"/>
      <c r="AX340" s="374"/>
      <c r="AY340" s="374"/>
      <c r="AZ340" s="374"/>
      <c r="BA340" s="361" t="s">
        <v>127</v>
      </c>
      <c r="BB340" s="360"/>
      <c r="BC340" s="486" t="s">
        <v>0</v>
      </c>
      <c r="BD340" s="596" t="s">
        <v>1</v>
      </c>
      <c r="BE340" s="596" t="s">
        <v>2</v>
      </c>
      <c r="BF340" s="596" t="s">
        <v>3</v>
      </c>
      <c r="BG340" s="487" t="s">
        <v>4</v>
      </c>
      <c r="BH340" s="486" t="s">
        <v>0</v>
      </c>
      <c r="BI340" s="596" t="s">
        <v>1</v>
      </c>
      <c r="BJ340" s="596" t="s">
        <v>2</v>
      </c>
      <c r="BK340" s="596" t="s">
        <v>3</v>
      </c>
      <c r="BL340" s="487" t="s">
        <v>4</v>
      </c>
      <c r="BM340" s="486" t="s">
        <v>0</v>
      </c>
      <c r="BN340" s="596" t="s">
        <v>1</v>
      </c>
      <c r="BO340" s="596" t="s">
        <v>2</v>
      </c>
      <c r="BP340" s="596" t="s">
        <v>3</v>
      </c>
      <c r="BQ340" s="597" t="s">
        <v>4</v>
      </c>
      <c r="BR340" s="180"/>
      <c r="BS340" s="180"/>
      <c r="BT340" s="180"/>
      <c r="BU340" s="180"/>
      <c r="BV340" s="180"/>
      <c r="BW340" s="180"/>
      <c r="BX340" s="180"/>
      <c r="BY340" s="180"/>
      <c r="BZ340" s="180"/>
      <c r="CA340" s="180"/>
      <c r="CB340" s="180"/>
      <c r="CC340" s="180"/>
      <c r="CD340" s="180"/>
      <c r="CE340" s="180"/>
      <c r="CF340" s="180"/>
      <c r="CG340" s="180"/>
      <c r="CH340" s="180"/>
      <c r="CI340" s="180"/>
      <c r="CJ340" s="180"/>
      <c r="CK340" s="180"/>
      <c r="CL340" s="180"/>
      <c r="CM340" s="180"/>
      <c r="CN340" s="180"/>
      <c r="CO340" s="180"/>
      <c r="CP340" s="180"/>
      <c r="CQ340" s="180"/>
      <c r="CR340" s="180"/>
      <c r="CS340" s="180"/>
      <c r="CT340" s="180"/>
      <c r="CU340" s="180"/>
      <c r="CV340" s="180"/>
      <c r="CW340" s="180"/>
      <c r="CX340" s="180"/>
      <c r="CY340" s="180"/>
      <c r="CZ340" s="180"/>
      <c r="DA340" s="374"/>
    </row>
    <row r="341" s="561" customFormat="true" ht="15" customHeight="true" x14ac:dyDescent="0.2">
      <c r="B341" s="579"/>
      <c r="R341" s="374"/>
      <c r="S341" s="374"/>
      <c r="T341" s="374"/>
      <c r="U341" s="374"/>
      <c r="V341" s="374"/>
      <c r="W341" s="374"/>
      <c r="X341" s="374"/>
      <c r="Y341" s="374"/>
      <c r="Z341" s="374"/>
      <c r="AA341" s="374"/>
      <c r="AB341" s="374"/>
      <c r="AC341" s="374"/>
      <c r="AD341" s="374"/>
      <c r="AE341" s="374"/>
      <c r="AF341" s="374"/>
      <c r="AG341" s="374"/>
      <c r="AH341" s="374"/>
      <c r="AI341" s="374"/>
      <c r="AJ341" s="374"/>
      <c r="AK341" s="374"/>
      <c r="AL341" s="374"/>
      <c r="AM341" s="374"/>
      <c r="AN341" s="374"/>
      <c r="AO341" s="374"/>
      <c r="AP341" s="374"/>
      <c r="AQ341" s="374"/>
      <c r="AR341" s="374"/>
      <c r="AS341" s="374"/>
      <c r="AT341" s="374"/>
      <c r="AU341" s="374"/>
      <c r="AV341" s="374"/>
      <c r="AW341" s="374"/>
      <c r="AX341" s="374"/>
      <c r="AY341" s="374"/>
      <c r="AZ341" s="374"/>
      <c r="BA341" s="805" t="s">
        <v>155</v>
      </c>
      <c r="BB341" s="627" t="s">
        <v>49</v>
      </c>
      <c r="BC341" s="60" t="s">
        <v>35</v>
      </c>
      <c r="BD341" s="56" t="s">
        <v>35</v>
      </c>
      <c r="BE341" s="56" t="s">
        <v>35</v>
      </c>
      <c r="BF341" s="56" t="s">
        <v>35</v>
      </c>
      <c r="BG341" s="51" t="s">
        <v>35</v>
      </c>
      <c r="BH341" s="60" t="s">
        <v>35</v>
      </c>
      <c r="BI341" s="56" t="s">
        <v>35</v>
      </c>
      <c r="BJ341" s="56" t="s">
        <v>35</v>
      </c>
      <c r="BK341" s="56" t="s">
        <v>35</v>
      </c>
      <c r="BL341" s="51" t="s">
        <v>35</v>
      </c>
      <c r="BM341" s="60" t="s">
        <v>35</v>
      </c>
      <c r="BN341" s="56" t="s">
        <v>35</v>
      </c>
      <c r="BO341" s="56" t="s">
        <v>35</v>
      </c>
      <c r="BP341" s="56" t="s">
        <v>35</v>
      </c>
      <c r="BQ341" s="45" t="s">
        <v>35</v>
      </c>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374"/>
    </row>
    <row r="342" s="561" customFormat="true" ht="15" customHeight="true" x14ac:dyDescent="0.2">
      <c r="B342" s="579"/>
      <c r="R342" s="374"/>
      <c r="S342" s="374"/>
      <c r="T342" s="374"/>
      <c r="U342" s="374"/>
      <c r="V342" s="374"/>
      <c r="W342" s="374"/>
      <c r="X342" s="374"/>
      <c r="Y342" s="374"/>
      <c r="Z342" s="374"/>
      <c r="AA342" s="374"/>
      <c r="AB342" s="374"/>
      <c r="AC342" s="374"/>
      <c r="AD342" s="374"/>
      <c r="AE342" s="374"/>
      <c r="AF342" s="374"/>
      <c r="AG342" s="374"/>
      <c r="AH342" s="374"/>
      <c r="AI342" s="374"/>
      <c r="AJ342" s="374"/>
      <c r="AK342" s="374"/>
      <c r="AL342" s="374"/>
      <c r="AM342" s="374"/>
      <c r="AN342" s="374"/>
      <c r="AO342" s="374"/>
      <c r="AP342" s="374"/>
      <c r="AQ342" s="374"/>
      <c r="AR342" s="374"/>
      <c r="AS342" s="374"/>
      <c r="AT342" s="374"/>
      <c r="AU342" s="374"/>
      <c r="AV342" s="374"/>
      <c r="AW342" s="374"/>
      <c r="AX342" s="374"/>
      <c r="AY342" s="374"/>
      <c r="AZ342" s="374"/>
      <c r="BA342" s="799"/>
      <c r="BB342" s="625" t="s">
        <v>48</v>
      </c>
      <c r="BC342" s="59" t="s">
        <v>35</v>
      </c>
      <c r="BD342" s="55" t="s">
        <v>35</v>
      </c>
      <c r="BE342" s="55" t="s">
        <v>35</v>
      </c>
      <c r="BF342" s="55" t="s">
        <v>35</v>
      </c>
      <c r="BG342" s="50" t="s">
        <v>35</v>
      </c>
      <c r="BH342" s="59" t="s">
        <v>35</v>
      </c>
      <c r="BI342" s="55" t="s">
        <v>35</v>
      </c>
      <c r="BJ342" s="55" t="s">
        <v>35</v>
      </c>
      <c r="BK342" s="55" t="s">
        <v>35</v>
      </c>
      <c r="BL342" s="50" t="s">
        <v>35</v>
      </c>
      <c r="BM342" s="59" t="s">
        <v>35</v>
      </c>
      <c r="BN342" s="55" t="s">
        <v>35</v>
      </c>
      <c r="BO342" s="55" t="s">
        <v>35</v>
      </c>
      <c r="BP342" s="55" t="s">
        <v>35</v>
      </c>
      <c r="BQ342" s="44" t="s">
        <v>35</v>
      </c>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374"/>
    </row>
    <row r="343" s="561" customFormat="true" ht="15" customHeight="true" x14ac:dyDescent="0.2">
      <c r="B343" s="579"/>
      <c r="R343" s="374"/>
      <c r="S343" s="374"/>
      <c r="T343" s="374"/>
      <c r="U343" s="374"/>
      <c r="V343" s="374"/>
      <c r="W343" s="374"/>
      <c r="X343" s="374"/>
      <c r="Y343" s="374"/>
      <c r="Z343" s="374"/>
      <c r="AA343" s="374"/>
      <c r="AB343" s="374"/>
      <c r="AC343" s="374"/>
      <c r="AD343" s="374"/>
      <c r="AE343" s="374"/>
      <c r="AF343" s="374"/>
      <c r="AG343" s="374"/>
      <c r="AH343" s="374"/>
      <c r="AI343" s="374"/>
      <c r="AJ343" s="374"/>
      <c r="AK343" s="374"/>
      <c r="AL343" s="374"/>
      <c r="AM343" s="374"/>
      <c r="AN343" s="374"/>
      <c r="AO343" s="374"/>
      <c r="AP343" s="374"/>
      <c r="AQ343" s="374"/>
      <c r="AR343" s="374"/>
      <c r="AS343" s="374"/>
      <c r="AT343" s="374"/>
      <c r="AU343" s="374"/>
      <c r="AV343" s="374"/>
      <c r="AW343" s="374"/>
      <c r="AX343" s="374"/>
      <c r="AY343" s="374"/>
      <c r="AZ343" s="374"/>
      <c r="BA343" s="806" t="s">
        <v>150</v>
      </c>
      <c r="BB343" s="625" t="s">
        <v>49</v>
      </c>
      <c r="BC343" s="59" t="s">
        <v>35</v>
      </c>
      <c r="BD343" s="55" t="s">
        <v>35</v>
      </c>
      <c r="BE343" s="55" t="s">
        <v>35</v>
      </c>
      <c r="BF343" s="55" t="s">
        <v>35</v>
      </c>
      <c r="BG343" s="50" t="s">
        <v>35</v>
      </c>
      <c r="BH343" s="59" t="s">
        <v>35</v>
      </c>
      <c r="BI343" s="55" t="s">
        <v>35</v>
      </c>
      <c r="BJ343" s="55" t="s">
        <v>35</v>
      </c>
      <c r="BK343" s="55" t="s">
        <v>35</v>
      </c>
      <c r="BL343" s="50" t="s">
        <v>35</v>
      </c>
      <c r="BM343" s="59" t="s">
        <v>35</v>
      </c>
      <c r="BN343" s="55" t="s">
        <v>35</v>
      </c>
      <c r="BO343" s="55" t="s">
        <v>35</v>
      </c>
      <c r="BP343" s="55" t="s">
        <v>35</v>
      </c>
      <c r="BQ343" s="44" t="s">
        <v>35</v>
      </c>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374"/>
    </row>
    <row r="344" s="561" customFormat="true" ht="15" customHeight="true" x14ac:dyDescent="0.2">
      <c r="B344" s="579"/>
      <c r="R344" s="374"/>
      <c r="S344" s="374"/>
      <c r="T344" s="374"/>
      <c r="U344" s="374"/>
      <c r="V344" s="374"/>
      <c r="W344" s="374"/>
      <c r="X344" s="374"/>
      <c r="Y344" s="374"/>
      <c r="Z344" s="374"/>
      <c r="AA344" s="374"/>
      <c r="AB344" s="374"/>
      <c r="AC344" s="374"/>
      <c r="AD344" s="374"/>
      <c r="AE344" s="374"/>
      <c r="AF344" s="374"/>
      <c r="AG344" s="374"/>
      <c r="AH344" s="374"/>
      <c r="AI344" s="374"/>
      <c r="AJ344" s="374"/>
      <c r="AK344" s="374"/>
      <c r="AL344" s="374"/>
      <c r="AM344" s="374"/>
      <c r="AN344" s="374"/>
      <c r="AO344" s="374"/>
      <c r="AP344" s="374"/>
      <c r="AQ344" s="374"/>
      <c r="AR344" s="374"/>
      <c r="AS344" s="374"/>
      <c r="AT344" s="374"/>
      <c r="AU344" s="374"/>
      <c r="AV344" s="374"/>
      <c r="AW344" s="374"/>
      <c r="AX344" s="374"/>
      <c r="AY344" s="374"/>
      <c r="AZ344" s="374"/>
      <c r="BA344" s="799"/>
      <c r="BB344" s="625" t="s">
        <v>48</v>
      </c>
      <c r="BC344" s="59" t="s">
        <v>35</v>
      </c>
      <c r="BD344" s="55" t="s">
        <v>35</v>
      </c>
      <c r="BE344" s="55" t="s">
        <v>35</v>
      </c>
      <c r="BF344" s="55" t="s">
        <v>35</v>
      </c>
      <c r="BG344" s="50" t="s">
        <v>35</v>
      </c>
      <c r="BH344" s="59" t="s">
        <v>35</v>
      </c>
      <c r="BI344" s="55" t="s">
        <v>35</v>
      </c>
      <c r="BJ344" s="55" t="s">
        <v>35</v>
      </c>
      <c r="BK344" s="55" t="s">
        <v>35</v>
      </c>
      <c r="BL344" s="50" t="s">
        <v>35</v>
      </c>
      <c r="BM344" s="59" t="s">
        <v>35</v>
      </c>
      <c r="BN344" s="55" t="s">
        <v>35</v>
      </c>
      <c r="BO344" s="55" t="s">
        <v>35</v>
      </c>
      <c r="BP344" s="55" t="s">
        <v>35</v>
      </c>
      <c r="BQ344" s="44" t="s">
        <v>35</v>
      </c>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374"/>
    </row>
    <row r="345" s="561" customFormat="true" ht="15" customHeight="true" x14ac:dyDescent="0.2">
      <c r="B345" s="579"/>
      <c r="R345" s="374"/>
      <c r="S345" s="374"/>
      <c r="T345" s="374"/>
      <c r="U345" s="374"/>
      <c r="V345" s="374"/>
      <c r="W345" s="374"/>
      <c r="X345" s="374"/>
      <c r="Y345" s="374"/>
      <c r="Z345" s="374"/>
      <c r="AA345" s="374"/>
      <c r="AB345" s="374"/>
      <c r="AC345" s="374"/>
      <c r="AD345" s="374"/>
      <c r="AE345" s="374"/>
      <c r="AF345" s="374"/>
      <c r="AG345" s="374"/>
      <c r="AH345" s="374"/>
      <c r="AI345" s="374"/>
      <c r="AJ345" s="374"/>
      <c r="AK345" s="374"/>
      <c r="AL345" s="374"/>
      <c r="AM345" s="374"/>
      <c r="AN345" s="374"/>
      <c r="AO345" s="374"/>
      <c r="AP345" s="374"/>
      <c r="AQ345" s="374"/>
      <c r="AR345" s="374"/>
      <c r="AS345" s="374"/>
      <c r="AT345" s="374"/>
      <c r="AU345" s="374"/>
      <c r="AV345" s="374"/>
      <c r="AW345" s="374"/>
      <c r="AX345" s="374"/>
      <c r="AY345" s="374"/>
      <c r="AZ345" s="374"/>
      <c r="BA345" s="806" t="s">
        <v>151</v>
      </c>
      <c r="BB345" s="625" t="s">
        <v>49</v>
      </c>
      <c r="BC345" s="59" t="s">
        <v>35</v>
      </c>
      <c r="BD345" s="55" t="s">
        <v>35</v>
      </c>
      <c r="BE345" s="55" t="s">
        <v>35</v>
      </c>
      <c r="BF345" s="55" t="s">
        <v>35</v>
      </c>
      <c r="BG345" s="50" t="s">
        <v>35</v>
      </c>
      <c r="BH345" s="59" t="s">
        <v>35</v>
      </c>
      <c r="BI345" s="55" t="s">
        <v>35</v>
      </c>
      <c r="BJ345" s="55" t="s">
        <v>35</v>
      </c>
      <c r="BK345" s="55" t="s">
        <v>35</v>
      </c>
      <c r="BL345" s="50" t="s">
        <v>35</v>
      </c>
      <c r="BM345" s="59" t="s">
        <v>35</v>
      </c>
      <c r="BN345" s="55" t="s">
        <v>35</v>
      </c>
      <c r="BO345" s="55" t="s">
        <v>35</v>
      </c>
      <c r="BP345" s="55" t="s">
        <v>35</v>
      </c>
      <c r="BQ345" s="44" t="s">
        <v>35</v>
      </c>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374"/>
    </row>
    <row r="346" s="561" customFormat="true" ht="15" customHeight="true" x14ac:dyDescent="0.2">
      <c r="B346" s="579"/>
      <c r="R346" s="374"/>
      <c r="S346" s="374"/>
      <c r="T346" s="374"/>
      <c r="U346" s="374"/>
      <c r="V346" s="374"/>
      <c r="W346" s="374"/>
      <c r="X346" s="374"/>
      <c r="Y346" s="374"/>
      <c r="Z346" s="374"/>
      <c r="AA346" s="374"/>
      <c r="AB346" s="374"/>
      <c r="AC346" s="374"/>
      <c r="AD346" s="374"/>
      <c r="AE346" s="374"/>
      <c r="AF346" s="374"/>
      <c r="AG346" s="374"/>
      <c r="AH346" s="374"/>
      <c r="AI346" s="374"/>
      <c r="AJ346" s="374"/>
      <c r="AK346" s="374"/>
      <c r="AL346" s="374"/>
      <c r="AM346" s="374"/>
      <c r="AN346" s="374"/>
      <c r="AO346" s="374"/>
      <c r="AP346" s="374"/>
      <c r="AQ346" s="374"/>
      <c r="AR346" s="374"/>
      <c r="AS346" s="374"/>
      <c r="AT346" s="374"/>
      <c r="AU346" s="374"/>
      <c r="AV346" s="374"/>
      <c r="AW346" s="374"/>
      <c r="AX346" s="374"/>
      <c r="AY346" s="374"/>
      <c r="AZ346" s="374"/>
      <c r="BA346" s="799"/>
      <c r="BB346" s="625" t="s">
        <v>48</v>
      </c>
      <c r="BC346" s="59" t="s">
        <v>35</v>
      </c>
      <c r="BD346" s="55" t="s">
        <v>35</v>
      </c>
      <c r="BE346" s="55" t="s">
        <v>35</v>
      </c>
      <c r="BF346" s="55" t="s">
        <v>35</v>
      </c>
      <c r="BG346" s="50" t="s">
        <v>35</v>
      </c>
      <c r="BH346" s="59" t="s">
        <v>35</v>
      </c>
      <c r="BI346" s="55" t="s">
        <v>35</v>
      </c>
      <c r="BJ346" s="55" t="s">
        <v>35</v>
      </c>
      <c r="BK346" s="55" t="s">
        <v>35</v>
      </c>
      <c r="BL346" s="50" t="s">
        <v>35</v>
      </c>
      <c r="BM346" s="59" t="s">
        <v>35</v>
      </c>
      <c r="BN346" s="55" t="s">
        <v>35</v>
      </c>
      <c r="BO346" s="55" t="s">
        <v>35</v>
      </c>
      <c r="BP346" s="55" t="s">
        <v>35</v>
      </c>
      <c r="BQ346" s="44" t="s">
        <v>35</v>
      </c>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374"/>
    </row>
    <row r="347" s="561" customFormat="true" ht="15" customHeight="true" x14ac:dyDescent="0.2">
      <c r="B347" s="579"/>
      <c r="R347" s="374"/>
      <c r="S347" s="374"/>
      <c r="T347" s="374"/>
      <c r="U347" s="374"/>
      <c r="V347" s="374"/>
      <c r="W347" s="374"/>
      <c r="X347" s="374"/>
      <c r="Y347" s="374"/>
      <c r="Z347" s="374"/>
      <c r="AA347" s="374"/>
      <c r="AB347" s="374"/>
      <c r="AC347" s="374"/>
      <c r="AD347" s="374"/>
      <c r="AE347" s="374"/>
      <c r="AF347" s="374"/>
      <c r="AG347" s="374"/>
      <c r="AH347" s="374"/>
      <c r="AI347" s="374"/>
      <c r="AJ347" s="374"/>
      <c r="AK347" s="374"/>
      <c r="AL347" s="374"/>
      <c r="AM347" s="374"/>
      <c r="AN347" s="374"/>
      <c r="AO347" s="374"/>
      <c r="AP347" s="374"/>
      <c r="AQ347" s="374"/>
      <c r="AR347" s="374"/>
      <c r="AS347" s="374"/>
      <c r="AT347" s="374"/>
      <c r="AU347" s="374"/>
      <c r="AV347" s="374"/>
      <c r="AW347" s="374"/>
      <c r="AX347" s="374"/>
      <c r="AY347" s="374"/>
      <c r="AZ347" s="374"/>
      <c r="BA347" s="806" t="s">
        <v>152</v>
      </c>
      <c r="BB347" s="625" t="s">
        <v>49</v>
      </c>
      <c r="BC347" s="59" t="s">
        <v>35</v>
      </c>
      <c r="BD347" s="55" t="s">
        <v>35</v>
      </c>
      <c r="BE347" s="55" t="s">
        <v>35</v>
      </c>
      <c r="BF347" s="55" t="s">
        <v>35</v>
      </c>
      <c r="BG347" s="50" t="s">
        <v>35</v>
      </c>
      <c r="BH347" s="59" t="s">
        <v>35</v>
      </c>
      <c r="BI347" s="55" t="s">
        <v>35</v>
      </c>
      <c r="BJ347" s="55" t="s">
        <v>35</v>
      </c>
      <c r="BK347" s="55" t="s">
        <v>35</v>
      </c>
      <c r="BL347" s="50" t="s">
        <v>35</v>
      </c>
      <c r="BM347" s="59" t="s">
        <v>35</v>
      </c>
      <c r="BN347" s="55" t="s">
        <v>35</v>
      </c>
      <c r="BO347" s="55" t="s">
        <v>35</v>
      </c>
      <c r="BP347" s="55" t="s">
        <v>35</v>
      </c>
      <c r="BQ347" s="44" t="s">
        <v>35</v>
      </c>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374"/>
    </row>
    <row r="348" s="561" customFormat="true" ht="15" customHeight="true" x14ac:dyDescent="0.2">
      <c r="B348" s="579"/>
      <c r="R348" s="374"/>
      <c r="S348" s="374"/>
      <c r="T348" s="374"/>
      <c r="U348" s="374"/>
      <c r="V348" s="374"/>
      <c r="W348" s="374"/>
      <c r="X348" s="374"/>
      <c r="Y348" s="374"/>
      <c r="Z348" s="374"/>
      <c r="AA348" s="374"/>
      <c r="AB348" s="374"/>
      <c r="AC348" s="374"/>
      <c r="AD348" s="374"/>
      <c r="AE348" s="374"/>
      <c r="AF348" s="374"/>
      <c r="AG348" s="374"/>
      <c r="AH348" s="374"/>
      <c r="AI348" s="374"/>
      <c r="AJ348" s="374"/>
      <c r="AK348" s="374"/>
      <c r="AL348" s="374"/>
      <c r="AM348" s="374"/>
      <c r="AN348" s="374"/>
      <c r="AO348" s="374"/>
      <c r="AP348" s="374"/>
      <c r="AQ348" s="374"/>
      <c r="AR348" s="374"/>
      <c r="AS348" s="374"/>
      <c r="AT348" s="374"/>
      <c r="AU348" s="374"/>
      <c r="AV348" s="374"/>
      <c r="AW348" s="374"/>
      <c r="AX348" s="374"/>
      <c r="AY348" s="374"/>
      <c r="AZ348" s="374"/>
      <c r="BA348" s="799"/>
      <c r="BB348" s="625" t="s">
        <v>48</v>
      </c>
      <c r="BC348" s="59" t="s">
        <v>35</v>
      </c>
      <c r="BD348" s="55" t="s">
        <v>35</v>
      </c>
      <c r="BE348" s="55" t="s">
        <v>35</v>
      </c>
      <c r="BF348" s="55" t="s">
        <v>35</v>
      </c>
      <c r="BG348" s="50" t="s">
        <v>35</v>
      </c>
      <c r="BH348" s="59" t="s">
        <v>35</v>
      </c>
      <c r="BI348" s="55" t="s">
        <v>35</v>
      </c>
      <c r="BJ348" s="55" t="s">
        <v>35</v>
      </c>
      <c r="BK348" s="55" t="s">
        <v>35</v>
      </c>
      <c r="BL348" s="50" t="s">
        <v>35</v>
      </c>
      <c r="BM348" s="59" t="s">
        <v>35</v>
      </c>
      <c r="BN348" s="55" t="s">
        <v>35</v>
      </c>
      <c r="BO348" s="55" t="s">
        <v>35</v>
      </c>
      <c r="BP348" s="55" t="s">
        <v>35</v>
      </c>
      <c r="BQ348" s="44" t="s">
        <v>35</v>
      </c>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374"/>
    </row>
    <row r="349" s="561" customFormat="true" ht="15" customHeight="true" x14ac:dyDescent="0.2">
      <c r="B349" s="579"/>
      <c r="R349" s="374"/>
      <c r="S349" s="374"/>
      <c r="T349" s="374"/>
      <c r="U349" s="374"/>
      <c r="V349" s="374"/>
      <c r="W349" s="374"/>
      <c r="X349" s="374"/>
      <c r="Y349" s="374"/>
      <c r="Z349" s="374"/>
      <c r="AA349" s="374"/>
      <c r="AB349" s="374"/>
      <c r="AC349" s="374"/>
      <c r="AD349" s="374"/>
      <c r="AE349" s="374"/>
      <c r="AF349" s="374"/>
      <c r="AG349" s="374"/>
      <c r="AH349" s="374"/>
      <c r="AI349" s="374"/>
      <c r="AJ349" s="374"/>
      <c r="AK349" s="374"/>
      <c r="AL349" s="374"/>
      <c r="AM349" s="374"/>
      <c r="AN349" s="374"/>
      <c r="AO349" s="374"/>
      <c r="AP349" s="374"/>
      <c r="AQ349" s="374"/>
      <c r="AR349" s="374"/>
      <c r="AS349" s="374"/>
      <c r="AT349" s="374"/>
      <c r="AU349" s="374"/>
      <c r="AV349" s="374"/>
      <c r="AW349" s="374"/>
      <c r="AX349" s="374"/>
      <c r="AY349" s="374"/>
      <c r="AZ349" s="374"/>
      <c r="BA349" s="806" t="s">
        <v>153</v>
      </c>
      <c r="BB349" s="625" t="s">
        <v>49</v>
      </c>
      <c r="BC349" s="59" t="s">
        <v>35</v>
      </c>
      <c r="BD349" s="55" t="s">
        <v>35</v>
      </c>
      <c r="BE349" s="55" t="s">
        <v>35</v>
      </c>
      <c r="BF349" s="55" t="s">
        <v>35</v>
      </c>
      <c r="BG349" s="50" t="s">
        <v>35</v>
      </c>
      <c r="BH349" s="59" t="s">
        <v>35</v>
      </c>
      <c r="BI349" s="55" t="s">
        <v>35</v>
      </c>
      <c r="BJ349" s="55" t="s">
        <v>35</v>
      </c>
      <c r="BK349" s="55" t="s">
        <v>35</v>
      </c>
      <c r="BL349" s="50" t="s">
        <v>35</v>
      </c>
      <c r="BM349" s="59" t="s">
        <v>35</v>
      </c>
      <c r="BN349" s="55" t="s">
        <v>35</v>
      </c>
      <c r="BO349" s="55" t="s">
        <v>35</v>
      </c>
      <c r="BP349" s="55" t="s">
        <v>35</v>
      </c>
      <c r="BQ349" s="44" t="s">
        <v>35</v>
      </c>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374"/>
    </row>
    <row r="350" s="561" customFormat="true" ht="15" customHeight="true" x14ac:dyDescent="0.2">
      <c r="B350" s="579"/>
      <c r="R350" s="374"/>
      <c r="S350" s="374"/>
      <c r="T350" s="374"/>
      <c r="U350" s="374"/>
      <c r="V350" s="374"/>
      <c r="W350" s="374"/>
      <c r="X350" s="374"/>
      <c r="Y350" s="374"/>
      <c r="Z350" s="374"/>
      <c r="AA350" s="374"/>
      <c r="AB350" s="374"/>
      <c r="AC350" s="374"/>
      <c r="AD350" s="374"/>
      <c r="AE350" s="374"/>
      <c r="AF350" s="374"/>
      <c r="AG350" s="374"/>
      <c r="AH350" s="374"/>
      <c r="AI350" s="374"/>
      <c r="AJ350" s="374"/>
      <c r="AK350" s="374"/>
      <c r="AL350" s="374"/>
      <c r="AM350" s="374"/>
      <c r="AN350" s="374"/>
      <c r="AO350" s="374"/>
      <c r="AP350" s="374"/>
      <c r="AQ350" s="374"/>
      <c r="AR350" s="374"/>
      <c r="AS350" s="374"/>
      <c r="AT350" s="374"/>
      <c r="AU350" s="374"/>
      <c r="AV350" s="374"/>
      <c r="AW350" s="374"/>
      <c r="AX350" s="374"/>
      <c r="AY350" s="374"/>
      <c r="AZ350" s="374"/>
      <c r="BA350" s="799"/>
      <c r="BB350" s="625" t="s">
        <v>48</v>
      </c>
      <c r="BC350" s="59" t="s">
        <v>35</v>
      </c>
      <c r="BD350" s="55" t="s">
        <v>35</v>
      </c>
      <c r="BE350" s="55" t="s">
        <v>35</v>
      </c>
      <c r="BF350" s="55" t="s">
        <v>35</v>
      </c>
      <c r="BG350" s="50" t="s">
        <v>35</v>
      </c>
      <c r="BH350" s="59" t="s">
        <v>35</v>
      </c>
      <c r="BI350" s="55" t="s">
        <v>35</v>
      </c>
      <c r="BJ350" s="55" t="s">
        <v>35</v>
      </c>
      <c r="BK350" s="55" t="s">
        <v>35</v>
      </c>
      <c r="BL350" s="50" t="s">
        <v>35</v>
      </c>
      <c r="BM350" s="59" t="s">
        <v>35</v>
      </c>
      <c r="BN350" s="55" t="s">
        <v>35</v>
      </c>
      <c r="BO350" s="55" t="s">
        <v>35</v>
      </c>
      <c r="BP350" s="55" t="s">
        <v>35</v>
      </c>
      <c r="BQ350" s="44" t="s">
        <v>35</v>
      </c>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374"/>
    </row>
    <row r="351" s="561" customFormat="true" ht="15" customHeight="true" x14ac:dyDescent="0.2">
      <c r="B351" s="579"/>
      <c r="R351" s="374"/>
      <c r="S351" s="374"/>
      <c r="T351" s="374"/>
      <c r="U351" s="374"/>
      <c r="V351" s="374"/>
      <c r="W351" s="374"/>
      <c r="X351" s="374"/>
      <c r="Y351" s="374"/>
      <c r="Z351" s="374"/>
      <c r="AA351" s="374"/>
      <c r="AB351" s="374"/>
      <c r="AC351" s="374"/>
      <c r="AD351" s="374"/>
      <c r="AE351" s="374"/>
      <c r="AF351" s="374"/>
      <c r="AG351" s="374"/>
      <c r="AH351" s="374"/>
      <c r="AI351" s="374"/>
      <c r="AJ351" s="374"/>
      <c r="AK351" s="374"/>
      <c r="AL351" s="374"/>
      <c r="AM351" s="374"/>
      <c r="AN351" s="374"/>
      <c r="AO351" s="374"/>
      <c r="AP351" s="374"/>
      <c r="AQ351" s="374"/>
      <c r="AR351" s="374"/>
      <c r="AS351" s="374"/>
      <c r="AT351" s="374"/>
      <c r="AU351" s="374"/>
      <c r="AV351" s="374"/>
      <c r="AW351" s="374"/>
      <c r="AX351" s="374"/>
      <c r="AY351" s="374"/>
      <c r="AZ351" s="374"/>
      <c r="BA351" s="806" t="s">
        <v>154</v>
      </c>
      <c r="BB351" s="625" t="s">
        <v>49</v>
      </c>
      <c r="BC351" s="59" t="s">
        <v>35</v>
      </c>
      <c r="BD351" s="55" t="s">
        <v>35</v>
      </c>
      <c r="BE351" s="55" t="s">
        <v>35</v>
      </c>
      <c r="BF351" s="55" t="s">
        <v>35</v>
      </c>
      <c r="BG351" s="50" t="s">
        <v>35</v>
      </c>
      <c r="BH351" s="59" t="s">
        <v>35</v>
      </c>
      <c r="BI351" s="55" t="s">
        <v>35</v>
      </c>
      <c r="BJ351" s="55" t="s">
        <v>35</v>
      </c>
      <c r="BK351" s="55" t="s">
        <v>35</v>
      </c>
      <c r="BL351" s="50" t="s">
        <v>35</v>
      </c>
      <c r="BM351" s="59" t="s">
        <v>35</v>
      </c>
      <c r="BN351" s="55" t="s">
        <v>35</v>
      </c>
      <c r="BO351" s="55" t="s">
        <v>35</v>
      </c>
      <c r="BP351" s="55" t="s">
        <v>35</v>
      </c>
      <c r="BQ351" s="44" t="s">
        <v>35</v>
      </c>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374"/>
    </row>
    <row r="352" s="561" customFormat="true" ht="15" customHeight="true" x14ac:dyDescent="0.2">
      <c r="B352" s="579"/>
      <c r="R352" s="374"/>
      <c r="S352" s="374"/>
      <c r="T352" s="374"/>
      <c r="U352" s="374"/>
      <c r="V352" s="374"/>
      <c r="W352" s="374"/>
      <c r="X352" s="374"/>
      <c r="Y352" s="374"/>
      <c r="Z352" s="374"/>
      <c r="AA352" s="374"/>
      <c r="AB352" s="374"/>
      <c r="AC352" s="374"/>
      <c r="AD352" s="374"/>
      <c r="AE352" s="374"/>
      <c r="AF352" s="374"/>
      <c r="AG352" s="374"/>
      <c r="AH352" s="374"/>
      <c r="AI352" s="374"/>
      <c r="AJ352" s="374"/>
      <c r="AK352" s="374"/>
      <c r="AL352" s="374"/>
      <c r="AM352" s="374"/>
      <c r="AN352" s="374"/>
      <c r="AO352" s="374"/>
      <c r="AP352" s="374"/>
      <c r="AQ352" s="374"/>
      <c r="AR352" s="374"/>
      <c r="AS352" s="374"/>
      <c r="AT352" s="374"/>
      <c r="AU352" s="374"/>
      <c r="AV352" s="374"/>
      <c r="AW352" s="374"/>
      <c r="AX352" s="374"/>
      <c r="AY352" s="374"/>
      <c r="AZ352" s="374"/>
      <c r="BA352" s="799"/>
      <c r="BB352" s="625" t="s">
        <v>48</v>
      </c>
      <c r="BC352" s="59" t="s">
        <v>35</v>
      </c>
      <c r="BD352" s="55" t="s">
        <v>35</v>
      </c>
      <c r="BE352" s="55" t="s">
        <v>35</v>
      </c>
      <c r="BF352" s="55" t="s">
        <v>35</v>
      </c>
      <c r="BG352" s="50" t="s">
        <v>35</v>
      </c>
      <c r="BH352" s="59" t="s">
        <v>35</v>
      </c>
      <c r="BI352" s="55" t="s">
        <v>35</v>
      </c>
      <c r="BJ352" s="55" t="s">
        <v>35</v>
      </c>
      <c r="BK352" s="55" t="s">
        <v>35</v>
      </c>
      <c r="BL352" s="50" t="s">
        <v>35</v>
      </c>
      <c r="BM352" s="59" t="s">
        <v>35</v>
      </c>
      <c r="BN352" s="55" t="s">
        <v>35</v>
      </c>
      <c r="BO352" s="55" t="s">
        <v>35</v>
      </c>
      <c r="BP352" s="55" t="s">
        <v>35</v>
      </c>
      <c r="BQ352" s="44" t="s">
        <v>35</v>
      </c>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374"/>
    </row>
    <row r="353" s="561" customFormat="true" ht="15" customHeight="true" x14ac:dyDescent="0.2">
      <c r="B353" s="579"/>
      <c r="R353" s="374"/>
      <c r="S353" s="374"/>
      <c r="T353" s="374"/>
      <c r="U353" s="374"/>
      <c r="V353" s="374"/>
      <c r="W353" s="374"/>
      <c r="X353" s="374"/>
      <c r="Y353" s="374"/>
      <c r="Z353" s="374"/>
      <c r="AA353" s="374"/>
      <c r="AB353" s="374"/>
      <c r="AC353" s="374"/>
      <c r="AD353" s="374"/>
      <c r="AE353" s="374"/>
      <c r="AF353" s="374"/>
      <c r="AG353" s="374"/>
      <c r="AH353" s="374"/>
      <c r="AI353" s="374"/>
      <c r="AJ353" s="374"/>
      <c r="AK353" s="374"/>
      <c r="AL353" s="374"/>
      <c r="AM353" s="374"/>
      <c r="AN353" s="374"/>
      <c r="AO353" s="374"/>
      <c r="AP353" s="374"/>
      <c r="AQ353" s="374"/>
      <c r="AR353" s="374"/>
      <c r="AS353" s="374"/>
      <c r="AT353" s="374"/>
      <c r="AU353" s="374"/>
      <c r="AV353" s="374"/>
      <c r="AW353" s="374"/>
      <c r="AX353" s="374"/>
      <c r="AY353" s="374"/>
      <c r="AZ353" s="374"/>
      <c r="BA353" s="806" t="s">
        <v>143</v>
      </c>
      <c r="BB353" s="625" t="s">
        <v>49</v>
      </c>
      <c r="BC353" s="59" t="s">
        <v>35</v>
      </c>
      <c r="BD353" s="55" t="s">
        <v>35</v>
      </c>
      <c r="BE353" s="55" t="s">
        <v>35</v>
      </c>
      <c r="BF353" s="55" t="s">
        <v>35</v>
      </c>
      <c r="BG353" s="50" t="s">
        <v>35</v>
      </c>
      <c r="BH353" s="59" t="s">
        <v>35</v>
      </c>
      <c r="BI353" s="55" t="s">
        <v>35</v>
      </c>
      <c r="BJ353" s="55" t="s">
        <v>35</v>
      </c>
      <c r="BK353" s="55" t="s">
        <v>35</v>
      </c>
      <c r="BL353" s="50" t="s">
        <v>35</v>
      </c>
      <c r="BM353" s="59" t="s">
        <v>35</v>
      </c>
      <c r="BN353" s="55" t="s">
        <v>35</v>
      </c>
      <c r="BO353" s="55" t="s">
        <v>35</v>
      </c>
      <c r="BP353" s="55" t="s">
        <v>35</v>
      </c>
      <c r="BQ353" s="44" t="s">
        <v>35</v>
      </c>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374"/>
    </row>
    <row r="354" s="561" customFormat="true" ht="15" customHeight="true" x14ac:dyDescent="0.2">
      <c r="B354" s="579"/>
      <c r="R354" s="374"/>
      <c r="S354" s="374"/>
      <c r="T354" s="374"/>
      <c r="U354" s="374"/>
      <c r="V354" s="374"/>
      <c r="W354" s="374"/>
      <c r="X354" s="374"/>
      <c r="Y354" s="374"/>
      <c r="Z354" s="374"/>
      <c r="AA354" s="374"/>
      <c r="AB354" s="374"/>
      <c r="AC354" s="374"/>
      <c r="AD354" s="374"/>
      <c r="AE354" s="374"/>
      <c r="AF354" s="374"/>
      <c r="AG354" s="374"/>
      <c r="AH354" s="374"/>
      <c r="AI354" s="374"/>
      <c r="AJ354" s="374"/>
      <c r="AK354" s="374"/>
      <c r="AL354" s="374"/>
      <c r="AM354" s="374"/>
      <c r="AN354" s="374"/>
      <c r="AO354" s="374"/>
      <c r="AP354" s="374"/>
      <c r="AQ354" s="374"/>
      <c r="AR354" s="374"/>
      <c r="AS354" s="374"/>
      <c r="AT354" s="374"/>
      <c r="AU354" s="374"/>
      <c r="AV354" s="374"/>
      <c r="AW354" s="374"/>
      <c r="AX354" s="374"/>
      <c r="AY354" s="374"/>
      <c r="AZ354" s="374"/>
      <c r="BA354" s="800"/>
      <c r="BB354" s="629" t="s">
        <v>48</v>
      </c>
      <c r="BC354" s="58" t="s">
        <v>35</v>
      </c>
      <c r="BD354" s="54" t="s">
        <v>35</v>
      </c>
      <c r="BE354" s="54" t="s">
        <v>35</v>
      </c>
      <c r="BF354" s="54" t="s">
        <v>35</v>
      </c>
      <c r="BG354" s="49" t="s">
        <v>35</v>
      </c>
      <c r="BH354" s="58" t="s">
        <v>35</v>
      </c>
      <c r="BI354" s="54" t="s">
        <v>35</v>
      </c>
      <c r="BJ354" s="54" t="s">
        <v>35</v>
      </c>
      <c r="BK354" s="54" t="s">
        <v>35</v>
      </c>
      <c r="BL354" s="49" t="s">
        <v>35</v>
      </c>
      <c r="BM354" s="58" t="s">
        <v>35</v>
      </c>
      <c r="BN354" s="54" t="s">
        <v>35</v>
      </c>
      <c r="BO354" s="54" t="s">
        <v>35</v>
      </c>
      <c r="BP354" s="54" t="s">
        <v>35</v>
      </c>
      <c r="BQ354" s="43" t="s">
        <v>35</v>
      </c>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374"/>
    </row>
    <row r="355" s="561" customFormat="true" ht="15" customHeight="true" x14ac:dyDescent="0.2">
      <c r="B355" s="579"/>
      <c r="R355" s="374"/>
      <c r="S355" s="374"/>
      <c r="T355" s="374"/>
      <c r="U355" s="374"/>
      <c r="V355" s="374"/>
      <c r="W355" s="374"/>
      <c r="X355" s="374"/>
      <c r="Y355" s="374"/>
      <c r="Z355" s="374"/>
      <c r="AA355" s="374"/>
      <c r="AB355" s="374"/>
      <c r="AC355" s="374"/>
      <c r="AD355" s="374"/>
      <c r="AE355" s="374"/>
      <c r="AF355" s="374"/>
      <c r="AG355" s="374"/>
      <c r="AH355" s="374"/>
      <c r="AI355" s="374"/>
      <c r="AJ355" s="374"/>
      <c r="AK355" s="374"/>
      <c r="AL355" s="374"/>
      <c r="AM355" s="374"/>
      <c r="AN355" s="374"/>
      <c r="AO355" s="374"/>
      <c r="AP355" s="374"/>
      <c r="AQ355" s="374"/>
      <c r="AR355" s="374"/>
      <c r="AS355" s="374"/>
      <c r="AT355" s="374"/>
      <c r="AU355" s="374"/>
      <c r="AV355" s="374"/>
      <c r="AW355" s="374"/>
      <c r="AX355" s="374"/>
      <c r="AY355" s="374"/>
      <c r="AZ355" s="374"/>
      <c r="BA355" s="401"/>
      <c r="BB355" s="341"/>
      <c r="BC355" s="465"/>
      <c r="BD355" s="465"/>
      <c r="BE355" s="465"/>
      <c r="BF355" s="465"/>
      <c r="BG355" s="465"/>
      <c r="BH355" s="465"/>
      <c r="BI355" s="465"/>
      <c r="BJ355" s="465"/>
      <c r="BK355" s="465"/>
      <c r="BL355" s="465"/>
      <c r="BM355" s="465"/>
      <c r="BN355" s="465"/>
      <c r="BO355" s="465"/>
      <c r="BP355" s="465"/>
      <c r="BQ355" s="465"/>
      <c r="BR355" s="466"/>
      <c r="BS355" s="466"/>
      <c r="BT355" s="466"/>
      <c r="BU355" s="466"/>
      <c r="BV355" s="466"/>
      <c r="BW355" s="466"/>
      <c r="BX355" s="466"/>
      <c r="BY355" s="466"/>
      <c r="BZ355" s="466"/>
      <c r="CA355" s="466"/>
      <c r="CB355" s="466"/>
      <c r="CC355" s="466"/>
      <c r="CD355" s="466"/>
      <c r="CE355" s="466"/>
      <c r="CF355" s="466"/>
      <c r="CG355" s="466"/>
      <c r="CH355" s="466"/>
      <c r="CI355" s="466"/>
      <c r="CJ355" s="466"/>
      <c r="CK355" s="466"/>
      <c r="CL355" s="466"/>
      <c r="CM355" s="466"/>
      <c r="CN355" s="466"/>
      <c r="CO355" s="466"/>
      <c r="CP355" s="466"/>
      <c r="CQ355" s="466"/>
      <c r="CR355" s="466"/>
      <c r="CS355" s="466"/>
      <c r="CT355" s="466"/>
      <c r="CU355" s="466"/>
      <c r="CV355" s="466"/>
      <c r="CW355" s="466"/>
      <c r="CX355" s="466"/>
      <c r="CY355" s="466"/>
      <c r="CZ355" s="466"/>
      <c r="DA355" s="374"/>
    </row>
    <row r="356" s="561" customFormat="true" ht="15" customHeight="true" x14ac:dyDescent="0.2">
      <c r="B356" s="579"/>
      <c r="R356" s="374"/>
      <c r="S356" s="374"/>
      <c r="T356" s="374"/>
      <c r="U356" s="374"/>
      <c r="V356" s="374"/>
      <c r="W356" s="374"/>
      <c r="X356" s="374"/>
      <c r="Y356" s="374"/>
      <c r="Z356" s="374"/>
      <c r="AA356" s="374"/>
      <c r="AB356" s="374"/>
      <c r="AC356" s="374"/>
      <c r="AD356" s="374"/>
      <c r="AE356" s="374"/>
      <c r="AF356" s="374"/>
      <c r="AG356" s="374"/>
      <c r="AH356" s="374"/>
      <c r="AI356" s="374"/>
      <c r="AJ356" s="374"/>
      <c r="AK356" s="374"/>
      <c r="AL356" s="374"/>
      <c r="AM356" s="374"/>
      <c r="AN356" s="374"/>
      <c r="AO356" s="374"/>
      <c r="AP356" s="374"/>
      <c r="AQ356" s="374"/>
      <c r="AR356" s="374"/>
      <c r="AS356" s="374"/>
      <c r="AT356" s="374"/>
      <c r="AU356" s="374"/>
      <c r="AV356" s="374"/>
      <c r="AW356" s="374"/>
      <c r="AX356" s="374"/>
      <c r="AY356" s="374"/>
      <c r="AZ356" s="374"/>
      <c r="BA356" s="401"/>
      <c r="BB356" s="341"/>
      <c r="BC356" s="401"/>
      <c r="BD356" s="401"/>
      <c r="BE356" s="401"/>
      <c r="BF356" s="401"/>
      <c r="BG356" s="401"/>
      <c r="BH356" s="401"/>
      <c r="BI356" s="401"/>
      <c r="BJ356" s="401"/>
      <c r="BK356" s="401"/>
      <c r="BL356" s="401"/>
      <c r="BM356" s="401"/>
      <c r="BN356" s="401"/>
      <c r="BO356" s="401"/>
      <c r="BP356" s="401"/>
      <c r="BQ356" s="401"/>
      <c r="BR356" s="374"/>
      <c r="BS356" s="374"/>
      <c r="BT356" s="374"/>
      <c r="BU356" s="374"/>
      <c r="BV356" s="374"/>
      <c r="BW356" s="374"/>
      <c r="BX356" s="374"/>
      <c r="BY356" s="374"/>
      <c r="BZ356" s="374"/>
      <c r="CA356" s="374"/>
      <c r="CB356" s="374"/>
      <c r="CC356" s="374"/>
      <c r="CD356" s="374"/>
      <c r="CE356" s="374"/>
      <c r="CF356" s="374"/>
      <c r="CG356" s="374"/>
      <c r="CH356" s="374"/>
      <c r="CI356" s="374"/>
      <c r="CJ356" s="374"/>
      <c r="CK356" s="374"/>
      <c r="CL356" s="374"/>
      <c r="CM356" s="374"/>
      <c r="CN356" s="374"/>
      <c r="CO356" s="374"/>
      <c r="CP356" s="374"/>
      <c r="CQ356" s="374"/>
      <c r="CR356" s="374"/>
      <c r="CS356" s="374"/>
      <c r="CT356" s="374"/>
      <c r="CU356" s="374"/>
      <c r="CV356" s="374"/>
      <c r="CW356" s="374"/>
      <c r="CX356" s="374"/>
      <c r="CY356" s="374"/>
      <c r="CZ356" s="374"/>
      <c r="DA356" s="374"/>
    </row>
    <row r="357" s="337" customFormat="true" ht="15" customHeight="true" x14ac:dyDescent="0.2">
      <c r="B357" s="339"/>
      <c r="R357" s="374"/>
      <c r="S357" s="374"/>
      <c r="T357" s="374"/>
      <c r="U357" s="374"/>
      <c r="V357" s="374"/>
      <c r="W357" s="374"/>
      <c r="X357" s="374"/>
      <c r="Y357" s="374"/>
      <c r="Z357" s="374"/>
      <c r="AA357" s="374"/>
      <c r="AB357" s="374"/>
      <c r="AC357" s="374"/>
      <c r="AD357" s="374"/>
      <c r="AE357" s="374"/>
      <c r="AF357" s="374"/>
      <c r="AG357" s="374"/>
      <c r="AH357" s="374"/>
      <c r="AI357" s="374"/>
      <c r="AJ357" s="374"/>
      <c r="AK357" s="374"/>
      <c r="AL357" s="374"/>
      <c r="AM357" s="374"/>
      <c r="AN357" s="374"/>
      <c r="AO357" s="374"/>
      <c r="AP357" s="374"/>
      <c r="AQ357" s="374"/>
      <c r="AR357" s="374"/>
      <c r="AS357" s="374"/>
      <c r="AT357" s="374"/>
      <c r="AU357" s="374"/>
      <c r="AV357" s="374"/>
      <c r="AW357" s="374"/>
      <c r="AX357" s="374"/>
      <c r="AY357" s="374"/>
      <c r="AZ357" s="374"/>
      <c r="BA357" s="401"/>
      <c r="BB357" s="341"/>
      <c r="BC357" s="401"/>
      <c r="BD357" s="401"/>
      <c r="BE357" s="401"/>
      <c r="BF357" s="401"/>
      <c r="BG357" s="401"/>
      <c r="BH357" s="401"/>
      <c r="BI357" s="401"/>
      <c r="BJ357" s="401"/>
      <c r="BK357" s="401"/>
      <c r="BL357" s="401"/>
      <c r="BM357" s="401"/>
      <c r="BN357" s="401"/>
      <c r="BO357" s="401"/>
      <c r="BP357" s="401"/>
      <c r="BQ357" s="401"/>
      <c r="BR357" s="374"/>
      <c r="BS357" s="374"/>
      <c r="BT357" s="374"/>
      <c r="BU357" s="374"/>
      <c r="BV357" s="374"/>
      <c r="BW357" s="374"/>
      <c r="BX357" s="374"/>
      <c r="BY357" s="374"/>
      <c r="BZ357" s="374"/>
      <c r="CA357" s="374"/>
      <c r="CB357" s="374"/>
      <c r="CC357" s="374"/>
      <c r="CD357" s="374"/>
      <c r="CE357" s="374"/>
      <c r="CF357" s="374"/>
      <c r="CG357" s="374"/>
      <c r="CH357" s="374"/>
      <c r="CI357" s="374"/>
      <c r="CJ357" s="374"/>
      <c r="CK357" s="374"/>
      <c r="CL357" s="374"/>
      <c r="CM357" s="374"/>
      <c r="CN357" s="374"/>
      <c r="CO357" s="374"/>
      <c r="CP357" s="374"/>
      <c r="CQ357" s="374"/>
      <c r="CR357" s="374"/>
      <c r="CS357" s="374"/>
      <c r="CT357" s="374"/>
      <c r="CU357" s="374"/>
      <c r="CV357" s="374"/>
      <c r="CW357" s="374"/>
      <c r="CX357" s="374"/>
      <c r="CY357" s="374"/>
      <c r="CZ357" s="374"/>
      <c r="DA357" s="374"/>
    </row>
    <row r="358" s="337" customFormat="true" ht="15" customHeight="true" x14ac:dyDescent="0.2">
      <c r="B358" s="339"/>
      <c r="R358" s="374"/>
      <c r="S358" s="374"/>
      <c r="T358" s="374"/>
      <c r="U358" s="374"/>
      <c r="V358" s="374"/>
      <c r="W358" s="374"/>
      <c r="X358" s="374"/>
      <c r="Y358" s="374"/>
      <c r="Z358" s="374"/>
      <c r="AA358" s="374"/>
      <c r="AB358" s="374"/>
      <c r="AC358" s="374"/>
      <c r="AD358" s="374"/>
      <c r="AE358" s="374"/>
      <c r="AF358" s="374"/>
      <c r="AG358" s="374"/>
      <c r="AH358" s="374"/>
      <c r="AI358" s="374"/>
      <c r="AJ358" s="374"/>
      <c r="AK358" s="374"/>
      <c r="AL358" s="374"/>
      <c r="AM358" s="374"/>
      <c r="AN358" s="374"/>
      <c r="AO358" s="374"/>
      <c r="AP358" s="374"/>
      <c r="AQ358" s="374"/>
      <c r="AR358" s="374"/>
      <c r="AS358" s="374"/>
      <c r="AT358" s="374"/>
      <c r="AU358" s="374"/>
      <c r="AV358" s="374"/>
      <c r="AW358" s="374"/>
      <c r="AX358" s="374"/>
      <c r="AY358" s="374"/>
      <c r="AZ358" s="374"/>
      <c r="BA358" s="401"/>
      <c r="BB358" s="341"/>
      <c r="BC358" s="401"/>
      <c r="BD358" s="401"/>
      <c r="BE358" s="401"/>
      <c r="BF358" s="401"/>
      <c r="BG358" s="401"/>
      <c r="BH358" s="401"/>
      <c r="BI358" s="401"/>
      <c r="BJ358" s="401"/>
      <c r="BK358" s="401"/>
      <c r="BL358" s="401"/>
      <c r="BM358" s="401"/>
      <c r="BN358" s="401"/>
      <c r="BO358" s="401"/>
      <c r="BP358" s="401"/>
      <c r="BQ358" s="401"/>
      <c r="BR358" s="374"/>
      <c r="BS358" s="374"/>
      <c r="BT358" s="374"/>
      <c r="BU358" s="374"/>
      <c r="BV358" s="374"/>
      <c r="BW358" s="374"/>
      <c r="BX358" s="374"/>
      <c r="BY358" s="374"/>
      <c r="BZ358" s="374"/>
      <c r="CA358" s="374"/>
      <c r="CB358" s="374"/>
      <c r="CC358" s="374"/>
      <c r="CD358" s="374"/>
      <c r="CE358" s="374"/>
      <c r="CF358" s="374"/>
      <c r="CG358" s="374"/>
      <c r="CH358" s="374"/>
      <c r="CI358" s="374"/>
      <c r="CJ358" s="374"/>
      <c r="CK358" s="374"/>
      <c r="CL358" s="374"/>
      <c r="CM358" s="374"/>
      <c r="CN358" s="374"/>
      <c r="CO358" s="374"/>
      <c r="CP358" s="374"/>
      <c r="CQ358" s="374"/>
      <c r="CR358" s="374"/>
      <c r="CS358" s="374"/>
      <c r="CT358" s="374"/>
      <c r="CU358" s="374"/>
      <c r="CV358" s="374"/>
      <c r="CW358" s="374"/>
      <c r="CX358" s="374"/>
      <c r="CY358" s="374"/>
      <c r="CZ358" s="374"/>
      <c r="DA358" s="374"/>
    </row>
    <row r="359" s="337" customFormat="true" ht="15" customHeight="true" x14ac:dyDescent="0.2">
      <c r="B359" s="339"/>
      <c r="R359" s="374"/>
      <c r="S359" s="374"/>
      <c r="T359" s="374"/>
      <c r="U359" s="374"/>
      <c r="V359" s="374"/>
      <c r="W359" s="374"/>
      <c r="X359" s="374"/>
      <c r="Y359" s="374"/>
      <c r="Z359" s="374"/>
      <c r="AA359" s="374"/>
      <c r="AB359" s="374"/>
      <c r="AC359" s="374"/>
      <c r="AD359" s="374"/>
      <c r="AE359" s="374"/>
      <c r="AF359" s="374"/>
      <c r="AG359" s="374"/>
      <c r="AH359" s="374"/>
      <c r="AI359" s="374"/>
      <c r="AJ359" s="374"/>
      <c r="AK359" s="374"/>
      <c r="AL359" s="374"/>
      <c r="AM359" s="374"/>
      <c r="AN359" s="374"/>
      <c r="AO359" s="374"/>
      <c r="AP359" s="374"/>
      <c r="AQ359" s="374"/>
      <c r="AR359" s="374"/>
      <c r="AS359" s="374"/>
      <c r="AT359" s="374"/>
      <c r="AU359" s="374"/>
      <c r="AV359" s="374"/>
      <c r="AW359" s="374"/>
      <c r="AX359" s="374"/>
      <c r="AY359" s="374"/>
      <c r="AZ359" s="374"/>
      <c r="BA359" s="401"/>
      <c r="BB359" s="341"/>
      <c r="BC359" s="401"/>
      <c r="BD359" s="401"/>
      <c r="BE359" s="401"/>
      <c r="BF359" s="401"/>
      <c r="BG359" s="401"/>
      <c r="BH359" s="401"/>
      <c r="BI359" s="401"/>
      <c r="BJ359" s="401"/>
      <c r="BK359" s="401"/>
      <c r="BL359" s="401"/>
      <c r="BM359" s="401"/>
      <c r="BN359" s="401"/>
      <c r="BO359" s="401"/>
      <c r="BP359" s="401"/>
      <c r="BQ359" s="401"/>
      <c r="BR359" s="374"/>
      <c r="BS359" s="374"/>
      <c r="BT359" s="374"/>
      <c r="BU359" s="374"/>
      <c r="BV359" s="374"/>
      <c r="BW359" s="374"/>
      <c r="BX359" s="374"/>
      <c r="BY359" s="374"/>
      <c r="BZ359" s="374"/>
      <c r="CA359" s="374"/>
      <c r="CB359" s="374"/>
      <c r="CC359" s="374"/>
      <c r="CD359" s="374"/>
      <c r="CE359" s="374"/>
      <c r="CF359" s="374"/>
      <c r="CG359" s="374"/>
      <c r="CH359" s="374"/>
      <c r="CI359" s="374"/>
      <c r="CJ359" s="374"/>
      <c r="CK359" s="374"/>
      <c r="CL359" s="374"/>
      <c r="CM359" s="374"/>
      <c r="CN359" s="374"/>
      <c r="CO359" s="374"/>
      <c r="CP359" s="374"/>
      <c r="CQ359" s="374"/>
      <c r="CR359" s="374"/>
      <c r="CS359" s="374"/>
      <c r="CT359" s="374"/>
      <c r="CU359" s="374"/>
      <c r="CV359" s="374"/>
      <c r="CW359" s="374"/>
      <c r="CX359" s="374"/>
      <c r="CY359" s="374"/>
      <c r="CZ359" s="374"/>
      <c r="DA359" s="374"/>
    </row>
    <row r="360" s="337" customFormat="true" ht="15" customHeight="true" x14ac:dyDescent="0.2">
      <c r="B360" s="339"/>
      <c r="R360" s="374"/>
      <c r="S360" s="374"/>
      <c r="T360" s="374"/>
      <c r="U360" s="374"/>
      <c r="V360" s="374"/>
      <c r="W360" s="374"/>
      <c r="X360" s="374"/>
      <c r="Y360" s="374"/>
      <c r="Z360" s="374"/>
      <c r="AA360" s="374"/>
      <c r="AB360" s="374"/>
      <c r="AC360" s="374"/>
      <c r="AD360" s="374"/>
      <c r="AE360" s="374"/>
      <c r="AF360" s="374"/>
      <c r="AG360" s="374"/>
      <c r="AH360" s="374"/>
      <c r="AI360" s="374"/>
      <c r="AJ360" s="374"/>
      <c r="AK360" s="374"/>
      <c r="AL360" s="374"/>
      <c r="AM360" s="374"/>
      <c r="AN360" s="374"/>
      <c r="AO360" s="374"/>
      <c r="AP360" s="374"/>
      <c r="AQ360" s="374"/>
      <c r="AR360" s="374"/>
      <c r="AS360" s="374"/>
      <c r="AT360" s="374"/>
      <c r="AU360" s="374"/>
      <c r="AV360" s="374"/>
      <c r="AW360" s="374"/>
      <c r="AX360" s="374"/>
      <c r="AY360" s="374"/>
      <c r="AZ360" s="374"/>
      <c r="BA360" s="401"/>
      <c r="BB360" s="341"/>
      <c r="BC360" s="401"/>
      <c r="BD360" s="401"/>
      <c r="BE360" s="401"/>
      <c r="BF360" s="401"/>
      <c r="BG360" s="401"/>
      <c r="BH360" s="401"/>
      <c r="BI360" s="401"/>
      <c r="BJ360" s="401"/>
      <c r="BK360" s="401"/>
      <c r="BL360" s="401"/>
      <c r="BM360" s="401"/>
      <c r="BN360" s="401"/>
      <c r="BO360" s="401"/>
      <c r="BP360" s="401"/>
      <c r="BQ360" s="401"/>
      <c r="BR360" s="374"/>
      <c r="BS360" s="374"/>
      <c r="BT360" s="374"/>
      <c r="BU360" s="374"/>
      <c r="BV360" s="374"/>
      <c r="BW360" s="374"/>
      <c r="BX360" s="374"/>
      <c r="BY360" s="374"/>
      <c r="BZ360" s="374"/>
      <c r="CA360" s="374"/>
      <c r="CB360" s="374"/>
      <c r="CC360" s="374"/>
      <c r="CD360" s="374"/>
      <c r="CE360" s="374"/>
      <c r="CF360" s="374"/>
      <c r="CG360" s="374"/>
      <c r="CH360" s="374"/>
      <c r="CI360" s="374"/>
      <c r="CJ360" s="374"/>
      <c r="CK360" s="374"/>
      <c r="CL360" s="374"/>
      <c r="CM360" s="374"/>
      <c r="CN360" s="374"/>
      <c r="CO360" s="374"/>
      <c r="CP360" s="374"/>
      <c r="CQ360" s="374"/>
      <c r="CR360" s="374"/>
      <c r="CS360" s="374"/>
      <c r="CT360" s="374"/>
      <c r="CU360" s="374"/>
      <c r="CV360" s="374"/>
      <c r="CW360" s="374"/>
      <c r="CX360" s="374"/>
      <c r="CY360" s="374"/>
      <c r="CZ360" s="374"/>
      <c r="DA360" s="374"/>
    </row>
    <row r="361" s="337" customFormat="true" ht="15" customHeight="true" x14ac:dyDescent="0.2">
      <c r="B361" s="339"/>
      <c r="R361" s="374"/>
      <c r="S361" s="374"/>
      <c r="T361" s="374"/>
      <c r="U361" s="374"/>
      <c r="V361" s="374"/>
      <c r="W361" s="374"/>
      <c r="X361" s="374"/>
      <c r="Y361" s="374"/>
      <c r="Z361" s="374"/>
      <c r="AA361" s="374"/>
      <c r="AB361" s="374"/>
      <c r="AC361" s="374"/>
      <c r="AD361" s="374"/>
      <c r="AE361" s="374"/>
      <c r="AF361" s="374"/>
      <c r="AG361" s="374"/>
      <c r="AH361" s="374"/>
      <c r="AI361" s="374"/>
      <c r="AJ361" s="374"/>
      <c r="AK361" s="374"/>
      <c r="AL361" s="374"/>
      <c r="AM361" s="374"/>
      <c r="AN361" s="374"/>
      <c r="AO361" s="374"/>
      <c r="AP361" s="374"/>
      <c r="AQ361" s="374"/>
      <c r="AR361" s="374"/>
      <c r="AS361" s="374"/>
      <c r="AT361" s="374"/>
      <c r="AU361" s="374"/>
      <c r="AV361" s="374"/>
      <c r="AW361" s="374"/>
      <c r="AX361" s="374"/>
      <c r="AY361" s="374"/>
      <c r="AZ361" s="374"/>
      <c r="BA361" s="401"/>
      <c r="BB361" s="341"/>
      <c r="BC361" s="401"/>
      <c r="BD361" s="401"/>
      <c r="BE361" s="401"/>
      <c r="BF361" s="401"/>
      <c r="BG361" s="401"/>
      <c r="BH361" s="401"/>
      <c r="BI361" s="401"/>
      <c r="BJ361" s="401"/>
      <c r="BK361" s="401"/>
      <c r="BL361" s="401"/>
      <c r="BM361" s="401"/>
      <c r="BN361" s="401"/>
      <c r="BO361" s="401"/>
      <c r="BP361" s="401"/>
      <c r="BQ361" s="401"/>
      <c r="BR361" s="374"/>
      <c r="BS361" s="374"/>
      <c r="BT361" s="374"/>
      <c r="BU361" s="374"/>
      <c r="BV361" s="374"/>
      <c r="BW361" s="374"/>
      <c r="BX361" s="374"/>
      <c r="BY361" s="374"/>
      <c r="BZ361" s="374"/>
      <c r="CA361" s="374"/>
      <c r="CB361" s="374"/>
      <c r="CC361" s="374"/>
      <c r="CD361" s="374"/>
      <c r="CE361" s="374"/>
      <c r="CF361" s="374"/>
      <c r="CG361" s="374"/>
      <c r="CH361" s="374"/>
      <c r="CI361" s="374"/>
      <c r="CJ361" s="374"/>
      <c r="CK361" s="374"/>
      <c r="CL361" s="374"/>
      <c r="CM361" s="374"/>
      <c r="CN361" s="374"/>
      <c r="CO361" s="374"/>
      <c r="CP361" s="374"/>
      <c r="CQ361" s="374"/>
      <c r="CR361" s="374"/>
      <c r="CS361" s="374"/>
      <c r="CT361" s="374"/>
      <c r="CU361" s="374"/>
      <c r="CV361" s="374"/>
      <c r="CW361" s="374"/>
      <c r="CX361" s="374"/>
      <c r="CY361" s="374"/>
      <c r="CZ361" s="374"/>
      <c r="DA361" s="374"/>
    </row>
    <row r="362" s="337" customFormat="true" ht="15" customHeight="true" x14ac:dyDescent="0.2">
      <c r="B362" s="339"/>
      <c r="R362" s="374"/>
      <c r="S362" s="374"/>
      <c r="T362" s="374"/>
      <c r="U362" s="374"/>
      <c r="V362" s="374"/>
      <c r="W362" s="374"/>
      <c r="X362" s="374"/>
      <c r="Y362" s="374"/>
      <c r="Z362" s="374"/>
      <c r="AA362" s="374"/>
      <c r="AB362" s="374"/>
      <c r="AC362" s="374"/>
      <c r="AD362" s="374"/>
      <c r="AE362" s="374"/>
      <c r="AF362" s="374"/>
      <c r="AG362" s="374"/>
      <c r="AH362" s="374"/>
      <c r="AI362" s="374"/>
      <c r="AJ362" s="374"/>
      <c r="AK362" s="374"/>
      <c r="AL362" s="374"/>
      <c r="AM362" s="374"/>
      <c r="AN362" s="374"/>
      <c r="AO362" s="374"/>
      <c r="AP362" s="374"/>
      <c r="AQ362" s="374"/>
      <c r="AR362" s="374"/>
      <c r="AS362" s="374"/>
      <c r="AT362" s="374"/>
      <c r="AU362" s="374"/>
      <c r="AV362" s="374"/>
      <c r="AW362" s="374"/>
      <c r="AX362" s="374"/>
      <c r="AY362" s="374"/>
      <c r="AZ362" s="374"/>
      <c r="BA362" s="401"/>
      <c r="BB362" s="341"/>
      <c r="BC362" s="401"/>
      <c r="BD362" s="401"/>
      <c r="BE362" s="401"/>
      <c r="BF362" s="401"/>
      <c r="BG362" s="401"/>
      <c r="BH362" s="401"/>
      <c r="BI362" s="401"/>
      <c r="BJ362" s="401"/>
      <c r="BK362" s="401"/>
      <c r="BL362" s="401"/>
      <c r="BM362" s="401"/>
      <c r="BN362" s="401"/>
      <c r="BO362" s="401"/>
      <c r="BP362" s="401"/>
      <c r="BQ362" s="401"/>
      <c r="BR362" s="374"/>
      <c r="BS362" s="374"/>
      <c r="BT362" s="374"/>
      <c r="BU362" s="374"/>
      <c r="BV362" s="374"/>
      <c r="BW362" s="374"/>
      <c r="BX362" s="374"/>
      <c r="BY362" s="374"/>
      <c r="BZ362" s="374"/>
      <c r="CA362" s="374"/>
      <c r="CB362" s="374"/>
      <c r="CC362" s="374"/>
      <c r="CD362" s="374"/>
      <c r="CE362" s="374"/>
      <c r="CF362" s="374"/>
      <c r="CG362" s="374"/>
      <c r="CH362" s="374"/>
      <c r="CI362" s="374"/>
      <c r="CJ362" s="374"/>
      <c r="CK362" s="374"/>
      <c r="CL362" s="374"/>
      <c r="CM362" s="374"/>
      <c r="CN362" s="374"/>
      <c r="CO362" s="374"/>
      <c r="CP362" s="374"/>
      <c r="CQ362" s="374"/>
      <c r="CR362" s="374"/>
      <c r="CS362" s="374"/>
      <c r="CT362" s="374"/>
      <c r="CU362" s="374"/>
      <c r="CV362" s="374"/>
      <c r="CW362" s="374"/>
      <c r="CX362" s="374"/>
      <c r="CY362" s="374"/>
      <c r="CZ362" s="374"/>
      <c r="DA362" s="374"/>
    </row>
    <row r="363" s="337" customFormat="true" ht="15" customHeight="true" x14ac:dyDescent="0.2">
      <c r="B363" s="339"/>
      <c r="R363" s="374"/>
      <c r="S363" s="374"/>
      <c r="T363" s="374"/>
      <c r="U363" s="374"/>
      <c r="V363" s="374"/>
      <c r="W363" s="374"/>
      <c r="X363" s="374"/>
      <c r="Y363" s="374"/>
      <c r="Z363" s="374"/>
      <c r="AA363" s="374"/>
      <c r="AB363" s="374"/>
      <c r="AC363" s="374"/>
      <c r="AD363" s="374"/>
      <c r="AE363" s="374"/>
      <c r="AF363" s="374"/>
      <c r="AG363" s="374"/>
      <c r="AH363" s="374"/>
      <c r="AI363" s="374"/>
      <c r="AJ363" s="374"/>
      <c r="AK363" s="374"/>
      <c r="AL363" s="374"/>
      <c r="AM363" s="374"/>
      <c r="AN363" s="374"/>
      <c r="AO363" s="374"/>
      <c r="AP363" s="374"/>
      <c r="AQ363" s="374"/>
      <c r="AR363" s="374"/>
      <c r="AS363" s="374"/>
      <c r="AT363" s="374"/>
      <c r="AU363" s="374"/>
      <c r="AV363" s="374"/>
      <c r="AW363" s="374"/>
      <c r="AX363" s="374"/>
      <c r="AY363" s="374"/>
      <c r="AZ363" s="374"/>
      <c r="BA363" s="401"/>
      <c r="BB363" s="341"/>
      <c r="BC363" s="401"/>
      <c r="BD363" s="401"/>
      <c r="BE363" s="401"/>
      <c r="BF363" s="401"/>
      <c r="BG363" s="401"/>
      <c r="BH363" s="401"/>
      <c r="BI363" s="401"/>
      <c r="BJ363" s="401"/>
      <c r="BK363" s="401"/>
      <c r="BL363" s="401"/>
      <c r="BM363" s="401"/>
      <c r="BN363" s="401"/>
      <c r="BO363" s="401"/>
      <c r="BP363" s="401"/>
      <c r="BQ363" s="401"/>
      <c r="BR363" s="374"/>
      <c r="BS363" s="374"/>
      <c r="BT363" s="374"/>
      <c r="BU363" s="374"/>
      <c r="BV363" s="374"/>
      <c r="BW363" s="374"/>
      <c r="BX363" s="374"/>
      <c r="BY363" s="374"/>
      <c r="BZ363" s="374"/>
      <c r="CA363" s="374"/>
      <c r="CB363" s="374"/>
      <c r="CC363" s="374"/>
      <c r="CD363" s="374"/>
      <c r="CE363" s="374"/>
      <c r="CF363" s="374"/>
      <c r="CG363" s="374"/>
      <c r="CH363" s="374"/>
      <c r="CI363" s="374"/>
      <c r="CJ363" s="374"/>
      <c r="CK363" s="374"/>
      <c r="CL363" s="374"/>
      <c r="CM363" s="374"/>
      <c r="CN363" s="374"/>
      <c r="CO363" s="374"/>
      <c r="CP363" s="374"/>
      <c r="CQ363" s="374"/>
      <c r="CR363" s="374"/>
      <c r="CS363" s="374"/>
      <c r="CT363" s="374"/>
      <c r="CU363" s="374"/>
      <c r="CV363" s="374"/>
      <c r="CW363" s="374"/>
      <c r="CX363" s="374"/>
      <c r="CY363" s="374"/>
      <c r="CZ363" s="374"/>
      <c r="DA363" s="374"/>
    </row>
    <row r="364" s="337" customFormat="true" ht="15" customHeight="true" x14ac:dyDescent="0.2">
      <c r="B364" s="339"/>
      <c r="R364" s="374"/>
      <c r="S364" s="374"/>
      <c r="T364" s="374"/>
      <c r="U364" s="374"/>
      <c r="V364" s="374"/>
      <c r="W364" s="374"/>
      <c r="X364" s="374"/>
      <c r="Y364" s="374"/>
      <c r="Z364" s="374"/>
      <c r="AA364" s="374"/>
      <c r="AB364" s="374"/>
      <c r="AC364" s="374"/>
      <c r="AD364" s="374"/>
      <c r="AE364" s="374"/>
      <c r="AF364" s="374"/>
      <c r="AG364" s="374"/>
      <c r="AH364" s="374"/>
      <c r="AI364" s="374"/>
      <c r="AJ364" s="374"/>
      <c r="AK364" s="374"/>
      <c r="AL364" s="374"/>
      <c r="AM364" s="374"/>
      <c r="AN364" s="374"/>
      <c r="AO364" s="374"/>
      <c r="AP364" s="374"/>
      <c r="AQ364" s="374"/>
      <c r="AR364" s="374"/>
      <c r="AS364" s="374"/>
      <c r="AT364" s="374"/>
      <c r="AU364" s="374"/>
      <c r="AV364" s="374"/>
      <c r="AW364" s="374"/>
      <c r="AX364" s="374"/>
      <c r="AY364" s="374"/>
      <c r="AZ364" s="374"/>
      <c r="BA364" s="401"/>
      <c r="BB364" s="341"/>
      <c r="BC364" s="401"/>
      <c r="BD364" s="401"/>
      <c r="BE364" s="401"/>
      <c r="BF364" s="401"/>
      <c r="BG364" s="401"/>
      <c r="BH364" s="401"/>
      <c r="BI364" s="401"/>
      <c r="BJ364" s="401"/>
      <c r="BK364" s="401"/>
      <c r="BL364" s="401"/>
      <c r="BM364" s="401"/>
      <c r="BN364" s="401"/>
      <c r="BO364" s="401"/>
      <c r="BP364" s="401"/>
      <c r="BQ364" s="401"/>
      <c r="BR364" s="374"/>
      <c r="BS364" s="374"/>
      <c r="BT364" s="374"/>
      <c r="BU364" s="374"/>
      <c r="BV364" s="374"/>
      <c r="BW364" s="374"/>
      <c r="BX364" s="374"/>
      <c r="BY364" s="374"/>
      <c r="BZ364" s="374"/>
      <c r="CA364" s="374"/>
      <c r="CB364" s="374"/>
      <c r="CC364" s="374"/>
      <c r="CD364" s="374"/>
      <c r="CE364" s="374"/>
      <c r="CF364" s="374"/>
      <c r="CG364" s="374"/>
      <c r="CH364" s="374"/>
      <c r="CI364" s="374"/>
      <c r="CJ364" s="374"/>
      <c r="CK364" s="374"/>
      <c r="CL364" s="374"/>
      <c r="CM364" s="374"/>
      <c r="CN364" s="374"/>
      <c r="CO364" s="374"/>
      <c r="CP364" s="374"/>
      <c r="CQ364" s="374"/>
      <c r="CR364" s="374"/>
      <c r="CS364" s="374"/>
      <c r="CT364" s="374"/>
      <c r="CU364" s="374"/>
      <c r="CV364" s="374"/>
      <c r="CW364" s="374"/>
      <c r="CX364" s="374"/>
      <c r="CY364" s="374"/>
      <c r="CZ364" s="374"/>
      <c r="DA364" s="374"/>
    </row>
    <row r="365" s="337" customFormat="true" ht="15" customHeight="true" x14ac:dyDescent="0.2">
      <c r="B365" s="339"/>
      <c r="R365" s="374"/>
      <c r="S365" s="374"/>
      <c r="T365" s="374"/>
      <c r="U365" s="374"/>
      <c r="V365" s="374"/>
      <c r="W365" s="374"/>
      <c r="X365" s="374"/>
      <c r="Y365" s="374"/>
      <c r="Z365" s="374"/>
      <c r="AA365" s="374"/>
      <c r="AB365" s="374"/>
      <c r="AC365" s="374"/>
      <c r="AD365" s="374"/>
      <c r="AE365" s="374"/>
      <c r="AF365" s="374"/>
      <c r="AG365" s="374"/>
      <c r="AH365" s="374"/>
      <c r="AI365" s="374"/>
      <c r="AJ365" s="374"/>
      <c r="AK365" s="374"/>
      <c r="AL365" s="374"/>
      <c r="AM365" s="374"/>
      <c r="AN365" s="374"/>
      <c r="AO365" s="374"/>
      <c r="AP365" s="374"/>
      <c r="AQ365" s="374"/>
      <c r="AR365" s="374"/>
      <c r="AS365" s="374"/>
      <c r="AT365" s="374"/>
      <c r="AU365" s="374"/>
      <c r="AV365" s="374"/>
      <c r="AW365" s="374"/>
      <c r="AX365" s="374"/>
      <c r="AY365" s="374"/>
      <c r="AZ365" s="374"/>
      <c r="BA365" s="401"/>
      <c r="BB365" s="341"/>
      <c r="BC365" s="401"/>
      <c r="BD365" s="401"/>
      <c r="BE365" s="401"/>
      <c r="BF365" s="401"/>
      <c r="BG365" s="401"/>
      <c r="BH365" s="401"/>
      <c r="BI365" s="401"/>
      <c r="BJ365" s="401"/>
      <c r="BK365" s="401"/>
      <c r="BL365" s="401"/>
      <c r="BM365" s="401"/>
      <c r="BN365" s="401"/>
      <c r="BO365" s="401"/>
      <c r="BP365" s="401"/>
      <c r="BQ365" s="401"/>
      <c r="BR365" s="374"/>
      <c r="BS365" s="374"/>
      <c r="BT365" s="374"/>
      <c r="BU365" s="374"/>
      <c r="BV365" s="374"/>
      <c r="BW365" s="374"/>
      <c r="BX365" s="374"/>
      <c r="BY365" s="374"/>
      <c r="BZ365" s="374"/>
      <c r="CA365" s="374"/>
      <c r="CB365" s="374"/>
      <c r="CC365" s="374"/>
      <c r="CD365" s="374"/>
      <c r="CE365" s="374"/>
      <c r="CF365" s="374"/>
      <c r="CG365" s="374"/>
      <c r="CH365" s="374"/>
      <c r="CI365" s="374"/>
      <c r="CJ365" s="374"/>
      <c r="CK365" s="374"/>
      <c r="CL365" s="374"/>
      <c r="CM365" s="374"/>
      <c r="CN365" s="374"/>
      <c r="CO365" s="374"/>
      <c r="CP365" s="374"/>
      <c r="CQ365" s="374"/>
      <c r="CR365" s="374"/>
      <c r="CS365" s="374"/>
      <c r="CT365" s="374"/>
      <c r="CU365" s="374"/>
      <c r="CV365" s="374"/>
      <c r="CW365" s="374"/>
      <c r="CX365" s="374"/>
      <c r="CY365" s="374"/>
      <c r="CZ365" s="374"/>
      <c r="DA365" s="374"/>
    </row>
    <row r="366" s="337" customFormat="true" ht="15" customHeight="true" x14ac:dyDescent="0.2">
      <c r="B366" s="339"/>
      <c r="R366" s="374"/>
      <c r="S366" s="374"/>
      <c r="T366" s="374"/>
      <c r="U366" s="374"/>
      <c r="V366" s="374"/>
      <c r="W366" s="374"/>
      <c r="X366" s="374"/>
      <c r="Y366" s="374"/>
      <c r="Z366" s="374"/>
      <c r="AA366" s="374"/>
      <c r="AB366" s="374"/>
      <c r="AC366" s="374"/>
      <c r="AD366" s="374"/>
      <c r="AE366" s="374"/>
      <c r="AF366" s="374"/>
      <c r="AG366" s="374"/>
      <c r="AH366" s="374"/>
      <c r="AI366" s="374"/>
      <c r="AJ366" s="374"/>
      <c r="AK366" s="374"/>
      <c r="AL366" s="374"/>
      <c r="AM366" s="374"/>
      <c r="AN366" s="374"/>
      <c r="AO366" s="374"/>
      <c r="AP366" s="374"/>
      <c r="AQ366" s="374"/>
      <c r="AR366" s="374"/>
      <c r="AS366" s="374"/>
      <c r="AT366" s="374"/>
      <c r="AU366" s="374"/>
      <c r="AV366" s="374"/>
      <c r="AW366" s="374"/>
      <c r="AX366" s="374"/>
      <c r="AY366" s="374"/>
      <c r="AZ366" s="374"/>
      <c r="BA366" s="401"/>
      <c r="BB366" s="341"/>
      <c r="BC366" s="401"/>
      <c r="BD366" s="401"/>
      <c r="BE366" s="401"/>
      <c r="BF366" s="401"/>
      <c r="BG366" s="401"/>
      <c r="BH366" s="401"/>
      <c r="BI366" s="401"/>
      <c r="BJ366" s="401"/>
      <c r="BK366" s="401"/>
      <c r="BL366" s="401"/>
      <c r="BM366" s="401"/>
      <c r="BN366" s="401"/>
      <c r="BO366" s="401"/>
      <c r="BP366" s="401"/>
      <c r="BQ366" s="401"/>
      <c r="BR366" s="374"/>
      <c r="BS366" s="374"/>
      <c r="BT366" s="374"/>
      <c r="BU366" s="374"/>
      <c r="BV366" s="374"/>
      <c r="BW366" s="374"/>
      <c r="BX366" s="374"/>
      <c r="BY366" s="374"/>
      <c r="BZ366" s="374"/>
      <c r="CA366" s="374"/>
      <c r="CB366" s="374"/>
      <c r="CC366" s="374"/>
      <c r="CD366" s="374"/>
      <c r="CE366" s="374"/>
      <c r="CF366" s="374"/>
      <c r="CG366" s="374"/>
      <c r="CH366" s="374"/>
      <c r="CI366" s="374"/>
      <c r="CJ366" s="374"/>
      <c r="CK366" s="374"/>
      <c r="CL366" s="374"/>
      <c r="CM366" s="374"/>
      <c r="CN366" s="374"/>
      <c r="CO366" s="374"/>
      <c r="CP366" s="374"/>
      <c r="CQ366" s="374"/>
      <c r="CR366" s="374"/>
      <c r="CS366" s="374"/>
      <c r="CT366" s="374"/>
      <c r="CU366" s="374"/>
      <c r="CV366" s="374"/>
      <c r="CW366" s="374"/>
      <c r="CX366" s="374"/>
      <c r="CY366" s="374"/>
      <c r="CZ366" s="374"/>
      <c r="DA366" s="374"/>
    </row>
    <row r="367" s="337" customFormat="true" ht="15" customHeight="true" x14ac:dyDescent="0.2">
      <c r="B367" s="339"/>
      <c r="R367" s="374"/>
      <c r="S367" s="374"/>
      <c r="T367" s="374"/>
      <c r="U367" s="374"/>
      <c r="V367" s="374"/>
      <c r="W367" s="374"/>
      <c r="X367" s="374"/>
      <c r="Y367" s="374"/>
      <c r="Z367" s="374"/>
      <c r="AA367" s="374"/>
      <c r="AB367" s="374"/>
      <c r="AC367" s="374"/>
      <c r="AD367" s="374"/>
      <c r="AE367" s="374"/>
      <c r="AF367" s="374"/>
      <c r="AG367" s="374"/>
      <c r="AH367" s="374"/>
      <c r="AI367" s="374"/>
      <c r="AJ367" s="374"/>
      <c r="AK367" s="374"/>
      <c r="AL367" s="374"/>
      <c r="AM367" s="374"/>
      <c r="AN367" s="374"/>
      <c r="AO367" s="374"/>
      <c r="AP367" s="374"/>
      <c r="AQ367" s="374"/>
      <c r="AR367" s="374"/>
      <c r="AS367" s="374"/>
      <c r="AT367" s="374"/>
      <c r="AU367" s="374"/>
      <c r="AV367" s="374"/>
      <c r="AW367" s="374"/>
      <c r="AX367" s="374"/>
      <c r="AY367" s="374"/>
      <c r="AZ367" s="374"/>
      <c r="BA367" s="401"/>
      <c r="BB367" s="341"/>
      <c r="BC367" s="401"/>
      <c r="BD367" s="401"/>
      <c r="BE367" s="401"/>
      <c r="BF367" s="401"/>
      <c r="BG367" s="401"/>
      <c r="BH367" s="401"/>
      <c r="BI367" s="401"/>
      <c r="BJ367" s="401"/>
      <c r="BK367" s="401"/>
      <c r="BL367" s="401"/>
      <c r="BM367" s="401"/>
      <c r="BN367" s="401"/>
      <c r="BO367" s="401"/>
      <c r="BP367" s="401"/>
      <c r="BQ367" s="401"/>
      <c r="BR367" s="374"/>
      <c r="BS367" s="374"/>
      <c r="BT367" s="374"/>
      <c r="BU367" s="374"/>
      <c r="BV367" s="374"/>
      <c r="BW367" s="374"/>
      <c r="BX367" s="374"/>
      <c r="BY367" s="374"/>
      <c r="BZ367" s="374"/>
      <c r="CA367" s="374"/>
      <c r="CB367" s="374"/>
      <c r="CC367" s="374"/>
      <c r="CD367" s="374"/>
      <c r="CE367" s="374"/>
      <c r="CF367" s="374"/>
      <c r="CG367" s="374"/>
      <c r="CH367" s="374"/>
      <c r="CI367" s="374"/>
      <c r="CJ367" s="374"/>
      <c r="CK367" s="374"/>
      <c r="CL367" s="374"/>
      <c r="CM367" s="374"/>
      <c r="CN367" s="374"/>
      <c r="CO367" s="374"/>
      <c r="CP367" s="374"/>
      <c r="CQ367" s="374"/>
      <c r="CR367" s="374"/>
      <c r="CS367" s="374"/>
      <c r="CT367" s="374"/>
      <c r="CU367" s="374"/>
      <c r="CV367" s="374"/>
      <c r="CW367" s="374"/>
      <c r="CX367" s="374"/>
      <c r="CY367" s="374"/>
      <c r="CZ367" s="374"/>
      <c r="DA367" s="374"/>
    </row>
    <row r="368" s="337" customFormat="true" ht="15" customHeight="true" x14ac:dyDescent="0.2">
      <c r="B368" s="339"/>
      <c r="R368" s="374"/>
      <c r="S368" s="374"/>
      <c r="T368" s="374"/>
      <c r="U368" s="374"/>
      <c r="V368" s="374"/>
      <c r="W368" s="374"/>
      <c r="X368" s="374"/>
      <c r="Y368" s="374"/>
      <c r="Z368" s="374"/>
      <c r="AA368" s="374"/>
      <c r="AB368" s="374"/>
      <c r="AC368" s="374"/>
      <c r="AD368" s="374"/>
      <c r="AE368" s="374"/>
      <c r="AF368" s="374"/>
      <c r="AG368" s="374"/>
      <c r="AH368" s="374"/>
      <c r="AI368" s="374"/>
      <c r="AJ368" s="374"/>
      <c r="AK368" s="374"/>
      <c r="AL368" s="374"/>
      <c r="AM368" s="374"/>
      <c r="AN368" s="374"/>
      <c r="AO368" s="374"/>
      <c r="AP368" s="374"/>
      <c r="AQ368" s="374"/>
      <c r="AR368" s="374"/>
      <c r="AS368" s="374"/>
      <c r="AT368" s="374"/>
      <c r="AU368" s="374"/>
      <c r="AV368" s="374"/>
      <c r="AW368" s="374"/>
      <c r="AX368" s="374"/>
      <c r="AY368" s="374"/>
      <c r="AZ368" s="374"/>
      <c r="BA368" s="401"/>
      <c r="BB368" s="341"/>
      <c r="BC368" s="401"/>
      <c r="BD368" s="401"/>
      <c r="BE368" s="401"/>
      <c r="BF368" s="401"/>
      <c r="BG368" s="401"/>
      <c r="BH368" s="401"/>
      <c r="BI368" s="401"/>
      <c r="BJ368" s="401"/>
      <c r="BK368" s="401"/>
      <c r="BL368" s="401"/>
      <c r="BM368" s="401"/>
      <c r="BN368" s="401"/>
      <c r="BO368" s="401"/>
      <c r="BP368" s="401"/>
      <c r="BQ368" s="401"/>
      <c r="BR368" s="374"/>
      <c r="BS368" s="374"/>
      <c r="BT368" s="374"/>
      <c r="BU368" s="374"/>
      <c r="BV368" s="374"/>
      <c r="BW368" s="374"/>
      <c r="BX368" s="374"/>
      <c r="BY368" s="374"/>
      <c r="BZ368" s="374"/>
      <c r="CA368" s="374"/>
      <c r="CB368" s="374"/>
      <c r="CC368" s="374"/>
      <c r="CD368" s="374"/>
      <c r="CE368" s="374"/>
      <c r="CF368" s="374"/>
      <c r="CG368" s="374"/>
      <c r="CH368" s="374"/>
      <c r="CI368" s="374"/>
      <c r="CJ368" s="374"/>
      <c r="CK368" s="374"/>
      <c r="CL368" s="374"/>
      <c r="CM368" s="374"/>
      <c r="CN368" s="374"/>
      <c r="CO368" s="374"/>
      <c r="CP368" s="374"/>
      <c r="CQ368" s="374"/>
      <c r="CR368" s="374"/>
      <c r="CS368" s="374"/>
      <c r="CT368" s="374"/>
      <c r="CU368" s="374"/>
      <c r="CV368" s="374"/>
      <c r="CW368" s="374"/>
      <c r="CX368" s="374"/>
      <c r="CY368" s="374"/>
      <c r="CZ368" s="374"/>
      <c r="DA368" s="374"/>
    </row>
    <row r="369" s="337" customFormat="true" ht="15" customHeight="true" x14ac:dyDescent="0.2">
      <c r="B369" s="339"/>
      <c r="R369" s="374"/>
      <c r="S369" s="374"/>
      <c r="T369" s="374"/>
      <c r="U369" s="374"/>
      <c r="V369" s="374"/>
      <c r="W369" s="374"/>
      <c r="X369" s="374"/>
      <c r="Y369" s="374"/>
      <c r="Z369" s="374"/>
      <c r="AA369" s="374"/>
      <c r="AB369" s="374"/>
      <c r="AC369" s="374"/>
      <c r="AD369" s="374"/>
      <c r="AE369" s="374"/>
      <c r="AF369" s="374"/>
      <c r="AG369" s="374"/>
      <c r="AH369" s="374"/>
      <c r="AI369" s="374"/>
      <c r="AJ369" s="374"/>
      <c r="AK369" s="374"/>
      <c r="AL369" s="374"/>
      <c r="AM369" s="374"/>
      <c r="AN369" s="374"/>
      <c r="AO369" s="374"/>
      <c r="AP369" s="374"/>
      <c r="AQ369" s="374"/>
      <c r="AR369" s="374"/>
      <c r="AS369" s="374"/>
      <c r="AT369" s="374"/>
      <c r="AU369" s="374"/>
      <c r="AV369" s="374"/>
      <c r="AW369" s="374"/>
      <c r="AX369" s="374"/>
      <c r="AY369" s="374"/>
      <c r="AZ369" s="374"/>
      <c r="BA369" s="401"/>
      <c r="BB369" s="341"/>
      <c r="BC369" s="401"/>
      <c r="BD369" s="401"/>
      <c r="BE369" s="401"/>
      <c r="BF369" s="401"/>
      <c r="BG369" s="401"/>
      <c r="BH369" s="401"/>
      <c r="BI369" s="401"/>
      <c r="BJ369" s="401"/>
      <c r="BK369" s="401"/>
      <c r="BL369" s="401"/>
      <c r="BM369" s="401"/>
      <c r="BN369" s="401"/>
      <c r="BO369" s="401"/>
      <c r="BP369" s="401"/>
      <c r="BQ369" s="401"/>
      <c r="BR369" s="374"/>
      <c r="BS369" s="374"/>
      <c r="BT369" s="374"/>
      <c r="BU369" s="374"/>
      <c r="BV369" s="374"/>
      <c r="BW369" s="374"/>
      <c r="BX369" s="374"/>
      <c r="BY369" s="374"/>
      <c r="BZ369" s="374"/>
      <c r="CA369" s="374"/>
      <c r="CB369" s="374"/>
      <c r="CC369" s="374"/>
      <c r="CD369" s="374"/>
      <c r="CE369" s="374"/>
      <c r="CF369" s="374"/>
      <c r="CG369" s="374"/>
      <c r="CH369" s="374"/>
      <c r="CI369" s="374"/>
      <c r="CJ369" s="374"/>
      <c r="CK369" s="374"/>
      <c r="CL369" s="374"/>
      <c r="CM369" s="374"/>
      <c r="CN369" s="374"/>
      <c r="CO369" s="374"/>
      <c r="CP369" s="374"/>
      <c r="CQ369" s="374"/>
      <c r="CR369" s="374"/>
      <c r="CS369" s="374"/>
      <c r="CT369" s="374"/>
      <c r="CU369" s="374"/>
      <c r="CV369" s="374"/>
      <c r="CW369" s="374"/>
      <c r="CX369" s="374"/>
      <c r="CY369" s="374"/>
      <c r="CZ369" s="374"/>
      <c r="DA369" s="374"/>
    </row>
    <row r="370" s="337" customFormat="true" ht="15" customHeight="true" x14ac:dyDescent="0.2">
      <c r="B370" s="339"/>
      <c r="R370" s="374"/>
      <c r="S370" s="374"/>
      <c r="T370" s="374"/>
      <c r="U370" s="374"/>
      <c r="V370" s="374"/>
      <c r="W370" s="374"/>
      <c r="X370" s="374"/>
      <c r="Y370" s="374"/>
      <c r="Z370" s="374"/>
      <c r="AA370" s="374"/>
      <c r="AB370" s="374"/>
      <c r="AC370" s="374"/>
      <c r="AD370" s="374"/>
      <c r="AE370" s="374"/>
      <c r="AF370" s="374"/>
      <c r="AG370" s="374"/>
      <c r="AH370" s="374"/>
      <c r="AI370" s="374"/>
      <c r="AJ370" s="374"/>
      <c r="AK370" s="374"/>
      <c r="AL370" s="374"/>
      <c r="AM370" s="374"/>
      <c r="AN370" s="374"/>
      <c r="AO370" s="374"/>
      <c r="AP370" s="374"/>
      <c r="AQ370" s="374"/>
      <c r="AR370" s="374"/>
      <c r="AS370" s="374"/>
      <c r="AT370" s="374"/>
      <c r="AU370" s="374"/>
      <c r="AV370" s="374"/>
      <c r="AW370" s="374"/>
      <c r="AX370" s="374"/>
      <c r="AY370" s="374"/>
      <c r="AZ370" s="374"/>
      <c r="BA370" s="401"/>
      <c r="BB370" s="341"/>
      <c r="BC370" s="401"/>
      <c r="BD370" s="401"/>
      <c r="BE370" s="401"/>
      <c r="BF370" s="401"/>
      <c r="BG370" s="401"/>
      <c r="BH370" s="401"/>
      <c r="BI370" s="401"/>
      <c r="BJ370" s="401"/>
      <c r="BK370" s="401"/>
      <c r="BL370" s="401"/>
      <c r="BM370" s="401"/>
      <c r="BN370" s="401"/>
      <c r="BO370" s="401"/>
      <c r="BP370" s="401"/>
      <c r="BQ370" s="401"/>
      <c r="BR370" s="374"/>
      <c r="BS370" s="374"/>
      <c r="BT370" s="374"/>
      <c r="BU370" s="374"/>
      <c r="BV370" s="374"/>
      <c r="BW370" s="374"/>
      <c r="BX370" s="374"/>
      <c r="BY370" s="374"/>
      <c r="BZ370" s="374"/>
      <c r="CA370" s="374"/>
      <c r="CB370" s="374"/>
      <c r="CC370" s="374"/>
      <c r="CD370" s="374"/>
      <c r="CE370" s="374"/>
      <c r="CF370" s="374"/>
      <c r="CG370" s="374"/>
      <c r="CH370" s="374"/>
      <c r="CI370" s="374"/>
      <c r="CJ370" s="374"/>
      <c r="CK370" s="374"/>
      <c r="CL370" s="374"/>
      <c r="CM370" s="374"/>
      <c r="CN370" s="374"/>
      <c r="CO370" s="374"/>
      <c r="CP370" s="374"/>
      <c r="CQ370" s="374"/>
      <c r="CR370" s="374"/>
      <c r="CS370" s="374"/>
      <c r="CT370" s="374"/>
      <c r="CU370" s="374"/>
      <c r="CV370" s="374"/>
      <c r="CW370" s="374"/>
      <c r="CX370" s="374"/>
      <c r="CY370" s="374"/>
      <c r="CZ370" s="374"/>
      <c r="DA370" s="374"/>
    </row>
    <row r="371" s="337" customFormat="true" ht="15" customHeight="true" x14ac:dyDescent="0.2">
      <c r="B371" s="339"/>
      <c r="R371" s="374"/>
      <c r="S371" s="374"/>
      <c r="T371" s="374"/>
      <c r="U371" s="374"/>
      <c r="V371" s="374"/>
      <c r="W371" s="374"/>
      <c r="X371" s="374"/>
      <c r="Y371" s="374"/>
      <c r="Z371" s="374"/>
      <c r="AA371" s="374"/>
      <c r="AB371" s="374"/>
      <c r="AC371" s="374"/>
      <c r="AD371" s="374"/>
      <c r="AE371" s="374"/>
      <c r="AF371" s="374"/>
      <c r="AG371" s="374"/>
      <c r="AH371" s="374"/>
      <c r="AI371" s="374"/>
      <c r="AJ371" s="374"/>
      <c r="AK371" s="374"/>
      <c r="AL371" s="374"/>
      <c r="AM371" s="374"/>
      <c r="AN371" s="374"/>
      <c r="AO371" s="374"/>
      <c r="AP371" s="374"/>
      <c r="AQ371" s="374"/>
      <c r="AR371" s="374"/>
      <c r="AS371" s="374"/>
      <c r="AT371" s="374"/>
      <c r="AU371" s="374"/>
      <c r="AV371" s="374"/>
      <c r="AW371" s="374"/>
      <c r="AX371" s="374"/>
      <c r="AY371" s="374"/>
      <c r="AZ371" s="374"/>
      <c r="BA371" s="401"/>
      <c r="BB371" s="341"/>
      <c r="BC371" s="401"/>
      <c r="BD371" s="401"/>
      <c r="BE371" s="401"/>
      <c r="BF371" s="401"/>
      <c r="BG371" s="401"/>
      <c r="BH371" s="401"/>
      <c r="BI371" s="401"/>
      <c r="BJ371" s="401"/>
      <c r="BK371" s="401"/>
      <c r="BL371" s="401"/>
      <c r="BM371" s="401"/>
      <c r="BN371" s="401"/>
      <c r="BO371" s="401"/>
      <c r="BP371" s="401"/>
      <c r="BQ371" s="401"/>
      <c r="BR371" s="374"/>
      <c r="BS371" s="374"/>
      <c r="BT371" s="374"/>
      <c r="BU371" s="374"/>
      <c r="BV371" s="374"/>
      <c r="BW371" s="374"/>
      <c r="BX371" s="374"/>
      <c r="BY371" s="374"/>
      <c r="BZ371" s="374"/>
      <c r="CA371" s="374"/>
      <c r="CB371" s="374"/>
      <c r="CC371" s="374"/>
      <c r="CD371" s="374"/>
      <c r="CE371" s="374"/>
      <c r="CF371" s="374"/>
      <c r="CG371" s="374"/>
      <c r="CH371" s="374"/>
      <c r="CI371" s="374"/>
      <c r="CJ371" s="374"/>
      <c r="CK371" s="374"/>
      <c r="CL371" s="374"/>
      <c r="CM371" s="374"/>
      <c r="CN371" s="374"/>
      <c r="CO371" s="374"/>
      <c r="CP371" s="374"/>
      <c r="CQ371" s="374"/>
      <c r="CR371" s="374"/>
      <c r="CS371" s="374"/>
      <c r="CT371" s="374"/>
      <c r="CU371" s="374"/>
      <c r="CV371" s="374"/>
      <c r="CW371" s="374"/>
      <c r="CX371" s="374"/>
      <c r="CY371" s="374"/>
      <c r="CZ371" s="374"/>
      <c r="DA371" s="374"/>
    </row>
    <row r="372" s="337" customFormat="true" ht="15" customHeight="true" x14ac:dyDescent="0.2">
      <c r="B372" s="339"/>
      <c r="R372" s="374"/>
      <c r="S372" s="374"/>
      <c r="T372" s="374"/>
      <c r="U372" s="374"/>
      <c r="V372" s="374"/>
      <c r="W372" s="374"/>
      <c r="X372" s="374"/>
      <c r="Y372" s="374"/>
      <c r="Z372" s="374"/>
      <c r="AA372" s="374"/>
      <c r="AB372" s="374"/>
      <c r="AC372" s="374"/>
      <c r="AD372" s="374"/>
      <c r="AE372" s="374"/>
      <c r="AF372" s="374"/>
      <c r="AG372" s="374"/>
      <c r="AH372" s="374"/>
      <c r="AI372" s="374"/>
      <c r="AJ372" s="374"/>
      <c r="AK372" s="374"/>
      <c r="AL372" s="374"/>
      <c r="AM372" s="374"/>
      <c r="AN372" s="374"/>
      <c r="AO372" s="374"/>
      <c r="AP372" s="374"/>
      <c r="AQ372" s="374"/>
      <c r="AR372" s="374"/>
      <c r="AS372" s="374"/>
      <c r="AT372" s="374"/>
      <c r="AU372" s="374"/>
      <c r="AV372" s="374"/>
      <c r="AW372" s="374"/>
      <c r="AX372" s="374"/>
      <c r="AY372" s="374"/>
      <c r="AZ372" s="374"/>
      <c r="BA372" s="401"/>
      <c r="BB372" s="341"/>
      <c r="BC372" s="401"/>
      <c r="BD372" s="401"/>
      <c r="BE372" s="401"/>
      <c r="BF372" s="401"/>
      <c r="BG372" s="401"/>
      <c r="BH372" s="401"/>
      <c r="BI372" s="401"/>
      <c r="BJ372" s="401"/>
      <c r="BK372" s="401"/>
      <c r="BL372" s="401"/>
      <c r="BM372" s="401"/>
      <c r="BN372" s="401"/>
      <c r="BO372" s="401"/>
      <c r="BP372" s="401"/>
      <c r="BQ372" s="401"/>
      <c r="BR372" s="374"/>
      <c r="BS372" s="374"/>
      <c r="BT372" s="374"/>
      <c r="BU372" s="374"/>
      <c r="BV372" s="374"/>
      <c r="BW372" s="374"/>
      <c r="BX372" s="374"/>
      <c r="BY372" s="374"/>
      <c r="BZ372" s="374"/>
      <c r="CA372" s="374"/>
      <c r="CB372" s="374"/>
      <c r="CC372" s="374"/>
      <c r="CD372" s="374"/>
      <c r="CE372" s="374"/>
      <c r="CF372" s="374"/>
      <c r="CG372" s="374"/>
      <c r="CH372" s="374"/>
      <c r="CI372" s="374"/>
      <c r="CJ372" s="374"/>
      <c r="CK372" s="374"/>
      <c r="CL372" s="374"/>
      <c r="CM372" s="374"/>
      <c r="CN372" s="374"/>
      <c r="CO372" s="374"/>
      <c r="CP372" s="374"/>
      <c r="CQ372" s="374"/>
      <c r="CR372" s="374"/>
      <c r="CS372" s="374"/>
      <c r="CT372" s="374"/>
      <c r="CU372" s="374"/>
      <c r="CV372" s="374"/>
      <c r="CW372" s="374"/>
      <c r="CX372" s="374"/>
      <c r="CY372" s="374"/>
      <c r="CZ372" s="374"/>
      <c r="DA372" s="374"/>
    </row>
    <row r="373" s="337" customFormat="true" ht="15" customHeight="true" x14ac:dyDescent="0.2">
      <c r="B373" s="339"/>
      <c r="R373" s="374"/>
      <c r="S373" s="374"/>
      <c r="T373" s="374"/>
      <c r="U373" s="374"/>
      <c r="V373" s="374"/>
      <c r="W373" s="374"/>
      <c r="X373" s="374"/>
      <c r="Y373" s="374"/>
      <c r="Z373" s="374"/>
      <c r="AA373" s="374"/>
      <c r="AB373" s="374"/>
      <c r="AC373" s="374"/>
      <c r="AD373" s="374"/>
      <c r="AE373" s="374"/>
      <c r="AF373" s="374"/>
      <c r="AG373" s="374"/>
      <c r="AH373" s="374"/>
      <c r="AI373" s="374"/>
      <c r="AJ373" s="374"/>
      <c r="AK373" s="374"/>
      <c r="AL373" s="374"/>
      <c r="AM373" s="374"/>
      <c r="AN373" s="374"/>
      <c r="AO373" s="374"/>
      <c r="AP373" s="374"/>
      <c r="AQ373" s="374"/>
      <c r="AR373" s="374"/>
      <c r="AS373" s="374"/>
      <c r="AT373" s="374"/>
      <c r="AU373" s="374"/>
      <c r="AV373" s="374"/>
      <c r="AW373" s="374"/>
      <c r="AX373" s="374"/>
      <c r="AY373" s="374"/>
      <c r="AZ373" s="374"/>
      <c r="BA373" s="401"/>
      <c r="BB373" s="341"/>
      <c r="BC373" s="401"/>
      <c r="BD373" s="401"/>
      <c r="BE373" s="401"/>
      <c r="BF373" s="401"/>
      <c r="BG373" s="401"/>
      <c r="BH373" s="401"/>
      <c r="BI373" s="401"/>
      <c r="BJ373" s="401"/>
      <c r="BK373" s="401"/>
      <c r="BL373" s="401"/>
      <c r="BM373" s="401"/>
      <c r="BN373" s="401"/>
      <c r="BO373" s="401"/>
      <c r="BP373" s="401"/>
      <c r="BQ373" s="401"/>
      <c r="BR373" s="374"/>
      <c r="BS373" s="374"/>
      <c r="BT373" s="374"/>
      <c r="BU373" s="374"/>
      <c r="BV373" s="374"/>
      <c r="BW373" s="374"/>
      <c r="BX373" s="374"/>
      <c r="BY373" s="374"/>
      <c r="BZ373" s="374"/>
      <c r="CA373" s="374"/>
      <c r="CB373" s="374"/>
      <c r="CC373" s="374"/>
      <c r="CD373" s="374"/>
      <c r="CE373" s="374"/>
      <c r="CF373" s="374"/>
      <c r="CG373" s="374"/>
      <c r="CH373" s="374"/>
      <c r="CI373" s="374"/>
      <c r="CJ373" s="374"/>
      <c r="CK373" s="374"/>
      <c r="CL373" s="374"/>
      <c r="CM373" s="374"/>
      <c r="CN373" s="374"/>
      <c r="CO373" s="374"/>
      <c r="CP373" s="374"/>
      <c r="CQ373" s="374"/>
      <c r="CR373" s="374"/>
      <c r="CS373" s="374"/>
      <c r="CT373" s="374"/>
      <c r="CU373" s="374"/>
      <c r="CV373" s="374"/>
      <c r="CW373" s="374"/>
      <c r="CX373" s="374"/>
      <c r="CY373" s="374"/>
      <c r="CZ373" s="374"/>
      <c r="DA373" s="374"/>
    </row>
    <row r="374" s="337" customFormat="true" ht="15" customHeight="true" x14ac:dyDescent="0.2">
      <c r="B374" s="339"/>
      <c r="R374" s="374"/>
      <c r="S374" s="374"/>
      <c r="T374" s="374"/>
      <c r="U374" s="374"/>
      <c r="V374" s="374"/>
      <c r="W374" s="374"/>
      <c r="X374" s="374"/>
      <c r="Y374" s="374"/>
      <c r="Z374" s="374"/>
      <c r="AA374" s="374"/>
      <c r="AB374" s="374"/>
      <c r="AC374" s="374"/>
      <c r="AD374" s="374"/>
      <c r="AE374" s="374"/>
      <c r="AF374" s="374"/>
      <c r="AG374" s="374"/>
      <c r="AH374" s="374"/>
      <c r="AI374" s="374"/>
      <c r="AJ374" s="374"/>
      <c r="AK374" s="374"/>
      <c r="AL374" s="374"/>
      <c r="AM374" s="374"/>
      <c r="AN374" s="374"/>
      <c r="AO374" s="374"/>
      <c r="AP374" s="374"/>
      <c r="AQ374" s="374"/>
      <c r="AR374" s="374"/>
      <c r="AS374" s="374"/>
      <c r="AT374" s="374"/>
      <c r="AU374" s="374"/>
      <c r="AV374" s="374"/>
      <c r="AW374" s="374"/>
      <c r="AX374" s="374"/>
      <c r="AY374" s="374"/>
      <c r="AZ374" s="374"/>
      <c r="BA374" s="401"/>
      <c r="BB374" s="341"/>
      <c r="BC374" s="401"/>
      <c r="BD374" s="401"/>
      <c r="BE374" s="401"/>
      <c r="BF374" s="401"/>
      <c r="BG374" s="401"/>
      <c r="BH374" s="401"/>
      <c r="BI374" s="401"/>
      <c r="BJ374" s="401"/>
      <c r="BK374" s="401"/>
      <c r="BL374" s="401"/>
      <c r="BM374" s="401"/>
      <c r="BN374" s="401"/>
      <c r="BO374" s="401"/>
      <c r="BP374" s="401"/>
      <c r="BQ374" s="401"/>
      <c r="BR374" s="374"/>
      <c r="BS374" s="374"/>
      <c r="BT374" s="374"/>
      <c r="BU374" s="374"/>
      <c r="BV374" s="374"/>
      <c r="BW374" s="374"/>
      <c r="BX374" s="374"/>
      <c r="BY374" s="374"/>
      <c r="BZ374" s="374"/>
      <c r="CA374" s="374"/>
      <c r="CB374" s="374"/>
      <c r="CC374" s="374"/>
      <c r="CD374" s="374"/>
      <c r="CE374" s="374"/>
      <c r="CF374" s="374"/>
      <c r="CG374" s="374"/>
      <c r="CH374" s="374"/>
      <c r="CI374" s="374"/>
      <c r="CJ374" s="374"/>
      <c r="CK374" s="374"/>
      <c r="CL374" s="374"/>
      <c r="CM374" s="374"/>
      <c r="CN374" s="374"/>
      <c r="CO374" s="374"/>
      <c r="CP374" s="374"/>
      <c r="CQ374" s="374"/>
      <c r="CR374" s="374"/>
      <c r="CS374" s="374"/>
      <c r="CT374" s="374"/>
      <c r="CU374" s="374"/>
      <c r="CV374" s="374"/>
      <c r="CW374" s="374"/>
      <c r="CX374" s="374"/>
      <c r="CY374" s="374"/>
      <c r="CZ374" s="374"/>
      <c r="DA374" s="374"/>
    </row>
    <row r="375" s="337" customFormat="true" ht="15" customHeight="true" x14ac:dyDescent="0.2">
      <c r="B375" s="339"/>
      <c r="R375" s="374"/>
      <c r="S375" s="374"/>
      <c r="T375" s="374"/>
      <c r="U375" s="374"/>
      <c r="V375" s="374"/>
      <c r="W375" s="374"/>
      <c r="X375" s="374"/>
      <c r="Y375" s="374"/>
      <c r="Z375" s="374"/>
      <c r="AA375" s="374"/>
      <c r="AB375" s="374"/>
      <c r="AC375" s="374"/>
      <c r="AD375" s="374"/>
      <c r="AE375" s="374"/>
      <c r="AF375" s="374"/>
      <c r="AG375" s="374"/>
      <c r="AH375" s="374"/>
      <c r="AI375" s="374"/>
      <c r="AJ375" s="374"/>
      <c r="AK375" s="374"/>
      <c r="AL375" s="374"/>
      <c r="AM375" s="374"/>
      <c r="AN375" s="374"/>
      <c r="AO375" s="374"/>
      <c r="AP375" s="374"/>
      <c r="AQ375" s="374"/>
      <c r="AR375" s="374"/>
      <c r="AS375" s="374"/>
      <c r="AT375" s="374"/>
      <c r="AU375" s="374"/>
      <c r="AV375" s="374"/>
      <c r="AW375" s="374"/>
      <c r="AX375" s="374"/>
      <c r="AY375" s="374"/>
      <c r="AZ375" s="374"/>
      <c r="BA375" s="338"/>
      <c r="BB375" s="336"/>
      <c r="BC375" s="336"/>
      <c r="BD375" s="336"/>
      <c r="BE375" s="336"/>
      <c r="BF375" s="336"/>
      <c r="BG375" s="336"/>
      <c r="BH375" s="336"/>
      <c r="BI375" s="336"/>
      <c r="BJ375" s="336"/>
      <c r="BK375" s="336"/>
      <c r="BL375" s="336"/>
      <c r="BM375" s="336"/>
      <c r="BN375" s="336"/>
      <c r="BO375" s="336"/>
      <c r="BP375" s="336"/>
      <c r="BQ375" s="338"/>
      <c r="BR375" s="373"/>
      <c r="BS375" s="373"/>
      <c r="BT375" s="373"/>
      <c r="BU375" s="373"/>
      <c r="BV375" s="373"/>
      <c r="BW375" s="373"/>
      <c r="BX375" s="373"/>
      <c r="BY375" s="373"/>
      <c r="BZ375" s="373"/>
      <c r="CA375" s="373"/>
      <c r="CB375" s="373"/>
      <c r="CC375" s="373"/>
      <c r="CD375" s="373"/>
      <c r="CE375" s="373"/>
      <c r="CF375" s="373"/>
      <c r="CG375" s="373"/>
      <c r="CH375" s="373"/>
      <c r="CI375" s="373"/>
      <c r="CJ375" s="373"/>
      <c r="CK375" s="373"/>
      <c r="CL375" s="373"/>
      <c r="CM375" s="373"/>
      <c r="CN375" s="373"/>
      <c r="CO375" s="373"/>
      <c r="CP375" s="373"/>
      <c r="CQ375" s="373"/>
      <c r="CR375" s="373"/>
      <c r="CS375" s="373"/>
      <c r="CT375" s="373"/>
      <c r="CU375" s="373"/>
      <c r="CV375" s="373"/>
      <c r="CW375" s="373"/>
      <c r="CX375" s="373"/>
      <c r="CY375" s="373"/>
      <c r="CZ375" s="373"/>
      <c r="DA375" s="374"/>
    </row>
    <row r="376" s="337" customFormat="true" ht="15" customHeight="true" x14ac:dyDescent="0.2">
      <c r="B376" s="339"/>
      <c r="R376" s="374"/>
      <c r="S376" s="374"/>
      <c r="T376" s="374"/>
      <c r="U376" s="374"/>
      <c r="V376" s="374"/>
      <c r="W376" s="374"/>
      <c r="X376" s="374"/>
      <c r="Y376" s="374"/>
      <c r="Z376" s="374"/>
      <c r="AA376" s="374"/>
      <c r="AB376" s="374"/>
      <c r="AC376" s="374"/>
      <c r="AD376" s="374"/>
      <c r="AE376" s="374"/>
      <c r="AF376" s="374"/>
      <c r="AG376" s="374"/>
      <c r="AH376" s="374"/>
      <c r="AI376" s="374"/>
      <c r="AJ376" s="374"/>
      <c r="AK376" s="374"/>
      <c r="AL376" s="374"/>
      <c r="AM376" s="374"/>
      <c r="AN376" s="374"/>
      <c r="AO376" s="374"/>
      <c r="AP376" s="374"/>
      <c r="AQ376" s="374"/>
      <c r="AR376" s="374"/>
      <c r="AS376" s="374"/>
      <c r="AT376" s="374"/>
      <c r="AU376" s="374"/>
      <c r="AV376" s="374"/>
      <c r="AW376" s="374"/>
      <c r="AX376" s="374"/>
      <c r="AY376" s="374"/>
      <c r="AZ376" s="374"/>
      <c r="BA376" s="338"/>
      <c r="BB376" s="336"/>
      <c r="BC376" s="336"/>
      <c r="BD376" s="336"/>
      <c r="BE376" s="336"/>
      <c r="BF376" s="336"/>
      <c r="BG376" s="336"/>
      <c r="BH376" s="336"/>
      <c r="BI376" s="336"/>
      <c r="BJ376" s="336"/>
      <c r="BK376" s="336"/>
      <c r="BL376" s="336"/>
      <c r="BM376" s="336"/>
      <c r="BN376" s="336"/>
      <c r="BO376" s="336"/>
      <c r="BP376" s="336"/>
      <c r="BQ376" s="338"/>
      <c r="BR376" s="373"/>
      <c r="BS376" s="373"/>
      <c r="BT376" s="373"/>
      <c r="BU376" s="373"/>
      <c r="BV376" s="373"/>
      <c r="BW376" s="373"/>
      <c r="BX376" s="373"/>
      <c r="BY376" s="373"/>
      <c r="BZ376" s="373"/>
      <c r="CA376" s="373"/>
      <c r="CB376" s="373"/>
      <c r="CC376" s="373"/>
      <c r="CD376" s="373"/>
      <c r="CE376" s="373"/>
      <c r="CF376" s="373"/>
      <c r="CG376" s="373"/>
      <c r="CH376" s="373"/>
      <c r="CI376" s="373"/>
      <c r="CJ376" s="373"/>
      <c r="CK376" s="373"/>
      <c r="CL376" s="373"/>
      <c r="CM376" s="373"/>
      <c r="CN376" s="373"/>
      <c r="CO376" s="373"/>
      <c r="CP376" s="373"/>
      <c r="CQ376" s="373"/>
      <c r="CR376" s="373"/>
      <c r="CS376" s="373"/>
      <c r="CT376" s="373"/>
      <c r="CU376" s="373"/>
      <c r="CV376" s="373"/>
      <c r="CW376" s="373"/>
      <c r="CX376" s="373"/>
      <c r="CY376" s="373"/>
      <c r="CZ376" s="373"/>
      <c r="DA376" s="374"/>
    </row>
    <row r="377" s="337" customFormat="true" ht="15" customHeight="true" x14ac:dyDescent="0.2">
      <c r="B377" s="339"/>
      <c r="R377" s="374"/>
      <c r="S377" s="374"/>
      <c r="T377" s="374"/>
      <c r="U377" s="374"/>
      <c r="V377" s="374"/>
      <c r="W377" s="374"/>
      <c r="X377" s="374"/>
      <c r="Y377" s="374"/>
      <c r="Z377" s="374"/>
      <c r="AA377" s="374"/>
      <c r="AB377" s="374"/>
      <c r="AC377" s="374"/>
      <c r="AD377" s="374"/>
      <c r="AE377" s="374"/>
      <c r="AF377" s="374"/>
      <c r="AG377" s="374"/>
      <c r="AH377" s="374"/>
      <c r="AI377" s="374"/>
      <c r="AJ377" s="374"/>
      <c r="AK377" s="374"/>
      <c r="AL377" s="374"/>
      <c r="AM377" s="374"/>
      <c r="AN377" s="374"/>
      <c r="AO377" s="374"/>
      <c r="AP377" s="374"/>
      <c r="AQ377" s="374"/>
      <c r="AR377" s="374"/>
      <c r="AS377" s="374"/>
      <c r="AT377" s="374"/>
      <c r="AU377" s="374"/>
      <c r="AV377" s="374"/>
      <c r="AW377" s="374"/>
      <c r="AX377" s="374"/>
      <c r="AY377" s="374"/>
      <c r="AZ377" s="374"/>
      <c r="BA377" s="338"/>
      <c r="BB377" s="336"/>
      <c r="BC377" s="336"/>
      <c r="BD377" s="336"/>
      <c r="BE377" s="336"/>
      <c r="BF377" s="336"/>
      <c r="BG377" s="336"/>
      <c r="BH377" s="336"/>
      <c r="BI377" s="336"/>
      <c r="BJ377" s="336"/>
      <c r="BK377" s="336"/>
      <c r="BL377" s="336"/>
      <c r="BM377" s="336"/>
      <c r="BN377" s="336"/>
      <c r="BO377" s="336"/>
      <c r="BP377" s="336"/>
      <c r="BQ377" s="338"/>
      <c r="BR377" s="373"/>
      <c r="BS377" s="373"/>
      <c r="BT377" s="373"/>
      <c r="BU377" s="373"/>
      <c r="BV377" s="373"/>
      <c r="BW377" s="373"/>
      <c r="BX377" s="373"/>
      <c r="BY377" s="373"/>
      <c r="BZ377" s="373"/>
      <c r="CA377" s="373"/>
      <c r="CB377" s="373"/>
      <c r="CC377" s="373"/>
      <c r="CD377" s="373"/>
      <c r="CE377" s="373"/>
      <c r="CF377" s="373"/>
      <c r="CG377" s="373"/>
      <c r="CH377" s="373"/>
      <c r="CI377" s="373"/>
      <c r="CJ377" s="373"/>
      <c r="CK377" s="373"/>
      <c r="CL377" s="373"/>
      <c r="CM377" s="373"/>
      <c r="CN377" s="373"/>
      <c r="CO377" s="373"/>
      <c r="CP377" s="373"/>
      <c r="CQ377" s="373"/>
      <c r="CR377" s="373"/>
      <c r="CS377" s="373"/>
      <c r="CT377" s="373"/>
      <c r="CU377" s="373"/>
      <c r="CV377" s="373"/>
      <c r="CW377" s="373"/>
      <c r="CX377" s="373"/>
      <c r="CY377" s="373"/>
      <c r="CZ377" s="373"/>
      <c r="DA377" s="374"/>
    </row>
    <row r="378" s="337" customFormat="true" ht="15" customHeight="true" x14ac:dyDescent="0.2">
      <c r="B378" s="339"/>
      <c r="R378" s="374"/>
      <c r="S378" s="374"/>
      <c r="T378" s="374"/>
      <c r="U378" s="374"/>
      <c r="V378" s="374"/>
      <c r="W378" s="374"/>
      <c r="X378" s="374"/>
      <c r="Y378" s="374"/>
      <c r="Z378" s="374"/>
      <c r="AA378" s="374"/>
      <c r="AB378" s="374"/>
      <c r="AC378" s="374"/>
      <c r="AD378" s="374"/>
      <c r="AE378" s="374"/>
      <c r="AF378" s="374"/>
      <c r="AG378" s="374"/>
      <c r="AH378" s="374"/>
      <c r="AI378" s="374"/>
      <c r="AJ378" s="374"/>
      <c r="AK378" s="374"/>
      <c r="AL378" s="374"/>
      <c r="AM378" s="374"/>
      <c r="AN378" s="374"/>
      <c r="AO378" s="374"/>
      <c r="AP378" s="374"/>
      <c r="AQ378" s="374"/>
      <c r="AR378" s="374"/>
      <c r="AS378" s="374"/>
      <c r="AT378" s="374"/>
      <c r="AU378" s="374"/>
      <c r="AV378" s="374"/>
      <c r="AW378" s="374"/>
      <c r="AX378" s="374"/>
      <c r="AY378" s="374"/>
      <c r="AZ378" s="374"/>
      <c r="BA378" s="338"/>
      <c r="BB378" s="336"/>
      <c r="BC378" s="336"/>
      <c r="BD378" s="336"/>
      <c r="BE378" s="336"/>
      <c r="BF378" s="336"/>
      <c r="BG378" s="336"/>
      <c r="BH378" s="336"/>
      <c r="BI378" s="336"/>
      <c r="BJ378" s="336"/>
      <c r="BK378" s="336"/>
      <c r="BL378" s="336"/>
      <c r="BM378" s="336"/>
      <c r="BN378" s="336"/>
      <c r="BO378" s="336"/>
      <c r="BP378" s="336"/>
      <c r="BQ378" s="338"/>
      <c r="BR378" s="373"/>
      <c r="BS378" s="373"/>
      <c r="BT378" s="373"/>
      <c r="BU378" s="373"/>
      <c r="BV378" s="373"/>
      <c r="BW378" s="373"/>
      <c r="BX378" s="373"/>
      <c r="BY378" s="373"/>
      <c r="BZ378" s="373"/>
      <c r="CA378" s="373"/>
      <c r="CB378" s="373"/>
      <c r="CC378" s="373"/>
      <c r="CD378" s="373"/>
      <c r="CE378" s="373"/>
      <c r="CF378" s="373"/>
      <c r="CG378" s="373"/>
      <c r="CH378" s="373"/>
      <c r="CI378" s="373"/>
      <c r="CJ378" s="373"/>
      <c r="CK378" s="373"/>
      <c r="CL378" s="373"/>
      <c r="CM378" s="373"/>
      <c r="CN378" s="373"/>
      <c r="CO378" s="373"/>
      <c r="CP378" s="373"/>
      <c r="CQ378" s="373"/>
      <c r="CR378" s="373"/>
      <c r="CS378" s="373"/>
      <c r="CT378" s="373"/>
      <c r="CU378" s="373"/>
      <c r="CV378" s="373"/>
      <c r="CW378" s="373"/>
      <c r="CX378" s="373"/>
      <c r="CY378" s="373"/>
      <c r="CZ378" s="373"/>
      <c r="DA378" s="374"/>
    </row>
    <row r="379" s="337" customFormat="true" ht="15" customHeight="true" x14ac:dyDescent="0.2">
      <c r="B379" s="339"/>
      <c r="R379" s="374"/>
      <c r="S379" s="374"/>
      <c r="T379" s="374"/>
      <c r="U379" s="374"/>
      <c r="V379" s="374"/>
      <c r="W379" s="374"/>
      <c r="X379" s="374"/>
      <c r="Y379" s="374"/>
      <c r="Z379" s="374"/>
      <c r="AA379" s="374"/>
      <c r="AB379" s="374"/>
      <c r="AC379" s="374"/>
      <c r="AD379" s="374"/>
      <c r="AE379" s="374"/>
      <c r="AF379" s="374"/>
      <c r="AG379" s="374"/>
      <c r="AH379" s="374"/>
      <c r="AI379" s="374"/>
      <c r="AJ379" s="374"/>
      <c r="AK379" s="374"/>
      <c r="AL379" s="374"/>
      <c r="AM379" s="374"/>
      <c r="AN379" s="374"/>
      <c r="AO379" s="374"/>
      <c r="AP379" s="374"/>
      <c r="AQ379" s="374"/>
      <c r="AR379" s="374"/>
      <c r="AS379" s="374"/>
      <c r="AT379" s="374"/>
      <c r="AU379" s="374"/>
      <c r="AV379" s="374"/>
      <c r="AW379" s="374"/>
      <c r="AX379" s="374"/>
      <c r="AY379" s="374"/>
      <c r="AZ379" s="374"/>
      <c r="BA379" s="338"/>
      <c r="BB379" s="336"/>
      <c r="BC379" s="336"/>
      <c r="BD379" s="336"/>
      <c r="BE379" s="336"/>
      <c r="BF379" s="336"/>
      <c r="BG379" s="336"/>
      <c r="BH379" s="336"/>
      <c r="BI379" s="336"/>
      <c r="BJ379" s="336"/>
      <c r="BK379" s="336"/>
      <c r="BL379" s="336"/>
      <c r="BM379" s="336"/>
      <c r="BN379" s="336"/>
      <c r="BO379" s="336"/>
      <c r="BP379" s="336"/>
      <c r="BQ379" s="338"/>
      <c r="BR379" s="373"/>
      <c r="BS379" s="373"/>
      <c r="BT379" s="373"/>
      <c r="BU379" s="373"/>
      <c r="BV379" s="373"/>
      <c r="BW379" s="373"/>
      <c r="BX379" s="373"/>
      <c r="BY379" s="373"/>
      <c r="BZ379" s="373"/>
      <c r="CA379" s="373"/>
      <c r="CB379" s="373"/>
      <c r="CC379" s="373"/>
      <c r="CD379" s="373"/>
      <c r="CE379" s="373"/>
      <c r="CF379" s="373"/>
      <c r="CG379" s="373"/>
      <c r="CH379" s="373"/>
      <c r="CI379" s="373"/>
      <c r="CJ379" s="373"/>
      <c r="CK379" s="373"/>
      <c r="CL379" s="373"/>
      <c r="CM379" s="373"/>
      <c r="CN379" s="373"/>
      <c r="CO379" s="373"/>
      <c r="CP379" s="373"/>
      <c r="CQ379" s="373"/>
      <c r="CR379" s="373"/>
      <c r="CS379" s="373"/>
      <c r="CT379" s="373"/>
      <c r="CU379" s="373"/>
      <c r="CV379" s="373"/>
      <c r="CW379" s="373"/>
      <c r="CX379" s="373"/>
      <c r="CY379" s="373"/>
      <c r="CZ379" s="373"/>
      <c r="DA379" s="374"/>
    </row>
    <row r="380" s="337" customFormat="true" ht="15" customHeight="true" x14ac:dyDescent="0.2">
      <c r="B380" s="339"/>
      <c r="R380" s="374"/>
      <c r="S380" s="374"/>
      <c r="T380" s="374"/>
      <c r="U380" s="374"/>
      <c r="V380" s="374"/>
      <c r="W380" s="374"/>
      <c r="X380" s="374"/>
      <c r="Y380" s="374"/>
      <c r="Z380" s="374"/>
      <c r="AA380" s="374"/>
      <c r="AB380" s="374"/>
      <c r="AC380" s="374"/>
      <c r="AD380" s="374"/>
      <c r="AE380" s="374"/>
      <c r="AF380" s="374"/>
      <c r="AG380" s="374"/>
      <c r="AH380" s="374"/>
      <c r="AI380" s="374"/>
      <c r="AJ380" s="374"/>
      <c r="AK380" s="374"/>
      <c r="AL380" s="374"/>
      <c r="AM380" s="374"/>
      <c r="AN380" s="374"/>
      <c r="AO380" s="374"/>
      <c r="AP380" s="374"/>
      <c r="AQ380" s="374"/>
      <c r="AR380" s="374"/>
      <c r="AS380" s="374"/>
      <c r="AT380" s="374"/>
      <c r="AU380" s="374"/>
      <c r="AV380" s="374"/>
      <c r="AW380" s="374"/>
      <c r="AX380" s="374"/>
      <c r="AY380" s="374"/>
      <c r="AZ380" s="374"/>
      <c r="BA380" s="338"/>
      <c r="BB380" s="336"/>
      <c r="BC380" s="336"/>
      <c r="BD380" s="336"/>
      <c r="BE380" s="336"/>
      <c r="BF380" s="336"/>
      <c r="BG380" s="336"/>
      <c r="BH380" s="336"/>
      <c r="BI380" s="336"/>
      <c r="BJ380" s="336"/>
      <c r="BK380" s="336"/>
      <c r="BL380" s="336"/>
      <c r="BM380" s="336"/>
      <c r="BN380" s="336"/>
      <c r="BO380" s="336"/>
      <c r="BP380" s="336"/>
      <c r="BQ380" s="338"/>
      <c r="BR380" s="373"/>
      <c r="BS380" s="373"/>
      <c r="BT380" s="373"/>
      <c r="BU380" s="373"/>
      <c r="BV380" s="373"/>
      <c r="BW380" s="373"/>
      <c r="BX380" s="373"/>
      <c r="BY380" s="373"/>
      <c r="BZ380" s="373"/>
      <c r="CA380" s="373"/>
      <c r="CB380" s="373"/>
      <c r="CC380" s="373"/>
      <c r="CD380" s="373"/>
      <c r="CE380" s="373"/>
      <c r="CF380" s="373"/>
      <c r="CG380" s="373"/>
      <c r="CH380" s="373"/>
      <c r="CI380" s="373"/>
      <c r="CJ380" s="373"/>
      <c r="CK380" s="373"/>
      <c r="CL380" s="373"/>
      <c r="CM380" s="373"/>
      <c r="CN380" s="373"/>
      <c r="CO380" s="373"/>
      <c r="CP380" s="373"/>
      <c r="CQ380" s="373"/>
      <c r="CR380" s="373"/>
      <c r="CS380" s="373"/>
      <c r="CT380" s="373"/>
      <c r="CU380" s="373"/>
      <c r="CV380" s="373"/>
      <c r="CW380" s="373"/>
      <c r="CX380" s="373"/>
      <c r="CY380" s="373"/>
      <c r="CZ380" s="373"/>
      <c r="DA380" s="374"/>
    </row>
    <row r="381" s="337" customFormat="true" ht="15" customHeight="true" x14ac:dyDescent="0.2">
      <c r="B381" s="339"/>
      <c r="R381" s="374"/>
      <c r="S381" s="374"/>
      <c r="T381" s="374"/>
      <c r="U381" s="374"/>
      <c r="V381" s="374"/>
      <c r="W381" s="374"/>
      <c r="X381" s="374"/>
      <c r="Y381" s="374"/>
      <c r="Z381" s="374"/>
      <c r="AA381" s="374"/>
      <c r="AB381" s="374"/>
      <c r="AC381" s="374"/>
      <c r="AD381" s="374"/>
      <c r="AE381" s="374"/>
      <c r="AF381" s="374"/>
      <c r="AG381" s="374"/>
      <c r="AH381" s="374"/>
      <c r="AI381" s="374"/>
      <c r="AJ381" s="374"/>
      <c r="AK381" s="374"/>
      <c r="AL381" s="374"/>
      <c r="AM381" s="374"/>
      <c r="AN381" s="374"/>
      <c r="AO381" s="374"/>
      <c r="AP381" s="374"/>
      <c r="AQ381" s="374"/>
      <c r="AR381" s="374"/>
      <c r="AS381" s="374"/>
      <c r="AT381" s="374"/>
      <c r="AU381" s="374"/>
      <c r="AV381" s="374"/>
      <c r="AW381" s="374"/>
      <c r="AX381" s="374"/>
      <c r="AY381" s="374"/>
      <c r="AZ381" s="374"/>
      <c r="BA381" s="338"/>
      <c r="BB381" s="336"/>
      <c r="BC381" s="336"/>
      <c r="BD381" s="336"/>
      <c r="BE381" s="336"/>
      <c r="BF381" s="336"/>
      <c r="BG381" s="336"/>
      <c r="BH381" s="336"/>
      <c r="BI381" s="336"/>
      <c r="BJ381" s="336"/>
      <c r="BK381" s="336"/>
      <c r="BL381" s="336"/>
      <c r="BM381" s="336"/>
      <c r="BN381" s="336"/>
      <c r="BO381" s="336"/>
      <c r="BP381" s="336"/>
      <c r="BQ381" s="338"/>
      <c r="BR381" s="373"/>
      <c r="BS381" s="373"/>
      <c r="BT381" s="373"/>
      <c r="BU381" s="373"/>
      <c r="BV381" s="373"/>
      <c r="BW381" s="373"/>
      <c r="BX381" s="373"/>
      <c r="BY381" s="373"/>
      <c r="BZ381" s="373"/>
      <c r="CA381" s="373"/>
      <c r="CB381" s="373"/>
      <c r="CC381" s="373"/>
      <c r="CD381" s="373"/>
      <c r="CE381" s="373"/>
      <c r="CF381" s="373"/>
      <c r="CG381" s="373"/>
      <c r="CH381" s="373"/>
      <c r="CI381" s="373"/>
      <c r="CJ381" s="373"/>
      <c r="CK381" s="373"/>
      <c r="CL381" s="373"/>
      <c r="CM381" s="373"/>
      <c r="CN381" s="373"/>
      <c r="CO381" s="373"/>
      <c r="CP381" s="373"/>
      <c r="CQ381" s="373"/>
      <c r="CR381" s="373"/>
      <c r="CS381" s="373"/>
      <c r="CT381" s="373"/>
      <c r="CU381" s="373"/>
      <c r="CV381" s="373"/>
      <c r="CW381" s="373"/>
      <c r="CX381" s="373"/>
      <c r="CY381" s="373"/>
      <c r="CZ381" s="373"/>
      <c r="DA381" s="374"/>
    </row>
    <row r="382" s="337" customFormat="true" ht="15" customHeight="true" x14ac:dyDescent="0.2">
      <c r="B382" s="339"/>
      <c r="R382" s="374"/>
      <c r="S382" s="374"/>
      <c r="T382" s="374"/>
      <c r="U382" s="374"/>
      <c r="V382" s="374"/>
      <c r="W382" s="374"/>
      <c r="X382" s="374"/>
      <c r="Y382" s="374"/>
      <c r="Z382" s="374"/>
      <c r="AA382" s="374"/>
      <c r="AB382" s="374"/>
      <c r="AC382" s="374"/>
      <c r="AD382" s="374"/>
      <c r="AE382" s="374"/>
      <c r="AF382" s="374"/>
      <c r="AG382" s="374"/>
      <c r="AH382" s="374"/>
      <c r="AI382" s="374"/>
      <c r="AJ382" s="374"/>
      <c r="AK382" s="374"/>
      <c r="AL382" s="374"/>
      <c r="AM382" s="374"/>
      <c r="AN382" s="374"/>
      <c r="AO382" s="374"/>
      <c r="AP382" s="374"/>
      <c r="AQ382" s="374"/>
      <c r="AR382" s="374"/>
      <c r="AS382" s="374"/>
      <c r="AT382" s="374"/>
      <c r="AU382" s="374"/>
      <c r="AV382" s="374"/>
      <c r="AW382" s="374"/>
      <c r="AX382" s="374"/>
      <c r="AY382" s="374"/>
      <c r="AZ382" s="374"/>
      <c r="BA382" s="338"/>
      <c r="BB382" s="336"/>
      <c r="BC382" s="336"/>
      <c r="BD382" s="336"/>
      <c r="BE382" s="336"/>
      <c r="BF382" s="336"/>
      <c r="BG382" s="336"/>
      <c r="BH382" s="336"/>
      <c r="BI382" s="336"/>
      <c r="BJ382" s="336"/>
      <c r="BK382" s="336"/>
      <c r="BL382" s="336"/>
      <c r="BM382" s="336"/>
      <c r="BN382" s="336"/>
      <c r="BO382" s="336"/>
      <c r="BP382" s="336"/>
      <c r="BQ382" s="338"/>
      <c r="BR382" s="373"/>
      <c r="BS382" s="373"/>
      <c r="BT382" s="373"/>
      <c r="BU382" s="373"/>
      <c r="BV382" s="373"/>
      <c r="BW382" s="373"/>
      <c r="BX382" s="373"/>
      <c r="BY382" s="373"/>
      <c r="BZ382" s="373"/>
      <c r="CA382" s="373"/>
      <c r="CB382" s="373"/>
      <c r="CC382" s="373"/>
      <c r="CD382" s="373"/>
      <c r="CE382" s="373"/>
      <c r="CF382" s="373"/>
      <c r="CG382" s="373"/>
      <c r="CH382" s="373"/>
      <c r="CI382" s="373"/>
      <c r="CJ382" s="373"/>
      <c r="CK382" s="373"/>
      <c r="CL382" s="373"/>
      <c r="CM382" s="373"/>
      <c r="CN382" s="373"/>
      <c r="CO382" s="373"/>
      <c r="CP382" s="373"/>
      <c r="CQ382" s="373"/>
      <c r="CR382" s="373"/>
      <c r="CS382" s="373"/>
      <c r="CT382" s="373"/>
      <c r="CU382" s="373"/>
      <c r="CV382" s="373"/>
      <c r="CW382" s="373"/>
      <c r="CX382" s="373"/>
      <c r="CY382" s="373"/>
      <c r="CZ382" s="373"/>
      <c r="DA382" s="374"/>
    </row>
    <row r="383" s="337" customFormat="true" ht="15" customHeight="true" x14ac:dyDescent="0.2">
      <c r="B383" s="339"/>
      <c r="R383" s="374"/>
      <c r="S383" s="374"/>
      <c r="T383" s="374"/>
      <c r="U383" s="374"/>
      <c r="V383" s="374"/>
      <c r="W383" s="374"/>
      <c r="X383" s="374"/>
      <c r="Y383" s="374"/>
      <c r="Z383" s="374"/>
      <c r="AA383" s="374"/>
      <c r="AB383" s="374"/>
      <c r="AC383" s="374"/>
      <c r="AD383" s="374"/>
      <c r="AE383" s="374"/>
      <c r="AF383" s="374"/>
      <c r="AG383" s="374"/>
      <c r="AH383" s="374"/>
      <c r="AI383" s="374"/>
      <c r="AJ383" s="374"/>
      <c r="AK383" s="374"/>
      <c r="AL383" s="374"/>
      <c r="AM383" s="374"/>
      <c r="AN383" s="374"/>
      <c r="AO383" s="374"/>
      <c r="AP383" s="374"/>
      <c r="AQ383" s="374"/>
      <c r="AR383" s="374"/>
      <c r="AS383" s="374"/>
      <c r="AT383" s="374"/>
      <c r="AU383" s="374"/>
      <c r="AV383" s="374"/>
      <c r="AW383" s="374"/>
      <c r="AX383" s="374"/>
      <c r="AY383" s="374"/>
      <c r="AZ383" s="374"/>
      <c r="BA383" s="338"/>
      <c r="BB383" s="336"/>
      <c r="BC383" s="336"/>
      <c r="BD383" s="336"/>
      <c r="BE383" s="336"/>
      <c r="BF383" s="336"/>
      <c r="BG383" s="336"/>
      <c r="BH383" s="336"/>
      <c r="BI383" s="336"/>
      <c r="BJ383" s="336"/>
      <c r="BK383" s="336"/>
      <c r="BL383" s="336"/>
      <c r="BM383" s="336"/>
      <c r="BN383" s="336"/>
      <c r="BO383" s="336"/>
      <c r="BP383" s="336"/>
      <c r="BQ383" s="338"/>
      <c r="BR383" s="373"/>
      <c r="BS383" s="373"/>
      <c r="BT383" s="373"/>
      <c r="BU383" s="373"/>
      <c r="BV383" s="373"/>
      <c r="BW383" s="373"/>
      <c r="BX383" s="373"/>
      <c r="BY383" s="373"/>
      <c r="BZ383" s="373"/>
      <c r="CA383" s="373"/>
      <c r="CB383" s="373"/>
      <c r="CC383" s="373"/>
      <c r="CD383" s="373"/>
      <c r="CE383" s="373"/>
      <c r="CF383" s="373"/>
      <c r="CG383" s="373"/>
      <c r="CH383" s="373"/>
      <c r="CI383" s="373"/>
      <c r="CJ383" s="373"/>
      <c r="CK383" s="373"/>
      <c r="CL383" s="373"/>
      <c r="CM383" s="373"/>
      <c r="CN383" s="373"/>
      <c r="CO383" s="373"/>
      <c r="CP383" s="373"/>
      <c r="CQ383" s="373"/>
      <c r="CR383" s="373"/>
      <c r="CS383" s="373"/>
      <c r="CT383" s="373"/>
      <c r="CU383" s="373"/>
      <c r="CV383" s="373"/>
      <c r="CW383" s="373"/>
      <c r="CX383" s="373"/>
      <c r="CY383" s="373"/>
      <c r="CZ383" s="373"/>
      <c r="DA383" s="374"/>
    </row>
    <row r="384" s="337" customFormat="true" ht="15" customHeight="true" x14ac:dyDescent="0.2">
      <c r="B384" s="339"/>
      <c r="R384" s="374"/>
      <c r="S384" s="374"/>
      <c r="T384" s="374"/>
      <c r="U384" s="374"/>
      <c r="V384" s="374"/>
      <c r="W384" s="374"/>
      <c r="X384" s="374"/>
      <c r="Y384" s="374"/>
      <c r="Z384" s="374"/>
      <c r="AA384" s="374"/>
      <c r="AB384" s="374"/>
      <c r="AC384" s="374"/>
      <c r="AD384" s="374"/>
      <c r="AE384" s="374"/>
      <c r="AF384" s="374"/>
      <c r="AG384" s="374"/>
      <c r="AH384" s="374"/>
      <c r="AI384" s="374"/>
      <c r="AJ384" s="374"/>
      <c r="AK384" s="374"/>
      <c r="AL384" s="374"/>
      <c r="AM384" s="374"/>
      <c r="AN384" s="374"/>
      <c r="AO384" s="374"/>
      <c r="AP384" s="374"/>
      <c r="AQ384" s="374"/>
      <c r="AR384" s="374"/>
      <c r="AS384" s="374"/>
      <c r="AT384" s="374"/>
      <c r="AU384" s="374"/>
      <c r="AV384" s="374"/>
      <c r="AW384" s="374"/>
      <c r="AX384" s="374"/>
      <c r="AY384" s="374"/>
      <c r="AZ384" s="374"/>
      <c r="BA384" s="338"/>
      <c r="BB384" s="336"/>
      <c r="BC384" s="336"/>
      <c r="BD384" s="336"/>
      <c r="BE384" s="336"/>
      <c r="BF384" s="336"/>
      <c r="BG384" s="336"/>
      <c r="BH384" s="336"/>
      <c r="BI384" s="336"/>
      <c r="BJ384" s="336"/>
      <c r="BK384" s="336"/>
      <c r="BL384" s="336"/>
      <c r="BM384" s="336"/>
      <c r="BN384" s="336"/>
      <c r="BO384" s="336"/>
      <c r="BP384" s="336"/>
      <c r="BQ384" s="338"/>
      <c r="BR384" s="373"/>
      <c r="BS384" s="373"/>
      <c r="BT384" s="373"/>
      <c r="BU384" s="373"/>
      <c r="BV384" s="373"/>
      <c r="BW384" s="373"/>
      <c r="BX384" s="373"/>
      <c r="BY384" s="373"/>
      <c r="BZ384" s="373"/>
      <c r="CA384" s="373"/>
      <c r="CB384" s="373"/>
      <c r="CC384" s="373"/>
      <c r="CD384" s="373"/>
      <c r="CE384" s="373"/>
      <c r="CF384" s="373"/>
      <c r="CG384" s="373"/>
      <c r="CH384" s="373"/>
      <c r="CI384" s="373"/>
      <c r="CJ384" s="373"/>
      <c r="CK384" s="373"/>
      <c r="CL384" s="373"/>
      <c r="CM384" s="373"/>
      <c r="CN384" s="373"/>
      <c r="CO384" s="373"/>
      <c r="CP384" s="373"/>
      <c r="CQ384" s="373"/>
      <c r="CR384" s="373"/>
      <c r="CS384" s="373"/>
      <c r="CT384" s="373"/>
      <c r="CU384" s="373"/>
      <c r="CV384" s="373"/>
      <c r="CW384" s="373"/>
      <c r="CX384" s="373"/>
      <c r="CY384" s="373"/>
      <c r="CZ384" s="373"/>
      <c r="DA384" s="374"/>
    </row>
    <row r="385" s="337" customFormat="true" ht="15" customHeight="true" x14ac:dyDescent="0.2">
      <c r="B385" s="339"/>
      <c r="R385" s="374"/>
      <c r="S385" s="374"/>
      <c r="T385" s="374"/>
      <c r="U385" s="374"/>
      <c r="V385" s="374"/>
      <c r="W385" s="374"/>
      <c r="X385" s="374"/>
      <c r="Y385" s="374"/>
      <c r="Z385" s="374"/>
      <c r="AA385" s="374"/>
      <c r="AB385" s="374"/>
      <c r="AC385" s="374"/>
      <c r="AD385" s="374"/>
      <c r="AE385" s="374"/>
      <c r="AF385" s="374"/>
      <c r="AG385" s="374"/>
      <c r="AH385" s="374"/>
      <c r="AI385" s="374"/>
      <c r="AJ385" s="374"/>
      <c r="AK385" s="374"/>
      <c r="AL385" s="374"/>
      <c r="AM385" s="374"/>
      <c r="AN385" s="374"/>
      <c r="AO385" s="374"/>
      <c r="AP385" s="374"/>
      <c r="AQ385" s="374"/>
      <c r="AR385" s="374"/>
      <c r="AS385" s="374"/>
      <c r="AT385" s="374"/>
      <c r="AU385" s="374"/>
      <c r="AV385" s="374"/>
      <c r="AW385" s="374"/>
      <c r="AX385" s="374"/>
      <c r="AY385" s="374"/>
      <c r="AZ385" s="374"/>
      <c r="BA385" s="338"/>
      <c r="BB385" s="336"/>
      <c r="BC385" s="336"/>
      <c r="BD385" s="336"/>
      <c r="BE385" s="336"/>
      <c r="BF385" s="336"/>
      <c r="BG385" s="336"/>
      <c r="BH385" s="336"/>
      <c r="BI385" s="336"/>
      <c r="BJ385" s="336"/>
      <c r="BK385" s="336"/>
      <c r="BL385" s="336"/>
      <c r="BM385" s="336"/>
      <c r="BN385" s="336"/>
      <c r="BO385" s="336"/>
      <c r="BP385" s="336"/>
      <c r="BQ385" s="338"/>
      <c r="BR385" s="373"/>
      <c r="BS385" s="373"/>
      <c r="BT385" s="373"/>
      <c r="BU385" s="373"/>
      <c r="BV385" s="373"/>
      <c r="BW385" s="373"/>
      <c r="BX385" s="373"/>
      <c r="BY385" s="373"/>
      <c r="BZ385" s="373"/>
      <c r="CA385" s="373"/>
      <c r="CB385" s="373"/>
      <c r="CC385" s="373"/>
      <c r="CD385" s="373"/>
      <c r="CE385" s="373"/>
      <c r="CF385" s="373"/>
      <c r="CG385" s="373"/>
      <c r="CH385" s="373"/>
      <c r="CI385" s="373"/>
      <c r="CJ385" s="373"/>
      <c r="CK385" s="373"/>
      <c r="CL385" s="373"/>
      <c r="CM385" s="373"/>
      <c r="CN385" s="373"/>
      <c r="CO385" s="373"/>
      <c r="CP385" s="373"/>
      <c r="CQ385" s="373"/>
      <c r="CR385" s="373"/>
      <c r="CS385" s="373"/>
      <c r="CT385" s="373"/>
      <c r="CU385" s="373"/>
      <c r="CV385" s="373"/>
      <c r="CW385" s="373"/>
      <c r="CX385" s="373"/>
      <c r="CY385" s="373"/>
      <c r="CZ385" s="373"/>
      <c r="DA385" s="374"/>
    </row>
    <row r="386" s="337" customFormat="true" ht="15" customHeight="true" x14ac:dyDescent="0.2">
      <c r="B386" s="339"/>
      <c r="R386" s="374"/>
      <c r="S386" s="374"/>
      <c r="T386" s="374"/>
      <c r="U386" s="374"/>
      <c r="V386" s="374"/>
      <c r="W386" s="374"/>
      <c r="X386" s="374"/>
      <c r="Y386" s="374"/>
      <c r="Z386" s="374"/>
      <c r="AA386" s="374"/>
      <c r="AB386" s="374"/>
      <c r="AC386" s="374"/>
      <c r="AD386" s="374"/>
      <c r="AE386" s="374"/>
      <c r="AF386" s="374"/>
      <c r="AG386" s="374"/>
      <c r="AH386" s="374"/>
      <c r="AI386" s="374"/>
      <c r="AJ386" s="374"/>
      <c r="AK386" s="374"/>
      <c r="AL386" s="374"/>
      <c r="AM386" s="374"/>
      <c r="AN386" s="374"/>
      <c r="AO386" s="374"/>
      <c r="AP386" s="374"/>
      <c r="AQ386" s="374"/>
      <c r="AR386" s="374"/>
      <c r="AS386" s="374"/>
      <c r="AT386" s="374"/>
      <c r="AU386" s="374"/>
      <c r="AV386" s="374"/>
      <c r="AW386" s="374"/>
      <c r="AX386" s="374"/>
      <c r="AY386" s="374"/>
      <c r="AZ386" s="374"/>
      <c r="BA386" s="338"/>
      <c r="BB386" s="336"/>
      <c r="BC386" s="336"/>
      <c r="BD386" s="336"/>
      <c r="BE386" s="336"/>
      <c r="BF386" s="336"/>
      <c r="BG386" s="336"/>
      <c r="BH386" s="336"/>
      <c r="BI386" s="336"/>
      <c r="BJ386" s="336"/>
      <c r="BK386" s="336"/>
      <c r="BL386" s="336"/>
      <c r="BM386" s="336"/>
      <c r="BN386" s="336"/>
      <c r="BO386" s="336"/>
      <c r="BP386" s="336"/>
      <c r="BQ386" s="338"/>
      <c r="BR386" s="373"/>
      <c r="BS386" s="373"/>
      <c r="BT386" s="373"/>
      <c r="BU386" s="373"/>
      <c r="BV386" s="373"/>
      <c r="BW386" s="373"/>
      <c r="BX386" s="373"/>
      <c r="BY386" s="373"/>
      <c r="BZ386" s="373"/>
      <c r="CA386" s="373"/>
      <c r="CB386" s="373"/>
      <c r="CC386" s="373"/>
      <c r="CD386" s="373"/>
      <c r="CE386" s="373"/>
      <c r="CF386" s="373"/>
      <c r="CG386" s="373"/>
      <c r="CH386" s="373"/>
      <c r="CI386" s="373"/>
      <c r="CJ386" s="373"/>
      <c r="CK386" s="373"/>
      <c r="CL386" s="373"/>
      <c r="CM386" s="373"/>
      <c r="CN386" s="373"/>
      <c r="CO386" s="373"/>
      <c r="CP386" s="373"/>
      <c r="CQ386" s="373"/>
      <c r="CR386" s="373"/>
      <c r="CS386" s="373"/>
      <c r="CT386" s="373"/>
      <c r="CU386" s="373"/>
      <c r="CV386" s="373"/>
      <c r="CW386" s="373"/>
      <c r="CX386" s="373"/>
      <c r="CY386" s="373"/>
      <c r="CZ386" s="373"/>
      <c r="DA386" s="374"/>
    </row>
    <row r="387" s="337" customFormat="true" ht="15" customHeight="true" x14ac:dyDescent="0.2">
      <c r="B387" s="339"/>
      <c r="R387" s="374"/>
      <c r="S387" s="374"/>
      <c r="T387" s="374"/>
      <c r="U387" s="374"/>
      <c r="V387" s="374"/>
      <c r="W387" s="374"/>
      <c r="X387" s="374"/>
      <c r="Y387" s="374"/>
      <c r="Z387" s="374"/>
      <c r="AA387" s="374"/>
      <c r="AB387" s="374"/>
      <c r="AC387" s="374"/>
      <c r="AD387" s="374"/>
      <c r="AE387" s="374"/>
      <c r="AF387" s="374"/>
      <c r="AG387" s="374"/>
      <c r="AH387" s="374"/>
      <c r="AI387" s="374"/>
      <c r="AJ387" s="374"/>
      <c r="AK387" s="374"/>
      <c r="AL387" s="374"/>
      <c r="AM387" s="374"/>
      <c r="AN387" s="374"/>
      <c r="AO387" s="374"/>
      <c r="AP387" s="374"/>
      <c r="AQ387" s="374"/>
      <c r="AR387" s="374"/>
      <c r="AS387" s="374"/>
      <c r="AT387" s="374"/>
      <c r="AU387" s="374"/>
      <c r="AV387" s="374"/>
      <c r="AW387" s="374"/>
      <c r="AX387" s="374"/>
      <c r="AY387" s="374"/>
      <c r="AZ387" s="374"/>
      <c r="BA387" s="338"/>
      <c r="BB387" s="336"/>
      <c r="BC387" s="336"/>
      <c r="BD387" s="336"/>
      <c r="BE387" s="336"/>
      <c r="BF387" s="336"/>
      <c r="BG387" s="336"/>
      <c r="BH387" s="336"/>
      <c r="BI387" s="336"/>
      <c r="BJ387" s="336"/>
      <c r="BK387" s="336"/>
      <c r="BL387" s="336"/>
      <c r="BM387" s="336"/>
      <c r="BN387" s="336"/>
      <c r="BO387" s="336"/>
      <c r="BP387" s="336"/>
      <c r="BQ387" s="338"/>
      <c r="BR387" s="373"/>
      <c r="BS387" s="373"/>
      <c r="BT387" s="373"/>
      <c r="BU387" s="373"/>
      <c r="BV387" s="373"/>
      <c r="BW387" s="373"/>
      <c r="BX387" s="373"/>
      <c r="BY387" s="373"/>
      <c r="BZ387" s="373"/>
      <c r="CA387" s="373"/>
      <c r="CB387" s="373"/>
      <c r="CC387" s="373"/>
      <c r="CD387" s="373"/>
      <c r="CE387" s="373"/>
      <c r="CF387" s="373"/>
      <c r="CG387" s="373"/>
      <c r="CH387" s="373"/>
      <c r="CI387" s="373"/>
      <c r="CJ387" s="373"/>
      <c r="CK387" s="373"/>
      <c r="CL387" s="373"/>
      <c r="CM387" s="373"/>
      <c r="CN387" s="373"/>
      <c r="CO387" s="373"/>
      <c r="CP387" s="373"/>
      <c r="CQ387" s="373"/>
      <c r="CR387" s="373"/>
      <c r="CS387" s="373"/>
      <c r="CT387" s="373"/>
      <c r="CU387" s="373"/>
      <c r="CV387" s="373"/>
      <c r="CW387" s="373"/>
      <c r="CX387" s="373"/>
      <c r="CY387" s="373"/>
      <c r="CZ387" s="373"/>
      <c r="DA387" s="374"/>
    </row>
    <row r="388" s="337" customFormat="true" ht="15" customHeight="true" x14ac:dyDescent="0.2">
      <c r="B388" s="339"/>
      <c r="R388" s="374"/>
      <c r="S388" s="374"/>
      <c r="T388" s="374"/>
      <c r="U388" s="374"/>
      <c r="V388" s="374"/>
      <c r="W388" s="374"/>
      <c r="X388" s="374"/>
      <c r="Y388" s="374"/>
      <c r="Z388" s="374"/>
      <c r="AA388" s="374"/>
      <c r="AB388" s="374"/>
      <c r="AC388" s="374"/>
      <c r="AD388" s="374"/>
      <c r="AE388" s="374"/>
      <c r="AF388" s="374"/>
      <c r="AG388" s="374"/>
      <c r="AH388" s="374"/>
      <c r="AI388" s="374"/>
      <c r="AJ388" s="374"/>
      <c r="AK388" s="374"/>
      <c r="AL388" s="374"/>
      <c r="AM388" s="374"/>
      <c r="AN388" s="374"/>
      <c r="AO388" s="374"/>
      <c r="AP388" s="374"/>
      <c r="AQ388" s="374"/>
      <c r="AR388" s="374"/>
      <c r="AS388" s="374"/>
      <c r="AT388" s="374"/>
      <c r="AU388" s="374"/>
      <c r="AV388" s="374"/>
      <c r="AW388" s="374"/>
      <c r="AX388" s="374"/>
      <c r="AY388" s="374"/>
      <c r="AZ388" s="374"/>
      <c r="BA388" s="338"/>
      <c r="BB388" s="336"/>
      <c r="BC388" s="336"/>
      <c r="BD388" s="336"/>
      <c r="BE388" s="336"/>
      <c r="BF388" s="336"/>
      <c r="BG388" s="336"/>
      <c r="BH388" s="336"/>
      <c r="BI388" s="336"/>
      <c r="BJ388" s="336"/>
      <c r="BK388" s="336"/>
      <c r="BL388" s="336"/>
      <c r="BM388" s="336"/>
      <c r="BN388" s="336"/>
      <c r="BO388" s="336"/>
      <c r="BP388" s="336"/>
      <c r="BQ388" s="338"/>
      <c r="BR388" s="373"/>
      <c r="BS388" s="373"/>
      <c r="BT388" s="373"/>
      <c r="BU388" s="373"/>
      <c r="BV388" s="373"/>
      <c r="BW388" s="373"/>
      <c r="BX388" s="373"/>
      <c r="BY388" s="373"/>
      <c r="BZ388" s="373"/>
      <c r="CA388" s="373"/>
      <c r="CB388" s="373"/>
      <c r="CC388" s="373"/>
      <c r="CD388" s="373"/>
      <c r="CE388" s="373"/>
      <c r="CF388" s="373"/>
      <c r="CG388" s="373"/>
      <c r="CH388" s="373"/>
      <c r="CI388" s="373"/>
      <c r="CJ388" s="373"/>
      <c r="CK388" s="373"/>
      <c r="CL388" s="373"/>
      <c r="CM388" s="373"/>
      <c r="CN388" s="373"/>
      <c r="CO388" s="373"/>
      <c r="CP388" s="373"/>
      <c r="CQ388" s="373"/>
      <c r="CR388" s="373"/>
      <c r="CS388" s="373"/>
      <c r="CT388" s="373"/>
      <c r="CU388" s="373"/>
      <c r="CV388" s="373"/>
      <c r="CW388" s="373"/>
      <c r="CX388" s="373"/>
      <c r="CY388" s="373"/>
      <c r="CZ388" s="373"/>
      <c r="DA388" s="374"/>
    </row>
    <row r="389" s="337" customFormat="true" ht="15" customHeight="true" x14ac:dyDescent="0.2">
      <c r="B389" s="339"/>
      <c r="R389" s="374"/>
      <c r="S389" s="374"/>
      <c r="T389" s="374"/>
      <c r="U389" s="374"/>
      <c r="V389" s="374"/>
      <c r="W389" s="374"/>
      <c r="X389" s="374"/>
      <c r="Y389" s="374"/>
      <c r="Z389" s="374"/>
      <c r="AA389" s="374"/>
      <c r="AB389" s="374"/>
      <c r="AC389" s="374"/>
      <c r="AD389" s="374"/>
      <c r="AE389" s="374"/>
      <c r="AF389" s="374"/>
      <c r="AG389" s="374"/>
      <c r="AH389" s="374"/>
      <c r="AI389" s="374"/>
      <c r="AJ389" s="374"/>
      <c r="AK389" s="374"/>
      <c r="AL389" s="374"/>
      <c r="AM389" s="374"/>
      <c r="AN389" s="374"/>
      <c r="AO389" s="374"/>
      <c r="AP389" s="374"/>
      <c r="AQ389" s="374"/>
      <c r="AR389" s="374"/>
      <c r="AS389" s="374"/>
      <c r="AT389" s="374"/>
      <c r="AU389" s="374"/>
      <c r="AV389" s="374"/>
      <c r="AW389" s="374"/>
      <c r="AX389" s="374"/>
      <c r="AY389" s="374"/>
      <c r="AZ389" s="374"/>
      <c r="BA389" s="338"/>
      <c r="BB389" s="336"/>
      <c r="BC389" s="336"/>
      <c r="BD389" s="336"/>
      <c r="BE389" s="336"/>
      <c r="BF389" s="336"/>
      <c r="BG389" s="336"/>
      <c r="BH389" s="336"/>
      <c r="BI389" s="336"/>
      <c r="BJ389" s="336"/>
      <c r="BK389" s="336"/>
      <c r="BL389" s="336"/>
      <c r="BM389" s="336"/>
      <c r="BN389" s="336"/>
      <c r="BO389" s="336"/>
      <c r="BP389" s="336"/>
      <c r="BQ389" s="338"/>
      <c r="BR389" s="373"/>
      <c r="BS389" s="373"/>
      <c r="BT389" s="373"/>
      <c r="BU389" s="373"/>
      <c r="BV389" s="373"/>
      <c r="BW389" s="373"/>
      <c r="BX389" s="373"/>
      <c r="BY389" s="373"/>
      <c r="BZ389" s="373"/>
      <c r="CA389" s="373"/>
      <c r="CB389" s="373"/>
      <c r="CC389" s="373"/>
      <c r="CD389" s="373"/>
      <c r="CE389" s="373"/>
      <c r="CF389" s="373"/>
      <c r="CG389" s="373"/>
      <c r="CH389" s="373"/>
      <c r="CI389" s="373"/>
      <c r="CJ389" s="373"/>
      <c r="CK389" s="373"/>
      <c r="CL389" s="373"/>
      <c r="CM389" s="373"/>
      <c r="CN389" s="373"/>
      <c r="CO389" s="373"/>
      <c r="CP389" s="373"/>
      <c r="CQ389" s="373"/>
      <c r="CR389" s="373"/>
      <c r="CS389" s="373"/>
      <c r="CT389" s="373"/>
      <c r="CU389" s="373"/>
      <c r="CV389" s="373"/>
      <c r="CW389" s="373"/>
      <c r="CX389" s="373"/>
      <c r="CY389" s="373"/>
      <c r="CZ389" s="373"/>
      <c r="DA389" s="374"/>
    </row>
    <row r="390" s="561" customFormat="true" ht="15" customHeight="true" x14ac:dyDescent="0.2">
      <c r="B390" s="579"/>
      <c r="R390" s="374"/>
      <c r="S390" s="374"/>
      <c r="T390" s="374"/>
      <c r="U390" s="374"/>
      <c r="V390" s="374"/>
      <c r="W390" s="374"/>
      <c r="X390" s="374"/>
      <c r="Y390" s="374"/>
      <c r="Z390" s="374"/>
      <c r="AA390" s="374"/>
      <c r="AB390" s="374"/>
      <c r="AC390" s="374"/>
      <c r="AD390" s="374"/>
      <c r="AE390" s="374"/>
      <c r="AF390" s="374"/>
      <c r="AG390" s="374"/>
      <c r="AH390" s="374"/>
      <c r="AI390" s="374"/>
      <c r="AJ390" s="374"/>
      <c r="AK390" s="374"/>
      <c r="AL390" s="374"/>
      <c r="AM390" s="374"/>
      <c r="AN390" s="374"/>
      <c r="AO390" s="374"/>
      <c r="AP390" s="374"/>
      <c r="AQ390" s="374"/>
      <c r="AR390" s="374"/>
      <c r="AS390" s="374"/>
      <c r="AT390" s="374"/>
      <c r="AU390" s="374"/>
      <c r="AV390" s="374"/>
      <c r="AW390" s="374"/>
      <c r="AX390" s="374"/>
      <c r="AY390" s="374"/>
      <c r="AZ390" s="374"/>
      <c r="BA390" s="338"/>
      <c r="BB390" s="336"/>
      <c r="BC390" s="336"/>
      <c r="BD390" s="336"/>
      <c r="BE390" s="336"/>
      <c r="BF390" s="336"/>
      <c r="BG390" s="336"/>
      <c r="BH390" s="336"/>
      <c r="BI390" s="336"/>
      <c r="BJ390" s="336"/>
      <c r="BK390" s="336"/>
      <c r="BL390" s="336"/>
      <c r="BM390" s="336"/>
      <c r="BN390" s="336"/>
      <c r="BO390" s="336"/>
      <c r="BP390" s="336"/>
      <c r="BQ390" s="338"/>
      <c r="BR390" s="373"/>
      <c r="BS390" s="373"/>
      <c r="BT390" s="373"/>
      <c r="BU390" s="373"/>
      <c r="BV390" s="373"/>
      <c r="BW390" s="373"/>
      <c r="BX390" s="373"/>
      <c r="BY390" s="373"/>
      <c r="BZ390" s="373"/>
      <c r="CA390" s="373"/>
      <c r="CB390" s="373"/>
      <c r="CC390" s="373"/>
      <c r="CD390" s="373"/>
      <c r="CE390" s="373"/>
      <c r="CF390" s="373"/>
      <c r="CG390" s="373"/>
      <c r="CH390" s="373"/>
      <c r="CI390" s="373"/>
      <c r="CJ390" s="373"/>
      <c r="CK390" s="373"/>
      <c r="CL390" s="373"/>
      <c r="CM390" s="373"/>
      <c r="CN390" s="373"/>
      <c r="CO390" s="373"/>
      <c r="CP390" s="373"/>
      <c r="CQ390" s="373"/>
      <c r="CR390" s="373"/>
      <c r="CS390" s="373"/>
      <c r="CT390" s="373"/>
      <c r="CU390" s="373"/>
      <c r="CV390" s="373"/>
      <c r="CW390" s="373"/>
      <c r="CX390" s="373"/>
      <c r="CY390" s="373"/>
      <c r="CZ390" s="373"/>
      <c r="DA390" s="374"/>
    </row>
    <row r="391" s="561" customFormat="true" ht="15" customHeight="true" x14ac:dyDescent="0.2">
      <c r="B391" s="579"/>
      <c r="R391" s="374"/>
      <c r="S391" s="374"/>
      <c r="T391" s="374"/>
      <c r="U391" s="374"/>
      <c r="V391" s="374"/>
      <c r="W391" s="374"/>
      <c r="X391" s="374"/>
      <c r="Y391" s="374"/>
      <c r="Z391" s="374"/>
      <c r="AA391" s="374"/>
      <c r="AB391" s="374"/>
      <c r="AC391" s="374"/>
      <c r="AD391" s="374"/>
      <c r="AE391" s="374"/>
      <c r="AF391" s="374"/>
      <c r="AG391" s="374"/>
      <c r="AH391" s="374"/>
      <c r="AI391" s="374"/>
      <c r="AJ391" s="374"/>
      <c r="AK391" s="374"/>
      <c r="AL391" s="374"/>
      <c r="AM391" s="374"/>
      <c r="AN391" s="374"/>
      <c r="AO391" s="374"/>
      <c r="AP391" s="374"/>
      <c r="AQ391" s="374"/>
      <c r="AR391" s="374"/>
      <c r="AS391" s="374"/>
      <c r="AT391" s="374"/>
      <c r="AU391" s="374"/>
      <c r="AV391" s="374"/>
      <c r="AW391" s="374"/>
      <c r="AX391" s="374"/>
      <c r="AY391" s="374"/>
      <c r="AZ391" s="374"/>
      <c r="BA391" s="338"/>
      <c r="BB391" s="336"/>
      <c r="BC391" s="336"/>
      <c r="BD391" s="336"/>
      <c r="BE391" s="336"/>
      <c r="BF391" s="336"/>
      <c r="BG391" s="336"/>
      <c r="BH391" s="336"/>
      <c r="BI391" s="336"/>
      <c r="BJ391" s="336"/>
      <c r="BK391" s="336"/>
      <c r="BL391" s="336"/>
      <c r="BM391" s="336"/>
      <c r="BN391" s="336"/>
      <c r="BO391" s="336"/>
      <c r="BP391" s="336"/>
      <c r="BQ391" s="338"/>
      <c r="BR391" s="373"/>
      <c r="BS391" s="373"/>
      <c r="BT391" s="373"/>
      <c r="BU391" s="373"/>
      <c r="BV391" s="373"/>
      <c r="BW391" s="373"/>
      <c r="BX391" s="373"/>
      <c r="BY391" s="373"/>
      <c r="BZ391" s="373"/>
      <c r="CA391" s="373"/>
      <c r="CB391" s="373"/>
      <c r="CC391" s="373"/>
      <c r="CD391" s="373"/>
      <c r="CE391" s="373"/>
      <c r="CF391" s="373"/>
      <c r="CG391" s="373"/>
      <c r="CH391" s="373"/>
      <c r="CI391" s="373"/>
      <c r="CJ391" s="373"/>
      <c r="CK391" s="373"/>
      <c r="CL391" s="373"/>
      <c r="CM391" s="373"/>
      <c r="CN391" s="373"/>
      <c r="CO391" s="373"/>
      <c r="CP391" s="373"/>
      <c r="CQ391" s="373"/>
      <c r="CR391" s="373"/>
      <c r="CS391" s="373"/>
      <c r="CT391" s="373"/>
      <c r="CU391" s="373"/>
      <c r="CV391" s="373"/>
      <c r="CW391" s="373"/>
      <c r="CX391" s="373"/>
      <c r="CY391" s="373"/>
      <c r="CZ391" s="373"/>
      <c r="DA391" s="374"/>
    </row>
    <row r="392" s="561" customFormat="true" ht="15" customHeight="true" x14ac:dyDescent="0.2">
      <c r="R392" s="374"/>
      <c r="S392" s="374"/>
      <c r="T392" s="374"/>
      <c r="U392" s="374"/>
      <c r="V392" s="374"/>
      <c r="W392" s="374"/>
      <c r="X392" s="374"/>
      <c r="Y392" s="374"/>
      <c r="Z392" s="374"/>
      <c r="AA392" s="374"/>
      <c r="AB392" s="374"/>
      <c r="AC392" s="374"/>
      <c r="AD392" s="374"/>
      <c r="AE392" s="374"/>
      <c r="AF392" s="374"/>
      <c r="AG392" s="374"/>
      <c r="AH392" s="374"/>
      <c r="AI392" s="374"/>
      <c r="AJ392" s="374"/>
      <c r="AK392" s="374"/>
      <c r="AL392" s="374"/>
      <c r="AM392" s="374"/>
      <c r="AN392" s="374"/>
      <c r="AO392" s="374"/>
      <c r="AP392" s="374"/>
      <c r="AQ392" s="374"/>
      <c r="AR392" s="374"/>
      <c r="AS392" s="374"/>
      <c r="AT392" s="374"/>
      <c r="AU392" s="374"/>
      <c r="AV392" s="374"/>
      <c r="AW392" s="374"/>
      <c r="AX392" s="374"/>
      <c r="AY392" s="374"/>
      <c r="AZ392" s="374"/>
      <c r="BA392" s="338"/>
      <c r="BB392" s="336"/>
      <c r="BC392" s="336"/>
      <c r="BD392" s="336"/>
      <c r="BE392" s="336"/>
      <c r="BF392" s="336"/>
      <c r="BG392" s="336"/>
      <c r="BH392" s="336"/>
      <c r="BI392" s="336"/>
      <c r="BJ392" s="336"/>
      <c r="BK392" s="336"/>
      <c r="BL392" s="336"/>
      <c r="BM392" s="336"/>
      <c r="BN392" s="336"/>
      <c r="BO392" s="336"/>
      <c r="BP392" s="336"/>
      <c r="BQ392" s="338"/>
      <c r="BR392" s="373"/>
      <c r="BS392" s="373"/>
      <c r="BT392" s="373"/>
      <c r="BU392" s="373"/>
      <c r="BV392" s="373"/>
      <c r="BW392" s="373"/>
      <c r="BX392" s="373"/>
      <c r="BY392" s="373"/>
      <c r="BZ392" s="373"/>
      <c r="CA392" s="373"/>
      <c r="CB392" s="373"/>
      <c r="CC392" s="373"/>
      <c r="CD392" s="373"/>
      <c r="CE392" s="373"/>
      <c r="CF392" s="373"/>
      <c r="CG392" s="373"/>
      <c r="CH392" s="373"/>
      <c r="CI392" s="373"/>
      <c r="CJ392" s="373"/>
      <c r="CK392" s="373"/>
      <c r="CL392" s="373"/>
      <c r="CM392" s="373"/>
      <c r="CN392" s="373"/>
      <c r="CO392" s="373"/>
      <c r="CP392" s="373"/>
      <c r="CQ392" s="373"/>
      <c r="CR392" s="373"/>
      <c r="CS392" s="373"/>
      <c r="CT392" s="373"/>
      <c r="CU392" s="373"/>
      <c r="CV392" s="373"/>
      <c r="CW392" s="373"/>
      <c r="CX392" s="373"/>
      <c r="CY392" s="373"/>
      <c r="CZ392" s="373"/>
      <c r="DA392" s="374"/>
    </row>
    <row r="393" s="561" customFormat="true" ht="15" customHeight="true" x14ac:dyDescent="0.2">
      <c r="R393" s="374"/>
      <c r="S393" s="374"/>
      <c r="T393" s="374"/>
      <c r="U393" s="374"/>
      <c r="V393" s="374"/>
      <c r="W393" s="374"/>
      <c r="X393" s="374"/>
      <c r="Y393" s="374"/>
      <c r="Z393" s="374"/>
      <c r="AA393" s="374"/>
      <c r="AB393" s="374"/>
      <c r="AC393" s="374"/>
      <c r="AD393" s="374"/>
      <c r="AE393" s="374"/>
      <c r="AF393" s="374"/>
      <c r="AG393" s="374"/>
      <c r="AH393" s="374"/>
      <c r="AI393" s="374"/>
      <c r="AJ393" s="374"/>
      <c r="AK393" s="374"/>
      <c r="AL393" s="374"/>
      <c r="AM393" s="374"/>
      <c r="AN393" s="374"/>
      <c r="AO393" s="374"/>
      <c r="AP393" s="374"/>
      <c r="AQ393" s="374"/>
      <c r="AR393" s="374"/>
      <c r="AS393" s="374"/>
      <c r="AT393" s="374"/>
      <c r="AU393" s="374"/>
      <c r="AV393" s="374"/>
      <c r="AW393" s="374"/>
      <c r="AX393" s="374"/>
      <c r="AY393" s="374"/>
      <c r="AZ393" s="374"/>
      <c r="BA393" s="338"/>
      <c r="BB393" s="336"/>
      <c r="BC393" s="336"/>
      <c r="BD393" s="336"/>
      <c r="BE393" s="336"/>
      <c r="BF393" s="336"/>
      <c r="BG393" s="336"/>
      <c r="BH393" s="336"/>
      <c r="BI393" s="336"/>
      <c r="BJ393" s="336"/>
      <c r="BK393" s="336"/>
      <c r="BL393" s="336"/>
      <c r="BM393" s="336"/>
      <c r="BN393" s="336"/>
      <c r="BO393" s="336"/>
      <c r="BP393" s="336"/>
      <c r="BQ393" s="338"/>
      <c r="BR393" s="373"/>
      <c r="BS393" s="373"/>
      <c r="BT393" s="373"/>
      <c r="BU393" s="373"/>
      <c r="BV393" s="373"/>
      <c r="BW393" s="373"/>
      <c r="BX393" s="373"/>
      <c r="BY393" s="373"/>
      <c r="BZ393" s="373"/>
      <c r="CA393" s="373"/>
      <c r="CB393" s="373"/>
      <c r="CC393" s="373"/>
      <c r="CD393" s="373"/>
      <c r="CE393" s="373"/>
      <c r="CF393" s="373"/>
      <c r="CG393" s="373"/>
      <c r="CH393" s="373"/>
      <c r="CI393" s="373"/>
      <c r="CJ393" s="373"/>
      <c r="CK393" s="373"/>
      <c r="CL393" s="373"/>
      <c r="CM393" s="373"/>
      <c r="CN393" s="373"/>
      <c r="CO393" s="373"/>
      <c r="CP393" s="373"/>
      <c r="CQ393" s="373"/>
      <c r="CR393" s="373"/>
      <c r="CS393" s="373"/>
      <c r="CT393" s="373"/>
      <c r="CU393" s="373"/>
      <c r="CV393" s="373"/>
      <c r="CW393" s="373"/>
      <c r="CX393" s="373"/>
      <c r="CY393" s="373"/>
      <c r="CZ393" s="373"/>
      <c r="DA393" s="374"/>
    </row>
    <row r="394" s="561" customFormat="true" ht="15" customHeight="true" x14ac:dyDescent="0.2">
      <c r="R394" s="374"/>
      <c r="S394" s="374"/>
      <c r="T394" s="374"/>
      <c r="U394" s="374"/>
      <c r="V394" s="374"/>
      <c r="W394" s="374"/>
      <c r="X394" s="374"/>
      <c r="Y394" s="374"/>
      <c r="Z394" s="374"/>
      <c r="AA394" s="374"/>
      <c r="AB394" s="374"/>
      <c r="AC394" s="374"/>
      <c r="AD394" s="374"/>
      <c r="AE394" s="374"/>
      <c r="AF394" s="374"/>
      <c r="AG394" s="374"/>
      <c r="AH394" s="374"/>
      <c r="AI394" s="374"/>
      <c r="AJ394" s="374"/>
      <c r="AK394" s="374"/>
      <c r="AL394" s="374"/>
      <c r="AM394" s="374"/>
      <c r="AN394" s="374"/>
      <c r="AO394" s="374"/>
      <c r="AP394" s="374"/>
      <c r="AQ394" s="374"/>
      <c r="AR394" s="374"/>
      <c r="AS394" s="374"/>
      <c r="AT394" s="374"/>
      <c r="AU394" s="374"/>
      <c r="AV394" s="374"/>
      <c r="AW394" s="374"/>
      <c r="AX394" s="374"/>
      <c r="AY394" s="374"/>
      <c r="AZ394" s="374"/>
      <c r="BA394" s="338"/>
      <c r="BB394" s="336"/>
      <c r="BC394" s="336"/>
      <c r="BD394" s="336"/>
      <c r="BE394" s="336"/>
      <c r="BF394" s="336"/>
      <c r="BG394" s="336"/>
      <c r="BH394" s="336"/>
      <c r="BI394" s="336"/>
      <c r="BJ394" s="336"/>
      <c r="BK394" s="336"/>
      <c r="BL394" s="336"/>
      <c r="BM394" s="336"/>
      <c r="BN394" s="336"/>
      <c r="BO394" s="336"/>
      <c r="BP394" s="336"/>
      <c r="BQ394" s="338"/>
      <c r="BR394" s="373"/>
      <c r="BS394" s="373"/>
      <c r="BT394" s="373"/>
      <c r="BU394" s="373"/>
      <c r="BV394" s="373"/>
      <c r="BW394" s="373"/>
      <c r="BX394" s="373"/>
      <c r="BY394" s="373"/>
      <c r="BZ394" s="373"/>
      <c r="CA394" s="373"/>
      <c r="CB394" s="373"/>
      <c r="CC394" s="373"/>
      <c r="CD394" s="373"/>
      <c r="CE394" s="373"/>
      <c r="CF394" s="373"/>
      <c r="CG394" s="373"/>
      <c r="CH394" s="373"/>
      <c r="CI394" s="373"/>
      <c r="CJ394" s="373"/>
      <c r="CK394" s="373"/>
      <c r="CL394" s="373"/>
      <c r="CM394" s="373"/>
      <c r="CN394" s="373"/>
      <c r="CO394" s="373"/>
      <c r="CP394" s="373"/>
      <c r="CQ394" s="373"/>
      <c r="CR394" s="373"/>
      <c r="CS394" s="373"/>
      <c r="CT394" s="373"/>
      <c r="CU394" s="373"/>
      <c r="CV394" s="373"/>
      <c r="CW394" s="373"/>
      <c r="CX394" s="373"/>
      <c r="CY394" s="373"/>
      <c r="CZ394" s="373"/>
      <c r="DA394" s="374"/>
    </row>
    <row r="395" s="561" customFormat="true" ht="15" customHeight="true" x14ac:dyDescent="0.2">
      <c r="R395" s="374"/>
      <c r="S395" s="374"/>
      <c r="T395" s="374"/>
      <c r="U395" s="374"/>
      <c r="V395" s="374"/>
      <c r="W395" s="374"/>
      <c r="X395" s="374"/>
      <c r="Y395" s="374"/>
      <c r="Z395" s="374"/>
      <c r="AA395" s="374"/>
      <c r="AB395" s="374"/>
      <c r="AC395" s="374"/>
      <c r="AD395" s="374"/>
      <c r="AE395" s="374"/>
      <c r="AF395" s="374"/>
      <c r="AG395" s="374"/>
      <c r="AH395" s="374"/>
      <c r="AI395" s="374"/>
      <c r="AJ395" s="374"/>
      <c r="AK395" s="374"/>
      <c r="AL395" s="374"/>
      <c r="AM395" s="374"/>
      <c r="AN395" s="374"/>
      <c r="AO395" s="374"/>
      <c r="AP395" s="374"/>
      <c r="AQ395" s="374"/>
      <c r="AR395" s="374"/>
      <c r="AS395" s="374"/>
      <c r="AT395" s="374"/>
      <c r="AU395" s="374"/>
      <c r="AV395" s="374"/>
      <c r="AW395" s="374"/>
      <c r="AX395" s="374"/>
      <c r="AY395" s="374"/>
      <c r="AZ395" s="374"/>
      <c r="BA395" s="338"/>
      <c r="BB395" s="336"/>
      <c r="BC395" s="336"/>
      <c r="BD395" s="336"/>
      <c r="BE395" s="336"/>
      <c r="BF395" s="336"/>
      <c r="BG395" s="336"/>
      <c r="BH395" s="336"/>
      <c r="BI395" s="336"/>
      <c r="BJ395" s="336"/>
      <c r="BK395" s="336"/>
      <c r="BL395" s="336"/>
      <c r="BM395" s="336"/>
      <c r="BN395" s="336"/>
      <c r="BO395" s="336"/>
      <c r="BP395" s="336"/>
      <c r="BQ395" s="338"/>
      <c r="BR395" s="373"/>
      <c r="BS395" s="373"/>
      <c r="BT395" s="373"/>
      <c r="BU395" s="373"/>
      <c r="BV395" s="373"/>
      <c r="BW395" s="373"/>
      <c r="BX395" s="373"/>
      <c r="BY395" s="373"/>
      <c r="BZ395" s="373"/>
      <c r="CA395" s="373"/>
      <c r="CB395" s="373"/>
      <c r="CC395" s="373"/>
      <c r="CD395" s="373"/>
      <c r="CE395" s="373"/>
      <c r="CF395" s="373"/>
      <c r="CG395" s="373"/>
      <c r="CH395" s="373"/>
      <c r="CI395" s="373"/>
      <c r="CJ395" s="373"/>
      <c r="CK395" s="373"/>
      <c r="CL395" s="373"/>
      <c r="CM395" s="373"/>
      <c r="CN395" s="373"/>
      <c r="CO395" s="373"/>
      <c r="CP395" s="373"/>
      <c r="CQ395" s="373"/>
      <c r="CR395" s="373"/>
      <c r="CS395" s="373"/>
      <c r="CT395" s="373"/>
      <c r="CU395" s="373"/>
      <c r="CV395" s="373"/>
      <c r="CW395" s="373"/>
      <c r="CX395" s="373"/>
      <c r="CY395" s="373"/>
      <c r="CZ395" s="373"/>
      <c r="DA395" s="374"/>
    </row>
    <row r="396" s="561" customFormat="true" ht="15" customHeight="true" x14ac:dyDescent="0.2">
      <c r="R396" s="374"/>
      <c r="S396" s="374"/>
      <c r="T396" s="374"/>
      <c r="U396" s="374"/>
      <c r="V396" s="374"/>
      <c r="W396" s="374"/>
      <c r="X396" s="374"/>
      <c r="Y396" s="374"/>
      <c r="Z396" s="374"/>
      <c r="AA396" s="374"/>
      <c r="AB396" s="374"/>
      <c r="AC396" s="374"/>
      <c r="AD396" s="374"/>
      <c r="AE396" s="374"/>
      <c r="AF396" s="374"/>
      <c r="AG396" s="374"/>
      <c r="AH396" s="374"/>
      <c r="AI396" s="374"/>
      <c r="AJ396" s="374"/>
      <c r="AK396" s="374"/>
      <c r="AL396" s="374"/>
      <c r="AM396" s="374"/>
      <c r="AN396" s="374"/>
      <c r="AO396" s="374"/>
      <c r="AP396" s="374"/>
      <c r="AQ396" s="374"/>
      <c r="AR396" s="374"/>
      <c r="AS396" s="374"/>
      <c r="AT396" s="374"/>
      <c r="AU396" s="374"/>
      <c r="AV396" s="374"/>
      <c r="AW396" s="374"/>
      <c r="AX396" s="374"/>
      <c r="AY396" s="374"/>
      <c r="AZ396" s="374"/>
      <c r="BA396" s="338"/>
      <c r="BB396" s="336"/>
      <c r="BC396" s="336"/>
      <c r="BD396" s="336"/>
      <c r="BE396" s="336"/>
      <c r="BF396" s="336"/>
      <c r="BG396" s="336"/>
      <c r="BH396" s="336"/>
      <c r="BI396" s="336"/>
      <c r="BJ396" s="336"/>
      <c r="BK396" s="336"/>
      <c r="BL396" s="336"/>
      <c r="BM396" s="336"/>
      <c r="BN396" s="336"/>
      <c r="BO396" s="336"/>
      <c r="BP396" s="336"/>
      <c r="BQ396" s="338"/>
      <c r="BR396" s="373"/>
      <c r="BS396" s="373"/>
      <c r="BT396" s="373"/>
      <c r="BU396" s="373"/>
      <c r="BV396" s="373"/>
      <c r="BW396" s="373"/>
      <c r="BX396" s="373"/>
      <c r="BY396" s="373"/>
      <c r="BZ396" s="373"/>
      <c r="CA396" s="373"/>
      <c r="CB396" s="373"/>
      <c r="CC396" s="373"/>
      <c r="CD396" s="373"/>
      <c r="CE396" s="373"/>
      <c r="CF396" s="373"/>
      <c r="CG396" s="373"/>
      <c r="CH396" s="373"/>
      <c r="CI396" s="373"/>
      <c r="CJ396" s="373"/>
      <c r="CK396" s="373"/>
      <c r="CL396" s="373"/>
      <c r="CM396" s="373"/>
      <c r="CN396" s="373"/>
      <c r="CO396" s="373"/>
      <c r="CP396" s="373"/>
      <c r="CQ396" s="373"/>
      <c r="CR396" s="373"/>
      <c r="CS396" s="373"/>
      <c r="CT396" s="373"/>
      <c r="CU396" s="373"/>
      <c r="CV396" s="373"/>
      <c r="CW396" s="373"/>
      <c r="CX396" s="373"/>
      <c r="CY396" s="373"/>
      <c r="CZ396" s="373"/>
      <c r="DA396" s="374"/>
    </row>
    <row r="397" s="561" customFormat="true" ht="15" customHeight="true" x14ac:dyDescent="0.2">
      <c r="R397" s="374"/>
      <c r="S397" s="374"/>
      <c r="T397" s="374"/>
      <c r="U397" s="374"/>
      <c r="V397" s="374"/>
      <c r="W397" s="374"/>
      <c r="X397" s="374"/>
      <c r="Y397" s="374"/>
      <c r="Z397" s="374"/>
      <c r="AA397" s="374"/>
      <c r="AB397" s="374"/>
      <c r="AC397" s="374"/>
      <c r="AD397" s="374"/>
      <c r="AE397" s="374"/>
      <c r="AF397" s="374"/>
      <c r="AG397" s="374"/>
      <c r="AH397" s="374"/>
      <c r="AI397" s="374"/>
      <c r="AJ397" s="374"/>
      <c r="AK397" s="374"/>
      <c r="AL397" s="374"/>
      <c r="AM397" s="374"/>
      <c r="AN397" s="374"/>
      <c r="AO397" s="374"/>
      <c r="AP397" s="374"/>
      <c r="AQ397" s="374"/>
      <c r="AR397" s="374"/>
      <c r="AS397" s="374"/>
      <c r="AT397" s="374"/>
      <c r="AU397" s="374"/>
      <c r="AV397" s="374"/>
      <c r="AW397" s="374"/>
      <c r="AX397" s="374"/>
      <c r="AY397" s="374"/>
      <c r="AZ397" s="374"/>
      <c r="BA397" s="338"/>
      <c r="BB397" s="336"/>
      <c r="BC397" s="336"/>
      <c r="BD397" s="336"/>
      <c r="BE397" s="336"/>
      <c r="BF397" s="336"/>
      <c r="BG397" s="336"/>
      <c r="BH397" s="336"/>
      <c r="BI397" s="336"/>
      <c r="BJ397" s="336"/>
      <c r="BK397" s="336"/>
      <c r="BL397" s="336"/>
      <c r="BM397" s="336"/>
      <c r="BN397" s="336"/>
      <c r="BO397" s="336"/>
      <c r="BP397" s="336"/>
      <c r="BQ397" s="338"/>
      <c r="BR397" s="373"/>
      <c r="BS397" s="373"/>
      <c r="BT397" s="373"/>
      <c r="BU397" s="373"/>
      <c r="BV397" s="373"/>
      <c r="BW397" s="373"/>
      <c r="BX397" s="373"/>
      <c r="BY397" s="373"/>
      <c r="BZ397" s="373"/>
      <c r="CA397" s="373"/>
      <c r="CB397" s="373"/>
      <c r="CC397" s="373"/>
      <c r="CD397" s="373"/>
      <c r="CE397" s="373"/>
      <c r="CF397" s="373"/>
      <c r="CG397" s="373"/>
      <c r="CH397" s="373"/>
      <c r="CI397" s="373"/>
      <c r="CJ397" s="373"/>
      <c r="CK397" s="373"/>
      <c r="CL397" s="373"/>
      <c r="CM397" s="373"/>
      <c r="CN397" s="373"/>
      <c r="CO397" s="373"/>
      <c r="CP397" s="373"/>
      <c r="CQ397" s="373"/>
      <c r="CR397" s="373"/>
      <c r="CS397" s="373"/>
      <c r="CT397" s="373"/>
      <c r="CU397" s="373"/>
      <c r="CV397" s="373"/>
      <c r="CW397" s="373"/>
      <c r="CX397" s="373"/>
      <c r="CY397" s="373"/>
      <c r="CZ397" s="373"/>
      <c r="DA397" s="374"/>
    </row>
    <row r="398" s="561" customFormat="true" ht="15" customHeight="true" x14ac:dyDescent="0.2">
      <c r="R398" s="374"/>
      <c r="S398" s="374"/>
      <c r="T398" s="374"/>
      <c r="U398" s="374"/>
      <c r="V398" s="374"/>
      <c r="W398" s="374"/>
      <c r="X398" s="374"/>
      <c r="Y398" s="374"/>
      <c r="Z398" s="374"/>
      <c r="AA398" s="374"/>
      <c r="AB398" s="374"/>
      <c r="AC398" s="374"/>
      <c r="AD398" s="374"/>
      <c r="AE398" s="374"/>
      <c r="AF398" s="374"/>
      <c r="AG398" s="374"/>
      <c r="AH398" s="374"/>
      <c r="AI398" s="374"/>
      <c r="AJ398" s="374"/>
      <c r="AK398" s="374"/>
      <c r="AL398" s="374"/>
      <c r="AM398" s="374"/>
      <c r="AN398" s="374"/>
      <c r="AO398" s="374"/>
      <c r="AP398" s="374"/>
      <c r="AQ398" s="374"/>
      <c r="AR398" s="374"/>
      <c r="AS398" s="374"/>
      <c r="AT398" s="374"/>
      <c r="AU398" s="374"/>
      <c r="AV398" s="374"/>
      <c r="AW398" s="374"/>
      <c r="AX398" s="374"/>
      <c r="AY398" s="374"/>
      <c r="AZ398" s="374"/>
      <c r="BA398" s="338"/>
      <c r="BB398" s="336"/>
      <c r="BC398" s="336"/>
      <c r="BD398" s="336"/>
      <c r="BE398" s="336"/>
      <c r="BF398" s="336"/>
      <c r="BG398" s="336"/>
      <c r="BH398" s="336"/>
      <c r="BI398" s="336"/>
      <c r="BJ398" s="336"/>
      <c r="BK398" s="336"/>
      <c r="BL398" s="336"/>
      <c r="BM398" s="336"/>
      <c r="BN398" s="336"/>
      <c r="BO398" s="336"/>
      <c r="BP398" s="336"/>
      <c r="BQ398" s="338"/>
      <c r="BR398" s="373"/>
      <c r="BS398" s="373"/>
      <c r="BT398" s="373"/>
      <c r="BU398" s="373"/>
      <c r="BV398" s="373"/>
      <c r="BW398" s="373"/>
      <c r="BX398" s="373"/>
      <c r="BY398" s="373"/>
      <c r="BZ398" s="373"/>
      <c r="CA398" s="373"/>
      <c r="CB398" s="373"/>
      <c r="CC398" s="373"/>
      <c r="CD398" s="373"/>
      <c r="CE398" s="373"/>
      <c r="CF398" s="373"/>
      <c r="CG398" s="373"/>
      <c r="CH398" s="373"/>
      <c r="CI398" s="373"/>
      <c r="CJ398" s="373"/>
      <c r="CK398" s="373"/>
      <c r="CL398" s="373"/>
      <c r="CM398" s="373"/>
      <c r="CN398" s="373"/>
      <c r="CO398" s="373"/>
      <c r="CP398" s="373"/>
      <c r="CQ398" s="373"/>
      <c r="CR398" s="373"/>
      <c r="CS398" s="373"/>
      <c r="CT398" s="373"/>
      <c r="CU398" s="373"/>
      <c r="CV398" s="373"/>
      <c r="CW398" s="373"/>
      <c r="CX398" s="373"/>
      <c r="CY398" s="373"/>
      <c r="CZ398" s="373"/>
      <c r="DA398" s="374"/>
    </row>
    <row r="399" s="630" customFormat="true" ht="15" customHeight="true" x14ac:dyDescent="0.25">
      <c r="A399" s="342"/>
      <c r="B399" s="342"/>
      <c r="C399" s="828" t="s">
        <v>132</v>
      </c>
      <c r="D399" s="829"/>
      <c r="E399" s="829"/>
      <c r="F399" s="829"/>
      <c r="G399" s="342"/>
      <c r="H399" s="819" t="s">
        <v>133</v>
      </c>
      <c r="I399" s="820"/>
      <c r="J399" s="820"/>
      <c r="K399" s="820"/>
      <c r="M399" s="819" t="s">
        <v>134</v>
      </c>
      <c r="N399" s="820"/>
      <c r="O399" s="820"/>
      <c r="P399" s="820"/>
      <c r="R399" s="369"/>
      <c r="S399" s="369"/>
      <c r="T399" s="369"/>
      <c r="U399" s="369"/>
      <c r="V399" s="369"/>
      <c r="W399" s="369"/>
      <c r="X399" s="369"/>
      <c r="Y399" s="369"/>
      <c r="Z399" s="369"/>
      <c r="AA399" s="369"/>
      <c r="AB399" s="369"/>
      <c r="AC399" s="369"/>
      <c r="AD399" s="369"/>
      <c r="AE399" s="369"/>
      <c r="AF399" s="369"/>
      <c r="AG399" s="369"/>
      <c r="AH399" s="369"/>
      <c r="AI399" s="369"/>
      <c r="AJ399" s="369"/>
      <c r="AK399" s="369"/>
      <c r="AL399" s="369"/>
      <c r="AM399" s="369"/>
      <c r="AN399" s="369"/>
      <c r="AO399" s="369"/>
      <c r="AP399" s="369"/>
      <c r="AQ399" s="369"/>
      <c r="AR399" s="369"/>
      <c r="AS399" s="369"/>
      <c r="AT399" s="369"/>
      <c r="AU399" s="369"/>
      <c r="AV399" s="369"/>
      <c r="AW399" s="369"/>
      <c r="AX399" s="369"/>
      <c r="AY399" s="369"/>
      <c r="AZ399" s="369"/>
      <c r="BB399" s="342"/>
      <c r="BR399" s="369"/>
      <c r="BS399" s="369"/>
      <c r="BT399" s="369"/>
      <c r="BU399" s="369"/>
      <c r="BV399" s="369"/>
      <c r="BW399" s="369"/>
      <c r="BX399" s="369"/>
      <c r="BY399" s="369"/>
      <c r="BZ399" s="369"/>
      <c r="CA399" s="369"/>
      <c r="CB399" s="369"/>
      <c r="CC399" s="369"/>
      <c r="CD399" s="369"/>
      <c r="CE399" s="369"/>
      <c r="CF399" s="369"/>
      <c r="CG399" s="369"/>
      <c r="CH399" s="369"/>
      <c r="CI399" s="369"/>
      <c r="CJ399" s="369"/>
      <c r="CK399" s="369"/>
      <c r="CL399" s="369"/>
      <c r="CM399" s="369"/>
      <c r="CN399" s="369"/>
      <c r="CO399" s="369"/>
      <c r="CP399" s="369"/>
      <c r="CQ399" s="369"/>
      <c r="CR399" s="369"/>
      <c r="CS399" s="369"/>
      <c r="CT399" s="369"/>
      <c r="CU399" s="369"/>
      <c r="CV399" s="369"/>
      <c r="CW399" s="369"/>
      <c r="CX399" s="369"/>
      <c r="CY399" s="369"/>
      <c r="CZ399" s="369"/>
      <c r="DA399" s="369"/>
    </row>
    <row r="400" s="376" customFormat="true" ht="15" customHeight="true" x14ac:dyDescent="0.2">
      <c r="C400" s="821" t="s">
        <v>192</v>
      </c>
      <c r="D400" s="721"/>
      <c r="E400" s="721"/>
      <c r="F400" s="541"/>
      <c r="G400" s="541"/>
      <c r="H400" s="822" t="s">
        <v>192</v>
      </c>
      <c r="I400" s="822"/>
      <c r="J400" s="822"/>
      <c r="K400" s="541"/>
      <c r="L400" s="541"/>
      <c r="M400" s="822" t="s">
        <v>192</v>
      </c>
      <c r="N400" s="822"/>
      <c r="O400" s="822"/>
      <c r="P400" s="541"/>
      <c r="Q400" s="541"/>
      <c r="R400" s="369"/>
      <c r="S400" s="369"/>
      <c r="T400" s="369"/>
      <c r="U400" s="369"/>
      <c r="V400" s="369"/>
      <c r="W400" s="369"/>
      <c r="X400" s="369"/>
      <c r="Y400" s="369"/>
      <c r="Z400" s="369"/>
      <c r="AA400" s="369"/>
      <c r="AB400" s="369"/>
      <c r="AC400" s="369"/>
      <c r="AD400" s="369"/>
      <c r="AE400" s="369"/>
      <c r="AF400" s="369"/>
      <c r="AG400" s="369"/>
      <c r="AH400" s="369"/>
      <c r="AI400" s="369"/>
      <c r="AJ400" s="369"/>
      <c r="AK400" s="369"/>
      <c r="AL400" s="369"/>
      <c r="AM400" s="369"/>
      <c r="AN400" s="369"/>
      <c r="AO400" s="369"/>
      <c r="AP400" s="369"/>
      <c r="AQ400" s="369"/>
      <c r="AR400" s="369"/>
      <c r="AS400" s="369"/>
      <c r="AT400" s="369"/>
      <c r="AU400" s="369"/>
      <c r="AV400" s="369"/>
      <c r="AW400" s="369"/>
      <c r="AX400" s="369"/>
      <c r="AY400" s="369"/>
      <c r="AZ400" s="369"/>
      <c r="BA400" s="630"/>
      <c r="BB400" s="342"/>
      <c r="BC400" s="630"/>
      <c r="BD400" s="630"/>
      <c r="BE400" s="630"/>
      <c r="BF400" s="630"/>
      <c r="BG400" s="630"/>
      <c r="BH400" s="630"/>
      <c r="BI400" s="630"/>
      <c r="BJ400" s="630"/>
      <c r="BK400" s="630"/>
      <c r="BL400" s="630"/>
      <c r="BM400" s="630"/>
      <c r="BN400" s="630"/>
      <c r="BO400" s="630"/>
      <c r="BP400" s="630"/>
      <c r="BQ400" s="630"/>
      <c r="BR400" s="369"/>
      <c r="BS400" s="369"/>
      <c r="BT400" s="369"/>
      <c r="BU400" s="369"/>
      <c r="BV400" s="369"/>
      <c r="BW400" s="369"/>
      <c r="BX400" s="369"/>
      <c r="BY400" s="369"/>
      <c r="BZ400" s="369"/>
      <c r="CA400" s="369"/>
      <c r="CB400" s="369"/>
      <c r="CC400" s="369"/>
      <c r="CD400" s="369"/>
      <c r="CE400" s="369"/>
      <c r="CF400" s="369"/>
      <c r="CG400" s="369"/>
      <c r="CH400" s="369"/>
      <c r="CI400" s="369"/>
      <c r="CJ400" s="369"/>
      <c r="CK400" s="369"/>
      <c r="CL400" s="369"/>
      <c r="CM400" s="369"/>
      <c r="CN400" s="369"/>
      <c r="CO400" s="369"/>
      <c r="CP400" s="369"/>
      <c r="CQ400" s="369"/>
      <c r="CR400" s="369"/>
      <c r="CS400" s="369"/>
      <c r="CT400" s="369"/>
      <c r="CU400" s="369"/>
      <c r="CV400" s="369"/>
      <c r="CW400" s="369"/>
      <c r="CX400" s="369"/>
      <c r="CY400" s="369"/>
      <c r="CZ400" s="369"/>
      <c r="DA400" s="369"/>
    </row>
    <row r="401" s="376" customFormat="true" ht="25.15" customHeight="true" x14ac:dyDescent="0.2">
      <c r="C401" s="821"/>
      <c r="D401" s="721"/>
      <c r="E401" s="553" t="s">
        <v>193</v>
      </c>
      <c r="F401" s="541"/>
      <c r="G401" s="541"/>
      <c r="H401" s="822"/>
      <c r="I401" s="822"/>
      <c r="J401" s="554" t="s">
        <v>193</v>
      </c>
      <c r="K401" s="541"/>
      <c r="L401" s="541"/>
      <c r="M401" s="822"/>
      <c r="N401" s="822"/>
      <c r="O401" s="555" t="s">
        <v>193</v>
      </c>
      <c r="P401" s="541"/>
      <c r="Q401" s="541"/>
      <c r="R401" s="369"/>
      <c r="S401" s="369"/>
      <c r="T401" s="369"/>
      <c r="U401" s="369"/>
      <c r="V401" s="369"/>
      <c r="W401" s="369"/>
      <c r="X401" s="369"/>
      <c r="Y401" s="369"/>
      <c r="Z401" s="369"/>
      <c r="AA401" s="369"/>
      <c r="AB401" s="369"/>
      <c r="AC401" s="369"/>
      <c r="AD401" s="369"/>
      <c r="AE401" s="369"/>
      <c r="AF401" s="369"/>
      <c r="AG401" s="369"/>
      <c r="AH401" s="369"/>
      <c r="AI401" s="369"/>
      <c r="AJ401" s="369"/>
      <c r="AK401" s="369"/>
      <c r="AL401" s="369"/>
      <c r="AM401" s="369"/>
      <c r="AN401" s="369"/>
      <c r="AO401" s="369"/>
      <c r="AP401" s="369"/>
      <c r="AQ401" s="369"/>
      <c r="AR401" s="369"/>
      <c r="AS401" s="369"/>
      <c r="AT401" s="369"/>
      <c r="AU401" s="369"/>
      <c r="AV401" s="369"/>
      <c r="AW401" s="369"/>
      <c r="AX401" s="369"/>
      <c r="AY401" s="369"/>
      <c r="AZ401" s="369"/>
      <c r="BA401" s="630"/>
      <c r="BB401" s="342"/>
      <c r="BC401" s="630"/>
      <c r="BD401" s="630"/>
      <c r="BE401" s="630"/>
      <c r="BF401" s="630"/>
      <c r="BG401" s="630"/>
      <c r="BH401" s="630"/>
      <c r="BI401" s="630"/>
      <c r="BJ401" s="630"/>
      <c r="BK401" s="630"/>
      <c r="BL401" s="630"/>
      <c r="BM401" s="630"/>
      <c r="BN401" s="630"/>
      <c r="BO401" s="630"/>
      <c r="BP401" s="630"/>
      <c r="BQ401" s="630"/>
      <c r="BR401" s="369"/>
      <c r="BS401" s="369"/>
      <c r="BT401" s="369"/>
      <c r="BU401" s="369"/>
      <c r="BV401" s="369"/>
      <c r="BW401" s="369"/>
      <c r="BX401" s="369"/>
      <c r="BY401" s="369"/>
      <c r="BZ401" s="369"/>
      <c r="CA401" s="369"/>
      <c r="CB401" s="369"/>
      <c r="CC401" s="369"/>
      <c r="CD401" s="369"/>
      <c r="CE401" s="369"/>
      <c r="CF401" s="369"/>
      <c r="CG401" s="369"/>
      <c r="CH401" s="369"/>
      <c r="CI401" s="369"/>
      <c r="CJ401" s="369"/>
      <c r="CK401" s="369"/>
      <c r="CL401" s="369"/>
      <c r="CM401" s="369"/>
      <c r="CN401" s="369"/>
      <c r="CO401" s="369"/>
      <c r="CP401" s="369"/>
      <c r="CQ401" s="369"/>
      <c r="CR401" s="369"/>
      <c r="CS401" s="369"/>
      <c r="CT401" s="369"/>
      <c r="CU401" s="369"/>
      <c r="CV401" s="369"/>
      <c r="CW401" s="369"/>
      <c r="CX401" s="369"/>
      <c r="CY401" s="369"/>
      <c r="CZ401" s="369"/>
      <c r="DA401" s="369"/>
    </row>
    <row r="402" s="376" customFormat="true" ht="25.15" customHeight="true" x14ac:dyDescent="0.2">
      <c r="B402" s="837" t="s">
        <v>140</v>
      </c>
      <c r="C402" s="721"/>
      <c r="D402" s="721"/>
      <c r="E402" s="556" t="s">
        <v>194</v>
      </c>
      <c r="F402" s="541"/>
      <c r="G402" s="541"/>
      <c r="H402" s="822"/>
      <c r="I402" s="822"/>
      <c r="J402" s="557" t="s">
        <v>194</v>
      </c>
      <c r="K402" s="541"/>
      <c r="L402" s="541"/>
      <c r="M402" s="822"/>
      <c r="N402" s="822"/>
      <c r="O402" s="558" t="s">
        <v>194</v>
      </c>
      <c r="P402" s="541"/>
      <c r="Q402" s="541"/>
      <c r="R402" s="369"/>
      <c r="S402" s="369"/>
      <c r="T402" s="369"/>
      <c r="U402" s="369"/>
      <c r="V402" s="369"/>
      <c r="W402" s="369"/>
      <c r="X402" s="369"/>
      <c r="Y402" s="369"/>
      <c r="Z402" s="369"/>
      <c r="AA402" s="369"/>
      <c r="AB402" s="369"/>
      <c r="AC402" s="369"/>
      <c r="AD402" s="369"/>
      <c r="AE402" s="369"/>
      <c r="AF402" s="369"/>
      <c r="AG402" s="369"/>
      <c r="AH402" s="369"/>
      <c r="AI402" s="369"/>
      <c r="AJ402" s="369"/>
      <c r="AK402" s="369"/>
      <c r="AL402" s="369"/>
      <c r="AM402" s="369"/>
      <c r="AN402" s="369"/>
      <c r="AO402" s="369"/>
      <c r="AP402" s="369"/>
      <c r="AQ402" s="369"/>
      <c r="AR402" s="369"/>
      <c r="AS402" s="369"/>
      <c r="AT402" s="369"/>
      <c r="AU402" s="369"/>
      <c r="AV402" s="369"/>
      <c r="AW402" s="369"/>
      <c r="AX402" s="369"/>
      <c r="AY402" s="369"/>
      <c r="AZ402" s="369"/>
      <c r="BA402" s="630"/>
      <c r="BB402" s="342"/>
      <c r="BC402" s="630"/>
      <c r="BD402" s="630"/>
      <c r="BE402" s="630"/>
      <c r="BF402" s="630"/>
      <c r="BG402" s="630"/>
      <c r="BH402" s="630"/>
      <c r="BI402" s="630"/>
      <c r="BJ402" s="630"/>
      <c r="BK402" s="630"/>
      <c r="BL402" s="630"/>
      <c r="BM402" s="630"/>
      <c r="BN402" s="630"/>
      <c r="BO402" s="630"/>
      <c r="BP402" s="630"/>
      <c r="BQ402" s="630"/>
      <c r="BR402" s="369"/>
      <c r="BS402" s="369"/>
      <c r="BT402" s="369"/>
      <c r="BU402" s="369"/>
      <c r="BV402" s="369"/>
      <c r="BW402" s="369"/>
      <c r="BX402" s="369"/>
      <c r="BY402" s="369"/>
      <c r="BZ402" s="369"/>
      <c r="CA402" s="369"/>
      <c r="CB402" s="369"/>
      <c r="CC402" s="369"/>
      <c r="CD402" s="369"/>
      <c r="CE402" s="369"/>
      <c r="CF402" s="369"/>
      <c r="CG402" s="369"/>
      <c r="CH402" s="369"/>
      <c r="CI402" s="369"/>
      <c r="CJ402" s="369"/>
      <c r="CK402" s="369"/>
      <c r="CL402" s="369"/>
      <c r="CM402" s="369"/>
      <c r="CN402" s="369"/>
      <c r="CO402" s="369"/>
      <c r="CP402" s="369"/>
      <c r="CQ402" s="369"/>
      <c r="CR402" s="369"/>
      <c r="CS402" s="369"/>
      <c r="CT402" s="369"/>
      <c r="CU402" s="369"/>
      <c r="CV402" s="369"/>
      <c r="CW402" s="369"/>
      <c r="CX402" s="369"/>
      <c r="CY402" s="369"/>
      <c r="CZ402" s="369"/>
      <c r="DA402" s="369"/>
    </row>
    <row r="403" s="376" customFormat="true" ht="25.15" customHeight="true" x14ac:dyDescent="0.2">
      <c r="B403" s="721"/>
      <c r="C403" s="815" t="s">
        <v>195</v>
      </c>
      <c r="D403" s="814"/>
      <c r="E403" s="200">
        <v>0.63378854876581925</v>
      </c>
      <c r="F403" s="201"/>
      <c r="G403" s="201"/>
      <c r="H403" s="814" t="s">
        <v>196</v>
      </c>
      <c r="I403" s="814"/>
      <c r="J403" s="200">
        <v>0.64661788974759193</v>
      </c>
      <c r="K403" s="201"/>
      <c r="L403" s="201"/>
      <c r="M403" s="814" t="s">
        <v>197</v>
      </c>
      <c r="N403" s="814"/>
      <c r="O403" s="200">
        <v>0.64879169827798333</v>
      </c>
      <c r="P403" s="201"/>
      <c r="Q403" s="201"/>
      <c r="R403" s="369"/>
      <c r="S403" s="369"/>
      <c r="T403" s="369"/>
      <c r="U403" s="369"/>
      <c r="V403" s="369"/>
      <c r="W403" s="369"/>
      <c r="X403" s="369"/>
      <c r="Y403" s="369"/>
      <c r="Z403" s="369"/>
      <c r="AA403" s="369"/>
      <c r="AB403" s="369"/>
      <c r="AC403" s="369"/>
      <c r="AD403" s="369"/>
      <c r="AE403" s="369"/>
      <c r="AF403" s="369"/>
      <c r="AG403" s="369"/>
      <c r="AH403" s="369"/>
      <c r="AI403" s="369"/>
      <c r="AJ403" s="369"/>
      <c r="AK403" s="369"/>
      <c r="AL403" s="369"/>
      <c r="AM403" s="369"/>
      <c r="AN403" s="369"/>
      <c r="AO403" s="369"/>
      <c r="AP403" s="369"/>
      <c r="AQ403" s="369"/>
      <c r="AR403" s="369"/>
      <c r="AS403" s="369"/>
      <c r="AT403" s="369"/>
      <c r="AU403" s="369"/>
      <c r="AV403" s="369"/>
      <c r="AW403" s="369"/>
      <c r="AX403" s="369"/>
      <c r="AY403" s="369"/>
      <c r="AZ403" s="369"/>
      <c r="BA403" s="371"/>
      <c r="BB403" s="448"/>
      <c r="BC403" s="371"/>
      <c r="BD403" s="371"/>
      <c r="BE403" s="371"/>
      <c r="BF403" s="371"/>
      <c r="BG403" s="371"/>
      <c r="BH403" s="371"/>
      <c r="BI403" s="371"/>
      <c r="BJ403" s="371"/>
      <c r="BK403" s="371"/>
      <c r="BL403" s="371"/>
      <c r="BM403" s="371"/>
      <c r="BN403" s="371"/>
      <c r="BO403" s="371"/>
      <c r="BP403" s="371"/>
      <c r="BQ403" s="371"/>
      <c r="BR403" s="372"/>
      <c r="BS403" s="372"/>
      <c r="BT403" s="372"/>
      <c r="BU403" s="372"/>
      <c r="BV403" s="372"/>
      <c r="BW403" s="372"/>
      <c r="BX403" s="372"/>
      <c r="BY403" s="372"/>
      <c r="BZ403" s="372"/>
      <c r="CA403" s="372"/>
      <c r="CB403" s="372"/>
      <c r="CC403" s="372"/>
      <c r="CD403" s="372"/>
      <c r="CE403" s="372"/>
      <c r="CF403" s="372"/>
      <c r="CG403" s="372"/>
      <c r="CH403" s="372"/>
      <c r="CI403" s="372"/>
      <c r="CJ403" s="372"/>
      <c r="CK403" s="372"/>
      <c r="CL403" s="372"/>
      <c r="CM403" s="372"/>
      <c r="CN403" s="372"/>
      <c r="CO403" s="372"/>
      <c r="CP403" s="372"/>
      <c r="CQ403" s="372"/>
      <c r="CR403" s="372"/>
      <c r="CS403" s="372"/>
      <c r="CT403" s="372"/>
      <c r="CU403" s="372"/>
      <c r="CV403" s="372"/>
      <c r="CW403" s="372"/>
      <c r="CX403" s="372"/>
      <c r="CY403" s="372"/>
      <c r="CZ403" s="372"/>
      <c r="DA403" s="369"/>
    </row>
    <row r="404" s="376" customFormat="true" ht="25.15" customHeight="true" x14ac:dyDescent="0.2">
      <c r="B404" s="721"/>
      <c r="C404" s="815" t="s">
        <v>197</v>
      </c>
      <c r="D404" s="814"/>
      <c r="E404" s="199">
        <v>0.54773402888559808</v>
      </c>
      <c r="F404" s="201"/>
      <c r="G404" s="201"/>
      <c r="H404" s="814" t="s">
        <v>198</v>
      </c>
      <c r="I404" s="814"/>
      <c r="J404" s="199">
        <v>0.64067037703722352</v>
      </c>
      <c r="K404" s="201"/>
      <c r="L404" s="201"/>
      <c r="M404" s="814" t="s">
        <v>199</v>
      </c>
      <c r="N404" s="814"/>
      <c r="O404" s="199">
        <v>0.64838057284728834</v>
      </c>
      <c r="P404" s="201"/>
      <c r="Q404" s="201"/>
      <c r="R404" s="369"/>
      <c r="S404" s="369"/>
      <c r="T404" s="369"/>
      <c r="U404" s="369"/>
      <c r="V404" s="369"/>
      <c r="W404" s="369"/>
      <c r="X404" s="369"/>
      <c r="Y404" s="369"/>
      <c r="Z404" s="369"/>
      <c r="AA404" s="369"/>
      <c r="AB404" s="369"/>
      <c r="AC404" s="369"/>
      <c r="AD404" s="369"/>
      <c r="AE404" s="369"/>
      <c r="AF404" s="369"/>
      <c r="AG404" s="369"/>
      <c r="AH404" s="369"/>
      <c r="AI404" s="369"/>
      <c r="AJ404" s="369"/>
      <c r="AK404" s="369"/>
      <c r="AL404" s="369"/>
      <c r="AM404" s="369"/>
      <c r="AN404" s="369"/>
      <c r="AO404" s="369"/>
      <c r="AP404" s="369"/>
      <c r="AQ404" s="369"/>
      <c r="AR404" s="369"/>
      <c r="AS404" s="369"/>
      <c r="AT404" s="369"/>
      <c r="AU404" s="369"/>
      <c r="AV404" s="369"/>
      <c r="AW404" s="369"/>
      <c r="AX404" s="369"/>
      <c r="AY404" s="369"/>
      <c r="AZ404" s="369"/>
      <c r="BA404" s="371"/>
      <c r="BB404" s="448"/>
      <c r="BC404" s="371"/>
      <c r="BD404" s="371"/>
      <c r="BE404" s="371"/>
      <c r="BF404" s="371"/>
      <c r="BG404" s="371"/>
      <c r="BH404" s="371"/>
      <c r="BI404" s="371"/>
      <c r="BJ404" s="371"/>
      <c r="BK404" s="371"/>
      <c r="BL404" s="371"/>
      <c r="BM404" s="371"/>
      <c r="BN404" s="371"/>
      <c r="BO404" s="371"/>
      <c r="BP404" s="371"/>
      <c r="BQ404" s="371"/>
      <c r="BR404" s="372"/>
      <c r="BS404" s="372"/>
      <c r="BT404" s="372"/>
      <c r="BU404" s="372"/>
      <c r="BV404" s="372"/>
      <c r="BW404" s="372"/>
      <c r="BX404" s="372"/>
      <c r="BY404" s="372"/>
      <c r="BZ404" s="372"/>
      <c r="CA404" s="372"/>
      <c r="CB404" s="372"/>
      <c r="CC404" s="372"/>
      <c r="CD404" s="372"/>
      <c r="CE404" s="372"/>
      <c r="CF404" s="372"/>
      <c r="CG404" s="372"/>
      <c r="CH404" s="372"/>
      <c r="CI404" s="372"/>
      <c r="CJ404" s="372"/>
      <c r="CK404" s="372"/>
      <c r="CL404" s="372"/>
      <c r="CM404" s="372"/>
      <c r="CN404" s="372"/>
      <c r="CO404" s="372"/>
      <c r="CP404" s="372"/>
      <c r="CQ404" s="372"/>
      <c r="CR404" s="372"/>
      <c r="CS404" s="372"/>
      <c r="CT404" s="372"/>
      <c r="CU404" s="372"/>
      <c r="CV404" s="372"/>
      <c r="CW404" s="372"/>
      <c r="CX404" s="372"/>
      <c r="CY404" s="372"/>
      <c r="CZ404" s="372"/>
      <c r="DA404" s="369"/>
    </row>
    <row r="405" s="376" customFormat="true" ht="25.15" customHeight="true" x14ac:dyDescent="0.2">
      <c r="B405" s="721"/>
      <c r="C405" s="815" t="s">
        <v>200</v>
      </c>
      <c r="D405" s="814"/>
      <c r="E405" s="199">
        <v>0.52784265166628586</v>
      </c>
      <c r="F405" s="201"/>
      <c r="G405" s="201"/>
      <c r="H405" s="814" t="s">
        <v>201</v>
      </c>
      <c r="I405" s="814"/>
      <c r="J405" s="199">
        <v>0.55886605501711584</v>
      </c>
      <c r="K405" s="201"/>
      <c r="L405" s="201"/>
      <c r="M405" s="814" t="s">
        <v>202</v>
      </c>
      <c r="N405" s="814"/>
      <c r="O405" s="199">
        <v>0.55297714142736043</v>
      </c>
      <c r="P405" s="201"/>
      <c r="Q405" s="201"/>
      <c r="R405" s="369"/>
      <c r="S405" s="369"/>
      <c r="T405" s="369"/>
      <c r="U405" s="369"/>
      <c r="V405" s="369"/>
      <c r="W405" s="369"/>
      <c r="X405" s="369"/>
      <c r="Y405" s="369"/>
      <c r="Z405" s="369"/>
      <c r="AA405" s="369"/>
      <c r="AB405" s="369"/>
      <c r="AC405" s="369"/>
      <c r="AD405" s="369"/>
      <c r="AE405" s="369"/>
      <c r="AF405" s="369"/>
      <c r="AG405" s="369"/>
      <c r="AH405" s="369"/>
      <c r="AI405" s="369"/>
      <c r="AJ405" s="369"/>
      <c r="AK405" s="369"/>
      <c r="AL405" s="369"/>
      <c r="AM405" s="369"/>
      <c r="AN405" s="369"/>
      <c r="AO405" s="369"/>
      <c r="AP405" s="369"/>
      <c r="AQ405" s="369"/>
      <c r="AR405" s="369"/>
      <c r="AS405" s="369"/>
      <c r="AT405" s="369"/>
      <c r="AU405" s="369"/>
      <c r="AV405" s="369"/>
      <c r="AW405" s="369"/>
      <c r="AX405" s="369"/>
      <c r="AY405" s="369"/>
      <c r="AZ405" s="369"/>
      <c r="BA405" s="371"/>
      <c r="BB405" s="448"/>
      <c r="BC405" s="371"/>
      <c r="BD405" s="371"/>
      <c r="BE405" s="371"/>
      <c r="BF405" s="371"/>
      <c r="BG405" s="371"/>
      <c r="BH405" s="371"/>
      <c r="BI405" s="371"/>
      <c r="BJ405" s="371"/>
      <c r="BK405" s="371"/>
      <c r="BL405" s="371"/>
      <c r="BM405" s="371"/>
      <c r="BN405" s="371"/>
      <c r="BO405" s="371"/>
      <c r="BP405" s="371"/>
      <c r="BQ405" s="371"/>
      <c r="BR405" s="372"/>
      <c r="BS405" s="372"/>
      <c r="BT405" s="372"/>
      <c r="BU405" s="372"/>
      <c r="BV405" s="372"/>
      <c r="BW405" s="372"/>
      <c r="BX405" s="372"/>
      <c r="BY405" s="372"/>
      <c r="BZ405" s="372"/>
      <c r="CA405" s="372"/>
      <c r="CB405" s="372"/>
      <c r="CC405" s="372"/>
      <c r="CD405" s="372"/>
      <c r="CE405" s="372"/>
      <c r="CF405" s="372"/>
      <c r="CG405" s="372"/>
      <c r="CH405" s="372"/>
      <c r="CI405" s="372"/>
      <c r="CJ405" s="372"/>
      <c r="CK405" s="372"/>
      <c r="CL405" s="372"/>
      <c r="CM405" s="372"/>
      <c r="CN405" s="372"/>
      <c r="CO405" s="372"/>
      <c r="CP405" s="372"/>
      <c r="CQ405" s="372"/>
      <c r="CR405" s="372"/>
      <c r="CS405" s="372"/>
      <c r="CT405" s="372"/>
      <c r="CU405" s="372"/>
      <c r="CV405" s="372"/>
      <c r="CW405" s="372"/>
      <c r="CX405" s="372"/>
      <c r="CY405" s="372"/>
      <c r="CZ405" s="372"/>
      <c r="DA405" s="369"/>
    </row>
    <row r="406" s="376" customFormat="true" ht="25.15" customHeight="true" x14ac:dyDescent="0.2">
      <c r="B406" s="721"/>
      <c r="C406" s="815" t="s">
        <v>198</v>
      </c>
      <c r="D406" s="814"/>
      <c r="E406" s="199">
        <v>0.51199741781924912</v>
      </c>
      <c r="F406" s="201"/>
      <c r="G406" s="201"/>
      <c r="H406" s="814" t="s">
        <v>203</v>
      </c>
      <c r="I406" s="814"/>
      <c r="J406" s="199">
        <v>0.55602597451818447</v>
      </c>
      <c r="K406" s="201"/>
      <c r="L406" s="201"/>
      <c r="M406" s="814" t="s">
        <v>195</v>
      </c>
      <c r="N406" s="814"/>
      <c r="O406" s="199">
        <v>0.45598699816748528</v>
      </c>
      <c r="P406" s="201"/>
      <c r="Q406" s="201"/>
      <c r="R406" s="369"/>
      <c r="S406" s="369"/>
      <c r="T406" s="369"/>
      <c r="U406" s="369"/>
      <c r="V406" s="369"/>
      <c r="W406" s="369"/>
      <c r="X406" s="369"/>
      <c r="Y406" s="369"/>
      <c r="Z406" s="369"/>
      <c r="AA406" s="369"/>
      <c r="AB406" s="369"/>
      <c r="AC406" s="369"/>
      <c r="AD406" s="369"/>
      <c r="AE406" s="369"/>
      <c r="AF406" s="369"/>
      <c r="AG406" s="369"/>
      <c r="AH406" s="369"/>
      <c r="AI406" s="369"/>
      <c r="AJ406" s="369"/>
      <c r="AK406" s="369"/>
      <c r="AL406" s="369"/>
      <c r="AM406" s="369"/>
      <c r="AN406" s="369"/>
      <c r="AO406" s="369"/>
      <c r="AP406" s="369"/>
      <c r="AQ406" s="369"/>
      <c r="AR406" s="369"/>
      <c r="AS406" s="369"/>
      <c r="AT406" s="369"/>
      <c r="AU406" s="369"/>
      <c r="AV406" s="369"/>
      <c r="AW406" s="369"/>
      <c r="AX406" s="369"/>
      <c r="AY406" s="369"/>
      <c r="AZ406" s="369"/>
      <c r="BA406" s="371"/>
      <c r="BB406" s="448"/>
      <c r="BC406" s="371"/>
      <c r="BD406" s="371"/>
      <c r="BE406" s="371"/>
      <c r="BF406" s="371"/>
      <c r="BG406" s="371"/>
      <c r="BH406" s="371"/>
      <c r="BI406" s="371"/>
      <c r="BJ406" s="371"/>
      <c r="BK406" s="371"/>
      <c r="BL406" s="371"/>
      <c r="BM406" s="371"/>
      <c r="BN406" s="371"/>
      <c r="BO406" s="371"/>
      <c r="BP406" s="371"/>
      <c r="BQ406" s="371"/>
      <c r="BR406" s="372"/>
      <c r="BS406" s="372"/>
      <c r="BT406" s="372"/>
      <c r="BU406" s="372"/>
      <c r="BV406" s="372"/>
      <c r="BW406" s="372"/>
      <c r="BX406" s="372"/>
      <c r="BY406" s="372"/>
      <c r="BZ406" s="372"/>
      <c r="CA406" s="372"/>
      <c r="CB406" s="372"/>
      <c r="CC406" s="372"/>
      <c r="CD406" s="372"/>
      <c r="CE406" s="372"/>
      <c r="CF406" s="372"/>
      <c r="CG406" s="372"/>
      <c r="CH406" s="372"/>
      <c r="CI406" s="372"/>
      <c r="CJ406" s="372"/>
      <c r="CK406" s="372"/>
      <c r="CL406" s="372"/>
      <c r="CM406" s="372"/>
      <c r="CN406" s="372"/>
      <c r="CO406" s="372"/>
      <c r="CP406" s="372"/>
      <c r="CQ406" s="372"/>
      <c r="CR406" s="372"/>
      <c r="CS406" s="372"/>
      <c r="CT406" s="372"/>
      <c r="CU406" s="372"/>
      <c r="CV406" s="372"/>
      <c r="CW406" s="372"/>
      <c r="CX406" s="372"/>
      <c r="CY406" s="372"/>
      <c r="CZ406" s="372"/>
      <c r="DA406" s="369"/>
    </row>
    <row r="407" s="376" customFormat="true" ht="25.15" customHeight="true" x14ac:dyDescent="0.2">
      <c r="B407" s="721"/>
      <c r="C407" s="815" t="s">
        <v>196</v>
      </c>
      <c r="D407" s="814"/>
      <c r="E407" s="199">
        <v>0.50886379816041827</v>
      </c>
      <c r="F407" s="201"/>
      <c r="G407" s="201"/>
      <c r="H407" s="814" t="s">
        <v>204</v>
      </c>
      <c r="I407" s="814"/>
      <c r="J407" s="199">
        <v>0.55565062631521178</v>
      </c>
      <c r="K407" s="201"/>
      <c r="L407" s="201"/>
      <c r="M407" s="814" t="s">
        <v>205</v>
      </c>
      <c r="N407" s="814"/>
      <c r="O407" s="199">
        <v>0.42969604351445362</v>
      </c>
      <c r="P407" s="201"/>
      <c r="Q407" s="201"/>
      <c r="R407" s="369"/>
      <c r="S407" s="369"/>
      <c r="T407" s="369"/>
      <c r="U407" s="369"/>
      <c r="V407" s="369"/>
      <c r="W407" s="369"/>
      <c r="X407" s="369"/>
      <c r="Y407" s="369"/>
      <c r="Z407" s="369"/>
      <c r="AA407" s="369"/>
      <c r="AB407" s="369"/>
      <c r="AC407" s="369"/>
      <c r="AD407" s="369"/>
      <c r="AE407" s="369"/>
      <c r="AF407" s="369"/>
      <c r="AG407" s="369"/>
      <c r="AH407" s="369"/>
      <c r="AI407" s="369"/>
      <c r="AJ407" s="369"/>
      <c r="AK407" s="369"/>
      <c r="AL407" s="369"/>
      <c r="AM407" s="369"/>
      <c r="AN407" s="369"/>
      <c r="AO407" s="369"/>
      <c r="AP407" s="369"/>
      <c r="AQ407" s="369"/>
      <c r="AR407" s="369"/>
      <c r="AS407" s="369"/>
      <c r="AT407" s="369"/>
      <c r="AU407" s="369"/>
      <c r="AV407" s="369"/>
      <c r="AW407" s="369"/>
      <c r="AX407" s="369"/>
      <c r="AY407" s="369"/>
      <c r="AZ407" s="369"/>
      <c r="BA407" s="371"/>
      <c r="BB407" s="448"/>
      <c r="BC407" s="371"/>
      <c r="BD407" s="371"/>
      <c r="BE407" s="371"/>
      <c r="BF407" s="371"/>
      <c r="BG407" s="371"/>
      <c r="BH407" s="371"/>
      <c r="BI407" s="371"/>
      <c r="BJ407" s="371"/>
      <c r="BK407" s="371"/>
      <c r="BL407" s="371"/>
      <c r="BM407" s="371"/>
      <c r="BN407" s="371"/>
      <c r="BO407" s="371"/>
      <c r="BP407" s="371"/>
      <c r="BQ407" s="371"/>
      <c r="BR407" s="372"/>
      <c r="BS407" s="372"/>
      <c r="BT407" s="372"/>
      <c r="BU407" s="372"/>
      <c r="BV407" s="372"/>
      <c r="BW407" s="372"/>
      <c r="BX407" s="372"/>
      <c r="BY407" s="372"/>
      <c r="BZ407" s="372"/>
      <c r="CA407" s="372"/>
      <c r="CB407" s="372"/>
      <c r="CC407" s="372"/>
      <c r="CD407" s="372"/>
      <c r="CE407" s="372"/>
      <c r="CF407" s="372"/>
      <c r="CG407" s="372"/>
      <c r="CH407" s="372"/>
      <c r="CI407" s="372"/>
      <c r="CJ407" s="372"/>
      <c r="CK407" s="372"/>
      <c r="CL407" s="372"/>
      <c r="CM407" s="372"/>
      <c r="CN407" s="372"/>
      <c r="CO407" s="372"/>
      <c r="CP407" s="372"/>
      <c r="CQ407" s="372"/>
      <c r="CR407" s="372"/>
      <c r="CS407" s="372"/>
      <c r="CT407" s="372"/>
      <c r="CU407" s="372"/>
      <c r="CV407" s="372"/>
      <c r="CW407" s="372"/>
      <c r="CX407" s="372"/>
      <c r="CY407" s="372"/>
      <c r="CZ407" s="372"/>
      <c r="DA407" s="369"/>
    </row>
    <row r="408" s="376" customFormat="true" ht="25.15" customHeight="true" x14ac:dyDescent="0.2">
      <c r="B408" s="721"/>
      <c r="C408" s="815" t="s">
        <v>206</v>
      </c>
      <c r="D408" s="814"/>
      <c r="E408" s="199">
        <v>0.4825235318564518</v>
      </c>
      <c r="F408" s="201"/>
      <c r="G408" s="201"/>
      <c r="H408" s="814" t="s">
        <v>207</v>
      </c>
      <c r="I408" s="814"/>
      <c r="J408" s="199">
        <v>-0.50599472792858058</v>
      </c>
      <c r="K408" s="201"/>
      <c r="L408" s="201"/>
      <c r="M408" s="814" t="s">
        <v>199</v>
      </c>
      <c r="N408" s="814"/>
      <c r="O408" s="199">
        <v>0.42706658264251884</v>
      </c>
      <c r="P408" s="201"/>
      <c r="Q408" s="201"/>
      <c r="R408" s="369"/>
      <c r="S408" s="369"/>
      <c r="T408" s="369"/>
      <c r="U408" s="369"/>
      <c r="V408" s="369"/>
      <c r="W408" s="369"/>
      <c r="X408" s="369"/>
      <c r="Y408" s="369"/>
      <c r="Z408" s="369"/>
      <c r="AA408" s="369"/>
      <c r="AB408" s="369"/>
      <c r="AC408" s="369"/>
      <c r="AD408" s="369"/>
      <c r="AE408" s="369"/>
      <c r="AF408" s="369"/>
      <c r="AG408" s="369"/>
      <c r="AH408" s="369"/>
      <c r="AI408" s="369"/>
      <c r="AJ408" s="369"/>
      <c r="AK408" s="369"/>
      <c r="AL408" s="369"/>
      <c r="AM408" s="369"/>
      <c r="AN408" s="369"/>
      <c r="AO408" s="369"/>
      <c r="AP408" s="369"/>
      <c r="AQ408" s="369"/>
      <c r="AR408" s="369"/>
      <c r="AS408" s="369"/>
      <c r="AT408" s="369"/>
      <c r="AU408" s="369"/>
      <c r="AV408" s="369"/>
      <c r="AW408" s="369"/>
      <c r="AX408" s="369"/>
      <c r="AY408" s="369"/>
      <c r="AZ408" s="369"/>
      <c r="BA408" s="371"/>
      <c r="BB408" s="448"/>
      <c r="BC408" s="371"/>
      <c r="BD408" s="371"/>
      <c r="BE408" s="371"/>
      <c r="BF408" s="371"/>
      <c r="BG408" s="371"/>
      <c r="BH408" s="371"/>
      <c r="BI408" s="371"/>
      <c r="BJ408" s="371"/>
      <c r="BK408" s="371"/>
      <c r="BL408" s="371"/>
      <c r="BM408" s="371"/>
      <c r="BN408" s="371"/>
      <c r="BO408" s="371"/>
      <c r="BP408" s="371"/>
      <c r="BQ408" s="371"/>
      <c r="BR408" s="372"/>
      <c r="BS408" s="372"/>
      <c r="BT408" s="372"/>
      <c r="BU408" s="372"/>
      <c r="BV408" s="372"/>
      <c r="BW408" s="372"/>
      <c r="BX408" s="372"/>
      <c r="BY408" s="372"/>
      <c r="BZ408" s="372"/>
      <c r="CA408" s="372"/>
      <c r="CB408" s="372"/>
      <c r="CC408" s="372"/>
      <c r="CD408" s="372"/>
      <c r="CE408" s="372"/>
      <c r="CF408" s="372"/>
      <c r="CG408" s="372"/>
      <c r="CH408" s="372"/>
      <c r="CI408" s="372"/>
      <c r="CJ408" s="372"/>
      <c r="CK408" s="372"/>
      <c r="CL408" s="372"/>
      <c r="CM408" s="372"/>
      <c r="CN408" s="372"/>
      <c r="CO408" s="372"/>
      <c r="CP408" s="372"/>
      <c r="CQ408" s="372"/>
      <c r="CR408" s="372"/>
      <c r="CS408" s="372"/>
      <c r="CT408" s="372"/>
      <c r="CU408" s="372"/>
      <c r="CV408" s="372"/>
      <c r="CW408" s="372"/>
      <c r="CX408" s="372"/>
      <c r="CY408" s="372"/>
      <c r="CZ408" s="372"/>
      <c r="DA408" s="369"/>
    </row>
    <row r="409" s="376" customFormat="true" ht="25.15" customHeight="true" x14ac:dyDescent="0.2">
      <c r="B409" s="721"/>
      <c r="C409" s="815" t="s">
        <v>208</v>
      </c>
      <c r="D409" s="814"/>
      <c r="E409" s="199">
        <v>-0.48007994143059823</v>
      </c>
      <c r="F409" s="201"/>
      <c r="G409" s="201"/>
      <c r="H409" s="814" t="s">
        <v>209</v>
      </c>
      <c r="I409" s="814"/>
      <c r="J409" s="199">
        <v>0.50178263936412204</v>
      </c>
      <c r="K409" s="201"/>
      <c r="L409" s="201"/>
      <c r="M409" s="814" t="s">
        <v>210</v>
      </c>
      <c r="N409" s="814"/>
      <c r="O409" s="199">
        <v>0.41152073702137387</v>
      </c>
      <c r="P409" s="201"/>
      <c r="Q409" s="201"/>
      <c r="R409" s="369"/>
      <c r="S409" s="369"/>
      <c r="T409" s="369"/>
      <c r="U409" s="369"/>
      <c r="V409" s="369"/>
      <c r="W409" s="369"/>
      <c r="X409" s="369"/>
      <c r="Y409" s="369"/>
      <c r="Z409" s="369"/>
      <c r="AA409" s="369"/>
      <c r="AB409" s="369"/>
      <c r="AC409" s="369"/>
      <c r="AD409" s="369"/>
      <c r="AE409" s="369"/>
      <c r="AF409" s="369"/>
      <c r="AG409" s="369"/>
      <c r="AH409" s="369"/>
      <c r="AI409" s="369"/>
      <c r="AJ409" s="369"/>
      <c r="AK409" s="369"/>
      <c r="AL409" s="369"/>
      <c r="AM409" s="369"/>
      <c r="AN409" s="369"/>
      <c r="AO409" s="369"/>
      <c r="AP409" s="369"/>
      <c r="AQ409" s="369"/>
      <c r="AR409" s="369"/>
      <c r="AS409" s="369"/>
      <c r="AT409" s="369"/>
      <c r="AU409" s="369"/>
      <c r="AV409" s="369"/>
      <c r="AW409" s="369"/>
      <c r="AX409" s="369"/>
      <c r="AY409" s="369"/>
      <c r="AZ409" s="369"/>
      <c r="BA409" s="371"/>
      <c r="BB409" s="448"/>
      <c r="BC409" s="371"/>
      <c r="BD409" s="371"/>
      <c r="BE409" s="371"/>
      <c r="BF409" s="371"/>
      <c r="BG409" s="371"/>
      <c r="BH409" s="371"/>
      <c r="BI409" s="371"/>
      <c r="BJ409" s="371"/>
      <c r="BK409" s="371"/>
      <c r="BL409" s="371"/>
      <c r="BM409" s="371"/>
      <c r="BN409" s="371"/>
      <c r="BO409" s="371"/>
      <c r="BP409" s="371"/>
      <c r="BQ409" s="371"/>
      <c r="BR409" s="372"/>
      <c r="BS409" s="372"/>
      <c r="BT409" s="372"/>
      <c r="BU409" s="372"/>
      <c r="BV409" s="372"/>
      <c r="BW409" s="372"/>
      <c r="BX409" s="372"/>
      <c r="BY409" s="372"/>
      <c r="BZ409" s="372"/>
      <c r="CA409" s="372"/>
      <c r="CB409" s="372"/>
      <c r="CC409" s="372"/>
      <c r="CD409" s="372"/>
      <c r="CE409" s="372"/>
      <c r="CF409" s="372"/>
      <c r="CG409" s="372"/>
      <c r="CH409" s="372"/>
      <c r="CI409" s="372"/>
      <c r="CJ409" s="372"/>
      <c r="CK409" s="372"/>
      <c r="CL409" s="372"/>
      <c r="CM409" s="372"/>
      <c r="CN409" s="372"/>
      <c r="CO409" s="372"/>
      <c r="CP409" s="372"/>
      <c r="CQ409" s="372"/>
      <c r="CR409" s="372"/>
      <c r="CS409" s="372"/>
      <c r="CT409" s="372"/>
      <c r="CU409" s="372"/>
      <c r="CV409" s="372"/>
      <c r="CW409" s="372"/>
      <c r="CX409" s="372"/>
      <c r="CY409" s="372"/>
      <c r="CZ409" s="372"/>
      <c r="DA409" s="369"/>
    </row>
    <row r="410" s="376" customFormat="true" ht="25.15" customHeight="true" x14ac:dyDescent="0.2">
      <c r="B410" s="721"/>
      <c r="C410" s="815" t="s">
        <v>203</v>
      </c>
      <c r="D410" s="814"/>
      <c r="E410" s="199">
        <v>0.45885945026919228</v>
      </c>
      <c r="F410" s="201"/>
      <c r="G410" s="201"/>
      <c r="H410" s="814" t="s">
        <v>206</v>
      </c>
      <c r="I410" s="814"/>
      <c r="J410" s="199">
        <v>0.49377018418332058</v>
      </c>
      <c r="K410" s="201"/>
      <c r="L410" s="201"/>
      <c r="M410" s="814" t="s">
        <v>211</v>
      </c>
      <c r="N410" s="814"/>
      <c r="O410" s="199">
        <v>-0.39411305954110598</v>
      </c>
      <c r="P410" s="201"/>
      <c r="Q410" s="201"/>
      <c r="R410" s="369"/>
      <c r="S410" s="369"/>
      <c r="T410" s="369"/>
      <c r="U410" s="369"/>
      <c r="V410" s="369"/>
      <c r="W410" s="369"/>
      <c r="X410" s="369"/>
      <c r="Y410" s="369"/>
      <c r="Z410" s="369"/>
      <c r="AA410" s="369"/>
      <c r="AB410" s="369"/>
      <c r="AC410" s="369"/>
      <c r="AD410" s="369"/>
      <c r="AE410" s="369"/>
      <c r="AF410" s="369"/>
      <c r="AG410" s="369"/>
      <c r="AH410" s="369"/>
      <c r="AI410" s="369"/>
      <c r="AJ410" s="369"/>
      <c r="AK410" s="369"/>
      <c r="AL410" s="369"/>
      <c r="AM410" s="369"/>
      <c r="AN410" s="369"/>
      <c r="AO410" s="369"/>
      <c r="AP410" s="369"/>
      <c r="AQ410" s="369"/>
      <c r="AR410" s="369"/>
      <c r="AS410" s="369"/>
      <c r="AT410" s="369"/>
      <c r="AU410" s="369"/>
      <c r="AV410" s="369"/>
      <c r="AW410" s="369"/>
      <c r="AX410" s="369"/>
      <c r="AY410" s="369"/>
      <c r="AZ410" s="369"/>
      <c r="BA410" s="371"/>
      <c r="BB410" s="448"/>
      <c r="BC410" s="371"/>
      <c r="BD410" s="371"/>
      <c r="BE410" s="371"/>
      <c r="BF410" s="371"/>
      <c r="BG410" s="371"/>
      <c r="BH410" s="371"/>
      <c r="BI410" s="371"/>
      <c r="BJ410" s="371"/>
      <c r="BK410" s="371"/>
      <c r="BL410" s="371"/>
      <c r="BM410" s="371"/>
      <c r="BN410" s="371"/>
      <c r="BO410" s="371"/>
      <c r="BP410" s="371"/>
      <c r="BQ410" s="371"/>
      <c r="BR410" s="372"/>
      <c r="BS410" s="372"/>
      <c r="BT410" s="372"/>
      <c r="BU410" s="372"/>
      <c r="BV410" s="372"/>
      <c r="BW410" s="372"/>
      <c r="BX410" s="372"/>
      <c r="BY410" s="372"/>
      <c r="BZ410" s="372"/>
      <c r="CA410" s="372"/>
      <c r="CB410" s="372"/>
      <c r="CC410" s="372"/>
      <c r="CD410" s="372"/>
      <c r="CE410" s="372"/>
      <c r="CF410" s="372"/>
      <c r="CG410" s="372"/>
      <c r="CH410" s="372"/>
      <c r="CI410" s="372"/>
      <c r="CJ410" s="372"/>
      <c r="CK410" s="372"/>
      <c r="CL410" s="372"/>
      <c r="CM410" s="372"/>
      <c r="CN410" s="372"/>
      <c r="CO410" s="372"/>
      <c r="CP410" s="372"/>
      <c r="CQ410" s="372"/>
      <c r="CR410" s="372"/>
      <c r="CS410" s="372"/>
      <c r="CT410" s="372"/>
      <c r="CU410" s="372"/>
      <c r="CV410" s="372"/>
      <c r="CW410" s="372"/>
      <c r="CX410" s="372"/>
      <c r="CY410" s="372"/>
      <c r="CZ410" s="372"/>
      <c r="DA410" s="369"/>
    </row>
    <row r="411" s="376" customFormat="true" ht="25.15" customHeight="true" x14ac:dyDescent="0.2">
      <c r="B411" s="721"/>
      <c r="C411" s="815" t="s">
        <v>212</v>
      </c>
      <c r="D411" s="814"/>
      <c r="E411" s="199">
        <v>0.44630799474689603</v>
      </c>
      <c r="F411" s="201"/>
      <c r="G411" s="201"/>
      <c r="H411" s="814" t="s">
        <v>213</v>
      </c>
      <c r="I411" s="814"/>
      <c r="J411" s="199">
        <v>-0.46108977611789759</v>
      </c>
      <c r="K411" s="201"/>
      <c r="L411" s="201"/>
      <c r="M411" s="814" t="s">
        <v>214</v>
      </c>
      <c r="N411" s="814"/>
      <c r="O411" s="199">
        <v>0.38615217672727559</v>
      </c>
      <c r="P411" s="201"/>
      <c r="Q411" s="201"/>
      <c r="R411" s="369"/>
      <c r="S411" s="369"/>
      <c r="T411" s="369"/>
      <c r="U411" s="369"/>
      <c r="V411" s="369"/>
      <c r="W411" s="369"/>
      <c r="X411" s="369"/>
      <c r="Y411" s="369"/>
      <c r="Z411" s="369"/>
      <c r="AA411" s="369"/>
      <c r="AB411" s="369"/>
      <c r="AC411" s="369"/>
      <c r="AD411" s="369"/>
      <c r="AE411" s="369"/>
      <c r="AF411" s="369"/>
      <c r="AG411" s="369"/>
      <c r="AH411" s="369"/>
      <c r="AI411" s="369"/>
      <c r="AJ411" s="369"/>
      <c r="AK411" s="369"/>
      <c r="AL411" s="369"/>
      <c r="AM411" s="369"/>
      <c r="AN411" s="369"/>
      <c r="AO411" s="369"/>
      <c r="AP411" s="369"/>
      <c r="AQ411" s="369"/>
      <c r="AR411" s="369"/>
      <c r="AS411" s="369"/>
      <c r="AT411" s="369"/>
      <c r="AU411" s="369"/>
      <c r="AV411" s="369"/>
      <c r="AW411" s="369"/>
      <c r="AX411" s="369"/>
      <c r="AY411" s="369"/>
      <c r="AZ411" s="369"/>
      <c r="BA411" s="371"/>
      <c r="BB411" s="448"/>
      <c r="BC411" s="371"/>
      <c r="BD411" s="371"/>
      <c r="BE411" s="371"/>
      <c r="BF411" s="371"/>
      <c r="BG411" s="371"/>
      <c r="BH411" s="371"/>
      <c r="BI411" s="371"/>
      <c r="BJ411" s="371"/>
      <c r="BK411" s="371"/>
      <c r="BL411" s="371"/>
      <c r="BM411" s="371"/>
      <c r="BN411" s="371"/>
      <c r="BO411" s="371"/>
      <c r="BP411" s="371"/>
      <c r="BQ411" s="371"/>
      <c r="BR411" s="372"/>
      <c r="BS411" s="372"/>
      <c r="BT411" s="372"/>
      <c r="BU411" s="372"/>
      <c r="BV411" s="372"/>
      <c r="BW411" s="372"/>
      <c r="BX411" s="372"/>
      <c r="BY411" s="372"/>
      <c r="BZ411" s="372"/>
      <c r="CA411" s="372"/>
      <c r="CB411" s="372"/>
      <c r="CC411" s="372"/>
      <c r="CD411" s="372"/>
      <c r="CE411" s="372"/>
      <c r="CF411" s="372"/>
      <c r="CG411" s="372"/>
      <c r="CH411" s="372"/>
      <c r="CI411" s="372"/>
      <c r="CJ411" s="372"/>
      <c r="CK411" s="372"/>
      <c r="CL411" s="372"/>
      <c r="CM411" s="372"/>
      <c r="CN411" s="372"/>
      <c r="CO411" s="372"/>
      <c r="CP411" s="372"/>
      <c r="CQ411" s="372"/>
      <c r="CR411" s="372"/>
      <c r="CS411" s="372"/>
      <c r="CT411" s="372"/>
      <c r="CU411" s="372"/>
      <c r="CV411" s="372"/>
      <c r="CW411" s="372"/>
      <c r="CX411" s="372"/>
      <c r="CY411" s="372"/>
      <c r="CZ411" s="372"/>
      <c r="DA411" s="369"/>
    </row>
    <row r="412" s="376" customFormat="true" ht="25.15" customHeight="true" x14ac:dyDescent="0.2">
      <c r="B412" s="721"/>
      <c r="C412" s="815" t="s">
        <v>207</v>
      </c>
      <c r="D412" s="814"/>
      <c r="E412" s="199">
        <v>-0.44491929368142891</v>
      </c>
      <c r="F412" s="201"/>
      <c r="G412" s="201"/>
      <c r="H412" s="814" t="s">
        <v>200</v>
      </c>
      <c r="I412" s="814"/>
      <c r="J412" s="199">
        <v>0.44374743213894519</v>
      </c>
      <c r="K412" s="201"/>
      <c r="L412" s="201"/>
      <c r="M412" s="814" t="s">
        <v>208</v>
      </c>
      <c r="N412" s="814"/>
      <c r="O412" s="199">
        <v>-0.37548018007807515</v>
      </c>
      <c r="P412" s="201"/>
      <c r="Q412" s="201"/>
      <c r="R412" s="369"/>
      <c r="S412" s="369"/>
      <c r="T412" s="369"/>
      <c r="U412" s="369"/>
      <c r="V412" s="369"/>
      <c r="W412" s="369"/>
      <c r="X412" s="369"/>
      <c r="Y412" s="369"/>
      <c r="Z412" s="369"/>
      <c r="AA412" s="369"/>
      <c r="AB412" s="369"/>
      <c r="AC412" s="369"/>
      <c r="AD412" s="369"/>
      <c r="AE412" s="369"/>
      <c r="AF412" s="369"/>
      <c r="AG412" s="369"/>
      <c r="AH412" s="369"/>
      <c r="AI412" s="369"/>
      <c r="AJ412" s="369"/>
      <c r="AK412" s="369"/>
      <c r="AL412" s="369"/>
      <c r="AM412" s="369"/>
      <c r="AN412" s="369"/>
      <c r="AO412" s="369"/>
      <c r="AP412" s="369"/>
      <c r="AQ412" s="369"/>
      <c r="AR412" s="369"/>
      <c r="AS412" s="369"/>
      <c r="AT412" s="369"/>
      <c r="AU412" s="369"/>
      <c r="AV412" s="369"/>
      <c r="AW412" s="369"/>
      <c r="AX412" s="369"/>
      <c r="AY412" s="369"/>
      <c r="AZ412" s="369"/>
      <c r="BA412" s="371"/>
      <c r="BB412" s="448"/>
      <c r="BC412" s="371"/>
      <c r="BD412" s="371"/>
      <c r="BE412" s="371"/>
      <c r="BF412" s="371"/>
      <c r="BG412" s="371"/>
      <c r="BH412" s="371"/>
      <c r="BI412" s="371"/>
      <c r="BJ412" s="371"/>
      <c r="BK412" s="371"/>
      <c r="BL412" s="371"/>
      <c r="BM412" s="371"/>
      <c r="BN412" s="371"/>
      <c r="BO412" s="371"/>
      <c r="BP412" s="371"/>
      <c r="BQ412" s="371"/>
      <c r="BR412" s="372"/>
      <c r="BS412" s="372"/>
      <c r="BT412" s="372"/>
      <c r="BU412" s="372"/>
      <c r="BV412" s="372"/>
      <c r="BW412" s="372"/>
      <c r="BX412" s="372"/>
      <c r="BY412" s="372"/>
      <c r="BZ412" s="372"/>
      <c r="CA412" s="372"/>
      <c r="CB412" s="372"/>
      <c r="CC412" s="372"/>
      <c r="CD412" s="372"/>
      <c r="CE412" s="372"/>
      <c r="CF412" s="372"/>
      <c r="CG412" s="372"/>
      <c r="CH412" s="372"/>
      <c r="CI412" s="372"/>
      <c r="CJ412" s="372"/>
      <c r="CK412" s="372"/>
      <c r="CL412" s="372"/>
      <c r="CM412" s="372"/>
      <c r="CN412" s="372"/>
      <c r="CO412" s="372"/>
      <c r="CP412" s="372"/>
      <c r="CQ412" s="372"/>
      <c r="CR412" s="372"/>
      <c r="CS412" s="372"/>
      <c r="CT412" s="372"/>
      <c r="CU412" s="372"/>
      <c r="CV412" s="372"/>
      <c r="CW412" s="372"/>
      <c r="CX412" s="372"/>
      <c r="CY412" s="372"/>
      <c r="CZ412" s="372"/>
      <c r="DA412" s="369"/>
    </row>
    <row r="413" s="376" customFormat="true" ht="25.15" customHeight="true" x14ac:dyDescent="0.2">
      <c r="B413" s="721"/>
      <c r="C413" s="815" t="s">
        <v>214</v>
      </c>
      <c r="D413" s="814"/>
      <c r="E413" s="199">
        <v>0.41914301620073746</v>
      </c>
      <c r="F413" s="201"/>
      <c r="G413" s="201"/>
      <c r="H413" s="814" t="s">
        <v>195</v>
      </c>
      <c r="I413" s="814"/>
      <c r="J413" s="199">
        <v>0.42445595213345921</v>
      </c>
      <c r="K413" s="201"/>
      <c r="L413" s="201"/>
      <c r="M413" s="814" t="s">
        <v>200</v>
      </c>
      <c r="N413" s="814"/>
      <c r="O413" s="199">
        <v>0.36738666603143344</v>
      </c>
      <c r="P413" s="201"/>
      <c r="Q413" s="201"/>
      <c r="R413" s="369"/>
      <c r="S413" s="369"/>
      <c r="T413" s="369"/>
      <c r="U413" s="369"/>
      <c r="V413" s="369"/>
      <c r="W413" s="369"/>
      <c r="X413" s="369"/>
      <c r="Y413" s="369"/>
      <c r="Z413" s="369"/>
      <c r="AA413" s="369"/>
      <c r="AB413" s="369"/>
      <c r="AC413" s="369"/>
      <c r="AD413" s="369"/>
      <c r="AE413" s="369"/>
      <c r="AF413" s="369"/>
      <c r="AG413" s="369"/>
      <c r="AH413" s="369"/>
      <c r="AI413" s="369"/>
      <c r="AJ413" s="369"/>
      <c r="AK413" s="369"/>
      <c r="AL413" s="369"/>
      <c r="AM413" s="369"/>
      <c r="AN413" s="369"/>
      <c r="AO413" s="369"/>
      <c r="AP413" s="369"/>
      <c r="AQ413" s="369"/>
      <c r="AR413" s="369"/>
      <c r="AS413" s="369"/>
      <c r="AT413" s="369"/>
      <c r="AU413" s="369"/>
      <c r="AV413" s="369"/>
      <c r="AW413" s="369"/>
      <c r="AX413" s="369"/>
      <c r="AY413" s="369"/>
      <c r="AZ413" s="369"/>
      <c r="BA413" s="371"/>
      <c r="BB413" s="448"/>
      <c r="BC413" s="371"/>
      <c r="BD413" s="371"/>
      <c r="BE413" s="371"/>
      <c r="BF413" s="371"/>
      <c r="BG413" s="371"/>
      <c r="BH413" s="371"/>
      <c r="BI413" s="371"/>
      <c r="BJ413" s="371"/>
      <c r="BK413" s="371"/>
      <c r="BL413" s="371"/>
      <c r="BM413" s="371"/>
      <c r="BN413" s="371"/>
      <c r="BO413" s="371"/>
      <c r="BP413" s="371"/>
      <c r="BQ413" s="371"/>
      <c r="BR413" s="372"/>
      <c r="BS413" s="372"/>
      <c r="BT413" s="372"/>
      <c r="BU413" s="372"/>
      <c r="BV413" s="372"/>
      <c r="BW413" s="372"/>
      <c r="BX413" s="372"/>
      <c r="BY413" s="372"/>
      <c r="BZ413" s="372"/>
      <c r="CA413" s="372"/>
      <c r="CB413" s="372"/>
      <c r="CC413" s="372"/>
      <c r="CD413" s="372"/>
      <c r="CE413" s="372"/>
      <c r="CF413" s="372"/>
      <c r="CG413" s="372"/>
      <c r="CH413" s="372"/>
      <c r="CI413" s="372"/>
      <c r="CJ413" s="372"/>
      <c r="CK413" s="372"/>
      <c r="CL413" s="372"/>
      <c r="CM413" s="372"/>
      <c r="CN413" s="372"/>
      <c r="CO413" s="372"/>
      <c r="CP413" s="372"/>
      <c r="CQ413" s="372"/>
      <c r="CR413" s="372"/>
      <c r="CS413" s="372"/>
      <c r="CT413" s="372"/>
      <c r="CU413" s="372"/>
      <c r="CV413" s="372"/>
      <c r="CW413" s="372"/>
      <c r="CX413" s="372"/>
      <c r="CY413" s="372"/>
      <c r="CZ413" s="372"/>
      <c r="DA413" s="369"/>
    </row>
    <row r="414" s="376" customFormat="true" ht="25.15" customHeight="true" x14ac:dyDescent="0.2">
      <c r="B414" s="721"/>
      <c r="C414" s="815" t="s">
        <v>201</v>
      </c>
      <c r="D414" s="814"/>
      <c r="E414" s="199">
        <v>0.39771298464710014</v>
      </c>
      <c r="F414" s="201"/>
      <c r="G414" s="201"/>
      <c r="H414" s="814" t="s">
        <v>210</v>
      </c>
      <c r="I414" s="814"/>
      <c r="J414" s="199">
        <v>0.4073448955852102</v>
      </c>
      <c r="K414" s="201"/>
      <c r="L414" s="201"/>
      <c r="M414" s="814" t="s">
        <v>215</v>
      </c>
      <c r="N414" s="814"/>
      <c r="O414" s="199">
        <v>-0.29323080093194459</v>
      </c>
      <c r="P414" s="201"/>
      <c r="Q414" s="201"/>
      <c r="R414" s="369"/>
      <c r="S414" s="369"/>
      <c r="T414" s="369"/>
      <c r="U414" s="369"/>
      <c r="V414" s="369"/>
      <c r="W414" s="369"/>
      <c r="X414" s="369"/>
      <c r="Y414" s="369"/>
      <c r="Z414" s="369"/>
      <c r="AA414" s="369"/>
      <c r="AB414" s="369"/>
      <c r="AC414" s="369"/>
      <c r="AD414" s="369"/>
      <c r="AE414" s="369"/>
      <c r="AF414" s="369"/>
      <c r="AG414" s="369"/>
      <c r="AH414" s="369"/>
      <c r="AI414" s="369"/>
      <c r="AJ414" s="369"/>
      <c r="AK414" s="369"/>
      <c r="AL414" s="369"/>
      <c r="AM414" s="369"/>
      <c r="AN414" s="369"/>
      <c r="AO414" s="369"/>
      <c r="AP414" s="369"/>
      <c r="AQ414" s="369"/>
      <c r="AR414" s="369"/>
      <c r="AS414" s="369"/>
      <c r="AT414" s="369"/>
      <c r="AU414" s="369"/>
      <c r="AV414" s="369"/>
      <c r="AW414" s="369"/>
      <c r="AX414" s="369"/>
      <c r="AY414" s="369"/>
      <c r="AZ414" s="369"/>
      <c r="BA414" s="371"/>
      <c r="BB414" s="448"/>
      <c r="BC414" s="371"/>
      <c r="BD414" s="371"/>
      <c r="BE414" s="371"/>
      <c r="BF414" s="371"/>
      <c r="BG414" s="371"/>
      <c r="BH414" s="371"/>
      <c r="BI414" s="371"/>
      <c r="BJ414" s="371"/>
      <c r="BK414" s="371"/>
      <c r="BL414" s="371"/>
      <c r="BM414" s="371"/>
      <c r="BN414" s="371"/>
      <c r="BO414" s="371"/>
      <c r="BP414" s="371"/>
      <c r="BQ414" s="371"/>
      <c r="BR414" s="372"/>
      <c r="BS414" s="372"/>
      <c r="BT414" s="372"/>
      <c r="BU414" s="372"/>
      <c r="BV414" s="372"/>
      <c r="BW414" s="372"/>
      <c r="BX414" s="372"/>
      <c r="BY414" s="372"/>
      <c r="BZ414" s="372"/>
      <c r="CA414" s="372"/>
      <c r="CB414" s="372"/>
      <c r="CC414" s="372"/>
      <c r="CD414" s="372"/>
      <c r="CE414" s="372"/>
      <c r="CF414" s="372"/>
      <c r="CG414" s="372"/>
      <c r="CH414" s="372"/>
      <c r="CI414" s="372"/>
      <c r="CJ414" s="372"/>
      <c r="CK414" s="372"/>
      <c r="CL414" s="372"/>
      <c r="CM414" s="372"/>
      <c r="CN414" s="372"/>
      <c r="CO414" s="372"/>
      <c r="CP414" s="372"/>
      <c r="CQ414" s="372"/>
      <c r="CR414" s="372"/>
      <c r="CS414" s="372"/>
      <c r="CT414" s="372"/>
      <c r="CU414" s="372"/>
      <c r="CV414" s="372"/>
      <c r="CW414" s="372"/>
      <c r="CX414" s="372"/>
      <c r="CY414" s="372"/>
      <c r="CZ414" s="372"/>
      <c r="DA414" s="369"/>
    </row>
    <row r="415" s="376" customFormat="true" ht="25.15" customHeight="true" x14ac:dyDescent="0.2">
      <c r="B415" s="721"/>
      <c r="C415" s="815" t="s">
        <v>205</v>
      </c>
      <c r="D415" s="814"/>
      <c r="E415" s="199">
        <v>0.38385664113418388</v>
      </c>
      <c r="F415" s="201"/>
      <c r="G415" s="201"/>
      <c r="H415" s="814" t="s">
        <v>212</v>
      </c>
      <c r="I415" s="814"/>
      <c r="J415" s="199">
        <v>0.40561909914910715</v>
      </c>
      <c r="K415" s="201"/>
      <c r="L415" s="201"/>
      <c r="M415" s="814" t="s">
        <v>216</v>
      </c>
      <c r="N415" s="814"/>
      <c r="O415" s="199">
        <v>0.26627043321112476</v>
      </c>
      <c r="P415" s="201"/>
      <c r="Q415" s="201"/>
      <c r="R415" s="369"/>
      <c r="S415" s="369"/>
      <c r="T415" s="369"/>
      <c r="U415" s="369"/>
      <c r="V415" s="369"/>
      <c r="W415" s="369"/>
      <c r="X415" s="369"/>
      <c r="Y415" s="369"/>
      <c r="Z415" s="369"/>
      <c r="AA415" s="369"/>
      <c r="AB415" s="369"/>
      <c r="AC415" s="369"/>
      <c r="AD415" s="369"/>
      <c r="AE415" s="369"/>
      <c r="AF415" s="369"/>
      <c r="AG415" s="369"/>
      <c r="AH415" s="369"/>
      <c r="AI415" s="369"/>
      <c r="AJ415" s="369"/>
      <c r="AK415" s="369"/>
      <c r="AL415" s="369"/>
      <c r="AM415" s="369"/>
      <c r="AN415" s="369"/>
      <c r="AO415" s="369"/>
      <c r="AP415" s="369"/>
      <c r="AQ415" s="369"/>
      <c r="AR415" s="369"/>
      <c r="AS415" s="369"/>
      <c r="AT415" s="369"/>
      <c r="AU415" s="369"/>
      <c r="AV415" s="369"/>
      <c r="AW415" s="369"/>
      <c r="AX415" s="369"/>
      <c r="AY415" s="369"/>
      <c r="AZ415" s="369"/>
      <c r="BA415" s="371"/>
      <c r="BB415" s="448"/>
      <c r="BC415" s="371"/>
      <c r="BD415" s="371"/>
      <c r="BE415" s="371"/>
      <c r="BF415" s="371"/>
      <c r="BG415" s="371"/>
      <c r="BH415" s="371"/>
      <c r="BI415" s="371"/>
      <c r="BJ415" s="371"/>
      <c r="BK415" s="371"/>
      <c r="BL415" s="371"/>
      <c r="BM415" s="371"/>
      <c r="BN415" s="371"/>
      <c r="BO415" s="371"/>
      <c r="BP415" s="371"/>
      <c r="BQ415" s="371"/>
      <c r="BR415" s="372"/>
      <c r="BS415" s="372"/>
      <c r="BT415" s="372"/>
      <c r="BU415" s="372"/>
      <c r="BV415" s="372"/>
      <c r="BW415" s="372"/>
      <c r="BX415" s="372"/>
      <c r="BY415" s="372"/>
      <c r="BZ415" s="372"/>
      <c r="CA415" s="372"/>
      <c r="CB415" s="372"/>
      <c r="CC415" s="372"/>
      <c r="CD415" s="372"/>
      <c r="CE415" s="372"/>
      <c r="CF415" s="372"/>
      <c r="CG415" s="372"/>
      <c r="CH415" s="372"/>
      <c r="CI415" s="372"/>
      <c r="CJ415" s="372"/>
      <c r="CK415" s="372"/>
      <c r="CL415" s="372"/>
      <c r="CM415" s="372"/>
      <c r="CN415" s="372"/>
      <c r="CO415" s="372"/>
      <c r="CP415" s="372"/>
      <c r="CQ415" s="372"/>
      <c r="CR415" s="372"/>
      <c r="CS415" s="372"/>
      <c r="CT415" s="372"/>
      <c r="CU415" s="372"/>
      <c r="CV415" s="372"/>
      <c r="CW415" s="372"/>
      <c r="CX415" s="372"/>
      <c r="CY415" s="372"/>
      <c r="CZ415" s="372"/>
      <c r="DA415" s="369"/>
    </row>
    <row r="416" s="376" customFormat="true" ht="25.15" customHeight="true" x14ac:dyDescent="0.2">
      <c r="B416" s="721"/>
      <c r="C416" s="815" t="s">
        <v>204</v>
      </c>
      <c r="D416" s="814"/>
      <c r="E416" s="199">
        <v>0.37291994737985829</v>
      </c>
      <c r="F416" s="201"/>
      <c r="G416" s="201"/>
      <c r="H416" s="814" t="s">
        <v>217</v>
      </c>
      <c r="I416" s="814"/>
      <c r="J416" s="199">
        <v>0.37314062693756644</v>
      </c>
      <c r="K416" s="201"/>
      <c r="L416" s="201"/>
      <c r="M416" s="814" t="s">
        <v>218</v>
      </c>
      <c r="N416" s="814"/>
      <c r="O416" s="199">
        <v>0.25743095804558408</v>
      </c>
      <c r="P416" s="201"/>
      <c r="Q416" s="201"/>
      <c r="R416" s="369"/>
      <c r="S416" s="369"/>
      <c r="T416" s="369"/>
      <c r="U416" s="369"/>
      <c r="V416" s="369"/>
      <c r="W416" s="369"/>
      <c r="X416" s="369"/>
      <c r="Y416" s="369"/>
      <c r="Z416" s="369"/>
      <c r="AA416" s="369"/>
      <c r="AB416" s="369"/>
      <c r="AC416" s="369"/>
      <c r="AD416" s="369"/>
      <c r="AE416" s="369"/>
      <c r="AF416" s="369"/>
      <c r="AG416" s="369"/>
      <c r="AH416" s="369"/>
      <c r="AI416" s="369"/>
      <c r="AJ416" s="369"/>
      <c r="AK416" s="369"/>
      <c r="AL416" s="369"/>
      <c r="AM416" s="369"/>
      <c r="AN416" s="369"/>
      <c r="AO416" s="369"/>
      <c r="AP416" s="369"/>
      <c r="AQ416" s="369"/>
      <c r="AR416" s="369"/>
      <c r="AS416" s="369"/>
      <c r="AT416" s="369"/>
      <c r="AU416" s="369"/>
      <c r="AV416" s="369"/>
      <c r="AW416" s="369"/>
      <c r="AX416" s="369"/>
      <c r="AY416" s="369"/>
      <c r="AZ416" s="369"/>
      <c r="BA416" s="371"/>
      <c r="BB416" s="448"/>
      <c r="BC416" s="371"/>
      <c r="BD416" s="371"/>
      <c r="BE416" s="371"/>
      <c r="BF416" s="371"/>
      <c r="BG416" s="371"/>
      <c r="BH416" s="371"/>
      <c r="BI416" s="371"/>
      <c r="BJ416" s="371"/>
      <c r="BK416" s="371"/>
      <c r="BL416" s="371"/>
      <c r="BM416" s="371"/>
      <c r="BN416" s="371"/>
      <c r="BO416" s="371"/>
      <c r="BP416" s="371"/>
      <c r="BQ416" s="371"/>
      <c r="BR416" s="372"/>
      <c r="BS416" s="372"/>
      <c r="BT416" s="372"/>
      <c r="BU416" s="372"/>
      <c r="BV416" s="372"/>
      <c r="BW416" s="372"/>
      <c r="BX416" s="372"/>
      <c r="BY416" s="372"/>
      <c r="BZ416" s="372"/>
      <c r="CA416" s="372"/>
      <c r="CB416" s="372"/>
      <c r="CC416" s="372"/>
      <c r="CD416" s="372"/>
      <c r="CE416" s="372"/>
      <c r="CF416" s="372"/>
      <c r="CG416" s="372"/>
      <c r="CH416" s="372"/>
      <c r="CI416" s="372"/>
      <c r="CJ416" s="372"/>
      <c r="CK416" s="372"/>
      <c r="CL416" s="372"/>
      <c r="CM416" s="372"/>
      <c r="CN416" s="372"/>
      <c r="CO416" s="372"/>
      <c r="CP416" s="372"/>
      <c r="CQ416" s="372"/>
      <c r="CR416" s="372"/>
      <c r="CS416" s="372"/>
      <c r="CT416" s="372"/>
      <c r="CU416" s="372"/>
      <c r="CV416" s="372"/>
      <c r="CW416" s="372"/>
      <c r="CX416" s="372"/>
      <c r="CY416" s="372"/>
      <c r="CZ416" s="372"/>
      <c r="DA416" s="369"/>
    </row>
    <row r="417" s="376" customFormat="true" ht="25.15" customHeight="true" x14ac:dyDescent="0.2">
      <c r="B417" s="721"/>
      <c r="C417" s="815" t="s">
        <v>202</v>
      </c>
      <c r="D417" s="814"/>
      <c r="E417" s="199">
        <v>0.3693377601055694</v>
      </c>
      <c r="F417" s="201"/>
      <c r="G417" s="201"/>
      <c r="H417" s="814" t="s">
        <v>211</v>
      </c>
      <c r="I417" s="814"/>
      <c r="J417" s="199">
        <v>0.3393112560379391</v>
      </c>
      <c r="K417" s="201"/>
      <c r="L417" s="201"/>
      <c r="M417" s="814" t="s">
        <v>212</v>
      </c>
      <c r="N417" s="814"/>
      <c r="O417" s="199">
        <v>0.24630399963368416</v>
      </c>
      <c r="P417" s="201"/>
      <c r="Q417" s="201"/>
      <c r="R417" s="369"/>
      <c r="S417" s="369"/>
      <c r="T417" s="369"/>
      <c r="U417" s="369"/>
      <c r="V417" s="369"/>
      <c r="W417" s="369"/>
      <c r="X417" s="369"/>
      <c r="Y417" s="369"/>
      <c r="Z417" s="369"/>
      <c r="AA417" s="369"/>
      <c r="AB417" s="369"/>
      <c r="AC417" s="369"/>
      <c r="AD417" s="369"/>
      <c r="AE417" s="369"/>
      <c r="AF417" s="369"/>
      <c r="AG417" s="369"/>
      <c r="AH417" s="369"/>
      <c r="AI417" s="369"/>
      <c r="AJ417" s="369"/>
      <c r="AK417" s="369"/>
      <c r="AL417" s="369"/>
      <c r="AM417" s="369"/>
      <c r="AN417" s="369"/>
      <c r="AO417" s="369"/>
      <c r="AP417" s="369"/>
      <c r="AQ417" s="369"/>
      <c r="AR417" s="369"/>
      <c r="AS417" s="369"/>
      <c r="AT417" s="369"/>
      <c r="AU417" s="369"/>
      <c r="AV417" s="369"/>
      <c r="AW417" s="369"/>
      <c r="AX417" s="369"/>
      <c r="AY417" s="369"/>
      <c r="AZ417" s="369"/>
      <c r="BA417" s="371"/>
      <c r="BB417" s="448"/>
      <c r="BC417" s="371"/>
      <c r="BD417" s="371"/>
      <c r="BE417" s="371"/>
      <c r="BF417" s="371"/>
      <c r="BG417" s="371"/>
      <c r="BH417" s="371"/>
      <c r="BI417" s="371"/>
      <c r="BJ417" s="371"/>
      <c r="BK417" s="371"/>
      <c r="BL417" s="371"/>
      <c r="BM417" s="371"/>
      <c r="BN417" s="371"/>
      <c r="BO417" s="371"/>
      <c r="BP417" s="371"/>
      <c r="BQ417" s="371"/>
      <c r="BR417" s="372"/>
      <c r="BS417" s="372"/>
      <c r="BT417" s="372"/>
      <c r="BU417" s="372"/>
      <c r="BV417" s="372"/>
      <c r="BW417" s="372"/>
      <c r="BX417" s="372"/>
      <c r="BY417" s="372"/>
      <c r="BZ417" s="372"/>
      <c r="CA417" s="372"/>
      <c r="CB417" s="372"/>
      <c r="CC417" s="372"/>
      <c r="CD417" s="372"/>
      <c r="CE417" s="372"/>
      <c r="CF417" s="372"/>
      <c r="CG417" s="372"/>
      <c r="CH417" s="372"/>
      <c r="CI417" s="372"/>
      <c r="CJ417" s="372"/>
      <c r="CK417" s="372"/>
      <c r="CL417" s="372"/>
      <c r="CM417" s="372"/>
      <c r="CN417" s="372"/>
      <c r="CO417" s="372"/>
      <c r="CP417" s="372"/>
      <c r="CQ417" s="372"/>
      <c r="CR417" s="372"/>
      <c r="CS417" s="372"/>
      <c r="CT417" s="372"/>
      <c r="CU417" s="372"/>
      <c r="CV417" s="372"/>
      <c r="CW417" s="372"/>
      <c r="CX417" s="372"/>
      <c r="CY417" s="372"/>
      <c r="CZ417" s="372"/>
      <c r="DA417" s="369"/>
    </row>
    <row r="418" s="376" customFormat="true" ht="25.15" customHeight="true" x14ac:dyDescent="0.2">
      <c r="B418" s="721"/>
      <c r="C418" s="815" t="s">
        <v>210</v>
      </c>
      <c r="D418" s="814"/>
      <c r="E418" s="199">
        <v>0.3659075804572447</v>
      </c>
      <c r="F418" s="201"/>
      <c r="G418" s="201"/>
      <c r="H418" s="814" t="s">
        <v>197</v>
      </c>
      <c r="I418" s="814"/>
      <c r="J418" s="199">
        <v>0.31941816469952122</v>
      </c>
      <c r="K418" s="201"/>
      <c r="L418" s="201"/>
      <c r="M418" s="814" t="s">
        <v>219</v>
      </c>
      <c r="N418" s="814"/>
      <c r="O418" s="199">
        <v>0.20709709494676376</v>
      </c>
      <c r="P418" s="201"/>
      <c r="Q418" s="201"/>
      <c r="R418" s="369"/>
      <c r="S418" s="369"/>
      <c r="T418" s="369"/>
      <c r="U418" s="369"/>
      <c r="V418" s="369"/>
      <c r="W418" s="369"/>
      <c r="X418" s="369"/>
      <c r="Y418" s="369"/>
      <c r="Z418" s="369"/>
      <c r="AA418" s="369"/>
      <c r="AB418" s="369"/>
      <c r="AC418" s="369"/>
      <c r="AD418" s="369"/>
      <c r="AE418" s="369"/>
      <c r="AF418" s="369"/>
      <c r="AG418" s="369"/>
      <c r="AH418" s="369"/>
      <c r="AI418" s="369"/>
      <c r="AJ418" s="369"/>
      <c r="AK418" s="369"/>
      <c r="AL418" s="369"/>
      <c r="AM418" s="369"/>
      <c r="AN418" s="369"/>
      <c r="AO418" s="369"/>
      <c r="AP418" s="369"/>
      <c r="AQ418" s="369"/>
      <c r="AR418" s="369"/>
      <c r="AS418" s="369"/>
      <c r="AT418" s="369"/>
      <c r="AU418" s="369"/>
      <c r="AV418" s="369"/>
      <c r="AW418" s="369"/>
      <c r="AX418" s="369"/>
      <c r="AY418" s="369"/>
      <c r="AZ418" s="369"/>
      <c r="BA418" s="371"/>
      <c r="BB418" s="448"/>
      <c r="BC418" s="371"/>
      <c r="BD418" s="371"/>
      <c r="BE418" s="371"/>
      <c r="BF418" s="371"/>
      <c r="BG418" s="371"/>
      <c r="BH418" s="371"/>
      <c r="BI418" s="371"/>
      <c r="BJ418" s="371"/>
      <c r="BK418" s="371"/>
      <c r="BL418" s="371"/>
      <c r="BM418" s="371"/>
      <c r="BN418" s="371"/>
      <c r="BO418" s="371"/>
      <c r="BP418" s="371"/>
      <c r="BQ418" s="371"/>
      <c r="BR418" s="372"/>
      <c r="BS418" s="372"/>
      <c r="BT418" s="372"/>
      <c r="BU418" s="372"/>
      <c r="BV418" s="372"/>
      <c r="BW418" s="372"/>
      <c r="BX418" s="372"/>
      <c r="BY418" s="372"/>
      <c r="BZ418" s="372"/>
      <c r="CA418" s="372"/>
      <c r="CB418" s="372"/>
      <c r="CC418" s="372"/>
      <c r="CD418" s="372"/>
      <c r="CE418" s="372"/>
      <c r="CF418" s="372"/>
      <c r="CG418" s="372"/>
      <c r="CH418" s="372"/>
      <c r="CI418" s="372"/>
      <c r="CJ418" s="372"/>
      <c r="CK418" s="372"/>
      <c r="CL418" s="372"/>
      <c r="CM418" s="372"/>
      <c r="CN418" s="372"/>
      <c r="CO418" s="372"/>
      <c r="CP418" s="372"/>
      <c r="CQ418" s="372"/>
      <c r="CR418" s="372"/>
      <c r="CS418" s="372"/>
      <c r="CT418" s="372"/>
      <c r="CU418" s="372"/>
      <c r="CV418" s="372"/>
      <c r="CW418" s="372"/>
      <c r="CX418" s="372"/>
      <c r="CY418" s="372"/>
      <c r="CZ418" s="372"/>
      <c r="DA418" s="369"/>
    </row>
    <row r="419" s="376" customFormat="true" ht="25.15" customHeight="true" x14ac:dyDescent="0.2">
      <c r="B419" s="721"/>
      <c r="C419" s="815" t="s">
        <v>199</v>
      </c>
      <c r="D419" s="814"/>
      <c r="E419" s="199">
        <v>0.36445961256101911</v>
      </c>
      <c r="F419" s="201"/>
      <c r="G419" s="201"/>
      <c r="H419" s="814" t="s">
        <v>199</v>
      </c>
      <c r="I419" s="814"/>
      <c r="J419" s="199">
        <v>0.26329220527877689</v>
      </c>
      <c r="K419" s="201"/>
      <c r="L419" s="201"/>
      <c r="M419" s="814" t="s">
        <v>220</v>
      </c>
      <c r="N419" s="814"/>
      <c r="O419" s="199">
        <v>-0.18660413273504012</v>
      </c>
      <c r="P419" s="201"/>
      <c r="Q419" s="201"/>
      <c r="R419" s="369"/>
      <c r="S419" s="369"/>
      <c r="T419" s="369"/>
      <c r="U419" s="369"/>
      <c r="V419" s="369"/>
      <c r="W419" s="369"/>
      <c r="X419" s="369"/>
      <c r="Y419" s="369"/>
      <c r="Z419" s="369"/>
      <c r="AA419" s="369"/>
      <c r="AB419" s="369"/>
      <c r="AC419" s="369"/>
      <c r="AD419" s="369"/>
      <c r="AE419" s="369"/>
      <c r="AF419" s="369"/>
      <c r="AG419" s="369"/>
      <c r="AH419" s="369"/>
      <c r="AI419" s="369"/>
      <c r="AJ419" s="369"/>
      <c r="AK419" s="369"/>
      <c r="AL419" s="369"/>
      <c r="AM419" s="369"/>
      <c r="AN419" s="369"/>
      <c r="AO419" s="369"/>
      <c r="AP419" s="369"/>
      <c r="AQ419" s="369"/>
      <c r="AR419" s="369"/>
      <c r="AS419" s="369"/>
      <c r="AT419" s="369"/>
      <c r="AU419" s="369"/>
      <c r="AV419" s="369"/>
      <c r="AW419" s="369"/>
      <c r="AX419" s="369"/>
      <c r="AY419" s="369"/>
      <c r="AZ419" s="369"/>
      <c r="BA419" s="371"/>
      <c r="BB419" s="448"/>
      <c r="BC419" s="371"/>
      <c r="BD419" s="371"/>
      <c r="BE419" s="371"/>
      <c r="BF419" s="371"/>
      <c r="BG419" s="371"/>
      <c r="BH419" s="371"/>
      <c r="BI419" s="371"/>
      <c r="BJ419" s="371"/>
      <c r="BK419" s="371"/>
      <c r="BL419" s="371"/>
      <c r="BM419" s="371"/>
      <c r="BN419" s="371"/>
      <c r="BO419" s="371"/>
      <c r="BP419" s="371"/>
      <c r="BQ419" s="371"/>
      <c r="BR419" s="372"/>
      <c r="BS419" s="372"/>
      <c r="BT419" s="372"/>
      <c r="BU419" s="372"/>
      <c r="BV419" s="372"/>
      <c r="BW419" s="372"/>
      <c r="BX419" s="372"/>
      <c r="BY419" s="372"/>
      <c r="BZ419" s="372"/>
      <c r="CA419" s="372"/>
      <c r="CB419" s="372"/>
      <c r="CC419" s="372"/>
      <c r="CD419" s="372"/>
      <c r="CE419" s="372"/>
      <c r="CF419" s="372"/>
      <c r="CG419" s="372"/>
      <c r="CH419" s="372"/>
      <c r="CI419" s="372"/>
      <c r="CJ419" s="372"/>
      <c r="CK419" s="372"/>
      <c r="CL419" s="372"/>
      <c r="CM419" s="372"/>
      <c r="CN419" s="372"/>
      <c r="CO419" s="372"/>
      <c r="CP419" s="372"/>
      <c r="CQ419" s="372"/>
      <c r="CR419" s="372"/>
      <c r="CS419" s="372"/>
      <c r="CT419" s="372"/>
      <c r="CU419" s="372"/>
      <c r="CV419" s="372"/>
      <c r="CW419" s="372"/>
      <c r="CX419" s="372"/>
      <c r="CY419" s="372"/>
      <c r="CZ419" s="372"/>
      <c r="DA419" s="369"/>
    </row>
    <row r="420" s="376" customFormat="true" ht="25.15" customHeight="true" x14ac:dyDescent="0.2">
      <c r="B420" s="721"/>
      <c r="C420" s="815" t="s">
        <v>213</v>
      </c>
      <c r="D420" s="814"/>
      <c r="E420" s="199">
        <v>-0.32025760314757584</v>
      </c>
      <c r="F420" s="201"/>
      <c r="G420" s="201"/>
      <c r="H420" s="814" t="s">
        <v>221</v>
      </c>
      <c r="I420" s="814"/>
      <c r="J420" s="199">
        <v>0.25870590180139902</v>
      </c>
      <c r="K420" s="201"/>
      <c r="L420" s="201"/>
      <c r="M420" s="814" t="s">
        <v>222</v>
      </c>
      <c r="N420" s="814"/>
      <c r="O420" s="199">
        <v>-0.14371941212779241</v>
      </c>
      <c r="P420" s="201"/>
      <c r="Q420" s="201"/>
      <c r="R420" s="369"/>
      <c r="S420" s="369"/>
      <c r="T420" s="369"/>
      <c r="U420" s="369"/>
      <c r="V420" s="369"/>
      <c r="W420" s="369"/>
      <c r="X420" s="369"/>
      <c r="Y420" s="369"/>
      <c r="Z420" s="369"/>
      <c r="AA420" s="369"/>
      <c r="AB420" s="369"/>
      <c r="AC420" s="369"/>
      <c r="AD420" s="369"/>
      <c r="AE420" s="369"/>
      <c r="AF420" s="369"/>
      <c r="AG420" s="369"/>
      <c r="AH420" s="369"/>
      <c r="AI420" s="369"/>
      <c r="AJ420" s="369"/>
      <c r="AK420" s="369"/>
      <c r="AL420" s="369"/>
      <c r="AM420" s="369"/>
      <c r="AN420" s="369"/>
      <c r="AO420" s="369"/>
      <c r="AP420" s="369"/>
      <c r="AQ420" s="369"/>
      <c r="AR420" s="369"/>
      <c r="AS420" s="369"/>
      <c r="AT420" s="369"/>
      <c r="AU420" s="369"/>
      <c r="AV420" s="369"/>
      <c r="AW420" s="369"/>
      <c r="AX420" s="369"/>
      <c r="AY420" s="369"/>
      <c r="AZ420" s="369"/>
      <c r="BA420" s="371"/>
      <c r="BB420" s="448"/>
      <c r="BC420" s="371"/>
      <c r="BD420" s="371"/>
      <c r="BE420" s="371"/>
      <c r="BF420" s="371"/>
      <c r="BG420" s="371"/>
      <c r="BH420" s="371"/>
      <c r="BI420" s="371"/>
      <c r="BJ420" s="371"/>
      <c r="BK420" s="371"/>
      <c r="BL420" s="371"/>
      <c r="BM420" s="371"/>
      <c r="BN420" s="371"/>
      <c r="BO420" s="371"/>
      <c r="BP420" s="371"/>
      <c r="BQ420" s="371"/>
      <c r="BR420" s="372"/>
      <c r="BS420" s="372"/>
      <c r="BT420" s="372"/>
      <c r="BU420" s="372"/>
      <c r="BV420" s="372"/>
      <c r="BW420" s="372"/>
      <c r="BX420" s="372"/>
      <c r="BY420" s="372"/>
      <c r="BZ420" s="372"/>
      <c r="CA420" s="372"/>
      <c r="CB420" s="372"/>
      <c r="CC420" s="372"/>
      <c r="CD420" s="372"/>
      <c r="CE420" s="372"/>
      <c r="CF420" s="372"/>
      <c r="CG420" s="372"/>
      <c r="CH420" s="372"/>
      <c r="CI420" s="372"/>
      <c r="CJ420" s="372"/>
      <c r="CK420" s="372"/>
      <c r="CL420" s="372"/>
      <c r="CM420" s="372"/>
      <c r="CN420" s="372"/>
      <c r="CO420" s="372"/>
      <c r="CP420" s="372"/>
      <c r="CQ420" s="372"/>
      <c r="CR420" s="372"/>
      <c r="CS420" s="372"/>
      <c r="CT420" s="372"/>
      <c r="CU420" s="372"/>
      <c r="CV420" s="372"/>
      <c r="CW420" s="372"/>
      <c r="CX420" s="372"/>
      <c r="CY420" s="372"/>
      <c r="CZ420" s="372"/>
      <c r="DA420" s="369"/>
    </row>
    <row r="421" s="376" customFormat="true" ht="25.15" customHeight="true" x14ac:dyDescent="0.2">
      <c r="B421" s="721"/>
      <c r="C421" s="815" t="s">
        <v>199</v>
      </c>
      <c r="D421" s="814"/>
      <c r="E421" s="199">
        <v>0.26992240569855541</v>
      </c>
      <c r="F421" s="201"/>
      <c r="G421" s="201"/>
      <c r="H421" s="814" t="s">
        <v>223</v>
      </c>
      <c r="I421" s="814"/>
      <c r="J421" s="199">
        <v>-0.24814607527907206</v>
      </c>
      <c r="K421" s="201"/>
      <c r="L421" s="201"/>
      <c r="M421" s="814" t="s">
        <v>207</v>
      </c>
      <c r="N421" s="814"/>
      <c r="O421" s="199">
        <v>-0.12918519768253089</v>
      </c>
      <c r="P421" s="201"/>
      <c r="Q421" s="201"/>
      <c r="R421" s="369"/>
      <c r="S421" s="369"/>
      <c r="T421" s="369"/>
      <c r="U421" s="369"/>
      <c r="V421" s="369"/>
      <c r="W421" s="369"/>
      <c r="X421" s="369"/>
      <c r="Y421" s="369"/>
      <c r="Z421" s="369"/>
      <c r="AA421" s="369"/>
      <c r="AB421" s="369"/>
      <c r="AC421" s="369"/>
      <c r="AD421" s="369"/>
      <c r="AE421" s="369"/>
      <c r="AF421" s="369"/>
      <c r="AG421" s="369"/>
      <c r="AH421" s="369"/>
      <c r="AI421" s="369"/>
      <c r="AJ421" s="369"/>
      <c r="AK421" s="369"/>
      <c r="AL421" s="369"/>
      <c r="AM421" s="369"/>
      <c r="AN421" s="369"/>
      <c r="AO421" s="369"/>
      <c r="AP421" s="369"/>
      <c r="AQ421" s="369"/>
      <c r="AR421" s="369"/>
      <c r="AS421" s="369"/>
      <c r="AT421" s="369"/>
      <c r="AU421" s="369"/>
      <c r="AV421" s="369"/>
      <c r="AW421" s="369"/>
      <c r="AX421" s="369"/>
      <c r="AY421" s="369"/>
      <c r="AZ421" s="369"/>
      <c r="BA421" s="371"/>
      <c r="BB421" s="448"/>
      <c r="BC421" s="371"/>
      <c r="BD421" s="371"/>
      <c r="BE421" s="371"/>
      <c r="BF421" s="371"/>
      <c r="BG421" s="371"/>
      <c r="BH421" s="371"/>
      <c r="BI421" s="371"/>
      <c r="BJ421" s="371"/>
      <c r="BK421" s="371"/>
      <c r="BL421" s="371"/>
      <c r="BM421" s="371"/>
      <c r="BN421" s="371"/>
      <c r="BO421" s="371"/>
      <c r="BP421" s="371"/>
      <c r="BQ421" s="371"/>
      <c r="BR421" s="372"/>
      <c r="BS421" s="372"/>
      <c r="BT421" s="372"/>
      <c r="BU421" s="372"/>
      <c r="BV421" s="372"/>
      <c r="BW421" s="372"/>
      <c r="BX421" s="372"/>
      <c r="BY421" s="372"/>
      <c r="BZ421" s="372"/>
      <c r="CA421" s="372"/>
      <c r="CB421" s="372"/>
      <c r="CC421" s="372"/>
      <c r="CD421" s="372"/>
      <c r="CE421" s="372"/>
      <c r="CF421" s="372"/>
      <c r="CG421" s="372"/>
      <c r="CH421" s="372"/>
      <c r="CI421" s="372"/>
      <c r="CJ421" s="372"/>
      <c r="CK421" s="372"/>
      <c r="CL421" s="372"/>
      <c r="CM421" s="372"/>
      <c r="CN421" s="372"/>
      <c r="CO421" s="372"/>
      <c r="CP421" s="372"/>
      <c r="CQ421" s="372"/>
      <c r="CR421" s="372"/>
      <c r="CS421" s="372"/>
      <c r="CT421" s="372"/>
      <c r="CU421" s="372"/>
      <c r="CV421" s="372"/>
      <c r="CW421" s="372"/>
      <c r="CX421" s="372"/>
      <c r="CY421" s="372"/>
      <c r="CZ421" s="372"/>
      <c r="DA421" s="369"/>
    </row>
    <row r="422" s="376" customFormat="true" ht="25.15" customHeight="true" x14ac:dyDescent="0.2">
      <c r="B422" s="721"/>
      <c r="C422" s="815" t="s">
        <v>217</v>
      </c>
      <c r="D422" s="814"/>
      <c r="E422" s="199">
        <v>0.26220900939471553</v>
      </c>
      <c r="F422" s="201"/>
      <c r="G422" s="201"/>
      <c r="H422" s="814" t="s">
        <v>199</v>
      </c>
      <c r="I422" s="814"/>
      <c r="J422" s="199">
        <v>0.23190301496638999</v>
      </c>
      <c r="K422" s="201"/>
      <c r="L422" s="201"/>
      <c r="M422" s="814" t="s">
        <v>209</v>
      </c>
      <c r="N422" s="814"/>
      <c r="O422" s="199">
        <v>-0.12917707375129026</v>
      </c>
      <c r="P422" s="201"/>
      <c r="Q422" s="201"/>
      <c r="R422" s="369"/>
      <c r="S422" s="369"/>
      <c r="T422" s="369"/>
      <c r="U422" s="369"/>
      <c r="V422" s="369"/>
      <c r="W422" s="369"/>
      <c r="X422" s="369"/>
      <c r="Y422" s="369"/>
      <c r="Z422" s="369"/>
      <c r="AA422" s="369"/>
      <c r="AB422" s="369"/>
      <c r="AC422" s="369"/>
      <c r="AD422" s="369"/>
      <c r="AE422" s="369"/>
      <c r="AF422" s="369"/>
      <c r="AG422" s="369"/>
      <c r="AH422" s="369"/>
      <c r="AI422" s="369"/>
      <c r="AJ422" s="369"/>
      <c r="AK422" s="369"/>
      <c r="AL422" s="369"/>
      <c r="AM422" s="369"/>
      <c r="AN422" s="369"/>
      <c r="AO422" s="369"/>
      <c r="AP422" s="369"/>
      <c r="AQ422" s="369"/>
      <c r="AR422" s="369"/>
      <c r="AS422" s="369"/>
      <c r="AT422" s="369"/>
      <c r="AU422" s="369"/>
      <c r="AV422" s="369"/>
      <c r="AW422" s="369"/>
      <c r="AX422" s="369"/>
      <c r="AY422" s="369"/>
      <c r="AZ422" s="369"/>
      <c r="BA422" s="371"/>
      <c r="BB422" s="448"/>
      <c r="BC422" s="371"/>
      <c r="BD422" s="371"/>
      <c r="BE422" s="371"/>
      <c r="BF422" s="371"/>
      <c r="BG422" s="371"/>
      <c r="BH422" s="371"/>
      <c r="BI422" s="371"/>
      <c r="BJ422" s="371"/>
      <c r="BK422" s="371"/>
      <c r="BL422" s="371"/>
      <c r="BM422" s="371"/>
      <c r="BN422" s="371"/>
      <c r="BO422" s="371"/>
      <c r="BP422" s="371"/>
      <c r="BQ422" s="371"/>
      <c r="BR422" s="372"/>
      <c r="BS422" s="372"/>
      <c r="BT422" s="372"/>
      <c r="BU422" s="372"/>
      <c r="BV422" s="372"/>
      <c r="BW422" s="372"/>
      <c r="BX422" s="372"/>
      <c r="BY422" s="372"/>
      <c r="BZ422" s="372"/>
      <c r="CA422" s="372"/>
      <c r="CB422" s="372"/>
      <c r="CC422" s="372"/>
      <c r="CD422" s="372"/>
      <c r="CE422" s="372"/>
      <c r="CF422" s="372"/>
      <c r="CG422" s="372"/>
      <c r="CH422" s="372"/>
      <c r="CI422" s="372"/>
      <c r="CJ422" s="372"/>
      <c r="CK422" s="372"/>
      <c r="CL422" s="372"/>
      <c r="CM422" s="372"/>
      <c r="CN422" s="372"/>
      <c r="CO422" s="372"/>
      <c r="CP422" s="372"/>
      <c r="CQ422" s="372"/>
      <c r="CR422" s="372"/>
      <c r="CS422" s="372"/>
      <c r="CT422" s="372"/>
      <c r="CU422" s="372"/>
      <c r="CV422" s="372"/>
      <c r="CW422" s="372"/>
      <c r="CX422" s="372"/>
      <c r="CY422" s="372"/>
      <c r="CZ422" s="372"/>
      <c r="DA422" s="369"/>
    </row>
    <row r="423" s="376" customFormat="true" ht="25.15" customHeight="true" x14ac:dyDescent="0.2">
      <c r="B423" s="721"/>
      <c r="C423" s="815" t="s">
        <v>224</v>
      </c>
      <c r="D423" s="814"/>
      <c r="E423" s="199">
        <v>-0.25487003548042447</v>
      </c>
      <c r="F423" s="201"/>
      <c r="G423" s="201"/>
      <c r="H423" s="814" t="s">
        <v>214</v>
      </c>
      <c r="I423" s="814"/>
      <c r="J423" s="199">
        <v>0.23121236991834737</v>
      </c>
      <c r="K423" s="201"/>
      <c r="L423" s="201"/>
      <c r="M423" s="814" t="s">
        <v>206</v>
      </c>
      <c r="N423" s="814"/>
      <c r="O423" s="199">
        <v>0.12813769341600692</v>
      </c>
      <c r="P423" s="201"/>
      <c r="Q423" s="201"/>
      <c r="R423" s="369"/>
      <c r="S423" s="369"/>
      <c r="T423" s="369"/>
      <c r="U423" s="369"/>
      <c r="V423" s="369"/>
      <c r="W423" s="369"/>
      <c r="X423" s="369"/>
      <c r="Y423" s="369"/>
      <c r="Z423" s="369"/>
      <c r="AA423" s="369"/>
      <c r="AB423" s="369"/>
      <c r="AC423" s="369"/>
      <c r="AD423" s="369"/>
      <c r="AE423" s="369"/>
      <c r="AF423" s="369"/>
      <c r="AG423" s="369"/>
      <c r="AH423" s="369"/>
      <c r="AI423" s="369"/>
      <c r="AJ423" s="369"/>
      <c r="AK423" s="369"/>
      <c r="AL423" s="369"/>
      <c r="AM423" s="369"/>
      <c r="AN423" s="369"/>
      <c r="AO423" s="369"/>
      <c r="AP423" s="369"/>
      <c r="AQ423" s="369"/>
      <c r="AR423" s="369"/>
      <c r="AS423" s="369"/>
      <c r="AT423" s="369"/>
      <c r="AU423" s="369"/>
      <c r="AV423" s="369"/>
      <c r="AW423" s="369"/>
      <c r="AX423" s="369"/>
      <c r="AY423" s="369"/>
      <c r="AZ423" s="369"/>
      <c r="BA423" s="371"/>
      <c r="BB423" s="448"/>
      <c r="BC423" s="371"/>
      <c r="BD423" s="371"/>
      <c r="BE423" s="371"/>
      <c r="BF423" s="371"/>
      <c r="BG423" s="371"/>
      <c r="BH423" s="371"/>
      <c r="BI423" s="371"/>
      <c r="BJ423" s="371"/>
      <c r="BK423" s="371"/>
      <c r="BL423" s="371"/>
      <c r="BM423" s="371"/>
      <c r="BN423" s="371"/>
      <c r="BO423" s="371"/>
      <c r="BP423" s="371"/>
      <c r="BQ423" s="371"/>
      <c r="BR423" s="372"/>
      <c r="BS423" s="372"/>
      <c r="BT423" s="372"/>
      <c r="BU423" s="372"/>
      <c r="BV423" s="372"/>
      <c r="BW423" s="372"/>
      <c r="BX423" s="372"/>
      <c r="BY423" s="372"/>
      <c r="BZ423" s="372"/>
      <c r="CA423" s="372"/>
      <c r="CB423" s="372"/>
      <c r="CC423" s="372"/>
      <c r="CD423" s="372"/>
      <c r="CE423" s="372"/>
      <c r="CF423" s="372"/>
      <c r="CG423" s="372"/>
      <c r="CH423" s="372"/>
      <c r="CI423" s="372"/>
      <c r="CJ423" s="372"/>
      <c r="CK423" s="372"/>
      <c r="CL423" s="372"/>
      <c r="CM423" s="372"/>
      <c r="CN423" s="372"/>
      <c r="CO423" s="372"/>
      <c r="CP423" s="372"/>
      <c r="CQ423" s="372"/>
      <c r="CR423" s="372"/>
      <c r="CS423" s="372"/>
      <c r="CT423" s="372"/>
      <c r="CU423" s="372"/>
      <c r="CV423" s="372"/>
      <c r="CW423" s="372"/>
      <c r="CX423" s="372"/>
      <c r="CY423" s="372"/>
      <c r="CZ423" s="372"/>
      <c r="DA423" s="369"/>
    </row>
    <row r="424" s="376" customFormat="true" ht="25.15" customHeight="true" x14ac:dyDescent="0.2">
      <c r="B424" s="721"/>
      <c r="C424" s="815" t="s">
        <v>221</v>
      </c>
      <c r="D424" s="814"/>
      <c r="E424" s="199">
        <v>0.21837793098591854</v>
      </c>
      <c r="F424" s="201"/>
      <c r="G424" s="201"/>
      <c r="H424" s="814" t="s">
        <v>208</v>
      </c>
      <c r="I424" s="814"/>
      <c r="J424" s="199">
        <v>-0.20962007856182335</v>
      </c>
      <c r="K424" s="201"/>
      <c r="L424" s="201"/>
      <c r="M424" s="814" t="s">
        <v>196</v>
      </c>
      <c r="N424" s="814"/>
      <c r="O424" s="199">
        <v>0.11353034838432463</v>
      </c>
      <c r="P424" s="201"/>
      <c r="Q424" s="201"/>
      <c r="R424" s="369"/>
      <c r="S424" s="369"/>
      <c r="T424" s="369"/>
      <c r="U424" s="369"/>
      <c r="V424" s="369"/>
      <c r="W424" s="369"/>
      <c r="X424" s="369"/>
      <c r="Y424" s="369"/>
      <c r="Z424" s="369"/>
      <c r="AA424" s="369"/>
      <c r="AB424" s="369"/>
      <c r="AC424" s="369"/>
      <c r="AD424" s="369"/>
      <c r="AE424" s="369"/>
      <c r="AF424" s="369"/>
      <c r="AG424" s="369"/>
      <c r="AH424" s="369"/>
      <c r="AI424" s="369"/>
      <c r="AJ424" s="369"/>
      <c r="AK424" s="369"/>
      <c r="AL424" s="369"/>
      <c r="AM424" s="369"/>
      <c r="AN424" s="369"/>
      <c r="AO424" s="369"/>
      <c r="AP424" s="369"/>
      <c r="AQ424" s="369"/>
      <c r="AR424" s="369"/>
      <c r="AS424" s="369"/>
      <c r="AT424" s="369"/>
      <c r="AU424" s="369"/>
      <c r="AV424" s="369"/>
      <c r="AW424" s="369"/>
      <c r="AX424" s="369"/>
      <c r="AY424" s="369"/>
      <c r="AZ424" s="369"/>
      <c r="BA424" s="371"/>
      <c r="BB424" s="448"/>
      <c r="BC424" s="371"/>
      <c r="BD424" s="371"/>
      <c r="BE424" s="371"/>
      <c r="BF424" s="371"/>
      <c r="BG424" s="371"/>
      <c r="BH424" s="371"/>
      <c r="BI424" s="371"/>
      <c r="BJ424" s="371"/>
      <c r="BK424" s="371"/>
      <c r="BL424" s="371"/>
      <c r="BM424" s="371"/>
      <c r="BN424" s="371"/>
      <c r="BO424" s="371"/>
      <c r="BP424" s="371"/>
      <c r="BQ424" s="371"/>
      <c r="BR424" s="372"/>
      <c r="BS424" s="372"/>
      <c r="BT424" s="372"/>
      <c r="BU424" s="372"/>
      <c r="BV424" s="372"/>
      <c r="BW424" s="372"/>
      <c r="BX424" s="372"/>
      <c r="BY424" s="372"/>
      <c r="BZ424" s="372"/>
      <c r="CA424" s="372"/>
      <c r="CB424" s="372"/>
      <c r="CC424" s="372"/>
      <c r="CD424" s="372"/>
      <c r="CE424" s="372"/>
      <c r="CF424" s="372"/>
      <c r="CG424" s="372"/>
      <c r="CH424" s="372"/>
      <c r="CI424" s="372"/>
      <c r="CJ424" s="372"/>
      <c r="CK424" s="372"/>
      <c r="CL424" s="372"/>
      <c r="CM424" s="372"/>
      <c r="CN424" s="372"/>
      <c r="CO424" s="372"/>
      <c r="CP424" s="372"/>
      <c r="CQ424" s="372"/>
      <c r="CR424" s="372"/>
      <c r="CS424" s="372"/>
      <c r="CT424" s="372"/>
      <c r="CU424" s="372"/>
      <c r="CV424" s="372"/>
      <c r="CW424" s="372"/>
      <c r="CX424" s="372"/>
      <c r="CY424" s="372"/>
      <c r="CZ424" s="372"/>
      <c r="DA424" s="369"/>
    </row>
    <row r="425" s="376" customFormat="true" ht="25.15" customHeight="true" x14ac:dyDescent="0.2">
      <c r="B425" s="721"/>
      <c r="C425" s="815" t="s">
        <v>209</v>
      </c>
      <c r="D425" s="814"/>
      <c r="E425" s="199">
        <v>0.21477833119913156</v>
      </c>
      <c r="F425" s="201"/>
      <c r="G425" s="201"/>
      <c r="H425" s="814" t="s">
        <v>225</v>
      </c>
      <c r="I425" s="814"/>
      <c r="J425" s="199">
        <v>-0.18988634683897501</v>
      </c>
      <c r="K425" s="201"/>
      <c r="L425" s="201"/>
      <c r="M425" s="814" t="s">
        <v>226</v>
      </c>
      <c r="N425" s="814"/>
      <c r="O425" s="199">
        <v>-0.10269633910889961</v>
      </c>
      <c r="P425" s="201"/>
      <c r="Q425" s="201"/>
      <c r="R425" s="369"/>
      <c r="S425" s="369"/>
      <c r="T425" s="369"/>
      <c r="U425" s="369"/>
      <c r="V425" s="369"/>
      <c r="W425" s="369"/>
      <c r="X425" s="369"/>
      <c r="Y425" s="369"/>
      <c r="Z425" s="369"/>
      <c r="AA425" s="369"/>
      <c r="AB425" s="369"/>
      <c r="AC425" s="369"/>
      <c r="AD425" s="369"/>
      <c r="AE425" s="369"/>
      <c r="AF425" s="369"/>
      <c r="AG425" s="369"/>
      <c r="AH425" s="369"/>
      <c r="AI425" s="369"/>
      <c r="AJ425" s="369"/>
      <c r="AK425" s="369"/>
      <c r="AL425" s="369"/>
      <c r="AM425" s="369"/>
      <c r="AN425" s="369"/>
      <c r="AO425" s="369"/>
      <c r="AP425" s="369"/>
      <c r="AQ425" s="369"/>
      <c r="AR425" s="369"/>
      <c r="AS425" s="369"/>
      <c r="AT425" s="369"/>
      <c r="AU425" s="369"/>
      <c r="AV425" s="369"/>
      <c r="AW425" s="369"/>
      <c r="AX425" s="369"/>
      <c r="AY425" s="369"/>
      <c r="AZ425" s="369"/>
      <c r="BA425" s="371"/>
      <c r="BB425" s="448"/>
      <c r="BC425" s="371"/>
      <c r="BD425" s="371"/>
      <c r="BE425" s="371"/>
      <c r="BF425" s="371"/>
      <c r="BG425" s="371"/>
      <c r="BH425" s="371"/>
      <c r="BI425" s="371"/>
      <c r="BJ425" s="371"/>
      <c r="BK425" s="371"/>
      <c r="BL425" s="371"/>
      <c r="BM425" s="371"/>
      <c r="BN425" s="371"/>
      <c r="BO425" s="371"/>
      <c r="BP425" s="371"/>
      <c r="BQ425" s="371"/>
      <c r="BR425" s="372"/>
      <c r="BS425" s="372"/>
      <c r="BT425" s="372"/>
      <c r="BU425" s="372"/>
      <c r="BV425" s="372"/>
      <c r="BW425" s="372"/>
      <c r="BX425" s="372"/>
      <c r="BY425" s="372"/>
      <c r="BZ425" s="372"/>
      <c r="CA425" s="372"/>
      <c r="CB425" s="372"/>
      <c r="CC425" s="372"/>
      <c r="CD425" s="372"/>
      <c r="CE425" s="372"/>
      <c r="CF425" s="372"/>
      <c r="CG425" s="372"/>
      <c r="CH425" s="372"/>
      <c r="CI425" s="372"/>
      <c r="CJ425" s="372"/>
      <c r="CK425" s="372"/>
      <c r="CL425" s="372"/>
      <c r="CM425" s="372"/>
      <c r="CN425" s="372"/>
      <c r="CO425" s="372"/>
      <c r="CP425" s="372"/>
      <c r="CQ425" s="372"/>
      <c r="CR425" s="372"/>
      <c r="CS425" s="372"/>
      <c r="CT425" s="372"/>
      <c r="CU425" s="372"/>
      <c r="CV425" s="372"/>
      <c r="CW425" s="372"/>
      <c r="CX425" s="372"/>
      <c r="CY425" s="372"/>
      <c r="CZ425" s="372"/>
      <c r="DA425" s="369"/>
    </row>
    <row r="426" s="376" customFormat="true" ht="25.15" customHeight="true" x14ac:dyDescent="0.2">
      <c r="B426" s="721"/>
      <c r="C426" s="815" t="s">
        <v>215</v>
      </c>
      <c r="D426" s="814"/>
      <c r="E426" s="199">
        <v>-0.21158555096017009</v>
      </c>
      <c r="F426" s="201"/>
      <c r="G426" s="201"/>
      <c r="H426" s="814" t="s">
        <v>227</v>
      </c>
      <c r="I426" s="814"/>
      <c r="J426" s="199">
        <v>-0.1886299039695494</v>
      </c>
      <c r="K426" s="201"/>
      <c r="L426" s="201"/>
      <c r="M426" s="814" t="s">
        <v>228</v>
      </c>
      <c r="N426" s="814"/>
      <c r="O426" s="199">
        <v>-9.6818658053792861E-2</v>
      </c>
      <c r="P426" s="201"/>
      <c r="Q426" s="201"/>
      <c r="R426" s="369"/>
      <c r="S426" s="369"/>
      <c r="T426" s="369"/>
      <c r="U426" s="369"/>
      <c r="V426" s="369"/>
      <c r="W426" s="369"/>
      <c r="X426" s="369"/>
      <c r="Y426" s="369"/>
      <c r="Z426" s="369"/>
      <c r="AA426" s="369"/>
      <c r="AB426" s="369"/>
      <c r="AC426" s="369"/>
      <c r="AD426" s="369"/>
      <c r="AE426" s="369"/>
      <c r="AF426" s="369"/>
      <c r="AG426" s="369"/>
      <c r="AH426" s="369"/>
      <c r="AI426" s="369"/>
      <c r="AJ426" s="369"/>
      <c r="AK426" s="369"/>
      <c r="AL426" s="369"/>
      <c r="AM426" s="369"/>
      <c r="AN426" s="369"/>
      <c r="AO426" s="369"/>
      <c r="AP426" s="369"/>
      <c r="AQ426" s="369"/>
      <c r="AR426" s="369"/>
      <c r="AS426" s="369"/>
      <c r="AT426" s="369"/>
      <c r="AU426" s="369"/>
      <c r="AV426" s="369"/>
      <c r="AW426" s="369"/>
      <c r="AX426" s="369"/>
      <c r="AY426" s="369"/>
      <c r="AZ426" s="369"/>
      <c r="BA426" s="371"/>
      <c r="BB426" s="448"/>
      <c r="BC426" s="371"/>
      <c r="BD426" s="371"/>
      <c r="BE426" s="371"/>
      <c r="BF426" s="371"/>
      <c r="BG426" s="371"/>
      <c r="BH426" s="371"/>
      <c r="BI426" s="371"/>
      <c r="BJ426" s="371"/>
      <c r="BK426" s="371"/>
      <c r="BL426" s="371"/>
      <c r="BM426" s="371"/>
      <c r="BN426" s="371"/>
      <c r="BO426" s="371"/>
      <c r="BP426" s="371"/>
      <c r="BQ426" s="371"/>
      <c r="BR426" s="372"/>
      <c r="BS426" s="372"/>
      <c r="BT426" s="372"/>
      <c r="BU426" s="372"/>
      <c r="BV426" s="372"/>
      <c r="BW426" s="372"/>
      <c r="BX426" s="372"/>
      <c r="BY426" s="372"/>
      <c r="BZ426" s="372"/>
      <c r="CA426" s="372"/>
      <c r="CB426" s="372"/>
      <c r="CC426" s="372"/>
      <c r="CD426" s="372"/>
      <c r="CE426" s="372"/>
      <c r="CF426" s="372"/>
      <c r="CG426" s="372"/>
      <c r="CH426" s="372"/>
      <c r="CI426" s="372"/>
      <c r="CJ426" s="372"/>
      <c r="CK426" s="372"/>
      <c r="CL426" s="372"/>
      <c r="CM426" s="372"/>
      <c r="CN426" s="372"/>
      <c r="CO426" s="372"/>
      <c r="CP426" s="372"/>
      <c r="CQ426" s="372"/>
      <c r="CR426" s="372"/>
      <c r="CS426" s="372"/>
      <c r="CT426" s="372"/>
      <c r="CU426" s="372"/>
      <c r="CV426" s="372"/>
      <c r="CW426" s="372"/>
      <c r="CX426" s="372"/>
      <c r="CY426" s="372"/>
      <c r="CZ426" s="372"/>
      <c r="DA426" s="369"/>
    </row>
    <row r="427" s="376" customFormat="true" ht="25.15" customHeight="true" x14ac:dyDescent="0.2">
      <c r="B427" s="721"/>
      <c r="C427" s="815" t="s">
        <v>229</v>
      </c>
      <c r="D427" s="814"/>
      <c r="E427" s="199">
        <v>-0.20660506726874922</v>
      </c>
      <c r="F427" s="201"/>
      <c r="G427" s="201"/>
      <c r="H427" s="814" t="s">
        <v>205</v>
      </c>
      <c r="I427" s="814"/>
      <c r="J427" s="199">
        <v>0.17353805415173498</v>
      </c>
      <c r="K427" s="201"/>
      <c r="L427" s="201"/>
      <c r="M427" s="814" t="s">
        <v>213</v>
      </c>
      <c r="N427" s="814"/>
      <c r="O427" s="199">
        <v>-9.5763095187225145E-2</v>
      </c>
      <c r="P427" s="201"/>
      <c r="Q427" s="201"/>
      <c r="R427" s="369"/>
      <c r="S427" s="369"/>
      <c r="T427" s="369"/>
      <c r="U427" s="369"/>
      <c r="V427" s="369"/>
      <c r="W427" s="369"/>
      <c r="X427" s="369"/>
      <c r="Y427" s="369"/>
      <c r="Z427" s="369"/>
      <c r="AA427" s="369"/>
      <c r="AB427" s="369"/>
      <c r="AC427" s="369"/>
      <c r="AD427" s="369"/>
      <c r="AE427" s="369"/>
      <c r="AF427" s="369"/>
      <c r="AG427" s="369"/>
      <c r="AH427" s="369"/>
      <c r="AI427" s="369"/>
      <c r="AJ427" s="369"/>
      <c r="AK427" s="369"/>
      <c r="AL427" s="369"/>
      <c r="AM427" s="369"/>
      <c r="AN427" s="369"/>
      <c r="AO427" s="369"/>
      <c r="AP427" s="369"/>
      <c r="AQ427" s="369"/>
      <c r="AR427" s="369"/>
      <c r="AS427" s="369"/>
      <c r="AT427" s="369"/>
      <c r="AU427" s="369"/>
      <c r="AV427" s="369"/>
      <c r="AW427" s="369"/>
      <c r="AX427" s="369"/>
      <c r="AY427" s="369"/>
      <c r="AZ427" s="369"/>
      <c r="BA427" s="371"/>
      <c r="BB427" s="448"/>
      <c r="BC427" s="371"/>
      <c r="BD427" s="371"/>
      <c r="BE427" s="371"/>
      <c r="BF427" s="371"/>
      <c r="BG427" s="371"/>
      <c r="BH427" s="371"/>
      <c r="BI427" s="371"/>
      <c r="BJ427" s="371"/>
      <c r="BK427" s="371"/>
      <c r="BL427" s="371"/>
      <c r="BM427" s="371"/>
      <c r="BN427" s="371"/>
      <c r="BO427" s="371"/>
      <c r="BP427" s="371"/>
      <c r="BQ427" s="371"/>
      <c r="BR427" s="372"/>
      <c r="BS427" s="372"/>
      <c r="BT427" s="372"/>
      <c r="BU427" s="372"/>
      <c r="BV427" s="372"/>
      <c r="BW427" s="372"/>
      <c r="BX427" s="372"/>
      <c r="BY427" s="372"/>
      <c r="BZ427" s="372"/>
      <c r="CA427" s="372"/>
      <c r="CB427" s="372"/>
      <c r="CC427" s="372"/>
      <c r="CD427" s="372"/>
      <c r="CE427" s="372"/>
      <c r="CF427" s="372"/>
      <c r="CG427" s="372"/>
      <c r="CH427" s="372"/>
      <c r="CI427" s="372"/>
      <c r="CJ427" s="372"/>
      <c r="CK427" s="372"/>
      <c r="CL427" s="372"/>
      <c r="CM427" s="372"/>
      <c r="CN427" s="372"/>
      <c r="CO427" s="372"/>
      <c r="CP427" s="372"/>
      <c r="CQ427" s="372"/>
      <c r="CR427" s="372"/>
      <c r="CS427" s="372"/>
      <c r="CT427" s="372"/>
      <c r="CU427" s="372"/>
      <c r="CV427" s="372"/>
      <c r="CW427" s="372"/>
      <c r="CX427" s="372"/>
      <c r="CY427" s="372"/>
      <c r="CZ427" s="372"/>
      <c r="DA427" s="369"/>
    </row>
    <row r="428" s="376" customFormat="true" ht="25.15" customHeight="true" x14ac:dyDescent="0.2">
      <c r="B428" s="721"/>
      <c r="C428" s="815" t="s">
        <v>223</v>
      </c>
      <c r="D428" s="814"/>
      <c r="E428" s="199">
        <v>-0.18667007489713883</v>
      </c>
      <c r="F428" s="201"/>
      <c r="G428" s="201"/>
      <c r="H428" s="814" t="s">
        <v>230</v>
      </c>
      <c r="I428" s="814"/>
      <c r="J428" s="199">
        <v>0.16807414255817466</v>
      </c>
      <c r="K428" s="201"/>
      <c r="L428" s="201"/>
      <c r="M428" s="814" t="s">
        <v>217</v>
      </c>
      <c r="N428" s="814"/>
      <c r="O428" s="199">
        <v>9.1871500682447135E-2</v>
      </c>
      <c r="P428" s="201"/>
      <c r="Q428" s="201"/>
      <c r="R428" s="369"/>
      <c r="S428" s="369"/>
      <c r="T428" s="369"/>
      <c r="U428" s="369"/>
      <c r="V428" s="369"/>
      <c r="W428" s="369"/>
      <c r="X428" s="369"/>
      <c r="Y428" s="369"/>
      <c r="Z428" s="369"/>
      <c r="AA428" s="369"/>
      <c r="AB428" s="369"/>
      <c r="AC428" s="369"/>
      <c r="AD428" s="369"/>
      <c r="AE428" s="369"/>
      <c r="AF428" s="369"/>
      <c r="AG428" s="369"/>
      <c r="AH428" s="369"/>
      <c r="AI428" s="369"/>
      <c r="AJ428" s="369"/>
      <c r="AK428" s="369"/>
      <c r="AL428" s="369"/>
      <c r="AM428" s="369"/>
      <c r="AN428" s="369"/>
      <c r="AO428" s="369"/>
      <c r="AP428" s="369"/>
      <c r="AQ428" s="369"/>
      <c r="AR428" s="369"/>
      <c r="AS428" s="369"/>
      <c r="AT428" s="369"/>
      <c r="AU428" s="369"/>
      <c r="AV428" s="369"/>
      <c r="AW428" s="369"/>
      <c r="AX428" s="369"/>
      <c r="AY428" s="369"/>
      <c r="AZ428" s="369"/>
      <c r="BA428" s="371"/>
      <c r="BB428" s="448"/>
      <c r="BC428" s="371"/>
      <c r="BD428" s="371"/>
      <c r="BE428" s="371"/>
      <c r="BF428" s="371"/>
      <c r="BG428" s="371"/>
      <c r="BH428" s="371"/>
      <c r="BI428" s="371"/>
      <c r="BJ428" s="371"/>
      <c r="BK428" s="371"/>
      <c r="BL428" s="371"/>
      <c r="BM428" s="371"/>
      <c r="BN428" s="371"/>
      <c r="BO428" s="371"/>
      <c r="BP428" s="371"/>
      <c r="BQ428" s="371"/>
      <c r="BR428" s="372"/>
      <c r="BS428" s="372"/>
      <c r="BT428" s="372"/>
      <c r="BU428" s="372"/>
      <c r="BV428" s="372"/>
      <c r="BW428" s="372"/>
      <c r="BX428" s="372"/>
      <c r="BY428" s="372"/>
      <c r="BZ428" s="372"/>
      <c r="CA428" s="372"/>
      <c r="CB428" s="372"/>
      <c r="CC428" s="372"/>
      <c r="CD428" s="372"/>
      <c r="CE428" s="372"/>
      <c r="CF428" s="372"/>
      <c r="CG428" s="372"/>
      <c r="CH428" s="372"/>
      <c r="CI428" s="372"/>
      <c r="CJ428" s="372"/>
      <c r="CK428" s="372"/>
      <c r="CL428" s="372"/>
      <c r="CM428" s="372"/>
      <c r="CN428" s="372"/>
      <c r="CO428" s="372"/>
      <c r="CP428" s="372"/>
      <c r="CQ428" s="372"/>
      <c r="CR428" s="372"/>
      <c r="CS428" s="372"/>
      <c r="CT428" s="372"/>
      <c r="CU428" s="372"/>
      <c r="CV428" s="372"/>
      <c r="CW428" s="372"/>
      <c r="CX428" s="372"/>
      <c r="CY428" s="372"/>
      <c r="CZ428" s="372"/>
      <c r="DA428" s="369"/>
    </row>
    <row r="429" s="376" customFormat="true" ht="25.15" customHeight="true" x14ac:dyDescent="0.2">
      <c r="B429" s="721"/>
      <c r="C429" s="815" t="s">
        <v>218</v>
      </c>
      <c r="D429" s="814"/>
      <c r="E429" s="199">
        <v>0.16819291156982816</v>
      </c>
      <c r="F429" s="201"/>
      <c r="G429" s="201"/>
      <c r="H429" s="814" t="s">
        <v>228</v>
      </c>
      <c r="I429" s="814"/>
      <c r="J429" s="199">
        <v>-0.15111415936185238</v>
      </c>
      <c r="K429" s="201"/>
      <c r="L429" s="201"/>
      <c r="M429" s="814" t="s">
        <v>224</v>
      </c>
      <c r="N429" s="814"/>
      <c r="O429" s="199">
        <v>-8.5147856392429958E-2</v>
      </c>
      <c r="P429" s="201"/>
      <c r="Q429" s="201"/>
      <c r="R429" s="369"/>
      <c r="S429" s="369"/>
      <c r="T429" s="369"/>
      <c r="U429" s="369"/>
      <c r="V429" s="369"/>
      <c r="W429" s="369"/>
      <c r="X429" s="369"/>
      <c r="Y429" s="369"/>
      <c r="Z429" s="369"/>
      <c r="AA429" s="369"/>
      <c r="AB429" s="369"/>
      <c r="AC429" s="369"/>
      <c r="AD429" s="369"/>
      <c r="AE429" s="369"/>
      <c r="AF429" s="369"/>
      <c r="AG429" s="369"/>
      <c r="AH429" s="369"/>
      <c r="AI429" s="369"/>
      <c r="AJ429" s="369"/>
      <c r="AK429" s="369"/>
      <c r="AL429" s="369"/>
      <c r="AM429" s="369"/>
      <c r="AN429" s="369"/>
      <c r="AO429" s="369"/>
      <c r="AP429" s="369"/>
      <c r="AQ429" s="369"/>
      <c r="AR429" s="369"/>
      <c r="AS429" s="369"/>
      <c r="AT429" s="369"/>
      <c r="AU429" s="369"/>
      <c r="AV429" s="369"/>
      <c r="AW429" s="369"/>
      <c r="AX429" s="369"/>
      <c r="AY429" s="369"/>
      <c r="AZ429" s="369"/>
      <c r="BA429" s="371"/>
      <c r="BB429" s="448"/>
      <c r="BC429" s="371"/>
      <c r="BD429" s="371"/>
      <c r="BE429" s="371"/>
      <c r="BF429" s="371"/>
      <c r="BG429" s="371"/>
      <c r="BH429" s="371"/>
      <c r="BI429" s="371"/>
      <c r="BJ429" s="371"/>
      <c r="BK429" s="371"/>
      <c r="BL429" s="371"/>
      <c r="BM429" s="371"/>
      <c r="BN429" s="371"/>
      <c r="BO429" s="371"/>
      <c r="BP429" s="371"/>
      <c r="BQ429" s="371"/>
      <c r="BR429" s="372"/>
      <c r="BS429" s="372"/>
      <c r="BT429" s="372"/>
      <c r="BU429" s="372"/>
      <c r="BV429" s="372"/>
      <c r="BW429" s="372"/>
      <c r="BX429" s="372"/>
      <c r="BY429" s="372"/>
      <c r="BZ429" s="372"/>
      <c r="CA429" s="372"/>
      <c r="CB429" s="372"/>
      <c r="CC429" s="372"/>
      <c r="CD429" s="372"/>
      <c r="CE429" s="372"/>
      <c r="CF429" s="372"/>
      <c r="CG429" s="372"/>
      <c r="CH429" s="372"/>
      <c r="CI429" s="372"/>
      <c r="CJ429" s="372"/>
      <c r="CK429" s="372"/>
      <c r="CL429" s="372"/>
      <c r="CM429" s="372"/>
      <c r="CN429" s="372"/>
      <c r="CO429" s="372"/>
      <c r="CP429" s="372"/>
      <c r="CQ429" s="372"/>
      <c r="CR429" s="372"/>
      <c r="CS429" s="372"/>
      <c r="CT429" s="372"/>
      <c r="CU429" s="372"/>
      <c r="CV429" s="372"/>
      <c r="CW429" s="372"/>
      <c r="CX429" s="372"/>
      <c r="CY429" s="372"/>
      <c r="CZ429" s="372"/>
      <c r="DA429" s="369"/>
    </row>
    <row r="430" s="376" customFormat="true" ht="25.15" customHeight="true" x14ac:dyDescent="0.2">
      <c r="B430" s="721"/>
      <c r="C430" s="815" t="s">
        <v>220</v>
      </c>
      <c r="D430" s="814"/>
      <c r="E430" s="199">
        <v>0.13199992073794659</v>
      </c>
      <c r="F430" s="201"/>
      <c r="G430" s="201"/>
      <c r="H430" s="814" t="s">
        <v>220</v>
      </c>
      <c r="I430" s="814"/>
      <c r="J430" s="199">
        <v>0.14072336205418509</v>
      </c>
      <c r="K430" s="201"/>
      <c r="L430" s="201"/>
      <c r="M430" s="814" t="s">
        <v>230</v>
      </c>
      <c r="N430" s="814"/>
      <c r="O430" s="199">
        <v>7.4067584138609727E-2</v>
      </c>
      <c r="P430" s="201"/>
      <c r="Q430" s="201"/>
      <c r="R430" s="369"/>
      <c r="S430" s="369"/>
      <c r="T430" s="369"/>
      <c r="U430" s="369"/>
      <c r="V430" s="369"/>
      <c r="W430" s="369"/>
      <c r="X430" s="369"/>
      <c r="Y430" s="369"/>
      <c r="Z430" s="369"/>
      <c r="AA430" s="369"/>
      <c r="AB430" s="369"/>
      <c r="AC430" s="369"/>
      <c r="AD430" s="369"/>
      <c r="AE430" s="369"/>
      <c r="AF430" s="369"/>
      <c r="AG430" s="369"/>
      <c r="AH430" s="369"/>
      <c r="AI430" s="369"/>
      <c r="AJ430" s="369"/>
      <c r="AK430" s="369"/>
      <c r="AL430" s="369"/>
      <c r="AM430" s="369"/>
      <c r="AN430" s="369"/>
      <c r="AO430" s="369"/>
      <c r="AP430" s="369"/>
      <c r="AQ430" s="369"/>
      <c r="AR430" s="369"/>
      <c r="AS430" s="369"/>
      <c r="AT430" s="369"/>
      <c r="AU430" s="369"/>
      <c r="AV430" s="369"/>
      <c r="AW430" s="369"/>
      <c r="AX430" s="369"/>
      <c r="AY430" s="369"/>
      <c r="AZ430" s="369"/>
      <c r="BA430" s="371"/>
      <c r="BB430" s="448"/>
      <c r="BC430" s="371"/>
      <c r="BD430" s="371"/>
      <c r="BE430" s="371"/>
      <c r="BF430" s="371"/>
      <c r="BG430" s="371"/>
      <c r="BH430" s="371"/>
      <c r="BI430" s="371"/>
      <c r="BJ430" s="371"/>
      <c r="BK430" s="371"/>
      <c r="BL430" s="371"/>
      <c r="BM430" s="371"/>
      <c r="BN430" s="371"/>
      <c r="BO430" s="371"/>
      <c r="BP430" s="371"/>
      <c r="BQ430" s="371"/>
      <c r="BR430" s="372"/>
      <c r="BS430" s="372"/>
      <c r="BT430" s="372"/>
      <c r="BU430" s="372"/>
      <c r="BV430" s="372"/>
      <c r="BW430" s="372"/>
      <c r="BX430" s="372"/>
      <c r="BY430" s="372"/>
      <c r="BZ430" s="372"/>
      <c r="CA430" s="372"/>
      <c r="CB430" s="372"/>
      <c r="CC430" s="372"/>
      <c r="CD430" s="372"/>
      <c r="CE430" s="372"/>
      <c r="CF430" s="372"/>
      <c r="CG430" s="372"/>
      <c r="CH430" s="372"/>
      <c r="CI430" s="372"/>
      <c r="CJ430" s="372"/>
      <c r="CK430" s="372"/>
      <c r="CL430" s="372"/>
      <c r="CM430" s="372"/>
      <c r="CN430" s="372"/>
      <c r="CO430" s="372"/>
      <c r="CP430" s="372"/>
      <c r="CQ430" s="372"/>
      <c r="CR430" s="372"/>
      <c r="CS430" s="372"/>
      <c r="CT430" s="372"/>
      <c r="CU430" s="372"/>
      <c r="CV430" s="372"/>
      <c r="CW430" s="372"/>
      <c r="CX430" s="372"/>
      <c r="CY430" s="372"/>
      <c r="CZ430" s="372"/>
      <c r="DA430" s="369"/>
    </row>
    <row r="431" s="376" customFormat="true" ht="25.15" customHeight="true" x14ac:dyDescent="0.2">
      <c r="B431" s="721"/>
      <c r="C431" s="815" t="s">
        <v>228</v>
      </c>
      <c r="D431" s="814"/>
      <c r="E431" s="199">
        <v>-0.11090342522354635</v>
      </c>
      <c r="F431" s="201"/>
      <c r="G431" s="201"/>
      <c r="H431" s="814" t="s">
        <v>231</v>
      </c>
      <c r="I431" s="814"/>
      <c r="J431" s="199">
        <v>-0.13909033091976186</v>
      </c>
      <c r="K431" s="201"/>
      <c r="L431" s="201"/>
      <c r="M431" s="814" t="s">
        <v>232</v>
      </c>
      <c r="N431" s="814"/>
      <c r="O431" s="199">
        <v>-6.9246887340749602E-2</v>
      </c>
      <c r="P431" s="201"/>
      <c r="Q431" s="201"/>
      <c r="R431" s="369"/>
      <c r="S431" s="369"/>
      <c r="T431" s="369"/>
      <c r="U431" s="369"/>
      <c r="V431" s="369"/>
      <c r="W431" s="369"/>
      <c r="X431" s="369"/>
      <c r="Y431" s="369"/>
      <c r="Z431" s="369"/>
      <c r="AA431" s="369"/>
      <c r="AB431" s="369"/>
      <c r="AC431" s="369"/>
      <c r="AD431" s="369"/>
      <c r="AE431" s="369"/>
      <c r="AF431" s="369"/>
      <c r="AG431" s="369"/>
      <c r="AH431" s="369"/>
      <c r="AI431" s="369"/>
      <c r="AJ431" s="369"/>
      <c r="AK431" s="369"/>
      <c r="AL431" s="369"/>
      <c r="AM431" s="369"/>
      <c r="AN431" s="369"/>
      <c r="AO431" s="369"/>
      <c r="AP431" s="369"/>
      <c r="AQ431" s="369"/>
      <c r="AR431" s="369"/>
      <c r="AS431" s="369"/>
      <c r="AT431" s="369"/>
      <c r="AU431" s="369"/>
      <c r="AV431" s="369"/>
      <c r="AW431" s="369"/>
      <c r="AX431" s="369"/>
      <c r="AY431" s="369"/>
      <c r="AZ431" s="369"/>
      <c r="BA431" s="371"/>
      <c r="BB431" s="448"/>
      <c r="BC431" s="371"/>
      <c r="BD431" s="371"/>
      <c r="BE431" s="371"/>
      <c r="BF431" s="371"/>
      <c r="BG431" s="371"/>
      <c r="BH431" s="371"/>
      <c r="BI431" s="371"/>
      <c r="BJ431" s="371"/>
      <c r="BK431" s="371"/>
      <c r="BL431" s="371"/>
      <c r="BM431" s="371"/>
      <c r="BN431" s="371"/>
      <c r="BO431" s="371"/>
      <c r="BP431" s="371"/>
      <c r="BQ431" s="371"/>
      <c r="BR431" s="372"/>
      <c r="BS431" s="372"/>
      <c r="BT431" s="372"/>
      <c r="BU431" s="372"/>
      <c r="BV431" s="372"/>
      <c r="BW431" s="372"/>
      <c r="BX431" s="372"/>
      <c r="BY431" s="372"/>
      <c r="BZ431" s="372"/>
      <c r="CA431" s="372"/>
      <c r="CB431" s="372"/>
      <c r="CC431" s="372"/>
      <c r="CD431" s="372"/>
      <c r="CE431" s="372"/>
      <c r="CF431" s="372"/>
      <c r="CG431" s="372"/>
      <c r="CH431" s="372"/>
      <c r="CI431" s="372"/>
      <c r="CJ431" s="372"/>
      <c r="CK431" s="372"/>
      <c r="CL431" s="372"/>
      <c r="CM431" s="372"/>
      <c r="CN431" s="372"/>
      <c r="CO431" s="372"/>
      <c r="CP431" s="372"/>
      <c r="CQ431" s="372"/>
      <c r="CR431" s="372"/>
      <c r="CS431" s="372"/>
      <c r="CT431" s="372"/>
      <c r="CU431" s="372"/>
      <c r="CV431" s="372"/>
      <c r="CW431" s="372"/>
      <c r="CX431" s="372"/>
      <c r="CY431" s="372"/>
      <c r="CZ431" s="372"/>
      <c r="DA431" s="369"/>
    </row>
    <row r="432" s="376" customFormat="true" ht="25.15" customHeight="true" x14ac:dyDescent="0.2">
      <c r="B432" s="721"/>
      <c r="C432" s="815" t="s">
        <v>227</v>
      </c>
      <c r="D432" s="814"/>
      <c r="E432" s="199">
        <v>-9.860241948842649E-2</v>
      </c>
      <c r="F432" s="201"/>
      <c r="G432" s="201"/>
      <c r="H432" s="814" t="s">
        <v>202</v>
      </c>
      <c r="I432" s="814"/>
      <c r="J432" s="199">
        <v>0.12971599287847302</v>
      </c>
      <c r="K432" s="201"/>
      <c r="L432" s="201"/>
      <c r="M432" s="814" t="s">
        <v>220</v>
      </c>
      <c r="N432" s="814"/>
      <c r="O432" s="199">
        <v>-6.9185586029295448E-2</v>
      </c>
      <c r="P432" s="201"/>
      <c r="Q432" s="201"/>
      <c r="R432" s="369"/>
      <c r="S432" s="369"/>
      <c r="T432" s="369"/>
      <c r="U432" s="369"/>
      <c r="V432" s="369"/>
      <c r="W432" s="369"/>
      <c r="X432" s="369"/>
      <c r="Y432" s="369"/>
      <c r="Z432" s="369"/>
      <c r="AA432" s="369"/>
      <c r="AB432" s="369"/>
      <c r="AC432" s="369"/>
      <c r="AD432" s="369"/>
      <c r="AE432" s="369"/>
      <c r="AF432" s="369"/>
      <c r="AG432" s="369"/>
      <c r="AH432" s="369"/>
      <c r="AI432" s="369"/>
      <c r="AJ432" s="369"/>
      <c r="AK432" s="369"/>
      <c r="AL432" s="369"/>
      <c r="AM432" s="369"/>
      <c r="AN432" s="369"/>
      <c r="AO432" s="369"/>
      <c r="AP432" s="369"/>
      <c r="AQ432" s="369"/>
      <c r="AR432" s="369"/>
      <c r="AS432" s="369"/>
      <c r="AT432" s="369"/>
      <c r="AU432" s="369"/>
      <c r="AV432" s="369"/>
      <c r="AW432" s="369"/>
      <c r="AX432" s="369"/>
      <c r="AY432" s="369"/>
      <c r="AZ432" s="369"/>
      <c r="BA432" s="371"/>
      <c r="BB432" s="448"/>
      <c r="BC432" s="371"/>
      <c r="BD432" s="371"/>
      <c r="BE432" s="371"/>
      <c r="BF432" s="371"/>
      <c r="BG432" s="371"/>
      <c r="BH432" s="371"/>
      <c r="BI432" s="371"/>
      <c r="BJ432" s="371"/>
      <c r="BK432" s="371"/>
      <c r="BL432" s="371"/>
      <c r="BM432" s="371"/>
      <c r="BN432" s="371"/>
      <c r="BO432" s="371"/>
      <c r="BP432" s="371"/>
      <c r="BQ432" s="371"/>
      <c r="BR432" s="372"/>
      <c r="BS432" s="372"/>
      <c r="BT432" s="372"/>
      <c r="BU432" s="372"/>
      <c r="BV432" s="372"/>
      <c r="BW432" s="372"/>
      <c r="BX432" s="372"/>
      <c r="BY432" s="372"/>
      <c r="BZ432" s="372"/>
      <c r="CA432" s="372"/>
      <c r="CB432" s="372"/>
      <c r="CC432" s="372"/>
      <c r="CD432" s="372"/>
      <c r="CE432" s="372"/>
      <c r="CF432" s="372"/>
      <c r="CG432" s="372"/>
      <c r="CH432" s="372"/>
      <c r="CI432" s="372"/>
      <c r="CJ432" s="372"/>
      <c r="CK432" s="372"/>
      <c r="CL432" s="372"/>
      <c r="CM432" s="372"/>
      <c r="CN432" s="372"/>
      <c r="CO432" s="372"/>
      <c r="CP432" s="372"/>
      <c r="CQ432" s="372"/>
      <c r="CR432" s="372"/>
      <c r="CS432" s="372"/>
      <c r="CT432" s="372"/>
      <c r="CU432" s="372"/>
      <c r="CV432" s="372"/>
      <c r="CW432" s="372"/>
      <c r="CX432" s="372"/>
      <c r="CY432" s="372"/>
      <c r="CZ432" s="372"/>
      <c r="DA432" s="369"/>
    </row>
    <row r="433" s="376" customFormat="true" ht="25.15" customHeight="true" x14ac:dyDescent="0.2">
      <c r="B433" s="721"/>
      <c r="C433" s="815" t="s">
        <v>232</v>
      </c>
      <c r="D433" s="814"/>
      <c r="E433" s="199">
        <v>-9.8362224186887295E-2</v>
      </c>
      <c r="F433" s="201"/>
      <c r="G433" s="201"/>
      <c r="H433" s="814" t="s">
        <v>220</v>
      </c>
      <c r="I433" s="814"/>
      <c r="J433" s="199">
        <v>0.11734342440111314</v>
      </c>
      <c r="K433" s="201"/>
      <c r="L433" s="201"/>
      <c r="M433" s="814" t="s">
        <v>223</v>
      </c>
      <c r="N433" s="814"/>
      <c r="O433" s="199">
        <v>-6.7000292388004784E-2</v>
      </c>
      <c r="P433" s="201"/>
      <c r="Q433" s="201"/>
      <c r="R433" s="369"/>
      <c r="S433" s="369"/>
      <c r="T433" s="369"/>
      <c r="U433" s="369"/>
      <c r="V433" s="369"/>
      <c r="W433" s="369"/>
      <c r="X433" s="369"/>
      <c r="Y433" s="369"/>
      <c r="Z433" s="369"/>
      <c r="AA433" s="369"/>
      <c r="AB433" s="369"/>
      <c r="AC433" s="369"/>
      <c r="AD433" s="369"/>
      <c r="AE433" s="369"/>
      <c r="AF433" s="369"/>
      <c r="AG433" s="369"/>
      <c r="AH433" s="369"/>
      <c r="AI433" s="369"/>
      <c r="AJ433" s="369"/>
      <c r="AK433" s="369"/>
      <c r="AL433" s="369"/>
      <c r="AM433" s="369"/>
      <c r="AN433" s="369"/>
      <c r="AO433" s="369"/>
      <c r="AP433" s="369"/>
      <c r="AQ433" s="369"/>
      <c r="AR433" s="369"/>
      <c r="AS433" s="369"/>
      <c r="AT433" s="369"/>
      <c r="AU433" s="369"/>
      <c r="AV433" s="369"/>
      <c r="AW433" s="369"/>
      <c r="AX433" s="369"/>
      <c r="AY433" s="369"/>
      <c r="AZ433" s="369"/>
      <c r="BA433" s="371"/>
      <c r="BB433" s="448"/>
      <c r="BC433" s="371"/>
      <c r="BD433" s="371"/>
      <c r="BE433" s="371"/>
      <c r="BF433" s="371"/>
      <c r="BG433" s="371"/>
      <c r="BH433" s="371"/>
      <c r="BI433" s="371"/>
      <c r="BJ433" s="371"/>
      <c r="BK433" s="371"/>
      <c r="BL433" s="371"/>
      <c r="BM433" s="371"/>
      <c r="BN433" s="371"/>
      <c r="BO433" s="371"/>
      <c r="BP433" s="371"/>
      <c r="BQ433" s="371"/>
      <c r="BR433" s="372"/>
      <c r="BS433" s="372"/>
      <c r="BT433" s="372"/>
      <c r="BU433" s="372"/>
      <c r="BV433" s="372"/>
      <c r="BW433" s="372"/>
      <c r="BX433" s="372"/>
      <c r="BY433" s="372"/>
      <c r="BZ433" s="372"/>
      <c r="CA433" s="372"/>
      <c r="CB433" s="372"/>
      <c r="CC433" s="372"/>
      <c r="CD433" s="372"/>
      <c r="CE433" s="372"/>
      <c r="CF433" s="372"/>
      <c r="CG433" s="372"/>
      <c r="CH433" s="372"/>
      <c r="CI433" s="372"/>
      <c r="CJ433" s="372"/>
      <c r="CK433" s="372"/>
      <c r="CL433" s="372"/>
      <c r="CM433" s="372"/>
      <c r="CN433" s="372"/>
      <c r="CO433" s="372"/>
      <c r="CP433" s="372"/>
      <c r="CQ433" s="372"/>
      <c r="CR433" s="372"/>
      <c r="CS433" s="372"/>
      <c r="CT433" s="372"/>
      <c r="CU433" s="372"/>
      <c r="CV433" s="372"/>
      <c r="CW433" s="372"/>
      <c r="CX433" s="372"/>
      <c r="CY433" s="372"/>
      <c r="CZ433" s="372"/>
      <c r="DA433" s="369"/>
    </row>
    <row r="434" s="376" customFormat="true" ht="25.15" customHeight="true" x14ac:dyDescent="0.2">
      <c r="B434" s="721"/>
      <c r="C434" s="815" t="s">
        <v>220</v>
      </c>
      <c r="D434" s="814"/>
      <c r="E434" s="199">
        <v>9.7607940405471771E-2</v>
      </c>
      <c r="F434" s="201"/>
      <c r="G434" s="201"/>
      <c r="H434" s="814" t="s">
        <v>218</v>
      </c>
      <c r="I434" s="814"/>
      <c r="J434" s="199">
        <v>9.1358587205310218E-2</v>
      </c>
      <c r="K434" s="201"/>
      <c r="L434" s="201"/>
      <c r="M434" s="814" t="s">
        <v>228</v>
      </c>
      <c r="N434" s="814"/>
      <c r="O434" s="199">
        <v>-6.5906781948333618E-2</v>
      </c>
      <c r="P434" s="201"/>
      <c r="Q434" s="201"/>
      <c r="R434" s="369"/>
      <c r="S434" s="369"/>
      <c r="T434" s="369"/>
      <c r="U434" s="369"/>
      <c r="V434" s="369"/>
      <c r="W434" s="369"/>
      <c r="X434" s="369"/>
      <c r="Y434" s="369"/>
      <c r="Z434" s="369"/>
      <c r="AA434" s="369"/>
      <c r="AB434" s="369"/>
      <c r="AC434" s="369"/>
      <c r="AD434" s="369"/>
      <c r="AE434" s="369"/>
      <c r="AF434" s="369"/>
      <c r="AG434" s="369"/>
      <c r="AH434" s="369"/>
      <c r="AI434" s="369"/>
      <c r="AJ434" s="369"/>
      <c r="AK434" s="369"/>
      <c r="AL434" s="369"/>
      <c r="AM434" s="369"/>
      <c r="AN434" s="369"/>
      <c r="AO434" s="369"/>
      <c r="AP434" s="369"/>
      <c r="AQ434" s="369"/>
      <c r="AR434" s="369"/>
      <c r="AS434" s="369"/>
      <c r="AT434" s="369"/>
      <c r="AU434" s="369"/>
      <c r="AV434" s="369"/>
      <c r="AW434" s="369"/>
      <c r="AX434" s="369"/>
      <c r="AY434" s="369"/>
      <c r="AZ434" s="369"/>
      <c r="BA434" s="371"/>
      <c r="BB434" s="448"/>
      <c r="BC434" s="371"/>
      <c r="BD434" s="371"/>
      <c r="BE434" s="371"/>
      <c r="BF434" s="371"/>
      <c r="BG434" s="371"/>
      <c r="BH434" s="371"/>
      <c r="BI434" s="371"/>
      <c r="BJ434" s="371"/>
      <c r="BK434" s="371"/>
      <c r="BL434" s="371"/>
      <c r="BM434" s="371"/>
      <c r="BN434" s="371"/>
      <c r="BO434" s="371"/>
      <c r="BP434" s="371"/>
      <c r="BQ434" s="371"/>
      <c r="BR434" s="372"/>
      <c r="BS434" s="372"/>
      <c r="BT434" s="372"/>
      <c r="BU434" s="372"/>
      <c r="BV434" s="372"/>
      <c r="BW434" s="372"/>
      <c r="BX434" s="372"/>
      <c r="BY434" s="372"/>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c r="DA434" s="369"/>
    </row>
    <row r="435" s="376" customFormat="true" ht="25.15" customHeight="true" x14ac:dyDescent="0.2">
      <c r="B435" s="721"/>
      <c r="C435" s="815" t="s">
        <v>233</v>
      </c>
      <c r="D435" s="814"/>
      <c r="E435" s="199">
        <v>9.7184189323046746E-2</v>
      </c>
      <c r="F435" s="201"/>
      <c r="G435" s="201"/>
      <c r="H435" s="814" t="s">
        <v>234</v>
      </c>
      <c r="I435" s="814"/>
      <c r="J435" s="199">
        <v>6.2050829981211468E-2</v>
      </c>
      <c r="K435" s="201"/>
      <c r="L435" s="201"/>
      <c r="M435" s="814" t="s">
        <v>235</v>
      </c>
      <c r="N435" s="814"/>
      <c r="O435" s="199">
        <v>-5.3716437006720248E-2</v>
      </c>
      <c r="P435" s="201"/>
      <c r="Q435" s="201"/>
      <c r="R435" s="369"/>
      <c r="S435" s="369"/>
      <c r="T435" s="369"/>
      <c r="U435" s="369"/>
      <c r="V435" s="369"/>
      <c r="W435" s="369"/>
      <c r="X435" s="369"/>
      <c r="Y435" s="369"/>
      <c r="Z435" s="369"/>
      <c r="AA435" s="369"/>
      <c r="AB435" s="369"/>
      <c r="AC435" s="369"/>
      <c r="AD435" s="369"/>
      <c r="AE435" s="369"/>
      <c r="AF435" s="369"/>
      <c r="AG435" s="369"/>
      <c r="AH435" s="369"/>
      <c r="AI435" s="369"/>
      <c r="AJ435" s="369"/>
      <c r="AK435" s="369"/>
      <c r="AL435" s="369"/>
      <c r="AM435" s="369"/>
      <c r="AN435" s="369"/>
      <c r="AO435" s="369"/>
      <c r="AP435" s="369"/>
      <c r="AQ435" s="369"/>
      <c r="AR435" s="369"/>
      <c r="AS435" s="369"/>
      <c r="AT435" s="369"/>
      <c r="AU435" s="369"/>
      <c r="AV435" s="369"/>
      <c r="AW435" s="369"/>
      <c r="AX435" s="369"/>
      <c r="AY435" s="369"/>
      <c r="AZ435" s="369"/>
      <c r="BA435" s="371"/>
      <c r="BB435" s="448"/>
      <c r="BC435" s="371"/>
      <c r="BD435" s="371"/>
      <c r="BE435" s="371"/>
      <c r="BF435" s="371"/>
      <c r="BG435" s="371"/>
      <c r="BH435" s="371"/>
      <c r="BI435" s="371"/>
      <c r="BJ435" s="371"/>
      <c r="BK435" s="371"/>
      <c r="BL435" s="371"/>
      <c r="BM435" s="371"/>
      <c r="BN435" s="371"/>
      <c r="BO435" s="371"/>
      <c r="BP435" s="371"/>
      <c r="BQ435" s="371"/>
      <c r="BR435" s="372"/>
      <c r="BS435" s="372"/>
      <c r="BT435" s="372"/>
      <c r="BU435" s="372"/>
      <c r="BV435" s="372"/>
      <c r="BW435" s="372"/>
      <c r="BX435" s="372"/>
      <c r="BY435" s="372"/>
      <c r="BZ435" s="372"/>
      <c r="CA435" s="372"/>
      <c r="CB435" s="372"/>
      <c r="CC435" s="372"/>
      <c r="CD435" s="372"/>
      <c r="CE435" s="372"/>
      <c r="CF435" s="372"/>
      <c r="CG435" s="372"/>
      <c r="CH435" s="372"/>
      <c r="CI435" s="372"/>
      <c r="CJ435" s="372"/>
      <c r="CK435" s="372"/>
      <c r="CL435" s="372"/>
      <c r="CM435" s="372"/>
      <c r="CN435" s="372"/>
      <c r="CO435" s="372"/>
      <c r="CP435" s="372"/>
      <c r="CQ435" s="372"/>
      <c r="CR435" s="372"/>
      <c r="CS435" s="372"/>
      <c r="CT435" s="372"/>
      <c r="CU435" s="372"/>
      <c r="CV435" s="372"/>
      <c r="CW435" s="372"/>
      <c r="CX435" s="372"/>
      <c r="CY435" s="372"/>
      <c r="CZ435" s="372"/>
      <c r="DA435" s="369"/>
    </row>
    <row r="436" s="376" customFormat="true" ht="25.15" customHeight="true" x14ac:dyDescent="0.2">
      <c r="B436" s="721"/>
      <c r="C436" s="815" t="s">
        <v>225</v>
      </c>
      <c r="D436" s="814"/>
      <c r="E436" s="199">
        <v>-7.7709177143418476E-2</v>
      </c>
      <c r="F436" s="201"/>
      <c r="G436" s="201"/>
      <c r="H436" s="814" t="s">
        <v>236</v>
      </c>
      <c r="I436" s="814"/>
      <c r="J436" s="199">
        <v>-5.973265310611596E-2</v>
      </c>
      <c r="K436" s="201"/>
      <c r="L436" s="201"/>
      <c r="M436" s="814" t="s">
        <v>233</v>
      </c>
      <c r="N436" s="814"/>
      <c r="O436" s="199">
        <v>5.3214784308741811E-2</v>
      </c>
      <c r="P436" s="201"/>
      <c r="Q436" s="201"/>
      <c r="R436" s="369"/>
      <c r="S436" s="369"/>
      <c r="T436" s="369"/>
      <c r="U436" s="369"/>
      <c r="V436" s="369"/>
      <c r="W436" s="369"/>
      <c r="X436" s="369"/>
      <c r="Y436" s="369"/>
      <c r="Z436" s="369"/>
      <c r="AA436" s="369"/>
      <c r="AB436" s="369"/>
      <c r="AC436" s="369"/>
      <c r="AD436" s="369"/>
      <c r="AE436" s="369"/>
      <c r="AF436" s="369"/>
      <c r="AG436" s="369"/>
      <c r="AH436" s="369"/>
      <c r="AI436" s="369"/>
      <c r="AJ436" s="369"/>
      <c r="AK436" s="369"/>
      <c r="AL436" s="369"/>
      <c r="AM436" s="369"/>
      <c r="AN436" s="369"/>
      <c r="AO436" s="369"/>
      <c r="AP436" s="369"/>
      <c r="AQ436" s="369"/>
      <c r="AR436" s="369"/>
      <c r="AS436" s="369"/>
      <c r="AT436" s="369"/>
      <c r="AU436" s="369"/>
      <c r="AV436" s="369"/>
      <c r="AW436" s="369"/>
      <c r="AX436" s="369"/>
      <c r="AY436" s="369"/>
      <c r="AZ436" s="369"/>
      <c r="BA436" s="371"/>
      <c r="BB436" s="448"/>
      <c r="BC436" s="371"/>
      <c r="BD436" s="371"/>
      <c r="BE436" s="371"/>
      <c r="BF436" s="371"/>
      <c r="BG436" s="371"/>
      <c r="BH436" s="371"/>
      <c r="BI436" s="371"/>
      <c r="BJ436" s="371"/>
      <c r="BK436" s="371"/>
      <c r="BL436" s="371"/>
      <c r="BM436" s="371"/>
      <c r="BN436" s="371"/>
      <c r="BO436" s="371"/>
      <c r="BP436" s="371"/>
      <c r="BQ436" s="371"/>
      <c r="BR436" s="372"/>
      <c r="BS436" s="372"/>
      <c r="BT436" s="372"/>
      <c r="BU436" s="372"/>
      <c r="BV436" s="372"/>
      <c r="BW436" s="372"/>
      <c r="BX436" s="372"/>
      <c r="BY436" s="372"/>
      <c r="BZ436" s="372"/>
      <c r="CA436" s="372"/>
      <c r="CB436" s="372"/>
      <c r="CC436" s="372"/>
      <c r="CD436" s="372"/>
      <c r="CE436" s="372"/>
      <c r="CF436" s="372"/>
      <c r="CG436" s="372"/>
      <c r="CH436" s="372"/>
      <c r="CI436" s="372"/>
      <c r="CJ436" s="372"/>
      <c r="CK436" s="372"/>
      <c r="CL436" s="372"/>
      <c r="CM436" s="372"/>
      <c r="CN436" s="372"/>
      <c r="CO436" s="372"/>
      <c r="CP436" s="372"/>
      <c r="CQ436" s="372"/>
      <c r="CR436" s="372"/>
      <c r="CS436" s="372"/>
      <c r="CT436" s="372"/>
      <c r="CU436" s="372"/>
      <c r="CV436" s="372"/>
      <c r="CW436" s="372"/>
      <c r="CX436" s="372"/>
      <c r="CY436" s="372"/>
      <c r="CZ436" s="372"/>
      <c r="DA436" s="369"/>
    </row>
    <row r="437" s="376" customFormat="true" ht="25.15" customHeight="true" x14ac:dyDescent="0.2">
      <c r="B437" s="721"/>
      <c r="C437" s="815" t="s">
        <v>211</v>
      </c>
      <c r="D437" s="814"/>
      <c r="E437" s="199">
        <v>-7.610085109802861E-2</v>
      </c>
      <c r="F437" s="201"/>
      <c r="G437" s="201"/>
      <c r="H437" s="814" t="s">
        <v>233</v>
      </c>
      <c r="I437" s="814"/>
      <c r="J437" s="199">
        <v>5.6818391938021212E-2</v>
      </c>
      <c r="K437" s="201"/>
      <c r="L437" s="201"/>
      <c r="M437" s="814" t="s">
        <v>236</v>
      </c>
      <c r="N437" s="814"/>
      <c r="O437" s="199">
        <v>-4.944043697116067E-2</v>
      </c>
      <c r="P437" s="201"/>
      <c r="Q437" s="201"/>
      <c r="R437" s="369"/>
      <c r="S437" s="369"/>
      <c r="T437" s="369"/>
      <c r="U437" s="369"/>
      <c r="V437" s="369"/>
      <c r="W437" s="369"/>
      <c r="X437" s="369"/>
      <c r="Y437" s="369"/>
      <c r="Z437" s="369"/>
      <c r="AA437" s="369"/>
      <c r="AB437" s="369"/>
      <c r="AC437" s="369"/>
      <c r="AD437" s="369"/>
      <c r="AE437" s="369"/>
      <c r="AF437" s="369"/>
      <c r="AG437" s="369"/>
      <c r="AH437" s="369"/>
      <c r="AI437" s="369"/>
      <c r="AJ437" s="369"/>
      <c r="AK437" s="369"/>
      <c r="AL437" s="369"/>
      <c r="AM437" s="369"/>
      <c r="AN437" s="369"/>
      <c r="AO437" s="369"/>
      <c r="AP437" s="369"/>
      <c r="AQ437" s="369"/>
      <c r="AR437" s="369"/>
      <c r="AS437" s="369"/>
      <c r="AT437" s="369"/>
      <c r="AU437" s="369"/>
      <c r="AV437" s="369"/>
      <c r="AW437" s="369"/>
      <c r="AX437" s="369"/>
      <c r="AY437" s="369"/>
      <c r="AZ437" s="369"/>
      <c r="BA437" s="371"/>
      <c r="BB437" s="448"/>
      <c r="BC437" s="371"/>
      <c r="BD437" s="371"/>
      <c r="BE437" s="371"/>
      <c r="BF437" s="371"/>
      <c r="BG437" s="371"/>
      <c r="BH437" s="371"/>
      <c r="BI437" s="371"/>
      <c r="BJ437" s="371"/>
      <c r="BK437" s="371"/>
      <c r="BL437" s="371"/>
      <c r="BM437" s="371"/>
      <c r="BN437" s="371"/>
      <c r="BO437" s="371"/>
      <c r="BP437" s="371"/>
      <c r="BQ437" s="371"/>
      <c r="BR437" s="372"/>
      <c r="BS437" s="372"/>
      <c r="BT437" s="372"/>
      <c r="BU437" s="372"/>
      <c r="BV437" s="372"/>
      <c r="BW437" s="372"/>
      <c r="BX437" s="372"/>
      <c r="BY437" s="372"/>
      <c r="BZ437" s="372"/>
      <c r="CA437" s="372"/>
      <c r="CB437" s="372"/>
      <c r="CC437" s="372"/>
      <c r="CD437" s="372"/>
      <c r="CE437" s="372"/>
      <c r="CF437" s="372"/>
      <c r="CG437" s="372"/>
      <c r="CH437" s="372"/>
      <c r="CI437" s="372"/>
      <c r="CJ437" s="372"/>
      <c r="CK437" s="372"/>
      <c r="CL437" s="372"/>
      <c r="CM437" s="372"/>
      <c r="CN437" s="372"/>
      <c r="CO437" s="372"/>
      <c r="CP437" s="372"/>
      <c r="CQ437" s="372"/>
      <c r="CR437" s="372"/>
      <c r="CS437" s="372"/>
      <c r="CT437" s="372"/>
      <c r="CU437" s="372"/>
      <c r="CV437" s="372"/>
      <c r="CW437" s="372"/>
      <c r="CX437" s="372"/>
      <c r="CY437" s="372"/>
      <c r="CZ437" s="372"/>
      <c r="DA437" s="369"/>
    </row>
    <row r="438" s="376" customFormat="true" ht="25.15" customHeight="true" x14ac:dyDescent="0.2">
      <c r="B438" s="721"/>
      <c r="C438" s="815" t="s">
        <v>237</v>
      </c>
      <c r="D438" s="814"/>
      <c r="E438" s="199">
        <v>7.2960322646071121E-2</v>
      </c>
      <c r="F438" s="201"/>
      <c r="G438" s="201"/>
      <c r="H438" s="814" t="s">
        <v>216</v>
      </c>
      <c r="I438" s="814"/>
      <c r="J438" s="199">
        <v>5.5565314228239772E-2</v>
      </c>
      <c r="K438" s="201"/>
      <c r="L438" s="201"/>
      <c r="M438" s="814" t="s">
        <v>237</v>
      </c>
      <c r="N438" s="814"/>
      <c r="O438" s="199">
        <v>4.5941447482894492E-2</v>
      </c>
      <c r="P438" s="201"/>
      <c r="Q438" s="201"/>
      <c r="R438" s="369"/>
      <c r="S438" s="369"/>
      <c r="T438" s="369"/>
      <c r="U438" s="369"/>
      <c r="V438" s="369"/>
      <c r="W438" s="369"/>
      <c r="X438" s="369"/>
      <c r="Y438" s="369"/>
      <c r="Z438" s="369"/>
      <c r="AA438" s="369"/>
      <c r="AB438" s="369"/>
      <c r="AC438" s="369"/>
      <c r="AD438" s="369"/>
      <c r="AE438" s="369"/>
      <c r="AF438" s="369"/>
      <c r="AG438" s="369"/>
      <c r="AH438" s="369"/>
      <c r="AI438" s="369"/>
      <c r="AJ438" s="369"/>
      <c r="AK438" s="369"/>
      <c r="AL438" s="369"/>
      <c r="AM438" s="369"/>
      <c r="AN438" s="369"/>
      <c r="AO438" s="369"/>
      <c r="AP438" s="369"/>
      <c r="AQ438" s="369"/>
      <c r="AR438" s="369"/>
      <c r="AS438" s="369"/>
      <c r="AT438" s="369"/>
      <c r="AU438" s="369"/>
      <c r="AV438" s="369"/>
      <c r="AW438" s="369"/>
      <c r="AX438" s="369"/>
      <c r="AY438" s="369"/>
      <c r="AZ438" s="369"/>
      <c r="BA438" s="371"/>
      <c r="BB438" s="448"/>
      <c r="BC438" s="371"/>
      <c r="BD438" s="371"/>
      <c r="BE438" s="371"/>
      <c r="BF438" s="371"/>
      <c r="BG438" s="371"/>
      <c r="BH438" s="371"/>
      <c r="BI438" s="371"/>
      <c r="BJ438" s="371"/>
      <c r="BK438" s="371"/>
      <c r="BL438" s="371"/>
      <c r="BM438" s="371"/>
      <c r="BN438" s="371"/>
      <c r="BO438" s="371"/>
      <c r="BP438" s="371"/>
      <c r="BQ438" s="371"/>
      <c r="BR438" s="372"/>
      <c r="BS438" s="372"/>
      <c r="BT438" s="372"/>
      <c r="BU438" s="372"/>
      <c r="BV438" s="372"/>
      <c r="BW438" s="372"/>
      <c r="BX438" s="372"/>
      <c r="BY438" s="372"/>
      <c r="BZ438" s="372"/>
      <c r="CA438" s="372"/>
      <c r="CB438" s="372"/>
      <c r="CC438" s="372"/>
      <c r="CD438" s="372"/>
      <c r="CE438" s="372"/>
      <c r="CF438" s="372"/>
      <c r="CG438" s="372"/>
      <c r="CH438" s="372"/>
      <c r="CI438" s="372"/>
      <c r="CJ438" s="372"/>
      <c r="CK438" s="372"/>
      <c r="CL438" s="372"/>
      <c r="CM438" s="372"/>
      <c r="CN438" s="372"/>
      <c r="CO438" s="372"/>
      <c r="CP438" s="372"/>
      <c r="CQ438" s="372"/>
      <c r="CR438" s="372"/>
      <c r="CS438" s="372"/>
      <c r="CT438" s="372"/>
      <c r="CU438" s="372"/>
      <c r="CV438" s="372"/>
      <c r="CW438" s="372"/>
      <c r="CX438" s="372"/>
      <c r="CY438" s="372"/>
      <c r="CZ438" s="372"/>
      <c r="DA438" s="369"/>
    </row>
    <row r="439" s="376" customFormat="true" ht="25.15" customHeight="true" x14ac:dyDescent="0.2">
      <c r="B439" s="721"/>
      <c r="C439" s="815" t="s">
        <v>235</v>
      </c>
      <c r="D439" s="814"/>
      <c r="E439" s="199">
        <v>-6.3394097173273406E-2</v>
      </c>
      <c r="F439" s="201"/>
      <c r="G439" s="201"/>
      <c r="H439" s="814" t="s">
        <v>235</v>
      </c>
      <c r="I439" s="814"/>
      <c r="J439" s="199">
        <v>-5.2029167432596925E-2</v>
      </c>
      <c r="K439" s="201"/>
      <c r="L439" s="201"/>
      <c r="M439" s="814" t="s">
        <v>234</v>
      </c>
      <c r="N439" s="814"/>
      <c r="O439" s="199">
        <v>-4.0133411967948618E-2</v>
      </c>
      <c r="P439" s="201"/>
      <c r="Q439" s="201"/>
      <c r="R439" s="369"/>
      <c r="S439" s="369"/>
      <c r="T439" s="369"/>
      <c r="U439" s="369"/>
      <c r="V439" s="369"/>
      <c r="W439" s="369"/>
      <c r="X439" s="369"/>
      <c r="Y439" s="369"/>
      <c r="Z439" s="369"/>
      <c r="AA439" s="369"/>
      <c r="AB439" s="369"/>
      <c r="AC439" s="369"/>
      <c r="AD439" s="369"/>
      <c r="AE439" s="369"/>
      <c r="AF439" s="369"/>
      <c r="AG439" s="369"/>
      <c r="AH439" s="369"/>
      <c r="AI439" s="369"/>
      <c r="AJ439" s="369"/>
      <c r="AK439" s="369"/>
      <c r="AL439" s="369"/>
      <c r="AM439" s="369"/>
      <c r="AN439" s="369"/>
      <c r="AO439" s="369"/>
      <c r="AP439" s="369"/>
      <c r="AQ439" s="369"/>
      <c r="AR439" s="369"/>
      <c r="AS439" s="369"/>
      <c r="AT439" s="369"/>
      <c r="AU439" s="369"/>
      <c r="AV439" s="369"/>
      <c r="AW439" s="369"/>
      <c r="AX439" s="369"/>
      <c r="AY439" s="369"/>
      <c r="AZ439" s="369"/>
      <c r="BA439" s="371"/>
      <c r="BB439" s="448"/>
      <c r="BC439" s="371"/>
      <c r="BD439" s="371"/>
      <c r="BE439" s="371"/>
      <c r="BF439" s="371"/>
      <c r="BG439" s="371"/>
      <c r="BH439" s="371"/>
      <c r="BI439" s="371"/>
      <c r="BJ439" s="371"/>
      <c r="BK439" s="371"/>
      <c r="BL439" s="371"/>
      <c r="BM439" s="371"/>
      <c r="BN439" s="371"/>
      <c r="BO439" s="371"/>
      <c r="BP439" s="371"/>
      <c r="BQ439" s="371"/>
      <c r="BR439" s="372"/>
      <c r="BS439" s="372"/>
      <c r="BT439" s="372"/>
      <c r="BU439" s="372"/>
      <c r="BV439" s="372"/>
      <c r="BW439" s="372"/>
      <c r="BX439" s="372"/>
      <c r="BY439" s="372"/>
      <c r="BZ439" s="372"/>
      <c r="CA439" s="372"/>
      <c r="CB439" s="372"/>
      <c r="CC439" s="372"/>
      <c r="CD439" s="372"/>
      <c r="CE439" s="372"/>
      <c r="CF439" s="372"/>
      <c r="CG439" s="372"/>
      <c r="CH439" s="372"/>
      <c r="CI439" s="372"/>
      <c r="CJ439" s="372"/>
      <c r="CK439" s="372"/>
      <c r="CL439" s="372"/>
      <c r="CM439" s="372"/>
      <c r="CN439" s="372"/>
      <c r="CO439" s="372"/>
      <c r="CP439" s="372"/>
      <c r="CQ439" s="372"/>
      <c r="CR439" s="372"/>
      <c r="CS439" s="372"/>
      <c r="CT439" s="372"/>
      <c r="CU439" s="372"/>
      <c r="CV439" s="372"/>
      <c r="CW439" s="372"/>
      <c r="CX439" s="372"/>
      <c r="CY439" s="372"/>
      <c r="CZ439" s="372"/>
      <c r="DA439" s="369"/>
    </row>
    <row r="440" s="376" customFormat="true" ht="25.15" customHeight="true" x14ac:dyDescent="0.2">
      <c r="B440" s="721"/>
      <c r="C440" s="815" t="s">
        <v>228</v>
      </c>
      <c r="D440" s="814"/>
      <c r="E440" s="199">
        <v>-6.0789636578148537E-2</v>
      </c>
      <c r="F440" s="201"/>
      <c r="G440" s="201"/>
      <c r="H440" s="814" t="s">
        <v>224</v>
      </c>
      <c r="I440" s="814"/>
      <c r="J440" s="199">
        <v>-4.9223685651454796E-2</v>
      </c>
      <c r="K440" s="201"/>
      <c r="L440" s="201"/>
      <c r="M440" s="814" t="s">
        <v>227</v>
      </c>
      <c r="N440" s="814"/>
      <c r="O440" s="199">
        <v>-3.8663331880879344E-2</v>
      </c>
      <c r="P440" s="201"/>
      <c r="Q440" s="201"/>
      <c r="R440" s="369"/>
      <c r="S440" s="369"/>
      <c r="T440" s="369"/>
      <c r="U440" s="369"/>
      <c r="V440" s="369"/>
      <c r="W440" s="369"/>
      <c r="X440" s="369"/>
      <c r="Y440" s="369"/>
      <c r="Z440" s="369"/>
      <c r="AA440" s="369"/>
      <c r="AB440" s="369"/>
      <c r="AC440" s="369"/>
      <c r="AD440" s="369"/>
      <c r="AE440" s="369"/>
      <c r="AF440" s="369"/>
      <c r="AG440" s="369"/>
      <c r="AH440" s="369"/>
      <c r="AI440" s="369"/>
      <c r="AJ440" s="369"/>
      <c r="AK440" s="369"/>
      <c r="AL440" s="369"/>
      <c r="AM440" s="369"/>
      <c r="AN440" s="369"/>
      <c r="AO440" s="369"/>
      <c r="AP440" s="369"/>
      <c r="AQ440" s="369"/>
      <c r="AR440" s="369"/>
      <c r="AS440" s="369"/>
      <c r="AT440" s="369"/>
      <c r="AU440" s="369"/>
      <c r="AV440" s="369"/>
      <c r="AW440" s="369"/>
      <c r="AX440" s="369"/>
      <c r="AY440" s="369"/>
      <c r="AZ440" s="369"/>
      <c r="BA440" s="371"/>
      <c r="BB440" s="448"/>
      <c r="BC440" s="371"/>
      <c r="BD440" s="371"/>
      <c r="BE440" s="371"/>
      <c r="BF440" s="371"/>
      <c r="BG440" s="371"/>
      <c r="BH440" s="371"/>
      <c r="BI440" s="371"/>
      <c r="BJ440" s="371"/>
      <c r="BK440" s="371"/>
      <c r="BL440" s="371"/>
      <c r="BM440" s="371"/>
      <c r="BN440" s="371"/>
      <c r="BO440" s="371"/>
      <c r="BP440" s="371"/>
      <c r="BQ440" s="371"/>
      <c r="BR440" s="372"/>
      <c r="BS440" s="372"/>
      <c r="BT440" s="372"/>
      <c r="BU440" s="372"/>
      <c r="BV440" s="372"/>
      <c r="BW440" s="372"/>
      <c r="BX440" s="372"/>
      <c r="BY440" s="372"/>
      <c r="BZ440" s="372"/>
      <c r="CA440" s="372"/>
      <c r="CB440" s="372"/>
      <c r="CC440" s="372"/>
      <c r="CD440" s="372"/>
      <c r="CE440" s="372"/>
      <c r="CF440" s="372"/>
      <c r="CG440" s="372"/>
      <c r="CH440" s="372"/>
      <c r="CI440" s="372"/>
      <c r="CJ440" s="372"/>
      <c r="CK440" s="372"/>
      <c r="CL440" s="372"/>
      <c r="CM440" s="372"/>
      <c r="CN440" s="372"/>
      <c r="CO440" s="372"/>
      <c r="CP440" s="372"/>
      <c r="CQ440" s="372"/>
      <c r="CR440" s="372"/>
      <c r="CS440" s="372"/>
      <c r="CT440" s="372"/>
      <c r="CU440" s="372"/>
      <c r="CV440" s="372"/>
      <c r="CW440" s="372"/>
      <c r="CX440" s="372"/>
      <c r="CY440" s="372"/>
      <c r="CZ440" s="372"/>
      <c r="DA440" s="369"/>
    </row>
    <row r="441" s="376" customFormat="true" ht="25.15" customHeight="true" x14ac:dyDescent="0.2">
      <c r="B441" s="721"/>
      <c r="C441" s="815" t="s">
        <v>236</v>
      </c>
      <c r="D441" s="814"/>
      <c r="E441" s="199">
        <v>-5.8771487457688253E-2</v>
      </c>
      <c r="F441" s="201"/>
      <c r="G441" s="201"/>
      <c r="H441" s="814" t="s">
        <v>228</v>
      </c>
      <c r="I441" s="814"/>
      <c r="J441" s="199">
        <v>-4.8909707523470299E-2</v>
      </c>
      <c r="K441" s="201"/>
      <c r="L441" s="201"/>
      <c r="M441" s="814" t="s">
        <v>238</v>
      </c>
      <c r="N441" s="814"/>
      <c r="O441" s="199">
        <v>-3.606923762765963E-2</v>
      </c>
      <c r="P441" s="201"/>
      <c r="Q441" s="201"/>
      <c r="R441" s="369"/>
      <c r="S441" s="369"/>
      <c r="T441" s="369"/>
      <c r="U441" s="369"/>
      <c r="V441" s="369"/>
      <c r="W441" s="369"/>
      <c r="X441" s="369"/>
      <c r="Y441" s="369"/>
      <c r="Z441" s="369"/>
      <c r="AA441" s="369"/>
      <c r="AB441" s="369"/>
      <c r="AC441" s="369"/>
      <c r="AD441" s="369"/>
      <c r="AE441" s="369"/>
      <c r="AF441" s="369"/>
      <c r="AG441" s="369"/>
      <c r="AH441" s="369"/>
      <c r="AI441" s="369"/>
      <c r="AJ441" s="369"/>
      <c r="AK441" s="369"/>
      <c r="AL441" s="369"/>
      <c r="AM441" s="369"/>
      <c r="AN441" s="369"/>
      <c r="AO441" s="369"/>
      <c r="AP441" s="369"/>
      <c r="AQ441" s="369"/>
      <c r="AR441" s="369"/>
      <c r="AS441" s="369"/>
      <c r="AT441" s="369"/>
      <c r="AU441" s="369"/>
      <c r="AV441" s="369"/>
      <c r="AW441" s="369"/>
      <c r="AX441" s="369"/>
      <c r="AY441" s="369"/>
      <c r="AZ441" s="369"/>
      <c r="BA441" s="371"/>
      <c r="BB441" s="448"/>
      <c r="BC441" s="371"/>
      <c r="BD441" s="371"/>
      <c r="BE441" s="371"/>
      <c r="BF441" s="371"/>
      <c r="BG441" s="371"/>
      <c r="BH441" s="371"/>
      <c r="BI441" s="371"/>
      <c r="BJ441" s="371"/>
      <c r="BK441" s="371"/>
      <c r="BL441" s="371"/>
      <c r="BM441" s="371"/>
      <c r="BN441" s="371"/>
      <c r="BO441" s="371"/>
      <c r="BP441" s="371"/>
      <c r="BQ441" s="371"/>
      <c r="BR441" s="372"/>
      <c r="BS441" s="372"/>
      <c r="BT441" s="372"/>
      <c r="BU441" s="372"/>
      <c r="BV441" s="372"/>
      <c r="BW441" s="372"/>
      <c r="BX441" s="372"/>
      <c r="BY441" s="372"/>
      <c r="BZ441" s="372"/>
      <c r="CA441" s="372"/>
      <c r="CB441" s="372"/>
      <c r="CC441" s="372"/>
      <c r="CD441" s="372"/>
      <c r="CE441" s="372"/>
      <c r="CF441" s="372"/>
      <c r="CG441" s="372"/>
      <c r="CH441" s="372"/>
      <c r="CI441" s="372"/>
      <c r="CJ441" s="372"/>
      <c r="CK441" s="372"/>
      <c r="CL441" s="372"/>
      <c r="CM441" s="372"/>
      <c r="CN441" s="372"/>
      <c r="CO441" s="372"/>
      <c r="CP441" s="372"/>
      <c r="CQ441" s="372"/>
      <c r="CR441" s="372"/>
      <c r="CS441" s="372"/>
      <c r="CT441" s="372"/>
      <c r="CU441" s="372"/>
      <c r="CV441" s="372"/>
      <c r="CW441" s="372"/>
      <c r="CX441" s="372"/>
      <c r="CY441" s="372"/>
      <c r="CZ441" s="372"/>
      <c r="DA441" s="369"/>
    </row>
    <row r="442" s="376" customFormat="true" ht="25.15" customHeight="true" x14ac:dyDescent="0.2">
      <c r="B442" s="721"/>
      <c r="C442" s="815" t="s">
        <v>234</v>
      </c>
      <c r="D442" s="814"/>
      <c r="E442" s="199">
        <v>-4.6766690509672186E-2</v>
      </c>
      <c r="F442" s="201"/>
      <c r="G442" s="201"/>
      <c r="H442" s="814" t="s">
        <v>239</v>
      </c>
      <c r="I442" s="814"/>
      <c r="J442" s="199">
        <v>4.6697931611498565E-2</v>
      </c>
      <c r="K442" s="201"/>
      <c r="L442" s="201"/>
      <c r="M442" s="814" t="s">
        <v>239</v>
      </c>
      <c r="N442" s="814"/>
      <c r="O442" s="199">
        <v>-3.4573724902007351E-2</v>
      </c>
      <c r="P442" s="201"/>
      <c r="Q442" s="201"/>
      <c r="R442" s="369"/>
      <c r="S442" s="369"/>
      <c r="T442" s="369"/>
      <c r="U442" s="369"/>
      <c r="V442" s="369"/>
      <c r="W442" s="369"/>
      <c r="X442" s="369"/>
      <c r="Y442" s="369"/>
      <c r="Z442" s="369"/>
      <c r="AA442" s="369"/>
      <c r="AB442" s="369"/>
      <c r="AC442" s="369"/>
      <c r="AD442" s="369"/>
      <c r="AE442" s="369"/>
      <c r="AF442" s="369"/>
      <c r="AG442" s="369"/>
      <c r="AH442" s="369"/>
      <c r="AI442" s="369"/>
      <c r="AJ442" s="369"/>
      <c r="AK442" s="369"/>
      <c r="AL442" s="369"/>
      <c r="AM442" s="369"/>
      <c r="AN442" s="369"/>
      <c r="AO442" s="369"/>
      <c r="AP442" s="369"/>
      <c r="AQ442" s="369"/>
      <c r="AR442" s="369"/>
      <c r="AS442" s="369"/>
      <c r="AT442" s="369"/>
      <c r="AU442" s="369"/>
      <c r="AV442" s="369"/>
      <c r="AW442" s="369"/>
      <c r="AX442" s="369"/>
      <c r="AY442" s="369"/>
      <c r="AZ442" s="369"/>
      <c r="BA442" s="371"/>
      <c r="BB442" s="448"/>
      <c r="BC442" s="371"/>
      <c r="BD442" s="371"/>
      <c r="BE442" s="371"/>
      <c r="BF442" s="371"/>
      <c r="BG442" s="371"/>
      <c r="BH442" s="371"/>
      <c r="BI442" s="371"/>
      <c r="BJ442" s="371"/>
      <c r="BK442" s="371"/>
      <c r="BL442" s="371"/>
      <c r="BM442" s="371"/>
      <c r="BN442" s="371"/>
      <c r="BO442" s="371"/>
      <c r="BP442" s="371"/>
      <c r="BQ442" s="371"/>
      <c r="BR442" s="372"/>
      <c r="BS442" s="372"/>
      <c r="BT442" s="372"/>
      <c r="BU442" s="372"/>
      <c r="BV442" s="372"/>
      <c r="BW442" s="372"/>
      <c r="BX442" s="372"/>
      <c r="BY442" s="372"/>
      <c r="BZ442" s="372"/>
      <c r="CA442" s="372"/>
      <c r="CB442" s="372"/>
      <c r="CC442" s="372"/>
      <c r="CD442" s="372"/>
      <c r="CE442" s="372"/>
      <c r="CF442" s="372"/>
      <c r="CG442" s="372"/>
      <c r="CH442" s="372"/>
      <c r="CI442" s="372"/>
      <c r="CJ442" s="372"/>
      <c r="CK442" s="372"/>
      <c r="CL442" s="372"/>
      <c r="CM442" s="372"/>
      <c r="CN442" s="372"/>
      <c r="CO442" s="372"/>
      <c r="CP442" s="372"/>
      <c r="CQ442" s="372"/>
      <c r="CR442" s="372"/>
      <c r="CS442" s="372"/>
      <c r="CT442" s="372"/>
      <c r="CU442" s="372"/>
      <c r="CV442" s="372"/>
      <c r="CW442" s="372"/>
      <c r="CX442" s="372"/>
      <c r="CY442" s="372"/>
      <c r="CZ442" s="372"/>
      <c r="DA442" s="369"/>
    </row>
    <row r="443" s="376" customFormat="true" ht="25.15" customHeight="true" x14ac:dyDescent="0.2">
      <c r="B443" s="721"/>
      <c r="C443" s="815" t="s">
        <v>231</v>
      </c>
      <c r="D443" s="814"/>
      <c r="E443" s="199">
        <v>-4.6332264918502279E-2</v>
      </c>
      <c r="F443" s="201"/>
      <c r="G443" s="201"/>
      <c r="H443" s="814" t="s">
        <v>237</v>
      </c>
      <c r="I443" s="814"/>
      <c r="J443" s="199">
        <v>3.7150497365230087E-2</v>
      </c>
      <c r="K443" s="201"/>
      <c r="L443" s="201"/>
      <c r="M443" s="814" t="s">
        <v>201</v>
      </c>
      <c r="N443" s="814"/>
      <c r="O443" s="199">
        <v>3.307715611966399E-2</v>
      </c>
      <c r="P443" s="201"/>
      <c r="Q443" s="201"/>
      <c r="R443" s="369"/>
      <c r="S443" s="369"/>
      <c r="T443" s="369"/>
      <c r="U443" s="369"/>
      <c r="V443" s="369"/>
      <c r="W443" s="369"/>
      <c r="X443" s="369"/>
      <c r="Y443" s="369"/>
      <c r="Z443" s="369"/>
      <c r="AA443" s="369"/>
      <c r="AB443" s="369"/>
      <c r="AC443" s="369"/>
      <c r="AD443" s="369"/>
      <c r="AE443" s="369"/>
      <c r="AF443" s="369"/>
      <c r="AG443" s="369"/>
      <c r="AH443" s="369"/>
      <c r="AI443" s="369"/>
      <c r="AJ443" s="369"/>
      <c r="AK443" s="369"/>
      <c r="AL443" s="369"/>
      <c r="AM443" s="369"/>
      <c r="AN443" s="369"/>
      <c r="AO443" s="369"/>
      <c r="AP443" s="369"/>
      <c r="AQ443" s="369"/>
      <c r="AR443" s="369"/>
      <c r="AS443" s="369"/>
      <c r="AT443" s="369"/>
      <c r="AU443" s="369"/>
      <c r="AV443" s="369"/>
      <c r="AW443" s="369"/>
      <c r="AX443" s="369"/>
      <c r="AY443" s="369"/>
      <c r="AZ443" s="369"/>
      <c r="BA443" s="371"/>
      <c r="BB443" s="448"/>
      <c r="BC443" s="371"/>
      <c r="BD443" s="371"/>
      <c r="BE443" s="371"/>
      <c r="BF443" s="371"/>
      <c r="BG443" s="371"/>
      <c r="BH443" s="371"/>
      <c r="BI443" s="371"/>
      <c r="BJ443" s="371"/>
      <c r="BK443" s="371"/>
      <c r="BL443" s="371"/>
      <c r="BM443" s="371"/>
      <c r="BN443" s="371"/>
      <c r="BO443" s="371"/>
      <c r="BP443" s="371"/>
      <c r="BQ443" s="371"/>
      <c r="BR443" s="372"/>
      <c r="BS443" s="372"/>
      <c r="BT443" s="372"/>
      <c r="BU443" s="372"/>
      <c r="BV443" s="372"/>
      <c r="BW443" s="372"/>
      <c r="BX443" s="372"/>
      <c r="BY443" s="372"/>
      <c r="BZ443" s="372"/>
      <c r="CA443" s="372"/>
      <c r="CB443" s="372"/>
      <c r="CC443" s="372"/>
      <c r="CD443" s="372"/>
      <c r="CE443" s="372"/>
      <c r="CF443" s="372"/>
      <c r="CG443" s="372"/>
      <c r="CH443" s="372"/>
      <c r="CI443" s="372"/>
      <c r="CJ443" s="372"/>
      <c r="CK443" s="372"/>
      <c r="CL443" s="372"/>
      <c r="CM443" s="372"/>
      <c r="CN443" s="372"/>
      <c r="CO443" s="372"/>
      <c r="CP443" s="372"/>
      <c r="CQ443" s="372"/>
      <c r="CR443" s="372"/>
      <c r="CS443" s="372"/>
      <c r="CT443" s="372"/>
      <c r="CU443" s="372"/>
      <c r="CV443" s="372"/>
      <c r="CW443" s="372"/>
      <c r="CX443" s="372"/>
      <c r="CY443" s="372"/>
      <c r="CZ443" s="372"/>
      <c r="DA443" s="369"/>
    </row>
    <row r="444" s="376" customFormat="true" ht="25.15" customHeight="true" x14ac:dyDescent="0.2">
      <c r="B444" s="721"/>
      <c r="C444" s="815" t="s">
        <v>230</v>
      </c>
      <c r="D444" s="814"/>
      <c r="E444" s="199">
        <v>4.0268778408170225E-2</v>
      </c>
      <c r="F444" s="201"/>
      <c r="G444" s="201"/>
      <c r="H444" s="814" t="s">
        <v>215</v>
      </c>
      <c r="I444" s="814"/>
      <c r="J444" s="199">
        <v>-3.0832885606540114E-2</v>
      </c>
      <c r="K444" s="201"/>
      <c r="L444" s="201"/>
      <c r="M444" s="814" t="s">
        <v>225</v>
      </c>
      <c r="N444" s="814"/>
      <c r="O444" s="199">
        <v>-3.1446673440657241E-2</v>
      </c>
      <c r="P444" s="201"/>
      <c r="Q444" s="201"/>
      <c r="R444" s="369"/>
      <c r="S444" s="369"/>
      <c r="T444" s="369"/>
      <c r="U444" s="369"/>
      <c r="V444" s="369"/>
      <c r="W444" s="369"/>
      <c r="X444" s="369"/>
      <c r="Y444" s="369"/>
      <c r="Z444" s="369"/>
      <c r="AA444" s="369"/>
      <c r="AB444" s="369"/>
      <c r="AC444" s="369"/>
      <c r="AD444" s="369"/>
      <c r="AE444" s="369"/>
      <c r="AF444" s="369"/>
      <c r="AG444" s="369"/>
      <c r="AH444" s="369"/>
      <c r="AI444" s="369"/>
      <c r="AJ444" s="369"/>
      <c r="AK444" s="369"/>
      <c r="AL444" s="369"/>
      <c r="AM444" s="369"/>
      <c r="AN444" s="369"/>
      <c r="AO444" s="369"/>
      <c r="AP444" s="369"/>
      <c r="AQ444" s="369"/>
      <c r="AR444" s="369"/>
      <c r="AS444" s="369"/>
      <c r="AT444" s="369"/>
      <c r="AU444" s="369"/>
      <c r="AV444" s="369"/>
      <c r="AW444" s="369"/>
      <c r="AX444" s="369"/>
      <c r="AY444" s="369"/>
      <c r="AZ444" s="369"/>
      <c r="BA444" s="371"/>
      <c r="BB444" s="448"/>
      <c r="BC444" s="371"/>
      <c r="BD444" s="371"/>
      <c r="BE444" s="371"/>
      <c r="BF444" s="371"/>
      <c r="BG444" s="371"/>
      <c r="BH444" s="371"/>
      <c r="BI444" s="371"/>
      <c r="BJ444" s="371"/>
      <c r="BK444" s="371"/>
      <c r="BL444" s="371"/>
      <c r="BM444" s="371"/>
      <c r="BN444" s="371"/>
      <c r="BO444" s="371"/>
      <c r="BP444" s="371"/>
      <c r="BQ444" s="371"/>
      <c r="BR444" s="372"/>
      <c r="BS444" s="372"/>
      <c r="BT444" s="372"/>
      <c r="BU444" s="372"/>
      <c r="BV444" s="372"/>
      <c r="BW444" s="372"/>
      <c r="BX444" s="372"/>
      <c r="BY444" s="372"/>
      <c r="BZ444" s="372"/>
      <c r="CA444" s="372"/>
      <c r="CB444" s="372"/>
      <c r="CC444" s="372"/>
      <c r="CD444" s="372"/>
      <c r="CE444" s="372"/>
      <c r="CF444" s="372"/>
      <c r="CG444" s="372"/>
      <c r="CH444" s="372"/>
      <c r="CI444" s="372"/>
      <c r="CJ444" s="372"/>
      <c r="CK444" s="372"/>
      <c r="CL444" s="372"/>
      <c r="CM444" s="372"/>
      <c r="CN444" s="372"/>
      <c r="CO444" s="372"/>
      <c r="CP444" s="372"/>
      <c r="CQ444" s="372"/>
      <c r="CR444" s="372"/>
      <c r="CS444" s="372"/>
      <c r="CT444" s="372"/>
      <c r="CU444" s="372"/>
      <c r="CV444" s="372"/>
      <c r="CW444" s="372"/>
      <c r="CX444" s="372"/>
      <c r="CY444" s="372"/>
      <c r="CZ444" s="372"/>
      <c r="DA444" s="369"/>
    </row>
    <row r="445" s="376" customFormat="true" ht="25.15" customHeight="true" x14ac:dyDescent="0.2">
      <c r="B445" s="721"/>
      <c r="C445" s="815" t="s">
        <v>239</v>
      </c>
      <c r="D445" s="814"/>
      <c r="E445" s="199">
        <v>2.5345341232767968E-2</v>
      </c>
      <c r="F445" s="201"/>
      <c r="G445" s="201"/>
      <c r="H445" s="814" t="s">
        <v>229</v>
      </c>
      <c r="I445" s="814"/>
      <c r="J445" s="199">
        <v>-2.5266529123627361E-2</v>
      </c>
      <c r="K445" s="201"/>
      <c r="L445" s="201"/>
      <c r="M445" s="814" t="s">
        <v>221</v>
      </c>
      <c r="N445" s="814"/>
      <c r="O445" s="199">
        <v>2.4156617718299345E-2</v>
      </c>
      <c r="P445" s="201"/>
      <c r="Q445" s="201"/>
      <c r="R445" s="369"/>
      <c r="S445" s="369"/>
      <c r="T445" s="369"/>
      <c r="U445" s="369"/>
      <c r="V445" s="369"/>
      <c r="W445" s="369"/>
      <c r="X445" s="369"/>
      <c r="Y445" s="369"/>
      <c r="Z445" s="369"/>
      <c r="AA445" s="369"/>
      <c r="AB445" s="369"/>
      <c r="AC445" s="369"/>
      <c r="AD445" s="369"/>
      <c r="AE445" s="369"/>
      <c r="AF445" s="369"/>
      <c r="AG445" s="369"/>
      <c r="AH445" s="369"/>
      <c r="AI445" s="369"/>
      <c r="AJ445" s="369"/>
      <c r="AK445" s="369"/>
      <c r="AL445" s="369"/>
      <c r="AM445" s="369"/>
      <c r="AN445" s="369"/>
      <c r="AO445" s="369"/>
      <c r="AP445" s="369"/>
      <c r="AQ445" s="369"/>
      <c r="AR445" s="369"/>
      <c r="AS445" s="369"/>
      <c r="AT445" s="369"/>
      <c r="AU445" s="369"/>
      <c r="AV445" s="369"/>
      <c r="AW445" s="369"/>
      <c r="AX445" s="369"/>
      <c r="AY445" s="369"/>
      <c r="AZ445" s="369"/>
      <c r="BA445" s="371"/>
      <c r="BB445" s="448"/>
      <c r="BC445" s="371"/>
      <c r="BD445" s="371"/>
      <c r="BE445" s="371"/>
      <c r="BF445" s="371"/>
      <c r="BG445" s="371"/>
      <c r="BH445" s="371"/>
      <c r="BI445" s="371"/>
      <c r="BJ445" s="371"/>
      <c r="BK445" s="371"/>
      <c r="BL445" s="371"/>
      <c r="BM445" s="371"/>
      <c r="BN445" s="371"/>
      <c r="BO445" s="371"/>
      <c r="BP445" s="371"/>
      <c r="BQ445" s="371"/>
      <c r="BR445" s="372"/>
      <c r="BS445" s="372"/>
      <c r="BT445" s="372"/>
      <c r="BU445" s="372"/>
      <c r="BV445" s="372"/>
      <c r="BW445" s="372"/>
      <c r="BX445" s="372"/>
      <c r="BY445" s="372"/>
      <c r="BZ445" s="372"/>
      <c r="CA445" s="372"/>
      <c r="CB445" s="372"/>
      <c r="CC445" s="372"/>
      <c r="CD445" s="372"/>
      <c r="CE445" s="372"/>
      <c r="CF445" s="372"/>
      <c r="CG445" s="372"/>
      <c r="CH445" s="372"/>
      <c r="CI445" s="372"/>
      <c r="CJ445" s="372"/>
      <c r="CK445" s="372"/>
      <c r="CL445" s="372"/>
      <c r="CM445" s="372"/>
      <c r="CN445" s="372"/>
      <c r="CO445" s="372"/>
      <c r="CP445" s="372"/>
      <c r="CQ445" s="372"/>
      <c r="CR445" s="372"/>
      <c r="CS445" s="372"/>
      <c r="CT445" s="372"/>
      <c r="CU445" s="372"/>
      <c r="CV445" s="372"/>
      <c r="CW445" s="372"/>
      <c r="CX445" s="372"/>
      <c r="CY445" s="372"/>
      <c r="CZ445" s="372"/>
      <c r="DA445" s="369"/>
    </row>
    <row r="446" s="376" customFormat="true" ht="25.15" customHeight="true" x14ac:dyDescent="0.2">
      <c r="C446" s="815" t="s">
        <v>240</v>
      </c>
      <c r="D446" s="814"/>
      <c r="E446" s="199">
        <v>1.7470479870323456E-2</v>
      </c>
      <c r="F446" s="201"/>
      <c r="G446" s="201"/>
      <c r="H446" s="814" t="s">
        <v>219</v>
      </c>
      <c r="I446" s="814"/>
      <c r="J446" s="199">
        <v>2.4968472725670952E-2</v>
      </c>
      <c r="K446" s="201"/>
      <c r="L446" s="201"/>
      <c r="M446" s="814" t="s">
        <v>240</v>
      </c>
      <c r="N446" s="814"/>
      <c r="O446" s="199">
        <v>-1.7186784958131834E-2</v>
      </c>
      <c r="P446" s="201"/>
      <c r="Q446" s="201"/>
      <c r="R446" s="369"/>
      <c r="S446" s="369"/>
      <c r="T446" s="369"/>
      <c r="U446" s="369"/>
      <c r="V446" s="369"/>
      <c r="W446" s="369"/>
      <c r="X446" s="369"/>
      <c r="Y446" s="369"/>
      <c r="Z446" s="369"/>
      <c r="AA446" s="369"/>
      <c r="AB446" s="369"/>
      <c r="AC446" s="369"/>
      <c r="AD446" s="369"/>
      <c r="AE446" s="369"/>
      <c r="AF446" s="369"/>
      <c r="AG446" s="369"/>
      <c r="AH446" s="369"/>
      <c r="AI446" s="369"/>
      <c r="AJ446" s="369"/>
      <c r="AK446" s="369"/>
      <c r="AL446" s="369"/>
      <c r="AM446" s="369"/>
      <c r="AN446" s="369"/>
      <c r="AO446" s="369"/>
      <c r="AP446" s="369"/>
      <c r="AQ446" s="369"/>
      <c r="AR446" s="369"/>
      <c r="AS446" s="369"/>
      <c r="AT446" s="369"/>
      <c r="AU446" s="369"/>
      <c r="AV446" s="369"/>
      <c r="AW446" s="369"/>
      <c r="AX446" s="369"/>
      <c r="AY446" s="369"/>
      <c r="AZ446" s="369"/>
      <c r="BA446" s="371"/>
      <c r="BB446" s="448"/>
      <c r="BC446" s="371"/>
      <c r="BD446" s="371"/>
      <c r="BE446" s="371"/>
      <c r="BF446" s="371"/>
      <c r="BG446" s="371"/>
      <c r="BH446" s="371"/>
      <c r="BI446" s="371"/>
      <c r="BJ446" s="371"/>
      <c r="BK446" s="371"/>
      <c r="BL446" s="371"/>
      <c r="BM446" s="371"/>
      <c r="BN446" s="371"/>
      <c r="BO446" s="371"/>
      <c r="BP446" s="371"/>
      <c r="BQ446" s="371"/>
      <c r="BR446" s="372"/>
      <c r="BS446" s="372"/>
      <c r="BT446" s="372"/>
      <c r="BU446" s="372"/>
      <c r="BV446" s="372"/>
      <c r="BW446" s="372"/>
      <c r="BX446" s="372"/>
      <c r="BY446" s="372"/>
      <c r="BZ446" s="372"/>
      <c r="CA446" s="372"/>
      <c r="CB446" s="372"/>
      <c r="CC446" s="372"/>
      <c r="CD446" s="372"/>
      <c r="CE446" s="372"/>
      <c r="CF446" s="372"/>
      <c r="CG446" s="372"/>
      <c r="CH446" s="372"/>
      <c r="CI446" s="372"/>
      <c r="CJ446" s="372"/>
      <c r="CK446" s="372"/>
      <c r="CL446" s="372"/>
      <c r="CM446" s="372"/>
      <c r="CN446" s="372"/>
      <c r="CO446" s="372"/>
      <c r="CP446" s="372"/>
      <c r="CQ446" s="372"/>
      <c r="CR446" s="372"/>
      <c r="CS446" s="372"/>
      <c r="CT446" s="372"/>
      <c r="CU446" s="372"/>
      <c r="CV446" s="372"/>
      <c r="CW446" s="372"/>
      <c r="CX446" s="372"/>
      <c r="CY446" s="372"/>
      <c r="CZ446" s="372"/>
      <c r="DA446" s="369"/>
    </row>
    <row r="447" s="376" customFormat="true" ht="25.15" customHeight="true" x14ac:dyDescent="0.2">
      <c r="C447" s="815" t="s">
        <v>216</v>
      </c>
      <c r="D447" s="814"/>
      <c r="E447" s="199">
        <v>-1.6699608098213373E-2</v>
      </c>
      <c r="F447" s="201"/>
      <c r="G447" s="201"/>
      <c r="H447" s="814" t="s">
        <v>222</v>
      </c>
      <c r="I447" s="814"/>
      <c r="J447" s="199">
        <v>1.6715572148903911E-2</v>
      </c>
      <c r="K447" s="201"/>
      <c r="L447" s="201"/>
      <c r="M447" s="814" t="s">
        <v>241</v>
      </c>
      <c r="N447" s="814"/>
      <c r="O447" s="199">
        <v>-1.6636662275065797E-2</v>
      </c>
      <c r="P447" s="201"/>
      <c r="Q447" s="201"/>
      <c r="R447" s="369"/>
      <c r="S447" s="369"/>
      <c r="T447" s="369"/>
      <c r="U447" s="369"/>
      <c r="V447" s="369"/>
      <c r="W447" s="369"/>
      <c r="X447" s="369"/>
      <c r="Y447" s="369"/>
      <c r="Z447" s="369"/>
      <c r="AA447" s="369"/>
      <c r="AB447" s="369"/>
      <c r="AC447" s="369"/>
      <c r="AD447" s="369"/>
      <c r="AE447" s="369"/>
      <c r="AF447" s="369"/>
      <c r="AG447" s="369"/>
      <c r="AH447" s="369"/>
      <c r="AI447" s="369"/>
      <c r="AJ447" s="369"/>
      <c r="AK447" s="369"/>
      <c r="AL447" s="369"/>
      <c r="AM447" s="369"/>
      <c r="AN447" s="369"/>
      <c r="AO447" s="369"/>
      <c r="AP447" s="369"/>
      <c r="AQ447" s="369"/>
      <c r="AR447" s="369"/>
      <c r="AS447" s="369"/>
      <c r="AT447" s="369"/>
      <c r="AU447" s="369"/>
      <c r="AV447" s="369"/>
      <c r="AW447" s="369"/>
      <c r="AX447" s="369"/>
      <c r="AY447" s="369"/>
      <c r="AZ447" s="369"/>
      <c r="BA447" s="371"/>
      <c r="BB447" s="448"/>
      <c r="BC447" s="371"/>
      <c r="BD447" s="371"/>
      <c r="BE447" s="371"/>
      <c r="BF447" s="371"/>
      <c r="BG447" s="371"/>
      <c r="BH447" s="371"/>
      <c r="BI447" s="371"/>
      <c r="BJ447" s="371"/>
      <c r="BK447" s="371"/>
      <c r="BL447" s="371"/>
      <c r="BM447" s="371"/>
      <c r="BN447" s="371"/>
      <c r="BO447" s="371"/>
      <c r="BP447" s="371"/>
      <c r="BQ447" s="371"/>
      <c r="BR447" s="372"/>
      <c r="BS447" s="372"/>
      <c r="BT447" s="372"/>
      <c r="BU447" s="372"/>
      <c r="BV447" s="372"/>
      <c r="BW447" s="372"/>
      <c r="BX447" s="372"/>
      <c r="BY447" s="372"/>
      <c r="BZ447" s="372"/>
      <c r="CA447" s="372"/>
      <c r="CB447" s="372"/>
      <c r="CC447" s="372"/>
      <c r="CD447" s="372"/>
      <c r="CE447" s="372"/>
      <c r="CF447" s="372"/>
      <c r="CG447" s="372"/>
      <c r="CH447" s="372"/>
      <c r="CI447" s="372"/>
      <c r="CJ447" s="372"/>
      <c r="CK447" s="372"/>
      <c r="CL447" s="372"/>
      <c r="CM447" s="372"/>
      <c r="CN447" s="372"/>
      <c r="CO447" s="372"/>
      <c r="CP447" s="372"/>
      <c r="CQ447" s="372"/>
      <c r="CR447" s="372"/>
      <c r="CS447" s="372"/>
      <c r="CT447" s="372"/>
      <c r="CU447" s="372"/>
      <c r="CV447" s="372"/>
      <c r="CW447" s="372"/>
      <c r="CX447" s="372"/>
      <c r="CY447" s="372"/>
      <c r="CZ447" s="372"/>
      <c r="DA447" s="369"/>
    </row>
    <row r="448" s="376" customFormat="true" ht="25.15" customHeight="true" x14ac:dyDescent="0.2">
      <c r="C448" s="815" t="s">
        <v>242</v>
      </c>
      <c r="D448" s="814"/>
      <c r="E448" s="199">
        <v>1.2789169854463376E-2</v>
      </c>
      <c r="F448" s="201"/>
      <c r="G448" s="201"/>
      <c r="H448" s="814" t="s">
        <v>241</v>
      </c>
      <c r="I448" s="814"/>
      <c r="J448" s="199">
        <v>-4.6099102076137492E-3</v>
      </c>
      <c r="K448" s="201"/>
      <c r="L448" s="201"/>
      <c r="M448" s="814" t="s">
        <v>243</v>
      </c>
      <c r="N448" s="814"/>
      <c r="O448" s="199">
        <v>1.394970092043093E-2</v>
      </c>
      <c r="P448" s="201"/>
      <c r="Q448" s="201"/>
      <c r="R448" s="369"/>
      <c r="S448" s="369"/>
      <c r="T448" s="369"/>
      <c r="U448" s="369"/>
      <c r="V448" s="369"/>
      <c r="W448" s="369"/>
      <c r="X448" s="369"/>
      <c r="Y448" s="369"/>
      <c r="Z448" s="369"/>
      <c r="AA448" s="369"/>
      <c r="AB448" s="369"/>
      <c r="AC448" s="369"/>
      <c r="AD448" s="369"/>
      <c r="AE448" s="369"/>
      <c r="AF448" s="369"/>
      <c r="AG448" s="369"/>
      <c r="AH448" s="369"/>
      <c r="AI448" s="369"/>
      <c r="AJ448" s="369"/>
      <c r="AK448" s="369"/>
      <c r="AL448" s="369"/>
      <c r="AM448" s="369"/>
      <c r="AN448" s="369"/>
      <c r="AO448" s="369"/>
      <c r="AP448" s="369"/>
      <c r="AQ448" s="369"/>
      <c r="AR448" s="369"/>
      <c r="AS448" s="369"/>
      <c r="AT448" s="369"/>
      <c r="AU448" s="369"/>
      <c r="AV448" s="369"/>
      <c r="AW448" s="369"/>
      <c r="AX448" s="369"/>
      <c r="AY448" s="369"/>
      <c r="AZ448" s="369"/>
      <c r="BA448" s="371"/>
      <c r="BB448" s="448"/>
      <c r="BC448" s="371"/>
      <c r="BD448" s="371"/>
      <c r="BE448" s="371"/>
      <c r="BF448" s="371"/>
      <c r="BG448" s="371"/>
      <c r="BH448" s="371"/>
      <c r="BI448" s="371"/>
      <c r="BJ448" s="371"/>
      <c r="BK448" s="371"/>
      <c r="BL448" s="371"/>
      <c r="BM448" s="371"/>
      <c r="BN448" s="371"/>
      <c r="BO448" s="371"/>
      <c r="BP448" s="371"/>
      <c r="BQ448" s="371"/>
      <c r="BR448" s="372"/>
      <c r="BS448" s="372"/>
      <c r="BT448" s="372"/>
      <c r="BU448" s="372"/>
      <c r="BV448" s="372"/>
      <c r="BW448" s="372"/>
      <c r="BX448" s="372"/>
      <c r="BY448" s="372"/>
      <c r="BZ448" s="372"/>
      <c r="CA448" s="372"/>
      <c r="CB448" s="372"/>
      <c r="CC448" s="372"/>
      <c r="CD448" s="372"/>
      <c r="CE448" s="372"/>
      <c r="CF448" s="372"/>
      <c r="CG448" s="372"/>
      <c r="CH448" s="372"/>
      <c r="CI448" s="372"/>
      <c r="CJ448" s="372"/>
      <c r="CK448" s="372"/>
      <c r="CL448" s="372"/>
      <c r="CM448" s="372"/>
      <c r="CN448" s="372"/>
      <c r="CO448" s="372"/>
      <c r="CP448" s="372"/>
      <c r="CQ448" s="372"/>
      <c r="CR448" s="372"/>
      <c r="CS448" s="372"/>
      <c r="CT448" s="372"/>
      <c r="CU448" s="372"/>
      <c r="CV448" s="372"/>
      <c r="CW448" s="372"/>
      <c r="CX448" s="372"/>
      <c r="CY448" s="372"/>
      <c r="CZ448" s="372"/>
      <c r="DA448" s="369"/>
    </row>
    <row r="449" s="376" customFormat="true" ht="25.15" customHeight="true" x14ac:dyDescent="0.2">
      <c r="C449" s="815" t="s">
        <v>222</v>
      </c>
      <c r="D449" s="814"/>
      <c r="E449" s="199">
        <v>1.1364944210615622E-2</v>
      </c>
      <c r="F449" s="201"/>
      <c r="G449" s="201"/>
      <c r="H449" s="814" t="s">
        <v>238</v>
      </c>
      <c r="I449" s="814"/>
      <c r="J449" s="199">
        <v>3.874575014465074E-3</v>
      </c>
      <c r="K449" s="201"/>
      <c r="L449" s="201"/>
      <c r="M449" s="814" t="s">
        <v>242</v>
      </c>
      <c r="N449" s="814"/>
      <c r="O449" s="199">
        <v>-1.12023165706235E-2</v>
      </c>
      <c r="P449" s="201"/>
      <c r="Q449" s="201"/>
      <c r="R449" s="369"/>
      <c r="S449" s="369"/>
      <c r="T449" s="369"/>
      <c r="U449" s="369"/>
      <c r="V449" s="369"/>
      <c r="W449" s="369"/>
      <c r="X449" s="369"/>
      <c r="Y449" s="369"/>
      <c r="Z449" s="369"/>
      <c r="AA449" s="369"/>
      <c r="AB449" s="369"/>
      <c r="AC449" s="369"/>
      <c r="AD449" s="369"/>
      <c r="AE449" s="369"/>
      <c r="AF449" s="369"/>
      <c r="AG449" s="369"/>
      <c r="AH449" s="369"/>
      <c r="AI449" s="369"/>
      <c r="AJ449" s="369"/>
      <c r="AK449" s="369"/>
      <c r="AL449" s="369"/>
      <c r="AM449" s="369"/>
      <c r="AN449" s="369"/>
      <c r="AO449" s="369"/>
      <c r="AP449" s="369"/>
      <c r="AQ449" s="369"/>
      <c r="AR449" s="369"/>
      <c r="AS449" s="369"/>
      <c r="AT449" s="369"/>
      <c r="AU449" s="369"/>
      <c r="AV449" s="369"/>
      <c r="AW449" s="369"/>
      <c r="AX449" s="369"/>
      <c r="AY449" s="369"/>
      <c r="AZ449" s="369"/>
      <c r="BA449" s="371"/>
      <c r="BB449" s="448"/>
      <c r="BC449" s="371"/>
      <c r="BD449" s="371"/>
      <c r="BE449" s="371"/>
      <c r="BF449" s="371"/>
      <c r="BG449" s="371"/>
      <c r="BH449" s="371"/>
      <c r="BI449" s="371"/>
      <c r="BJ449" s="371"/>
      <c r="BK449" s="371"/>
      <c r="BL449" s="371"/>
      <c r="BM449" s="371"/>
      <c r="BN449" s="371"/>
      <c r="BO449" s="371"/>
      <c r="BP449" s="371"/>
      <c r="BQ449" s="371"/>
      <c r="BR449" s="372"/>
      <c r="BS449" s="372"/>
      <c r="BT449" s="372"/>
      <c r="BU449" s="372"/>
      <c r="BV449" s="372"/>
      <c r="BW449" s="372"/>
      <c r="BX449" s="372"/>
      <c r="BY449" s="372"/>
      <c r="BZ449" s="372"/>
      <c r="CA449" s="372"/>
      <c r="CB449" s="372"/>
      <c r="CC449" s="372"/>
      <c r="CD449" s="372"/>
      <c r="CE449" s="372"/>
      <c r="CF449" s="372"/>
      <c r="CG449" s="372"/>
      <c r="CH449" s="372"/>
      <c r="CI449" s="372"/>
      <c r="CJ449" s="372"/>
      <c r="CK449" s="372"/>
      <c r="CL449" s="372"/>
      <c r="CM449" s="372"/>
      <c r="CN449" s="372"/>
      <c r="CO449" s="372"/>
      <c r="CP449" s="372"/>
      <c r="CQ449" s="372"/>
      <c r="CR449" s="372"/>
      <c r="CS449" s="372"/>
      <c r="CT449" s="372"/>
      <c r="CU449" s="372"/>
      <c r="CV449" s="372"/>
      <c r="CW449" s="372"/>
      <c r="CX449" s="372"/>
      <c r="CY449" s="372"/>
      <c r="CZ449" s="372"/>
      <c r="DA449" s="369"/>
    </row>
    <row r="450" s="376" customFormat="true" ht="25.15" customHeight="true" x14ac:dyDescent="0.2">
      <c r="C450" s="815" t="s">
        <v>241</v>
      </c>
      <c r="D450" s="814"/>
      <c r="E450" s="199">
        <v>-1.0129937082408346E-2</v>
      </c>
      <c r="F450" s="201"/>
      <c r="G450" s="201"/>
      <c r="H450" s="814" t="s">
        <v>232</v>
      </c>
      <c r="I450" s="814"/>
      <c r="J450" s="198">
        <v>2.4173379570355353E-3</v>
      </c>
      <c r="K450" s="201"/>
      <c r="L450" s="201"/>
      <c r="M450" s="814" t="s">
        <v>203</v>
      </c>
      <c r="N450" s="814"/>
      <c r="O450" s="199">
        <v>8.7554188136016124E-3</v>
      </c>
      <c r="P450" s="201"/>
      <c r="Q450" s="201"/>
      <c r="R450" s="369"/>
      <c r="S450" s="369"/>
      <c r="T450" s="369"/>
      <c r="U450" s="369"/>
      <c r="V450" s="369"/>
      <c r="W450" s="369"/>
      <c r="X450" s="369"/>
      <c r="Y450" s="369"/>
      <c r="Z450" s="369"/>
      <c r="AA450" s="369"/>
      <c r="AB450" s="369"/>
      <c r="AC450" s="369"/>
      <c r="AD450" s="369"/>
      <c r="AE450" s="369"/>
      <c r="AF450" s="369"/>
      <c r="AG450" s="369"/>
      <c r="AH450" s="369"/>
      <c r="AI450" s="369"/>
      <c r="AJ450" s="369"/>
      <c r="AK450" s="369"/>
      <c r="AL450" s="369"/>
      <c r="AM450" s="369"/>
      <c r="AN450" s="369"/>
      <c r="AO450" s="369"/>
      <c r="AP450" s="369"/>
      <c r="AQ450" s="369"/>
      <c r="AR450" s="369"/>
      <c r="AS450" s="369"/>
      <c r="AT450" s="369"/>
      <c r="AU450" s="369"/>
      <c r="AV450" s="369"/>
      <c r="AW450" s="369"/>
      <c r="AX450" s="369"/>
      <c r="AY450" s="369"/>
      <c r="AZ450" s="369"/>
      <c r="BA450" s="371"/>
      <c r="BB450" s="448"/>
      <c r="BC450" s="371"/>
      <c r="BD450" s="371"/>
      <c r="BE450" s="371"/>
      <c r="BF450" s="371"/>
      <c r="BG450" s="371"/>
      <c r="BH450" s="371"/>
      <c r="BI450" s="371"/>
      <c r="BJ450" s="371"/>
      <c r="BK450" s="371"/>
      <c r="BL450" s="371"/>
      <c r="BM450" s="371"/>
      <c r="BN450" s="371"/>
      <c r="BO450" s="371"/>
      <c r="BP450" s="371"/>
      <c r="BQ450" s="371"/>
      <c r="BR450" s="372"/>
      <c r="BS450" s="372"/>
      <c r="BT450" s="372"/>
      <c r="BU450" s="372"/>
      <c r="BV450" s="372"/>
      <c r="BW450" s="372"/>
      <c r="BX450" s="372"/>
      <c r="BY450" s="372"/>
      <c r="BZ450" s="372"/>
      <c r="CA450" s="372"/>
      <c r="CB450" s="372"/>
      <c r="CC450" s="372"/>
      <c r="CD450" s="372"/>
      <c r="CE450" s="372"/>
      <c r="CF450" s="372"/>
      <c r="CG450" s="372"/>
      <c r="CH450" s="372"/>
      <c r="CI450" s="372"/>
      <c r="CJ450" s="372"/>
      <c r="CK450" s="372"/>
      <c r="CL450" s="372"/>
      <c r="CM450" s="372"/>
      <c r="CN450" s="372"/>
      <c r="CO450" s="372"/>
      <c r="CP450" s="372"/>
      <c r="CQ450" s="372"/>
      <c r="CR450" s="372"/>
      <c r="CS450" s="372"/>
      <c r="CT450" s="372"/>
      <c r="CU450" s="372"/>
      <c r="CV450" s="372"/>
      <c r="CW450" s="372"/>
      <c r="CX450" s="372"/>
      <c r="CY450" s="372"/>
      <c r="CZ450" s="372"/>
      <c r="DA450" s="369"/>
    </row>
    <row r="451" s="376" customFormat="true" ht="25.15" customHeight="true" x14ac:dyDescent="0.2">
      <c r="C451" s="815" t="s">
        <v>219</v>
      </c>
      <c r="D451" s="814"/>
      <c r="E451" s="199">
        <v>9.4318855591614334E-3</v>
      </c>
      <c r="F451" s="201"/>
      <c r="G451" s="201"/>
      <c r="H451" s="814"/>
      <c r="I451" s="814"/>
      <c r="J451" s="201"/>
      <c r="K451" s="201"/>
      <c r="L451" s="201"/>
      <c r="M451" s="814" t="s">
        <v>198</v>
      </c>
      <c r="N451" s="814"/>
      <c r="O451" s="199">
        <v>-4.8409965178321038E-3</v>
      </c>
      <c r="P451" s="201"/>
      <c r="Q451" s="201"/>
      <c r="R451" s="369"/>
      <c r="S451" s="369"/>
      <c r="T451" s="369"/>
      <c r="U451" s="369"/>
      <c r="V451" s="369"/>
      <c r="W451" s="369"/>
      <c r="X451" s="369"/>
      <c r="Y451" s="369"/>
      <c r="Z451" s="369"/>
      <c r="AA451" s="369"/>
      <c r="AB451" s="369"/>
      <c r="AC451" s="369"/>
      <c r="AD451" s="369"/>
      <c r="AE451" s="369"/>
      <c r="AF451" s="369"/>
      <c r="AG451" s="369"/>
      <c r="AH451" s="369"/>
      <c r="AI451" s="369"/>
      <c r="AJ451" s="369"/>
      <c r="AK451" s="369"/>
      <c r="AL451" s="369"/>
      <c r="AM451" s="369"/>
      <c r="AN451" s="369"/>
      <c r="AO451" s="369"/>
      <c r="AP451" s="369"/>
      <c r="AQ451" s="369"/>
      <c r="AR451" s="369"/>
      <c r="AS451" s="369"/>
      <c r="AT451" s="369"/>
      <c r="AU451" s="369"/>
      <c r="AV451" s="369"/>
      <c r="AW451" s="369"/>
      <c r="AX451" s="369"/>
      <c r="AY451" s="369"/>
      <c r="AZ451" s="369"/>
      <c r="BA451" s="371"/>
      <c r="BB451" s="448"/>
      <c r="BC451" s="371"/>
      <c r="BD451" s="371"/>
      <c r="BE451" s="371"/>
      <c r="BF451" s="371"/>
      <c r="BG451" s="371"/>
      <c r="BH451" s="371"/>
      <c r="BI451" s="371"/>
      <c r="BJ451" s="371"/>
      <c r="BK451" s="371"/>
      <c r="BL451" s="371"/>
      <c r="BM451" s="371"/>
      <c r="BN451" s="371"/>
      <c r="BO451" s="371"/>
      <c r="BP451" s="371"/>
      <c r="BQ451" s="371"/>
      <c r="BR451" s="372"/>
      <c r="BS451" s="372"/>
      <c r="BT451" s="372"/>
      <c r="BU451" s="372"/>
      <c r="BV451" s="372"/>
      <c r="BW451" s="372"/>
      <c r="BX451" s="372"/>
      <c r="BY451" s="372"/>
      <c r="BZ451" s="372"/>
      <c r="CA451" s="372"/>
      <c r="CB451" s="372"/>
      <c r="CC451" s="372"/>
      <c r="CD451" s="372"/>
      <c r="CE451" s="372"/>
      <c r="CF451" s="372"/>
      <c r="CG451" s="372"/>
      <c r="CH451" s="372"/>
      <c r="CI451" s="372"/>
      <c r="CJ451" s="372"/>
      <c r="CK451" s="372"/>
      <c r="CL451" s="372"/>
      <c r="CM451" s="372"/>
      <c r="CN451" s="372"/>
      <c r="CO451" s="372"/>
      <c r="CP451" s="372"/>
      <c r="CQ451" s="372"/>
      <c r="CR451" s="372"/>
      <c r="CS451" s="372"/>
      <c r="CT451" s="372"/>
      <c r="CU451" s="372"/>
      <c r="CV451" s="372"/>
      <c r="CW451" s="372"/>
      <c r="CX451" s="372"/>
      <c r="CY451" s="372"/>
      <c r="CZ451" s="372"/>
      <c r="DA451" s="369"/>
    </row>
    <row r="452" s="376" customFormat="true" ht="25.15" customHeight="true" x14ac:dyDescent="0.2">
      <c r="C452" s="815" t="s">
        <v>238</v>
      </c>
      <c r="D452" s="814"/>
      <c r="E452" s="199">
        <v>9.2705756979180771E-3</v>
      </c>
      <c r="F452" s="201"/>
      <c r="G452" s="201"/>
      <c r="H452" s="814"/>
      <c r="I452" s="814"/>
      <c r="J452" s="201"/>
      <c r="K452" s="201"/>
      <c r="L452" s="201"/>
      <c r="M452" s="814" t="s">
        <v>231</v>
      </c>
      <c r="N452" s="814"/>
      <c r="O452" s="199">
        <v>-4.787522676691313E-3</v>
      </c>
      <c r="P452" s="201"/>
      <c r="Q452" s="201"/>
      <c r="R452" s="369"/>
      <c r="S452" s="369"/>
      <c r="T452" s="369"/>
      <c r="U452" s="369"/>
      <c r="V452" s="369"/>
      <c r="W452" s="369"/>
      <c r="X452" s="369"/>
      <c r="Y452" s="369"/>
      <c r="Z452" s="369"/>
      <c r="AA452" s="369"/>
      <c r="AB452" s="369"/>
      <c r="AC452" s="369"/>
      <c r="AD452" s="369"/>
      <c r="AE452" s="369"/>
      <c r="AF452" s="369"/>
      <c r="AG452" s="369"/>
      <c r="AH452" s="369"/>
      <c r="AI452" s="369"/>
      <c r="AJ452" s="369"/>
      <c r="AK452" s="369"/>
      <c r="AL452" s="369"/>
      <c r="AM452" s="369"/>
      <c r="AN452" s="369"/>
      <c r="AO452" s="369"/>
      <c r="AP452" s="369"/>
      <c r="AQ452" s="369"/>
      <c r="AR452" s="369"/>
      <c r="AS452" s="369"/>
      <c r="AT452" s="369"/>
      <c r="AU452" s="369"/>
      <c r="AV452" s="369"/>
      <c r="AW452" s="369"/>
      <c r="AX452" s="369"/>
      <c r="AY452" s="369"/>
      <c r="AZ452" s="369"/>
      <c r="BA452" s="371"/>
      <c r="BB452" s="448"/>
      <c r="BC452" s="371"/>
      <c r="BD452" s="371"/>
      <c r="BE452" s="371"/>
      <c r="BF452" s="371"/>
      <c r="BG452" s="371"/>
      <c r="BH452" s="371"/>
      <c r="BI452" s="371"/>
      <c r="BJ452" s="371"/>
      <c r="BK452" s="371"/>
      <c r="BL452" s="371"/>
      <c r="BM452" s="371"/>
      <c r="BN452" s="371"/>
      <c r="BO452" s="371"/>
      <c r="BP452" s="371"/>
      <c r="BQ452" s="371"/>
      <c r="BR452" s="372"/>
      <c r="BS452" s="372"/>
      <c r="BT452" s="372"/>
      <c r="BU452" s="372"/>
      <c r="BV452" s="372"/>
      <c r="BW452" s="372"/>
      <c r="BX452" s="372"/>
      <c r="BY452" s="372"/>
      <c r="BZ452" s="372"/>
      <c r="CA452" s="372"/>
      <c r="CB452" s="372"/>
      <c r="CC452" s="372"/>
      <c r="CD452" s="372"/>
      <c r="CE452" s="372"/>
      <c r="CF452" s="372"/>
      <c r="CG452" s="372"/>
      <c r="CH452" s="372"/>
      <c r="CI452" s="372"/>
      <c r="CJ452" s="372"/>
      <c r="CK452" s="372"/>
      <c r="CL452" s="372"/>
      <c r="CM452" s="372"/>
      <c r="CN452" s="372"/>
      <c r="CO452" s="372"/>
      <c r="CP452" s="372"/>
      <c r="CQ452" s="372"/>
      <c r="CR452" s="372"/>
      <c r="CS452" s="372"/>
      <c r="CT452" s="372"/>
      <c r="CU452" s="372"/>
      <c r="CV452" s="372"/>
      <c r="CW452" s="372"/>
      <c r="CX452" s="372"/>
      <c r="CY452" s="372"/>
      <c r="CZ452" s="372"/>
      <c r="DA452" s="369"/>
    </row>
    <row r="453" s="376" customFormat="true" ht="25.15" customHeight="true" x14ac:dyDescent="0.2">
      <c r="C453" s="815" t="s">
        <v>243</v>
      </c>
      <c r="D453" s="814"/>
      <c r="E453" s="199">
        <v>7.1149853391756068E-3</v>
      </c>
      <c r="F453" s="201"/>
      <c r="G453" s="201"/>
      <c r="H453" s="814"/>
      <c r="I453" s="814"/>
      <c r="J453" s="201"/>
      <c r="K453" s="201"/>
      <c r="L453" s="201"/>
      <c r="M453" s="814" t="s">
        <v>229</v>
      </c>
      <c r="N453" s="814"/>
      <c r="O453" s="199">
        <v>3.3720471056660666E-3</v>
      </c>
      <c r="P453" s="201"/>
      <c r="Q453" s="201"/>
      <c r="R453" s="369"/>
      <c r="S453" s="369"/>
      <c r="T453" s="369"/>
      <c r="U453" s="369"/>
      <c r="V453" s="369"/>
      <c r="W453" s="369"/>
      <c r="X453" s="369"/>
      <c r="Y453" s="369"/>
      <c r="Z453" s="369"/>
      <c r="AA453" s="369"/>
      <c r="AB453" s="369"/>
      <c r="AC453" s="369"/>
      <c r="AD453" s="369"/>
      <c r="AE453" s="369"/>
      <c r="AF453" s="369"/>
      <c r="AG453" s="369"/>
      <c r="AH453" s="369"/>
      <c r="AI453" s="369"/>
      <c r="AJ453" s="369"/>
      <c r="AK453" s="369"/>
      <c r="AL453" s="369"/>
      <c r="AM453" s="369"/>
      <c r="AN453" s="369"/>
      <c r="AO453" s="369"/>
      <c r="AP453" s="369"/>
      <c r="AQ453" s="369"/>
      <c r="AR453" s="369"/>
      <c r="AS453" s="369"/>
      <c r="AT453" s="369"/>
      <c r="AU453" s="369"/>
      <c r="AV453" s="369"/>
      <c r="AW453" s="369"/>
      <c r="AX453" s="369"/>
      <c r="AY453" s="369"/>
      <c r="AZ453" s="369"/>
      <c r="BA453" s="371"/>
      <c r="BB453" s="448"/>
      <c r="BC453" s="371"/>
      <c r="BD453" s="371"/>
      <c r="BE453" s="371"/>
      <c r="BF453" s="371"/>
      <c r="BG453" s="371"/>
      <c r="BH453" s="371"/>
      <c r="BI453" s="371"/>
      <c r="BJ453" s="371"/>
      <c r="BK453" s="371"/>
      <c r="BL453" s="371"/>
      <c r="BM453" s="371"/>
      <c r="BN453" s="371"/>
      <c r="BO453" s="371"/>
      <c r="BP453" s="371"/>
      <c r="BQ453" s="371"/>
      <c r="BR453" s="372"/>
      <c r="BS453" s="372"/>
      <c r="BT453" s="372"/>
      <c r="BU453" s="372"/>
      <c r="BV453" s="372"/>
      <c r="BW453" s="372"/>
      <c r="BX453" s="372"/>
      <c r="BY453" s="372"/>
      <c r="BZ453" s="372"/>
      <c r="CA453" s="372"/>
      <c r="CB453" s="372"/>
      <c r="CC453" s="372"/>
      <c r="CD453" s="372"/>
      <c r="CE453" s="372"/>
      <c r="CF453" s="372"/>
      <c r="CG453" s="372"/>
      <c r="CH453" s="372"/>
      <c r="CI453" s="372"/>
      <c r="CJ453" s="372"/>
      <c r="CK453" s="372"/>
      <c r="CL453" s="372"/>
      <c r="CM453" s="372"/>
      <c r="CN453" s="372"/>
      <c r="CO453" s="372"/>
      <c r="CP453" s="372"/>
      <c r="CQ453" s="372"/>
      <c r="CR453" s="372"/>
      <c r="CS453" s="372"/>
      <c r="CT453" s="372"/>
      <c r="CU453" s="372"/>
      <c r="CV453" s="372"/>
      <c r="CW453" s="372"/>
      <c r="CX453" s="372"/>
      <c r="CY453" s="372"/>
      <c r="CZ453" s="372"/>
      <c r="DA453" s="369"/>
    </row>
    <row r="454" s="376" customFormat="true" ht="25.15" customHeight="true" x14ac:dyDescent="0.2">
      <c r="C454" s="815" t="s">
        <v>244</v>
      </c>
      <c r="D454" s="814"/>
      <c r="E454" s="199">
        <v>3.7149423549009139E-3</v>
      </c>
      <c r="F454" s="201"/>
      <c r="G454" s="201"/>
      <c r="H454" s="814" t="s">
        <v>245</v>
      </c>
      <c r="I454" s="814"/>
      <c r="J454" s="814"/>
      <c r="K454" s="201"/>
      <c r="L454" s="201"/>
      <c r="M454" s="814" t="s">
        <v>244</v>
      </c>
      <c r="N454" s="814"/>
      <c r="O454" s="199">
        <v>-5.9449332725477057E-4</v>
      </c>
      <c r="P454" s="201"/>
      <c r="Q454" s="201"/>
      <c r="R454" s="369"/>
      <c r="S454" s="369"/>
      <c r="T454" s="369"/>
      <c r="U454" s="369"/>
      <c r="V454" s="369"/>
      <c r="W454" s="369"/>
      <c r="X454" s="369"/>
      <c r="Y454" s="369"/>
      <c r="Z454" s="369"/>
      <c r="AA454" s="369"/>
      <c r="AB454" s="369"/>
      <c r="AC454" s="369"/>
      <c r="AD454" s="369"/>
      <c r="AE454" s="369"/>
      <c r="AF454" s="369"/>
      <c r="AG454" s="369"/>
      <c r="AH454" s="369"/>
      <c r="AI454" s="369"/>
      <c r="AJ454" s="369"/>
      <c r="AK454" s="369"/>
      <c r="AL454" s="369"/>
      <c r="AM454" s="369"/>
      <c r="AN454" s="369"/>
      <c r="AO454" s="369"/>
      <c r="AP454" s="369"/>
      <c r="AQ454" s="369"/>
      <c r="AR454" s="369"/>
      <c r="AS454" s="369"/>
      <c r="AT454" s="369"/>
      <c r="AU454" s="369"/>
      <c r="AV454" s="369"/>
      <c r="AW454" s="369"/>
      <c r="AX454" s="369"/>
      <c r="AY454" s="369"/>
      <c r="AZ454" s="369"/>
      <c r="BA454" s="371"/>
      <c r="BB454" s="448"/>
      <c r="BC454" s="371"/>
      <c r="BD454" s="371"/>
      <c r="BE454" s="371"/>
      <c r="BF454" s="371"/>
      <c r="BG454" s="371"/>
      <c r="BH454" s="371"/>
      <c r="BI454" s="371"/>
      <c r="BJ454" s="371"/>
      <c r="BK454" s="371"/>
      <c r="BL454" s="371"/>
      <c r="BM454" s="371"/>
      <c r="BN454" s="371"/>
      <c r="BO454" s="371"/>
      <c r="BP454" s="371"/>
      <c r="BQ454" s="371"/>
      <c r="BR454" s="372"/>
      <c r="BS454" s="372"/>
      <c r="BT454" s="372"/>
      <c r="BU454" s="372"/>
      <c r="BV454" s="372"/>
      <c r="BW454" s="372"/>
      <c r="BX454" s="372"/>
      <c r="BY454" s="372"/>
      <c r="BZ454" s="372"/>
      <c r="CA454" s="372"/>
      <c r="CB454" s="372"/>
      <c r="CC454" s="372"/>
      <c r="CD454" s="372"/>
      <c r="CE454" s="372"/>
      <c r="CF454" s="372"/>
      <c r="CG454" s="372"/>
      <c r="CH454" s="372"/>
      <c r="CI454" s="372"/>
      <c r="CJ454" s="372"/>
      <c r="CK454" s="372"/>
      <c r="CL454" s="372"/>
      <c r="CM454" s="372"/>
      <c r="CN454" s="372"/>
      <c r="CO454" s="372"/>
      <c r="CP454" s="372"/>
      <c r="CQ454" s="372"/>
      <c r="CR454" s="372"/>
      <c r="CS454" s="372"/>
      <c r="CT454" s="372"/>
      <c r="CU454" s="372"/>
      <c r="CV454" s="372"/>
      <c r="CW454" s="372"/>
      <c r="CX454" s="372"/>
      <c r="CY454" s="372"/>
      <c r="CZ454" s="372"/>
      <c r="DA454" s="369"/>
    </row>
    <row r="455" s="376" customFormat="true" ht="25.15" customHeight="true" x14ac:dyDescent="0.2">
      <c r="C455" s="815" t="s">
        <v>226</v>
      </c>
      <c r="D455" s="814"/>
      <c r="E455" s="198">
        <v>-9.3294080591804556E-4</v>
      </c>
      <c r="F455" s="201"/>
      <c r="G455" s="201"/>
      <c r="H455" s="814"/>
      <c r="I455" s="814"/>
      <c r="J455" s="206" t="s">
        <v>246</v>
      </c>
      <c r="K455" s="201"/>
      <c r="L455" s="201"/>
      <c r="M455" s="814" t="s">
        <v>204</v>
      </c>
      <c r="N455" s="814"/>
      <c r="O455" s="198">
        <v>-3.6793663317079002E-4</v>
      </c>
      <c r="P455" s="201"/>
      <c r="Q455" s="201"/>
      <c r="R455" s="369"/>
      <c r="S455" s="369"/>
      <c r="T455" s="369"/>
      <c r="U455" s="369"/>
      <c r="V455" s="369"/>
      <c r="W455" s="369"/>
      <c r="X455" s="369"/>
      <c r="Y455" s="369"/>
      <c r="Z455" s="369"/>
      <c r="AA455" s="369"/>
      <c r="AB455" s="369"/>
      <c r="AC455" s="369"/>
      <c r="AD455" s="369"/>
      <c r="AE455" s="369"/>
      <c r="AF455" s="369"/>
      <c r="AG455" s="369"/>
      <c r="AH455" s="369"/>
      <c r="AI455" s="369"/>
      <c r="AJ455" s="369"/>
      <c r="AK455" s="369"/>
      <c r="AL455" s="369"/>
      <c r="AM455" s="369"/>
      <c r="AN455" s="369"/>
      <c r="AO455" s="369"/>
      <c r="AP455" s="369"/>
      <c r="AQ455" s="369"/>
      <c r="AR455" s="369"/>
      <c r="AS455" s="369"/>
      <c r="AT455" s="369"/>
      <c r="AU455" s="369"/>
      <c r="AV455" s="369"/>
      <c r="AW455" s="369"/>
      <c r="AX455" s="369"/>
      <c r="AY455" s="369"/>
      <c r="AZ455" s="369"/>
      <c r="BA455" s="371"/>
      <c r="BB455" s="448"/>
      <c r="BC455" s="371"/>
      <c r="BD455" s="371"/>
      <c r="BE455" s="371"/>
      <c r="BF455" s="371"/>
      <c r="BG455" s="371"/>
      <c r="BH455" s="371"/>
      <c r="BI455" s="371"/>
      <c r="BJ455" s="371"/>
      <c r="BK455" s="371"/>
      <c r="BL455" s="371"/>
      <c r="BM455" s="371"/>
      <c r="BN455" s="371"/>
      <c r="BO455" s="371"/>
      <c r="BP455" s="371"/>
      <c r="BQ455" s="371"/>
      <c r="BR455" s="372"/>
      <c r="BS455" s="372"/>
      <c r="BT455" s="372"/>
      <c r="BU455" s="372"/>
      <c r="BV455" s="372"/>
      <c r="BW455" s="372"/>
      <c r="BX455" s="372"/>
      <c r="BY455" s="372"/>
      <c r="BZ455" s="372"/>
      <c r="CA455" s="372"/>
      <c r="CB455" s="372"/>
      <c r="CC455" s="372"/>
      <c r="CD455" s="372"/>
      <c r="CE455" s="372"/>
      <c r="CF455" s="372"/>
      <c r="CG455" s="372"/>
      <c r="CH455" s="372"/>
      <c r="CI455" s="372"/>
      <c r="CJ455" s="372"/>
      <c r="CK455" s="372"/>
      <c r="CL455" s="372"/>
      <c r="CM455" s="372"/>
      <c r="CN455" s="372"/>
      <c r="CO455" s="372"/>
      <c r="CP455" s="372"/>
      <c r="CQ455" s="372"/>
      <c r="CR455" s="372"/>
      <c r="CS455" s="372"/>
      <c r="CT455" s="372"/>
      <c r="CU455" s="372"/>
      <c r="CV455" s="372"/>
      <c r="CW455" s="372"/>
      <c r="CX455" s="372"/>
      <c r="CY455" s="372"/>
      <c r="CZ455" s="372"/>
      <c r="DA455" s="369"/>
    </row>
    <row r="456" s="376" customFormat="true" ht="25.15" customHeight="true" x14ac:dyDescent="0.2">
      <c r="C456" s="815"/>
      <c r="D456" s="814"/>
      <c r="E456" s="201"/>
      <c r="F456" s="201"/>
      <c r="G456" s="201"/>
      <c r="H456" s="814" t="s">
        <v>207</v>
      </c>
      <c r="I456" s="814"/>
      <c r="J456" s="200">
        <v>0.25603066469151831</v>
      </c>
      <c r="K456" s="201"/>
      <c r="L456" s="201"/>
      <c r="M456" s="814"/>
      <c r="N456" s="814"/>
      <c r="O456" s="201"/>
      <c r="P456" s="201"/>
      <c r="Q456" s="201"/>
      <c r="R456" s="369"/>
      <c r="S456" s="369"/>
      <c r="T456" s="369"/>
      <c r="U456" s="369"/>
      <c r="V456" s="369"/>
      <c r="W456" s="369"/>
      <c r="X456" s="369"/>
      <c r="Y456" s="369"/>
      <c r="Z456" s="369"/>
      <c r="AA456" s="369"/>
      <c r="AB456" s="369"/>
      <c r="AC456" s="369"/>
      <c r="AD456" s="369"/>
      <c r="AE456" s="369"/>
      <c r="AF456" s="369"/>
      <c r="AG456" s="369"/>
      <c r="AH456" s="369"/>
      <c r="AI456" s="369"/>
      <c r="AJ456" s="369"/>
      <c r="AK456" s="369"/>
      <c r="AL456" s="369"/>
      <c r="AM456" s="369"/>
      <c r="AN456" s="369"/>
      <c r="AO456" s="369"/>
      <c r="AP456" s="369"/>
      <c r="AQ456" s="369"/>
      <c r="AR456" s="369"/>
      <c r="AS456" s="369"/>
      <c r="AT456" s="369"/>
      <c r="AU456" s="369"/>
      <c r="AV456" s="369"/>
      <c r="AW456" s="369"/>
      <c r="AX456" s="369"/>
      <c r="AY456" s="369"/>
      <c r="AZ456" s="369"/>
      <c r="BA456" s="371"/>
      <c r="BB456" s="448"/>
      <c r="BC456" s="371"/>
      <c r="BD456" s="371"/>
      <c r="BE456" s="371"/>
      <c r="BF456" s="371"/>
      <c r="BG456" s="371"/>
      <c r="BH456" s="371"/>
      <c r="BI456" s="371"/>
      <c r="BJ456" s="371"/>
      <c r="BK456" s="371"/>
      <c r="BL456" s="371"/>
      <c r="BM456" s="371"/>
      <c r="BN456" s="371"/>
      <c r="BO456" s="371"/>
      <c r="BP456" s="371"/>
      <c r="BQ456" s="371"/>
      <c r="BR456" s="372"/>
      <c r="BS456" s="372"/>
      <c r="BT456" s="372"/>
      <c r="BU456" s="372"/>
      <c r="BV456" s="372"/>
      <c r="BW456" s="372"/>
      <c r="BX456" s="372"/>
      <c r="BY456" s="372"/>
      <c r="BZ456" s="372"/>
      <c r="CA456" s="372"/>
      <c r="CB456" s="372"/>
      <c r="CC456" s="372"/>
      <c r="CD456" s="372"/>
      <c r="CE456" s="372"/>
      <c r="CF456" s="372"/>
      <c r="CG456" s="372"/>
      <c r="CH456" s="372"/>
      <c r="CI456" s="372"/>
      <c r="CJ456" s="372"/>
      <c r="CK456" s="372"/>
      <c r="CL456" s="372"/>
      <c r="CM456" s="372"/>
      <c r="CN456" s="372"/>
      <c r="CO456" s="372"/>
      <c r="CP456" s="372"/>
      <c r="CQ456" s="372"/>
      <c r="CR456" s="372"/>
      <c r="CS456" s="372"/>
      <c r="CT456" s="372"/>
      <c r="CU456" s="372"/>
      <c r="CV456" s="372"/>
      <c r="CW456" s="372"/>
      <c r="CX456" s="372"/>
      <c r="CY456" s="372"/>
      <c r="CZ456" s="372"/>
      <c r="DA456" s="369"/>
    </row>
    <row r="457" s="376" customFormat="true" ht="25.15" customHeight="true" x14ac:dyDescent="0.2">
      <c r="C457" s="815"/>
      <c r="D457" s="814"/>
      <c r="E457" s="201"/>
      <c r="F457" s="201"/>
      <c r="G457" s="201"/>
      <c r="H457" s="814" t="s">
        <v>209</v>
      </c>
      <c r="I457" s="814"/>
      <c r="J457" s="199">
        <v>0.25178581716722453</v>
      </c>
      <c r="K457" s="201"/>
      <c r="L457" s="201"/>
      <c r="M457" s="814"/>
      <c r="N457" s="814"/>
      <c r="O457" s="201"/>
      <c r="P457" s="201"/>
      <c r="Q457" s="201"/>
      <c r="R457" s="369"/>
      <c r="S457" s="369"/>
      <c r="T457" s="369"/>
      <c r="U457" s="369"/>
      <c r="V457" s="369"/>
      <c r="W457" s="369"/>
      <c r="X457" s="369"/>
      <c r="Y457" s="369"/>
      <c r="Z457" s="369"/>
      <c r="AA457" s="369"/>
      <c r="AB457" s="369"/>
      <c r="AC457" s="369"/>
      <c r="AD457" s="369"/>
      <c r="AE457" s="369"/>
      <c r="AF457" s="369"/>
      <c r="AG457" s="369"/>
      <c r="AH457" s="369"/>
      <c r="AI457" s="369"/>
      <c r="AJ457" s="369"/>
      <c r="AK457" s="369"/>
      <c r="AL457" s="369"/>
      <c r="AM457" s="369"/>
      <c r="AN457" s="369"/>
      <c r="AO457" s="369"/>
      <c r="AP457" s="369"/>
      <c r="AQ457" s="369"/>
      <c r="AR457" s="369"/>
      <c r="AS457" s="369"/>
      <c r="AT457" s="369"/>
      <c r="AU457" s="369"/>
      <c r="AV457" s="369"/>
      <c r="AW457" s="369"/>
      <c r="AX457" s="369"/>
      <c r="AY457" s="369"/>
      <c r="AZ457" s="369"/>
      <c r="BA457" s="371"/>
      <c r="BB457" s="448"/>
      <c r="BC457" s="371"/>
      <c r="BD457" s="371"/>
      <c r="BE457" s="371"/>
      <c r="BF457" s="371"/>
      <c r="BG457" s="371"/>
      <c r="BH457" s="371"/>
      <c r="BI457" s="371"/>
      <c r="BJ457" s="371"/>
      <c r="BK457" s="371"/>
      <c r="BL457" s="371"/>
      <c r="BM457" s="371"/>
      <c r="BN457" s="371"/>
      <c r="BO457" s="371"/>
      <c r="BP457" s="371"/>
      <c r="BQ457" s="371"/>
      <c r="BR457" s="372"/>
      <c r="BS457" s="372"/>
      <c r="BT457" s="372"/>
      <c r="BU457" s="372"/>
      <c r="BV457" s="372"/>
      <c r="BW457" s="372"/>
      <c r="BX457" s="372"/>
      <c r="BY457" s="372"/>
      <c r="BZ457" s="372"/>
      <c r="CA457" s="372"/>
      <c r="CB457" s="372"/>
      <c r="CC457" s="372"/>
      <c r="CD457" s="372"/>
      <c r="CE457" s="372"/>
      <c r="CF457" s="372"/>
      <c r="CG457" s="372"/>
      <c r="CH457" s="372"/>
      <c r="CI457" s="372"/>
      <c r="CJ457" s="372"/>
      <c r="CK457" s="372"/>
      <c r="CL457" s="372"/>
      <c r="CM457" s="372"/>
      <c r="CN457" s="372"/>
      <c r="CO457" s="372"/>
      <c r="CP457" s="372"/>
      <c r="CQ457" s="372"/>
      <c r="CR457" s="372"/>
      <c r="CS457" s="372"/>
      <c r="CT457" s="372"/>
      <c r="CU457" s="372"/>
      <c r="CV457" s="372"/>
      <c r="CW457" s="372"/>
      <c r="CX457" s="372"/>
      <c r="CY457" s="372"/>
      <c r="CZ457" s="372"/>
      <c r="DA457" s="369"/>
    </row>
    <row r="458" s="376" customFormat="true" ht="25.15" customHeight="true" x14ac:dyDescent="0.2">
      <c r="C458" s="815"/>
      <c r="D458" s="814"/>
      <c r="E458" s="201"/>
      <c r="F458" s="201"/>
      <c r="G458" s="201"/>
      <c r="H458" s="814" t="s">
        <v>213</v>
      </c>
      <c r="I458" s="814"/>
      <c r="J458" s="199">
        <v>0.21260378164045293</v>
      </c>
      <c r="K458" s="201"/>
      <c r="L458" s="201"/>
      <c r="M458" s="814"/>
      <c r="N458" s="814"/>
      <c r="O458" s="201"/>
      <c r="P458" s="201"/>
      <c r="Q458" s="201"/>
      <c r="R458" s="369"/>
      <c r="S458" s="369"/>
      <c r="T458" s="369"/>
      <c r="U458" s="369"/>
      <c r="V458" s="369"/>
      <c r="W458" s="369"/>
      <c r="X458" s="369"/>
      <c r="Y458" s="369"/>
      <c r="Z458" s="369"/>
      <c r="AA458" s="369"/>
      <c r="AB458" s="369"/>
      <c r="AC458" s="369"/>
      <c r="AD458" s="369"/>
      <c r="AE458" s="369"/>
      <c r="AF458" s="369"/>
      <c r="AG458" s="369"/>
      <c r="AH458" s="369"/>
      <c r="AI458" s="369"/>
      <c r="AJ458" s="369"/>
      <c r="AK458" s="369"/>
      <c r="AL458" s="369"/>
      <c r="AM458" s="369"/>
      <c r="AN458" s="369"/>
      <c r="AO458" s="369"/>
      <c r="AP458" s="369"/>
      <c r="AQ458" s="369"/>
      <c r="AR458" s="369"/>
      <c r="AS458" s="369"/>
      <c r="AT458" s="369"/>
      <c r="AU458" s="369"/>
      <c r="AV458" s="369"/>
      <c r="AW458" s="369"/>
      <c r="AX458" s="369"/>
      <c r="AY458" s="369"/>
      <c r="AZ458" s="369"/>
      <c r="BA458" s="371"/>
      <c r="BB458" s="448"/>
      <c r="BC458" s="371"/>
      <c r="BD458" s="371"/>
      <c r="BE458" s="371"/>
      <c r="BF458" s="371"/>
      <c r="BG458" s="371"/>
      <c r="BH458" s="371"/>
      <c r="BI458" s="371"/>
      <c r="BJ458" s="371"/>
      <c r="BK458" s="371"/>
      <c r="BL458" s="371"/>
      <c r="BM458" s="371"/>
      <c r="BN458" s="371"/>
      <c r="BO458" s="371"/>
      <c r="BP458" s="371"/>
      <c r="BQ458" s="371"/>
      <c r="BR458" s="372"/>
      <c r="BS458" s="372"/>
      <c r="BT458" s="372"/>
      <c r="BU458" s="372"/>
      <c r="BV458" s="372"/>
      <c r="BW458" s="372"/>
      <c r="BX458" s="372"/>
      <c r="BY458" s="372"/>
      <c r="BZ458" s="372"/>
      <c r="CA458" s="372"/>
      <c r="CB458" s="372"/>
      <c r="CC458" s="372"/>
      <c r="CD458" s="372"/>
      <c r="CE458" s="372"/>
      <c r="CF458" s="372"/>
      <c r="CG458" s="372"/>
      <c r="CH458" s="372"/>
      <c r="CI458" s="372"/>
      <c r="CJ458" s="372"/>
      <c r="CK458" s="372"/>
      <c r="CL458" s="372"/>
      <c r="CM458" s="372"/>
      <c r="CN458" s="372"/>
      <c r="CO458" s="372"/>
      <c r="CP458" s="372"/>
      <c r="CQ458" s="372"/>
      <c r="CR458" s="372"/>
      <c r="CS458" s="372"/>
      <c r="CT458" s="372"/>
      <c r="CU458" s="372"/>
      <c r="CV458" s="372"/>
      <c r="CW458" s="372"/>
      <c r="CX458" s="372"/>
      <c r="CY458" s="372"/>
      <c r="CZ458" s="372"/>
      <c r="DA458" s="369"/>
    </row>
    <row r="459" s="376" customFormat="true" ht="25.15" customHeight="true" x14ac:dyDescent="0.2">
      <c r="C459" s="815" t="s">
        <v>245</v>
      </c>
      <c r="D459" s="814"/>
      <c r="E459" s="814"/>
      <c r="F459" s="201"/>
      <c r="G459" s="201"/>
      <c r="H459" s="814" t="s">
        <v>211</v>
      </c>
      <c r="I459" s="814"/>
      <c r="J459" s="199">
        <v>0.11513212847404386</v>
      </c>
      <c r="K459" s="201"/>
      <c r="L459" s="201"/>
      <c r="M459" s="814" t="s">
        <v>245</v>
      </c>
      <c r="N459" s="814"/>
      <c r="O459" s="814"/>
      <c r="P459" s="201"/>
      <c r="Q459" s="201"/>
      <c r="R459" s="369"/>
      <c r="S459" s="369"/>
      <c r="T459" s="369"/>
      <c r="U459" s="369"/>
      <c r="V459" s="369"/>
      <c r="W459" s="369"/>
      <c r="X459" s="369"/>
      <c r="Y459" s="369"/>
      <c r="Z459" s="369"/>
      <c r="AA459" s="369"/>
      <c r="AB459" s="369"/>
      <c r="AC459" s="369"/>
      <c r="AD459" s="369"/>
      <c r="AE459" s="369"/>
      <c r="AF459" s="369"/>
      <c r="AG459" s="369"/>
      <c r="AH459" s="369"/>
      <c r="AI459" s="369"/>
      <c r="AJ459" s="369"/>
      <c r="AK459" s="369"/>
      <c r="AL459" s="369"/>
      <c r="AM459" s="369"/>
      <c r="AN459" s="369"/>
      <c r="AO459" s="369"/>
      <c r="AP459" s="369"/>
      <c r="AQ459" s="369"/>
      <c r="AR459" s="369"/>
      <c r="AS459" s="369"/>
      <c r="AT459" s="369"/>
      <c r="AU459" s="369"/>
      <c r="AV459" s="369"/>
      <c r="AW459" s="369"/>
      <c r="AX459" s="369"/>
      <c r="AY459" s="369"/>
      <c r="AZ459" s="369"/>
      <c r="BA459" s="371"/>
      <c r="BB459" s="448"/>
      <c r="BC459" s="371"/>
      <c r="BD459" s="371"/>
      <c r="BE459" s="371"/>
      <c r="BF459" s="371"/>
      <c r="BG459" s="371"/>
      <c r="BH459" s="371"/>
      <c r="BI459" s="371"/>
      <c r="BJ459" s="371"/>
      <c r="BK459" s="371"/>
      <c r="BL459" s="371"/>
      <c r="BM459" s="371"/>
      <c r="BN459" s="371"/>
      <c r="BO459" s="371"/>
      <c r="BP459" s="371"/>
      <c r="BQ459" s="371"/>
      <c r="BR459" s="372"/>
      <c r="BS459" s="372"/>
      <c r="BT459" s="372"/>
      <c r="BU459" s="372"/>
      <c r="BV459" s="372"/>
      <c r="BW459" s="372"/>
      <c r="BX459" s="372"/>
      <c r="BY459" s="372"/>
      <c r="BZ459" s="372"/>
      <c r="CA459" s="372"/>
      <c r="CB459" s="372"/>
      <c r="CC459" s="372"/>
      <c r="CD459" s="372"/>
      <c r="CE459" s="372"/>
      <c r="CF459" s="372"/>
      <c r="CG459" s="372"/>
      <c r="CH459" s="372"/>
      <c r="CI459" s="372"/>
      <c r="CJ459" s="372"/>
      <c r="CK459" s="372"/>
      <c r="CL459" s="372"/>
      <c r="CM459" s="372"/>
      <c r="CN459" s="372"/>
      <c r="CO459" s="372"/>
      <c r="CP459" s="372"/>
      <c r="CQ459" s="372"/>
      <c r="CR459" s="372"/>
      <c r="CS459" s="372"/>
      <c r="CT459" s="372"/>
      <c r="CU459" s="372"/>
      <c r="CV459" s="372"/>
      <c r="CW459" s="372"/>
      <c r="CX459" s="372"/>
      <c r="CY459" s="372"/>
      <c r="CZ459" s="372"/>
      <c r="DA459" s="369"/>
    </row>
    <row r="460" s="376" customFormat="true" ht="25.15" customHeight="true" x14ac:dyDescent="0.2">
      <c r="C460" s="815"/>
      <c r="D460" s="814"/>
      <c r="E460" s="206" t="s">
        <v>246</v>
      </c>
      <c r="F460" s="201"/>
      <c r="G460" s="201"/>
      <c r="H460" s="814" t="s">
        <v>202</v>
      </c>
      <c r="I460" s="814"/>
      <c r="J460" s="199">
        <v>1.6826238808448062E-2</v>
      </c>
      <c r="K460" s="201"/>
      <c r="L460" s="201"/>
      <c r="M460" s="814"/>
      <c r="N460" s="814"/>
      <c r="O460" s="206" t="s">
        <v>246</v>
      </c>
      <c r="P460" s="201"/>
      <c r="Q460" s="201"/>
      <c r="R460" s="369"/>
      <c r="S460" s="369"/>
      <c r="T460" s="369"/>
      <c r="U460" s="369"/>
      <c r="V460" s="369"/>
      <c r="W460" s="369"/>
      <c r="X460" s="369"/>
      <c r="Y460" s="369"/>
      <c r="Z460" s="369"/>
      <c r="AA460" s="369"/>
      <c r="AB460" s="369"/>
      <c r="AC460" s="369"/>
      <c r="AD460" s="369"/>
      <c r="AE460" s="369"/>
      <c r="AF460" s="369"/>
      <c r="AG460" s="369"/>
      <c r="AH460" s="369"/>
      <c r="AI460" s="369"/>
      <c r="AJ460" s="369"/>
      <c r="AK460" s="369"/>
      <c r="AL460" s="369"/>
      <c r="AM460" s="369"/>
      <c r="AN460" s="369"/>
      <c r="AO460" s="369"/>
      <c r="AP460" s="369"/>
      <c r="AQ460" s="369"/>
      <c r="AR460" s="369"/>
      <c r="AS460" s="369"/>
      <c r="AT460" s="369"/>
      <c r="AU460" s="369"/>
      <c r="AV460" s="369"/>
      <c r="AW460" s="369"/>
      <c r="AX460" s="369"/>
      <c r="AY460" s="369"/>
      <c r="AZ460" s="369"/>
      <c r="BA460" s="371"/>
      <c r="BB460" s="448"/>
      <c r="BC460" s="371"/>
      <c r="BD460" s="371"/>
      <c r="BE460" s="371"/>
      <c r="BF460" s="371"/>
      <c r="BG460" s="371"/>
      <c r="BH460" s="371"/>
      <c r="BI460" s="371"/>
      <c r="BJ460" s="371"/>
      <c r="BK460" s="371"/>
      <c r="BL460" s="371"/>
      <c r="BM460" s="371"/>
      <c r="BN460" s="371"/>
      <c r="BO460" s="371"/>
      <c r="BP460" s="371"/>
      <c r="BQ460" s="371"/>
      <c r="BR460" s="372"/>
      <c r="BS460" s="372"/>
      <c r="BT460" s="372"/>
      <c r="BU460" s="372"/>
      <c r="BV460" s="372"/>
      <c r="BW460" s="372"/>
      <c r="BX460" s="372"/>
      <c r="BY460" s="372"/>
      <c r="BZ460" s="372"/>
      <c r="CA460" s="372"/>
      <c r="CB460" s="372"/>
      <c r="CC460" s="372"/>
      <c r="CD460" s="372"/>
      <c r="CE460" s="372"/>
      <c r="CF460" s="372"/>
      <c r="CG460" s="372"/>
      <c r="CH460" s="372"/>
      <c r="CI460" s="372"/>
      <c r="CJ460" s="372"/>
      <c r="CK460" s="372"/>
      <c r="CL460" s="372"/>
      <c r="CM460" s="372"/>
      <c r="CN460" s="372"/>
      <c r="CO460" s="372"/>
      <c r="CP460" s="372"/>
      <c r="CQ460" s="372"/>
      <c r="CR460" s="372"/>
      <c r="CS460" s="372"/>
      <c r="CT460" s="372"/>
      <c r="CU460" s="372"/>
      <c r="CV460" s="372"/>
      <c r="CW460" s="372"/>
      <c r="CX460" s="372"/>
      <c r="CY460" s="372"/>
      <c r="CZ460" s="372"/>
      <c r="DA460" s="369"/>
    </row>
    <row r="461" s="376" customFormat="true" ht="25.15" customHeight="true" x14ac:dyDescent="0.2">
      <c r="C461" s="815" t="s">
        <v>207</v>
      </c>
      <c r="D461" s="814"/>
      <c r="E461" s="200">
        <v>0.1979531778899816</v>
      </c>
      <c r="F461" s="201"/>
      <c r="G461" s="201"/>
      <c r="H461" s="814" t="s">
        <v>241</v>
      </c>
      <c r="I461" s="814"/>
      <c r="J461" s="199">
        <v>2.1251272122261441E-5</v>
      </c>
      <c r="K461" s="201"/>
      <c r="L461" s="201"/>
      <c r="M461" s="814" t="s">
        <v>207</v>
      </c>
      <c r="N461" s="814"/>
      <c r="O461" s="200">
        <v>1.6688815300274586E-2</v>
      </c>
      <c r="P461" s="201"/>
      <c r="Q461" s="201"/>
      <c r="R461" s="369"/>
      <c r="S461" s="369"/>
      <c r="T461" s="369"/>
      <c r="U461" s="369"/>
      <c r="V461" s="369"/>
      <c r="W461" s="369"/>
      <c r="X461" s="369"/>
      <c r="Y461" s="369"/>
      <c r="Z461" s="369"/>
      <c r="AA461" s="369"/>
      <c r="AB461" s="369"/>
      <c r="AC461" s="369"/>
      <c r="AD461" s="369"/>
      <c r="AE461" s="369"/>
      <c r="AF461" s="369"/>
      <c r="AG461" s="369"/>
      <c r="AH461" s="369"/>
      <c r="AI461" s="369"/>
      <c r="AJ461" s="369"/>
      <c r="AK461" s="369"/>
      <c r="AL461" s="369"/>
      <c r="AM461" s="369"/>
      <c r="AN461" s="369"/>
      <c r="AO461" s="369"/>
      <c r="AP461" s="369"/>
      <c r="AQ461" s="369"/>
      <c r="AR461" s="369"/>
      <c r="AS461" s="369"/>
      <c r="AT461" s="369"/>
      <c r="AU461" s="369"/>
      <c r="AV461" s="369"/>
      <c r="AW461" s="369"/>
      <c r="AX461" s="369"/>
      <c r="AY461" s="369"/>
      <c r="AZ461" s="369"/>
      <c r="BA461" s="371"/>
      <c r="BB461" s="448"/>
      <c r="BC461" s="371"/>
      <c r="BD461" s="371"/>
      <c r="BE461" s="371"/>
      <c r="BF461" s="371"/>
      <c r="BG461" s="371"/>
      <c r="BH461" s="371"/>
      <c r="BI461" s="371"/>
      <c r="BJ461" s="371"/>
      <c r="BK461" s="371"/>
      <c r="BL461" s="371"/>
      <c r="BM461" s="371"/>
      <c r="BN461" s="371"/>
      <c r="BO461" s="371"/>
      <c r="BP461" s="371"/>
      <c r="BQ461" s="371"/>
      <c r="BR461" s="372"/>
      <c r="BS461" s="372"/>
      <c r="BT461" s="372"/>
      <c r="BU461" s="372"/>
      <c r="BV461" s="372"/>
      <c r="BW461" s="372"/>
      <c r="BX461" s="372"/>
      <c r="BY461" s="372"/>
      <c r="BZ461" s="372"/>
      <c r="CA461" s="372"/>
      <c r="CB461" s="372"/>
      <c r="CC461" s="372"/>
      <c r="CD461" s="372"/>
      <c r="CE461" s="372"/>
      <c r="CF461" s="372"/>
      <c r="CG461" s="372"/>
      <c r="CH461" s="372"/>
      <c r="CI461" s="372"/>
      <c r="CJ461" s="372"/>
      <c r="CK461" s="372"/>
      <c r="CL461" s="372"/>
      <c r="CM461" s="372"/>
      <c r="CN461" s="372"/>
      <c r="CO461" s="372"/>
      <c r="CP461" s="372"/>
      <c r="CQ461" s="372"/>
      <c r="CR461" s="372"/>
      <c r="CS461" s="372"/>
      <c r="CT461" s="372"/>
      <c r="CU461" s="372"/>
      <c r="CV461" s="372"/>
      <c r="CW461" s="372"/>
      <c r="CX461" s="372"/>
      <c r="CY461" s="372"/>
      <c r="CZ461" s="372"/>
      <c r="DA461" s="369"/>
    </row>
    <row r="462" s="376" customFormat="true" ht="25.15" customHeight="true" x14ac:dyDescent="0.2">
      <c r="C462" s="815" t="s">
        <v>209</v>
      </c>
      <c r="D462" s="814"/>
      <c r="E462" s="199">
        <v>4.612973155268385E-2</v>
      </c>
      <c r="F462" s="201"/>
      <c r="G462" s="201"/>
      <c r="H462" s="814" t="s">
        <v>232</v>
      </c>
      <c r="I462" s="814"/>
      <c r="J462" s="199">
        <v>5.843522798524736E-6</v>
      </c>
      <c r="K462" s="201"/>
      <c r="L462" s="201"/>
      <c r="M462" s="814" t="s">
        <v>209</v>
      </c>
      <c r="N462" s="814"/>
      <c r="O462" s="199">
        <v>1.6686716382946283E-2</v>
      </c>
      <c r="P462" s="201"/>
      <c r="Q462" s="201"/>
      <c r="R462" s="369"/>
      <c r="S462" s="369"/>
      <c r="T462" s="369"/>
      <c r="U462" s="369"/>
      <c r="V462" s="369"/>
      <c r="W462" s="369"/>
      <c r="X462" s="369"/>
      <c r="Y462" s="369"/>
      <c r="Z462" s="369"/>
      <c r="AA462" s="369"/>
      <c r="AB462" s="369"/>
      <c r="AC462" s="369"/>
      <c r="AD462" s="369"/>
      <c r="AE462" s="369"/>
      <c r="AF462" s="369"/>
      <c r="AG462" s="369"/>
      <c r="AH462" s="369"/>
      <c r="AI462" s="369"/>
      <c r="AJ462" s="369"/>
      <c r="AK462" s="369"/>
      <c r="AL462" s="369"/>
      <c r="AM462" s="369"/>
      <c r="AN462" s="369"/>
      <c r="AO462" s="369"/>
      <c r="AP462" s="369"/>
      <c r="AQ462" s="369"/>
      <c r="AR462" s="369"/>
      <c r="AS462" s="369"/>
      <c r="AT462" s="369"/>
      <c r="AU462" s="369"/>
      <c r="AV462" s="369"/>
      <c r="AW462" s="369"/>
      <c r="AX462" s="369"/>
      <c r="AY462" s="369"/>
      <c r="AZ462" s="369"/>
      <c r="BA462" s="371"/>
      <c r="BB462" s="448"/>
      <c r="BC462" s="371"/>
      <c r="BD462" s="371"/>
      <c r="BE462" s="371"/>
      <c r="BF462" s="371"/>
      <c r="BG462" s="371"/>
      <c r="BH462" s="371"/>
      <c r="BI462" s="371"/>
      <c r="BJ462" s="371"/>
      <c r="BK462" s="371"/>
      <c r="BL462" s="371"/>
      <c r="BM462" s="371"/>
      <c r="BN462" s="371"/>
      <c r="BO462" s="371"/>
      <c r="BP462" s="371"/>
      <c r="BQ462" s="371"/>
      <c r="BR462" s="372"/>
      <c r="BS462" s="372"/>
      <c r="BT462" s="372"/>
      <c r="BU462" s="372"/>
      <c r="BV462" s="372"/>
      <c r="BW462" s="372"/>
      <c r="BX462" s="372"/>
      <c r="BY462" s="372"/>
      <c r="BZ462" s="372"/>
      <c r="CA462" s="372"/>
      <c r="CB462" s="372"/>
      <c r="CC462" s="372"/>
      <c r="CD462" s="372"/>
      <c r="CE462" s="372"/>
      <c r="CF462" s="372"/>
      <c r="CG462" s="372"/>
      <c r="CH462" s="372"/>
      <c r="CI462" s="372"/>
      <c r="CJ462" s="372"/>
      <c r="CK462" s="372"/>
      <c r="CL462" s="372"/>
      <c r="CM462" s="372"/>
      <c r="CN462" s="372"/>
      <c r="CO462" s="372"/>
      <c r="CP462" s="372"/>
      <c r="CQ462" s="372"/>
      <c r="CR462" s="372"/>
      <c r="CS462" s="372"/>
      <c r="CT462" s="372"/>
      <c r="CU462" s="372"/>
      <c r="CV462" s="372"/>
      <c r="CW462" s="372"/>
      <c r="CX462" s="372"/>
      <c r="CY462" s="372"/>
      <c r="CZ462" s="372"/>
      <c r="DA462" s="369"/>
    </row>
    <row r="463" s="376" customFormat="true" ht="25.15" customHeight="true" x14ac:dyDescent="0.2">
      <c r="C463" s="815" t="s">
        <v>213</v>
      </c>
      <c r="D463" s="814"/>
      <c r="E463" s="199">
        <v>0.10256493237383019</v>
      </c>
      <c r="F463" s="201"/>
      <c r="G463" s="201"/>
      <c r="H463" s="814" t="s">
        <v>223</v>
      </c>
      <c r="I463" s="814"/>
      <c r="J463" s="199">
        <v>6.1576474676406902E-2</v>
      </c>
      <c r="K463" s="201"/>
      <c r="L463" s="201"/>
      <c r="M463" s="814" t="s">
        <v>213</v>
      </c>
      <c r="N463" s="814"/>
      <c r="O463" s="199">
        <v>9.1705703998375444E-3</v>
      </c>
      <c r="P463" s="201"/>
      <c r="Q463" s="201"/>
      <c r="R463" s="369"/>
      <c r="S463" s="369"/>
      <c r="T463" s="369"/>
      <c r="U463" s="369"/>
      <c r="V463" s="369"/>
      <c r="W463" s="369"/>
      <c r="X463" s="369"/>
      <c r="Y463" s="369"/>
      <c r="Z463" s="369"/>
      <c r="AA463" s="369"/>
      <c r="AB463" s="369"/>
      <c r="AC463" s="369"/>
      <c r="AD463" s="369"/>
      <c r="AE463" s="369"/>
      <c r="AF463" s="369"/>
      <c r="AG463" s="369"/>
      <c r="AH463" s="369"/>
      <c r="AI463" s="369"/>
      <c r="AJ463" s="369"/>
      <c r="AK463" s="369"/>
      <c r="AL463" s="369"/>
      <c r="AM463" s="369"/>
      <c r="AN463" s="369"/>
      <c r="AO463" s="369"/>
      <c r="AP463" s="369"/>
      <c r="AQ463" s="369"/>
      <c r="AR463" s="369"/>
      <c r="AS463" s="369"/>
      <c r="AT463" s="369"/>
      <c r="AU463" s="369"/>
      <c r="AV463" s="369"/>
      <c r="AW463" s="369"/>
      <c r="AX463" s="369"/>
      <c r="AY463" s="369"/>
      <c r="AZ463" s="369"/>
      <c r="BA463" s="371"/>
      <c r="BB463" s="448"/>
      <c r="BC463" s="371"/>
      <c r="BD463" s="371"/>
      <c r="BE463" s="371"/>
      <c r="BF463" s="371"/>
      <c r="BG463" s="371"/>
      <c r="BH463" s="371"/>
      <c r="BI463" s="371"/>
      <c r="BJ463" s="371"/>
      <c r="BK463" s="371"/>
      <c r="BL463" s="371"/>
      <c r="BM463" s="371"/>
      <c r="BN463" s="371"/>
      <c r="BO463" s="371"/>
      <c r="BP463" s="371"/>
      <c r="BQ463" s="371"/>
      <c r="BR463" s="372"/>
      <c r="BS463" s="372"/>
      <c r="BT463" s="372"/>
      <c r="BU463" s="372"/>
      <c r="BV463" s="372"/>
      <c r="BW463" s="372"/>
      <c r="BX463" s="372"/>
      <c r="BY463" s="372"/>
      <c r="BZ463" s="372"/>
      <c r="CA463" s="372"/>
      <c r="CB463" s="372"/>
      <c r="CC463" s="372"/>
      <c r="CD463" s="372"/>
      <c r="CE463" s="372"/>
      <c r="CF463" s="372"/>
      <c r="CG463" s="372"/>
      <c r="CH463" s="372"/>
      <c r="CI463" s="372"/>
      <c r="CJ463" s="372"/>
      <c r="CK463" s="372"/>
      <c r="CL463" s="372"/>
      <c r="CM463" s="372"/>
      <c r="CN463" s="372"/>
      <c r="CO463" s="372"/>
      <c r="CP463" s="372"/>
      <c r="CQ463" s="372"/>
      <c r="CR463" s="372"/>
      <c r="CS463" s="372"/>
      <c r="CT463" s="372"/>
      <c r="CU463" s="372"/>
      <c r="CV463" s="372"/>
      <c r="CW463" s="372"/>
      <c r="CX463" s="372"/>
      <c r="CY463" s="372"/>
      <c r="CZ463" s="372"/>
      <c r="DA463" s="369"/>
    </row>
    <row r="464" s="376" customFormat="true" ht="25.15" customHeight="true" x14ac:dyDescent="0.2">
      <c r="C464" s="815" t="s">
        <v>211</v>
      </c>
      <c r="D464" s="814"/>
      <c r="E464" s="199">
        <v>5.7913395378443224E-3</v>
      </c>
      <c r="F464" s="201"/>
      <c r="G464" s="201"/>
      <c r="H464" s="814" t="s">
        <v>235</v>
      </c>
      <c r="I464" s="814"/>
      <c r="J464" s="199">
        <v>2.7070342637292044E-3</v>
      </c>
      <c r="K464" s="201"/>
      <c r="L464" s="201"/>
      <c r="M464" s="814" t="s">
        <v>211</v>
      </c>
      <c r="N464" s="814"/>
      <c r="O464" s="199">
        <v>0.15532510370085134</v>
      </c>
      <c r="P464" s="201"/>
      <c r="Q464" s="201"/>
      <c r="R464" s="369"/>
      <c r="S464" s="369"/>
      <c r="T464" s="369"/>
      <c r="U464" s="369"/>
      <c r="V464" s="369"/>
      <c r="W464" s="369"/>
      <c r="X464" s="369"/>
      <c r="Y464" s="369"/>
      <c r="Z464" s="369"/>
      <c r="AA464" s="369"/>
      <c r="AB464" s="369"/>
      <c r="AC464" s="369"/>
      <c r="AD464" s="369"/>
      <c r="AE464" s="369"/>
      <c r="AF464" s="369"/>
      <c r="AG464" s="369"/>
      <c r="AH464" s="369"/>
      <c r="AI464" s="369"/>
      <c r="AJ464" s="369"/>
      <c r="AK464" s="369"/>
      <c r="AL464" s="369"/>
      <c r="AM464" s="369"/>
      <c r="AN464" s="369"/>
      <c r="AO464" s="369"/>
      <c r="AP464" s="369"/>
      <c r="AQ464" s="369"/>
      <c r="AR464" s="369"/>
      <c r="AS464" s="369"/>
      <c r="AT464" s="369"/>
      <c r="AU464" s="369"/>
      <c r="AV464" s="369"/>
      <c r="AW464" s="369"/>
      <c r="AX464" s="369"/>
      <c r="AY464" s="369"/>
      <c r="AZ464" s="369"/>
      <c r="BA464" s="371"/>
      <c r="BB464" s="448"/>
      <c r="BC464" s="371"/>
      <c r="BD464" s="371"/>
      <c r="BE464" s="371"/>
      <c r="BF464" s="371"/>
      <c r="BG464" s="371"/>
      <c r="BH464" s="371"/>
      <c r="BI464" s="371"/>
      <c r="BJ464" s="371"/>
      <c r="BK464" s="371"/>
      <c r="BL464" s="371"/>
      <c r="BM464" s="371"/>
      <c r="BN464" s="371"/>
      <c r="BO464" s="371"/>
      <c r="BP464" s="371"/>
      <c r="BQ464" s="371"/>
      <c r="BR464" s="372"/>
      <c r="BS464" s="372"/>
      <c r="BT464" s="372"/>
      <c r="BU464" s="372"/>
      <c r="BV464" s="372"/>
      <c r="BW464" s="372"/>
      <c r="BX464" s="372"/>
      <c r="BY464" s="372"/>
      <c r="BZ464" s="372"/>
      <c r="CA464" s="372"/>
      <c r="CB464" s="372"/>
      <c r="CC464" s="372"/>
      <c r="CD464" s="372"/>
      <c r="CE464" s="372"/>
      <c r="CF464" s="372"/>
      <c r="CG464" s="372"/>
      <c r="CH464" s="372"/>
      <c r="CI464" s="372"/>
      <c r="CJ464" s="372"/>
      <c r="CK464" s="372"/>
      <c r="CL464" s="372"/>
      <c r="CM464" s="372"/>
      <c r="CN464" s="372"/>
      <c r="CO464" s="372"/>
      <c r="CP464" s="372"/>
      <c r="CQ464" s="372"/>
      <c r="CR464" s="372"/>
      <c r="CS464" s="372"/>
      <c r="CT464" s="372"/>
      <c r="CU464" s="372"/>
      <c r="CV464" s="372"/>
      <c r="CW464" s="372"/>
      <c r="CX464" s="372"/>
      <c r="CY464" s="372"/>
      <c r="CZ464" s="372"/>
      <c r="DA464" s="369"/>
    </row>
    <row r="465" s="376" customFormat="true" ht="25.15" customHeight="true" x14ac:dyDescent="0.2">
      <c r="C465" s="815" t="s">
        <v>202</v>
      </c>
      <c r="D465" s="814"/>
      <c r="E465" s="199">
        <v>0.13641038103979913</v>
      </c>
      <c r="F465" s="201"/>
      <c r="G465" s="201"/>
      <c r="H465" s="814" t="s">
        <v>236</v>
      </c>
      <c r="I465" s="814"/>
      <c r="J465" s="199">
        <v>3.5679898470955848E-3</v>
      </c>
      <c r="K465" s="201"/>
      <c r="L465" s="201"/>
      <c r="M465" s="814" t="s">
        <v>202</v>
      </c>
      <c r="N465" s="814"/>
      <c r="O465" s="199">
        <v>0.30578371894117495</v>
      </c>
      <c r="P465" s="201"/>
      <c r="Q465" s="201"/>
      <c r="R465" s="369"/>
      <c r="S465" s="369"/>
      <c r="T465" s="369"/>
      <c r="U465" s="369"/>
      <c r="V465" s="369"/>
      <c r="W465" s="369"/>
      <c r="X465" s="369"/>
      <c r="Y465" s="369"/>
      <c r="Z465" s="369"/>
      <c r="AA465" s="369"/>
      <c r="AB465" s="369"/>
      <c r="AC465" s="369"/>
      <c r="AD465" s="369"/>
      <c r="AE465" s="369"/>
      <c r="AF465" s="369"/>
      <c r="AG465" s="369"/>
      <c r="AH465" s="369"/>
      <c r="AI465" s="369"/>
      <c r="AJ465" s="369"/>
      <c r="AK465" s="369"/>
      <c r="AL465" s="369"/>
      <c r="AM465" s="369"/>
      <c r="AN465" s="369"/>
      <c r="AO465" s="369"/>
      <c r="AP465" s="369"/>
      <c r="AQ465" s="369"/>
      <c r="AR465" s="369"/>
      <c r="AS465" s="369"/>
      <c r="AT465" s="369"/>
      <c r="AU465" s="369"/>
      <c r="AV465" s="369"/>
      <c r="AW465" s="369"/>
      <c r="AX465" s="369"/>
      <c r="AY465" s="369"/>
      <c r="AZ465" s="369"/>
      <c r="BA465" s="371"/>
      <c r="BB465" s="448"/>
      <c r="BC465" s="371"/>
      <c r="BD465" s="371"/>
      <c r="BE465" s="371"/>
      <c r="BF465" s="371"/>
      <c r="BG465" s="371"/>
      <c r="BH465" s="371"/>
      <c r="BI465" s="371"/>
      <c r="BJ465" s="371"/>
      <c r="BK465" s="371"/>
      <c r="BL465" s="371"/>
      <c r="BM465" s="371"/>
      <c r="BN465" s="371"/>
      <c r="BO465" s="371"/>
      <c r="BP465" s="371"/>
      <c r="BQ465" s="371"/>
      <c r="BR465" s="372"/>
      <c r="BS465" s="372"/>
      <c r="BT465" s="372"/>
      <c r="BU465" s="372"/>
      <c r="BV465" s="372"/>
      <c r="BW465" s="372"/>
      <c r="BX465" s="372"/>
      <c r="BY465" s="372"/>
      <c r="BZ465" s="372"/>
      <c r="CA465" s="372"/>
      <c r="CB465" s="372"/>
      <c r="CC465" s="372"/>
      <c r="CD465" s="372"/>
      <c r="CE465" s="372"/>
      <c r="CF465" s="372"/>
      <c r="CG465" s="372"/>
      <c r="CH465" s="372"/>
      <c r="CI465" s="372"/>
      <c r="CJ465" s="372"/>
      <c r="CK465" s="372"/>
      <c r="CL465" s="372"/>
      <c r="CM465" s="372"/>
      <c r="CN465" s="372"/>
      <c r="CO465" s="372"/>
      <c r="CP465" s="372"/>
      <c r="CQ465" s="372"/>
      <c r="CR465" s="372"/>
      <c r="CS465" s="372"/>
      <c r="CT465" s="372"/>
      <c r="CU465" s="372"/>
      <c r="CV465" s="372"/>
      <c r="CW465" s="372"/>
      <c r="CX465" s="372"/>
      <c r="CY465" s="372"/>
      <c r="CZ465" s="372"/>
      <c r="DA465" s="369"/>
    </row>
    <row r="466" s="376" customFormat="true" ht="25.15" customHeight="true" x14ac:dyDescent="0.2">
      <c r="C466" s="815" t="s">
        <v>241</v>
      </c>
      <c r="D466" s="814"/>
      <c r="E466" s="199">
        <v>1.0261562529355171E-4</v>
      </c>
      <c r="F466" s="201"/>
      <c r="G466" s="201"/>
      <c r="H466" s="814" t="s">
        <v>224</v>
      </c>
      <c r="I466" s="814"/>
      <c r="J466" s="199">
        <v>2.422971229113237E-3</v>
      </c>
      <c r="K466" s="201"/>
      <c r="L466" s="201"/>
      <c r="M466" s="814" t="s">
        <v>241</v>
      </c>
      <c r="N466" s="814"/>
      <c r="O466" s="199">
        <v>2.7677853165459745E-4</v>
      </c>
      <c r="P466" s="201"/>
      <c r="Q466" s="201"/>
      <c r="R466" s="369"/>
      <c r="S466" s="369"/>
      <c r="T466" s="369"/>
      <c r="U466" s="369"/>
      <c r="V466" s="369"/>
      <c r="W466" s="369"/>
      <c r="X466" s="369"/>
      <c r="Y466" s="369"/>
      <c r="Z466" s="369"/>
      <c r="AA466" s="369"/>
      <c r="AB466" s="369"/>
      <c r="AC466" s="369"/>
      <c r="AD466" s="369"/>
      <c r="AE466" s="369"/>
      <c r="AF466" s="369"/>
      <c r="AG466" s="369"/>
      <c r="AH466" s="369"/>
      <c r="AI466" s="369"/>
      <c r="AJ466" s="369"/>
      <c r="AK466" s="369"/>
      <c r="AL466" s="369"/>
      <c r="AM466" s="369"/>
      <c r="AN466" s="369"/>
      <c r="AO466" s="369"/>
      <c r="AP466" s="369"/>
      <c r="AQ466" s="369"/>
      <c r="AR466" s="369"/>
      <c r="AS466" s="369"/>
      <c r="AT466" s="369"/>
      <c r="AU466" s="369"/>
      <c r="AV466" s="369"/>
      <c r="AW466" s="369"/>
      <c r="AX466" s="369"/>
      <c r="AY466" s="369"/>
      <c r="AZ466" s="369"/>
      <c r="BA466" s="371"/>
      <c r="BB466" s="448"/>
      <c r="BC466" s="371"/>
      <c r="BD466" s="371"/>
      <c r="BE466" s="371"/>
      <c r="BF466" s="371"/>
      <c r="BG466" s="371"/>
      <c r="BH466" s="371"/>
      <c r="BI466" s="371"/>
      <c r="BJ466" s="371"/>
      <c r="BK466" s="371"/>
      <c r="BL466" s="371"/>
      <c r="BM466" s="371"/>
      <c r="BN466" s="371"/>
      <c r="BO466" s="371"/>
      <c r="BP466" s="371"/>
      <c r="BQ466" s="371"/>
      <c r="BR466" s="372"/>
      <c r="BS466" s="372"/>
      <c r="BT466" s="372"/>
      <c r="BU466" s="372"/>
      <c r="BV466" s="372"/>
      <c r="BW466" s="372"/>
      <c r="BX466" s="372"/>
      <c r="BY466" s="372"/>
      <c r="BZ466" s="372"/>
      <c r="CA466" s="372"/>
      <c r="CB466" s="372"/>
      <c r="CC466" s="372"/>
      <c r="CD466" s="372"/>
      <c r="CE466" s="372"/>
      <c r="CF466" s="372"/>
      <c r="CG466" s="372"/>
      <c r="CH466" s="372"/>
      <c r="CI466" s="372"/>
      <c r="CJ466" s="372"/>
      <c r="CK466" s="372"/>
      <c r="CL466" s="372"/>
      <c r="CM466" s="372"/>
      <c r="CN466" s="372"/>
      <c r="CO466" s="372"/>
      <c r="CP466" s="372"/>
      <c r="CQ466" s="372"/>
      <c r="CR466" s="372"/>
      <c r="CS466" s="372"/>
      <c r="CT466" s="372"/>
      <c r="CU466" s="372"/>
      <c r="CV466" s="372"/>
      <c r="CW466" s="372"/>
      <c r="CX466" s="372"/>
      <c r="CY466" s="372"/>
      <c r="CZ466" s="372"/>
      <c r="DA466" s="369"/>
    </row>
    <row r="467" s="376" customFormat="true" ht="25.15" customHeight="true" x14ac:dyDescent="0.2">
      <c r="C467" s="815" t="s">
        <v>232</v>
      </c>
      <c r="D467" s="814"/>
      <c r="E467" s="199">
        <v>9.6751271469914767E-3</v>
      </c>
      <c r="F467" s="201"/>
      <c r="G467" s="201"/>
      <c r="H467" s="814" t="s">
        <v>208</v>
      </c>
      <c r="I467" s="814"/>
      <c r="J467" s="199">
        <v>4.3940577336264997E-2</v>
      </c>
      <c r="K467" s="201"/>
      <c r="L467" s="201"/>
      <c r="M467" s="814" t="s">
        <v>232</v>
      </c>
      <c r="N467" s="814"/>
      <c r="O467" s="199">
        <v>4.7951314063824678E-3</v>
      </c>
      <c r="P467" s="201"/>
      <c r="Q467" s="201"/>
      <c r="R467" s="369"/>
      <c r="S467" s="369"/>
      <c r="T467" s="369"/>
      <c r="U467" s="369"/>
      <c r="V467" s="369"/>
      <c r="W467" s="369"/>
      <c r="X467" s="369"/>
      <c r="Y467" s="369"/>
      <c r="Z467" s="369"/>
      <c r="AA467" s="369"/>
      <c r="AB467" s="369"/>
      <c r="AC467" s="369"/>
      <c r="AD467" s="369"/>
      <c r="AE467" s="369"/>
      <c r="AF467" s="369"/>
      <c r="AG467" s="369"/>
      <c r="AH467" s="369"/>
      <c r="AI467" s="369"/>
      <c r="AJ467" s="369"/>
      <c r="AK467" s="369"/>
      <c r="AL467" s="369"/>
      <c r="AM467" s="369"/>
      <c r="AN467" s="369"/>
      <c r="AO467" s="369"/>
      <c r="AP467" s="369"/>
      <c r="AQ467" s="369"/>
      <c r="AR467" s="369"/>
      <c r="AS467" s="369"/>
      <c r="AT467" s="369"/>
      <c r="AU467" s="369"/>
      <c r="AV467" s="369"/>
      <c r="AW467" s="369"/>
      <c r="AX467" s="369"/>
      <c r="AY467" s="369"/>
      <c r="AZ467" s="369"/>
      <c r="BA467" s="371"/>
      <c r="BB467" s="448"/>
      <c r="BC467" s="371"/>
      <c r="BD467" s="371"/>
      <c r="BE467" s="371"/>
      <c r="BF467" s="371"/>
      <c r="BG467" s="371"/>
      <c r="BH467" s="371"/>
      <c r="BI467" s="371"/>
      <c r="BJ467" s="371"/>
      <c r="BK467" s="371"/>
      <c r="BL467" s="371"/>
      <c r="BM467" s="371"/>
      <c r="BN467" s="371"/>
      <c r="BO467" s="371"/>
      <c r="BP467" s="371"/>
      <c r="BQ467" s="371"/>
      <c r="BR467" s="372"/>
      <c r="BS467" s="372"/>
      <c r="BT467" s="372"/>
      <c r="BU467" s="372"/>
      <c r="BV467" s="372"/>
      <c r="BW467" s="372"/>
      <c r="BX467" s="372"/>
      <c r="BY467" s="372"/>
      <c r="BZ467" s="372"/>
      <c r="CA467" s="372"/>
      <c r="CB467" s="372"/>
      <c r="CC467" s="372"/>
      <c r="CD467" s="372"/>
      <c r="CE467" s="372"/>
      <c r="CF467" s="372"/>
      <c r="CG467" s="372"/>
      <c r="CH467" s="372"/>
      <c r="CI467" s="372"/>
      <c r="CJ467" s="372"/>
      <c r="CK467" s="372"/>
      <c r="CL467" s="372"/>
      <c r="CM467" s="372"/>
      <c r="CN467" s="372"/>
      <c r="CO467" s="372"/>
      <c r="CP467" s="372"/>
      <c r="CQ467" s="372"/>
      <c r="CR467" s="372"/>
      <c r="CS467" s="372"/>
      <c r="CT467" s="372"/>
      <c r="CU467" s="372"/>
      <c r="CV467" s="372"/>
      <c r="CW467" s="372"/>
      <c r="CX467" s="372"/>
      <c r="CY467" s="372"/>
      <c r="CZ467" s="372"/>
      <c r="DA467" s="369"/>
    </row>
    <row r="468" s="376" customFormat="true" ht="25.15" customHeight="true" x14ac:dyDescent="0.2">
      <c r="C468" s="815" t="s">
        <v>223</v>
      </c>
      <c r="D468" s="814"/>
      <c r="E468" s="199">
        <v>3.4845716862103422E-2</v>
      </c>
      <c r="F468" s="201"/>
      <c r="G468" s="201"/>
      <c r="H468" s="814" t="s">
        <v>195</v>
      </c>
      <c r="I468" s="814"/>
      <c r="J468" s="199">
        <v>0.18016285530152143</v>
      </c>
      <c r="K468" s="201"/>
      <c r="L468" s="201"/>
      <c r="M468" s="814" t="s">
        <v>223</v>
      </c>
      <c r="N468" s="814"/>
      <c r="O468" s="199">
        <v>4.4890391800781314E-3</v>
      </c>
      <c r="P468" s="201"/>
      <c r="Q468" s="201"/>
      <c r="R468" s="369"/>
      <c r="S468" s="369"/>
      <c r="T468" s="369"/>
      <c r="U468" s="369"/>
      <c r="V468" s="369"/>
      <c r="W468" s="369"/>
      <c r="X468" s="369"/>
      <c r="Y468" s="369"/>
      <c r="Z468" s="369"/>
      <c r="AA468" s="369"/>
      <c r="AB468" s="369"/>
      <c r="AC468" s="369"/>
      <c r="AD468" s="369"/>
      <c r="AE468" s="369"/>
      <c r="AF468" s="369"/>
      <c r="AG468" s="369"/>
      <c r="AH468" s="369"/>
      <c r="AI468" s="369"/>
      <c r="AJ468" s="369"/>
      <c r="AK468" s="369"/>
      <c r="AL468" s="369"/>
      <c r="AM468" s="369"/>
      <c r="AN468" s="369"/>
      <c r="AO468" s="369"/>
      <c r="AP468" s="369"/>
      <c r="AQ468" s="369"/>
      <c r="AR468" s="369"/>
      <c r="AS468" s="369"/>
      <c r="AT468" s="369"/>
      <c r="AU468" s="369"/>
      <c r="AV468" s="369"/>
      <c r="AW468" s="369"/>
      <c r="AX468" s="369"/>
      <c r="AY468" s="369"/>
      <c r="AZ468" s="369"/>
      <c r="BA468" s="371"/>
      <c r="BB468" s="448"/>
      <c r="BC468" s="371"/>
      <c r="BD468" s="371"/>
      <c r="BE468" s="371"/>
      <c r="BF468" s="371"/>
      <c r="BG468" s="371"/>
      <c r="BH468" s="371"/>
      <c r="BI468" s="371"/>
      <c r="BJ468" s="371"/>
      <c r="BK468" s="371"/>
      <c r="BL468" s="371"/>
      <c r="BM468" s="371"/>
      <c r="BN468" s="371"/>
      <c r="BO468" s="371"/>
      <c r="BP468" s="371"/>
      <c r="BQ468" s="371"/>
      <c r="BR468" s="372"/>
      <c r="BS468" s="372"/>
      <c r="BT468" s="372"/>
      <c r="BU468" s="372"/>
      <c r="BV468" s="372"/>
      <c r="BW468" s="372"/>
      <c r="BX468" s="372"/>
      <c r="BY468" s="372"/>
      <c r="BZ468" s="372"/>
      <c r="CA468" s="372"/>
      <c r="CB468" s="372"/>
      <c r="CC468" s="372"/>
      <c r="CD468" s="372"/>
      <c r="CE468" s="372"/>
      <c r="CF468" s="372"/>
      <c r="CG468" s="372"/>
      <c r="CH468" s="372"/>
      <c r="CI468" s="372"/>
      <c r="CJ468" s="372"/>
      <c r="CK468" s="372"/>
      <c r="CL468" s="372"/>
      <c r="CM468" s="372"/>
      <c r="CN468" s="372"/>
      <c r="CO468" s="372"/>
      <c r="CP468" s="372"/>
      <c r="CQ468" s="372"/>
      <c r="CR468" s="372"/>
      <c r="CS468" s="372"/>
      <c r="CT468" s="372"/>
      <c r="CU468" s="372"/>
      <c r="CV468" s="372"/>
      <c r="CW468" s="372"/>
      <c r="CX468" s="372"/>
      <c r="CY468" s="372"/>
      <c r="CZ468" s="372"/>
      <c r="DA468" s="369"/>
    </row>
    <row r="469" s="376" customFormat="true" ht="25.15" customHeight="true" x14ac:dyDescent="0.2">
      <c r="C469" s="815" t="s">
        <v>235</v>
      </c>
      <c r="D469" s="814"/>
      <c r="E469" s="199">
        <v>4.0188115564144316E-3</v>
      </c>
      <c r="F469" s="201"/>
      <c r="G469" s="201"/>
      <c r="H469" s="814" t="s">
        <v>238</v>
      </c>
      <c r="I469" s="814"/>
      <c r="J469" s="199">
        <v>1.5012331542717028E-5</v>
      </c>
      <c r="K469" s="201"/>
      <c r="L469" s="201"/>
      <c r="M469" s="814" t="s">
        <v>235</v>
      </c>
      <c r="N469" s="814"/>
      <c r="O469" s="199">
        <v>2.8854556046969447E-3</v>
      </c>
      <c r="P469" s="201"/>
      <c r="Q469" s="201"/>
      <c r="R469" s="369"/>
      <c r="S469" s="369"/>
      <c r="T469" s="369"/>
      <c r="U469" s="369"/>
      <c r="V469" s="369"/>
      <c r="W469" s="369"/>
      <c r="X469" s="369"/>
      <c r="Y469" s="369"/>
      <c r="Z469" s="369"/>
      <c r="AA469" s="369"/>
      <c r="AB469" s="369"/>
      <c r="AC469" s="369"/>
      <c r="AD469" s="369"/>
      <c r="AE469" s="369"/>
      <c r="AF469" s="369"/>
      <c r="AG469" s="369"/>
      <c r="AH469" s="369"/>
      <c r="AI469" s="369"/>
      <c r="AJ469" s="369"/>
      <c r="AK469" s="369"/>
      <c r="AL469" s="369"/>
      <c r="AM469" s="369"/>
      <c r="AN469" s="369"/>
      <c r="AO469" s="369"/>
      <c r="AP469" s="369"/>
      <c r="AQ469" s="369"/>
      <c r="AR469" s="369"/>
      <c r="AS469" s="369"/>
      <c r="AT469" s="369"/>
      <c r="AU469" s="369"/>
      <c r="AV469" s="369"/>
      <c r="AW469" s="369"/>
      <c r="AX469" s="369"/>
      <c r="AY469" s="369"/>
      <c r="AZ469" s="369"/>
      <c r="BA469" s="371"/>
      <c r="BB469" s="448"/>
      <c r="BC469" s="371"/>
      <c r="BD469" s="371"/>
      <c r="BE469" s="371"/>
      <c r="BF469" s="371"/>
      <c r="BG469" s="371"/>
      <c r="BH469" s="371"/>
      <c r="BI469" s="371"/>
      <c r="BJ469" s="371"/>
      <c r="BK469" s="371"/>
      <c r="BL469" s="371"/>
      <c r="BM469" s="371"/>
      <c r="BN469" s="371"/>
      <c r="BO469" s="371"/>
      <c r="BP469" s="371"/>
      <c r="BQ469" s="371"/>
      <c r="BR469" s="372"/>
      <c r="BS469" s="372"/>
      <c r="BT469" s="372"/>
      <c r="BU469" s="372"/>
      <c r="BV469" s="372"/>
      <c r="BW469" s="372"/>
      <c r="BX469" s="372"/>
      <c r="BY469" s="372"/>
      <c r="BZ469" s="372"/>
      <c r="CA469" s="372"/>
      <c r="CB469" s="372"/>
      <c r="CC469" s="372"/>
      <c r="CD469" s="372"/>
      <c r="CE469" s="372"/>
      <c r="CF469" s="372"/>
      <c r="CG469" s="372"/>
      <c r="CH469" s="372"/>
      <c r="CI469" s="372"/>
      <c r="CJ469" s="372"/>
      <c r="CK469" s="372"/>
      <c r="CL469" s="372"/>
      <c r="CM469" s="372"/>
      <c r="CN469" s="372"/>
      <c r="CO469" s="372"/>
      <c r="CP469" s="372"/>
      <c r="CQ469" s="372"/>
      <c r="CR469" s="372"/>
      <c r="CS469" s="372"/>
      <c r="CT469" s="372"/>
      <c r="CU469" s="372"/>
      <c r="CV469" s="372"/>
      <c r="CW469" s="372"/>
      <c r="CX469" s="372"/>
      <c r="CY469" s="372"/>
      <c r="CZ469" s="372"/>
      <c r="DA469" s="369"/>
    </row>
    <row r="470" s="376" customFormat="true" ht="25.15" customHeight="true" x14ac:dyDescent="0.2">
      <c r="C470" s="815" t="s">
        <v>236</v>
      </c>
      <c r="D470" s="814"/>
      <c r="E470" s="199">
        <v>3.4540877379892077E-3</v>
      </c>
      <c r="F470" s="201"/>
      <c r="G470" s="201"/>
      <c r="H470" s="814" t="s">
        <v>199</v>
      </c>
      <c r="I470" s="814"/>
      <c r="J470" s="199">
        <v>6.9322785360561592E-2</v>
      </c>
      <c r="K470" s="201"/>
      <c r="L470" s="201"/>
      <c r="M470" s="814" t="s">
        <v>236</v>
      </c>
      <c r="N470" s="814"/>
      <c r="O470" s="199">
        <v>2.4443568078993108E-3</v>
      </c>
      <c r="P470" s="201"/>
      <c r="Q470" s="201"/>
      <c r="R470" s="369"/>
      <c r="S470" s="369"/>
      <c r="T470" s="369"/>
      <c r="U470" s="369"/>
      <c r="V470" s="369"/>
      <c r="W470" s="369"/>
      <c r="X470" s="369"/>
      <c r="Y470" s="369"/>
      <c r="Z470" s="369"/>
      <c r="AA470" s="369"/>
      <c r="AB470" s="369"/>
      <c r="AC470" s="369"/>
      <c r="AD470" s="369"/>
      <c r="AE470" s="369"/>
      <c r="AF470" s="369"/>
      <c r="AG470" s="369"/>
      <c r="AH470" s="369"/>
      <c r="AI470" s="369"/>
      <c r="AJ470" s="369"/>
      <c r="AK470" s="369"/>
      <c r="AL470" s="369"/>
      <c r="AM470" s="369"/>
      <c r="AN470" s="369"/>
      <c r="AO470" s="369"/>
      <c r="AP470" s="369"/>
      <c r="AQ470" s="369"/>
      <c r="AR470" s="369"/>
      <c r="AS470" s="369"/>
      <c r="AT470" s="369"/>
      <c r="AU470" s="369"/>
      <c r="AV470" s="369"/>
      <c r="AW470" s="369"/>
      <c r="AX470" s="369"/>
      <c r="AY470" s="369"/>
      <c r="AZ470" s="369"/>
      <c r="BA470" s="371"/>
      <c r="BB470" s="448"/>
      <c r="BC470" s="371"/>
      <c r="BD470" s="371"/>
      <c r="BE470" s="371"/>
      <c r="BF470" s="371"/>
      <c r="BG470" s="371"/>
      <c r="BH470" s="371"/>
      <c r="BI470" s="371"/>
      <c r="BJ470" s="371"/>
      <c r="BK470" s="371"/>
      <c r="BL470" s="371"/>
      <c r="BM470" s="371"/>
      <c r="BN470" s="371"/>
      <c r="BO470" s="371"/>
      <c r="BP470" s="371"/>
      <c r="BQ470" s="371"/>
      <c r="BR470" s="372"/>
      <c r="BS470" s="372"/>
      <c r="BT470" s="372"/>
      <c r="BU470" s="372"/>
      <c r="BV470" s="372"/>
      <c r="BW470" s="372"/>
      <c r="BX470" s="372"/>
      <c r="BY470" s="372"/>
      <c r="BZ470" s="372"/>
      <c r="CA470" s="372"/>
      <c r="CB470" s="372"/>
      <c r="CC470" s="372"/>
      <c r="CD470" s="372"/>
      <c r="CE470" s="372"/>
      <c r="CF470" s="372"/>
      <c r="CG470" s="372"/>
      <c r="CH470" s="372"/>
      <c r="CI470" s="372"/>
      <c r="CJ470" s="372"/>
      <c r="CK470" s="372"/>
      <c r="CL470" s="372"/>
      <c r="CM470" s="372"/>
      <c r="CN470" s="372"/>
      <c r="CO470" s="372"/>
      <c r="CP470" s="372"/>
      <c r="CQ470" s="372"/>
      <c r="CR470" s="372"/>
      <c r="CS470" s="372"/>
      <c r="CT470" s="372"/>
      <c r="CU470" s="372"/>
      <c r="CV470" s="372"/>
      <c r="CW470" s="372"/>
      <c r="CX470" s="372"/>
      <c r="CY470" s="372"/>
      <c r="CZ470" s="372"/>
      <c r="DA470" s="369"/>
    </row>
    <row r="471" s="376" customFormat="true" ht="25.15" customHeight="true" x14ac:dyDescent="0.2">
      <c r="C471" s="815" t="s">
        <v>224</v>
      </c>
      <c r="D471" s="814"/>
      <c r="E471" s="199">
        <v>6.4958734985792826E-2</v>
      </c>
      <c r="F471" s="201"/>
      <c r="G471" s="201"/>
      <c r="H471" s="814" t="s">
        <v>220</v>
      </c>
      <c r="I471" s="814"/>
      <c r="J471" s="199">
        <v>1.3769479250179757E-2</v>
      </c>
      <c r="K471" s="201"/>
      <c r="L471" s="201"/>
      <c r="M471" s="814" t="s">
        <v>224</v>
      </c>
      <c r="N471" s="814"/>
      <c r="O471" s="199">
        <v>7.2501574482258749E-3</v>
      </c>
      <c r="P471" s="201"/>
      <c r="Q471" s="201"/>
      <c r="R471" s="369"/>
      <c r="S471" s="369"/>
      <c r="T471" s="369"/>
      <c r="U471" s="369"/>
      <c r="V471" s="369"/>
      <c r="W471" s="369"/>
      <c r="X471" s="369"/>
      <c r="Y471" s="369"/>
      <c r="Z471" s="369"/>
      <c r="AA471" s="369"/>
      <c r="AB471" s="369"/>
      <c r="AC471" s="369"/>
      <c r="AD471" s="369"/>
      <c r="AE471" s="369"/>
      <c r="AF471" s="369"/>
      <c r="AG471" s="369"/>
      <c r="AH471" s="369"/>
      <c r="AI471" s="369"/>
      <c r="AJ471" s="369"/>
      <c r="AK471" s="369"/>
      <c r="AL471" s="369"/>
      <c r="AM471" s="369"/>
      <c r="AN471" s="369"/>
      <c r="AO471" s="369"/>
      <c r="AP471" s="369"/>
      <c r="AQ471" s="369"/>
      <c r="AR471" s="369"/>
      <c r="AS471" s="369"/>
      <c r="AT471" s="369"/>
      <c r="AU471" s="369"/>
      <c r="AV471" s="369"/>
      <c r="AW471" s="369"/>
      <c r="AX471" s="369"/>
      <c r="AY471" s="369"/>
      <c r="AZ471" s="369"/>
      <c r="BA471" s="371"/>
      <c r="BB471" s="448"/>
      <c r="BC471" s="371"/>
      <c r="BD471" s="371"/>
      <c r="BE471" s="371"/>
      <c r="BF471" s="371"/>
      <c r="BG471" s="371"/>
      <c r="BH471" s="371"/>
      <c r="BI471" s="371"/>
      <c r="BJ471" s="371"/>
      <c r="BK471" s="371"/>
      <c r="BL471" s="371"/>
      <c r="BM471" s="371"/>
      <c r="BN471" s="371"/>
      <c r="BO471" s="371"/>
      <c r="BP471" s="371"/>
      <c r="BQ471" s="371"/>
      <c r="BR471" s="372"/>
      <c r="BS471" s="372"/>
      <c r="BT471" s="372"/>
      <c r="BU471" s="372"/>
      <c r="BV471" s="372"/>
      <c r="BW471" s="372"/>
      <c r="BX471" s="372"/>
      <c r="BY471" s="372"/>
      <c r="BZ471" s="372"/>
      <c r="CA471" s="372"/>
      <c r="CB471" s="372"/>
      <c r="CC471" s="372"/>
      <c r="CD471" s="372"/>
      <c r="CE471" s="372"/>
      <c r="CF471" s="372"/>
      <c r="CG471" s="372"/>
      <c r="CH471" s="372"/>
      <c r="CI471" s="372"/>
      <c r="CJ471" s="372"/>
      <c r="CK471" s="372"/>
      <c r="CL471" s="372"/>
      <c r="CM471" s="372"/>
      <c r="CN471" s="372"/>
      <c r="CO471" s="372"/>
      <c r="CP471" s="372"/>
      <c r="CQ471" s="372"/>
      <c r="CR471" s="372"/>
      <c r="CS471" s="372"/>
      <c r="CT471" s="372"/>
      <c r="CU471" s="372"/>
      <c r="CV471" s="372"/>
      <c r="CW471" s="372"/>
      <c r="CX471" s="372"/>
      <c r="CY471" s="372"/>
      <c r="CZ471" s="372"/>
      <c r="DA471" s="369"/>
    </row>
    <row r="472" s="376" customFormat="true" ht="25.15" customHeight="true" x14ac:dyDescent="0.2">
      <c r="C472" s="815" t="s">
        <v>208</v>
      </c>
      <c r="D472" s="814"/>
      <c r="E472" s="199">
        <v>0.23047675016400662</v>
      </c>
      <c r="F472" s="201"/>
      <c r="G472" s="201"/>
      <c r="H472" s="814" t="s">
        <v>228</v>
      </c>
      <c r="I472" s="814"/>
      <c r="J472" s="199">
        <v>2.2835489159639316E-2</v>
      </c>
      <c r="K472" s="201"/>
      <c r="L472" s="201"/>
      <c r="M472" s="814" t="s">
        <v>208</v>
      </c>
      <c r="N472" s="814"/>
      <c r="O472" s="199">
        <v>0.14098536563146374</v>
      </c>
      <c r="P472" s="201"/>
      <c r="Q472" s="201"/>
      <c r="R472" s="369"/>
      <c r="S472" s="369"/>
      <c r="T472" s="369"/>
      <c r="U472" s="369"/>
      <c r="V472" s="369"/>
      <c r="W472" s="369"/>
      <c r="X472" s="369"/>
      <c r="Y472" s="369"/>
      <c r="Z472" s="369"/>
      <c r="AA472" s="369"/>
      <c r="AB472" s="369"/>
      <c r="AC472" s="369"/>
      <c r="AD472" s="369"/>
      <c r="AE472" s="369"/>
      <c r="AF472" s="369"/>
      <c r="AG472" s="369"/>
      <c r="AH472" s="369"/>
      <c r="AI472" s="369"/>
      <c r="AJ472" s="369"/>
      <c r="AK472" s="369"/>
      <c r="AL472" s="369"/>
      <c r="AM472" s="369"/>
      <c r="AN472" s="369"/>
      <c r="AO472" s="369"/>
      <c r="AP472" s="369"/>
      <c r="AQ472" s="369"/>
      <c r="AR472" s="369"/>
      <c r="AS472" s="369"/>
      <c r="AT472" s="369"/>
      <c r="AU472" s="369"/>
      <c r="AV472" s="369"/>
      <c r="AW472" s="369"/>
      <c r="AX472" s="369"/>
      <c r="AY472" s="369"/>
      <c r="AZ472" s="369"/>
      <c r="BA472" s="371"/>
      <c r="BB472" s="448"/>
      <c r="BC472" s="371"/>
      <c r="BD472" s="371"/>
      <c r="BE472" s="371"/>
      <c r="BF472" s="371"/>
      <c r="BG472" s="371"/>
      <c r="BH472" s="371"/>
      <c r="BI472" s="371"/>
      <c r="BJ472" s="371"/>
      <c r="BK472" s="371"/>
      <c r="BL472" s="371"/>
      <c r="BM472" s="371"/>
      <c r="BN472" s="371"/>
      <c r="BO472" s="371"/>
      <c r="BP472" s="371"/>
      <c r="BQ472" s="371"/>
      <c r="BR472" s="372"/>
      <c r="BS472" s="372"/>
      <c r="BT472" s="372"/>
      <c r="BU472" s="372"/>
      <c r="BV472" s="372"/>
      <c r="BW472" s="372"/>
      <c r="BX472" s="372"/>
      <c r="BY472" s="372"/>
      <c r="BZ472" s="372"/>
      <c r="CA472" s="372"/>
      <c r="CB472" s="372"/>
      <c r="CC472" s="372"/>
      <c r="CD472" s="372"/>
      <c r="CE472" s="372"/>
      <c r="CF472" s="372"/>
      <c r="CG472" s="372"/>
      <c r="CH472" s="372"/>
      <c r="CI472" s="372"/>
      <c r="CJ472" s="372"/>
      <c r="CK472" s="372"/>
      <c r="CL472" s="372"/>
      <c r="CM472" s="372"/>
      <c r="CN472" s="372"/>
      <c r="CO472" s="372"/>
      <c r="CP472" s="372"/>
      <c r="CQ472" s="372"/>
      <c r="CR472" s="372"/>
      <c r="CS472" s="372"/>
      <c r="CT472" s="372"/>
      <c r="CU472" s="372"/>
      <c r="CV472" s="372"/>
      <c r="CW472" s="372"/>
      <c r="CX472" s="372"/>
      <c r="CY472" s="372"/>
      <c r="CZ472" s="372"/>
      <c r="DA472" s="369"/>
    </row>
    <row r="473" s="376" customFormat="true" ht="25.15" customHeight="true" x14ac:dyDescent="0.2">
      <c r="C473" s="815" t="s">
        <v>195</v>
      </c>
      <c r="D473" s="814"/>
      <c r="E473" s="199">
        <v>0.40168792454668323</v>
      </c>
      <c r="F473" s="201"/>
      <c r="G473" s="201"/>
      <c r="H473" s="814" t="s">
        <v>218</v>
      </c>
      <c r="I473" s="814"/>
      <c r="J473" s="199">
        <v>8.3463914561502719E-3</v>
      </c>
      <c r="K473" s="201"/>
      <c r="L473" s="201"/>
      <c r="M473" s="814" t="s">
        <v>195</v>
      </c>
      <c r="N473" s="814"/>
      <c r="O473" s="199">
        <v>0.20792414249779423</v>
      </c>
      <c r="P473" s="201"/>
      <c r="Q473" s="201"/>
      <c r="R473" s="369"/>
      <c r="S473" s="369"/>
      <c r="T473" s="369"/>
      <c r="U473" s="369"/>
      <c r="V473" s="369"/>
      <c r="W473" s="369"/>
      <c r="X473" s="369"/>
      <c r="Y473" s="369"/>
      <c r="Z473" s="369"/>
      <c r="AA473" s="369"/>
      <c r="AB473" s="369"/>
      <c r="AC473" s="369"/>
      <c r="AD473" s="369"/>
      <c r="AE473" s="369"/>
      <c r="AF473" s="369"/>
      <c r="AG473" s="369"/>
      <c r="AH473" s="369"/>
      <c r="AI473" s="369"/>
      <c r="AJ473" s="369"/>
      <c r="AK473" s="369"/>
      <c r="AL473" s="369"/>
      <c r="AM473" s="369"/>
      <c r="AN473" s="369"/>
      <c r="AO473" s="369"/>
      <c r="AP473" s="369"/>
      <c r="AQ473" s="369"/>
      <c r="AR473" s="369"/>
      <c r="AS473" s="369"/>
      <c r="AT473" s="369"/>
      <c r="AU473" s="369"/>
      <c r="AV473" s="369"/>
      <c r="AW473" s="369"/>
      <c r="AX473" s="369"/>
      <c r="AY473" s="369"/>
      <c r="AZ473" s="369"/>
      <c r="BA473" s="371"/>
      <c r="BB473" s="448"/>
      <c r="BC473" s="371"/>
      <c r="BD473" s="371"/>
      <c r="BE473" s="371"/>
      <c r="BF473" s="371"/>
      <c r="BG473" s="371"/>
      <c r="BH473" s="371"/>
      <c r="BI473" s="371"/>
      <c r="BJ473" s="371"/>
      <c r="BK473" s="371"/>
      <c r="BL473" s="371"/>
      <c r="BM473" s="371"/>
      <c r="BN473" s="371"/>
      <c r="BO473" s="371"/>
      <c r="BP473" s="371"/>
      <c r="BQ473" s="371"/>
      <c r="BR473" s="372"/>
      <c r="BS473" s="372"/>
      <c r="BT473" s="372"/>
      <c r="BU473" s="372"/>
      <c r="BV473" s="372"/>
      <c r="BW473" s="372"/>
      <c r="BX473" s="372"/>
      <c r="BY473" s="372"/>
      <c r="BZ473" s="372"/>
      <c r="CA473" s="372"/>
      <c r="CB473" s="372"/>
      <c r="CC473" s="372"/>
      <c r="CD473" s="372"/>
      <c r="CE473" s="372"/>
      <c r="CF473" s="372"/>
      <c r="CG473" s="372"/>
      <c r="CH473" s="372"/>
      <c r="CI473" s="372"/>
      <c r="CJ473" s="372"/>
      <c r="CK473" s="372"/>
      <c r="CL473" s="372"/>
      <c r="CM473" s="372"/>
      <c r="CN473" s="372"/>
      <c r="CO473" s="372"/>
      <c r="CP473" s="372"/>
      <c r="CQ473" s="372"/>
      <c r="CR473" s="372"/>
      <c r="CS473" s="372"/>
      <c r="CT473" s="372"/>
      <c r="CU473" s="372"/>
      <c r="CV473" s="372"/>
      <c r="CW473" s="372"/>
      <c r="CX473" s="372"/>
      <c r="CY473" s="372"/>
      <c r="CZ473" s="372"/>
      <c r="DA473" s="369"/>
    </row>
    <row r="474" s="376" customFormat="true" ht="25.15" customHeight="true" x14ac:dyDescent="0.2">
      <c r="C474" s="815" t="s">
        <v>238</v>
      </c>
      <c r="D474" s="814"/>
      <c r="E474" s="199">
        <v>8.5943573770829243E-5</v>
      </c>
      <c r="F474" s="201"/>
      <c r="G474" s="201"/>
      <c r="H474" s="814" t="s">
        <v>222</v>
      </c>
      <c r="I474" s="814"/>
      <c r="J474" s="199">
        <v>2.7941035226521213E-4</v>
      </c>
      <c r="K474" s="201"/>
      <c r="L474" s="201"/>
      <c r="M474" s="814" t="s">
        <v>238</v>
      </c>
      <c r="N474" s="814"/>
      <c r="O474" s="199">
        <v>1.3009899030405772E-3</v>
      </c>
      <c r="P474" s="201"/>
      <c r="Q474" s="201"/>
      <c r="R474" s="369"/>
      <c r="S474" s="369"/>
      <c r="T474" s="369"/>
      <c r="U474" s="369"/>
      <c r="V474" s="369"/>
      <c r="W474" s="369"/>
      <c r="X474" s="369"/>
      <c r="Y474" s="369"/>
      <c r="Z474" s="369"/>
      <c r="AA474" s="369"/>
      <c r="AB474" s="369"/>
      <c r="AC474" s="369"/>
      <c r="AD474" s="369"/>
      <c r="AE474" s="369"/>
      <c r="AF474" s="369"/>
      <c r="AG474" s="369"/>
      <c r="AH474" s="369"/>
      <c r="AI474" s="369"/>
      <c r="AJ474" s="369"/>
      <c r="AK474" s="369"/>
      <c r="AL474" s="369"/>
      <c r="AM474" s="369"/>
      <c r="AN474" s="369"/>
      <c r="AO474" s="369"/>
      <c r="AP474" s="369"/>
      <c r="AQ474" s="369"/>
      <c r="AR474" s="369"/>
      <c r="AS474" s="369"/>
      <c r="AT474" s="369"/>
      <c r="AU474" s="369"/>
      <c r="AV474" s="369"/>
      <c r="AW474" s="369"/>
      <c r="AX474" s="369"/>
      <c r="AY474" s="369"/>
      <c r="AZ474" s="369"/>
      <c r="BA474" s="371"/>
      <c r="BB474" s="448"/>
      <c r="BC474" s="371"/>
      <c r="BD474" s="371"/>
      <c r="BE474" s="371"/>
      <c r="BF474" s="371"/>
      <c r="BG474" s="371"/>
      <c r="BH474" s="371"/>
      <c r="BI474" s="371"/>
      <c r="BJ474" s="371"/>
      <c r="BK474" s="371"/>
      <c r="BL474" s="371"/>
      <c r="BM474" s="371"/>
      <c r="BN474" s="371"/>
      <c r="BO474" s="371"/>
      <c r="BP474" s="371"/>
      <c r="BQ474" s="371"/>
      <c r="BR474" s="372"/>
      <c r="BS474" s="372"/>
      <c r="BT474" s="372"/>
      <c r="BU474" s="372"/>
      <c r="BV474" s="372"/>
      <c r="BW474" s="372"/>
      <c r="BX474" s="372"/>
      <c r="BY474" s="372"/>
      <c r="BZ474" s="372"/>
      <c r="CA474" s="372"/>
      <c r="CB474" s="372"/>
      <c r="CC474" s="372"/>
      <c r="CD474" s="372"/>
      <c r="CE474" s="372"/>
      <c r="CF474" s="372"/>
      <c r="CG474" s="372"/>
      <c r="CH474" s="372"/>
      <c r="CI474" s="372"/>
      <c r="CJ474" s="372"/>
      <c r="CK474" s="372"/>
      <c r="CL474" s="372"/>
      <c r="CM474" s="372"/>
      <c r="CN474" s="372"/>
      <c r="CO474" s="372"/>
      <c r="CP474" s="372"/>
      <c r="CQ474" s="372"/>
      <c r="CR474" s="372"/>
      <c r="CS474" s="372"/>
      <c r="CT474" s="372"/>
      <c r="CU474" s="372"/>
      <c r="CV474" s="372"/>
      <c r="CW474" s="372"/>
      <c r="CX474" s="372"/>
      <c r="CY474" s="372"/>
      <c r="CZ474" s="372"/>
      <c r="DA474" s="369"/>
    </row>
    <row r="475" s="376" customFormat="true" ht="25.15" customHeight="true" x14ac:dyDescent="0.2">
      <c r="C475" s="815" t="s">
        <v>244</v>
      </c>
      <c r="D475" s="814"/>
      <c r="E475" s="199">
        <v>1.3800796700236748E-5</v>
      </c>
      <c r="F475" s="201"/>
      <c r="G475" s="201"/>
      <c r="H475" s="814" t="s">
        <v>227</v>
      </c>
      <c r="I475" s="814"/>
      <c r="J475" s="199">
        <v>3.5581240671561432E-2</v>
      </c>
      <c r="K475" s="201"/>
      <c r="L475" s="201"/>
      <c r="M475" s="814" t="s">
        <v>244</v>
      </c>
      <c r="N475" s="814"/>
      <c r="O475" s="199">
        <v>3.5342231615044775E-7</v>
      </c>
      <c r="P475" s="201"/>
      <c r="Q475" s="201"/>
      <c r="R475" s="369"/>
      <c r="S475" s="369"/>
      <c r="T475" s="369"/>
      <c r="U475" s="369"/>
      <c r="V475" s="369"/>
      <c r="W475" s="369"/>
      <c r="X475" s="369"/>
      <c r="Y475" s="369"/>
      <c r="Z475" s="369"/>
      <c r="AA475" s="369"/>
      <c r="AB475" s="369"/>
      <c r="AC475" s="369"/>
      <c r="AD475" s="369"/>
      <c r="AE475" s="369"/>
      <c r="AF475" s="369"/>
      <c r="AG475" s="369"/>
      <c r="AH475" s="369"/>
      <c r="AI475" s="369"/>
      <c r="AJ475" s="369"/>
      <c r="AK475" s="369"/>
      <c r="AL475" s="369"/>
      <c r="AM475" s="369"/>
      <c r="AN475" s="369"/>
      <c r="AO475" s="369"/>
      <c r="AP475" s="369"/>
      <c r="AQ475" s="369"/>
      <c r="AR475" s="369"/>
      <c r="AS475" s="369"/>
      <c r="AT475" s="369"/>
      <c r="AU475" s="369"/>
      <c r="AV475" s="369"/>
      <c r="AW475" s="369"/>
      <c r="AX475" s="369"/>
      <c r="AY475" s="369"/>
      <c r="AZ475" s="369"/>
      <c r="BA475" s="371"/>
      <c r="BB475" s="448"/>
      <c r="BC475" s="371"/>
      <c r="BD475" s="371"/>
      <c r="BE475" s="371"/>
      <c r="BF475" s="371"/>
      <c r="BG475" s="371"/>
      <c r="BH475" s="371"/>
      <c r="BI475" s="371"/>
      <c r="BJ475" s="371"/>
      <c r="BK475" s="371"/>
      <c r="BL475" s="371"/>
      <c r="BM475" s="371"/>
      <c r="BN475" s="371"/>
      <c r="BO475" s="371"/>
      <c r="BP475" s="371"/>
      <c r="BQ475" s="371"/>
      <c r="BR475" s="372"/>
      <c r="BS475" s="372"/>
      <c r="BT475" s="372"/>
      <c r="BU475" s="372"/>
      <c r="BV475" s="372"/>
      <c r="BW475" s="372"/>
      <c r="BX475" s="372"/>
      <c r="BY475" s="372"/>
      <c r="BZ475" s="372"/>
      <c r="CA475" s="372"/>
      <c r="CB475" s="372"/>
      <c r="CC475" s="372"/>
      <c r="CD475" s="372"/>
      <c r="CE475" s="372"/>
      <c r="CF475" s="372"/>
      <c r="CG475" s="372"/>
      <c r="CH475" s="372"/>
      <c r="CI475" s="372"/>
      <c r="CJ475" s="372"/>
      <c r="CK475" s="372"/>
      <c r="CL475" s="372"/>
      <c r="CM475" s="372"/>
      <c r="CN475" s="372"/>
      <c r="CO475" s="372"/>
      <c r="CP475" s="372"/>
      <c r="CQ475" s="372"/>
      <c r="CR475" s="372"/>
      <c r="CS475" s="372"/>
      <c r="CT475" s="372"/>
      <c r="CU475" s="372"/>
      <c r="CV475" s="372"/>
      <c r="CW475" s="372"/>
      <c r="CX475" s="372"/>
      <c r="CY475" s="372"/>
      <c r="CZ475" s="372"/>
      <c r="DA475" s="369"/>
    </row>
    <row r="476" s="376" customFormat="true" ht="25.15" customHeight="true" x14ac:dyDescent="0.2">
      <c r="C476" s="815" t="s">
        <v>226</v>
      </c>
      <c r="D476" s="814"/>
      <c r="E476" s="199">
        <v>8.7037854734701231E-7</v>
      </c>
      <c r="F476" s="201"/>
      <c r="G476" s="201"/>
      <c r="H476" s="814" t="s">
        <v>230</v>
      </c>
      <c r="I476" s="814"/>
      <c r="J476" s="199">
        <v>2.8248917396665615E-2</v>
      </c>
      <c r="K476" s="201"/>
      <c r="L476" s="201"/>
      <c r="M476" s="814" t="s">
        <v>226</v>
      </c>
      <c r="N476" s="814"/>
      <c r="O476" s="199">
        <v>1.0546538066370103E-2</v>
      </c>
      <c r="P476" s="201"/>
      <c r="Q476" s="201"/>
      <c r="R476" s="369"/>
      <c r="S476" s="369"/>
      <c r="T476" s="369"/>
      <c r="U476" s="369"/>
      <c r="V476" s="369"/>
      <c r="W476" s="369"/>
      <c r="X476" s="369"/>
      <c r="Y476" s="369"/>
      <c r="Z476" s="369"/>
      <c r="AA476" s="369"/>
      <c r="AB476" s="369"/>
      <c r="AC476" s="369"/>
      <c r="AD476" s="369"/>
      <c r="AE476" s="369"/>
      <c r="AF476" s="369"/>
      <c r="AG476" s="369"/>
      <c r="AH476" s="369"/>
      <c r="AI476" s="369"/>
      <c r="AJ476" s="369"/>
      <c r="AK476" s="369"/>
      <c r="AL476" s="369"/>
      <c r="AM476" s="369"/>
      <c r="AN476" s="369"/>
      <c r="AO476" s="369"/>
      <c r="AP476" s="369"/>
      <c r="AQ476" s="369"/>
      <c r="AR476" s="369"/>
      <c r="AS476" s="369"/>
      <c r="AT476" s="369"/>
      <c r="AU476" s="369"/>
      <c r="AV476" s="369"/>
      <c r="AW476" s="369"/>
      <c r="AX476" s="369"/>
      <c r="AY476" s="369"/>
      <c r="AZ476" s="369"/>
      <c r="BA476" s="371"/>
      <c r="BB476" s="448"/>
      <c r="BC476" s="371"/>
      <c r="BD476" s="371"/>
      <c r="BE476" s="371"/>
      <c r="BF476" s="371"/>
      <c r="BG476" s="371"/>
      <c r="BH476" s="371"/>
      <c r="BI476" s="371"/>
      <c r="BJ476" s="371"/>
      <c r="BK476" s="371"/>
      <c r="BL476" s="371"/>
      <c r="BM476" s="371"/>
      <c r="BN476" s="371"/>
      <c r="BO476" s="371"/>
      <c r="BP476" s="371"/>
      <c r="BQ476" s="371"/>
      <c r="BR476" s="372"/>
      <c r="BS476" s="372"/>
      <c r="BT476" s="372"/>
      <c r="BU476" s="372"/>
      <c r="BV476" s="372"/>
      <c r="BW476" s="372"/>
      <c r="BX476" s="372"/>
      <c r="BY476" s="372"/>
      <c r="BZ476" s="372"/>
      <c r="CA476" s="372"/>
      <c r="CB476" s="372"/>
      <c r="CC476" s="372"/>
      <c r="CD476" s="372"/>
      <c r="CE476" s="372"/>
      <c r="CF476" s="372"/>
      <c r="CG476" s="372"/>
      <c r="CH476" s="372"/>
      <c r="CI476" s="372"/>
      <c r="CJ476" s="372"/>
      <c r="CK476" s="372"/>
      <c r="CL476" s="372"/>
      <c r="CM476" s="372"/>
      <c r="CN476" s="372"/>
      <c r="CO476" s="372"/>
      <c r="CP476" s="372"/>
      <c r="CQ476" s="372"/>
      <c r="CR476" s="372"/>
      <c r="CS476" s="372"/>
      <c r="CT476" s="372"/>
      <c r="CU476" s="372"/>
      <c r="CV476" s="372"/>
      <c r="CW476" s="372"/>
      <c r="CX476" s="372"/>
      <c r="CY476" s="372"/>
      <c r="CZ476" s="372"/>
      <c r="DA476" s="369"/>
    </row>
    <row r="477" s="376" customFormat="true" ht="25.15" customHeight="true" x14ac:dyDescent="0.2">
      <c r="C477" s="815" t="s">
        <v>199</v>
      </c>
      <c r="D477" s="814"/>
      <c r="E477" s="199">
        <v>7.2858105098095538E-2</v>
      </c>
      <c r="F477" s="201"/>
      <c r="G477" s="201"/>
      <c r="H477" s="814" t="s">
        <v>205</v>
      </c>
      <c r="I477" s="814"/>
      <c r="J477" s="199">
        <v>3.0115456238770502E-2</v>
      </c>
      <c r="K477" s="201"/>
      <c r="L477" s="201"/>
      <c r="M477" s="814" t="s">
        <v>199</v>
      </c>
      <c r="N477" s="814"/>
      <c r="O477" s="199">
        <v>0.18238586600995937</v>
      </c>
      <c r="P477" s="201"/>
      <c r="Q477" s="201"/>
      <c r="R477" s="369"/>
      <c r="S477" s="369"/>
      <c r="T477" s="369"/>
      <c r="U477" s="369"/>
      <c r="V477" s="369"/>
      <c r="W477" s="369"/>
      <c r="X477" s="369"/>
      <c r="Y477" s="369"/>
      <c r="Z477" s="369"/>
      <c r="AA477" s="369"/>
      <c r="AB477" s="369"/>
      <c r="AC477" s="369"/>
      <c r="AD477" s="369"/>
      <c r="AE477" s="369"/>
      <c r="AF477" s="369"/>
      <c r="AG477" s="369"/>
      <c r="AH477" s="369"/>
      <c r="AI477" s="369"/>
      <c r="AJ477" s="369"/>
      <c r="AK477" s="369"/>
      <c r="AL477" s="369"/>
      <c r="AM477" s="369"/>
      <c r="AN477" s="369"/>
      <c r="AO477" s="369"/>
      <c r="AP477" s="369"/>
      <c r="AQ477" s="369"/>
      <c r="AR477" s="369"/>
      <c r="AS477" s="369"/>
      <c r="AT477" s="369"/>
      <c r="AU477" s="369"/>
      <c r="AV477" s="369"/>
      <c r="AW477" s="369"/>
      <c r="AX477" s="369"/>
      <c r="AY477" s="369"/>
      <c r="AZ477" s="369"/>
      <c r="BA477" s="371"/>
      <c r="BB477" s="448"/>
      <c r="BC477" s="371"/>
      <c r="BD477" s="371"/>
      <c r="BE477" s="371"/>
      <c r="BF477" s="371"/>
      <c r="BG477" s="371"/>
      <c r="BH477" s="371"/>
      <c r="BI477" s="371"/>
      <c r="BJ477" s="371"/>
      <c r="BK477" s="371"/>
      <c r="BL477" s="371"/>
      <c r="BM477" s="371"/>
      <c r="BN477" s="371"/>
      <c r="BO477" s="371"/>
      <c r="BP477" s="371"/>
      <c r="BQ477" s="371"/>
      <c r="BR477" s="372"/>
      <c r="BS477" s="372"/>
      <c r="BT477" s="372"/>
      <c r="BU477" s="372"/>
      <c r="BV477" s="372"/>
      <c r="BW477" s="372"/>
      <c r="BX477" s="372"/>
      <c r="BY477" s="372"/>
      <c r="BZ477" s="372"/>
      <c r="CA477" s="372"/>
      <c r="CB477" s="372"/>
      <c r="CC477" s="372"/>
      <c r="CD477" s="372"/>
      <c r="CE477" s="372"/>
      <c r="CF477" s="372"/>
      <c r="CG477" s="372"/>
      <c r="CH477" s="372"/>
      <c r="CI477" s="372"/>
      <c r="CJ477" s="372"/>
      <c r="CK477" s="372"/>
      <c r="CL477" s="372"/>
      <c r="CM477" s="372"/>
      <c r="CN477" s="372"/>
      <c r="CO477" s="372"/>
      <c r="CP477" s="372"/>
      <c r="CQ477" s="372"/>
      <c r="CR477" s="372"/>
      <c r="CS477" s="372"/>
      <c r="CT477" s="372"/>
      <c r="CU477" s="372"/>
      <c r="CV477" s="372"/>
      <c r="CW477" s="372"/>
      <c r="CX477" s="372"/>
      <c r="CY477" s="372"/>
      <c r="CZ477" s="372"/>
      <c r="DA477" s="369"/>
    </row>
    <row r="478" s="376" customFormat="true" ht="25.15" customHeight="true" x14ac:dyDescent="0.2">
      <c r="C478" s="815" t="s">
        <v>220</v>
      </c>
      <c r="D478" s="814"/>
      <c r="E478" s="199">
        <v>9.5273100301981294E-3</v>
      </c>
      <c r="F478" s="201"/>
      <c r="G478" s="201"/>
      <c r="H478" s="814" t="s">
        <v>231</v>
      </c>
      <c r="I478" s="814"/>
      <c r="J478" s="199">
        <v>1.9346120155368862E-2</v>
      </c>
      <c r="K478" s="201"/>
      <c r="L478" s="201"/>
      <c r="M478" s="814" t="s">
        <v>220</v>
      </c>
      <c r="N478" s="814"/>
      <c r="O478" s="199">
        <v>3.4821102353796471E-2</v>
      </c>
      <c r="P478" s="201"/>
      <c r="Q478" s="201"/>
      <c r="R478" s="369"/>
      <c r="S478" s="369"/>
      <c r="T478" s="369"/>
      <c r="U478" s="369"/>
      <c r="V478" s="369"/>
      <c r="W478" s="369"/>
      <c r="X478" s="369"/>
      <c r="Y478" s="369"/>
      <c r="Z478" s="369"/>
      <c r="AA478" s="369"/>
      <c r="AB478" s="369"/>
      <c r="AC478" s="369"/>
      <c r="AD478" s="369"/>
      <c r="AE478" s="369"/>
      <c r="AF478" s="369"/>
      <c r="AG478" s="369"/>
      <c r="AH478" s="369"/>
      <c r="AI478" s="369"/>
      <c r="AJ478" s="369"/>
      <c r="AK478" s="369"/>
      <c r="AL478" s="369"/>
      <c r="AM478" s="369"/>
      <c r="AN478" s="369"/>
      <c r="AO478" s="369"/>
      <c r="AP478" s="369"/>
      <c r="AQ478" s="369"/>
      <c r="AR478" s="369"/>
      <c r="AS478" s="369"/>
      <c r="AT478" s="369"/>
      <c r="AU478" s="369"/>
      <c r="AV478" s="369"/>
      <c r="AW478" s="369"/>
      <c r="AX478" s="369"/>
      <c r="AY478" s="369"/>
      <c r="AZ478" s="369"/>
      <c r="BA478" s="371"/>
      <c r="BB478" s="448"/>
      <c r="BC478" s="371"/>
      <c r="BD478" s="371"/>
      <c r="BE478" s="371"/>
      <c r="BF478" s="371"/>
      <c r="BG478" s="371"/>
      <c r="BH478" s="371"/>
      <c r="BI478" s="371"/>
      <c r="BJ478" s="371"/>
      <c r="BK478" s="371"/>
      <c r="BL478" s="371"/>
      <c r="BM478" s="371"/>
      <c r="BN478" s="371"/>
      <c r="BO478" s="371"/>
      <c r="BP478" s="371"/>
      <c r="BQ478" s="371"/>
      <c r="BR478" s="372"/>
      <c r="BS478" s="372"/>
      <c r="BT478" s="372"/>
      <c r="BU478" s="372"/>
      <c r="BV478" s="372"/>
      <c r="BW478" s="372"/>
      <c r="BX478" s="372"/>
      <c r="BY478" s="372"/>
      <c r="BZ478" s="372"/>
      <c r="CA478" s="372"/>
      <c r="CB478" s="372"/>
      <c r="CC478" s="372"/>
      <c r="CD478" s="372"/>
      <c r="CE478" s="372"/>
      <c r="CF478" s="372"/>
      <c r="CG478" s="372"/>
      <c r="CH478" s="372"/>
      <c r="CI478" s="372"/>
      <c r="CJ478" s="372"/>
      <c r="CK478" s="372"/>
      <c r="CL478" s="372"/>
      <c r="CM478" s="372"/>
      <c r="CN478" s="372"/>
      <c r="CO478" s="372"/>
      <c r="CP478" s="372"/>
      <c r="CQ478" s="372"/>
      <c r="CR478" s="372"/>
      <c r="CS478" s="372"/>
      <c r="CT478" s="372"/>
      <c r="CU478" s="372"/>
      <c r="CV478" s="372"/>
      <c r="CW478" s="372"/>
      <c r="CX478" s="372"/>
      <c r="CY478" s="372"/>
      <c r="CZ478" s="372"/>
      <c r="DA478" s="369"/>
    </row>
    <row r="479" s="376" customFormat="true" ht="25.15" customHeight="true" x14ac:dyDescent="0.2">
      <c r="C479" s="815" t="s">
        <v>228</v>
      </c>
      <c r="D479" s="814"/>
      <c r="E479" s="199">
        <v>1.2299569726314736E-2</v>
      </c>
      <c r="F479" s="201"/>
      <c r="G479" s="201"/>
      <c r="H479" s="814" t="s">
        <v>225</v>
      </c>
      <c r="I479" s="814"/>
      <c r="J479" s="199">
        <v>3.6056824715851518E-2</v>
      </c>
      <c r="K479" s="201"/>
      <c r="L479" s="201"/>
      <c r="M479" s="814" t="s">
        <v>228</v>
      </c>
      <c r="N479" s="814"/>
      <c r="O479" s="199">
        <v>9.3738525473372695E-3</v>
      </c>
      <c r="P479" s="201"/>
      <c r="Q479" s="201"/>
      <c r="R479" s="369"/>
      <c r="S479" s="369"/>
      <c r="T479" s="369"/>
      <c r="U479" s="369"/>
      <c r="V479" s="369"/>
      <c r="W479" s="369"/>
      <c r="X479" s="369"/>
      <c r="Y479" s="369"/>
      <c r="Z479" s="369"/>
      <c r="AA479" s="369"/>
      <c r="AB479" s="369"/>
      <c r="AC479" s="369"/>
      <c r="AD479" s="369"/>
      <c r="AE479" s="369"/>
      <c r="AF479" s="369"/>
      <c r="AG479" s="369"/>
      <c r="AH479" s="369"/>
      <c r="AI479" s="369"/>
      <c r="AJ479" s="369"/>
      <c r="AK479" s="369"/>
      <c r="AL479" s="369"/>
      <c r="AM479" s="369"/>
      <c r="AN479" s="369"/>
      <c r="AO479" s="369"/>
      <c r="AP479" s="369"/>
      <c r="AQ479" s="369"/>
      <c r="AR479" s="369"/>
      <c r="AS479" s="369"/>
      <c r="AT479" s="369"/>
      <c r="AU479" s="369"/>
      <c r="AV479" s="369"/>
      <c r="AW479" s="369"/>
      <c r="AX479" s="369"/>
      <c r="AY479" s="369"/>
      <c r="AZ479" s="369"/>
      <c r="BA479" s="371"/>
      <c r="BB479" s="448"/>
      <c r="BC479" s="371"/>
      <c r="BD479" s="371"/>
      <c r="BE479" s="371"/>
      <c r="BF479" s="371"/>
      <c r="BG479" s="371"/>
      <c r="BH479" s="371"/>
      <c r="BI479" s="371"/>
      <c r="BJ479" s="371"/>
      <c r="BK479" s="371"/>
      <c r="BL479" s="371"/>
      <c r="BM479" s="371"/>
      <c r="BN479" s="371"/>
      <c r="BO479" s="371"/>
      <c r="BP479" s="371"/>
      <c r="BQ479" s="371"/>
      <c r="BR479" s="372"/>
      <c r="BS479" s="372"/>
      <c r="BT479" s="372"/>
      <c r="BU479" s="372"/>
      <c r="BV479" s="372"/>
      <c r="BW479" s="372"/>
      <c r="BX479" s="372"/>
      <c r="BY479" s="372"/>
      <c r="BZ479" s="372"/>
      <c r="CA479" s="372"/>
      <c r="CB479" s="372"/>
      <c r="CC479" s="372"/>
      <c r="CD479" s="372"/>
      <c r="CE479" s="372"/>
      <c r="CF479" s="372"/>
      <c r="CG479" s="372"/>
      <c r="CH479" s="372"/>
      <c r="CI479" s="372"/>
      <c r="CJ479" s="372"/>
      <c r="CK479" s="372"/>
      <c r="CL479" s="372"/>
      <c r="CM479" s="372"/>
      <c r="CN479" s="372"/>
      <c r="CO479" s="372"/>
      <c r="CP479" s="372"/>
      <c r="CQ479" s="372"/>
      <c r="CR479" s="372"/>
      <c r="CS479" s="372"/>
      <c r="CT479" s="372"/>
      <c r="CU479" s="372"/>
      <c r="CV479" s="372"/>
      <c r="CW479" s="372"/>
      <c r="CX479" s="372"/>
      <c r="CY479" s="372"/>
      <c r="CZ479" s="372"/>
      <c r="DA479" s="369"/>
    </row>
    <row r="480" s="376" customFormat="true" ht="25.15" customHeight="true" x14ac:dyDescent="0.2">
      <c r="C480" s="815" t="s">
        <v>218</v>
      </c>
      <c r="D480" s="814"/>
      <c r="E480" s="199">
        <v>2.8288855502336036E-2</v>
      </c>
      <c r="F480" s="201"/>
      <c r="G480" s="201"/>
      <c r="H480" s="814" t="s">
        <v>234</v>
      </c>
      <c r="I480" s="814"/>
      <c r="J480" s="199">
        <v>3.8503055013572119E-3</v>
      </c>
      <c r="K480" s="201"/>
      <c r="L480" s="201"/>
      <c r="M480" s="814" t="s">
        <v>218</v>
      </c>
      <c r="N480" s="814"/>
      <c r="O480" s="199">
        <v>6.6270698160267275E-2</v>
      </c>
      <c r="P480" s="201"/>
      <c r="Q480" s="201"/>
      <c r="R480" s="369"/>
      <c r="S480" s="369"/>
      <c r="T480" s="369"/>
      <c r="U480" s="369"/>
      <c r="V480" s="369"/>
      <c r="W480" s="369"/>
      <c r="X480" s="369"/>
      <c r="Y480" s="369"/>
      <c r="Z480" s="369"/>
      <c r="AA480" s="369"/>
      <c r="AB480" s="369"/>
      <c r="AC480" s="369"/>
      <c r="AD480" s="369"/>
      <c r="AE480" s="369"/>
      <c r="AF480" s="369"/>
      <c r="AG480" s="369"/>
      <c r="AH480" s="369"/>
      <c r="AI480" s="369"/>
      <c r="AJ480" s="369"/>
      <c r="AK480" s="369"/>
      <c r="AL480" s="369"/>
      <c r="AM480" s="369"/>
      <c r="AN480" s="369"/>
      <c r="AO480" s="369"/>
      <c r="AP480" s="369"/>
      <c r="AQ480" s="369"/>
      <c r="AR480" s="369"/>
      <c r="AS480" s="369"/>
      <c r="AT480" s="369"/>
      <c r="AU480" s="369"/>
      <c r="AV480" s="369"/>
      <c r="AW480" s="369"/>
      <c r="AX480" s="369"/>
      <c r="AY480" s="369"/>
      <c r="AZ480" s="369"/>
      <c r="BA480" s="371"/>
      <c r="BB480" s="448"/>
      <c r="BC480" s="371"/>
      <c r="BD480" s="371"/>
      <c r="BE480" s="371"/>
      <c r="BF480" s="371"/>
      <c r="BG480" s="371"/>
      <c r="BH480" s="371"/>
      <c r="BI480" s="371"/>
      <c r="BJ480" s="371"/>
      <c r="BK480" s="371"/>
      <c r="BL480" s="371"/>
      <c r="BM480" s="371"/>
      <c r="BN480" s="371"/>
      <c r="BO480" s="371"/>
      <c r="BP480" s="371"/>
      <c r="BQ480" s="371"/>
      <c r="BR480" s="372"/>
      <c r="BS480" s="372"/>
      <c r="BT480" s="372"/>
      <c r="BU480" s="372"/>
      <c r="BV480" s="372"/>
      <c r="BW480" s="372"/>
      <c r="BX480" s="372"/>
      <c r="BY480" s="372"/>
      <c r="BZ480" s="372"/>
      <c r="CA480" s="372"/>
      <c r="CB480" s="372"/>
      <c r="CC480" s="372"/>
      <c r="CD480" s="372"/>
      <c r="CE480" s="372"/>
      <c r="CF480" s="372"/>
      <c r="CG480" s="372"/>
      <c r="CH480" s="372"/>
      <c r="CI480" s="372"/>
      <c r="CJ480" s="372"/>
      <c r="CK480" s="372"/>
      <c r="CL480" s="372"/>
      <c r="CM480" s="372"/>
      <c r="CN480" s="372"/>
      <c r="CO480" s="372"/>
      <c r="CP480" s="372"/>
      <c r="CQ480" s="372"/>
      <c r="CR480" s="372"/>
      <c r="CS480" s="372"/>
      <c r="CT480" s="372"/>
      <c r="CU480" s="372"/>
      <c r="CV480" s="372"/>
      <c r="CW480" s="372"/>
      <c r="CX480" s="372"/>
      <c r="CY480" s="372"/>
      <c r="CZ480" s="372"/>
      <c r="DA480" s="369"/>
    </row>
    <row r="481" s="376" customFormat="true" ht="25.15" customHeight="true" x14ac:dyDescent="0.2">
      <c r="C481" s="815" t="s">
        <v>222</v>
      </c>
      <c r="D481" s="814"/>
      <c r="E481" s="199">
        <v>1.2916195691040555E-4</v>
      </c>
      <c r="F481" s="201"/>
      <c r="G481" s="201"/>
      <c r="H481" s="814" t="s">
        <v>215</v>
      </c>
      <c r="I481" s="814"/>
      <c r="J481" s="199">
        <v>9.5066683482598858E-4</v>
      </c>
      <c r="K481" s="201"/>
      <c r="L481" s="201"/>
      <c r="M481" s="814" t="s">
        <v>222</v>
      </c>
      <c r="N481" s="814"/>
      <c r="O481" s="199">
        <v>2.0655269422358243E-2</v>
      </c>
      <c r="P481" s="201"/>
      <c r="Q481" s="201"/>
      <c r="R481" s="369"/>
      <c r="S481" s="369"/>
      <c r="T481" s="369"/>
      <c r="U481" s="369"/>
      <c r="V481" s="369"/>
      <c r="W481" s="369"/>
      <c r="X481" s="369"/>
      <c r="Y481" s="369"/>
      <c r="Z481" s="369"/>
      <c r="AA481" s="369"/>
      <c r="AB481" s="369"/>
      <c r="AC481" s="369"/>
      <c r="AD481" s="369"/>
      <c r="AE481" s="369"/>
      <c r="AF481" s="369"/>
      <c r="AG481" s="369"/>
      <c r="AH481" s="369"/>
      <c r="AI481" s="369"/>
      <c r="AJ481" s="369"/>
      <c r="AK481" s="369"/>
      <c r="AL481" s="369"/>
      <c r="AM481" s="369"/>
      <c r="AN481" s="369"/>
      <c r="AO481" s="369"/>
      <c r="AP481" s="369"/>
      <c r="AQ481" s="369"/>
      <c r="AR481" s="369"/>
      <c r="AS481" s="369"/>
      <c r="AT481" s="369"/>
      <c r="AU481" s="369"/>
      <c r="AV481" s="369"/>
      <c r="AW481" s="369"/>
      <c r="AX481" s="369"/>
      <c r="AY481" s="369"/>
      <c r="AZ481" s="369"/>
      <c r="BA481" s="371"/>
      <c r="BB481" s="448"/>
      <c r="BC481" s="371"/>
      <c r="BD481" s="371"/>
      <c r="BE481" s="371"/>
      <c r="BF481" s="371"/>
      <c r="BG481" s="371"/>
      <c r="BH481" s="371"/>
      <c r="BI481" s="371"/>
      <c r="BJ481" s="371"/>
      <c r="BK481" s="371"/>
      <c r="BL481" s="371"/>
      <c r="BM481" s="371"/>
      <c r="BN481" s="371"/>
      <c r="BO481" s="371"/>
      <c r="BP481" s="371"/>
      <c r="BQ481" s="371"/>
      <c r="BR481" s="372"/>
      <c r="BS481" s="372"/>
      <c r="BT481" s="372"/>
      <c r="BU481" s="372"/>
      <c r="BV481" s="372"/>
      <c r="BW481" s="372"/>
      <c r="BX481" s="372"/>
      <c r="BY481" s="372"/>
      <c r="BZ481" s="372"/>
      <c r="CA481" s="372"/>
      <c r="CB481" s="372"/>
      <c r="CC481" s="372"/>
      <c r="CD481" s="372"/>
      <c r="CE481" s="372"/>
      <c r="CF481" s="372"/>
      <c r="CG481" s="372"/>
      <c r="CH481" s="372"/>
      <c r="CI481" s="372"/>
      <c r="CJ481" s="372"/>
      <c r="CK481" s="372"/>
      <c r="CL481" s="372"/>
      <c r="CM481" s="372"/>
      <c r="CN481" s="372"/>
      <c r="CO481" s="372"/>
      <c r="CP481" s="372"/>
      <c r="CQ481" s="372"/>
      <c r="CR481" s="372"/>
      <c r="CS481" s="372"/>
      <c r="CT481" s="372"/>
      <c r="CU481" s="372"/>
      <c r="CV481" s="372"/>
      <c r="CW481" s="372"/>
      <c r="CX481" s="372"/>
      <c r="CY481" s="372"/>
      <c r="CZ481" s="372"/>
      <c r="DA481" s="369"/>
    </row>
    <row r="482" s="376" customFormat="true" ht="25.15" customHeight="true" x14ac:dyDescent="0.2">
      <c r="C482" s="815" t="s">
        <v>227</v>
      </c>
      <c r="D482" s="814"/>
      <c r="E482" s="199">
        <v>9.722437128971629E-3</v>
      </c>
      <c r="F482" s="201"/>
      <c r="G482" s="201"/>
      <c r="H482" s="814" t="s">
        <v>197</v>
      </c>
      <c r="I482" s="814"/>
      <c r="J482" s="199">
        <v>0.10202796394001047</v>
      </c>
      <c r="K482" s="201"/>
      <c r="L482" s="201"/>
      <c r="M482" s="814" t="s">
        <v>227</v>
      </c>
      <c r="N482" s="814"/>
      <c r="O482" s="199">
        <v>1.494853232131021E-3</v>
      </c>
      <c r="P482" s="201"/>
      <c r="Q482" s="201"/>
      <c r="R482" s="369"/>
      <c r="S482" s="369"/>
      <c r="T482" s="369"/>
      <c r="U482" s="369"/>
      <c r="V482" s="369"/>
      <c r="W482" s="369"/>
      <c r="X482" s="369"/>
      <c r="Y482" s="369"/>
      <c r="Z482" s="369"/>
      <c r="AA482" s="369"/>
      <c r="AB482" s="369"/>
      <c r="AC482" s="369"/>
      <c r="AD482" s="369"/>
      <c r="AE482" s="369"/>
      <c r="AF482" s="369"/>
      <c r="AG482" s="369"/>
      <c r="AH482" s="369"/>
      <c r="AI482" s="369"/>
      <c r="AJ482" s="369"/>
      <c r="AK482" s="369"/>
      <c r="AL482" s="369"/>
      <c r="AM482" s="369"/>
      <c r="AN482" s="369"/>
      <c r="AO482" s="369"/>
      <c r="AP482" s="369"/>
      <c r="AQ482" s="369"/>
      <c r="AR482" s="369"/>
      <c r="AS482" s="369"/>
      <c r="AT482" s="369"/>
      <c r="AU482" s="369"/>
      <c r="AV482" s="369"/>
      <c r="AW482" s="369"/>
      <c r="AX482" s="369"/>
      <c r="AY482" s="369"/>
      <c r="AZ482" s="369"/>
      <c r="BA482" s="371"/>
      <c r="BB482" s="448"/>
      <c r="BC482" s="371"/>
      <c r="BD482" s="371"/>
      <c r="BE482" s="371"/>
      <c r="BF482" s="371"/>
      <c r="BG482" s="371"/>
      <c r="BH482" s="371"/>
      <c r="BI482" s="371"/>
      <c r="BJ482" s="371"/>
      <c r="BK482" s="371"/>
      <c r="BL482" s="371"/>
      <c r="BM482" s="371"/>
      <c r="BN482" s="371"/>
      <c r="BO482" s="371"/>
      <c r="BP482" s="371"/>
      <c r="BQ482" s="371"/>
      <c r="BR482" s="372"/>
      <c r="BS482" s="372"/>
      <c r="BT482" s="372"/>
      <c r="BU482" s="372"/>
      <c r="BV482" s="372"/>
      <c r="BW482" s="372"/>
      <c r="BX482" s="372"/>
      <c r="BY482" s="372"/>
      <c r="BZ482" s="372"/>
      <c r="CA482" s="372"/>
      <c r="CB482" s="372"/>
      <c r="CC482" s="372"/>
      <c r="CD482" s="372"/>
      <c r="CE482" s="372"/>
      <c r="CF482" s="372"/>
      <c r="CG482" s="372"/>
      <c r="CH482" s="372"/>
      <c r="CI482" s="372"/>
      <c r="CJ482" s="372"/>
      <c r="CK482" s="372"/>
      <c r="CL482" s="372"/>
      <c r="CM482" s="372"/>
      <c r="CN482" s="372"/>
      <c r="CO482" s="372"/>
      <c r="CP482" s="372"/>
      <c r="CQ482" s="372"/>
      <c r="CR482" s="372"/>
      <c r="CS482" s="372"/>
      <c r="CT482" s="372"/>
      <c r="CU482" s="372"/>
      <c r="CV482" s="372"/>
      <c r="CW482" s="372"/>
      <c r="CX482" s="372"/>
      <c r="CY482" s="372"/>
      <c r="CZ482" s="372"/>
      <c r="DA482" s="369"/>
    </row>
    <row r="483" s="376" customFormat="true" ht="25.15" customHeight="true" x14ac:dyDescent="0.2">
      <c r="C483" s="815" t="s">
        <v>230</v>
      </c>
      <c r="D483" s="814"/>
      <c r="E483" s="199">
        <v>1.6215745144863166E-3</v>
      </c>
      <c r="F483" s="201"/>
      <c r="G483" s="201"/>
      <c r="H483" s="814" t="s">
        <v>239</v>
      </c>
      <c r="I483" s="814"/>
      <c r="J483" s="199">
        <v>2.180696816792197E-3</v>
      </c>
      <c r="K483" s="201"/>
      <c r="L483" s="201"/>
      <c r="M483" s="814" t="s">
        <v>230</v>
      </c>
      <c r="N483" s="814"/>
      <c r="O483" s="199">
        <v>5.4860070201300315E-3</v>
      </c>
      <c r="P483" s="201"/>
      <c r="Q483" s="201"/>
      <c r="R483" s="369"/>
      <c r="S483" s="369"/>
      <c r="T483" s="369"/>
      <c r="U483" s="369"/>
      <c r="V483" s="369"/>
      <c r="W483" s="369"/>
      <c r="X483" s="369"/>
      <c r="Y483" s="369"/>
      <c r="Z483" s="369"/>
      <c r="AA483" s="369"/>
      <c r="AB483" s="369"/>
      <c r="AC483" s="369"/>
      <c r="AD483" s="369"/>
      <c r="AE483" s="369"/>
      <c r="AF483" s="369"/>
      <c r="AG483" s="369"/>
      <c r="AH483" s="369"/>
      <c r="AI483" s="369"/>
      <c r="AJ483" s="369"/>
      <c r="AK483" s="369"/>
      <c r="AL483" s="369"/>
      <c r="AM483" s="369"/>
      <c r="AN483" s="369"/>
      <c r="AO483" s="369"/>
      <c r="AP483" s="369"/>
      <c r="AQ483" s="369"/>
      <c r="AR483" s="369"/>
      <c r="AS483" s="369"/>
      <c r="AT483" s="369"/>
      <c r="AU483" s="369"/>
      <c r="AV483" s="369"/>
      <c r="AW483" s="369"/>
      <c r="AX483" s="369"/>
      <c r="AY483" s="369"/>
      <c r="AZ483" s="369"/>
      <c r="BA483" s="371"/>
      <c r="BB483" s="448"/>
      <c r="BC483" s="371"/>
      <c r="BD483" s="371"/>
      <c r="BE483" s="371"/>
      <c r="BF483" s="371"/>
      <c r="BG483" s="371"/>
      <c r="BH483" s="371"/>
      <c r="BI483" s="371"/>
      <c r="BJ483" s="371"/>
      <c r="BK483" s="371"/>
      <c r="BL483" s="371"/>
      <c r="BM483" s="371"/>
      <c r="BN483" s="371"/>
      <c r="BO483" s="371"/>
      <c r="BP483" s="371"/>
      <c r="BQ483" s="371"/>
      <c r="BR483" s="372"/>
      <c r="BS483" s="372"/>
      <c r="BT483" s="372"/>
      <c r="BU483" s="372"/>
      <c r="BV483" s="372"/>
      <c r="BW483" s="372"/>
      <c r="BX483" s="372"/>
      <c r="BY483" s="372"/>
      <c r="BZ483" s="372"/>
      <c r="CA483" s="372"/>
      <c r="CB483" s="372"/>
      <c r="CC483" s="372"/>
      <c r="CD483" s="372"/>
      <c r="CE483" s="372"/>
      <c r="CF483" s="372"/>
      <c r="CG483" s="372"/>
      <c r="CH483" s="372"/>
      <c r="CI483" s="372"/>
      <c r="CJ483" s="372"/>
      <c r="CK483" s="372"/>
      <c r="CL483" s="372"/>
      <c r="CM483" s="372"/>
      <c r="CN483" s="372"/>
      <c r="CO483" s="372"/>
      <c r="CP483" s="372"/>
      <c r="CQ483" s="372"/>
      <c r="CR483" s="372"/>
      <c r="CS483" s="372"/>
      <c r="CT483" s="372"/>
      <c r="CU483" s="372"/>
      <c r="CV483" s="372"/>
      <c r="CW483" s="372"/>
      <c r="CX483" s="372"/>
      <c r="CY483" s="372"/>
      <c r="CZ483" s="372"/>
      <c r="DA483" s="369"/>
    </row>
    <row r="484" s="376" customFormat="true" ht="25.15" customHeight="true" x14ac:dyDescent="0.2">
      <c r="C484" s="815" t="s">
        <v>205</v>
      </c>
      <c r="D484" s="814"/>
      <c r="E484" s="199">
        <v>0.14734592094281762</v>
      </c>
      <c r="F484" s="201"/>
      <c r="G484" s="201"/>
      <c r="H484" s="814" t="s">
        <v>199</v>
      </c>
      <c r="I484" s="814"/>
      <c r="J484" s="199">
        <v>5.37790083505017E-2</v>
      </c>
      <c r="K484" s="201"/>
      <c r="L484" s="201"/>
      <c r="M484" s="814" t="s">
        <v>205</v>
      </c>
      <c r="N484" s="814"/>
      <c r="O484" s="199">
        <v>0.1846386898119752</v>
      </c>
      <c r="P484" s="201"/>
      <c r="Q484" s="201"/>
      <c r="R484" s="369"/>
      <c r="S484" s="369"/>
      <c r="T484" s="369"/>
      <c r="U484" s="369"/>
      <c r="V484" s="369"/>
      <c r="W484" s="369"/>
      <c r="X484" s="369"/>
      <c r="Y484" s="369"/>
      <c r="Z484" s="369"/>
      <c r="AA484" s="369"/>
      <c r="AB484" s="369"/>
      <c r="AC484" s="369"/>
      <c r="AD484" s="369"/>
      <c r="AE484" s="369"/>
      <c r="AF484" s="369"/>
      <c r="AG484" s="369"/>
      <c r="AH484" s="369"/>
      <c r="AI484" s="369"/>
      <c r="AJ484" s="369"/>
      <c r="AK484" s="369"/>
      <c r="AL484" s="369"/>
      <c r="AM484" s="369"/>
      <c r="AN484" s="369"/>
      <c r="AO484" s="369"/>
      <c r="AP484" s="369"/>
      <c r="AQ484" s="369"/>
      <c r="AR484" s="369"/>
      <c r="AS484" s="369"/>
      <c r="AT484" s="369"/>
      <c r="AU484" s="369"/>
      <c r="AV484" s="369"/>
      <c r="AW484" s="369"/>
      <c r="AX484" s="369"/>
      <c r="AY484" s="369"/>
      <c r="AZ484" s="369"/>
      <c r="BA484" s="371"/>
      <c r="BB484" s="448"/>
      <c r="BC484" s="371"/>
      <c r="BD484" s="371"/>
      <c r="BE484" s="371"/>
      <c r="BF484" s="371"/>
      <c r="BG484" s="371"/>
      <c r="BH484" s="371"/>
      <c r="BI484" s="371"/>
      <c r="BJ484" s="371"/>
      <c r="BK484" s="371"/>
      <c r="BL484" s="371"/>
      <c r="BM484" s="371"/>
      <c r="BN484" s="371"/>
      <c r="BO484" s="371"/>
      <c r="BP484" s="371"/>
      <c r="BQ484" s="371"/>
      <c r="BR484" s="372"/>
      <c r="BS484" s="372"/>
      <c r="BT484" s="372"/>
      <c r="BU484" s="372"/>
      <c r="BV484" s="372"/>
      <c r="BW484" s="372"/>
      <c r="BX484" s="372"/>
      <c r="BY484" s="372"/>
      <c r="BZ484" s="372"/>
      <c r="CA484" s="372"/>
      <c r="CB484" s="372"/>
      <c r="CC484" s="372"/>
      <c r="CD484" s="372"/>
      <c r="CE484" s="372"/>
      <c r="CF484" s="372"/>
      <c r="CG484" s="372"/>
      <c r="CH484" s="372"/>
      <c r="CI484" s="372"/>
      <c r="CJ484" s="372"/>
      <c r="CK484" s="372"/>
      <c r="CL484" s="372"/>
      <c r="CM484" s="372"/>
      <c r="CN484" s="372"/>
      <c r="CO484" s="372"/>
      <c r="CP484" s="372"/>
      <c r="CQ484" s="372"/>
      <c r="CR484" s="372"/>
      <c r="CS484" s="372"/>
      <c r="CT484" s="372"/>
      <c r="CU484" s="372"/>
      <c r="CV484" s="372"/>
      <c r="CW484" s="372"/>
      <c r="CX484" s="372"/>
      <c r="CY484" s="372"/>
      <c r="CZ484" s="372"/>
      <c r="DA484" s="369"/>
    </row>
    <row r="485" s="376" customFormat="true" ht="25.15" customHeight="true" x14ac:dyDescent="0.2">
      <c r="C485" s="815" t="s">
        <v>231</v>
      </c>
      <c r="D485" s="814"/>
      <c r="E485" s="199">
        <v>2.146678772478277E-3</v>
      </c>
      <c r="F485" s="201"/>
      <c r="G485" s="201"/>
      <c r="H485" s="814" t="s">
        <v>220</v>
      </c>
      <c r="I485" s="814"/>
      <c r="J485" s="199">
        <v>1.980306462783326E-2</v>
      </c>
      <c r="K485" s="201"/>
      <c r="L485" s="201"/>
      <c r="M485" s="814" t="s">
        <v>231</v>
      </c>
      <c r="N485" s="814"/>
      <c r="O485" s="199">
        <v>2.2920373379833556E-5</v>
      </c>
      <c r="P485" s="201"/>
      <c r="Q485" s="201"/>
      <c r="R485" s="369"/>
      <c r="S485" s="369"/>
      <c r="T485" s="369"/>
      <c r="U485" s="369"/>
      <c r="V485" s="369"/>
      <c r="W485" s="369"/>
      <c r="X485" s="369"/>
      <c r="Y485" s="369"/>
      <c r="Z485" s="369"/>
      <c r="AA485" s="369"/>
      <c r="AB485" s="369"/>
      <c r="AC485" s="369"/>
      <c r="AD485" s="369"/>
      <c r="AE485" s="369"/>
      <c r="AF485" s="369"/>
      <c r="AG485" s="369"/>
      <c r="AH485" s="369"/>
      <c r="AI485" s="369"/>
      <c r="AJ485" s="369"/>
      <c r="AK485" s="369"/>
      <c r="AL485" s="369"/>
      <c r="AM485" s="369"/>
      <c r="AN485" s="369"/>
      <c r="AO485" s="369"/>
      <c r="AP485" s="369"/>
      <c r="AQ485" s="369"/>
      <c r="AR485" s="369"/>
      <c r="AS485" s="369"/>
      <c r="AT485" s="369"/>
      <c r="AU485" s="369"/>
      <c r="AV485" s="369"/>
      <c r="AW485" s="369"/>
      <c r="AX485" s="369"/>
      <c r="AY485" s="369"/>
      <c r="AZ485" s="369"/>
      <c r="BA485" s="371"/>
      <c r="BB485" s="448"/>
      <c r="BC485" s="371"/>
      <c r="BD485" s="371"/>
      <c r="BE485" s="371"/>
      <c r="BF485" s="371"/>
      <c r="BG485" s="371"/>
      <c r="BH485" s="371"/>
      <c r="BI485" s="371"/>
      <c r="BJ485" s="371"/>
      <c r="BK485" s="371"/>
      <c r="BL485" s="371"/>
      <c r="BM485" s="371"/>
      <c r="BN485" s="371"/>
      <c r="BO485" s="371"/>
      <c r="BP485" s="371"/>
      <c r="BQ485" s="371"/>
      <c r="BR485" s="372"/>
      <c r="BS485" s="372"/>
      <c r="BT485" s="372"/>
      <c r="BU485" s="372"/>
      <c r="BV485" s="372"/>
      <c r="BW485" s="372"/>
      <c r="BX485" s="372"/>
      <c r="BY485" s="372"/>
      <c r="BZ485" s="372"/>
      <c r="CA485" s="372"/>
      <c r="CB485" s="372"/>
      <c r="CC485" s="372"/>
      <c r="CD485" s="372"/>
      <c r="CE485" s="372"/>
      <c r="CF485" s="372"/>
      <c r="CG485" s="372"/>
      <c r="CH485" s="372"/>
      <c r="CI485" s="372"/>
      <c r="CJ485" s="372"/>
      <c r="CK485" s="372"/>
      <c r="CL485" s="372"/>
      <c r="CM485" s="372"/>
      <c r="CN485" s="372"/>
      <c r="CO485" s="372"/>
      <c r="CP485" s="372"/>
      <c r="CQ485" s="372"/>
      <c r="CR485" s="372"/>
      <c r="CS485" s="372"/>
      <c r="CT485" s="372"/>
      <c r="CU485" s="372"/>
      <c r="CV485" s="372"/>
      <c r="CW485" s="372"/>
      <c r="CX485" s="372"/>
      <c r="CY485" s="372"/>
      <c r="CZ485" s="372"/>
      <c r="DA485" s="369"/>
    </row>
    <row r="486" s="376" customFormat="true" ht="25.15" customHeight="true" x14ac:dyDescent="0.2">
      <c r="C486" s="815" t="s">
        <v>225</v>
      </c>
      <c r="D486" s="814"/>
      <c r="E486" s="199">
        <v>6.0387162123071922E-3</v>
      </c>
      <c r="F486" s="201"/>
      <c r="G486" s="201"/>
      <c r="H486" s="814" t="s">
        <v>228</v>
      </c>
      <c r="I486" s="814"/>
      <c r="J486" s="199">
        <v>2.392159490031407E-3</v>
      </c>
      <c r="K486" s="201"/>
      <c r="L486" s="201"/>
      <c r="M486" s="814" t="s">
        <v>225</v>
      </c>
      <c r="N486" s="814"/>
      <c r="O486" s="199">
        <v>9.8889327048333757E-4</v>
      </c>
      <c r="P486" s="201"/>
      <c r="Q486" s="201"/>
      <c r="R486" s="369"/>
      <c r="S486" s="369"/>
      <c r="T486" s="369"/>
      <c r="U486" s="369"/>
      <c r="V486" s="369"/>
      <c r="W486" s="369"/>
      <c r="X486" s="369"/>
      <c r="Y486" s="369"/>
      <c r="Z486" s="369"/>
      <c r="AA486" s="369"/>
      <c r="AB486" s="369"/>
      <c r="AC486" s="369"/>
      <c r="AD486" s="369"/>
      <c r="AE486" s="369"/>
      <c r="AF486" s="369"/>
      <c r="AG486" s="369"/>
      <c r="AH486" s="369"/>
      <c r="AI486" s="369"/>
      <c r="AJ486" s="369"/>
      <c r="AK486" s="369"/>
      <c r="AL486" s="369"/>
      <c r="AM486" s="369"/>
      <c r="AN486" s="369"/>
      <c r="AO486" s="369"/>
      <c r="AP486" s="369"/>
      <c r="AQ486" s="369"/>
      <c r="AR486" s="369"/>
      <c r="AS486" s="369"/>
      <c r="AT486" s="369"/>
      <c r="AU486" s="369"/>
      <c r="AV486" s="369"/>
      <c r="AW486" s="369"/>
      <c r="AX486" s="369"/>
      <c r="AY486" s="369"/>
      <c r="AZ486" s="369"/>
      <c r="BA486" s="371"/>
      <c r="BB486" s="448"/>
      <c r="BC486" s="371"/>
      <c r="BD486" s="371"/>
      <c r="BE486" s="371"/>
      <c r="BF486" s="371"/>
      <c r="BG486" s="371"/>
      <c r="BH486" s="371"/>
      <c r="BI486" s="371"/>
      <c r="BJ486" s="371"/>
      <c r="BK486" s="371"/>
      <c r="BL486" s="371"/>
      <c r="BM486" s="371"/>
      <c r="BN486" s="371"/>
      <c r="BO486" s="371"/>
      <c r="BP486" s="371"/>
      <c r="BQ486" s="371"/>
      <c r="BR486" s="372"/>
      <c r="BS486" s="372"/>
      <c r="BT486" s="372"/>
      <c r="BU486" s="372"/>
      <c r="BV486" s="372"/>
      <c r="BW486" s="372"/>
      <c r="BX486" s="372"/>
      <c r="BY486" s="372"/>
      <c r="BZ486" s="372"/>
      <c r="CA486" s="372"/>
      <c r="CB486" s="372"/>
      <c r="CC486" s="372"/>
      <c r="CD486" s="372"/>
      <c r="CE486" s="372"/>
      <c r="CF486" s="372"/>
      <c r="CG486" s="372"/>
      <c r="CH486" s="372"/>
      <c r="CI486" s="372"/>
      <c r="CJ486" s="372"/>
      <c r="CK486" s="372"/>
      <c r="CL486" s="372"/>
      <c r="CM486" s="372"/>
      <c r="CN486" s="372"/>
      <c r="CO486" s="372"/>
      <c r="CP486" s="372"/>
      <c r="CQ486" s="372"/>
      <c r="CR486" s="372"/>
      <c r="CS486" s="372"/>
      <c r="CT486" s="372"/>
      <c r="CU486" s="372"/>
      <c r="CV486" s="372"/>
      <c r="CW486" s="372"/>
      <c r="CX486" s="372"/>
      <c r="CY486" s="372"/>
      <c r="CZ486" s="372"/>
      <c r="DA486" s="369"/>
    </row>
    <row r="487" s="376" customFormat="true" ht="25.15" customHeight="true" x14ac:dyDescent="0.2">
      <c r="C487" s="815" t="s">
        <v>242</v>
      </c>
      <c r="D487" s="814"/>
      <c r="E487" s="199">
        <v>1.6356286556631477E-4</v>
      </c>
      <c r="F487" s="201"/>
      <c r="G487" s="201"/>
      <c r="H487" s="814" t="s">
        <v>217</v>
      </c>
      <c r="I487" s="814"/>
      <c r="J487" s="199">
        <v>0.13923392747136012</v>
      </c>
      <c r="K487" s="201"/>
      <c r="L487" s="201"/>
      <c r="M487" s="814" t="s">
        <v>242</v>
      </c>
      <c r="N487" s="814"/>
      <c r="O487" s="199">
        <v>1.2549189654846585E-4</v>
      </c>
      <c r="P487" s="201"/>
      <c r="Q487" s="201"/>
      <c r="R487" s="369"/>
      <c r="S487" s="369"/>
      <c r="T487" s="369"/>
      <c r="U487" s="369"/>
      <c r="V487" s="369"/>
      <c r="W487" s="369"/>
      <c r="X487" s="369"/>
      <c r="Y487" s="369"/>
      <c r="Z487" s="369"/>
      <c r="AA487" s="369"/>
      <c r="AB487" s="369"/>
      <c r="AC487" s="369"/>
      <c r="AD487" s="369"/>
      <c r="AE487" s="369"/>
      <c r="AF487" s="369"/>
      <c r="AG487" s="369"/>
      <c r="AH487" s="369"/>
      <c r="AI487" s="369"/>
      <c r="AJ487" s="369"/>
      <c r="AK487" s="369"/>
      <c r="AL487" s="369"/>
      <c r="AM487" s="369"/>
      <c r="AN487" s="369"/>
      <c r="AO487" s="369"/>
      <c r="AP487" s="369"/>
      <c r="AQ487" s="369"/>
      <c r="AR487" s="369"/>
      <c r="AS487" s="369"/>
      <c r="AT487" s="369"/>
      <c r="AU487" s="369"/>
      <c r="AV487" s="369"/>
      <c r="AW487" s="369"/>
      <c r="AX487" s="369"/>
      <c r="AY487" s="369"/>
      <c r="AZ487" s="369"/>
      <c r="BA487" s="371"/>
      <c r="BB487" s="448"/>
      <c r="BC487" s="371"/>
      <c r="BD487" s="371"/>
      <c r="BE487" s="371"/>
      <c r="BF487" s="371"/>
      <c r="BG487" s="371"/>
      <c r="BH487" s="371"/>
      <c r="BI487" s="371"/>
      <c r="BJ487" s="371"/>
      <c r="BK487" s="371"/>
      <c r="BL487" s="371"/>
      <c r="BM487" s="371"/>
      <c r="BN487" s="371"/>
      <c r="BO487" s="371"/>
      <c r="BP487" s="371"/>
      <c r="BQ487" s="371"/>
      <c r="BR487" s="372"/>
      <c r="BS487" s="372"/>
      <c r="BT487" s="372"/>
      <c r="BU487" s="372"/>
      <c r="BV487" s="372"/>
      <c r="BW487" s="372"/>
      <c r="BX487" s="372"/>
      <c r="BY487" s="372"/>
      <c r="BZ487" s="372"/>
      <c r="CA487" s="372"/>
      <c r="CB487" s="372"/>
      <c r="CC487" s="372"/>
      <c r="CD487" s="372"/>
      <c r="CE487" s="372"/>
      <c r="CF487" s="372"/>
      <c r="CG487" s="372"/>
      <c r="CH487" s="372"/>
      <c r="CI487" s="372"/>
      <c r="CJ487" s="372"/>
      <c r="CK487" s="372"/>
      <c r="CL487" s="372"/>
      <c r="CM487" s="372"/>
      <c r="CN487" s="372"/>
      <c r="CO487" s="372"/>
      <c r="CP487" s="372"/>
      <c r="CQ487" s="372"/>
      <c r="CR487" s="372"/>
      <c r="CS487" s="372"/>
      <c r="CT487" s="372"/>
      <c r="CU487" s="372"/>
      <c r="CV487" s="372"/>
      <c r="CW487" s="372"/>
      <c r="CX487" s="372"/>
      <c r="CY487" s="372"/>
      <c r="CZ487" s="372"/>
      <c r="DA487" s="369"/>
    </row>
    <row r="488" s="376" customFormat="true" ht="25.15" customHeight="true" x14ac:dyDescent="0.2">
      <c r="C488" s="815" t="s">
        <v>234</v>
      </c>
      <c r="D488" s="814"/>
      <c r="E488" s="199">
        <v>2.1871233412274625E-3</v>
      </c>
      <c r="F488" s="201"/>
      <c r="G488" s="201"/>
      <c r="H488" s="814" t="s">
        <v>196</v>
      </c>
      <c r="I488" s="814"/>
      <c r="J488" s="199">
        <v>0.41811469534162898</v>
      </c>
      <c r="K488" s="201"/>
      <c r="L488" s="201"/>
      <c r="M488" s="814" t="s">
        <v>234</v>
      </c>
      <c r="N488" s="814"/>
      <c r="O488" s="199">
        <v>1.6106907561890813E-3</v>
      </c>
      <c r="P488" s="201"/>
      <c r="Q488" s="201"/>
      <c r="R488" s="369"/>
      <c r="S488" s="369"/>
      <c r="T488" s="369"/>
      <c r="U488" s="369"/>
      <c r="V488" s="369"/>
      <c r="W488" s="369"/>
      <c r="X488" s="369"/>
      <c r="Y488" s="369"/>
      <c r="Z488" s="369"/>
      <c r="AA488" s="369"/>
      <c r="AB488" s="369"/>
      <c r="AC488" s="369"/>
      <c r="AD488" s="369"/>
      <c r="AE488" s="369"/>
      <c r="AF488" s="369"/>
      <c r="AG488" s="369"/>
      <c r="AH488" s="369"/>
      <c r="AI488" s="369"/>
      <c r="AJ488" s="369"/>
      <c r="AK488" s="369"/>
      <c r="AL488" s="369"/>
      <c r="AM488" s="369"/>
      <c r="AN488" s="369"/>
      <c r="AO488" s="369"/>
      <c r="AP488" s="369"/>
      <c r="AQ488" s="369"/>
      <c r="AR488" s="369"/>
      <c r="AS488" s="369"/>
      <c r="AT488" s="369"/>
      <c r="AU488" s="369"/>
      <c r="AV488" s="369"/>
      <c r="AW488" s="369"/>
      <c r="AX488" s="369"/>
      <c r="AY488" s="369"/>
      <c r="AZ488" s="369"/>
      <c r="BA488" s="371"/>
      <c r="BB488" s="448"/>
      <c r="BC488" s="371"/>
      <c r="BD488" s="371"/>
      <c r="BE488" s="371"/>
      <c r="BF488" s="371"/>
      <c r="BG488" s="371"/>
      <c r="BH488" s="371"/>
      <c r="BI488" s="371"/>
      <c r="BJ488" s="371"/>
      <c r="BK488" s="371"/>
      <c r="BL488" s="371"/>
      <c r="BM488" s="371"/>
      <c r="BN488" s="371"/>
      <c r="BO488" s="371"/>
      <c r="BP488" s="371"/>
      <c r="BQ488" s="371"/>
      <c r="BR488" s="372"/>
      <c r="BS488" s="372"/>
      <c r="BT488" s="372"/>
      <c r="BU488" s="372"/>
      <c r="BV488" s="372"/>
      <c r="BW488" s="372"/>
      <c r="BX488" s="372"/>
      <c r="BY488" s="372"/>
      <c r="BZ488" s="372"/>
      <c r="CA488" s="372"/>
      <c r="CB488" s="372"/>
      <c r="CC488" s="372"/>
      <c r="CD488" s="372"/>
      <c r="CE488" s="372"/>
      <c r="CF488" s="372"/>
      <c r="CG488" s="372"/>
      <c r="CH488" s="372"/>
      <c r="CI488" s="372"/>
      <c r="CJ488" s="372"/>
      <c r="CK488" s="372"/>
      <c r="CL488" s="372"/>
      <c r="CM488" s="372"/>
      <c r="CN488" s="372"/>
      <c r="CO488" s="372"/>
      <c r="CP488" s="372"/>
      <c r="CQ488" s="372"/>
      <c r="CR488" s="372"/>
      <c r="CS488" s="372"/>
      <c r="CT488" s="372"/>
      <c r="CU488" s="372"/>
      <c r="CV488" s="372"/>
      <c r="CW488" s="372"/>
      <c r="CX488" s="372"/>
      <c r="CY488" s="372"/>
      <c r="CZ488" s="372"/>
      <c r="DA488" s="369"/>
    </row>
    <row r="489" s="376" customFormat="true" ht="25.15" customHeight="true" x14ac:dyDescent="0.2">
      <c r="C489" s="815" t="s">
        <v>215</v>
      </c>
      <c r="D489" s="814"/>
      <c r="E489" s="199">
        <v>4.4768445375118739E-2</v>
      </c>
      <c r="F489" s="201"/>
      <c r="G489" s="201"/>
      <c r="H489" s="814" t="s">
        <v>210</v>
      </c>
      <c r="I489" s="814"/>
      <c r="J489" s="199">
        <v>0.1659298639593258</v>
      </c>
      <c r="K489" s="201"/>
      <c r="L489" s="201"/>
      <c r="M489" s="814" t="s">
        <v>215</v>
      </c>
      <c r="N489" s="814"/>
      <c r="O489" s="199">
        <v>8.5984302615189717E-2</v>
      </c>
      <c r="P489" s="201"/>
      <c r="Q489" s="201"/>
      <c r="R489" s="369"/>
      <c r="S489" s="369"/>
      <c r="T489" s="369"/>
      <c r="U489" s="369"/>
      <c r="V489" s="369"/>
      <c r="W489" s="369"/>
      <c r="X489" s="369"/>
      <c r="Y489" s="369"/>
      <c r="Z489" s="369"/>
      <c r="AA489" s="369"/>
      <c r="AB489" s="369"/>
      <c r="AC489" s="369"/>
      <c r="AD489" s="369"/>
      <c r="AE489" s="369"/>
      <c r="AF489" s="369"/>
      <c r="AG489" s="369"/>
      <c r="AH489" s="369"/>
      <c r="AI489" s="369"/>
      <c r="AJ489" s="369"/>
      <c r="AK489" s="369"/>
      <c r="AL489" s="369"/>
      <c r="AM489" s="369"/>
      <c r="AN489" s="369"/>
      <c r="AO489" s="369"/>
      <c r="AP489" s="369"/>
      <c r="AQ489" s="369"/>
      <c r="AR489" s="369"/>
      <c r="AS489" s="369"/>
      <c r="AT489" s="369"/>
      <c r="AU489" s="369"/>
      <c r="AV489" s="369"/>
      <c r="AW489" s="369"/>
      <c r="AX489" s="369"/>
      <c r="AY489" s="369"/>
      <c r="AZ489" s="369"/>
      <c r="BA489" s="371"/>
      <c r="BB489" s="448"/>
      <c r="BC489" s="371"/>
      <c r="BD489" s="371"/>
      <c r="BE489" s="371"/>
      <c r="BF489" s="371"/>
      <c r="BG489" s="371"/>
      <c r="BH489" s="371"/>
      <c r="BI489" s="371"/>
      <c r="BJ489" s="371"/>
      <c r="BK489" s="371"/>
      <c r="BL489" s="371"/>
      <c r="BM489" s="371"/>
      <c r="BN489" s="371"/>
      <c r="BO489" s="371"/>
      <c r="BP489" s="371"/>
      <c r="BQ489" s="371"/>
      <c r="BR489" s="372"/>
      <c r="BS489" s="372"/>
      <c r="BT489" s="372"/>
      <c r="BU489" s="372"/>
      <c r="BV489" s="372"/>
      <c r="BW489" s="372"/>
      <c r="BX489" s="372"/>
      <c r="BY489" s="372"/>
      <c r="BZ489" s="372"/>
      <c r="CA489" s="372"/>
      <c r="CB489" s="372"/>
      <c r="CC489" s="372"/>
      <c r="CD489" s="372"/>
      <c r="CE489" s="372"/>
      <c r="CF489" s="372"/>
      <c r="CG489" s="372"/>
      <c r="CH489" s="372"/>
      <c r="CI489" s="372"/>
      <c r="CJ489" s="372"/>
      <c r="CK489" s="372"/>
      <c r="CL489" s="372"/>
      <c r="CM489" s="372"/>
      <c r="CN489" s="372"/>
      <c r="CO489" s="372"/>
      <c r="CP489" s="372"/>
      <c r="CQ489" s="372"/>
      <c r="CR489" s="372"/>
      <c r="CS489" s="372"/>
      <c r="CT489" s="372"/>
      <c r="CU489" s="372"/>
      <c r="CV489" s="372"/>
      <c r="CW489" s="372"/>
      <c r="CX489" s="372"/>
      <c r="CY489" s="372"/>
      <c r="CZ489" s="372"/>
      <c r="DA489" s="369"/>
    </row>
    <row r="490" s="376" customFormat="true" ht="25.15" customHeight="true" x14ac:dyDescent="0.2">
      <c r="C490" s="815" t="s">
        <v>197</v>
      </c>
      <c r="D490" s="814"/>
      <c r="E490" s="199">
        <v>0.30001256639924917</v>
      </c>
      <c r="F490" s="201"/>
      <c r="G490" s="201"/>
      <c r="H490" s="814" t="s">
        <v>206</v>
      </c>
      <c r="I490" s="814"/>
      <c r="J490" s="199">
        <v>0.24380899478843032</v>
      </c>
      <c r="K490" s="201"/>
      <c r="L490" s="201"/>
      <c r="M490" s="814" t="s">
        <v>197</v>
      </c>
      <c r="N490" s="814"/>
      <c r="O490" s="199">
        <v>0.42093066775442978</v>
      </c>
      <c r="P490" s="201"/>
      <c r="Q490" s="201"/>
      <c r="R490" s="369"/>
      <c r="S490" s="369"/>
      <c r="T490" s="369"/>
      <c r="U490" s="369"/>
      <c r="V490" s="369"/>
      <c r="W490" s="369"/>
      <c r="X490" s="369"/>
      <c r="Y490" s="369"/>
      <c r="Z490" s="369"/>
      <c r="AA490" s="369"/>
      <c r="AB490" s="369"/>
      <c r="AC490" s="369"/>
      <c r="AD490" s="369"/>
      <c r="AE490" s="369"/>
      <c r="AF490" s="369"/>
      <c r="AG490" s="369"/>
      <c r="AH490" s="369"/>
      <c r="AI490" s="369"/>
      <c r="AJ490" s="369"/>
      <c r="AK490" s="369"/>
      <c r="AL490" s="369"/>
      <c r="AM490" s="369"/>
      <c r="AN490" s="369"/>
      <c r="AO490" s="369"/>
      <c r="AP490" s="369"/>
      <c r="AQ490" s="369"/>
      <c r="AR490" s="369"/>
      <c r="AS490" s="369"/>
      <c r="AT490" s="369"/>
      <c r="AU490" s="369"/>
      <c r="AV490" s="369"/>
      <c r="AW490" s="369"/>
      <c r="AX490" s="369"/>
      <c r="AY490" s="369"/>
      <c r="AZ490" s="369"/>
      <c r="BA490" s="371"/>
      <c r="BB490" s="448"/>
      <c r="BC490" s="371"/>
      <c r="BD490" s="371"/>
      <c r="BE490" s="371"/>
      <c r="BF490" s="371"/>
      <c r="BG490" s="371"/>
      <c r="BH490" s="371"/>
      <c r="BI490" s="371"/>
      <c r="BJ490" s="371"/>
      <c r="BK490" s="371"/>
      <c r="BL490" s="371"/>
      <c r="BM490" s="371"/>
      <c r="BN490" s="371"/>
      <c r="BO490" s="371"/>
      <c r="BP490" s="371"/>
      <c r="BQ490" s="371"/>
      <c r="BR490" s="372"/>
      <c r="BS490" s="372"/>
      <c r="BT490" s="372"/>
      <c r="BU490" s="372"/>
      <c r="BV490" s="372"/>
      <c r="BW490" s="372"/>
      <c r="BX490" s="372"/>
      <c r="BY490" s="372"/>
      <c r="BZ490" s="372"/>
      <c r="CA490" s="372"/>
      <c r="CB490" s="372"/>
      <c r="CC490" s="372"/>
      <c r="CD490" s="372"/>
      <c r="CE490" s="372"/>
      <c r="CF490" s="372"/>
      <c r="CG490" s="372"/>
      <c r="CH490" s="372"/>
      <c r="CI490" s="372"/>
      <c r="CJ490" s="372"/>
      <c r="CK490" s="372"/>
      <c r="CL490" s="372"/>
      <c r="CM490" s="372"/>
      <c r="CN490" s="372"/>
      <c r="CO490" s="372"/>
      <c r="CP490" s="372"/>
      <c r="CQ490" s="372"/>
      <c r="CR490" s="372"/>
      <c r="CS490" s="372"/>
      <c r="CT490" s="372"/>
      <c r="CU490" s="372"/>
      <c r="CV490" s="372"/>
      <c r="CW490" s="372"/>
      <c r="CX490" s="372"/>
      <c r="CY490" s="372"/>
      <c r="CZ490" s="372"/>
      <c r="DA490" s="369"/>
    </row>
    <row r="491" s="376" customFormat="true" ht="25.15" customHeight="true" x14ac:dyDescent="0.2">
      <c r="C491" s="815" t="s">
        <v>240</v>
      </c>
      <c r="D491" s="814"/>
      <c r="E491" s="199">
        <v>3.0521766689937707E-4</v>
      </c>
      <c r="F491" s="201"/>
      <c r="G491" s="201"/>
      <c r="H491" s="814" t="s">
        <v>214</v>
      </c>
      <c r="I491" s="814"/>
      <c r="J491" s="199">
        <v>5.3459160003258704E-2</v>
      </c>
      <c r="K491" s="201"/>
      <c r="L491" s="201"/>
      <c r="M491" s="814" t="s">
        <v>240</v>
      </c>
      <c r="N491" s="814"/>
      <c r="O491" s="199">
        <v>2.9538557719706668E-4</v>
      </c>
      <c r="P491" s="201"/>
      <c r="Q491" s="201"/>
      <c r="R491" s="369"/>
      <c r="S491" s="369"/>
      <c r="T491" s="369"/>
      <c r="U491" s="369"/>
      <c r="V491" s="369"/>
      <c r="W491" s="369"/>
      <c r="X491" s="369"/>
      <c r="Y491" s="369"/>
      <c r="Z491" s="369"/>
      <c r="AA491" s="369"/>
      <c r="AB491" s="369"/>
      <c r="AC491" s="369"/>
      <c r="AD491" s="369"/>
      <c r="AE491" s="369"/>
      <c r="AF491" s="369"/>
      <c r="AG491" s="369"/>
      <c r="AH491" s="369"/>
      <c r="AI491" s="369"/>
      <c r="AJ491" s="369"/>
      <c r="AK491" s="369"/>
      <c r="AL491" s="369"/>
      <c r="AM491" s="369"/>
      <c r="AN491" s="369"/>
      <c r="AO491" s="369"/>
      <c r="AP491" s="369"/>
      <c r="AQ491" s="369"/>
      <c r="AR491" s="369"/>
      <c r="AS491" s="369"/>
      <c r="AT491" s="369"/>
      <c r="AU491" s="369"/>
      <c r="AV491" s="369"/>
      <c r="AW491" s="369"/>
      <c r="AX491" s="369"/>
      <c r="AY491" s="369"/>
      <c r="AZ491" s="369"/>
      <c r="BA491" s="371"/>
      <c r="BB491" s="448"/>
      <c r="BC491" s="371"/>
      <c r="BD491" s="371"/>
      <c r="BE491" s="371"/>
      <c r="BF491" s="371"/>
      <c r="BG491" s="371"/>
      <c r="BH491" s="371"/>
      <c r="BI491" s="371"/>
      <c r="BJ491" s="371"/>
      <c r="BK491" s="371"/>
      <c r="BL491" s="371"/>
      <c r="BM491" s="371"/>
      <c r="BN491" s="371"/>
      <c r="BO491" s="371"/>
      <c r="BP491" s="371"/>
      <c r="BQ491" s="371"/>
      <c r="BR491" s="372"/>
      <c r="BS491" s="372"/>
      <c r="BT491" s="372"/>
      <c r="BU491" s="372"/>
      <c r="BV491" s="372"/>
      <c r="BW491" s="372"/>
      <c r="BX491" s="372"/>
      <c r="BY491" s="372"/>
      <c r="BZ491" s="372"/>
      <c r="CA491" s="372"/>
      <c r="CB491" s="372"/>
      <c r="CC491" s="372"/>
      <c r="CD491" s="372"/>
      <c r="CE491" s="372"/>
      <c r="CF491" s="372"/>
      <c r="CG491" s="372"/>
      <c r="CH491" s="372"/>
      <c r="CI491" s="372"/>
      <c r="CJ491" s="372"/>
      <c r="CK491" s="372"/>
      <c r="CL491" s="372"/>
      <c r="CM491" s="372"/>
      <c r="CN491" s="372"/>
      <c r="CO491" s="372"/>
      <c r="CP491" s="372"/>
      <c r="CQ491" s="372"/>
      <c r="CR491" s="372"/>
      <c r="CS491" s="372"/>
      <c r="CT491" s="372"/>
      <c r="CU491" s="372"/>
      <c r="CV491" s="372"/>
      <c r="CW491" s="372"/>
      <c r="CX491" s="372"/>
      <c r="CY491" s="372"/>
      <c r="CZ491" s="372"/>
      <c r="DA491" s="369"/>
    </row>
    <row r="492" s="376" customFormat="true" ht="25.15" customHeight="true" x14ac:dyDescent="0.2">
      <c r="C492" s="815" t="s">
        <v>243</v>
      </c>
      <c r="D492" s="814"/>
      <c r="E492" s="199">
        <v>5.0623016376683822E-5</v>
      </c>
      <c r="F492" s="201"/>
      <c r="G492" s="201"/>
      <c r="H492" s="814" t="s">
        <v>237</v>
      </c>
      <c r="I492" s="814"/>
      <c r="J492" s="199">
        <v>1.3801594544839675E-3</v>
      </c>
      <c r="K492" s="201"/>
      <c r="L492" s="201"/>
      <c r="M492" s="814" t="s">
        <v>243</v>
      </c>
      <c r="N492" s="814"/>
      <c r="O492" s="199">
        <v>1.9459415576947154E-4</v>
      </c>
      <c r="P492" s="201"/>
      <c r="Q492" s="201"/>
      <c r="R492" s="369"/>
      <c r="S492" s="369"/>
      <c r="T492" s="369"/>
      <c r="U492" s="369"/>
      <c r="V492" s="369"/>
      <c r="W492" s="369"/>
      <c r="X492" s="369"/>
      <c r="Y492" s="369"/>
      <c r="Z492" s="369"/>
      <c r="AA492" s="369"/>
      <c r="AB492" s="369"/>
      <c r="AC492" s="369"/>
      <c r="AD492" s="369"/>
      <c r="AE492" s="369"/>
      <c r="AF492" s="369"/>
      <c r="AG492" s="369"/>
      <c r="AH492" s="369"/>
      <c r="AI492" s="369"/>
      <c r="AJ492" s="369"/>
      <c r="AK492" s="369"/>
      <c r="AL492" s="369"/>
      <c r="AM492" s="369"/>
      <c r="AN492" s="369"/>
      <c r="AO492" s="369"/>
      <c r="AP492" s="369"/>
      <c r="AQ492" s="369"/>
      <c r="AR492" s="369"/>
      <c r="AS492" s="369"/>
      <c r="AT492" s="369"/>
      <c r="AU492" s="369"/>
      <c r="AV492" s="369"/>
      <c r="AW492" s="369"/>
      <c r="AX492" s="369"/>
      <c r="AY492" s="369"/>
      <c r="AZ492" s="369"/>
      <c r="BA492" s="371"/>
      <c r="BB492" s="448"/>
      <c r="BC492" s="371"/>
      <c r="BD492" s="371"/>
      <c r="BE492" s="371"/>
      <c r="BF492" s="371"/>
      <c r="BG492" s="371"/>
      <c r="BH492" s="371"/>
      <c r="BI492" s="371"/>
      <c r="BJ492" s="371"/>
      <c r="BK492" s="371"/>
      <c r="BL492" s="371"/>
      <c r="BM492" s="371"/>
      <c r="BN492" s="371"/>
      <c r="BO492" s="371"/>
      <c r="BP492" s="371"/>
      <c r="BQ492" s="371"/>
      <c r="BR492" s="372"/>
      <c r="BS492" s="372"/>
      <c r="BT492" s="372"/>
      <c r="BU492" s="372"/>
      <c r="BV492" s="372"/>
      <c r="BW492" s="372"/>
      <c r="BX492" s="372"/>
      <c r="BY492" s="372"/>
      <c r="BZ492" s="372"/>
      <c r="CA492" s="372"/>
      <c r="CB492" s="372"/>
      <c r="CC492" s="372"/>
      <c r="CD492" s="372"/>
      <c r="CE492" s="372"/>
      <c r="CF492" s="372"/>
      <c r="CG492" s="372"/>
      <c r="CH492" s="372"/>
      <c r="CI492" s="372"/>
      <c r="CJ492" s="372"/>
      <c r="CK492" s="372"/>
      <c r="CL492" s="372"/>
      <c r="CM492" s="372"/>
      <c r="CN492" s="372"/>
      <c r="CO492" s="372"/>
      <c r="CP492" s="372"/>
      <c r="CQ492" s="372"/>
      <c r="CR492" s="372"/>
      <c r="CS492" s="372"/>
      <c r="CT492" s="372"/>
      <c r="CU492" s="372"/>
      <c r="CV492" s="372"/>
      <c r="CW492" s="372"/>
      <c r="CX492" s="372"/>
      <c r="CY492" s="372"/>
      <c r="CZ492" s="372"/>
      <c r="DA492" s="369"/>
    </row>
    <row r="493" s="376" customFormat="true" ht="25.15" customHeight="true" x14ac:dyDescent="0.2">
      <c r="C493" s="815" t="s">
        <v>239</v>
      </c>
      <c r="D493" s="814"/>
      <c r="E493" s="199">
        <v>6.4238632220544808E-4</v>
      </c>
      <c r="F493" s="201"/>
      <c r="G493" s="201"/>
      <c r="H493" s="814" t="s">
        <v>233</v>
      </c>
      <c r="I493" s="814"/>
      <c r="J493" s="199">
        <v>3.228329662422594E-3</v>
      </c>
      <c r="K493" s="201"/>
      <c r="L493" s="201"/>
      <c r="M493" s="814" t="s">
        <v>239</v>
      </c>
      <c r="N493" s="814"/>
      <c r="O493" s="199">
        <v>1.1953424535996833E-3</v>
      </c>
      <c r="P493" s="201"/>
      <c r="Q493" s="201"/>
      <c r="R493" s="369"/>
      <c r="S493" s="369"/>
      <c r="T493" s="369"/>
      <c r="U493" s="369"/>
      <c r="V493" s="369"/>
      <c r="W493" s="369"/>
      <c r="X493" s="369"/>
      <c r="Y493" s="369"/>
      <c r="Z493" s="369"/>
      <c r="AA493" s="369"/>
      <c r="AB493" s="369"/>
      <c r="AC493" s="369"/>
      <c r="AD493" s="369"/>
      <c r="AE493" s="369"/>
      <c r="AF493" s="369"/>
      <c r="AG493" s="369"/>
      <c r="AH493" s="369"/>
      <c r="AI493" s="369"/>
      <c r="AJ493" s="369"/>
      <c r="AK493" s="369"/>
      <c r="AL493" s="369"/>
      <c r="AM493" s="369"/>
      <c r="AN493" s="369"/>
      <c r="AO493" s="369"/>
      <c r="AP493" s="369"/>
      <c r="AQ493" s="369"/>
      <c r="AR493" s="369"/>
      <c r="AS493" s="369"/>
      <c r="AT493" s="369"/>
      <c r="AU493" s="369"/>
      <c r="AV493" s="369"/>
      <c r="AW493" s="369"/>
      <c r="AX493" s="369"/>
      <c r="AY493" s="369"/>
      <c r="AZ493" s="369"/>
      <c r="BA493" s="371"/>
      <c r="BB493" s="448"/>
      <c r="BC493" s="371"/>
      <c r="BD493" s="371"/>
      <c r="BE493" s="371"/>
      <c r="BF493" s="371"/>
      <c r="BG493" s="371"/>
      <c r="BH493" s="371"/>
      <c r="BI493" s="371"/>
      <c r="BJ493" s="371"/>
      <c r="BK493" s="371"/>
      <c r="BL493" s="371"/>
      <c r="BM493" s="371"/>
      <c r="BN493" s="371"/>
      <c r="BO493" s="371"/>
      <c r="BP493" s="371"/>
      <c r="BQ493" s="371"/>
      <c r="BR493" s="372"/>
      <c r="BS493" s="372"/>
      <c r="BT493" s="372"/>
      <c r="BU493" s="372"/>
      <c r="BV493" s="372"/>
      <c r="BW493" s="372"/>
      <c r="BX493" s="372"/>
      <c r="BY493" s="372"/>
      <c r="BZ493" s="372"/>
      <c r="CA493" s="372"/>
      <c r="CB493" s="372"/>
      <c r="CC493" s="372"/>
      <c r="CD493" s="372"/>
      <c r="CE493" s="372"/>
      <c r="CF493" s="372"/>
      <c r="CG493" s="372"/>
      <c r="CH493" s="372"/>
      <c r="CI493" s="372"/>
      <c r="CJ493" s="372"/>
      <c r="CK493" s="372"/>
      <c r="CL493" s="372"/>
      <c r="CM493" s="372"/>
      <c r="CN493" s="372"/>
      <c r="CO493" s="372"/>
      <c r="CP493" s="372"/>
      <c r="CQ493" s="372"/>
      <c r="CR493" s="372"/>
      <c r="CS493" s="372"/>
      <c r="CT493" s="372"/>
      <c r="CU493" s="372"/>
      <c r="CV493" s="372"/>
      <c r="CW493" s="372"/>
      <c r="CX493" s="372"/>
      <c r="CY493" s="372"/>
      <c r="CZ493" s="372"/>
      <c r="DA493" s="369"/>
    </row>
    <row r="494" s="376" customFormat="true" ht="25.15" customHeight="true" x14ac:dyDescent="0.2">
      <c r="C494" s="815" t="s">
        <v>199</v>
      </c>
      <c r="D494" s="814"/>
      <c r="E494" s="199">
        <v>0.13283080918812815</v>
      </c>
      <c r="F494" s="201"/>
      <c r="G494" s="201"/>
      <c r="H494" s="814" t="s">
        <v>201</v>
      </c>
      <c r="I494" s="814"/>
      <c r="J494" s="199">
        <v>0.31233126745039397</v>
      </c>
      <c r="K494" s="201"/>
      <c r="L494" s="201"/>
      <c r="M494" s="814" t="s">
        <v>199</v>
      </c>
      <c r="N494" s="814"/>
      <c r="O494" s="199">
        <v>0.42039736724577775</v>
      </c>
      <c r="P494" s="201"/>
      <c r="Q494" s="201"/>
      <c r="R494" s="369"/>
      <c r="S494" s="369"/>
      <c r="T494" s="369"/>
      <c r="U494" s="369"/>
      <c r="V494" s="369"/>
      <c r="W494" s="369"/>
      <c r="X494" s="369"/>
      <c r="Y494" s="369"/>
      <c r="Z494" s="369"/>
      <c r="AA494" s="369"/>
      <c r="AB494" s="369"/>
      <c r="AC494" s="369"/>
      <c r="AD494" s="369"/>
      <c r="AE494" s="369"/>
      <c r="AF494" s="369"/>
      <c r="AG494" s="369"/>
      <c r="AH494" s="369"/>
      <c r="AI494" s="369"/>
      <c r="AJ494" s="369"/>
      <c r="AK494" s="369"/>
      <c r="AL494" s="369"/>
      <c r="AM494" s="369"/>
      <c r="AN494" s="369"/>
      <c r="AO494" s="369"/>
      <c r="AP494" s="369"/>
      <c r="AQ494" s="369"/>
      <c r="AR494" s="369"/>
      <c r="AS494" s="369"/>
      <c r="AT494" s="369"/>
      <c r="AU494" s="369"/>
      <c r="AV494" s="369"/>
      <c r="AW494" s="369"/>
      <c r="AX494" s="369"/>
      <c r="AY494" s="369"/>
      <c r="AZ494" s="369"/>
      <c r="BA494" s="371"/>
      <c r="BB494" s="448"/>
      <c r="BC494" s="371"/>
      <c r="BD494" s="371"/>
      <c r="BE494" s="371"/>
      <c r="BF494" s="371"/>
      <c r="BG494" s="371"/>
      <c r="BH494" s="371"/>
      <c r="BI494" s="371"/>
      <c r="BJ494" s="371"/>
      <c r="BK494" s="371"/>
      <c r="BL494" s="371"/>
      <c r="BM494" s="371"/>
      <c r="BN494" s="371"/>
      <c r="BO494" s="371"/>
      <c r="BP494" s="371"/>
      <c r="BQ494" s="371"/>
      <c r="BR494" s="372"/>
      <c r="BS494" s="372"/>
      <c r="BT494" s="372"/>
      <c r="BU494" s="372"/>
      <c r="BV494" s="372"/>
      <c r="BW494" s="372"/>
      <c r="BX494" s="372"/>
      <c r="BY494" s="372"/>
      <c r="BZ494" s="372"/>
      <c r="CA494" s="372"/>
      <c r="CB494" s="372"/>
      <c r="CC494" s="372"/>
      <c r="CD494" s="372"/>
      <c r="CE494" s="372"/>
      <c r="CF494" s="372"/>
      <c r="CG494" s="372"/>
      <c r="CH494" s="372"/>
      <c r="CI494" s="372"/>
      <c r="CJ494" s="372"/>
      <c r="CK494" s="372"/>
      <c r="CL494" s="372"/>
      <c r="CM494" s="372"/>
      <c r="CN494" s="372"/>
      <c r="CO494" s="372"/>
      <c r="CP494" s="372"/>
      <c r="CQ494" s="372"/>
      <c r="CR494" s="372"/>
      <c r="CS494" s="372"/>
      <c r="CT494" s="372"/>
      <c r="CU494" s="372"/>
      <c r="CV494" s="372"/>
      <c r="CW494" s="372"/>
      <c r="CX494" s="372"/>
      <c r="CY494" s="372"/>
      <c r="CZ494" s="372"/>
      <c r="DA494" s="369"/>
    </row>
    <row r="495" s="376" customFormat="true" ht="25.15" customHeight="true" x14ac:dyDescent="0.2">
      <c r="C495" s="815" t="s">
        <v>220</v>
      </c>
      <c r="D495" s="814"/>
      <c r="E495" s="199">
        <v>1.7423979074824181E-2</v>
      </c>
      <c r="F495" s="201"/>
      <c r="G495" s="201"/>
      <c r="H495" s="814" t="s">
        <v>204</v>
      </c>
      <c r="I495" s="814"/>
      <c r="J495" s="199">
        <v>0.30874761852448712</v>
      </c>
      <c r="K495" s="201"/>
      <c r="L495" s="201"/>
      <c r="M495" s="814" t="s">
        <v>220</v>
      </c>
      <c r="N495" s="814"/>
      <c r="O495" s="199">
        <v>4.7866453142170412E-3</v>
      </c>
      <c r="P495" s="201"/>
      <c r="Q495" s="201"/>
      <c r="R495" s="369"/>
      <c r="S495" s="369"/>
      <c r="T495" s="369"/>
      <c r="U495" s="369"/>
      <c r="V495" s="369"/>
      <c r="W495" s="369"/>
      <c r="X495" s="369"/>
      <c r="Y495" s="369"/>
      <c r="Z495" s="369"/>
      <c r="AA495" s="369"/>
      <c r="AB495" s="369"/>
      <c r="AC495" s="369"/>
      <c r="AD495" s="369"/>
      <c r="AE495" s="369"/>
      <c r="AF495" s="369"/>
      <c r="AG495" s="369"/>
      <c r="AH495" s="369"/>
      <c r="AI495" s="369"/>
      <c r="AJ495" s="369"/>
      <c r="AK495" s="369"/>
      <c r="AL495" s="369"/>
      <c r="AM495" s="369"/>
      <c r="AN495" s="369"/>
      <c r="AO495" s="369"/>
      <c r="AP495" s="369"/>
      <c r="AQ495" s="369"/>
      <c r="AR495" s="369"/>
      <c r="AS495" s="369"/>
      <c r="AT495" s="369"/>
      <c r="AU495" s="369"/>
      <c r="AV495" s="369"/>
      <c r="AW495" s="369"/>
      <c r="AX495" s="369"/>
      <c r="AY495" s="369"/>
      <c r="AZ495" s="369"/>
      <c r="BA495" s="371"/>
      <c r="BB495" s="448"/>
      <c r="BC495" s="371"/>
      <c r="BD495" s="371"/>
      <c r="BE495" s="371"/>
      <c r="BF495" s="371"/>
      <c r="BG495" s="371"/>
      <c r="BH495" s="371"/>
      <c r="BI495" s="371"/>
      <c r="BJ495" s="371"/>
      <c r="BK495" s="371"/>
      <c r="BL495" s="371"/>
      <c r="BM495" s="371"/>
      <c r="BN495" s="371"/>
      <c r="BO495" s="371"/>
      <c r="BP495" s="371"/>
      <c r="BQ495" s="371"/>
      <c r="BR495" s="372"/>
      <c r="BS495" s="372"/>
      <c r="BT495" s="372"/>
      <c r="BU495" s="372"/>
      <c r="BV495" s="372"/>
      <c r="BW495" s="372"/>
      <c r="BX495" s="372"/>
      <c r="BY495" s="372"/>
      <c r="BZ495" s="372"/>
      <c r="CA495" s="372"/>
      <c r="CB495" s="372"/>
      <c r="CC495" s="372"/>
      <c r="CD495" s="372"/>
      <c r="CE495" s="372"/>
      <c r="CF495" s="372"/>
      <c r="CG495" s="372"/>
      <c r="CH495" s="372"/>
      <c r="CI495" s="372"/>
      <c r="CJ495" s="372"/>
      <c r="CK495" s="372"/>
      <c r="CL495" s="372"/>
      <c r="CM495" s="372"/>
      <c r="CN495" s="372"/>
      <c r="CO495" s="372"/>
      <c r="CP495" s="372"/>
      <c r="CQ495" s="372"/>
      <c r="CR495" s="372"/>
      <c r="CS495" s="372"/>
      <c r="CT495" s="372"/>
      <c r="CU495" s="372"/>
      <c r="CV495" s="372"/>
      <c r="CW495" s="372"/>
      <c r="CX495" s="372"/>
      <c r="CY495" s="372"/>
      <c r="CZ495" s="372"/>
      <c r="DA495" s="369"/>
    </row>
    <row r="496" s="376" customFormat="true" ht="25.15" customHeight="true" x14ac:dyDescent="0.2">
      <c r="C496" s="815" t="s">
        <v>228</v>
      </c>
      <c r="D496" s="814"/>
      <c r="E496" s="199">
        <v>3.6953799153033747E-3</v>
      </c>
      <c r="F496" s="201"/>
      <c r="G496" s="201"/>
      <c r="H496" s="814" t="s">
        <v>203</v>
      </c>
      <c r="I496" s="814"/>
      <c r="J496" s="199">
        <v>0.30916488433889672</v>
      </c>
      <c r="K496" s="201"/>
      <c r="L496" s="201"/>
      <c r="M496" s="814" t="s">
        <v>228</v>
      </c>
      <c r="N496" s="814"/>
      <c r="O496" s="199">
        <v>4.3437039067851938E-3</v>
      </c>
      <c r="P496" s="201"/>
      <c r="Q496" s="201"/>
      <c r="R496" s="369"/>
      <c r="S496" s="369"/>
      <c r="T496" s="369"/>
      <c r="U496" s="369"/>
      <c r="V496" s="369"/>
      <c r="W496" s="369"/>
      <c r="X496" s="369"/>
      <c r="Y496" s="369"/>
      <c r="Z496" s="369"/>
      <c r="AA496" s="369"/>
      <c r="AB496" s="369"/>
      <c r="AC496" s="369"/>
      <c r="AD496" s="369"/>
      <c r="AE496" s="369"/>
      <c r="AF496" s="369"/>
      <c r="AG496" s="369"/>
      <c r="AH496" s="369"/>
      <c r="AI496" s="369"/>
      <c r="AJ496" s="369"/>
      <c r="AK496" s="369"/>
      <c r="AL496" s="369"/>
      <c r="AM496" s="369"/>
      <c r="AN496" s="369"/>
      <c r="AO496" s="369"/>
      <c r="AP496" s="369"/>
      <c r="AQ496" s="369"/>
      <c r="AR496" s="369"/>
      <c r="AS496" s="369"/>
      <c r="AT496" s="369"/>
      <c r="AU496" s="369"/>
      <c r="AV496" s="369"/>
      <c r="AW496" s="369"/>
      <c r="AX496" s="369"/>
      <c r="AY496" s="369"/>
      <c r="AZ496" s="369"/>
      <c r="BA496" s="371"/>
      <c r="BB496" s="448"/>
      <c r="BC496" s="371"/>
      <c r="BD496" s="371"/>
      <c r="BE496" s="371"/>
      <c r="BF496" s="371"/>
      <c r="BG496" s="371"/>
      <c r="BH496" s="371"/>
      <c r="BI496" s="371"/>
      <c r="BJ496" s="371"/>
      <c r="BK496" s="371"/>
      <c r="BL496" s="371"/>
      <c r="BM496" s="371"/>
      <c r="BN496" s="371"/>
      <c r="BO496" s="371"/>
      <c r="BP496" s="371"/>
      <c r="BQ496" s="371"/>
      <c r="BR496" s="372"/>
      <c r="BS496" s="372"/>
      <c r="BT496" s="372"/>
      <c r="BU496" s="372"/>
      <c r="BV496" s="372"/>
      <c r="BW496" s="372"/>
      <c r="BX496" s="372"/>
      <c r="BY496" s="372"/>
      <c r="BZ496" s="372"/>
      <c r="CA496" s="372"/>
      <c r="CB496" s="372"/>
      <c r="CC496" s="372"/>
      <c r="CD496" s="372"/>
      <c r="CE496" s="372"/>
      <c r="CF496" s="372"/>
      <c r="CG496" s="372"/>
      <c r="CH496" s="372"/>
      <c r="CI496" s="372"/>
      <c r="CJ496" s="372"/>
      <c r="CK496" s="372"/>
      <c r="CL496" s="372"/>
      <c r="CM496" s="372"/>
      <c r="CN496" s="372"/>
      <c r="CO496" s="372"/>
      <c r="CP496" s="372"/>
      <c r="CQ496" s="372"/>
      <c r="CR496" s="372"/>
      <c r="CS496" s="372"/>
      <c r="CT496" s="372"/>
      <c r="CU496" s="372"/>
      <c r="CV496" s="372"/>
      <c r="CW496" s="372"/>
      <c r="CX496" s="372"/>
      <c r="CY496" s="372"/>
      <c r="CZ496" s="372"/>
      <c r="DA496" s="369"/>
    </row>
    <row r="497" s="376" customFormat="true" ht="25.15" customHeight="true" x14ac:dyDescent="0.2">
      <c r="C497" s="815" t="s">
        <v>217</v>
      </c>
      <c r="D497" s="814"/>
      <c r="E497" s="199">
        <v>6.8753564607758014E-2</v>
      </c>
      <c r="F497" s="201"/>
      <c r="G497" s="201"/>
      <c r="H497" s="814" t="s">
        <v>198</v>
      </c>
      <c r="I497" s="814"/>
      <c r="J497" s="199">
        <v>0.41045853201301813</v>
      </c>
      <c r="K497" s="201"/>
      <c r="L497" s="201"/>
      <c r="M497" s="814" t="s">
        <v>217</v>
      </c>
      <c r="N497" s="814"/>
      <c r="O497" s="199">
        <v>8.4403726376448846E-3</v>
      </c>
      <c r="P497" s="201"/>
      <c r="Q497" s="201"/>
      <c r="R497" s="369"/>
      <c r="S497" s="369"/>
      <c r="T497" s="369"/>
      <c r="U497" s="369"/>
      <c r="V497" s="369"/>
      <c r="W497" s="369"/>
      <c r="X497" s="369"/>
      <c r="Y497" s="369"/>
      <c r="Z497" s="369"/>
      <c r="AA497" s="369"/>
      <c r="AB497" s="369"/>
      <c r="AC497" s="369"/>
      <c r="AD497" s="369"/>
      <c r="AE497" s="369"/>
      <c r="AF497" s="369"/>
      <c r="AG497" s="369"/>
      <c r="AH497" s="369"/>
      <c r="AI497" s="369"/>
      <c r="AJ497" s="369"/>
      <c r="AK497" s="369"/>
      <c r="AL497" s="369"/>
      <c r="AM497" s="369"/>
      <c r="AN497" s="369"/>
      <c r="AO497" s="369"/>
      <c r="AP497" s="369"/>
      <c r="AQ497" s="369"/>
      <c r="AR497" s="369"/>
      <c r="AS497" s="369"/>
      <c r="AT497" s="369"/>
      <c r="AU497" s="369"/>
      <c r="AV497" s="369"/>
      <c r="AW497" s="369"/>
      <c r="AX497" s="369"/>
      <c r="AY497" s="369"/>
      <c r="AZ497" s="369"/>
      <c r="BA497" s="371"/>
      <c r="BB497" s="448"/>
      <c r="BC497" s="371"/>
      <c r="BD497" s="371"/>
      <c r="BE497" s="371"/>
      <c r="BF497" s="371"/>
      <c r="BG497" s="371"/>
      <c r="BH497" s="371"/>
      <c r="BI497" s="371"/>
      <c r="BJ497" s="371"/>
      <c r="BK497" s="371"/>
      <c r="BL497" s="371"/>
      <c r="BM497" s="371"/>
      <c r="BN497" s="371"/>
      <c r="BO497" s="371"/>
      <c r="BP497" s="371"/>
      <c r="BQ497" s="371"/>
      <c r="BR497" s="372"/>
      <c r="BS497" s="372"/>
      <c r="BT497" s="372"/>
      <c r="BU497" s="372"/>
      <c r="BV497" s="372"/>
      <c r="BW497" s="372"/>
      <c r="BX497" s="372"/>
      <c r="BY497" s="372"/>
      <c r="BZ497" s="372"/>
      <c r="CA497" s="372"/>
      <c r="CB497" s="372"/>
      <c r="CC497" s="372"/>
      <c r="CD497" s="372"/>
      <c r="CE497" s="372"/>
      <c r="CF497" s="372"/>
      <c r="CG497" s="372"/>
      <c r="CH497" s="372"/>
      <c r="CI497" s="372"/>
      <c r="CJ497" s="372"/>
      <c r="CK497" s="372"/>
      <c r="CL497" s="372"/>
      <c r="CM497" s="372"/>
      <c r="CN497" s="372"/>
      <c r="CO497" s="372"/>
      <c r="CP497" s="372"/>
      <c r="CQ497" s="372"/>
      <c r="CR497" s="372"/>
      <c r="CS497" s="372"/>
      <c r="CT497" s="372"/>
      <c r="CU497" s="372"/>
      <c r="CV497" s="372"/>
      <c r="CW497" s="372"/>
      <c r="CX497" s="372"/>
      <c r="CY497" s="372"/>
      <c r="CZ497" s="372"/>
      <c r="DA497" s="369"/>
    </row>
    <row r="498" s="376" customFormat="true" ht="25.15" customHeight="true" x14ac:dyDescent="0.2">
      <c r="C498" s="815" t="s">
        <v>196</v>
      </c>
      <c r="D498" s="814"/>
      <c r="E498" s="199">
        <v>0.25894236507824692</v>
      </c>
      <c r="F498" s="201"/>
      <c r="G498" s="201"/>
      <c r="H498" s="814" t="s">
        <v>221</v>
      </c>
      <c r="I498" s="814"/>
      <c r="J498" s="199">
        <v>6.6928743626875106E-2</v>
      </c>
      <c r="K498" s="201"/>
      <c r="L498" s="201"/>
      <c r="M498" s="814" t="s">
        <v>196</v>
      </c>
      <c r="N498" s="814"/>
      <c r="O498" s="199">
        <v>1.2889140004266122E-2</v>
      </c>
      <c r="P498" s="201"/>
      <c r="Q498" s="201"/>
      <c r="R498" s="369"/>
      <c r="S498" s="369"/>
      <c r="T498" s="369"/>
      <c r="U498" s="369"/>
      <c r="V498" s="369"/>
      <c r="W498" s="369"/>
      <c r="X498" s="369"/>
      <c r="Y498" s="369"/>
      <c r="Z498" s="369"/>
      <c r="AA498" s="369"/>
      <c r="AB498" s="369"/>
      <c r="AC498" s="369"/>
      <c r="AD498" s="369"/>
      <c r="AE498" s="369"/>
      <c r="AF498" s="369"/>
      <c r="AG498" s="369"/>
      <c r="AH498" s="369"/>
      <c r="AI498" s="369"/>
      <c r="AJ498" s="369"/>
      <c r="AK498" s="369"/>
      <c r="AL498" s="369"/>
      <c r="AM498" s="369"/>
      <c r="AN498" s="369"/>
      <c r="AO498" s="369"/>
      <c r="AP498" s="369"/>
      <c r="AQ498" s="369"/>
      <c r="AR498" s="369"/>
      <c r="AS498" s="369"/>
      <c r="AT498" s="369"/>
      <c r="AU498" s="369"/>
      <c r="AV498" s="369"/>
      <c r="AW498" s="369"/>
      <c r="AX498" s="369"/>
      <c r="AY498" s="369"/>
      <c r="AZ498" s="369"/>
      <c r="BA498" s="371"/>
      <c r="BB498" s="448"/>
      <c r="BC498" s="371"/>
      <c r="BD498" s="371"/>
      <c r="BE498" s="371"/>
      <c r="BF498" s="371"/>
      <c r="BG498" s="371"/>
      <c r="BH498" s="371"/>
      <c r="BI498" s="371"/>
      <c r="BJ498" s="371"/>
      <c r="BK498" s="371"/>
      <c r="BL498" s="371"/>
      <c r="BM498" s="371"/>
      <c r="BN498" s="371"/>
      <c r="BO498" s="371"/>
      <c r="BP498" s="371"/>
      <c r="BQ498" s="371"/>
      <c r="BR498" s="372"/>
      <c r="BS498" s="372"/>
      <c r="BT498" s="372"/>
      <c r="BU498" s="372"/>
      <c r="BV498" s="372"/>
      <c r="BW498" s="372"/>
      <c r="BX498" s="372"/>
      <c r="BY498" s="372"/>
      <c r="BZ498" s="372"/>
      <c r="CA498" s="372"/>
      <c r="CB498" s="372"/>
      <c r="CC498" s="372"/>
      <c r="CD498" s="372"/>
      <c r="CE498" s="372"/>
      <c r="CF498" s="372"/>
      <c r="CG498" s="372"/>
      <c r="CH498" s="372"/>
      <c r="CI498" s="372"/>
      <c r="CJ498" s="372"/>
      <c r="CK498" s="372"/>
      <c r="CL498" s="372"/>
      <c r="CM498" s="372"/>
      <c r="CN498" s="372"/>
      <c r="CO498" s="372"/>
      <c r="CP498" s="372"/>
      <c r="CQ498" s="372"/>
      <c r="CR498" s="372"/>
      <c r="CS498" s="372"/>
      <c r="CT498" s="372"/>
      <c r="CU498" s="372"/>
      <c r="CV498" s="372"/>
      <c r="CW498" s="372"/>
      <c r="CX498" s="372"/>
      <c r="CY498" s="372"/>
      <c r="CZ498" s="372"/>
      <c r="DA498" s="369"/>
    </row>
    <row r="499" s="376" customFormat="true" ht="25.15" customHeight="true" x14ac:dyDescent="0.2">
      <c r="C499" s="815" t="s">
        <v>210</v>
      </c>
      <c r="D499" s="814"/>
      <c r="E499" s="199">
        <v>0.133888357436075</v>
      </c>
      <c r="F499" s="201"/>
      <c r="G499" s="201"/>
      <c r="H499" s="814" t="s">
        <v>200</v>
      </c>
      <c r="I499" s="814"/>
      <c r="J499" s="199">
        <v>0.19691178352990776</v>
      </c>
      <c r="K499" s="201"/>
      <c r="L499" s="201"/>
      <c r="M499" s="814" t="s">
        <v>210</v>
      </c>
      <c r="N499" s="814"/>
      <c r="O499" s="199">
        <v>0.16934931699861475</v>
      </c>
      <c r="P499" s="201"/>
      <c r="Q499" s="201"/>
      <c r="R499" s="369"/>
      <c r="S499" s="369"/>
      <c r="T499" s="369"/>
      <c r="U499" s="369"/>
      <c r="V499" s="369"/>
      <c r="W499" s="369"/>
      <c r="X499" s="369"/>
      <c r="Y499" s="369"/>
      <c r="Z499" s="369"/>
      <c r="AA499" s="369"/>
      <c r="AB499" s="369"/>
      <c r="AC499" s="369"/>
      <c r="AD499" s="369"/>
      <c r="AE499" s="369"/>
      <c r="AF499" s="369"/>
      <c r="AG499" s="369"/>
      <c r="AH499" s="369"/>
      <c r="AI499" s="369"/>
      <c r="AJ499" s="369"/>
      <c r="AK499" s="369"/>
      <c r="AL499" s="369"/>
      <c r="AM499" s="369"/>
      <c r="AN499" s="369"/>
      <c r="AO499" s="369"/>
      <c r="AP499" s="369"/>
      <c r="AQ499" s="369"/>
      <c r="AR499" s="369"/>
      <c r="AS499" s="369"/>
      <c r="AT499" s="369"/>
      <c r="AU499" s="369"/>
      <c r="AV499" s="369"/>
      <c r="AW499" s="369"/>
      <c r="AX499" s="369"/>
      <c r="AY499" s="369"/>
      <c r="AZ499" s="369"/>
      <c r="BA499" s="371"/>
      <c r="BB499" s="448"/>
      <c r="BC499" s="371"/>
      <c r="BD499" s="371"/>
      <c r="BE499" s="371"/>
      <c r="BF499" s="371"/>
      <c r="BG499" s="371"/>
      <c r="BH499" s="371"/>
      <c r="BI499" s="371"/>
      <c r="BJ499" s="371"/>
      <c r="BK499" s="371"/>
      <c r="BL499" s="371"/>
      <c r="BM499" s="371"/>
      <c r="BN499" s="371"/>
      <c r="BO499" s="371"/>
      <c r="BP499" s="371"/>
      <c r="BQ499" s="371"/>
      <c r="BR499" s="372"/>
      <c r="BS499" s="372"/>
      <c r="BT499" s="372"/>
      <c r="BU499" s="372"/>
      <c r="BV499" s="372"/>
      <c r="BW499" s="372"/>
      <c r="BX499" s="372"/>
      <c r="BY499" s="372"/>
      <c r="BZ499" s="372"/>
      <c r="CA499" s="372"/>
      <c r="CB499" s="372"/>
      <c r="CC499" s="372"/>
      <c r="CD499" s="372"/>
      <c r="CE499" s="372"/>
      <c r="CF499" s="372"/>
      <c r="CG499" s="372"/>
      <c r="CH499" s="372"/>
      <c r="CI499" s="372"/>
      <c r="CJ499" s="372"/>
      <c r="CK499" s="372"/>
      <c r="CL499" s="372"/>
      <c r="CM499" s="372"/>
      <c r="CN499" s="372"/>
      <c r="CO499" s="372"/>
      <c r="CP499" s="372"/>
      <c r="CQ499" s="372"/>
      <c r="CR499" s="372"/>
      <c r="CS499" s="372"/>
      <c r="CT499" s="372"/>
      <c r="CU499" s="372"/>
      <c r="CV499" s="372"/>
      <c r="CW499" s="372"/>
      <c r="CX499" s="372"/>
      <c r="CY499" s="372"/>
      <c r="CZ499" s="372"/>
      <c r="DA499" s="369"/>
    </row>
    <row r="500" s="376" customFormat="true" ht="25.15" customHeight="true" x14ac:dyDescent="0.2">
      <c r="C500" s="815" t="s">
        <v>206</v>
      </c>
      <c r="D500" s="814"/>
      <c r="E500" s="199">
        <v>0.23282895879522425</v>
      </c>
      <c r="F500" s="201"/>
      <c r="G500" s="201"/>
      <c r="H500" s="814" t="s">
        <v>212</v>
      </c>
      <c r="I500" s="814"/>
      <c r="J500" s="199">
        <v>0.16452685359453323</v>
      </c>
      <c r="K500" s="201"/>
      <c r="L500" s="201"/>
      <c r="M500" s="814" t="s">
        <v>206</v>
      </c>
      <c r="N500" s="814"/>
      <c r="O500" s="199">
        <v>1.6419268473974583E-2</v>
      </c>
      <c r="P500" s="201"/>
      <c r="Q500" s="201"/>
      <c r="R500" s="369"/>
      <c r="S500" s="369"/>
      <c r="T500" s="369"/>
      <c r="U500" s="369"/>
      <c r="V500" s="369"/>
      <c r="W500" s="369"/>
      <c r="X500" s="369"/>
      <c r="Y500" s="369"/>
      <c r="Z500" s="369"/>
      <c r="AA500" s="369"/>
      <c r="AB500" s="369"/>
      <c r="AC500" s="369"/>
      <c r="AD500" s="369"/>
      <c r="AE500" s="369"/>
      <c r="AF500" s="369"/>
      <c r="AG500" s="369"/>
      <c r="AH500" s="369"/>
      <c r="AI500" s="369"/>
      <c r="AJ500" s="369"/>
      <c r="AK500" s="369"/>
      <c r="AL500" s="369"/>
      <c r="AM500" s="369"/>
      <c r="AN500" s="369"/>
      <c r="AO500" s="369"/>
      <c r="AP500" s="369"/>
      <c r="AQ500" s="369"/>
      <c r="AR500" s="369"/>
      <c r="AS500" s="369"/>
      <c r="AT500" s="369"/>
      <c r="AU500" s="369"/>
      <c r="AV500" s="369"/>
      <c r="AW500" s="369"/>
      <c r="AX500" s="369"/>
      <c r="AY500" s="369"/>
      <c r="AZ500" s="369"/>
      <c r="BA500" s="371"/>
      <c r="BB500" s="448"/>
      <c r="BC500" s="371"/>
      <c r="BD500" s="371"/>
      <c r="BE500" s="371"/>
      <c r="BF500" s="371"/>
      <c r="BG500" s="371"/>
      <c r="BH500" s="371"/>
      <c r="BI500" s="371"/>
      <c r="BJ500" s="371"/>
      <c r="BK500" s="371"/>
      <c r="BL500" s="371"/>
      <c r="BM500" s="371"/>
      <c r="BN500" s="371"/>
      <c r="BO500" s="371"/>
      <c r="BP500" s="371"/>
      <c r="BQ500" s="371"/>
      <c r="BR500" s="372"/>
      <c r="BS500" s="372"/>
      <c r="BT500" s="372"/>
      <c r="BU500" s="372"/>
      <c r="BV500" s="372"/>
      <c r="BW500" s="372"/>
      <c r="BX500" s="372"/>
      <c r="BY500" s="372"/>
      <c r="BZ500" s="372"/>
      <c r="CA500" s="372"/>
      <c r="CB500" s="372"/>
      <c r="CC500" s="372"/>
      <c r="CD500" s="372"/>
      <c r="CE500" s="372"/>
      <c r="CF500" s="372"/>
      <c r="CG500" s="372"/>
      <c r="CH500" s="372"/>
      <c r="CI500" s="372"/>
      <c r="CJ500" s="372"/>
      <c r="CK500" s="372"/>
      <c r="CL500" s="372"/>
      <c r="CM500" s="372"/>
      <c r="CN500" s="372"/>
      <c r="CO500" s="372"/>
      <c r="CP500" s="372"/>
      <c r="CQ500" s="372"/>
      <c r="CR500" s="372"/>
      <c r="CS500" s="372"/>
      <c r="CT500" s="372"/>
      <c r="CU500" s="372"/>
      <c r="CV500" s="372"/>
      <c r="CW500" s="372"/>
      <c r="CX500" s="372"/>
      <c r="CY500" s="372"/>
      <c r="CZ500" s="372"/>
      <c r="DA500" s="369"/>
    </row>
    <row r="501" s="376" customFormat="true" ht="25.15" customHeight="true" x14ac:dyDescent="0.2">
      <c r="C501" s="815" t="s">
        <v>214</v>
      </c>
      <c r="D501" s="814"/>
      <c r="E501" s="199">
        <v>0.17568086802985167</v>
      </c>
      <c r="F501" s="201"/>
      <c r="G501" s="201"/>
      <c r="H501" s="814" t="s">
        <v>229</v>
      </c>
      <c r="I501" s="814"/>
      <c r="J501" s="199">
        <v>6.3839749395510964E-4</v>
      </c>
      <c r="K501" s="201"/>
      <c r="L501" s="201"/>
      <c r="M501" s="814" t="s">
        <v>214</v>
      </c>
      <c r="N501" s="814"/>
      <c r="O501" s="199">
        <v>0.14911350359121309</v>
      </c>
      <c r="P501" s="201"/>
      <c r="Q501" s="201"/>
      <c r="R501" s="369"/>
      <c r="S501" s="369"/>
      <c r="T501" s="369"/>
      <c r="U501" s="369"/>
      <c r="V501" s="369"/>
      <c r="W501" s="369"/>
      <c r="X501" s="369"/>
      <c r="Y501" s="369"/>
      <c r="Z501" s="369"/>
      <c r="AA501" s="369"/>
      <c r="AB501" s="369"/>
      <c r="AC501" s="369"/>
      <c r="AD501" s="369"/>
      <c r="AE501" s="369"/>
      <c r="AF501" s="369"/>
      <c r="AG501" s="369"/>
      <c r="AH501" s="369"/>
      <c r="AI501" s="369"/>
      <c r="AJ501" s="369"/>
      <c r="AK501" s="369"/>
      <c r="AL501" s="369"/>
      <c r="AM501" s="369"/>
      <c r="AN501" s="369"/>
      <c r="AO501" s="369"/>
      <c r="AP501" s="369"/>
      <c r="AQ501" s="369"/>
      <c r="AR501" s="369"/>
      <c r="AS501" s="369"/>
      <c r="AT501" s="369"/>
      <c r="AU501" s="369"/>
      <c r="AV501" s="369"/>
      <c r="AW501" s="369"/>
      <c r="AX501" s="369"/>
      <c r="AY501" s="369"/>
      <c r="AZ501" s="369"/>
      <c r="BA501" s="371"/>
      <c r="BB501" s="448"/>
      <c r="BC501" s="371"/>
      <c r="BD501" s="371"/>
      <c r="BE501" s="371"/>
      <c r="BF501" s="371"/>
      <c r="BG501" s="371"/>
      <c r="BH501" s="371"/>
      <c r="BI501" s="371"/>
      <c r="BJ501" s="371"/>
      <c r="BK501" s="371"/>
      <c r="BL501" s="371"/>
      <c r="BM501" s="371"/>
      <c r="BN501" s="371"/>
      <c r="BO501" s="371"/>
      <c r="BP501" s="371"/>
      <c r="BQ501" s="371"/>
      <c r="BR501" s="372"/>
      <c r="BS501" s="372"/>
      <c r="BT501" s="372"/>
      <c r="BU501" s="372"/>
      <c r="BV501" s="372"/>
      <c r="BW501" s="372"/>
      <c r="BX501" s="372"/>
      <c r="BY501" s="372"/>
      <c r="BZ501" s="372"/>
      <c r="CA501" s="372"/>
      <c r="CB501" s="372"/>
      <c r="CC501" s="372"/>
      <c r="CD501" s="372"/>
      <c r="CE501" s="372"/>
      <c r="CF501" s="372"/>
      <c r="CG501" s="372"/>
      <c r="CH501" s="372"/>
      <c r="CI501" s="372"/>
      <c r="CJ501" s="372"/>
      <c r="CK501" s="372"/>
      <c r="CL501" s="372"/>
      <c r="CM501" s="372"/>
      <c r="CN501" s="372"/>
      <c r="CO501" s="372"/>
      <c r="CP501" s="372"/>
      <c r="CQ501" s="372"/>
      <c r="CR501" s="372"/>
      <c r="CS501" s="372"/>
      <c r="CT501" s="372"/>
      <c r="CU501" s="372"/>
      <c r="CV501" s="372"/>
      <c r="CW501" s="372"/>
      <c r="CX501" s="372"/>
      <c r="CY501" s="372"/>
      <c r="CZ501" s="372"/>
      <c r="DA501" s="369"/>
    </row>
    <row r="502" s="376" customFormat="true" ht="25.15" customHeight="true" x14ac:dyDescent="0.2">
      <c r="C502" s="815" t="s">
        <v>237</v>
      </c>
      <c r="D502" s="814"/>
      <c r="E502" s="199">
        <v>5.3232086806187986E-3</v>
      </c>
      <c r="F502" s="201"/>
      <c r="G502" s="201"/>
      <c r="H502" s="814" t="s">
        <v>219</v>
      </c>
      <c r="I502" s="814"/>
      <c r="J502" s="199">
        <v>6.2342463025257422E-4</v>
      </c>
      <c r="K502" s="201"/>
      <c r="L502" s="201"/>
      <c r="M502" s="814" t="s">
        <v>237</v>
      </c>
      <c r="N502" s="814"/>
      <c r="O502" s="199">
        <v>2.1106165968235524E-3</v>
      </c>
      <c r="P502" s="201"/>
      <c r="Q502" s="201"/>
      <c r="R502" s="369"/>
      <c r="S502" s="369"/>
      <c r="T502" s="369"/>
      <c r="U502" s="369"/>
      <c r="V502" s="369"/>
      <c r="W502" s="369"/>
      <c r="X502" s="369"/>
      <c r="Y502" s="369"/>
      <c r="Z502" s="369"/>
      <c r="AA502" s="369"/>
      <c r="AB502" s="369"/>
      <c r="AC502" s="369"/>
      <c r="AD502" s="369"/>
      <c r="AE502" s="369"/>
      <c r="AF502" s="369"/>
      <c r="AG502" s="369"/>
      <c r="AH502" s="369"/>
      <c r="AI502" s="369"/>
      <c r="AJ502" s="369"/>
      <c r="AK502" s="369"/>
      <c r="AL502" s="369"/>
      <c r="AM502" s="369"/>
      <c r="AN502" s="369"/>
      <c r="AO502" s="369"/>
      <c r="AP502" s="369"/>
      <c r="AQ502" s="369"/>
      <c r="AR502" s="369"/>
      <c r="AS502" s="369"/>
      <c r="AT502" s="369"/>
      <c r="AU502" s="369"/>
      <c r="AV502" s="369"/>
      <c r="AW502" s="369"/>
      <c r="AX502" s="369"/>
      <c r="AY502" s="369"/>
      <c r="AZ502" s="369"/>
      <c r="BA502" s="371"/>
      <c r="BB502" s="448"/>
      <c r="BC502" s="371"/>
      <c r="BD502" s="371"/>
      <c r="BE502" s="371"/>
      <c r="BF502" s="371"/>
      <c r="BG502" s="371"/>
      <c r="BH502" s="371"/>
      <c r="BI502" s="371"/>
      <c r="BJ502" s="371"/>
      <c r="BK502" s="371"/>
      <c r="BL502" s="371"/>
      <c r="BM502" s="371"/>
      <c r="BN502" s="371"/>
      <c r="BO502" s="371"/>
      <c r="BP502" s="371"/>
      <c r="BQ502" s="371"/>
      <c r="BR502" s="372"/>
      <c r="BS502" s="372"/>
      <c r="BT502" s="372"/>
      <c r="BU502" s="372"/>
      <c r="BV502" s="372"/>
      <c r="BW502" s="372"/>
      <c r="BX502" s="372"/>
      <c r="BY502" s="372"/>
      <c r="BZ502" s="372"/>
      <c r="CA502" s="372"/>
      <c r="CB502" s="372"/>
      <c r="CC502" s="372"/>
      <c r="CD502" s="372"/>
      <c r="CE502" s="372"/>
      <c r="CF502" s="372"/>
      <c r="CG502" s="372"/>
      <c r="CH502" s="372"/>
      <c r="CI502" s="372"/>
      <c r="CJ502" s="372"/>
      <c r="CK502" s="372"/>
      <c r="CL502" s="372"/>
      <c r="CM502" s="372"/>
      <c r="CN502" s="372"/>
      <c r="CO502" s="372"/>
      <c r="CP502" s="372"/>
      <c r="CQ502" s="372"/>
      <c r="CR502" s="372"/>
      <c r="CS502" s="372"/>
      <c r="CT502" s="372"/>
      <c r="CU502" s="372"/>
      <c r="CV502" s="372"/>
      <c r="CW502" s="372"/>
      <c r="CX502" s="372"/>
      <c r="CY502" s="372"/>
      <c r="CZ502" s="372"/>
      <c r="DA502" s="369"/>
    </row>
    <row r="503" s="376" customFormat="true" ht="25.15" customHeight="true" x14ac:dyDescent="0.2">
      <c r="C503" s="815" t="s">
        <v>233</v>
      </c>
      <c r="D503" s="814"/>
      <c r="E503" s="199">
        <v>9.4447666543777935E-3</v>
      </c>
      <c r="F503" s="201"/>
      <c r="G503" s="201"/>
      <c r="H503" s="814" t="s">
        <v>216</v>
      </c>
      <c r="I503" s="814"/>
      <c r="J503" s="198">
        <v>3.0875041452830252E-3</v>
      </c>
      <c r="K503" s="201"/>
      <c r="L503" s="201"/>
      <c r="M503" s="814" t="s">
        <v>233</v>
      </c>
      <c r="N503" s="814"/>
      <c r="O503" s="199">
        <v>2.8318132690259138E-3</v>
      </c>
      <c r="P503" s="201"/>
      <c r="Q503" s="201"/>
      <c r="R503" s="369"/>
      <c r="S503" s="369"/>
      <c r="T503" s="369"/>
      <c r="U503" s="369"/>
      <c r="V503" s="369"/>
      <c r="W503" s="369"/>
      <c r="X503" s="369"/>
      <c r="Y503" s="369"/>
      <c r="Z503" s="369"/>
      <c r="AA503" s="369"/>
      <c r="AB503" s="369"/>
      <c r="AC503" s="369"/>
      <c r="AD503" s="369"/>
      <c r="AE503" s="369"/>
      <c r="AF503" s="369"/>
      <c r="AG503" s="369"/>
      <c r="AH503" s="369"/>
      <c r="AI503" s="369"/>
      <c r="AJ503" s="369"/>
      <c r="AK503" s="369"/>
      <c r="AL503" s="369"/>
      <c r="AM503" s="369"/>
      <c r="AN503" s="369"/>
      <c r="AO503" s="369"/>
      <c r="AP503" s="369"/>
      <c r="AQ503" s="369"/>
      <c r="AR503" s="369"/>
      <c r="AS503" s="369"/>
      <c r="AT503" s="369"/>
      <c r="AU503" s="369"/>
      <c r="AV503" s="369"/>
      <c r="AW503" s="369"/>
      <c r="AX503" s="369"/>
      <c r="AY503" s="369"/>
      <c r="AZ503" s="369"/>
      <c r="BA503" s="371"/>
      <c r="BB503" s="448"/>
      <c r="BC503" s="371"/>
      <c r="BD503" s="371"/>
      <c r="BE503" s="371"/>
      <c r="BF503" s="371"/>
      <c r="BG503" s="371"/>
      <c r="BH503" s="371"/>
      <c r="BI503" s="371"/>
      <c r="BJ503" s="371"/>
      <c r="BK503" s="371"/>
      <c r="BL503" s="371"/>
      <c r="BM503" s="371"/>
      <c r="BN503" s="371"/>
      <c r="BO503" s="371"/>
      <c r="BP503" s="371"/>
      <c r="BQ503" s="371"/>
      <c r="BR503" s="372"/>
      <c r="BS503" s="372"/>
      <c r="BT503" s="372"/>
      <c r="BU503" s="372"/>
      <c r="BV503" s="372"/>
      <c r="BW503" s="372"/>
      <c r="BX503" s="372"/>
      <c r="BY503" s="372"/>
      <c r="BZ503" s="372"/>
      <c r="CA503" s="372"/>
      <c r="CB503" s="372"/>
      <c r="CC503" s="372"/>
      <c r="CD503" s="372"/>
      <c r="CE503" s="372"/>
      <c r="CF503" s="372"/>
      <c r="CG503" s="372"/>
      <c r="CH503" s="372"/>
      <c r="CI503" s="372"/>
      <c r="CJ503" s="372"/>
      <c r="CK503" s="372"/>
      <c r="CL503" s="372"/>
      <c r="CM503" s="372"/>
      <c r="CN503" s="372"/>
      <c r="CO503" s="372"/>
      <c r="CP503" s="372"/>
      <c r="CQ503" s="372"/>
      <c r="CR503" s="372"/>
      <c r="CS503" s="372"/>
      <c r="CT503" s="372"/>
      <c r="CU503" s="372"/>
      <c r="CV503" s="372"/>
      <c r="CW503" s="372"/>
      <c r="CX503" s="372"/>
      <c r="CY503" s="372"/>
      <c r="CZ503" s="372"/>
      <c r="DA503" s="369"/>
    </row>
    <row r="504" s="376" customFormat="true" ht="25.15" customHeight="true" x14ac:dyDescent="0.2">
      <c r="C504" s="815" t="s">
        <v>201</v>
      </c>
      <c r="D504" s="814"/>
      <c r="E504" s="199">
        <v>0.15817561815690451</v>
      </c>
      <c r="F504" s="201"/>
      <c r="G504" s="201"/>
      <c r="H504" s="814"/>
      <c r="I504" s="814"/>
      <c r="J504" s="201"/>
      <c r="K504" s="201"/>
      <c r="L504" s="201"/>
      <c r="M504" s="814" t="s">
        <v>201</v>
      </c>
      <c r="N504" s="814"/>
      <c r="O504" s="199">
        <v>1.0940982569646249E-3</v>
      </c>
      <c r="P504" s="201"/>
      <c r="Q504" s="201"/>
      <c r="R504" s="369"/>
      <c r="S504" s="369"/>
      <c r="T504" s="369"/>
      <c r="U504" s="369"/>
      <c r="V504" s="369"/>
      <c r="W504" s="369"/>
      <c r="X504" s="369"/>
      <c r="Y504" s="369"/>
      <c r="Z504" s="369"/>
      <c r="AA504" s="369"/>
      <c r="AB504" s="369"/>
      <c r="AC504" s="369"/>
      <c r="AD504" s="369"/>
      <c r="AE504" s="369"/>
      <c r="AF504" s="369"/>
      <c r="AG504" s="369"/>
      <c r="AH504" s="369"/>
      <c r="AI504" s="369"/>
      <c r="AJ504" s="369"/>
      <c r="AK504" s="369"/>
      <c r="AL504" s="369"/>
      <c r="AM504" s="369"/>
      <c r="AN504" s="369"/>
      <c r="AO504" s="369"/>
      <c r="AP504" s="369"/>
      <c r="AQ504" s="369"/>
      <c r="AR504" s="369"/>
      <c r="AS504" s="369"/>
      <c r="AT504" s="369"/>
      <c r="AU504" s="369"/>
      <c r="AV504" s="369"/>
      <c r="AW504" s="369"/>
      <c r="AX504" s="369"/>
      <c r="AY504" s="369"/>
      <c r="AZ504" s="369"/>
      <c r="BA504" s="371"/>
      <c r="BB504" s="448"/>
      <c r="BC504" s="371"/>
      <c r="BD504" s="371"/>
      <c r="BE504" s="371"/>
      <c r="BF504" s="371"/>
      <c r="BG504" s="371"/>
      <c r="BH504" s="371"/>
      <c r="BI504" s="371"/>
      <c r="BJ504" s="371"/>
      <c r="BK504" s="371"/>
      <c r="BL504" s="371"/>
      <c r="BM504" s="371"/>
      <c r="BN504" s="371"/>
      <c r="BO504" s="371"/>
      <c r="BP504" s="371"/>
      <c r="BQ504" s="371"/>
      <c r="BR504" s="372"/>
      <c r="BS504" s="372"/>
      <c r="BT504" s="372"/>
      <c r="BU504" s="372"/>
      <c r="BV504" s="372"/>
      <c r="BW504" s="372"/>
      <c r="BX504" s="372"/>
      <c r="BY504" s="372"/>
      <c r="BZ504" s="372"/>
      <c r="CA504" s="372"/>
      <c r="CB504" s="372"/>
      <c r="CC504" s="372"/>
      <c r="CD504" s="372"/>
      <c r="CE504" s="372"/>
      <c r="CF504" s="372"/>
      <c r="CG504" s="372"/>
      <c r="CH504" s="372"/>
      <c r="CI504" s="372"/>
      <c r="CJ504" s="372"/>
      <c r="CK504" s="372"/>
      <c r="CL504" s="372"/>
      <c r="CM504" s="372"/>
      <c r="CN504" s="372"/>
      <c r="CO504" s="372"/>
      <c r="CP504" s="372"/>
      <c r="CQ504" s="372"/>
      <c r="CR504" s="372"/>
      <c r="CS504" s="372"/>
      <c r="CT504" s="372"/>
      <c r="CU504" s="372"/>
      <c r="CV504" s="372"/>
      <c r="CW504" s="372"/>
      <c r="CX504" s="372"/>
      <c r="CY504" s="372"/>
      <c r="CZ504" s="372"/>
      <c r="DA504" s="369"/>
    </row>
    <row r="505" s="376" customFormat="true" ht="25.15" customHeight="true" x14ac:dyDescent="0.2">
      <c r="C505" s="815" t="s">
        <v>204</v>
      </c>
      <c r="D505" s="814"/>
      <c r="E505" s="199">
        <v>0.13906928715379627</v>
      </c>
      <c r="F505" s="201"/>
      <c r="G505" s="201"/>
      <c r="H505" s="814"/>
      <c r="I505" s="814"/>
      <c r="J505" s="201"/>
      <c r="K505" s="201"/>
      <c r="L505" s="201"/>
      <c r="M505" s="814" t="s">
        <v>204</v>
      </c>
      <c r="N505" s="814"/>
      <c r="O505" s="199">
        <v>1.353773660290565E-7</v>
      </c>
      <c r="P505" s="201"/>
      <c r="Q505" s="201"/>
      <c r="R505" s="369"/>
      <c r="S505" s="369"/>
      <c r="T505" s="369"/>
      <c r="U505" s="369"/>
      <c r="V505" s="369"/>
      <c r="W505" s="369"/>
      <c r="X505" s="369"/>
      <c r="Y505" s="369"/>
      <c r="Z505" s="369"/>
      <c r="AA505" s="369"/>
      <c r="AB505" s="369"/>
      <c r="AC505" s="369"/>
      <c r="AD505" s="369"/>
      <c r="AE505" s="369"/>
      <c r="AF505" s="369"/>
      <c r="AG505" s="369"/>
      <c r="AH505" s="369"/>
      <c r="AI505" s="369"/>
      <c r="AJ505" s="369"/>
      <c r="AK505" s="369"/>
      <c r="AL505" s="369"/>
      <c r="AM505" s="369"/>
      <c r="AN505" s="369"/>
      <c r="AO505" s="369"/>
      <c r="AP505" s="369"/>
      <c r="AQ505" s="369"/>
      <c r="AR505" s="369"/>
      <c r="AS505" s="369"/>
      <c r="AT505" s="369"/>
      <c r="AU505" s="369"/>
      <c r="AV505" s="369"/>
      <c r="AW505" s="369"/>
      <c r="AX505" s="369"/>
      <c r="AY505" s="369"/>
      <c r="AZ505" s="369"/>
      <c r="BA505" s="371"/>
      <c r="BB505" s="448"/>
      <c r="BC505" s="371"/>
      <c r="BD505" s="371"/>
      <c r="BE505" s="371"/>
      <c r="BF505" s="371"/>
      <c r="BG505" s="371"/>
      <c r="BH505" s="371"/>
      <c r="BI505" s="371"/>
      <c r="BJ505" s="371"/>
      <c r="BK505" s="371"/>
      <c r="BL505" s="371"/>
      <c r="BM505" s="371"/>
      <c r="BN505" s="371"/>
      <c r="BO505" s="371"/>
      <c r="BP505" s="371"/>
      <c r="BQ505" s="371"/>
      <c r="BR505" s="372"/>
      <c r="BS505" s="372"/>
      <c r="BT505" s="372"/>
      <c r="BU505" s="372"/>
      <c r="BV505" s="372"/>
      <c r="BW505" s="372"/>
      <c r="BX505" s="372"/>
      <c r="BY505" s="372"/>
      <c r="BZ505" s="372"/>
      <c r="CA505" s="372"/>
      <c r="CB505" s="372"/>
      <c r="CC505" s="372"/>
      <c r="CD505" s="372"/>
      <c r="CE505" s="372"/>
      <c r="CF505" s="372"/>
      <c r="CG505" s="372"/>
      <c r="CH505" s="372"/>
      <c r="CI505" s="372"/>
      <c r="CJ505" s="372"/>
      <c r="CK505" s="372"/>
      <c r="CL505" s="372"/>
      <c r="CM505" s="372"/>
      <c r="CN505" s="372"/>
      <c r="CO505" s="372"/>
      <c r="CP505" s="372"/>
      <c r="CQ505" s="372"/>
      <c r="CR505" s="372"/>
      <c r="CS505" s="372"/>
      <c r="CT505" s="372"/>
      <c r="CU505" s="372"/>
      <c r="CV505" s="372"/>
      <c r="CW505" s="372"/>
      <c r="CX505" s="372"/>
      <c r="CY505" s="372"/>
      <c r="CZ505" s="372"/>
      <c r="DA505" s="369"/>
    </row>
    <row r="506" s="376" customFormat="true" ht="25.15" customHeight="true" x14ac:dyDescent="0.2">
      <c r="C506" s="815" t="s">
        <v>203</v>
      </c>
      <c r="D506" s="814"/>
      <c r="E506" s="199">
        <v>0.21055199510134534</v>
      </c>
      <c r="F506" s="201"/>
      <c r="G506" s="201"/>
      <c r="H506" s="814" t="s">
        <v>247</v>
      </c>
      <c r="I506" s="814"/>
      <c r="J506" s="814"/>
      <c r="K506" s="814"/>
      <c r="L506" s="814"/>
      <c r="M506" s="814" t="s">
        <v>203</v>
      </c>
      <c r="N506" s="814"/>
      <c r="O506" s="199">
        <v>7.6657358601569061E-5</v>
      </c>
      <c r="P506" s="201"/>
      <c r="Q506" s="201"/>
      <c r="R506" s="369"/>
      <c r="S506" s="369"/>
      <c r="T506" s="369"/>
      <c r="U506" s="369"/>
      <c r="V506" s="369"/>
      <c r="W506" s="369"/>
      <c r="X506" s="369"/>
      <c r="Y506" s="369"/>
      <c r="Z506" s="369"/>
      <c r="AA506" s="369"/>
      <c r="AB506" s="369"/>
      <c r="AC506" s="369"/>
      <c r="AD506" s="369"/>
      <c r="AE506" s="369"/>
      <c r="AF506" s="369"/>
      <c r="AG506" s="369"/>
      <c r="AH506" s="369"/>
      <c r="AI506" s="369"/>
      <c r="AJ506" s="369"/>
      <c r="AK506" s="369"/>
      <c r="AL506" s="369"/>
      <c r="AM506" s="369"/>
      <c r="AN506" s="369"/>
      <c r="AO506" s="369"/>
      <c r="AP506" s="369"/>
      <c r="AQ506" s="369"/>
      <c r="AR506" s="369"/>
      <c r="AS506" s="369"/>
      <c r="AT506" s="369"/>
      <c r="AU506" s="369"/>
      <c r="AV506" s="369"/>
      <c r="AW506" s="369"/>
      <c r="AX506" s="369"/>
      <c r="AY506" s="369"/>
      <c r="AZ506" s="369"/>
      <c r="BA506" s="371"/>
      <c r="BB506" s="448"/>
      <c r="BC506" s="371"/>
      <c r="BD506" s="371"/>
      <c r="BE506" s="371"/>
      <c r="BF506" s="371"/>
      <c r="BG506" s="371"/>
      <c r="BH506" s="371"/>
      <c r="BI506" s="371"/>
      <c r="BJ506" s="371"/>
      <c r="BK506" s="371"/>
      <c r="BL506" s="371"/>
      <c r="BM506" s="371"/>
      <c r="BN506" s="371"/>
      <c r="BO506" s="371"/>
      <c r="BP506" s="371"/>
      <c r="BQ506" s="371"/>
      <c r="BR506" s="372"/>
      <c r="BS506" s="372"/>
      <c r="BT506" s="372"/>
      <c r="BU506" s="372"/>
      <c r="BV506" s="372"/>
      <c r="BW506" s="372"/>
      <c r="BX506" s="372"/>
      <c r="BY506" s="372"/>
      <c r="BZ506" s="372"/>
      <c r="CA506" s="372"/>
      <c r="CB506" s="372"/>
      <c r="CC506" s="372"/>
      <c r="CD506" s="372"/>
      <c r="CE506" s="372"/>
      <c r="CF506" s="372"/>
      <c r="CG506" s="372"/>
      <c r="CH506" s="372"/>
      <c r="CI506" s="372"/>
      <c r="CJ506" s="372"/>
      <c r="CK506" s="372"/>
      <c r="CL506" s="372"/>
      <c r="CM506" s="372"/>
      <c r="CN506" s="372"/>
      <c r="CO506" s="372"/>
      <c r="CP506" s="372"/>
      <c r="CQ506" s="372"/>
      <c r="CR506" s="372"/>
      <c r="CS506" s="372"/>
      <c r="CT506" s="372"/>
      <c r="CU506" s="372"/>
      <c r="CV506" s="372"/>
      <c r="CW506" s="372"/>
      <c r="CX506" s="372"/>
      <c r="CY506" s="372"/>
      <c r="CZ506" s="372"/>
      <c r="DA506" s="369"/>
    </row>
    <row r="507" s="376" customFormat="true" ht="25.15" customHeight="true" x14ac:dyDescent="0.2">
      <c r="C507" s="815" t="s">
        <v>198</v>
      </c>
      <c r="D507" s="814"/>
      <c r="E507" s="199">
        <v>0.26214135585357878</v>
      </c>
      <c r="F507" s="201"/>
      <c r="G507" s="201"/>
      <c r="H507" s="814" t="s">
        <v>193</v>
      </c>
      <c r="I507" s="814"/>
      <c r="J507" s="816" t="s">
        <v>248</v>
      </c>
      <c r="K507" s="817"/>
      <c r="L507" s="818"/>
      <c r="M507" s="814" t="s">
        <v>198</v>
      </c>
      <c r="N507" s="814"/>
      <c r="O507" s="199">
        <v>2.3435247285662553E-5</v>
      </c>
      <c r="P507" s="201"/>
      <c r="Q507" s="201"/>
      <c r="R507" s="369"/>
      <c r="S507" s="369"/>
      <c r="T507" s="369"/>
      <c r="U507" s="369"/>
      <c r="V507" s="369"/>
      <c r="W507" s="369"/>
      <c r="X507" s="369"/>
      <c r="Y507" s="369"/>
      <c r="Z507" s="369"/>
      <c r="AA507" s="369"/>
      <c r="AB507" s="369"/>
      <c r="AC507" s="369"/>
      <c r="AD507" s="369"/>
      <c r="AE507" s="369"/>
      <c r="AF507" s="369"/>
      <c r="AG507" s="369"/>
      <c r="AH507" s="369"/>
      <c r="AI507" s="369"/>
      <c r="AJ507" s="369"/>
      <c r="AK507" s="369"/>
      <c r="AL507" s="369"/>
      <c r="AM507" s="369"/>
      <c r="AN507" s="369"/>
      <c r="AO507" s="369"/>
      <c r="AP507" s="369"/>
      <c r="AQ507" s="369"/>
      <c r="AR507" s="369"/>
      <c r="AS507" s="369"/>
      <c r="AT507" s="369"/>
      <c r="AU507" s="369"/>
      <c r="AV507" s="369"/>
      <c r="AW507" s="369"/>
      <c r="AX507" s="369"/>
      <c r="AY507" s="369"/>
      <c r="AZ507" s="369"/>
      <c r="BA507" s="371"/>
      <c r="BB507" s="448"/>
      <c r="BC507" s="371"/>
      <c r="BD507" s="371"/>
      <c r="BE507" s="371"/>
      <c r="BF507" s="371"/>
      <c r="BG507" s="371"/>
      <c r="BH507" s="371"/>
      <c r="BI507" s="371"/>
      <c r="BJ507" s="371"/>
      <c r="BK507" s="371"/>
      <c r="BL507" s="371"/>
      <c r="BM507" s="371"/>
      <c r="BN507" s="371"/>
      <c r="BO507" s="371"/>
      <c r="BP507" s="371"/>
      <c r="BQ507" s="371"/>
      <c r="BR507" s="372"/>
      <c r="BS507" s="372"/>
      <c r="BT507" s="372"/>
      <c r="BU507" s="372"/>
      <c r="BV507" s="372"/>
      <c r="BW507" s="372"/>
      <c r="BX507" s="372"/>
      <c r="BY507" s="372"/>
      <c r="BZ507" s="372"/>
      <c r="CA507" s="372"/>
      <c r="CB507" s="372"/>
      <c r="CC507" s="372"/>
      <c r="CD507" s="372"/>
      <c r="CE507" s="372"/>
      <c r="CF507" s="372"/>
      <c r="CG507" s="372"/>
      <c r="CH507" s="372"/>
      <c r="CI507" s="372"/>
      <c r="CJ507" s="372"/>
      <c r="CK507" s="372"/>
      <c r="CL507" s="372"/>
      <c r="CM507" s="372"/>
      <c r="CN507" s="372"/>
      <c r="CO507" s="372"/>
      <c r="CP507" s="372"/>
      <c r="CQ507" s="372"/>
      <c r="CR507" s="372"/>
      <c r="CS507" s="372"/>
      <c r="CT507" s="372"/>
      <c r="CU507" s="372"/>
      <c r="CV507" s="372"/>
      <c r="CW507" s="372"/>
      <c r="CX507" s="372"/>
      <c r="CY507" s="372"/>
      <c r="CZ507" s="372"/>
      <c r="DA507" s="369"/>
    </row>
    <row r="508" s="376" customFormat="true" ht="25.15" customHeight="true" x14ac:dyDescent="0.2">
      <c r="C508" s="815" t="s">
        <v>221</v>
      </c>
      <c r="D508" s="814"/>
      <c r="E508" s="199">
        <v>4.7688920741690601E-2</v>
      </c>
      <c r="F508" s="201"/>
      <c r="G508" s="201"/>
      <c r="H508" s="814"/>
      <c r="I508" s="814"/>
      <c r="J508" s="205" t="s">
        <v>178</v>
      </c>
      <c r="K508" s="204" t="s">
        <v>249</v>
      </c>
      <c r="L508" s="203" t="s">
        <v>250</v>
      </c>
      <c r="M508" s="814" t="s">
        <v>221</v>
      </c>
      <c r="N508" s="814"/>
      <c r="O508" s="199">
        <v>5.8354217958805389E-4</v>
      </c>
      <c r="P508" s="201"/>
      <c r="Q508" s="201"/>
      <c r="R508" s="369"/>
      <c r="S508" s="369"/>
      <c r="T508" s="369"/>
      <c r="U508" s="369"/>
      <c r="V508" s="369"/>
      <c r="W508" s="369"/>
      <c r="X508" s="369"/>
      <c r="Y508" s="369"/>
      <c r="Z508" s="369"/>
      <c r="AA508" s="369"/>
      <c r="AB508" s="369"/>
      <c r="AC508" s="369"/>
      <c r="AD508" s="369"/>
      <c r="AE508" s="369"/>
      <c r="AF508" s="369"/>
      <c r="AG508" s="369"/>
      <c r="AH508" s="369"/>
      <c r="AI508" s="369"/>
      <c r="AJ508" s="369"/>
      <c r="AK508" s="369"/>
      <c r="AL508" s="369"/>
      <c r="AM508" s="369"/>
      <c r="AN508" s="369"/>
      <c r="AO508" s="369"/>
      <c r="AP508" s="369"/>
      <c r="AQ508" s="369"/>
      <c r="AR508" s="369"/>
      <c r="AS508" s="369"/>
      <c r="AT508" s="369"/>
      <c r="AU508" s="369"/>
      <c r="AV508" s="369"/>
      <c r="AW508" s="369"/>
      <c r="AX508" s="369"/>
      <c r="AY508" s="369"/>
      <c r="AZ508" s="369"/>
      <c r="BA508" s="371"/>
      <c r="BB508" s="448"/>
      <c r="BC508" s="371"/>
      <c r="BD508" s="371"/>
      <c r="BE508" s="371"/>
      <c r="BF508" s="371"/>
      <c r="BG508" s="371"/>
      <c r="BH508" s="371"/>
      <c r="BI508" s="371"/>
      <c r="BJ508" s="371"/>
      <c r="BK508" s="371"/>
      <c r="BL508" s="371"/>
      <c r="BM508" s="371"/>
      <c r="BN508" s="371"/>
      <c r="BO508" s="371"/>
      <c r="BP508" s="371"/>
      <c r="BQ508" s="371"/>
      <c r="BR508" s="372"/>
      <c r="BS508" s="372"/>
      <c r="BT508" s="372"/>
      <c r="BU508" s="372"/>
      <c r="BV508" s="372"/>
      <c r="BW508" s="372"/>
      <c r="BX508" s="372"/>
      <c r="BY508" s="372"/>
      <c r="BZ508" s="372"/>
      <c r="CA508" s="372"/>
      <c r="CB508" s="372"/>
      <c r="CC508" s="372"/>
      <c r="CD508" s="372"/>
      <c r="CE508" s="372"/>
      <c r="CF508" s="372"/>
      <c r="CG508" s="372"/>
      <c r="CH508" s="372"/>
      <c r="CI508" s="372"/>
      <c r="CJ508" s="372"/>
      <c r="CK508" s="372"/>
      <c r="CL508" s="372"/>
      <c r="CM508" s="372"/>
      <c r="CN508" s="372"/>
      <c r="CO508" s="372"/>
      <c r="CP508" s="372"/>
      <c r="CQ508" s="372"/>
      <c r="CR508" s="372"/>
      <c r="CS508" s="372"/>
      <c r="CT508" s="372"/>
      <c r="CU508" s="372"/>
      <c r="CV508" s="372"/>
      <c r="CW508" s="372"/>
      <c r="CX508" s="372"/>
      <c r="CY508" s="372"/>
      <c r="CZ508" s="372"/>
      <c r="DA508" s="369"/>
    </row>
    <row r="509" s="376" customFormat="true" ht="25.15" customHeight="true" x14ac:dyDescent="0.2">
      <c r="C509" s="815" t="s">
        <v>200</v>
      </c>
      <c r="D509" s="814"/>
      <c r="E509" s="199">
        <v>0.27861786491809598</v>
      </c>
      <c r="F509" s="201"/>
      <c r="G509" s="201"/>
      <c r="H509" s="814" t="s">
        <v>194</v>
      </c>
      <c r="I509" s="814"/>
      <c r="J509" s="197">
        <v>4.3942587609091621</v>
      </c>
      <c r="K509" s="196">
        <v>9.1547057518940882</v>
      </c>
      <c r="L509" s="195">
        <v>9.1547057518940882</v>
      </c>
      <c r="M509" s="814" t="s">
        <v>200</v>
      </c>
      <c r="N509" s="814"/>
      <c r="O509" s="199">
        <v>0.13497296237769202</v>
      </c>
      <c r="P509" s="201"/>
      <c r="Q509" s="201"/>
      <c r="R509" s="369"/>
      <c r="S509" s="369"/>
      <c r="T509" s="369"/>
      <c r="U509" s="369"/>
      <c r="V509" s="369"/>
      <c r="W509" s="369"/>
      <c r="X509" s="369"/>
      <c r="Y509" s="369"/>
      <c r="Z509" s="369"/>
      <c r="AA509" s="369"/>
      <c r="AB509" s="369"/>
      <c r="AC509" s="369"/>
      <c r="AD509" s="369"/>
      <c r="AE509" s="369"/>
      <c r="AF509" s="369"/>
      <c r="AG509" s="369"/>
      <c r="AH509" s="369"/>
      <c r="AI509" s="369"/>
      <c r="AJ509" s="369"/>
      <c r="AK509" s="369"/>
      <c r="AL509" s="369"/>
      <c r="AM509" s="369"/>
      <c r="AN509" s="369"/>
      <c r="AO509" s="369"/>
      <c r="AP509" s="369"/>
      <c r="AQ509" s="369"/>
      <c r="AR509" s="369"/>
      <c r="AS509" s="369"/>
      <c r="AT509" s="369"/>
      <c r="AU509" s="369"/>
      <c r="AV509" s="369"/>
      <c r="AW509" s="369"/>
      <c r="AX509" s="369"/>
      <c r="AY509" s="369"/>
      <c r="AZ509" s="369"/>
      <c r="BA509" s="371"/>
      <c r="BB509" s="448"/>
      <c r="BC509" s="371"/>
      <c r="BD509" s="371"/>
      <c r="BE509" s="371"/>
      <c r="BF509" s="371"/>
      <c r="BG509" s="371"/>
      <c r="BH509" s="371"/>
      <c r="BI509" s="371"/>
      <c r="BJ509" s="371"/>
      <c r="BK509" s="371"/>
      <c r="BL509" s="371"/>
      <c r="BM509" s="371"/>
      <c r="BN509" s="371"/>
      <c r="BO509" s="371"/>
      <c r="BP509" s="371"/>
      <c r="BQ509" s="371"/>
      <c r="BR509" s="372"/>
      <c r="BS509" s="372"/>
      <c r="BT509" s="372"/>
      <c r="BU509" s="372"/>
      <c r="BV509" s="372"/>
      <c r="BW509" s="372"/>
      <c r="BX509" s="372"/>
      <c r="BY509" s="372"/>
      <c r="BZ509" s="372"/>
      <c r="CA509" s="372"/>
      <c r="CB509" s="372"/>
      <c r="CC509" s="372"/>
      <c r="CD509" s="372"/>
      <c r="CE509" s="372"/>
      <c r="CF509" s="372"/>
      <c r="CG509" s="372"/>
      <c r="CH509" s="372"/>
      <c r="CI509" s="372"/>
      <c r="CJ509" s="372"/>
      <c r="CK509" s="372"/>
      <c r="CL509" s="372"/>
      <c r="CM509" s="372"/>
      <c r="CN509" s="372"/>
      <c r="CO509" s="372"/>
      <c r="CP509" s="372"/>
      <c r="CQ509" s="372"/>
      <c r="CR509" s="372"/>
      <c r="CS509" s="372"/>
      <c r="CT509" s="372"/>
      <c r="CU509" s="372"/>
      <c r="CV509" s="372"/>
      <c r="CW509" s="372"/>
      <c r="CX509" s="372"/>
      <c r="CY509" s="372"/>
      <c r="CZ509" s="372"/>
      <c r="DA509" s="369"/>
    </row>
    <row r="510" s="376" customFormat="true" ht="25.15" customHeight="true" x14ac:dyDescent="0.2">
      <c r="C510" s="815" t="s">
        <v>212</v>
      </c>
      <c r="D510" s="814"/>
      <c r="E510" s="199">
        <v>0.19919082617499537</v>
      </c>
      <c r="F510" s="201"/>
      <c r="G510" s="201"/>
      <c r="H510" s="814"/>
      <c r="I510" s="814"/>
      <c r="J510" s="201"/>
      <c r="K510" s="201"/>
      <c r="L510" s="201"/>
      <c r="M510" s="814" t="s">
        <v>212</v>
      </c>
      <c r="N510" s="814"/>
      <c r="O510" s="199">
        <v>6.0665660235549888E-2</v>
      </c>
      <c r="P510" s="201"/>
      <c r="Q510" s="201"/>
      <c r="R510" s="369"/>
      <c r="S510" s="369"/>
      <c r="T510" s="369"/>
      <c r="U510" s="369"/>
      <c r="V510" s="369"/>
      <c r="W510" s="369"/>
      <c r="X510" s="369"/>
      <c r="Y510" s="369"/>
      <c r="Z510" s="369"/>
      <c r="AA510" s="369"/>
      <c r="AB510" s="369"/>
      <c r="AC510" s="369"/>
      <c r="AD510" s="369"/>
      <c r="AE510" s="369"/>
      <c r="AF510" s="369"/>
      <c r="AG510" s="369"/>
      <c r="AH510" s="369"/>
      <c r="AI510" s="369"/>
      <c r="AJ510" s="369"/>
      <c r="AK510" s="369"/>
      <c r="AL510" s="369"/>
      <c r="AM510" s="369"/>
      <c r="AN510" s="369"/>
      <c r="AO510" s="369"/>
      <c r="AP510" s="369"/>
      <c r="AQ510" s="369"/>
      <c r="AR510" s="369"/>
      <c r="AS510" s="369"/>
      <c r="AT510" s="369"/>
      <c r="AU510" s="369"/>
      <c r="AV510" s="369"/>
      <c r="AW510" s="369"/>
      <c r="AX510" s="369"/>
      <c r="AY510" s="369"/>
      <c r="AZ510" s="369"/>
      <c r="BA510" s="371"/>
      <c r="BB510" s="448"/>
      <c r="BC510" s="371"/>
      <c r="BD510" s="371"/>
      <c r="BE510" s="371"/>
      <c r="BF510" s="371"/>
      <c r="BG510" s="371"/>
      <c r="BH510" s="371"/>
      <c r="BI510" s="371"/>
      <c r="BJ510" s="371"/>
      <c r="BK510" s="371"/>
      <c r="BL510" s="371"/>
      <c r="BM510" s="371"/>
      <c r="BN510" s="371"/>
      <c r="BO510" s="371"/>
      <c r="BP510" s="371"/>
      <c r="BQ510" s="371"/>
      <c r="BR510" s="372"/>
      <c r="BS510" s="372"/>
      <c r="BT510" s="372"/>
      <c r="BU510" s="372"/>
      <c r="BV510" s="372"/>
      <c r="BW510" s="372"/>
      <c r="BX510" s="372"/>
      <c r="BY510" s="372"/>
      <c r="BZ510" s="372"/>
      <c r="CA510" s="372"/>
      <c r="CB510" s="372"/>
      <c r="CC510" s="372"/>
      <c r="CD510" s="372"/>
      <c r="CE510" s="372"/>
      <c r="CF510" s="372"/>
      <c r="CG510" s="372"/>
      <c r="CH510" s="372"/>
      <c r="CI510" s="372"/>
      <c r="CJ510" s="372"/>
      <c r="CK510" s="372"/>
      <c r="CL510" s="372"/>
      <c r="CM510" s="372"/>
      <c r="CN510" s="372"/>
      <c r="CO510" s="372"/>
      <c r="CP510" s="372"/>
      <c r="CQ510" s="372"/>
      <c r="CR510" s="372"/>
      <c r="CS510" s="372"/>
      <c r="CT510" s="372"/>
      <c r="CU510" s="372"/>
      <c r="CV510" s="372"/>
      <c r="CW510" s="372"/>
      <c r="CX510" s="372"/>
      <c r="CY510" s="372"/>
      <c r="CZ510" s="372"/>
      <c r="DA510" s="369"/>
    </row>
    <row r="511" s="376" customFormat="true" ht="25.15" customHeight="true" x14ac:dyDescent="0.2">
      <c r="C511" s="815" t="s">
        <v>229</v>
      </c>
      <c r="D511" s="814"/>
      <c r="E511" s="199">
        <v>4.2685653821124388E-2</v>
      </c>
      <c r="F511" s="201"/>
      <c r="G511" s="201"/>
      <c r="H511" s="814"/>
      <c r="I511" s="814"/>
      <c r="J511" s="201"/>
      <c r="K511" s="201"/>
      <c r="L511" s="201"/>
      <c r="M511" s="814" t="s">
        <v>229</v>
      </c>
      <c r="N511" s="814"/>
      <c r="O511" s="199">
        <v>1.1370701682830896E-5</v>
      </c>
      <c r="P511" s="201"/>
      <c r="Q511" s="201"/>
      <c r="R511" s="369"/>
      <c r="S511" s="369"/>
      <c r="T511" s="369"/>
      <c r="U511" s="369"/>
      <c r="V511" s="369"/>
      <c r="W511" s="369"/>
      <c r="X511" s="369"/>
      <c r="Y511" s="369"/>
      <c r="Z511" s="369"/>
      <c r="AA511" s="369"/>
      <c r="AB511" s="369"/>
      <c r="AC511" s="369"/>
      <c r="AD511" s="369"/>
      <c r="AE511" s="369"/>
      <c r="AF511" s="369"/>
      <c r="AG511" s="369"/>
      <c r="AH511" s="369"/>
      <c r="AI511" s="369"/>
      <c r="AJ511" s="369"/>
      <c r="AK511" s="369"/>
      <c r="AL511" s="369"/>
      <c r="AM511" s="369"/>
      <c r="AN511" s="369"/>
      <c r="AO511" s="369"/>
      <c r="AP511" s="369"/>
      <c r="AQ511" s="369"/>
      <c r="AR511" s="369"/>
      <c r="AS511" s="369"/>
      <c r="AT511" s="369"/>
      <c r="AU511" s="369"/>
      <c r="AV511" s="369"/>
      <c r="AW511" s="369"/>
      <c r="AX511" s="369"/>
      <c r="AY511" s="369"/>
      <c r="AZ511" s="369"/>
      <c r="BA511" s="371"/>
      <c r="BB511" s="448"/>
      <c r="BC511" s="371"/>
      <c r="BD511" s="371"/>
      <c r="BE511" s="371"/>
      <c r="BF511" s="371"/>
      <c r="BG511" s="371"/>
      <c r="BH511" s="371"/>
      <c r="BI511" s="371"/>
      <c r="BJ511" s="371"/>
      <c r="BK511" s="371"/>
      <c r="BL511" s="371"/>
      <c r="BM511" s="371"/>
      <c r="BN511" s="371"/>
      <c r="BO511" s="371"/>
      <c r="BP511" s="371"/>
      <c r="BQ511" s="371"/>
      <c r="BR511" s="372"/>
      <c r="BS511" s="372"/>
      <c r="BT511" s="372"/>
      <c r="BU511" s="372"/>
      <c r="BV511" s="372"/>
      <c r="BW511" s="372"/>
      <c r="BX511" s="372"/>
      <c r="BY511" s="372"/>
      <c r="BZ511" s="372"/>
      <c r="CA511" s="372"/>
      <c r="CB511" s="372"/>
      <c r="CC511" s="372"/>
      <c r="CD511" s="372"/>
      <c r="CE511" s="372"/>
      <c r="CF511" s="372"/>
      <c r="CG511" s="372"/>
      <c r="CH511" s="372"/>
      <c r="CI511" s="372"/>
      <c r="CJ511" s="372"/>
      <c r="CK511" s="372"/>
      <c r="CL511" s="372"/>
      <c r="CM511" s="372"/>
      <c r="CN511" s="372"/>
      <c r="CO511" s="372"/>
      <c r="CP511" s="372"/>
      <c r="CQ511" s="372"/>
      <c r="CR511" s="372"/>
      <c r="CS511" s="372"/>
      <c r="CT511" s="372"/>
      <c r="CU511" s="372"/>
      <c r="CV511" s="372"/>
      <c r="CW511" s="372"/>
      <c r="CX511" s="372"/>
      <c r="CY511" s="372"/>
      <c r="CZ511" s="372"/>
      <c r="DA511" s="369"/>
    </row>
    <row r="512" s="376" customFormat="true" ht="25.15" customHeight="true" x14ac:dyDescent="0.2">
      <c r="C512" s="815" t="s">
        <v>219</v>
      </c>
      <c r="D512" s="814"/>
      <c r="E512" s="199">
        <v>8.8960465201117986E-5</v>
      </c>
      <c r="F512" s="201"/>
      <c r="G512" s="201"/>
      <c r="H512" s="814" t="s">
        <v>251</v>
      </c>
      <c r="I512" s="814"/>
      <c r="J512" s="814"/>
      <c r="K512" s="201"/>
      <c r="L512" s="201"/>
      <c r="M512" s="814" t="s">
        <v>219</v>
      </c>
      <c r="N512" s="814"/>
      <c r="O512" s="199">
        <v>4.2889206735388881E-2</v>
      </c>
      <c r="P512" s="201"/>
      <c r="Q512" s="201"/>
      <c r="R512" s="369"/>
      <c r="S512" s="369"/>
      <c r="T512" s="369"/>
      <c r="U512" s="369"/>
      <c r="V512" s="369"/>
      <c r="W512" s="369"/>
      <c r="X512" s="369"/>
      <c r="Y512" s="369"/>
      <c r="Z512" s="369"/>
      <c r="AA512" s="369"/>
      <c r="AB512" s="369"/>
      <c r="AC512" s="369"/>
      <c r="AD512" s="369"/>
      <c r="AE512" s="369"/>
      <c r="AF512" s="369"/>
      <c r="AG512" s="369"/>
      <c r="AH512" s="369"/>
      <c r="AI512" s="369"/>
      <c r="AJ512" s="369"/>
      <c r="AK512" s="369"/>
      <c r="AL512" s="369"/>
      <c r="AM512" s="369"/>
      <c r="AN512" s="369"/>
      <c r="AO512" s="369"/>
      <c r="AP512" s="369"/>
      <c r="AQ512" s="369"/>
      <c r="AR512" s="369"/>
      <c r="AS512" s="369"/>
      <c r="AT512" s="369"/>
      <c r="AU512" s="369"/>
      <c r="AV512" s="369"/>
      <c r="AW512" s="369"/>
      <c r="AX512" s="369"/>
      <c r="AY512" s="369"/>
      <c r="AZ512" s="369"/>
      <c r="BA512" s="371"/>
      <c r="BB512" s="448"/>
      <c r="BC512" s="371"/>
      <c r="BD512" s="371"/>
      <c r="BE512" s="371"/>
      <c r="BF512" s="371"/>
      <c r="BG512" s="371"/>
      <c r="BH512" s="371"/>
      <c r="BI512" s="371"/>
      <c r="BJ512" s="371"/>
      <c r="BK512" s="371"/>
      <c r="BL512" s="371"/>
      <c r="BM512" s="371"/>
      <c r="BN512" s="371"/>
      <c r="BO512" s="371"/>
      <c r="BP512" s="371"/>
      <c r="BQ512" s="371"/>
      <c r="BR512" s="372"/>
      <c r="BS512" s="372"/>
      <c r="BT512" s="372"/>
      <c r="BU512" s="372"/>
      <c r="BV512" s="372"/>
      <c r="BW512" s="372"/>
      <c r="BX512" s="372"/>
      <c r="BY512" s="372"/>
      <c r="BZ512" s="372"/>
      <c r="CA512" s="372"/>
      <c r="CB512" s="372"/>
      <c r="CC512" s="372"/>
      <c r="CD512" s="372"/>
      <c r="CE512" s="372"/>
      <c r="CF512" s="372"/>
      <c r="CG512" s="372"/>
      <c r="CH512" s="372"/>
      <c r="CI512" s="372"/>
      <c r="CJ512" s="372"/>
      <c r="CK512" s="372"/>
      <c r="CL512" s="372"/>
      <c r="CM512" s="372"/>
      <c r="CN512" s="372"/>
      <c r="CO512" s="372"/>
      <c r="CP512" s="372"/>
      <c r="CQ512" s="372"/>
      <c r="CR512" s="372"/>
      <c r="CS512" s="372"/>
      <c r="CT512" s="372"/>
      <c r="CU512" s="372"/>
      <c r="CV512" s="372"/>
      <c r="CW512" s="372"/>
      <c r="CX512" s="372"/>
      <c r="CY512" s="372"/>
      <c r="CZ512" s="372"/>
      <c r="DA512" s="369"/>
    </row>
    <row r="513" s="376" customFormat="true" ht="25.15" customHeight="true" x14ac:dyDescent="0.2">
      <c r="C513" s="815" t="s">
        <v>216</v>
      </c>
      <c r="D513" s="814"/>
      <c r="E513" s="198">
        <v>2.7887691063391366E-4</v>
      </c>
      <c r="F513" s="201"/>
      <c r="G513" s="201"/>
      <c r="H513" s="814"/>
      <c r="I513" s="814"/>
      <c r="J513" s="202" t="s">
        <v>193</v>
      </c>
      <c r="K513" s="201"/>
      <c r="L513" s="201"/>
      <c r="M513" s="814" t="s">
        <v>216</v>
      </c>
      <c r="N513" s="814"/>
      <c r="O513" s="198">
        <v>7.0899943602440049E-2</v>
      </c>
      <c r="P513" s="201"/>
      <c r="Q513" s="201"/>
      <c r="R513" s="369"/>
      <c r="S513" s="369"/>
      <c r="T513" s="369"/>
      <c r="U513" s="369"/>
      <c r="V513" s="369"/>
      <c r="W513" s="369"/>
      <c r="X513" s="369"/>
      <c r="Y513" s="369"/>
      <c r="Z513" s="369"/>
      <c r="AA513" s="369"/>
      <c r="AB513" s="369"/>
      <c r="AC513" s="369"/>
      <c r="AD513" s="369"/>
      <c r="AE513" s="369"/>
      <c r="AF513" s="369"/>
      <c r="AG513" s="369"/>
      <c r="AH513" s="369"/>
      <c r="AI513" s="369"/>
      <c r="AJ513" s="369"/>
      <c r="AK513" s="369"/>
      <c r="AL513" s="369"/>
      <c r="AM513" s="369"/>
      <c r="AN513" s="369"/>
      <c r="AO513" s="369"/>
      <c r="AP513" s="369"/>
      <c r="AQ513" s="369"/>
      <c r="AR513" s="369"/>
      <c r="AS513" s="369"/>
      <c r="AT513" s="369"/>
      <c r="AU513" s="369"/>
      <c r="AV513" s="369"/>
      <c r="AW513" s="369"/>
      <c r="AX513" s="369"/>
      <c r="AY513" s="369"/>
      <c r="AZ513" s="369"/>
      <c r="BA513" s="371"/>
      <c r="BB513" s="448"/>
      <c r="BC513" s="371"/>
      <c r="BD513" s="371"/>
      <c r="BE513" s="371"/>
      <c r="BF513" s="371"/>
      <c r="BG513" s="371"/>
      <c r="BH513" s="371"/>
      <c r="BI513" s="371"/>
      <c r="BJ513" s="371"/>
      <c r="BK513" s="371"/>
      <c r="BL513" s="371"/>
      <c r="BM513" s="371"/>
      <c r="BN513" s="371"/>
      <c r="BO513" s="371"/>
      <c r="BP513" s="371"/>
      <c r="BQ513" s="371"/>
      <c r="BR513" s="372"/>
      <c r="BS513" s="372"/>
      <c r="BT513" s="372"/>
      <c r="BU513" s="372"/>
      <c r="BV513" s="372"/>
      <c r="BW513" s="372"/>
      <c r="BX513" s="372"/>
      <c r="BY513" s="372"/>
      <c r="BZ513" s="372"/>
      <c r="CA513" s="372"/>
      <c r="CB513" s="372"/>
      <c r="CC513" s="372"/>
      <c r="CD513" s="372"/>
      <c r="CE513" s="372"/>
      <c r="CF513" s="372"/>
      <c r="CG513" s="372"/>
      <c r="CH513" s="372"/>
      <c r="CI513" s="372"/>
      <c r="CJ513" s="372"/>
      <c r="CK513" s="372"/>
      <c r="CL513" s="372"/>
      <c r="CM513" s="372"/>
      <c r="CN513" s="372"/>
      <c r="CO513" s="372"/>
      <c r="CP513" s="372"/>
      <c r="CQ513" s="372"/>
      <c r="CR513" s="372"/>
      <c r="CS513" s="372"/>
      <c r="CT513" s="372"/>
      <c r="CU513" s="372"/>
      <c r="CV513" s="372"/>
      <c r="CW513" s="372"/>
      <c r="CX513" s="372"/>
      <c r="CY513" s="372"/>
      <c r="CZ513" s="372"/>
      <c r="DA513" s="369"/>
    </row>
    <row r="514" s="376" customFormat="true" ht="25.15" customHeight="true" x14ac:dyDescent="0.2">
      <c r="C514" s="815"/>
      <c r="D514" s="814"/>
      <c r="E514" s="201"/>
      <c r="F514" s="201"/>
      <c r="G514" s="201"/>
      <c r="H514" s="814"/>
      <c r="I514" s="814"/>
      <c r="J514" s="206" t="s">
        <v>194</v>
      </c>
      <c r="K514" s="201"/>
      <c r="L514" s="201"/>
      <c r="M514" s="814"/>
      <c r="N514" s="814"/>
      <c r="O514" s="201"/>
      <c r="P514" s="201"/>
      <c r="Q514" s="201"/>
      <c r="R514" s="369"/>
      <c r="S514" s="369"/>
      <c r="T514" s="369"/>
      <c r="U514" s="369"/>
      <c r="V514" s="369"/>
      <c r="W514" s="369"/>
      <c r="X514" s="369"/>
      <c r="Y514" s="369"/>
      <c r="Z514" s="369"/>
      <c r="AA514" s="369"/>
      <c r="AB514" s="369"/>
      <c r="AC514" s="369"/>
      <c r="AD514" s="369"/>
      <c r="AE514" s="369"/>
      <c r="AF514" s="369"/>
      <c r="AG514" s="369"/>
      <c r="AH514" s="369"/>
      <c r="AI514" s="369"/>
      <c r="AJ514" s="369"/>
      <c r="AK514" s="369"/>
      <c r="AL514" s="369"/>
      <c r="AM514" s="369"/>
      <c r="AN514" s="369"/>
      <c r="AO514" s="369"/>
      <c r="AP514" s="369"/>
      <c r="AQ514" s="369"/>
      <c r="AR514" s="369"/>
      <c r="AS514" s="369"/>
      <c r="AT514" s="369"/>
      <c r="AU514" s="369"/>
      <c r="AV514" s="369"/>
      <c r="AW514" s="369"/>
      <c r="AX514" s="369"/>
      <c r="AY514" s="369"/>
      <c r="AZ514" s="369"/>
      <c r="BA514" s="371"/>
      <c r="BB514" s="448"/>
      <c r="BC514" s="371"/>
      <c r="BD514" s="371"/>
      <c r="BE514" s="371"/>
      <c r="BF514" s="371"/>
      <c r="BG514" s="371"/>
      <c r="BH514" s="371"/>
      <c r="BI514" s="371"/>
      <c r="BJ514" s="371"/>
      <c r="BK514" s="371"/>
      <c r="BL514" s="371"/>
      <c r="BM514" s="371"/>
      <c r="BN514" s="371"/>
      <c r="BO514" s="371"/>
      <c r="BP514" s="371"/>
      <c r="BQ514" s="371"/>
      <c r="BR514" s="372"/>
      <c r="BS514" s="372"/>
      <c r="BT514" s="372"/>
      <c r="BU514" s="372"/>
      <c r="BV514" s="372"/>
      <c r="BW514" s="372"/>
      <c r="BX514" s="372"/>
      <c r="BY514" s="372"/>
      <c r="BZ514" s="372"/>
      <c r="CA514" s="372"/>
      <c r="CB514" s="372"/>
      <c r="CC514" s="372"/>
      <c r="CD514" s="372"/>
      <c r="CE514" s="372"/>
      <c r="CF514" s="372"/>
      <c r="CG514" s="372"/>
      <c r="CH514" s="372"/>
      <c r="CI514" s="372"/>
      <c r="CJ514" s="372"/>
      <c r="CK514" s="372"/>
      <c r="CL514" s="372"/>
      <c r="CM514" s="372"/>
      <c r="CN514" s="372"/>
      <c r="CO514" s="372"/>
      <c r="CP514" s="372"/>
      <c r="CQ514" s="372"/>
      <c r="CR514" s="372"/>
      <c r="CS514" s="372"/>
      <c r="CT514" s="372"/>
      <c r="CU514" s="372"/>
      <c r="CV514" s="372"/>
      <c r="CW514" s="372"/>
      <c r="CX514" s="372"/>
      <c r="CY514" s="372"/>
      <c r="CZ514" s="372"/>
      <c r="DA514" s="369"/>
    </row>
    <row r="515" s="376" customFormat="true" ht="25.15" customHeight="true" x14ac:dyDescent="0.2">
      <c r="C515" s="815"/>
      <c r="D515" s="814"/>
      <c r="E515" s="201"/>
      <c r="F515" s="201"/>
      <c r="G515" s="201"/>
      <c r="H515" s="814" t="s">
        <v>207</v>
      </c>
      <c r="I515" s="814"/>
      <c r="J515" s="200">
        <v>-0.11514905140085366</v>
      </c>
      <c r="K515" s="201"/>
      <c r="L515" s="201"/>
      <c r="M515" s="814"/>
      <c r="N515" s="814"/>
      <c r="O515" s="201"/>
      <c r="P515" s="201"/>
      <c r="Q515" s="201"/>
      <c r="R515" s="369"/>
      <c r="S515" s="369"/>
      <c r="T515" s="369"/>
      <c r="U515" s="369"/>
      <c r="V515" s="369"/>
      <c r="W515" s="369"/>
      <c r="X515" s="369"/>
      <c r="Y515" s="369"/>
      <c r="Z515" s="369"/>
      <c r="AA515" s="369"/>
      <c r="AB515" s="369"/>
      <c r="AC515" s="369"/>
      <c r="AD515" s="369"/>
      <c r="AE515" s="369"/>
      <c r="AF515" s="369"/>
      <c r="AG515" s="369"/>
      <c r="AH515" s="369"/>
      <c r="AI515" s="369"/>
      <c r="AJ515" s="369"/>
      <c r="AK515" s="369"/>
      <c r="AL515" s="369"/>
      <c r="AM515" s="369"/>
      <c r="AN515" s="369"/>
      <c r="AO515" s="369"/>
      <c r="AP515" s="369"/>
      <c r="AQ515" s="369"/>
      <c r="AR515" s="369"/>
      <c r="AS515" s="369"/>
      <c r="AT515" s="369"/>
      <c r="AU515" s="369"/>
      <c r="AV515" s="369"/>
      <c r="AW515" s="369"/>
      <c r="AX515" s="369"/>
      <c r="AY515" s="369"/>
      <c r="AZ515" s="369"/>
      <c r="BA515" s="371"/>
      <c r="BB515" s="448"/>
      <c r="BC515" s="371"/>
      <c r="BD515" s="371"/>
      <c r="BE515" s="371"/>
      <c r="BF515" s="371"/>
      <c r="BG515" s="371"/>
      <c r="BH515" s="371"/>
      <c r="BI515" s="371"/>
      <c r="BJ515" s="371"/>
      <c r="BK515" s="371"/>
      <c r="BL515" s="371"/>
      <c r="BM515" s="371"/>
      <c r="BN515" s="371"/>
      <c r="BO515" s="371"/>
      <c r="BP515" s="371"/>
      <c r="BQ515" s="371"/>
      <c r="BR515" s="372"/>
      <c r="BS515" s="372"/>
      <c r="BT515" s="372"/>
      <c r="BU515" s="372"/>
      <c r="BV515" s="372"/>
      <c r="BW515" s="372"/>
      <c r="BX515" s="372"/>
      <c r="BY515" s="372"/>
      <c r="BZ515" s="372"/>
      <c r="CA515" s="372"/>
      <c r="CB515" s="372"/>
      <c r="CC515" s="372"/>
      <c r="CD515" s="372"/>
      <c r="CE515" s="372"/>
      <c r="CF515" s="372"/>
      <c r="CG515" s="372"/>
      <c r="CH515" s="372"/>
      <c r="CI515" s="372"/>
      <c r="CJ515" s="372"/>
      <c r="CK515" s="372"/>
      <c r="CL515" s="372"/>
      <c r="CM515" s="372"/>
      <c r="CN515" s="372"/>
      <c r="CO515" s="372"/>
      <c r="CP515" s="372"/>
      <c r="CQ515" s="372"/>
      <c r="CR515" s="372"/>
      <c r="CS515" s="372"/>
      <c r="CT515" s="372"/>
      <c r="CU515" s="372"/>
      <c r="CV515" s="372"/>
      <c r="CW515" s="372"/>
      <c r="CX515" s="372"/>
      <c r="CY515" s="372"/>
      <c r="CZ515" s="372"/>
      <c r="DA515" s="369"/>
    </row>
    <row r="516" s="376" customFormat="true" ht="25.15" customHeight="true" x14ac:dyDescent="0.2">
      <c r="C516" s="815" t="s">
        <v>247</v>
      </c>
      <c r="D516" s="814"/>
      <c r="E516" s="814"/>
      <c r="F516" s="814"/>
      <c r="G516" s="814"/>
      <c r="H516" s="814" t="s">
        <v>209</v>
      </c>
      <c r="I516" s="814"/>
      <c r="J516" s="199">
        <v>0.1141905078116757</v>
      </c>
      <c r="K516" s="201"/>
      <c r="L516" s="201"/>
      <c r="M516" s="814" t="s">
        <v>247</v>
      </c>
      <c r="N516" s="814"/>
      <c r="O516" s="814"/>
      <c r="P516" s="814"/>
      <c r="Q516" s="814"/>
      <c r="R516" s="369"/>
      <c r="S516" s="369"/>
      <c r="T516" s="369"/>
      <c r="U516" s="369"/>
      <c r="V516" s="369"/>
      <c r="W516" s="369"/>
      <c r="X516" s="369"/>
      <c r="Y516" s="369"/>
      <c r="Z516" s="369"/>
      <c r="AA516" s="369"/>
      <c r="AB516" s="369"/>
      <c r="AC516" s="369"/>
      <c r="AD516" s="369"/>
      <c r="AE516" s="369"/>
      <c r="AF516" s="369"/>
      <c r="AG516" s="369"/>
      <c r="AH516" s="369"/>
      <c r="AI516" s="369"/>
      <c r="AJ516" s="369"/>
      <c r="AK516" s="369"/>
      <c r="AL516" s="369"/>
      <c r="AM516" s="369"/>
      <c r="AN516" s="369"/>
      <c r="AO516" s="369"/>
      <c r="AP516" s="369"/>
      <c r="AQ516" s="369"/>
      <c r="AR516" s="369"/>
      <c r="AS516" s="369"/>
      <c r="AT516" s="369"/>
      <c r="AU516" s="369"/>
      <c r="AV516" s="369"/>
      <c r="AW516" s="369"/>
      <c r="AX516" s="369"/>
      <c r="AY516" s="369"/>
      <c r="AZ516" s="369"/>
      <c r="BA516" s="371"/>
      <c r="BB516" s="448"/>
      <c r="BC516" s="371"/>
      <c r="BD516" s="371"/>
      <c r="BE516" s="371"/>
      <c r="BF516" s="371"/>
      <c r="BG516" s="371"/>
      <c r="BH516" s="371"/>
      <c r="BI516" s="371"/>
      <c r="BJ516" s="371"/>
      <c r="BK516" s="371"/>
      <c r="BL516" s="371"/>
      <c r="BM516" s="371"/>
      <c r="BN516" s="371"/>
      <c r="BO516" s="371"/>
      <c r="BP516" s="371"/>
      <c r="BQ516" s="371"/>
      <c r="BR516" s="372"/>
      <c r="BS516" s="372"/>
      <c r="BT516" s="372"/>
      <c r="BU516" s="372"/>
      <c r="BV516" s="372"/>
      <c r="BW516" s="372"/>
      <c r="BX516" s="372"/>
      <c r="BY516" s="372"/>
      <c r="BZ516" s="372"/>
      <c r="CA516" s="372"/>
      <c r="CB516" s="372"/>
      <c r="CC516" s="372"/>
      <c r="CD516" s="372"/>
      <c r="CE516" s="372"/>
      <c r="CF516" s="372"/>
      <c r="CG516" s="372"/>
      <c r="CH516" s="372"/>
      <c r="CI516" s="372"/>
      <c r="CJ516" s="372"/>
      <c r="CK516" s="372"/>
      <c r="CL516" s="372"/>
      <c r="CM516" s="372"/>
      <c r="CN516" s="372"/>
      <c r="CO516" s="372"/>
      <c r="CP516" s="372"/>
      <c r="CQ516" s="372"/>
      <c r="CR516" s="372"/>
      <c r="CS516" s="372"/>
      <c r="CT516" s="372"/>
      <c r="CU516" s="372"/>
      <c r="CV516" s="372"/>
      <c r="CW516" s="372"/>
      <c r="CX516" s="372"/>
      <c r="CY516" s="372"/>
      <c r="CZ516" s="372"/>
      <c r="DA516" s="369"/>
    </row>
    <row r="517" s="376" customFormat="true" ht="25.15" customHeight="true" x14ac:dyDescent="0.2">
      <c r="C517" s="815" t="s">
        <v>193</v>
      </c>
      <c r="D517" s="814"/>
      <c r="E517" s="816" t="s">
        <v>248</v>
      </c>
      <c r="F517" s="817"/>
      <c r="G517" s="818"/>
      <c r="H517" s="814" t="s">
        <v>213</v>
      </c>
      <c r="I517" s="814"/>
      <c r="J517" s="199">
        <v>-0.10493004650060689</v>
      </c>
      <c r="K517" s="201"/>
      <c r="L517" s="201"/>
      <c r="M517" s="814" t="s">
        <v>193</v>
      </c>
      <c r="N517" s="814"/>
      <c r="O517" s="816" t="s">
        <v>248</v>
      </c>
      <c r="P517" s="817"/>
      <c r="Q517" s="818"/>
      <c r="R517" s="369"/>
      <c r="S517" s="369"/>
      <c r="T517" s="369"/>
      <c r="U517" s="369"/>
      <c r="V517" s="369"/>
      <c r="W517" s="369"/>
      <c r="X517" s="369"/>
      <c r="Y517" s="369"/>
      <c r="Z517" s="369"/>
      <c r="AA517" s="369"/>
      <c r="AB517" s="369"/>
      <c r="AC517" s="369"/>
      <c r="AD517" s="369"/>
      <c r="AE517" s="369"/>
      <c r="AF517" s="369"/>
      <c r="AG517" s="369"/>
      <c r="AH517" s="369"/>
      <c r="AI517" s="369"/>
      <c r="AJ517" s="369"/>
      <c r="AK517" s="369"/>
      <c r="AL517" s="369"/>
      <c r="AM517" s="369"/>
      <c r="AN517" s="369"/>
      <c r="AO517" s="369"/>
      <c r="AP517" s="369"/>
      <c r="AQ517" s="369"/>
      <c r="AR517" s="369"/>
      <c r="AS517" s="369"/>
      <c r="AT517" s="369"/>
      <c r="AU517" s="369"/>
      <c r="AV517" s="369"/>
      <c r="AW517" s="369"/>
      <c r="AX517" s="369"/>
      <c r="AY517" s="369"/>
      <c r="AZ517" s="369"/>
      <c r="BA517" s="371"/>
      <c r="BB517" s="448"/>
      <c r="BC517" s="371"/>
      <c r="BD517" s="371"/>
      <c r="BE517" s="371"/>
      <c r="BF517" s="371"/>
      <c r="BG517" s="371"/>
      <c r="BH517" s="371"/>
      <c r="BI517" s="371"/>
      <c r="BJ517" s="371"/>
      <c r="BK517" s="371"/>
      <c r="BL517" s="371"/>
      <c r="BM517" s="371"/>
      <c r="BN517" s="371"/>
      <c r="BO517" s="371"/>
      <c r="BP517" s="371"/>
      <c r="BQ517" s="371"/>
      <c r="BR517" s="372"/>
      <c r="BS517" s="372"/>
      <c r="BT517" s="372"/>
      <c r="BU517" s="372"/>
      <c r="BV517" s="372"/>
      <c r="BW517" s="372"/>
      <c r="BX517" s="372"/>
      <c r="BY517" s="372"/>
      <c r="BZ517" s="372"/>
      <c r="CA517" s="372"/>
      <c r="CB517" s="372"/>
      <c r="CC517" s="372"/>
      <c r="CD517" s="372"/>
      <c r="CE517" s="372"/>
      <c r="CF517" s="372"/>
      <c r="CG517" s="372"/>
      <c r="CH517" s="372"/>
      <c r="CI517" s="372"/>
      <c r="CJ517" s="372"/>
      <c r="CK517" s="372"/>
      <c r="CL517" s="372"/>
      <c r="CM517" s="372"/>
      <c r="CN517" s="372"/>
      <c r="CO517" s="372"/>
      <c r="CP517" s="372"/>
      <c r="CQ517" s="372"/>
      <c r="CR517" s="372"/>
      <c r="CS517" s="372"/>
      <c r="CT517" s="372"/>
      <c r="CU517" s="372"/>
      <c r="CV517" s="372"/>
      <c r="CW517" s="372"/>
      <c r="CX517" s="372"/>
      <c r="CY517" s="372"/>
      <c r="CZ517" s="372"/>
      <c r="DA517" s="369"/>
    </row>
    <row r="518" s="376" customFormat="true" ht="25.15" customHeight="true" x14ac:dyDescent="0.2">
      <c r="C518" s="814"/>
      <c r="D518" s="814"/>
      <c r="E518" s="205" t="s">
        <v>178</v>
      </c>
      <c r="F518" s="204" t="s">
        <v>249</v>
      </c>
      <c r="G518" s="203" t="s">
        <v>250</v>
      </c>
      <c r="H518" s="814" t="s">
        <v>211</v>
      </c>
      <c r="I518" s="814"/>
      <c r="J518" s="199">
        <v>7.72169493195108E-2</v>
      </c>
      <c r="K518" s="201"/>
      <c r="L518" s="201"/>
      <c r="M518" s="814"/>
      <c r="N518" s="814"/>
      <c r="O518" s="205" t="s">
        <v>178</v>
      </c>
      <c r="P518" s="204" t="s">
        <v>249</v>
      </c>
      <c r="Q518" s="203" t="s">
        <v>250</v>
      </c>
      <c r="R518" s="369"/>
      <c r="S518" s="369"/>
      <c r="T518" s="369"/>
      <c r="U518" s="369"/>
      <c r="V518" s="369"/>
      <c r="W518" s="369"/>
      <c r="X518" s="369"/>
      <c r="Y518" s="369"/>
      <c r="Z518" s="369"/>
      <c r="AA518" s="369"/>
      <c r="AB518" s="369"/>
      <c r="AC518" s="369"/>
      <c r="AD518" s="369"/>
      <c r="AE518" s="369"/>
      <c r="AF518" s="369"/>
      <c r="AG518" s="369"/>
      <c r="AH518" s="369"/>
      <c r="AI518" s="369"/>
      <c r="AJ518" s="369"/>
      <c r="AK518" s="369"/>
      <c r="AL518" s="369"/>
      <c r="AM518" s="369"/>
      <c r="AN518" s="369"/>
      <c r="AO518" s="369"/>
      <c r="AP518" s="369"/>
      <c r="AQ518" s="369"/>
      <c r="AR518" s="369"/>
      <c r="AS518" s="369"/>
      <c r="AT518" s="369"/>
      <c r="AU518" s="369"/>
      <c r="AV518" s="369"/>
      <c r="AW518" s="369"/>
      <c r="AX518" s="369"/>
      <c r="AY518" s="369"/>
      <c r="AZ518" s="369"/>
      <c r="BA518" s="371"/>
      <c r="BB518" s="448"/>
      <c r="BC518" s="371"/>
      <c r="BD518" s="371"/>
      <c r="BE518" s="371"/>
      <c r="BF518" s="371"/>
      <c r="BG518" s="371"/>
      <c r="BH518" s="371"/>
      <c r="BI518" s="371"/>
      <c r="BJ518" s="371"/>
      <c r="BK518" s="371"/>
      <c r="BL518" s="371"/>
      <c r="BM518" s="371"/>
      <c r="BN518" s="371"/>
      <c r="BO518" s="371"/>
      <c r="BP518" s="371"/>
      <c r="BQ518" s="371"/>
      <c r="BR518" s="372"/>
      <c r="BS518" s="372"/>
      <c r="BT518" s="372"/>
      <c r="BU518" s="372"/>
      <c r="BV518" s="372"/>
      <c r="BW518" s="372"/>
      <c r="BX518" s="372"/>
      <c r="BY518" s="372"/>
      <c r="BZ518" s="372"/>
      <c r="CA518" s="372"/>
      <c r="CB518" s="372"/>
      <c r="CC518" s="372"/>
      <c r="CD518" s="372"/>
      <c r="CE518" s="372"/>
      <c r="CF518" s="372"/>
      <c r="CG518" s="372"/>
      <c r="CH518" s="372"/>
      <c r="CI518" s="372"/>
      <c r="CJ518" s="372"/>
      <c r="CK518" s="372"/>
      <c r="CL518" s="372"/>
      <c r="CM518" s="372"/>
      <c r="CN518" s="372"/>
      <c r="CO518" s="372"/>
      <c r="CP518" s="372"/>
      <c r="CQ518" s="372"/>
      <c r="CR518" s="372"/>
      <c r="CS518" s="372"/>
      <c r="CT518" s="372"/>
      <c r="CU518" s="372"/>
      <c r="CV518" s="372"/>
      <c r="CW518" s="372"/>
      <c r="CX518" s="372"/>
      <c r="CY518" s="372"/>
      <c r="CZ518" s="372"/>
      <c r="DA518" s="369"/>
    </row>
    <row r="519" s="376" customFormat="true" ht="25.15" customHeight="true" x14ac:dyDescent="0.2">
      <c r="C519" s="815" t="s">
        <v>194</v>
      </c>
      <c r="D519" s="814"/>
      <c r="E519" s="197">
        <v>4.2535798173977657</v>
      </c>
      <c r="F519" s="196">
        <v>8.0256222969769162</v>
      </c>
      <c r="G519" s="195">
        <v>8.0256222969769162</v>
      </c>
      <c r="H519" s="814" t="s">
        <v>202</v>
      </c>
      <c r="I519" s="814"/>
      <c r="J519" s="199">
        <v>2.9519425217379571E-2</v>
      </c>
      <c r="K519" s="201"/>
      <c r="L519" s="201"/>
      <c r="M519" s="814" t="s">
        <v>194</v>
      </c>
      <c r="N519" s="814"/>
      <c r="O519" s="197">
        <v>3.0049266207466507</v>
      </c>
      <c r="P519" s="196">
        <v>5.6696728693333034</v>
      </c>
      <c r="Q519" s="195">
        <v>5.6696728693333034</v>
      </c>
      <c r="R519" s="369"/>
      <c r="S519" s="369"/>
      <c r="T519" s="369"/>
      <c r="U519" s="369"/>
      <c r="V519" s="369"/>
      <c r="W519" s="369"/>
      <c r="X519" s="369"/>
      <c r="Y519" s="369"/>
      <c r="Z519" s="369"/>
      <c r="AA519" s="369"/>
      <c r="AB519" s="369"/>
      <c r="AC519" s="369"/>
      <c r="AD519" s="369"/>
      <c r="AE519" s="369"/>
      <c r="AF519" s="369"/>
      <c r="AG519" s="369"/>
      <c r="AH519" s="369"/>
      <c r="AI519" s="369"/>
      <c r="AJ519" s="369"/>
      <c r="AK519" s="369"/>
      <c r="AL519" s="369"/>
      <c r="AM519" s="369"/>
      <c r="AN519" s="369"/>
      <c r="AO519" s="369"/>
      <c r="AP519" s="369"/>
      <c r="AQ519" s="369"/>
      <c r="AR519" s="369"/>
      <c r="AS519" s="369"/>
      <c r="AT519" s="369"/>
      <c r="AU519" s="369"/>
      <c r="AV519" s="369"/>
      <c r="AW519" s="369"/>
      <c r="AX519" s="369"/>
      <c r="AY519" s="369"/>
      <c r="AZ519" s="369"/>
      <c r="BA519" s="371"/>
      <c r="BB519" s="448"/>
      <c r="BC519" s="371"/>
      <c r="BD519" s="371"/>
      <c r="BE519" s="371"/>
      <c r="BF519" s="371"/>
      <c r="BG519" s="371"/>
      <c r="BH519" s="371"/>
      <c r="BI519" s="371"/>
      <c r="BJ519" s="371"/>
      <c r="BK519" s="371"/>
      <c r="BL519" s="371"/>
      <c r="BM519" s="371"/>
      <c r="BN519" s="371"/>
      <c r="BO519" s="371"/>
      <c r="BP519" s="371"/>
      <c r="BQ519" s="371"/>
      <c r="BR519" s="372"/>
      <c r="BS519" s="372"/>
      <c r="BT519" s="372"/>
      <c r="BU519" s="372"/>
      <c r="BV519" s="372"/>
      <c r="BW519" s="372"/>
      <c r="BX519" s="372"/>
      <c r="BY519" s="372"/>
      <c r="BZ519" s="372"/>
      <c r="CA519" s="372"/>
      <c r="CB519" s="372"/>
      <c r="CC519" s="372"/>
      <c r="CD519" s="372"/>
      <c r="CE519" s="372"/>
      <c r="CF519" s="372"/>
      <c r="CG519" s="372"/>
      <c r="CH519" s="372"/>
      <c r="CI519" s="372"/>
      <c r="CJ519" s="372"/>
      <c r="CK519" s="372"/>
      <c r="CL519" s="372"/>
      <c r="CM519" s="372"/>
      <c r="CN519" s="372"/>
      <c r="CO519" s="372"/>
      <c r="CP519" s="372"/>
      <c r="CQ519" s="372"/>
      <c r="CR519" s="372"/>
      <c r="CS519" s="372"/>
      <c r="CT519" s="372"/>
      <c r="CU519" s="372"/>
      <c r="CV519" s="372"/>
      <c r="CW519" s="372"/>
      <c r="CX519" s="372"/>
      <c r="CY519" s="372"/>
      <c r="CZ519" s="372"/>
      <c r="DA519" s="369"/>
    </row>
    <row r="520" s="376" customFormat="true" ht="25.15" customHeight="true" x14ac:dyDescent="0.2">
      <c r="C520" s="815"/>
      <c r="D520" s="814"/>
      <c r="E520" s="201"/>
      <c r="F520" s="201"/>
      <c r="G520" s="201"/>
      <c r="H520" s="814" t="s">
        <v>241</v>
      </c>
      <c r="I520" s="814"/>
      <c r="J520" s="199">
        <v>-1.0490757277707445E-3</v>
      </c>
      <c r="K520" s="201"/>
      <c r="L520" s="201"/>
      <c r="M520" s="814"/>
      <c r="N520" s="814"/>
      <c r="O520" s="201"/>
      <c r="P520" s="201"/>
      <c r="Q520" s="201"/>
      <c r="R520" s="369"/>
      <c r="S520" s="369"/>
      <c r="T520" s="369"/>
      <c r="U520" s="369"/>
      <c r="V520" s="369"/>
      <c r="W520" s="369"/>
      <c r="X520" s="369"/>
      <c r="Y520" s="369"/>
      <c r="Z520" s="369"/>
      <c r="AA520" s="369"/>
      <c r="AB520" s="369"/>
      <c r="AC520" s="369"/>
      <c r="AD520" s="369"/>
      <c r="AE520" s="369"/>
      <c r="AF520" s="369"/>
      <c r="AG520" s="369"/>
      <c r="AH520" s="369"/>
      <c r="AI520" s="369"/>
      <c r="AJ520" s="369"/>
      <c r="AK520" s="369"/>
      <c r="AL520" s="369"/>
      <c r="AM520" s="369"/>
      <c r="AN520" s="369"/>
      <c r="AO520" s="369"/>
      <c r="AP520" s="369"/>
      <c r="AQ520" s="369"/>
      <c r="AR520" s="369"/>
      <c r="AS520" s="369"/>
      <c r="AT520" s="369"/>
      <c r="AU520" s="369"/>
      <c r="AV520" s="369"/>
      <c r="AW520" s="369"/>
      <c r="AX520" s="369"/>
      <c r="AY520" s="369"/>
      <c r="AZ520" s="369"/>
      <c r="BA520" s="371"/>
      <c r="BB520" s="448"/>
      <c r="BC520" s="371"/>
      <c r="BD520" s="371"/>
      <c r="BE520" s="371"/>
      <c r="BF520" s="371"/>
      <c r="BG520" s="371"/>
      <c r="BH520" s="371"/>
      <c r="BI520" s="371"/>
      <c r="BJ520" s="371"/>
      <c r="BK520" s="371"/>
      <c r="BL520" s="371"/>
      <c r="BM520" s="371"/>
      <c r="BN520" s="371"/>
      <c r="BO520" s="371"/>
      <c r="BP520" s="371"/>
      <c r="BQ520" s="371"/>
      <c r="BR520" s="372"/>
      <c r="BS520" s="372"/>
      <c r="BT520" s="372"/>
      <c r="BU520" s="372"/>
      <c r="BV520" s="372"/>
      <c r="BW520" s="372"/>
      <c r="BX520" s="372"/>
      <c r="BY520" s="372"/>
      <c r="BZ520" s="372"/>
      <c r="CA520" s="372"/>
      <c r="CB520" s="372"/>
      <c r="CC520" s="372"/>
      <c r="CD520" s="372"/>
      <c r="CE520" s="372"/>
      <c r="CF520" s="372"/>
      <c r="CG520" s="372"/>
      <c r="CH520" s="372"/>
      <c r="CI520" s="372"/>
      <c r="CJ520" s="372"/>
      <c r="CK520" s="372"/>
      <c r="CL520" s="372"/>
      <c r="CM520" s="372"/>
      <c r="CN520" s="372"/>
      <c r="CO520" s="372"/>
      <c r="CP520" s="372"/>
      <c r="CQ520" s="372"/>
      <c r="CR520" s="372"/>
      <c r="CS520" s="372"/>
      <c r="CT520" s="372"/>
      <c r="CU520" s="372"/>
      <c r="CV520" s="372"/>
      <c r="CW520" s="372"/>
      <c r="CX520" s="372"/>
      <c r="CY520" s="372"/>
      <c r="CZ520" s="372"/>
      <c r="DA520" s="369"/>
    </row>
    <row r="521" s="376" customFormat="true" ht="25.15" customHeight="true" x14ac:dyDescent="0.2">
      <c r="C521" s="815"/>
      <c r="D521" s="814"/>
      <c r="E521" s="201"/>
      <c r="F521" s="201"/>
      <c r="G521" s="201"/>
      <c r="H521" s="814" t="s">
        <v>232</v>
      </c>
      <c r="I521" s="814"/>
      <c r="J521" s="199">
        <v>5.5011279229614455E-4</v>
      </c>
      <c r="K521" s="201"/>
      <c r="L521" s="201"/>
      <c r="M521" s="814"/>
      <c r="N521" s="814"/>
      <c r="O521" s="201"/>
      <c r="P521" s="201"/>
      <c r="Q521" s="201"/>
      <c r="R521" s="369"/>
      <c r="S521" s="369"/>
      <c r="T521" s="369"/>
      <c r="U521" s="369"/>
      <c r="V521" s="369"/>
      <c r="W521" s="369"/>
      <c r="X521" s="369"/>
      <c r="Y521" s="369"/>
      <c r="Z521" s="369"/>
      <c r="AA521" s="369"/>
      <c r="AB521" s="369"/>
      <c r="AC521" s="369"/>
      <c r="AD521" s="369"/>
      <c r="AE521" s="369"/>
      <c r="AF521" s="369"/>
      <c r="AG521" s="369"/>
      <c r="AH521" s="369"/>
      <c r="AI521" s="369"/>
      <c r="AJ521" s="369"/>
      <c r="AK521" s="369"/>
      <c r="AL521" s="369"/>
      <c r="AM521" s="369"/>
      <c r="AN521" s="369"/>
      <c r="AO521" s="369"/>
      <c r="AP521" s="369"/>
      <c r="AQ521" s="369"/>
      <c r="AR521" s="369"/>
      <c r="AS521" s="369"/>
      <c r="AT521" s="369"/>
      <c r="AU521" s="369"/>
      <c r="AV521" s="369"/>
      <c r="AW521" s="369"/>
      <c r="AX521" s="369"/>
      <c r="AY521" s="369"/>
      <c r="AZ521" s="369"/>
      <c r="BA521" s="371"/>
      <c r="BB521" s="448"/>
      <c r="BC521" s="371"/>
      <c r="BD521" s="371"/>
      <c r="BE521" s="371"/>
      <c r="BF521" s="371"/>
      <c r="BG521" s="371"/>
      <c r="BH521" s="371"/>
      <c r="BI521" s="371"/>
      <c r="BJ521" s="371"/>
      <c r="BK521" s="371"/>
      <c r="BL521" s="371"/>
      <c r="BM521" s="371"/>
      <c r="BN521" s="371"/>
      <c r="BO521" s="371"/>
      <c r="BP521" s="371"/>
      <c r="BQ521" s="371"/>
      <c r="BR521" s="372"/>
      <c r="BS521" s="372"/>
      <c r="BT521" s="372"/>
      <c r="BU521" s="372"/>
      <c r="BV521" s="372"/>
      <c r="BW521" s="372"/>
      <c r="BX521" s="372"/>
      <c r="BY521" s="372"/>
      <c r="BZ521" s="372"/>
      <c r="CA521" s="372"/>
      <c r="CB521" s="372"/>
      <c r="CC521" s="372"/>
      <c r="CD521" s="372"/>
      <c r="CE521" s="372"/>
      <c r="CF521" s="372"/>
      <c r="CG521" s="372"/>
      <c r="CH521" s="372"/>
      <c r="CI521" s="372"/>
      <c r="CJ521" s="372"/>
      <c r="CK521" s="372"/>
      <c r="CL521" s="372"/>
      <c r="CM521" s="372"/>
      <c r="CN521" s="372"/>
      <c r="CO521" s="372"/>
      <c r="CP521" s="372"/>
      <c r="CQ521" s="372"/>
      <c r="CR521" s="372"/>
      <c r="CS521" s="372"/>
      <c r="CT521" s="372"/>
      <c r="CU521" s="372"/>
      <c r="CV521" s="372"/>
      <c r="CW521" s="372"/>
      <c r="CX521" s="372"/>
      <c r="CY521" s="372"/>
      <c r="CZ521" s="372"/>
      <c r="DA521" s="369"/>
    </row>
    <row r="522" s="376" customFormat="true" ht="25.15" customHeight="true" x14ac:dyDescent="0.2">
      <c r="C522" s="815" t="s">
        <v>251</v>
      </c>
      <c r="D522" s="814"/>
      <c r="E522" s="814"/>
      <c r="F522" s="201"/>
      <c r="G522" s="201"/>
      <c r="H522" s="814" t="s">
        <v>223</v>
      </c>
      <c r="I522" s="814"/>
      <c r="J522" s="199">
        <v>-5.6470519553047716E-2</v>
      </c>
      <c r="K522" s="201"/>
      <c r="L522" s="201"/>
      <c r="M522" s="814" t="s">
        <v>251</v>
      </c>
      <c r="N522" s="814"/>
      <c r="O522" s="814"/>
      <c r="P522" s="201"/>
      <c r="Q522" s="201"/>
      <c r="R522" s="369"/>
      <c r="S522" s="369"/>
      <c r="T522" s="369"/>
      <c r="U522" s="369"/>
      <c r="V522" s="369"/>
      <c r="W522" s="369"/>
      <c r="X522" s="369"/>
      <c r="Y522" s="369"/>
      <c r="Z522" s="369"/>
      <c r="AA522" s="369"/>
      <c r="AB522" s="369"/>
      <c r="AC522" s="369"/>
      <c r="AD522" s="369"/>
      <c r="AE522" s="369"/>
      <c r="AF522" s="369"/>
      <c r="AG522" s="369"/>
      <c r="AH522" s="369"/>
      <c r="AI522" s="369"/>
      <c r="AJ522" s="369"/>
      <c r="AK522" s="369"/>
      <c r="AL522" s="369"/>
      <c r="AM522" s="369"/>
      <c r="AN522" s="369"/>
      <c r="AO522" s="369"/>
      <c r="AP522" s="369"/>
      <c r="AQ522" s="369"/>
      <c r="AR522" s="369"/>
      <c r="AS522" s="369"/>
      <c r="AT522" s="369"/>
      <c r="AU522" s="369"/>
      <c r="AV522" s="369"/>
      <c r="AW522" s="369"/>
      <c r="AX522" s="369"/>
      <c r="AY522" s="369"/>
      <c r="AZ522" s="369"/>
      <c r="BA522" s="371"/>
      <c r="BB522" s="448"/>
      <c r="BC522" s="371"/>
      <c r="BD522" s="371"/>
      <c r="BE522" s="371"/>
      <c r="BF522" s="371"/>
      <c r="BG522" s="371"/>
      <c r="BH522" s="371"/>
      <c r="BI522" s="371"/>
      <c r="BJ522" s="371"/>
      <c r="BK522" s="371"/>
      <c r="BL522" s="371"/>
      <c r="BM522" s="371"/>
      <c r="BN522" s="371"/>
      <c r="BO522" s="371"/>
      <c r="BP522" s="371"/>
      <c r="BQ522" s="371"/>
      <c r="BR522" s="372"/>
      <c r="BS522" s="372"/>
      <c r="BT522" s="372"/>
      <c r="BU522" s="372"/>
      <c r="BV522" s="372"/>
      <c r="BW522" s="372"/>
      <c r="BX522" s="372"/>
      <c r="BY522" s="372"/>
      <c r="BZ522" s="372"/>
      <c r="CA522" s="372"/>
      <c r="CB522" s="372"/>
      <c r="CC522" s="372"/>
      <c r="CD522" s="372"/>
      <c r="CE522" s="372"/>
      <c r="CF522" s="372"/>
      <c r="CG522" s="372"/>
      <c r="CH522" s="372"/>
      <c r="CI522" s="372"/>
      <c r="CJ522" s="372"/>
      <c r="CK522" s="372"/>
      <c r="CL522" s="372"/>
      <c r="CM522" s="372"/>
      <c r="CN522" s="372"/>
      <c r="CO522" s="372"/>
      <c r="CP522" s="372"/>
      <c r="CQ522" s="372"/>
      <c r="CR522" s="372"/>
      <c r="CS522" s="372"/>
      <c r="CT522" s="372"/>
      <c r="CU522" s="372"/>
      <c r="CV522" s="372"/>
      <c r="CW522" s="372"/>
      <c r="CX522" s="372"/>
      <c r="CY522" s="372"/>
      <c r="CZ522" s="372"/>
      <c r="DA522" s="369"/>
    </row>
    <row r="523" s="376" customFormat="true" ht="25.15" customHeight="true" x14ac:dyDescent="0.2">
      <c r="C523" s="815"/>
      <c r="D523" s="814"/>
      <c r="E523" s="202" t="s">
        <v>193</v>
      </c>
      <c r="F523" s="201"/>
      <c r="G523" s="201"/>
      <c r="H523" s="814" t="s">
        <v>235</v>
      </c>
      <c r="I523" s="814"/>
      <c r="J523" s="199">
        <v>-1.1840260272208506E-2</v>
      </c>
      <c r="K523" s="201"/>
      <c r="L523" s="201"/>
      <c r="M523" s="814"/>
      <c r="N523" s="814"/>
      <c r="O523" s="202" t="s">
        <v>193</v>
      </c>
      <c r="P523" s="201"/>
      <c r="Q523" s="201"/>
      <c r="R523" s="369"/>
      <c r="S523" s="369"/>
      <c r="T523" s="369"/>
      <c r="U523" s="369"/>
      <c r="V523" s="369"/>
      <c r="W523" s="369"/>
      <c r="X523" s="369"/>
      <c r="Y523" s="369"/>
      <c r="Z523" s="369"/>
      <c r="AA523" s="369"/>
      <c r="AB523" s="369"/>
      <c r="AC523" s="369"/>
      <c r="AD523" s="369"/>
      <c r="AE523" s="369"/>
      <c r="AF523" s="369"/>
      <c r="AG523" s="369"/>
      <c r="AH523" s="369"/>
      <c r="AI523" s="369"/>
      <c r="AJ523" s="369"/>
      <c r="AK523" s="369"/>
      <c r="AL523" s="369"/>
      <c r="AM523" s="369"/>
      <c r="AN523" s="369"/>
      <c r="AO523" s="369"/>
      <c r="AP523" s="369"/>
      <c r="AQ523" s="369"/>
      <c r="AR523" s="369"/>
      <c r="AS523" s="369"/>
      <c r="AT523" s="369"/>
      <c r="AU523" s="369"/>
      <c r="AV523" s="369"/>
      <c r="AW523" s="369"/>
      <c r="AX523" s="369"/>
      <c r="AY523" s="369"/>
      <c r="AZ523" s="369"/>
      <c r="BA523" s="371"/>
      <c r="BB523" s="448"/>
      <c r="BC523" s="371"/>
      <c r="BD523" s="371"/>
      <c r="BE523" s="371"/>
      <c r="BF523" s="371"/>
      <c r="BG523" s="371"/>
      <c r="BH523" s="371"/>
      <c r="BI523" s="371"/>
      <c r="BJ523" s="371"/>
      <c r="BK523" s="371"/>
      <c r="BL523" s="371"/>
      <c r="BM523" s="371"/>
      <c r="BN523" s="371"/>
      <c r="BO523" s="371"/>
      <c r="BP523" s="371"/>
      <c r="BQ523" s="371"/>
      <c r="BR523" s="372"/>
      <c r="BS523" s="372"/>
      <c r="BT523" s="372"/>
      <c r="BU523" s="372"/>
      <c r="BV523" s="372"/>
      <c r="BW523" s="372"/>
      <c r="BX523" s="372"/>
      <c r="BY523" s="372"/>
      <c r="BZ523" s="372"/>
      <c r="CA523" s="372"/>
      <c r="CB523" s="372"/>
      <c r="CC523" s="372"/>
      <c r="CD523" s="372"/>
      <c r="CE523" s="372"/>
      <c r="CF523" s="372"/>
      <c r="CG523" s="372"/>
      <c r="CH523" s="372"/>
      <c r="CI523" s="372"/>
      <c r="CJ523" s="372"/>
      <c r="CK523" s="372"/>
      <c r="CL523" s="372"/>
      <c r="CM523" s="372"/>
      <c r="CN523" s="372"/>
      <c r="CO523" s="372"/>
      <c r="CP523" s="372"/>
      <c r="CQ523" s="372"/>
      <c r="CR523" s="372"/>
      <c r="CS523" s="372"/>
      <c r="CT523" s="372"/>
      <c r="CU523" s="372"/>
      <c r="CV523" s="372"/>
      <c r="CW523" s="372"/>
      <c r="CX523" s="372"/>
      <c r="CY523" s="372"/>
      <c r="CZ523" s="372"/>
      <c r="DA523" s="369"/>
    </row>
    <row r="524" s="376" customFormat="true" ht="25.15" customHeight="true" x14ac:dyDescent="0.2">
      <c r="C524" s="814"/>
      <c r="D524" s="814"/>
      <c r="E524" s="206" t="s">
        <v>194</v>
      </c>
      <c r="F524" s="201"/>
      <c r="G524" s="201"/>
      <c r="H524" s="814" t="s">
        <v>236</v>
      </c>
      <c r="I524" s="814"/>
      <c r="J524" s="199">
        <v>-1.3593339936530596E-2</v>
      </c>
      <c r="K524" s="201"/>
      <c r="L524" s="201"/>
      <c r="M524" s="814"/>
      <c r="N524" s="814"/>
      <c r="O524" s="206" t="s">
        <v>194</v>
      </c>
      <c r="P524" s="201"/>
      <c r="Q524" s="201"/>
      <c r="R524" s="369"/>
      <c r="S524" s="369"/>
      <c r="T524" s="369"/>
      <c r="U524" s="369"/>
      <c r="V524" s="369"/>
      <c r="W524" s="369"/>
      <c r="X524" s="369"/>
      <c r="Y524" s="369"/>
      <c r="Z524" s="369"/>
      <c r="AA524" s="369"/>
      <c r="AB524" s="369"/>
      <c r="AC524" s="369"/>
      <c r="AD524" s="369"/>
      <c r="AE524" s="369"/>
      <c r="AF524" s="369"/>
      <c r="AG524" s="369"/>
      <c r="AH524" s="369"/>
      <c r="AI524" s="369"/>
      <c r="AJ524" s="369"/>
      <c r="AK524" s="369"/>
      <c r="AL524" s="369"/>
      <c r="AM524" s="369"/>
      <c r="AN524" s="369"/>
      <c r="AO524" s="369"/>
      <c r="AP524" s="369"/>
      <c r="AQ524" s="369"/>
      <c r="AR524" s="369"/>
      <c r="AS524" s="369"/>
      <c r="AT524" s="369"/>
      <c r="AU524" s="369"/>
      <c r="AV524" s="369"/>
      <c r="AW524" s="369"/>
      <c r="AX524" s="369"/>
      <c r="AY524" s="369"/>
      <c r="AZ524" s="369"/>
      <c r="BA524" s="371"/>
      <c r="BB524" s="448"/>
      <c r="BC524" s="371"/>
      <c r="BD524" s="371"/>
      <c r="BE524" s="371"/>
      <c r="BF524" s="371"/>
      <c r="BG524" s="371"/>
      <c r="BH524" s="371"/>
      <c r="BI524" s="371"/>
      <c r="BJ524" s="371"/>
      <c r="BK524" s="371"/>
      <c r="BL524" s="371"/>
      <c r="BM524" s="371"/>
      <c r="BN524" s="371"/>
      <c r="BO524" s="371"/>
      <c r="BP524" s="371"/>
      <c r="BQ524" s="371"/>
      <c r="BR524" s="372"/>
      <c r="BS524" s="372"/>
      <c r="BT524" s="372"/>
      <c r="BU524" s="372"/>
      <c r="BV524" s="372"/>
      <c r="BW524" s="372"/>
      <c r="BX524" s="372"/>
      <c r="BY524" s="372"/>
      <c r="BZ524" s="372"/>
      <c r="CA524" s="372"/>
      <c r="CB524" s="372"/>
      <c r="CC524" s="372"/>
      <c r="CD524" s="372"/>
      <c r="CE524" s="372"/>
      <c r="CF524" s="372"/>
      <c r="CG524" s="372"/>
      <c r="CH524" s="372"/>
      <c r="CI524" s="372"/>
      <c r="CJ524" s="372"/>
      <c r="CK524" s="372"/>
      <c r="CL524" s="372"/>
      <c r="CM524" s="372"/>
      <c r="CN524" s="372"/>
      <c r="CO524" s="372"/>
      <c r="CP524" s="372"/>
      <c r="CQ524" s="372"/>
      <c r="CR524" s="372"/>
      <c r="CS524" s="372"/>
      <c r="CT524" s="372"/>
      <c r="CU524" s="372"/>
      <c r="CV524" s="372"/>
      <c r="CW524" s="372"/>
      <c r="CX524" s="372"/>
      <c r="CY524" s="372"/>
      <c r="CZ524" s="372"/>
      <c r="DA524" s="369"/>
    </row>
    <row r="525" s="376" customFormat="true" ht="25.15" customHeight="true" x14ac:dyDescent="0.2">
      <c r="C525" s="815" t="s">
        <v>207</v>
      </c>
      <c r="D525" s="814"/>
      <c r="E525" s="200">
        <v>-0.10459878802829649</v>
      </c>
      <c r="F525" s="201"/>
      <c r="G525" s="201"/>
      <c r="H525" s="814" t="s">
        <v>224</v>
      </c>
      <c r="I525" s="814"/>
      <c r="J525" s="199">
        <v>-1.1201817719371295E-2</v>
      </c>
      <c r="K525" s="201"/>
      <c r="L525" s="201"/>
      <c r="M525" s="814" t="s">
        <v>207</v>
      </c>
      <c r="N525" s="814"/>
      <c r="O525" s="200">
        <v>-4.299113222619444E-2</v>
      </c>
      <c r="P525" s="201"/>
      <c r="Q525" s="201"/>
      <c r="R525" s="369"/>
      <c r="S525" s="369"/>
      <c r="T525" s="369"/>
      <c r="U525" s="369"/>
      <c r="V525" s="369"/>
      <c r="W525" s="369"/>
      <c r="X525" s="369"/>
      <c r="Y525" s="369"/>
      <c r="Z525" s="369"/>
      <c r="AA525" s="369"/>
      <c r="AB525" s="369"/>
      <c r="AC525" s="369"/>
      <c r="AD525" s="369"/>
      <c r="AE525" s="369"/>
      <c r="AF525" s="369"/>
      <c r="AG525" s="369"/>
      <c r="AH525" s="369"/>
      <c r="AI525" s="369"/>
      <c r="AJ525" s="369"/>
      <c r="AK525" s="369"/>
      <c r="AL525" s="369"/>
      <c r="AM525" s="369"/>
      <c r="AN525" s="369"/>
      <c r="AO525" s="369"/>
      <c r="AP525" s="369"/>
      <c r="AQ525" s="369"/>
      <c r="AR525" s="369"/>
      <c r="AS525" s="369"/>
      <c r="AT525" s="369"/>
      <c r="AU525" s="369"/>
      <c r="AV525" s="369"/>
      <c r="AW525" s="369"/>
      <c r="AX525" s="369"/>
      <c r="AY525" s="369"/>
      <c r="AZ525" s="369"/>
      <c r="BA525" s="371"/>
      <c r="BB525" s="448"/>
      <c r="BC525" s="371"/>
      <c r="BD525" s="371"/>
      <c r="BE525" s="371"/>
      <c r="BF525" s="371"/>
      <c r="BG525" s="371"/>
      <c r="BH525" s="371"/>
      <c r="BI525" s="371"/>
      <c r="BJ525" s="371"/>
      <c r="BK525" s="371"/>
      <c r="BL525" s="371"/>
      <c r="BM525" s="371"/>
      <c r="BN525" s="371"/>
      <c r="BO525" s="371"/>
      <c r="BP525" s="371"/>
      <c r="BQ525" s="371"/>
      <c r="BR525" s="372"/>
      <c r="BS525" s="372"/>
      <c r="BT525" s="372"/>
      <c r="BU525" s="372"/>
      <c r="BV525" s="372"/>
      <c r="BW525" s="372"/>
      <c r="BX525" s="372"/>
      <c r="BY525" s="372"/>
      <c r="BZ525" s="372"/>
      <c r="CA525" s="372"/>
      <c r="CB525" s="372"/>
      <c r="CC525" s="372"/>
      <c r="CD525" s="372"/>
      <c r="CE525" s="372"/>
      <c r="CF525" s="372"/>
      <c r="CG525" s="372"/>
      <c r="CH525" s="372"/>
      <c r="CI525" s="372"/>
      <c r="CJ525" s="372"/>
      <c r="CK525" s="372"/>
      <c r="CL525" s="372"/>
      <c r="CM525" s="372"/>
      <c r="CN525" s="372"/>
      <c r="CO525" s="372"/>
      <c r="CP525" s="372"/>
      <c r="CQ525" s="372"/>
      <c r="CR525" s="372"/>
      <c r="CS525" s="372"/>
      <c r="CT525" s="372"/>
      <c r="CU525" s="372"/>
      <c r="CV525" s="372"/>
      <c r="CW525" s="372"/>
      <c r="CX525" s="372"/>
      <c r="CY525" s="372"/>
      <c r="CZ525" s="372"/>
      <c r="DA525" s="369"/>
    </row>
    <row r="526" s="376" customFormat="true" ht="25.15" customHeight="true" x14ac:dyDescent="0.2">
      <c r="C526" s="815" t="s">
        <v>209</v>
      </c>
      <c r="D526" s="814"/>
      <c r="E526" s="199">
        <v>5.0493546711091845E-2</v>
      </c>
      <c r="F526" s="201"/>
      <c r="G526" s="201"/>
      <c r="H526" s="814" t="s">
        <v>208</v>
      </c>
      <c r="I526" s="814"/>
      <c r="J526" s="199">
        <v>-4.7703171334965593E-2</v>
      </c>
      <c r="K526" s="201"/>
      <c r="L526" s="201"/>
      <c r="M526" s="814" t="s">
        <v>209</v>
      </c>
      <c r="N526" s="814"/>
      <c r="O526" s="199">
        <v>-4.2988428688881898E-2</v>
      </c>
      <c r="P526" s="201"/>
      <c r="Q526" s="201"/>
      <c r="R526" s="369"/>
      <c r="S526" s="369"/>
      <c r="T526" s="369"/>
      <c r="U526" s="369"/>
      <c r="V526" s="369"/>
      <c r="W526" s="369"/>
      <c r="X526" s="369"/>
      <c r="Y526" s="369"/>
      <c r="Z526" s="369"/>
      <c r="AA526" s="369"/>
      <c r="AB526" s="369"/>
      <c r="AC526" s="369"/>
      <c r="AD526" s="369"/>
      <c r="AE526" s="369"/>
      <c r="AF526" s="369"/>
      <c r="AG526" s="369"/>
      <c r="AH526" s="369"/>
      <c r="AI526" s="369"/>
      <c r="AJ526" s="369"/>
      <c r="AK526" s="369"/>
      <c r="AL526" s="369"/>
      <c r="AM526" s="369"/>
      <c r="AN526" s="369"/>
      <c r="AO526" s="369"/>
      <c r="AP526" s="369"/>
      <c r="AQ526" s="369"/>
      <c r="AR526" s="369"/>
      <c r="AS526" s="369"/>
      <c r="AT526" s="369"/>
      <c r="AU526" s="369"/>
      <c r="AV526" s="369"/>
      <c r="AW526" s="369"/>
      <c r="AX526" s="369"/>
      <c r="AY526" s="369"/>
      <c r="AZ526" s="369"/>
      <c r="BA526" s="371"/>
      <c r="BB526" s="448"/>
      <c r="BC526" s="371"/>
      <c r="BD526" s="371"/>
      <c r="BE526" s="371"/>
      <c r="BF526" s="371"/>
      <c r="BG526" s="371"/>
      <c r="BH526" s="371"/>
      <c r="BI526" s="371"/>
      <c r="BJ526" s="371"/>
      <c r="BK526" s="371"/>
      <c r="BL526" s="371"/>
      <c r="BM526" s="371"/>
      <c r="BN526" s="371"/>
      <c r="BO526" s="371"/>
      <c r="BP526" s="371"/>
      <c r="BQ526" s="371"/>
      <c r="BR526" s="372"/>
      <c r="BS526" s="372"/>
      <c r="BT526" s="372"/>
      <c r="BU526" s="372"/>
      <c r="BV526" s="372"/>
      <c r="BW526" s="372"/>
      <c r="BX526" s="372"/>
      <c r="BY526" s="372"/>
      <c r="BZ526" s="372"/>
      <c r="CA526" s="372"/>
      <c r="CB526" s="372"/>
      <c r="CC526" s="372"/>
      <c r="CD526" s="372"/>
      <c r="CE526" s="372"/>
      <c r="CF526" s="372"/>
      <c r="CG526" s="372"/>
      <c r="CH526" s="372"/>
      <c r="CI526" s="372"/>
      <c r="CJ526" s="372"/>
      <c r="CK526" s="372"/>
      <c r="CL526" s="372"/>
      <c r="CM526" s="372"/>
      <c r="CN526" s="372"/>
      <c r="CO526" s="372"/>
      <c r="CP526" s="372"/>
      <c r="CQ526" s="372"/>
      <c r="CR526" s="372"/>
      <c r="CS526" s="372"/>
      <c r="CT526" s="372"/>
      <c r="CU526" s="372"/>
      <c r="CV526" s="372"/>
      <c r="CW526" s="372"/>
      <c r="CX526" s="372"/>
      <c r="CY526" s="372"/>
      <c r="CZ526" s="372"/>
      <c r="DA526" s="369"/>
    </row>
    <row r="527" s="376" customFormat="true" ht="25.15" customHeight="true" x14ac:dyDescent="0.2">
      <c r="C527" s="815" t="s">
        <v>213</v>
      </c>
      <c r="D527" s="814"/>
      <c r="E527" s="199">
        <v>-7.5291311529567473E-2</v>
      </c>
      <c r="F527" s="201"/>
      <c r="G527" s="201"/>
      <c r="H527" s="814" t="s">
        <v>195</v>
      </c>
      <c r="I527" s="814"/>
      <c r="J527" s="199">
        <v>9.6593299399974394E-2</v>
      </c>
      <c r="K527" s="201"/>
      <c r="L527" s="201"/>
      <c r="M527" s="814" t="s">
        <v>213</v>
      </c>
      <c r="N527" s="814"/>
      <c r="O527" s="199">
        <v>-3.1868696734907415E-2</v>
      </c>
      <c r="P527" s="201"/>
      <c r="Q527" s="201"/>
      <c r="R527" s="369"/>
      <c r="S527" s="369"/>
      <c r="T527" s="369"/>
      <c r="U527" s="369"/>
      <c r="V527" s="369"/>
      <c r="W527" s="369"/>
      <c r="X527" s="369"/>
      <c r="Y527" s="369"/>
      <c r="Z527" s="369"/>
      <c r="AA527" s="369"/>
      <c r="AB527" s="369"/>
      <c r="AC527" s="369"/>
      <c r="AD527" s="369"/>
      <c r="AE527" s="369"/>
      <c r="AF527" s="369"/>
      <c r="AG527" s="369"/>
      <c r="AH527" s="369"/>
      <c r="AI527" s="369"/>
      <c r="AJ527" s="369"/>
      <c r="AK527" s="369"/>
      <c r="AL527" s="369"/>
      <c r="AM527" s="369"/>
      <c r="AN527" s="369"/>
      <c r="AO527" s="369"/>
      <c r="AP527" s="369"/>
      <c r="AQ527" s="369"/>
      <c r="AR527" s="369"/>
      <c r="AS527" s="369"/>
      <c r="AT527" s="369"/>
      <c r="AU527" s="369"/>
      <c r="AV527" s="369"/>
      <c r="AW527" s="369"/>
      <c r="AX527" s="369"/>
      <c r="AY527" s="369"/>
      <c r="AZ527" s="369"/>
      <c r="BA527" s="371"/>
      <c r="BB527" s="448"/>
      <c r="BC527" s="371"/>
      <c r="BD527" s="371"/>
      <c r="BE527" s="371"/>
      <c r="BF527" s="371"/>
      <c r="BG527" s="371"/>
      <c r="BH527" s="371"/>
      <c r="BI527" s="371"/>
      <c r="BJ527" s="371"/>
      <c r="BK527" s="371"/>
      <c r="BL527" s="371"/>
      <c r="BM527" s="371"/>
      <c r="BN527" s="371"/>
      <c r="BO527" s="371"/>
      <c r="BP527" s="371"/>
      <c r="BQ527" s="371"/>
      <c r="BR527" s="372"/>
      <c r="BS527" s="372"/>
      <c r="BT527" s="372"/>
      <c r="BU527" s="372"/>
      <c r="BV527" s="372"/>
      <c r="BW527" s="372"/>
      <c r="BX527" s="372"/>
      <c r="BY527" s="372"/>
      <c r="BZ527" s="372"/>
      <c r="CA527" s="372"/>
      <c r="CB527" s="372"/>
      <c r="CC527" s="372"/>
      <c r="CD527" s="372"/>
      <c r="CE527" s="372"/>
      <c r="CF527" s="372"/>
      <c r="CG527" s="372"/>
      <c r="CH527" s="372"/>
      <c r="CI527" s="372"/>
      <c r="CJ527" s="372"/>
      <c r="CK527" s="372"/>
      <c r="CL527" s="372"/>
      <c r="CM527" s="372"/>
      <c r="CN527" s="372"/>
      <c r="CO527" s="372"/>
      <c r="CP527" s="372"/>
      <c r="CQ527" s="372"/>
      <c r="CR527" s="372"/>
      <c r="CS527" s="372"/>
      <c r="CT527" s="372"/>
      <c r="CU527" s="372"/>
      <c r="CV527" s="372"/>
      <c r="CW527" s="372"/>
      <c r="CX527" s="372"/>
      <c r="CY527" s="372"/>
      <c r="CZ527" s="372"/>
      <c r="DA527" s="369"/>
    </row>
    <row r="528" s="376" customFormat="true" ht="25.15" customHeight="true" x14ac:dyDescent="0.2">
      <c r="C528" s="815" t="s">
        <v>211</v>
      </c>
      <c r="D528" s="814"/>
      <c r="E528" s="199">
        <v>-1.7891012832712102E-2</v>
      </c>
      <c r="F528" s="201"/>
      <c r="G528" s="201"/>
      <c r="H528" s="814" t="s">
        <v>238</v>
      </c>
      <c r="I528" s="814"/>
      <c r="J528" s="199">
        <v>8.8173574322314907E-4</v>
      </c>
      <c r="K528" s="201"/>
      <c r="L528" s="201"/>
      <c r="M528" s="814" t="s">
        <v>211</v>
      </c>
      <c r="N528" s="814"/>
      <c r="O528" s="199">
        <v>-0.13115563515596881</v>
      </c>
      <c r="P528" s="201"/>
      <c r="Q528" s="201"/>
      <c r="R528" s="369"/>
      <c r="S528" s="369"/>
      <c r="T528" s="369"/>
      <c r="U528" s="369"/>
      <c r="V528" s="369"/>
      <c r="W528" s="369"/>
      <c r="X528" s="369"/>
      <c r="Y528" s="369"/>
      <c r="Z528" s="369"/>
      <c r="AA528" s="369"/>
      <c r="AB528" s="369"/>
      <c r="AC528" s="369"/>
      <c r="AD528" s="369"/>
      <c r="AE528" s="369"/>
      <c r="AF528" s="369"/>
      <c r="AG528" s="369"/>
      <c r="AH528" s="369"/>
      <c r="AI528" s="369"/>
      <c r="AJ528" s="369"/>
      <c r="AK528" s="369"/>
      <c r="AL528" s="369"/>
      <c r="AM528" s="369"/>
      <c r="AN528" s="369"/>
      <c r="AO528" s="369"/>
      <c r="AP528" s="369"/>
      <c r="AQ528" s="369"/>
      <c r="AR528" s="369"/>
      <c r="AS528" s="369"/>
      <c r="AT528" s="369"/>
      <c r="AU528" s="369"/>
      <c r="AV528" s="369"/>
      <c r="AW528" s="369"/>
      <c r="AX528" s="369"/>
      <c r="AY528" s="369"/>
      <c r="AZ528" s="369"/>
      <c r="BA528" s="371"/>
      <c r="BB528" s="448"/>
      <c r="BC528" s="371"/>
      <c r="BD528" s="371"/>
      <c r="BE528" s="371"/>
      <c r="BF528" s="371"/>
      <c r="BG528" s="371"/>
      <c r="BH528" s="371"/>
      <c r="BI528" s="371"/>
      <c r="BJ528" s="371"/>
      <c r="BK528" s="371"/>
      <c r="BL528" s="371"/>
      <c r="BM528" s="371"/>
      <c r="BN528" s="371"/>
      <c r="BO528" s="371"/>
      <c r="BP528" s="371"/>
      <c r="BQ528" s="371"/>
      <c r="BR528" s="372"/>
      <c r="BS528" s="372"/>
      <c r="BT528" s="372"/>
      <c r="BU528" s="372"/>
      <c r="BV528" s="372"/>
      <c r="BW528" s="372"/>
      <c r="BX528" s="372"/>
      <c r="BY528" s="372"/>
      <c r="BZ528" s="372"/>
      <c r="CA528" s="372"/>
      <c r="CB528" s="372"/>
      <c r="CC528" s="372"/>
      <c r="CD528" s="372"/>
      <c r="CE528" s="372"/>
      <c r="CF528" s="372"/>
      <c r="CG528" s="372"/>
      <c r="CH528" s="372"/>
      <c r="CI528" s="372"/>
      <c r="CJ528" s="372"/>
      <c r="CK528" s="372"/>
      <c r="CL528" s="372"/>
      <c r="CM528" s="372"/>
      <c r="CN528" s="372"/>
      <c r="CO528" s="372"/>
      <c r="CP528" s="372"/>
      <c r="CQ528" s="372"/>
      <c r="CR528" s="372"/>
      <c r="CS528" s="372"/>
      <c r="CT528" s="372"/>
      <c r="CU528" s="372"/>
      <c r="CV528" s="372"/>
      <c r="CW528" s="372"/>
      <c r="CX528" s="372"/>
      <c r="CY528" s="372"/>
      <c r="CZ528" s="372"/>
      <c r="DA528" s="369"/>
    </row>
    <row r="529" s="376" customFormat="true" ht="25.15" customHeight="true" x14ac:dyDescent="0.2">
      <c r="C529" s="815" t="s">
        <v>202</v>
      </c>
      <c r="D529" s="814"/>
      <c r="E529" s="199">
        <v>8.6829864716520377E-2</v>
      </c>
      <c r="F529" s="201"/>
      <c r="G529" s="201"/>
      <c r="H529" s="814" t="s">
        <v>199</v>
      </c>
      <c r="I529" s="814"/>
      <c r="J529" s="199">
        <v>5.9917319303313475E-2</v>
      </c>
      <c r="K529" s="201"/>
      <c r="L529" s="201"/>
      <c r="M529" s="814" t="s">
        <v>202</v>
      </c>
      <c r="N529" s="814"/>
      <c r="O529" s="199">
        <v>0.18402350912980336</v>
      </c>
      <c r="P529" s="201"/>
      <c r="Q529" s="201"/>
      <c r="R529" s="369"/>
      <c r="S529" s="369"/>
      <c r="T529" s="369"/>
      <c r="U529" s="369"/>
      <c r="V529" s="369"/>
      <c r="W529" s="369"/>
      <c r="X529" s="369"/>
      <c r="Y529" s="369"/>
      <c r="Z529" s="369"/>
      <c r="AA529" s="369"/>
      <c r="AB529" s="369"/>
      <c r="AC529" s="369"/>
      <c r="AD529" s="369"/>
      <c r="AE529" s="369"/>
      <c r="AF529" s="369"/>
      <c r="AG529" s="369"/>
      <c r="AH529" s="369"/>
      <c r="AI529" s="369"/>
      <c r="AJ529" s="369"/>
      <c r="AK529" s="369"/>
      <c r="AL529" s="369"/>
      <c r="AM529" s="369"/>
      <c r="AN529" s="369"/>
      <c r="AO529" s="369"/>
      <c r="AP529" s="369"/>
      <c r="AQ529" s="369"/>
      <c r="AR529" s="369"/>
      <c r="AS529" s="369"/>
      <c r="AT529" s="369"/>
      <c r="AU529" s="369"/>
      <c r="AV529" s="369"/>
      <c r="AW529" s="369"/>
      <c r="AX529" s="369"/>
      <c r="AY529" s="369"/>
      <c r="AZ529" s="369"/>
      <c r="BA529" s="371"/>
      <c r="BB529" s="448"/>
      <c r="BC529" s="371"/>
      <c r="BD529" s="371"/>
      <c r="BE529" s="371"/>
      <c r="BF529" s="371"/>
      <c r="BG529" s="371"/>
      <c r="BH529" s="371"/>
      <c r="BI529" s="371"/>
      <c r="BJ529" s="371"/>
      <c r="BK529" s="371"/>
      <c r="BL529" s="371"/>
      <c r="BM529" s="371"/>
      <c r="BN529" s="371"/>
      <c r="BO529" s="371"/>
      <c r="BP529" s="371"/>
      <c r="BQ529" s="371"/>
      <c r="BR529" s="372"/>
      <c r="BS529" s="372"/>
      <c r="BT529" s="372"/>
      <c r="BU529" s="372"/>
      <c r="BV529" s="372"/>
      <c r="BW529" s="372"/>
      <c r="BX529" s="372"/>
      <c r="BY529" s="372"/>
      <c r="BZ529" s="372"/>
      <c r="CA529" s="372"/>
      <c r="CB529" s="372"/>
      <c r="CC529" s="372"/>
      <c r="CD529" s="372"/>
      <c r="CE529" s="372"/>
      <c r="CF529" s="372"/>
      <c r="CG529" s="372"/>
      <c r="CH529" s="372"/>
      <c r="CI529" s="372"/>
      <c r="CJ529" s="372"/>
      <c r="CK529" s="372"/>
      <c r="CL529" s="372"/>
      <c r="CM529" s="372"/>
      <c r="CN529" s="372"/>
      <c r="CO529" s="372"/>
      <c r="CP529" s="372"/>
      <c r="CQ529" s="372"/>
      <c r="CR529" s="372"/>
      <c r="CS529" s="372"/>
      <c r="CT529" s="372"/>
      <c r="CU529" s="372"/>
      <c r="CV529" s="372"/>
      <c r="CW529" s="372"/>
      <c r="CX529" s="372"/>
      <c r="CY529" s="372"/>
      <c r="CZ529" s="372"/>
      <c r="DA529" s="369"/>
    </row>
    <row r="530" s="376" customFormat="true" ht="25.15" customHeight="true" x14ac:dyDescent="0.2">
      <c r="C530" s="815" t="s">
        <v>241</v>
      </c>
      <c r="D530" s="814"/>
      <c r="E530" s="199">
        <v>-2.3815086391409464E-3</v>
      </c>
      <c r="F530" s="201"/>
      <c r="G530" s="201"/>
      <c r="H530" s="814" t="s">
        <v>220</v>
      </c>
      <c r="I530" s="814"/>
      <c r="J530" s="199">
        <v>2.6703803937307292E-2</v>
      </c>
      <c r="K530" s="201"/>
      <c r="L530" s="201"/>
      <c r="M530" s="814" t="s">
        <v>241</v>
      </c>
      <c r="N530" s="814"/>
      <c r="O530" s="199">
        <v>-5.5364620753807275E-3</v>
      </c>
      <c r="P530" s="201"/>
      <c r="Q530" s="201"/>
      <c r="R530" s="369"/>
      <c r="S530" s="369"/>
      <c r="T530" s="369"/>
      <c r="U530" s="369"/>
      <c r="V530" s="369"/>
      <c r="W530" s="369"/>
      <c r="X530" s="369"/>
      <c r="Y530" s="369"/>
      <c r="Z530" s="369"/>
      <c r="AA530" s="369"/>
      <c r="AB530" s="369"/>
      <c r="AC530" s="369"/>
      <c r="AD530" s="369"/>
      <c r="AE530" s="369"/>
      <c r="AF530" s="369"/>
      <c r="AG530" s="369"/>
      <c r="AH530" s="369"/>
      <c r="AI530" s="369"/>
      <c r="AJ530" s="369"/>
      <c r="AK530" s="369"/>
      <c r="AL530" s="369"/>
      <c r="AM530" s="369"/>
      <c r="AN530" s="369"/>
      <c r="AO530" s="369"/>
      <c r="AP530" s="369"/>
      <c r="AQ530" s="369"/>
      <c r="AR530" s="369"/>
      <c r="AS530" s="369"/>
      <c r="AT530" s="369"/>
      <c r="AU530" s="369"/>
      <c r="AV530" s="369"/>
      <c r="AW530" s="369"/>
      <c r="AX530" s="369"/>
      <c r="AY530" s="369"/>
      <c r="AZ530" s="369"/>
      <c r="BA530" s="371"/>
      <c r="BB530" s="448"/>
      <c r="BC530" s="371"/>
      <c r="BD530" s="371"/>
      <c r="BE530" s="371"/>
      <c r="BF530" s="371"/>
      <c r="BG530" s="371"/>
      <c r="BH530" s="371"/>
      <c r="BI530" s="371"/>
      <c r="BJ530" s="371"/>
      <c r="BK530" s="371"/>
      <c r="BL530" s="371"/>
      <c r="BM530" s="371"/>
      <c r="BN530" s="371"/>
      <c r="BO530" s="371"/>
      <c r="BP530" s="371"/>
      <c r="BQ530" s="371"/>
      <c r="BR530" s="372"/>
      <c r="BS530" s="372"/>
      <c r="BT530" s="372"/>
      <c r="BU530" s="372"/>
      <c r="BV530" s="372"/>
      <c r="BW530" s="372"/>
      <c r="BX530" s="372"/>
      <c r="BY530" s="372"/>
      <c r="BZ530" s="372"/>
      <c r="CA530" s="372"/>
      <c r="CB530" s="372"/>
      <c r="CC530" s="372"/>
      <c r="CD530" s="372"/>
      <c r="CE530" s="372"/>
      <c r="CF530" s="372"/>
      <c r="CG530" s="372"/>
      <c r="CH530" s="372"/>
      <c r="CI530" s="372"/>
      <c r="CJ530" s="372"/>
      <c r="CK530" s="372"/>
      <c r="CL530" s="372"/>
      <c r="CM530" s="372"/>
      <c r="CN530" s="372"/>
      <c r="CO530" s="372"/>
      <c r="CP530" s="372"/>
      <c r="CQ530" s="372"/>
      <c r="CR530" s="372"/>
      <c r="CS530" s="372"/>
      <c r="CT530" s="372"/>
      <c r="CU530" s="372"/>
      <c r="CV530" s="372"/>
      <c r="CW530" s="372"/>
      <c r="CX530" s="372"/>
      <c r="CY530" s="372"/>
      <c r="CZ530" s="372"/>
      <c r="DA530" s="369"/>
    </row>
    <row r="531" s="376" customFormat="true" ht="25.15" customHeight="true" x14ac:dyDescent="0.2">
      <c r="C531" s="815" t="s">
        <v>232</v>
      </c>
      <c r="D531" s="814"/>
      <c r="E531" s="199">
        <v>-2.3124574689905048E-2</v>
      </c>
      <c r="F531" s="201"/>
      <c r="G531" s="201"/>
      <c r="H531" s="814" t="s">
        <v>228</v>
      </c>
      <c r="I531" s="814"/>
      <c r="J531" s="199">
        <v>-3.4388998824135521E-2</v>
      </c>
      <c r="K531" s="201"/>
      <c r="L531" s="201"/>
      <c r="M531" s="814" t="s">
        <v>232</v>
      </c>
      <c r="N531" s="814"/>
      <c r="O531" s="199">
        <v>-2.3044452021774645E-2</v>
      </c>
      <c r="P531" s="201"/>
      <c r="Q531" s="201"/>
      <c r="R531" s="369"/>
      <c r="S531" s="369"/>
      <c r="T531" s="369"/>
      <c r="U531" s="369"/>
      <c r="V531" s="369"/>
      <c r="W531" s="369"/>
      <c r="X531" s="369"/>
      <c r="Y531" s="369"/>
      <c r="Z531" s="369"/>
      <c r="AA531" s="369"/>
      <c r="AB531" s="369"/>
      <c r="AC531" s="369"/>
      <c r="AD531" s="369"/>
      <c r="AE531" s="369"/>
      <c r="AF531" s="369"/>
      <c r="AG531" s="369"/>
      <c r="AH531" s="369"/>
      <c r="AI531" s="369"/>
      <c r="AJ531" s="369"/>
      <c r="AK531" s="369"/>
      <c r="AL531" s="369"/>
      <c r="AM531" s="369"/>
      <c r="AN531" s="369"/>
      <c r="AO531" s="369"/>
      <c r="AP531" s="369"/>
      <c r="AQ531" s="369"/>
      <c r="AR531" s="369"/>
      <c r="AS531" s="369"/>
      <c r="AT531" s="369"/>
      <c r="AU531" s="369"/>
      <c r="AV531" s="369"/>
      <c r="AW531" s="369"/>
      <c r="AX531" s="369"/>
      <c r="AY531" s="369"/>
      <c r="AZ531" s="369"/>
      <c r="BA531" s="371"/>
      <c r="BB531" s="448"/>
      <c r="BC531" s="371"/>
      <c r="BD531" s="371"/>
      <c r="BE531" s="371"/>
      <c r="BF531" s="371"/>
      <c r="BG531" s="371"/>
      <c r="BH531" s="371"/>
      <c r="BI531" s="371"/>
      <c r="BJ531" s="371"/>
      <c r="BK531" s="371"/>
      <c r="BL531" s="371"/>
      <c r="BM531" s="371"/>
      <c r="BN531" s="371"/>
      <c r="BO531" s="371"/>
      <c r="BP531" s="371"/>
      <c r="BQ531" s="371"/>
      <c r="BR531" s="372"/>
      <c r="BS531" s="372"/>
      <c r="BT531" s="372"/>
      <c r="BU531" s="372"/>
      <c r="BV531" s="372"/>
      <c r="BW531" s="372"/>
      <c r="BX531" s="372"/>
      <c r="BY531" s="372"/>
      <c r="BZ531" s="372"/>
      <c r="CA531" s="372"/>
      <c r="CB531" s="372"/>
      <c r="CC531" s="372"/>
      <c r="CD531" s="372"/>
      <c r="CE531" s="372"/>
      <c r="CF531" s="372"/>
      <c r="CG531" s="372"/>
      <c r="CH531" s="372"/>
      <c r="CI531" s="372"/>
      <c r="CJ531" s="372"/>
      <c r="CK531" s="372"/>
      <c r="CL531" s="372"/>
      <c r="CM531" s="372"/>
      <c r="CN531" s="372"/>
      <c r="CO531" s="372"/>
      <c r="CP531" s="372"/>
      <c r="CQ531" s="372"/>
      <c r="CR531" s="372"/>
      <c r="CS531" s="372"/>
      <c r="CT531" s="372"/>
      <c r="CU531" s="372"/>
      <c r="CV531" s="372"/>
      <c r="CW531" s="372"/>
      <c r="CX531" s="372"/>
      <c r="CY531" s="372"/>
      <c r="CZ531" s="372"/>
      <c r="DA531" s="369"/>
    </row>
    <row r="532" s="376" customFormat="true" ht="25.15" customHeight="true" x14ac:dyDescent="0.2">
      <c r="C532" s="815" t="s">
        <v>223</v>
      </c>
      <c r="D532" s="814"/>
      <c r="E532" s="199">
        <v>-4.3885405449224403E-2</v>
      </c>
      <c r="F532" s="201"/>
      <c r="G532" s="201"/>
      <c r="H532" s="814" t="s">
        <v>218</v>
      </c>
      <c r="I532" s="814"/>
      <c r="J532" s="199">
        <v>2.0790443206946771E-2</v>
      </c>
      <c r="K532" s="201"/>
      <c r="L532" s="201"/>
      <c r="M532" s="814" t="s">
        <v>223</v>
      </c>
      <c r="N532" s="814"/>
      <c r="O532" s="199">
        <v>-2.2296814812521729E-2</v>
      </c>
      <c r="P532" s="201"/>
      <c r="Q532" s="201"/>
      <c r="R532" s="369"/>
      <c r="S532" s="369"/>
      <c r="T532" s="369"/>
      <c r="U532" s="369"/>
      <c r="V532" s="369"/>
      <c r="W532" s="369"/>
      <c r="X532" s="369"/>
      <c r="Y532" s="369"/>
      <c r="Z532" s="369"/>
      <c r="AA532" s="369"/>
      <c r="AB532" s="369"/>
      <c r="AC532" s="369"/>
      <c r="AD532" s="369"/>
      <c r="AE532" s="369"/>
      <c r="AF532" s="369"/>
      <c r="AG532" s="369"/>
      <c r="AH532" s="369"/>
      <c r="AI532" s="369"/>
      <c r="AJ532" s="369"/>
      <c r="AK532" s="369"/>
      <c r="AL532" s="369"/>
      <c r="AM532" s="369"/>
      <c r="AN532" s="369"/>
      <c r="AO532" s="369"/>
      <c r="AP532" s="369"/>
      <c r="AQ532" s="369"/>
      <c r="AR532" s="369"/>
      <c r="AS532" s="369"/>
      <c r="AT532" s="369"/>
      <c r="AU532" s="369"/>
      <c r="AV532" s="369"/>
      <c r="AW532" s="369"/>
      <c r="AX532" s="369"/>
      <c r="AY532" s="369"/>
      <c r="AZ532" s="369"/>
      <c r="BA532" s="371"/>
      <c r="BB532" s="448"/>
      <c r="BC532" s="371"/>
      <c r="BD532" s="371"/>
      <c r="BE532" s="371"/>
      <c r="BF532" s="371"/>
      <c r="BG532" s="371"/>
      <c r="BH532" s="371"/>
      <c r="BI532" s="371"/>
      <c r="BJ532" s="371"/>
      <c r="BK532" s="371"/>
      <c r="BL532" s="371"/>
      <c r="BM532" s="371"/>
      <c r="BN532" s="371"/>
      <c r="BO532" s="371"/>
      <c r="BP532" s="371"/>
      <c r="BQ532" s="371"/>
      <c r="BR532" s="372"/>
      <c r="BS532" s="372"/>
      <c r="BT532" s="372"/>
      <c r="BU532" s="372"/>
      <c r="BV532" s="372"/>
      <c r="BW532" s="372"/>
      <c r="BX532" s="372"/>
      <c r="BY532" s="372"/>
      <c r="BZ532" s="372"/>
      <c r="CA532" s="372"/>
      <c r="CB532" s="372"/>
      <c r="CC532" s="372"/>
      <c r="CD532" s="372"/>
      <c r="CE532" s="372"/>
      <c r="CF532" s="372"/>
      <c r="CG532" s="372"/>
      <c r="CH532" s="372"/>
      <c r="CI532" s="372"/>
      <c r="CJ532" s="372"/>
      <c r="CK532" s="372"/>
      <c r="CL532" s="372"/>
      <c r="CM532" s="372"/>
      <c r="CN532" s="372"/>
      <c r="CO532" s="372"/>
      <c r="CP532" s="372"/>
      <c r="CQ532" s="372"/>
      <c r="CR532" s="372"/>
      <c r="CS532" s="372"/>
      <c r="CT532" s="372"/>
      <c r="CU532" s="372"/>
      <c r="CV532" s="372"/>
      <c r="CW532" s="372"/>
      <c r="CX532" s="372"/>
      <c r="CY532" s="372"/>
      <c r="CZ532" s="372"/>
      <c r="DA532" s="369"/>
    </row>
    <row r="533" s="376" customFormat="true" ht="25.15" customHeight="true" x14ac:dyDescent="0.2">
      <c r="C533" s="815" t="s">
        <v>235</v>
      </c>
      <c r="D533" s="814"/>
      <c r="E533" s="199">
        <v>-1.4903704619337869E-2</v>
      </c>
      <c r="F533" s="201"/>
      <c r="G533" s="201"/>
      <c r="H533" s="814" t="s">
        <v>222</v>
      </c>
      <c r="I533" s="814"/>
      <c r="J533" s="199">
        <v>3.803957176487599E-3</v>
      </c>
      <c r="K533" s="201"/>
      <c r="L533" s="201"/>
      <c r="M533" s="814" t="s">
        <v>235</v>
      </c>
      <c r="N533" s="814"/>
      <c r="O533" s="199">
        <v>-1.7876122709902655E-2</v>
      </c>
      <c r="P533" s="201"/>
      <c r="Q533" s="201"/>
      <c r="R533" s="369"/>
      <c r="S533" s="369"/>
      <c r="T533" s="369"/>
      <c r="U533" s="369"/>
      <c r="V533" s="369"/>
      <c r="W533" s="369"/>
      <c r="X533" s="369"/>
      <c r="Y533" s="369"/>
      <c r="Z533" s="369"/>
      <c r="AA533" s="369"/>
      <c r="AB533" s="369"/>
      <c r="AC533" s="369"/>
      <c r="AD533" s="369"/>
      <c r="AE533" s="369"/>
      <c r="AF533" s="369"/>
      <c r="AG533" s="369"/>
      <c r="AH533" s="369"/>
      <c r="AI533" s="369"/>
      <c r="AJ533" s="369"/>
      <c r="AK533" s="369"/>
      <c r="AL533" s="369"/>
      <c r="AM533" s="369"/>
      <c r="AN533" s="369"/>
      <c r="AO533" s="369"/>
      <c r="AP533" s="369"/>
      <c r="AQ533" s="369"/>
      <c r="AR533" s="369"/>
      <c r="AS533" s="369"/>
      <c r="AT533" s="369"/>
      <c r="AU533" s="369"/>
      <c r="AV533" s="369"/>
      <c r="AW533" s="369"/>
      <c r="AX533" s="369"/>
      <c r="AY533" s="369"/>
      <c r="AZ533" s="369"/>
      <c r="BA533" s="371"/>
      <c r="BB533" s="448"/>
      <c r="BC533" s="371"/>
      <c r="BD533" s="371"/>
      <c r="BE533" s="371"/>
      <c r="BF533" s="371"/>
      <c r="BG533" s="371"/>
      <c r="BH533" s="371"/>
      <c r="BI533" s="371"/>
      <c r="BJ533" s="371"/>
      <c r="BK533" s="371"/>
      <c r="BL533" s="371"/>
      <c r="BM533" s="371"/>
      <c r="BN533" s="371"/>
      <c r="BO533" s="371"/>
      <c r="BP533" s="371"/>
      <c r="BQ533" s="371"/>
      <c r="BR533" s="372"/>
      <c r="BS533" s="372"/>
      <c r="BT533" s="372"/>
      <c r="BU533" s="372"/>
      <c r="BV533" s="372"/>
      <c r="BW533" s="372"/>
      <c r="BX533" s="372"/>
      <c r="BY533" s="372"/>
      <c r="BZ533" s="372"/>
      <c r="CA533" s="372"/>
      <c r="CB533" s="372"/>
      <c r="CC533" s="372"/>
      <c r="CD533" s="372"/>
      <c r="CE533" s="372"/>
      <c r="CF533" s="372"/>
      <c r="CG533" s="372"/>
      <c r="CH533" s="372"/>
      <c r="CI533" s="372"/>
      <c r="CJ533" s="372"/>
      <c r="CK533" s="372"/>
      <c r="CL533" s="372"/>
      <c r="CM533" s="372"/>
      <c r="CN533" s="372"/>
      <c r="CO533" s="372"/>
      <c r="CP533" s="372"/>
      <c r="CQ533" s="372"/>
      <c r="CR533" s="372"/>
      <c r="CS533" s="372"/>
      <c r="CT533" s="372"/>
      <c r="CU533" s="372"/>
      <c r="CV533" s="372"/>
      <c r="CW533" s="372"/>
      <c r="CX533" s="372"/>
      <c r="CY533" s="372"/>
      <c r="CZ533" s="372"/>
      <c r="DA533" s="369"/>
    </row>
    <row r="534" s="376" customFormat="true" ht="25.15" customHeight="true" x14ac:dyDescent="0.2">
      <c r="C534" s="815" t="s">
        <v>236</v>
      </c>
      <c r="D534" s="814"/>
      <c r="E534" s="199">
        <v>-1.3816947131755764E-2</v>
      </c>
      <c r="F534" s="201"/>
      <c r="G534" s="201"/>
      <c r="H534" s="814" t="s">
        <v>227</v>
      </c>
      <c r="I534" s="814"/>
      <c r="J534" s="199">
        <v>-4.2926444306734979E-2</v>
      </c>
      <c r="K534" s="201"/>
      <c r="L534" s="201"/>
      <c r="M534" s="814" t="s">
        <v>236</v>
      </c>
      <c r="N534" s="814"/>
      <c r="O534" s="199">
        <v>-1.6453126219393648E-2</v>
      </c>
      <c r="P534" s="201"/>
      <c r="Q534" s="201"/>
      <c r="R534" s="369"/>
      <c r="S534" s="369"/>
      <c r="T534" s="369"/>
      <c r="U534" s="369"/>
      <c r="V534" s="369"/>
      <c r="W534" s="369"/>
      <c r="X534" s="369"/>
      <c r="Y534" s="369"/>
      <c r="Z534" s="369"/>
      <c r="AA534" s="369"/>
      <c r="AB534" s="369"/>
      <c r="AC534" s="369"/>
      <c r="AD534" s="369"/>
      <c r="AE534" s="369"/>
      <c r="AF534" s="369"/>
      <c r="AG534" s="369"/>
      <c r="AH534" s="369"/>
      <c r="AI534" s="369"/>
      <c r="AJ534" s="369"/>
      <c r="AK534" s="369"/>
      <c r="AL534" s="369"/>
      <c r="AM534" s="369"/>
      <c r="AN534" s="369"/>
      <c r="AO534" s="369"/>
      <c r="AP534" s="369"/>
      <c r="AQ534" s="369"/>
      <c r="AR534" s="369"/>
      <c r="AS534" s="369"/>
      <c r="AT534" s="369"/>
      <c r="AU534" s="369"/>
      <c r="AV534" s="369"/>
      <c r="AW534" s="369"/>
      <c r="AX534" s="369"/>
      <c r="AY534" s="369"/>
      <c r="AZ534" s="369"/>
      <c r="BA534" s="371"/>
      <c r="BB534" s="448"/>
      <c r="BC534" s="371"/>
      <c r="BD534" s="371"/>
      <c r="BE534" s="371"/>
      <c r="BF534" s="371"/>
      <c r="BG534" s="371"/>
      <c r="BH534" s="371"/>
      <c r="BI534" s="371"/>
      <c r="BJ534" s="371"/>
      <c r="BK534" s="371"/>
      <c r="BL534" s="371"/>
      <c r="BM534" s="371"/>
      <c r="BN534" s="371"/>
      <c r="BO534" s="371"/>
      <c r="BP534" s="371"/>
      <c r="BQ534" s="371"/>
      <c r="BR534" s="372"/>
      <c r="BS534" s="372"/>
      <c r="BT534" s="372"/>
      <c r="BU534" s="372"/>
      <c r="BV534" s="372"/>
      <c r="BW534" s="372"/>
      <c r="BX534" s="372"/>
      <c r="BY534" s="372"/>
      <c r="BZ534" s="372"/>
      <c r="CA534" s="372"/>
      <c r="CB534" s="372"/>
      <c r="CC534" s="372"/>
      <c r="CD534" s="372"/>
      <c r="CE534" s="372"/>
      <c r="CF534" s="372"/>
      <c r="CG534" s="372"/>
      <c r="CH534" s="372"/>
      <c r="CI534" s="372"/>
      <c r="CJ534" s="372"/>
      <c r="CK534" s="372"/>
      <c r="CL534" s="372"/>
      <c r="CM534" s="372"/>
      <c r="CN534" s="372"/>
      <c r="CO534" s="372"/>
      <c r="CP534" s="372"/>
      <c r="CQ534" s="372"/>
      <c r="CR534" s="372"/>
      <c r="CS534" s="372"/>
      <c r="CT534" s="372"/>
      <c r="CU534" s="372"/>
      <c r="CV534" s="372"/>
      <c r="CW534" s="372"/>
      <c r="CX534" s="372"/>
      <c r="CY534" s="372"/>
      <c r="CZ534" s="372"/>
      <c r="DA534" s="369"/>
    </row>
    <row r="535" s="376" customFormat="true" ht="25.15" customHeight="true" x14ac:dyDescent="0.2">
      <c r="C535" s="815" t="s">
        <v>224</v>
      </c>
      <c r="D535" s="814"/>
      <c r="E535" s="199">
        <v>-5.9918949783889952E-2</v>
      </c>
      <c r="F535" s="201"/>
      <c r="G535" s="201"/>
      <c r="H535" s="814" t="s">
        <v>230</v>
      </c>
      <c r="I535" s="814"/>
      <c r="J535" s="199">
        <v>3.8248576541132159E-2</v>
      </c>
      <c r="K535" s="201"/>
      <c r="L535" s="201"/>
      <c r="M535" s="814" t="s">
        <v>224</v>
      </c>
      <c r="N535" s="814"/>
      <c r="O535" s="199">
        <v>-2.8336085082594397E-2</v>
      </c>
      <c r="P535" s="201"/>
      <c r="Q535" s="201"/>
      <c r="R535" s="369"/>
      <c r="S535" s="369"/>
      <c r="T535" s="369"/>
      <c r="U535" s="369"/>
      <c r="V535" s="369"/>
      <c r="W535" s="369"/>
      <c r="X535" s="369"/>
      <c r="Y535" s="369"/>
      <c r="Z535" s="369"/>
      <c r="AA535" s="369"/>
      <c r="AB535" s="369"/>
      <c r="AC535" s="369"/>
      <c r="AD535" s="369"/>
      <c r="AE535" s="369"/>
      <c r="AF535" s="369"/>
      <c r="AG535" s="369"/>
      <c r="AH535" s="369"/>
      <c r="AI535" s="369"/>
      <c r="AJ535" s="369"/>
      <c r="AK535" s="369"/>
      <c r="AL535" s="369"/>
      <c r="AM535" s="369"/>
      <c r="AN535" s="369"/>
      <c r="AO535" s="369"/>
      <c r="AP535" s="369"/>
      <c r="AQ535" s="369"/>
      <c r="AR535" s="369"/>
      <c r="AS535" s="369"/>
      <c r="AT535" s="369"/>
      <c r="AU535" s="369"/>
      <c r="AV535" s="369"/>
      <c r="AW535" s="369"/>
      <c r="AX535" s="369"/>
      <c r="AY535" s="369"/>
      <c r="AZ535" s="369"/>
      <c r="BA535" s="371"/>
      <c r="BB535" s="448"/>
      <c r="BC535" s="371"/>
      <c r="BD535" s="371"/>
      <c r="BE535" s="371"/>
      <c r="BF535" s="371"/>
      <c r="BG535" s="371"/>
      <c r="BH535" s="371"/>
      <c r="BI535" s="371"/>
      <c r="BJ535" s="371"/>
      <c r="BK535" s="371"/>
      <c r="BL535" s="371"/>
      <c r="BM535" s="371"/>
      <c r="BN535" s="371"/>
      <c r="BO535" s="371"/>
      <c r="BP535" s="371"/>
      <c r="BQ535" s="371"/>
      <c r="BR535" s="372"/>
      <c r="BS535" s="372"/>
      <c r="BT535" s="372"/>
      <c r="BU535" s="372"/>
      <c r="BV535" s="372"/>
      <c r="BW535" s="372"/>
      <c r="BX535" s="372"/>
      <c r="BY535" s="372"/>
      <c r="BZ535" s="372"/>
      <c r="CA535" s="372"/>
      <c r="CB535" s="372"/>
      <c r="CC535" s="372"/>
      <c r="CD535" s="372"/>
      <c r="CE535" s="372"/>
      <c r="CF535" s="372"/>
      <c r="CG535" s="372"/>
      <c r="CH535" s="372"/>
      <c r="CI535" s="372"/>
      <c r="CJ535" s="372"/>
      <c r="CK535" s="372"/>
      <c r="CL535" s="372"/>
      <c r="CM535" s="372"/>
      <c r="CN535" s="372"/>
      <c r="CO535" s="372"/>
      <c r="CP535" s="372"/>
      <c r="CQ535" s="372"/>
      <c r="CR535" s="372"/>
      <c r="CS535" s="372"/>
      <c r="CT535" s="372"/>
      <c r="CU535" s="372"/>
      <c r="CV535" s="372"/>
      <c r="CW535" s="372"/>
      <c r="CX535" s="372"/>
      <c r="CY535" s="372"/>
      <c r="CZ535" s="372"/>
      <c r="DA535" s="369"/>
    </row>
    <row r="536" s="376" customFormat="true" ht="25.15" customHeight="true" x14ac:dyDescent="0.2">
      <c r="C536" s="815" t="s">
        <v>208</v>
      </c>
      <c r="D536" s="814"/>
      <c r="E536" s="199">
        <v>-0.11286491897178016</v>
      </c>
      <c r="F536" s="201"/>
      <c r="G536" s="201"/>
      <c r="H536" s="814" t="s">
        <v>205</v>
      </c>
      <c r="I536" s="814"/>
      <c r="J536" s="199">
        <v>3.9491997079350499E-2</v>
      </c>
      <c r="K536" s="201"/>
      <c r="L536" s="201"/>
      <c r="M536" s="814" t="s">
        <v>208</v>
      </c>
      <c r="N536" s="814"/>
      <c r="O536" s="199">
        <v>-0.1249548582936037</v>
      </c>
      <c r="P536" s="201"/>
      <c r="Q536" s="201"/>
      <c r="R536" s="369"/>
      <c r="S536" s="369"/>
      <c r="T536" s="369"/>
      <c r="U536" s="369"/>
      <c r="V536" s="369"/>
      <c r="W536" s="369"/>
      <c r="X536" s="369"/>
      <c r="Y536" s="369"/>
      <c r="Z536" s="369"/>
      <c r="AA536" s="369"/>
      <c r="AB536" s="369"/>
      <c r="AC536" s="369"/>
      <c r="AD536" s="369"/>
      <c r="AE536" s="369"/>
      <c r="AF536" s="369"/>
      <c r="AG536" s="369"/>
      <c r="AH536" s="369"/>
      <c r="AI536" s="369"/>
      <c r="AJ536" s="369"/>
      <c r="AK536" s="369"/>
      <c r="AL536" s="369"/>
      <c r="AM536" s="369"/>
      <c r="AN536" s="369"/>
      <c r="AO536" s="369"/>
      <c r="AP536" s="369"/>
      <c r="AQ536" s="369"/>
      <c r="AR536" s="369"/>
      <c r="AS536" s="369"/>
      <c r="AT536" s="369"/>
      <c r="AU536" s="369"/>
      <c r="AV536" s="369"/>
      <c r="AW536" s="369"/>
      <c r="AX536" s="369"/>
      <c r="AY536" s="369"/>
      <c r="AZ536" s="369"/>
      <c r="BA536" s="371"/>
      <c r="BB536" s="448"/>
      <c r="BC536" s="371"/>
      <c r="BD536" s="371"/>
      <c r="BE536" s="371"/>
      <c r="BF536" s="371"/>
      <c r="BG536" s="371"/>
      <c r="BH536" s="371"/>
      <c r="BI536" s="371"/>
      <c r="BJ536" s="371"/>
      <c r="BK536" s="371"/>
      <c r="BL536" s="371"/>
      <c r="BM536" s="371"/>
      <c r="BN536" s="371"/>
      <c r="BO536" s="371"/>
      <c r="BP536" s="371"/>
      <c r="BQ536" s="371"/>
      <c r="BR536" s="372"/>
      <c r="BS536" s="372"/>
      <c r="BT536" s="372"/>
      <c r="BU536" s="372"/>
      <c r="BV536" s="372"/>
      <c r="BW536" s="372"/>
      <c r="BX536" s="372"/>
      <c r="BY536" s="372"/>
      <c r="BZ536" s="372"/>
      <c r="CA536" s="372"/>
      <c r="CB536" s="372"/>
      <c r="CC536" s="372"/>
      <c r="CD536" s="372"/>
      <c r="CE536" s="372"/>
      <c r="CF536" s="372"/>
      <c r="CG536" s="372"/>
      <c r="CH536" s="372"/>
      <c r="CI536" s="372"/>
      <c r="CJ536" s="372"/>
      <c r="CK536" s="372"/>
      <c r="CL536" s="372"/>
      <c r="CM536" s="372"/>
      <c r="CN536" s="372"/>
      <c r="CO536" s="372"/>
      <c r="CP536" s="372"/>
      <c r="CQ536" s="372"/>
      <c r="CR536" s="372"/>
      <c r="CS536" s="372"/>
      <c r="CT536" s="372"/>
      <c r="CU536" s="372"/>
      <c r="CV536" s="372"/>
      <c r="CW536" s="372"/>
      <c r="CX536" s="372"/>
      <c r="CY536" s="372"/>
      <c r="CZ536" s="372"/>
      <c r="DA536" s="369"/>
    </row>
    <row r="537" s="376" customFormat="true" ht="25.15" customHeight="true" x14ac:dyDescent="0.2">
      <c r="C537" s="815" t="s">
        <v>195</v>
      </c>
      <c r="D537" s="814"/>
      <c r="E537" s="199">
        <v>0.1490012121492422</v>
      </c>
      <c r="F537" s="201"/>
      <c r="G537" s="201"/>
      <c r="H537" s="814" t="s">
        <v>231</v>
      </c>
      <c r="I537" s="814"/>
      <c r="J537" s="199">
        <v>-3.1652740197526376E-2</v>
      </c>
      <c r="K537" s="201"/>
      <c r="L537" s="201"/>
      <c r="M537" s="814" t="s">
        <v>195</v>
      </c>
      <c r="N537" s="814"/>
      <c r="O537" s="199">
        <v>0.15174646695837907</v>
      </c>
      <c r="P537" s="201"/>
      <c r="Q537" s="201"/>
      <c r="R537" s="369"/>
      <c r="S537" s="369"/>
      <c r="T537" s="369"/>
      <c r="U537" s="369"/>
      <c r="V537" s="369"/>
      <c r="W537" s="369"/>
      <c r="X537" s="369"/>
      <c r="Y537" s="369"/>
      <c r="Z537" s="369"/>
      <c r="AA537" s="369"/>
      <c r="AB537" s="369"/>
      <c r="AC537" s="369"/>
      <c r="AD537" s="369"/>
      <c r="AE537" s="369"/>
      <c r="AF537" s="369"/>
      <c r="AG537" s="369"/>
      <c r="AH537" s="369"/>
      <c r="AI537" s="369"/>
      <c r="AJ537" s="369"/>
      <c r="AK537" s="369"/>
      <c r="AL537" s="369"/>
      <c r="AM537" s="369"/>
      <c r="AN537" s="369"/>
      <c r="AO537" s="369"/>
      <c r="AP537" s="369"/>
      <c r="AQ537" s="369"/>
      <c r="AR537" s="369"/>
      <c r="AS537" s="369"/>
      <c r="AT537" s="369"/>
      <c r="AU537" s="369"/>
      <c r="AV537" s="369"/>
      <c r="AW537" s="369"/>
      <c r="AX537" s="369"/>
      <c r="AY537" s="369"/>
      <c r="AZ537" s="369"/>
      <c r="BA537" s="371"/>
      <c r="BB537" s="448"/>
      <c r="BC537" s="371"/>
      <c r="BD537" s="371"/>
      <c r="BE537" s="371"/>
      <c r="BF537" s="371"/>
      <c r="BG537" s="371"/>
      <c r="BH537" s="371"/>
      <c r="BI537" s="371"/>
      <c r="BJ537" s="371"/>
      <c r="BK537" s="371"/>
      <c r="BL537" s="371"/>
      <c r="BM537" s="371"/>
      <c r="BN537" s="371"/>
      <c r="BO537" s="371"/>
      <c r="BP537" s="371"/>
      <c r="BQ537" s="371"/>
      <c r="BR537" s="372"/>
      <c r="BS537" s="372"/>
      <c r="BT537" s="372"/>
      <c r="BU537" s="372"/>
      <c r="BV537" s="372"/>
      <c r="BW537" s="372"/>
      <c r="BX537" s="372"/>
      <c r="BY537" s="372"/>
      <c r="BZ537" s="372"/>
      <c r="CA537" s="372"/>
      <c r="CB537" s="372"/>
      <c r="CC537" s="372"/>
      <c r="CD537" s="372"/>
      <c r="CE537" s="372"/>
      <c r="CF537" s="372"/>
      <c r="CG537" s="372"/>
      <c r="CH537" s="372"/>
      <c r="CI537" s="372"/>
      <c r="CJ537" s="372"/>
      <c r="CK537" s="372"/>
      <c r="CL537" s="372"/>
      <c r="CM537" s="372"/>
      <c r="CN537" s="372"/>
      <c r="CO537" s="372"/>
      <c r="CP537" s="372"/>
      <c r="CQ537" s="372"/>
      <c r="CR537" s="372"/>
      <c r="CS537" s="372"/>
      <c r="CT537" s="372"/>
      <c r="CU537" s="372"/>
      <c r="CV537" s="372"/>
      <c r="CW537" s="372"/>
      <c r="CX537" s="372"/>
      <c r="CY537" s="372"/>
      <c r="CZ537" s="372"/>
      <c r="DA537" s="369"/>
    </row>
    <row r="538" s="376" customFormat="true" ht="25.15" customHeight="true" x14ac:dyDescent="0.2">
      <c r="C538" s="815" t="s">
        <v>238</v>
      </c>
      <c r="D538" s="814"/>
      <c r="E538" s="199">
        <v>2.1794761344315354E-3</v>
      </c>
      <c r="F538" s="201"/>
      <c r="G538" s="201"/>
      <c r="H538" s="814" t="s">
        <v>225</v>
      </c>
      <c r="I538" s="814"/>
      <c r="J538" s="199">
        <v>-4.3212372591296365E-2</v>
      </c>
      <c r="K538" s="201"/>
      <c r="L538" s="201"/>
      <c r="M538" s="814" t="s">
        <v>238</v>
      </c>
      <c r="N538" s="814"/>
      <c r="O538" s="199">
        <v>-1.2003367196599732E-2</v>
      </c>
      <c r="P538" s="201"/>
      <c r="Q538" s="201"/>
      <c r="R538" s="369"/>
      <c r="S538" s="369"/>
      <c r="T538" s="369"/>
      <c r="U538" s="369"/>
      <c r="V538" s="369"/>
      <c r="W538" s="369"/>
      <c r="X538" s="369"/>
      <c r="Y538" s="369"/>
      <c r="Z538" s="369"/>
      <c r="AA538" s="369"/>
      <c r="AB538" s="369"/>
      <c r="AC538" s="369"/>
      <c r="AD538" s="369"/>
      <c r="AE538" s="369"/>
      <c r="AF538" s="369"/>
      <c r="AG538" s="369"/>
      <c r="AH538" s="369"/>
      <c r="AI538" s="369"/>
      <c r="AJ538" s="369"/>
      <c r="AK538" s="369"/>
      <c r="AL538" s="369"/>
      <c r="AM538" s="369"/>
      <c r="AN538" s="369"/>
      <c r="AO538" s="369"/>
      <c r="AP538" s="369"/>
      <c r="AQ538" s="369"/>
      <c r="AR538" s="369"/>
      <c r="AS538" s="369"/>
      <c r="AT538" s="369"/>
      <c r="AU538" s="369"/>
      <c r="AV538" s="369"/>
      <c r="AW538" s="369"/>
      <c r="AX538" s="369"/>
      <c r="AY538" s="369"/>
      <c r="AZ538" s="369"/>
      <c r="BA538" s="371"/>
      <c r="BB538" s="448"/>
      <c r="BC538" s="371"/>
      <c r="BD538" s="371"/>
      <c r="BE538" s="371"/>
      <c r="BF538" s="371"/>
      <c r="BG538" s="371"/>
      <c r="BH538" s="371"/>
      <c r="BI538" s="371"/>
      <c r="BJ538" s="371"/>
      <c r="BK538" s="371"/>
      <c r="BL538" s="371"/>
      <c r="BM538" s="371"/>
      <c r="BN538" s="371"/>
      <c r="BO538" s="371"/>
      <c r="BP538" s="371"/>
      <c r="BQ538" s="371"/>
      <c r="BR538" s="372"/>
      <c r="BS538" s="372"/>
      <c r="BT538" s="372"/>
      <c r="BU538" s="372"/>
      <c r="BV538" s="372"/>
      <c r="BW538" s="372"/>
      <c r="BX538" s="372"/>
      <c r="BY538" s="372"/>
      <c r="BZ538" s="372"/>
      <c r="CA538" s="372"/>
      <c r="CB538" s="372"/>
      <c r="CC538" s="372"/>
      <c r="CD538" s="372"/>
      <c r="CE538" s="372"/>
      <c r="CF538" s="372"/>
      <c r="CG538" s="372"/>
      <c r="CH538" s="372"/>
      <c r="CI538" s="372"/>
      <c r="CJ538" s="372"/>
      <c r="CK538" s="372"/>
      <c r="CL538" s="372"/>
      <c r="CM538" s="372"/>
      <c r="CN538" s="372"/>
      <c r="CO538" s="372"/>
      <c r="CP538" s="372"/>
      <c r="CQ538" s="372"/>
      <c r="CR538" s="372"/>
      <c r="CS538" s="372"/>
      <c r="CT538" s="372"/>
      <c r="CU538" s="372"/>
      <c r="CV538" s="372"/>
      <c r="CW538" s="372"/>
      <c r="CX538" s="372"/>
      <c r="CY538" s="372"/>
      <c r="CZ538" s="372"/>
      <c r="DA538" s="369"/>
    </row>
    <row r="539" s="376" customFormat="true" ht="25.15" customHeight="true" x14ac:dyDescent="0.2">
      <c r="C539" s="815" t="s">
        <v>244</v>
      </c>
      <c r="D539" s="814"/>
      <c r="E539" s="199">
        <v>8.7336843655930825E-4</v>
      </c>
      <c r="F539" s="201"/>
      <c r="G539" s="201"/>
      <c r="H539" s="814" t="s">
        <v>234</v>
      </c>
      <c r="I539" s="814"/>
      <c r="J539" s="199">
        <v>1.4120886674496451E-2</v>
      </c>
      <c r="K539" s="201"/>
      <c r="L539" s="201"/>
      <c r="M539" s="814" t="s">
        <v>244</v>
      </c>
      <c r="N539" s="814"/>
      <c r="O539" s="199">
        <v>-1.9783954894281365E-4</v>
      </c>
      <c r="P539" s="201"/>
      <c r="Q539" s="201"/>
      <c r="R539" s="369"/>
      <c r="S539" s="369"/>
      <c r="T539" s="369"/>
      <c r="U539" s="369"/>
      <c r="V539" s="369"/>
      <c r="W539" s="369"/>
      <c r="X539" s="369"/>
      <c r="Y539" s="369"/>
      <c r="Z539" s="369"/>
      <c r="AA539" s="369"/>
      <c r="AB539" s="369"/>
      <c r="AC539" s="369"/>
      <c r="AD539" s="369"/>
      <c r="AE539" s="369"/>
      <c r="AF539" s="369"/>
      <c r="AG539" s="369"/>
      <c r="AH539" s="369"/>
      <c r="AI539" s="369"/>
      <c r="AJ539" s="369"/>
      <c r="AK539" s="369"/>
      <c r="AL539" s="369"/>
      <c r="AM539" s="369"/>
      <c r="AN539" s="369"/>
      <c r="AO539" s="369"/>
      <c r="AP539" s="369"/>
      <c r="AQ539" s="369"/>
      <c r="AR539" s="369"/>
      <c r="AS539" s="369"/>
      <c r="AT539" s="369"/>
      <c r="AU539" s="369"/>
      <c r="AV539" s="369"/>
      <c r="AW539" s="369"/>
      <c r="AX539" s="369"/>
      <c r="AY539" s="369"/>
      <c r="AZ539" s="369"/>
      <c r="BA539" s="371"/>
      <c r="BB539" s="448"/>
      <c r="BC539" s="371"/>
      <c r="BD539" s="371"/>
      <c r="BE539" s="371"/>
      <c r="BF539" s="371"/>
      <c r="BG539" s="371"/>
      <c r="BH539" s="371"/>
      <c r="BI539" s="371"/>
      <c r="BJ539" s="371"/>
      <c r="BK539" s="371"/>
      <c r="BL539" s="371"/>
      <c r="BM539" s="371"/>
      <c r="BN539" s="371"/>
      <c r="BO539" s="371"/>
      <c r="BP539" s="371"/>
      <c r="BQ539" s="371"/>
      <c r="BR539" s="372"/>
      <c r="BS539" s="372"/>
      <c r="BT539" s="372"/>
      <c r="BU539" s="372"/>
      <c r="BV539" s="372"/>
      <c r="BW539" s="372"/>
      <c r="BX539" s="372"/>
      <c r="BY539" s="372"/>
      <c r="BZ539" s="372"/>
      <c r="CA539" s="372"/>
      <c r="CB539" s="372"/>
      <c r="CC539" s="372"/>
      <c r="CD539" s="372"/>
      <c r="CE539" s="372"/>
      <c r="CF539" s="372"/>
      <c r="CG539" s="372"/>
      <c r="CH539" s="372"/>
      <c r="CI539" s="372"/>
      <c r="CJ539" s="372"/>
      <c r="CK539" s="372"/>
      <c r="CL539" s="372"/>
      <c r="CM539" s="372"/>
      <c r="CN539" s="372"/>
      <c r="CO539" s="372"/>
      <c r="CP539" s="372"/>
      <c r="CQ539" s="372"/>
      <c r="CR539" s="372"/>
      <c r="CS539" s="372"/>
      <c r="CT539" s="372"/>
      <c r="CU539" s="372"/>
      <c r="CV539" s="372"/>
      <c r="CW539" s="372"/>
      <c r="CX539" s="372"/>
      <c r="CY539" s="372"/>
      <c r="CZ539" s="372"/>
      <c r="DA539" s="369"/>
    </row>
    <row r="540" s="376" customFormat="true" ht="25.15" customHeight="true" x14ac:dyDescent="0.2">
      <c r="C540" s="815" t="s">
        <v>226</v>
      </c>
      <c r="D540" s="814"/>
      <c r="E540" s="199">
        <v>-2.1933073927569923E-4</v>
      </c>
      <c r="F540" s="201"/>
      <c r="G540" s="201"/>
      <c r="H540" s="814" t="s">
        <v>215</v>
      </c>
      <c r="I540" s="814"/>
      <c r="J540" s="199">
        <v>-7.016629489557156E-3</v>
      </c>
      <c r="K540" s="201"/>
      <c r="L540" s="201"/>
      <c r="M540" s="814" t="s">
        <v>226</v>
      </c>
      <c r="N540" s="814"/>
      <c r="O540" s="199">
        <v>-3.4175988990833357E-2</v>
      </c>
      <c r="P540" s="201"/>
      <c r="Q540" s="201"/>
      <c r="R540" s="369"/>
      <c r="S540" s="369"/>
      <c r="T540" s="369"/>
      <c r="U540" s="369"/>
      <c r="V540" s="369"/>
      <c r="W540" s="369"/>
      <c r="X540" s="369"/>
      <c r="Y540" s="369"/>
      <c r="Z540" s="369"/>
      <c r="AA540" s="369"/>
      <c r="AB540" s="369"/>
      <c r="AC540" s="369"/>
      <c r="AD540" s="369"/>
      <c r="AE540" s="369"/>
      <c r="AF540" s="369"/>
      <c r="AG540" s="369"/>
      <c r="AH540" s="369"/>
      <c r="AI540" s="369"/>
      <c r="AJ540" s="369"/>
      <c r="AK540" s="369"/>
      <c r="AL540" s="369"/>
      <c r="AM540" s="369"/>
      <c r="AN540" s="369"/>
      <c r="AO540" s="369"/>
      <c r="AP540" s="369"/>
      <c r="AQ540" s="369"/>
      <c r="AR540" s="369"/>
      <c r="AS540" s="369"/>
      <c r="AT540" s="369"/>
      <c r="AU540" s="369"/>
      <c r="AV540" s="369"/>
      <c r="AW540" s="369"/>
      <c r="AX540" s="369"/>
      <c r="AY540" s="369"/>
      <c r="AZ540" s="369"/>
      <c r="BA540" s="371"/>
      <c r="BB540" s="448"/>
      <c r="BC540" s="371"/>
      <c r="BD540" s="371"/>
      <c r="BE540" s="371"/>
      <c r="BF540" s="371"/>
      <c r="BG540" s="371"/>
      <c r="BH540" s="371"/>
      <c r="BI540" s="371"/>
      <c r="BJ540" s="371"/>
      <c r="BK540" s="371"/>
      <c r="BL540" s="371"/>
      <c r="BM540" s="371"/>
      <c r="BN540" s="371"/>
      <c r="BO540" s="371"/>
      <c r="BP540" s="371"/>
      <c r="BQ540" s="371"/>
      <c r="BR540" s="372"/>
      <c r="BS540" s="372"/>
      <c r="BT540" s="372"/>
      <c r="BU540" s="372"/>
      <c r="BV540" s="372"/>
      <c r="BW540" s="372"/>
      <c r="BX540" s="372"/>
      <c r="BY540" s="372"/>
      <c r="BZ540" s="372"/>
      <c r="CA540" s="372"/>
      <c r="CB540" s="372"/>
      <c r="CC540" s="372"/>
      <c r="CD540" s="372"/>
      <c r="CE540" s="372"/>
      <c r="CF540" s="372"/>
      <c r="CG540" s="372"/>
      <c r="CH540" s="372"/>
      <c r="CI540" s="372"/>
      <c r="CJ540" s="372"/>
      <c r="CK540" s="372"/>
      <c r="CL540" s="372"/>
      <c r="CM540" s="372"/>
      <c r="CN540" s="372"/>
      <c r="CO540" s="372"/>
      <c r="CP540" s="372"/>
      <c r="CQ540" s="372"/>
      <c r="CR540" s="372"/>
      <c r="CS540" s="372"/>
      <c r="CT540" s="372"/>
      <c r="CU540" s="372"/>
      <c r="CV540" s="372"/>
      <c r="CW540" s="372"/>
      <c r="CX540" s="372"/>
      <c r="CY540" s="372"/>
      <c r="CZ540" s="372"/>
      <c r="DA540" s="369"/>
    </row>
    <row r="541" s="376" customFormat="true" ht="25.15" customHeight="true" x14ac:dyDescent="0.2">
      <c r="C541" s="815" t="s">
        <v>199</v>
      </c>
      <c r="D541" s="814"/>
      <c r="E541" s="199">
        <v>6.3457703225535636E-2</v>
      </c>
      <c r="F541" s="201"/>
      <c r="G541" s="201"/>
      <c r="H541" s="814" t="s">
        <v>197</v>
      </c>
      <c r="I541" s="814"/>
      <c r="J541" s="199">
        <v>7.2689885161299497E-2</v>
      </c>
      <c r="K541" s="201"/>
      <c r="L541" s="201"/>
      <c r="M541" s="814" t="s">
        <v>199</v>
      </c>
      <c r="N541" s="814"/>
      <c r="O541" s="199">
        <v>0.14212213359686077</v>
      </c>
      <c r="P541" s="201"/>
      <c r="Q541" s="201"/>
      <c r="R541" s="369"/>
      <c r="S541" s="369"/>
      <c r="T541" s="369"/>
      <c r="U541" s="369"/>
      <c r="V541" s="369"/>
      <c r="W541" s="369"/>
      <c r="X541" s="369"/>
      <c r="Y541" s="369"/>
      <c r="Z541" s="369"/>
      <c r="AA541" s="369"/>
      <c r="AB541" s="369"/>
      <c r="AC541" s="369"/>
      <c r="AD541" s="369"/>
      <c r="AE541" s="369"/>
      <c r="AF541" s="369"/>
      <c r="AG541" s="369"/>
      <c r="AH541" s="369"/>
      <c r="AI541" s="369"/>
      <c r="AJ541" s="369"/>
      <c r="AK541" s="369"/>
      <c r="AL541" s="369"/>
      <c r="AM541" s="369"/>
      <c r="AN541" s="369"/>
      <c r="AO541" s="369"/>
      <c r="AP541" s="369"/>
      <c r="AQ541" s="369"/>
      <c r="AR541" s="369"/>
      <c r="AS541" s="369"/>
      <c r="AT541" s="369"/>
      <c r="AU541" s="369"/>
      <c r="AV541" s="369"/>
      <c r="AW541" s="369"/>
      <c r="AX541" s="369"/>
      <c r="AY541" s="369"/>
      <c r="AZ541" s="369"/>
      <c r="BA541" s="371"/>
      <c r="BB541" s="448"/>
      <c r="BC541" s="371"/>
      <c r="BD541" s="371"/>
      <c r="BE541" s="371"/>
      <c r="BF541" s="371"/>
      <c r="BG541" s="371"/>
      <c r="BH541" s="371"/>
      <c r="BI541" s="371"/>
      <c r="BJ541" s="371"/>
      <c r="BK541" s="371"/>
      <c r="BL541" s="371"/>
      <c r="BM541" s="371"/>
      <c r="BN541" s="371"/>
      <c r="BO541" s="371"/>
      <c r="BP541" s="371"/>
      <c r="BQ541" s="371"/>
      <c r="BR541" s="372"/>
      <c r="BS541" s="372"/>
      <c r="BT541" s="372"/>
      <c r="BU541" s="372"/>
      <c r="BV541" s="372"/>
      <c r="BW541" s="372"/>
      <c r="BX541" s="372"/>
      <c r="BY541" s="372"/>
      <c r="BZ541" s="372"/>
      <c r="CA541" s="372"/>
      <c r="CB541" s="372"/>
      <c r="CC541" s="372"/>
      <c r="CD541" s="372"/>
      <c r="CE541" s="372"/>
      <c r="CF541" s="372"/>
      <c r="CG541" s="372"/>
      <c r="CH541" s="372"/>
      <c r="CI541" s="372"/>
      <c r="CJ541" s="372"/>
      <c r="CK541" s="372"/>
      <c r="CL541" s="372"/>
      <c r="CM541" s="372"/>
      <c r="CN541" s="372"/>
      <c r="CO541" s="372"/>
      <c r="CP541" s="372"/>
      <c r="CQ541" s="372"/>
      <c r="CR541" s="372"/>
      <c r="CS541" s="372"/>
      <c r="CT541" s="372"/>
      <c r="CU541" s="372"/>
      <c r="CV541" s="372"/>
      <c r="CW541" s="372"/>
      <c r="CX541" s="372"/>
      <c r="CY541" s="372"/>
      <c r="CZ541" s="372"/>
      <c r="DA541" s="369"/>
    </row>
    <row r="542" s="376" customFormat="true" ht="25.15" customHeight="true" x14ac:dyDescent="0.2">
      <c r="C542" s="815" t="s">
        <v>220</v>
      </c>
      <c r="D542" s="814"/>
      <c r="E542" s="199">
        <v>2.2947245519230882E-2</v>
      </c>
      <c r="F542" s="201"/>
      <c r="G542" s="201"/>
      <c r="H542" s="814" t="s">
        <v>239</v>
      </c>
      <c r="I542" s="814"/>
      <c r="J542" s="199">
        <v>1.062703271525978E-2</v>
      </c>
      <c r="K542" s="201"/>
      <c r="L542" s="201"/>
      <c r="M542" s="814" t="s">
        <v>220</v>
      </c>
      <c r="N542" s="814"/>
      <c r="O542" s="199">
        <v>-6.2099397518290668E-2</v>
      </c>
      <c r="P542" s="201"/>
      <c r="Q542" s="201"/>
      <c r="R542" s="369"/>
      <c r="S542" s="369"/>
      <c r="T542" s="369"/>
      <c r="U542" s="369"/>
      <c r="V542" s="369"/>
      <c r="W542" s="369"/>
      <c r="X542" s="369"/>
      <c r="Y542" s="369"/>
      <c r="Z542" s="369"/>
      <c r="AA542" s="369"/>
      <c r="AB542" s="369"/>
      <c r="AC542" s="369"/>
      <c r="AD542" s="369"/>
      <c r="AE542" s="369"/>
      <c r="AF542" s="369"/>
      <c r="AG542" s="369"/>
      <c r="AH542" s="369"/>
      <c r="AI542" s="369"/>
      <c r="AJ542" s="369"/>
      <c r="AK542" s="369"/>
      <c r="AL542" s="369"/>
      <c r="AM542" s="369"/>
      <c r="AN542" s="369"/>
      <c r="AO542" s="369"/>
      <c r="AP542" s="369"/>
      <c r="AQ542" s="369"/>
      <c r="AR542" s="369"/>
      <c r="AS542" s="369"/>
      <c r="AT542" s="369"/>
      <c r="AU542" s="369"/>
      <c r="AV542" s="369"/>
      <c r="AW542" s="369"/>
      <c r="AX542" s="369"/>
      <c r="AY542" s="369"/>
      <c r="AZ542" s="369"/>
      <c r="BA542" s="371"/>
      <c r="BB542" s="448"/>
      <c r="BC542" s="371"/>
      <c r="BD542" s="371"/>
      <c r="BE542" s="371"/>
      <c r="BF542" s="371"/>
      <c r="BG542" s="371"/>
      <c r="BH542" s="371"/>
      <c r="BI542" s="371"/>
      <c r="BJ542" s="371"/>
      <c r="BK542" s="371"/>
      <c r="BL542" s="371"/>
      <c r="BM542" s="371"/>
      <c r="BN542" s="371"/>
      <c r="BO542" s="371"/>
      <c r="BP542" s="371"/>
      <c r="BQ542" s="371"/>
      <c r="BR542" s="372"/>
      <c r="BS542" s="372"/>
      <c r="BT542" s="372"/>
      <c r="BU542" s="372"/>
      <c r="BV542" s="372"/>
      <c r="BW542" s="372"/>
      <c r="BX542" s="372"/>
      <c r="BY542" s="372"/>
      <c r="BZ542" s="372"/>
      <c r="CA542" s="372"/>
      <c r="CB542" s="372"/>
      <c r="CC542" s="372"/>
      <c r="CD542" s="372"/>
      <c r="CE542" s="372"/>
      <c r="CF542" s="372"/>
      <c r="CG542" s="372"/>
      <c r="CH542" s="372"/>
      <c r="CI542" s="372"/>
      <c r="CJ542" s="372"/>
      <c r="CK542" s="372"/>
      <c r="CL542" s="372"/>
      <c r="CM542" s="372"/>
      <c r="CN542" s="372"/>
      <c r="CO542" s="372"/>
      <c r="CP542" s="372"/>
      <c r="CQ542" s="372"/>
      <c r="CR542" s="372"/>
      <c r="CS542" s="372"/>
      <c r="CT542" s="372"/>
      <c r="CU542" s="372"/>
      <c r="CV542" s="372"/>
      <c r="CW542" s="372"/>
      <c r="CX542" s="372"/>
      <c r="CY542" s="372"/>
      <c r="CZ542" s="372"/>
      <c r="DA542" s="369"/>
    </row>
    <row r="543" s="376" customFormat="true" ht="25.15" customHeight="true" x14ac:dyDescent="0.2">
      <c r="C543" s="815" t="s">
        <v>228</v>
      </c>
      <c r="D543" s="814"/>
      <c r="E543" s="199">
        <v>-2.6072962065960319E-2</v>
      </c>
      <c r="F543" s="201"/>
      <c r="G543" s="201"/>
      <c r="H543" s="814" t="s">
        <v>199</v>
      </c>
      <c r="I543" s="814"/>
      <c r="J543" s="199">
        <v>5.2774091737467409E-2</v>
      </c>
      <c r="K543" s="201"/>
      <c r="L543" s="201"/>
      <c r="M543" s="814" t="s">
        <v>228</v>
      </c>
      <c r="N543" s="814"/>
      <c r="O543" s="199">
        <v>-3.2219974153557131E-2</v>
      </c>
      <c r="P543" s="201"/>
      <c r="Q543" s="201"/>
      <c r="R543" s="369"/>
      <c r="S543" s="369"/>
      <c r="T543" s="369"/>
      <c r="U543" s="369"/>
      <c r="V543" s="369"/>
      <c r="W543" s="369"/>
      <c r="X543" s="369"/>
      <c r="Y543" s="369"/>
      <c r="Z543" s="369"/>
      <c r="AA543" s="369"/>
      <c r="AB543" s="369"/>
      <c r="AC543" s="369"/>
      <c r="AD543" s="369"/>
      <c r="AE543" s="369"/>
      <c r="AF543" s="369"/>
      <c r="AG543" s="369"/>
      <c r="AH543" s="369"/>
      <c r="AI543" s="369"/>
      <c r="AJ543" s="369"/>
      <c r="AK543" s="369"/>
      <c r="AL543" s="369"/>
      <c r="AM543" s="369"/>
      <c r="AN543" s="369"/>
      <c r="AO543" s="369"/>
      <c r="AP543" s="369"/>
      <c r="AQ543" s="369"/>
      <c r="AR543" s="369"/>
      <c r="AS543" s="369"/>
      <c r="AT543" s="369"/>
      <c r="AU543" s="369"/>
      <c r="AV543" s="369"/>
      <c r="AW543" s="369"/>
      <c r="AX543" s="369"/>
      <c r="AY543" s="369"/>
      <c r="AZ543" s="369"/>
      <c r="BA543" s="371"/>
      <c r="BB543" s="448"/>
      <c r="BC543" s="371"/>
      <c r="BD543" s="371"/>
      <c r="BE543" s="371"/>
      <c r="BF543" s="371"/>
      <c r="BG543" s="371"/>
      <c r="BH543" s="371"/>
      <c r="BI543" s="371"/>
      <c r="BJ543" s="371"/>
      <c r="BK543" s="371"/>
      <c r="BL543" s="371"/>
      <c r="BM543" s="371"/>
      <c r="BN543" s="371"/>
      <c r="BO543" s="371"/>
      <c r="BP543" s="371"/>
      <c r="BQ543" s="371"/>
      <c r="BR543" s="372"/>
      <c r="BS543" s="372"/>
      <c r="BT543" s="372"/>
      <c r="BU543" s="372"/>
      <c r="BV543" s="372"/>
      <c r="BW543" s="372"/>
      <c r="BX543" s="372"/>
      <c r="BY543" s="372"/>
      <c r="BZ543" s="372"/>
      <c r="CA543" s="372"/>
      <c r="CB543" s="372"/>
      <c r="CC543" s="372"/>
      <c r="CD543" s="372"/>
      <c r="CE543" s="372"/>
      <c r="CF543" s="372"/>
      <c r="CG543" s="372"/>
      <c r="CH543" s="372"/>
      <c r="CI543" s="372"/>
      <c r="CJ543" s="372"/>
      <c r="CK543" s="372"/>
      <c r="CL543" s="372"/>
      <c r="CM543" s="372"/>
      <c r="CN543" s="372"/>
      <c r="CO543" s="372"/>
      <c r="CP543" s="372"/>
      <c r="CQ543" s="372"/>
      <c r="CR543" s="372"/>
      <c r="CS543" s="372"/>
      <c r="CT543" s="372"/>
      <c r="CU543" s="372"/>
      <c r="CV543" s="372"/>
      <c r="CW543" s="372"/>
      <c r="CX543" s="372"/>
      <c r="CY543" s="372"/>
      <c r="CZ543" s="372"/>
      <c r="DA543" s="369"/>
    </row>
    <row r="544" s="376" customFormat="true" ht="25.15" customHeight="true" x14ac:dyDescent="0.2">
      <c r="C544" s="815" t="s">
        <v>218</v>
      </c>
      <c r="D544" s="814"/>
      <c r="E544" s="199">
        <v>3.9541496525325445E-2</v>
      </c>
      <c r="F544" s="201"/>
      <c r="G544" s="201"/>
      <c r="H544" s="814" t="s">
        <v>220</v>
      </c>
      <c r="I544" s="814"/>
      <c r="J544" s="199">
        <v>3.2024368547898113E-2</v>
      </c>
      <c r="K544" s="201"/>
      <c r="L544" s="201"/>
      <c r="M544" s="814" t="s">
        <v>218</v>
      </c>
      <c r="N544" s="814"/>
      <c r="O544" s="199">
        <v>8.5669632086263325E-2</v>
      </c>
      <c r="P544" s="201"/>
      <c r="Q544" s="201"/>
      <c r="R544" s="369"/>
      <c r="S544" s="369"/>
      <c r="T544" s="369"/>
      <c r="U544" s="369"/>
      <c r="V544" s="369"/>
      <c r="W544" s="369"/>
      <c r="X544" s="369"/>
      <c r="Y544" s="369"/>
      <c r="Z544" s="369"/>
      <c r="AA544" s="369"/>
      <c r="AB544" s="369"/>
      <c r="AC544" s="369"/>
      <c r="AD544" s="369"/>
      <c r="AE544" s="369"/>
      <c r="AF544" s="369"/>
      <c r="AG544" s="369"/>
      <c r="AH544" s="369"/>
      <c r="AI544" s="369"/>
      <c r="AJ544" s="369"/>
      <c r="AK544" s="369"/>
      <c r="AL544" s="369"/>
      <c r="AM544" s="369"/>
      <c r="AN544" s="369"/>
      <c r="AO544" s="369"/>
      <c r="AP544" s="369"/>
      <c r="AQ544" s="369"/>
      <c r="AR544" s="369"/>
      <c r="AS544" s="369"/>
      <c r="AT544" s="369"/>
      <c r="AU544" s="369"/>
      <c r="AV544" s="369"/>
      <c r="AW544" s="369"/>
      <c r="AX544" s="369"/>
      <c r="AY544" s="369"/>
      <c r="AZ544" s="369"/>
      <c r="BA544" s="371"/>
      <c r="BB544" s="448"/>
      <c r="BC544" s="371"/>
      <c r="BD544" s="371"/>
      <c r="BE544" s="371"/>
      <c r="BF544" s="371"/>
      <c r="BG544" s="371"/>
      <c r="BH544" s="371"/>
      <c r="BI544" s="371"/>
      <c r="BJ544" s="371"/>
      <c r="BK544" s="371"/>
      <c r="BL544" s="371"/>
      <c r="BM544" s="371"/>
      <c r="BN544" s="371"/>
      <c r="BO544" s="371"/>
      <c r="BP544" s="371"/>
      <c r="BQ544" s="371"/>
      <c r="BR544" s="372"/>
      <c r="BS544" s="372"/>
      <c r="BT544" s="372"/>
      <c r="BU544" s="372"/>
      <c r="BV544" s="372"/>
      <c r="BW544" s="372"/>
      <c r="BX544" s="372"/>
      <c r="BY544" s="372"/>
      <c r="BZ544" s="372"/>
      <c r="CA544" s="372"/>
      <c r="CB544" s="372"/>
      <c r="CC544" s="372"/>
      <c r="CD544" s="372"/>
      <c r="CE544" s="372"/>
      <c r="CF544" s="372"/>
      <c r="CG544" s="372"/>
      <c r="CH544" s="372"/>
      <c r="CI544" s="372"/>
      <c r="CJ544" s="372"/>
      <c r="CK544" s="372"/>
      <c r="CL544" s="372"/>
      <c r="CM544" s="372"/>
      <c r="CN544" s="372"/>
      <c r="CO544" s="372"/>
      <c r="CP544" s="372"/>
      <c r="CQ544" s="372"/>
      <c r="CR544" s="372"/>
      <c r="CS544" s="372"/>
      <c r="CT544" s="372"/>
      <c r="CU544" s="372"/>
      <c r="CV544" s="372"/>
      <c r="CW544" s="372"/>
      <c r="CX544" s="372"/>
      <c r="CY544" s="372"/>
      <c r="CZ544" s="372"/>
      <c r="DA544" s="369"/>
    </row>
    <row r="545" s="376" customFormat="true" ht="25.15" customHeight="true" x14ac:dyDescent="0.2">
      <c r="C545" s="815" t="s">
        <v>222</v>
      </c>
      <c r="D545" s="814"/>
      <c r="E545" s="199">
        <v>2.6718539908740712E-3</v>
      </c>
      <c r="F545" s="201"/>
      <c r="G545" s="201"/>
      <c r="H545" s="814" t="s">
        <v>228</v>
      </c>
      <c r="I545" s="814"/>
      <c r="J545" s="199">
        <v>-1.1130365821550071E-2</v>
      </c>
      <c r="K545" s="201"/>
      <c r="L545" s="201"/>
      <c r="M545" s="814" t="s">
        <v>222</v>
      </c>
      <c r="N545" s="814"/>
      <c r="O545" s="199">
        <v>-4.7827927356203344E-2</v>
      </c>
      <c r="P545" s="201"/>
      <c r="Q545" s="201"/>
      <c r="R545" s="369"/>
      <c r="S545" s="369"/>
      <c r="T545" s="369"/>
      <c r="U545" s="369"/>
      <c r="V545" s="369"/>
      <c r="W545" s="369"/>
      <c r="X545" s="369"/>
      <c r="Y545" s="369"/>
      <c r="Z545" s="369"/>
      <c r="AA545" s="369"/>
      <c r="AB545" s="369"/>
      <c r="AC545" s="369"/>
      <c r="AD545" s="369"/>
      <c r="AE545" s="369"/>
      <c r="AF545" s="369"/>
      <c r="AG545" s="369"/>
      <c r="AH545" s="369"/>
      <c r="AI545" s="369"/>
      <c r="AJ545" s="369"/>
      <c r="AK545" s="369"/>
      <c r="AL545" s="369"/>
      <c r="AM545" s="369"/>
      <c r="AN545" s="369"/>
      <c r="AO545" s="369"/>
      <c r="AP545" s="369"/>
      <c r="AQ545" s="369"/>
      <c r="AR545" s="369"/>
      <c r="AS545" s="369"/>
      <c r="AT545" s="369"/>
      <c r="AU545" s="369"/>
      <c r="AV545" s="369"/>
      <c r="AW545" s="369"/>
      <c r="AX545" s="369"/>
      <c r="AY545" s="369"/>
      <c r="AZ545" s="369"/>
      <c r="BA545" s="371"/>
      <c r="BB545" s="448"/>
      <c r="BC545" s="371"/>
      <c r="BD545" s="371"/>
      <c r="BE545" s="371"/>
      <c r="BF545" s="371"/>
      <c r="BG545" s="371"/>
      <c r="BH545" s="371"/>
      <c r="BI545" s="371"/>
      <c r="BJ545" s="371"/>
      <c r="BK545" s="371"/>
      <c r="BL545" s="371"/>
      <c r="BM545" s="371"/>
      <c r="BN545" s="371"/>
      <c r="BO545" s="371"/>
      <c r="BP545" s="371"/>
      <c r="BQ545" s="371"/>
      <c r="BR545" s="372"/>
      <c r="BS545" s="372"/>
      <c r="BT545" s="372"/>
      <c r="BU545" s="372"/>
      <c r="BV545" s="372"/>
      <c r="BW545" s="372"/>
      <c r="BX545" s="372"/>
      <c r="BY545" s="372"/>
      <c r="BZ545" s="372"/>
      <c r="CA545" s="372"/>
      <c r="CB545" s="372"/>
      <c r="CC545" s="372"/>
      <c r="CD545" s="372"/>
      <c r="CE545" s="372"/>
      <c r="CF545" s="372"/>
      <c r="CG545" s="372"/>
      <c r="CH545" s="372"/>
      <c r="CI545" s="372"/>
      <c r="CJ545" s="372"/>
      <c r="CK545" s="372"/>
      <c r="CL545" s="372"/>
      <c r="CM545" s="372"/>
      <c r="CN545" s="372"/>
      <c r="CO545" s="372"/>
      <c r="CP545" s="372"/>
      <c r="CQ545" s="372"/>
      <c r="CR545" s="372"/>
      <c r="CS545" s="372"/>
      <c r="CT545" s="372"/>
      <c r="CU545" s="372"/>
      <c r="CV545" s="372"/>
      <c r="CW545" s="372"/>
      <c r="CX545" s="372"/>
      <c r="CY545" s="372"/>
      <c r="CZ545" s="372"/>
      <c r="DA545" s="369"/>
    </row>
    <row r="546" s="376" customFormat="true" ht="25.15" customHeight="true" x14ac:dyDescent="0.2">
      <c r="C546" s="815" t="s">
        <v>227</v>
      </c>
      <c r="D546" s="814"/>
      <c r="E546" s="199">
        <v>-2.3181043667060891E-2</v>
      </c>
      <c r="F546" s="201"/>
      <c r="G546" s="201"/>
      <c r="H546" s="814" t="s">
        <v>217</v>
      </c>
      <c r="I546" s="814"/>
      <c r="J546" s="199">
        <v>8.4915487967386905E-2</v>
      </c>
      <c r="K546" s="201"/>
      <c r="L546" s="201"/>
      <c r="M546" s="814" t="s">
        <v>227</v>
      </c>
      <c r="N546" s="814"/>
      <c r="O546" s="199">
        <v>-1.2866647595964408E-2</v>
      </c>
      <c r="P546" s="201"/>
      <c r="Q546" s="201"/>
      <c r="R546" s="369"/>
      <c r="S546" s="369"/>
      <c r="T546" s="369"/>
      <c r="U546" s="369"/>
      <c r="V546" s="369"/>
      <c r="W546" s="369"/>
      <c r="X546" s="369"/>
      <c r="Y546" s="369"/>
      <c r="Z546" s="369"/>
      <c r="AA546" s="369"/>
      <c r="AB546" s="369"/>
      <c r="AC546" s="369"/>
      <c r="AD546" s="369"/>
      <c r="AE546" s="369"/>
      <c r="AF546" s="369"/>
      <c r="AG546" s="369"/>
      <c r="AH546" s="369"/>
      <c r="AI546" s="369"/>
      <c r="AJ546" s="369"/>
      <c r="AK546" s="369"/>
      <c r="AL546" s="369"/>
      <c r="AM546" s="369"/>
      <c r="AN546" s="369"/>
      <c r="AO546" s="369"/>
      <c r="AP546" s="369"/>
      <c r="AQ546" s="369"/>
      <c r="AR546" s="369"/>
      <c r="AS546" s="369"/>
      <c r="AT546" s="369"/>
      <c r="AU546" s="369"/>
      <c r="AV546" s="369"/>
      <c r="AW546" s="369"/>
      <c r="AX546" s="369"/>
      <c r="AY546" s="369"/>
      <c r="AZ546" s="369"/>
      <c r="BA546" s="371"/>
      <c r="BB546" s="448"/>
      <c r="BC546" s="371"/>
      <c r="BD546" s="371"/>
      <c r="BE546" s="371"/>
      <c r="BF546" s="371"/>
      <c r="BG546" s="371"/>
      <c r="BH546" s="371"/>
      <c r="BI546" s="371"/>
      <c r="BJ546" s="371"/>
      <c r="BK546" s="371"/>
      <c r="BL546" s="371"/>
      <c r="BM546" s="371"/>
      <c r="BN546" s="371"/>
      <c r="BO546" s="371"/>
      <c r="BP546" s="371"/>
      <c r="BQ546" s="371"/>
      <c r="BR546" s="372"/>
      <c r="BS546" s="372"/>
      <c r="BT546" s="372"/>
      <c r="BU546" s="372"/>
      <c r="BV546" s="372"/>
      <c r="BW546" s="372"/>
      <c r="BX546" s="372"/>
      <c r="BY546" s="372"/>
      <c r="BZ546" s="372"/>
      <c r="CA546" s="372"/>
      <c r="CB546" s="372"/>
      <c r="CC546" s="372"/>
      <c r="CD546" s="372"/>
      <c r="CE546" s="372"/>
      <c r="CF546" s="372"/>
      <c r="CG546" s="372"/>
      <c r="CH546" s="372"/>
      <c r="CI546" s="372"/>
      <c r="CJ546" s="372"/>
      <c r="CK546" s="372"/>
      <c r="CL546" s="372"/>
      <c r="CM546" s="372"/>
      <c r="CN546" s="372"/>
      <c r="CO546" s="372"/>
      <c r="CP546" s="372"/>
      <c r="CQ546" s="372"/>
      <c r="CR546" s="372"/>
      <c r="CS546" s="372"/>
      <c r="CT546" s="372"/>
      <c r="CU546" s="372"/>
      <c r="CV546" s="372"/>
      <c r="CW546" s="372"/>
      <c r="CX546" s="372"/>
      <c r="CY546" s="372"/>
      <c r="CZ546" s="372"/>
      <c r="DA546" s="369"/>
    </row>
    <row r="547" s="376" customFormat="true" ht="25.15" customHeight="true" x14ac:dyDescent="0.2">
      <c r="C547" s="815" t="s">
        <v>230</v>
      </c>
      <c r="D547" s="814"/>
      <c r="E547" s="199">
        <v>9.4670325083509692E-3</v>
      </c>
      <c r="F547" s="201"/>
      <c r="G547" s="201"/>
      <c r="H547" s="814" t="s">
        <v>196</v>
      </c>
      <c r="I547" s="814"/>
      <c r="J547" s="199">
        <v>0.14715061741466681</v>
      </c>
      <c r="K547" s="201"/>
      <c r="L547" s="201"/>
      <c r="M547" s="814" t="s">
        <v>230</v>
      </c>
      <c r="N547" s="814"/>
      <c r="O547" s="199">
        <v>2.4648716420305049E-2</v>
      </c>
      <c r="P547" s="201"/>
      <c r="Q547" s="201"/>
      <c r="R547" s="369"/>
      <c r="S547" s="369"/>
      <c r="T547" s="369"/>
      <c r="U547" s="369"/>
      <c r="V547" s="369"/>
      <c r="W547" s="369"/>
      <c r="X547" s="369"/>
      <c r="Y547" s="369"/>
      <c r="Z547" s="369"/>
      <c r="AA547" s="369"/>
      <c r="AB547" s="369"/>
      <c r="AC547" s="369"/>
      <c r="AD547" s="369"/>
      <c r="AE547" s="369"/>
      <c r="AF547" s="369"/>
      <c r="AG547" s="369"/>
      <c r="AH547" s="369"/>
      <c r="AI547" s="369"/>
      <c r="AJ547" s="369"/>
      <c r="AK547" s="369"/>
      <c r="AL547" s="369"/>
      <c r="AM547" s="369"/>
      <c r="AN547" s="369"/>
      <c r="AO547" s="369"/>
      <c r="AP547" s="369"/>
      <c r="AQ547" s="369"/>
      <c r="AR547" s="369"/>
      <c r="AS547" s="369"/>
      <c r="AT547" s="369"/>
      <c r="AU547" s="369"/>
      <c r="AV547" s="369"/>
      <c r="AW547" s="369"/>
      <c r="AX547" s="369"/>
      <c r="AY547" s="369"/>
      <c r="AZ547" s="369"/>
      <c r="BA547" s="371"/>
      <c r="BB547" s="448"/>
      <c r="BC547" s="371"/>
      <c r="BD547" s="371"/>
      <c r="BE547" s="371"/>
      <c r="BF547" s="371"/>
      <c r="BG547" s="371"/>
      <c r="BH547" s="371"/>
      <c r="BI547" s="371"/>
      <c r="BJ547" s="371"/>
      <c r="BK547" s="371"/>
      <c r="BL547" s="371"/>
      <c r="BM547" s="371"/>
      <c r="BN547" s="371"/>
      <c r="BO547" s="371"/>
      <c r="BP547" s="371"/>
      <c r="BQ547" s="371"/>
      <c r="BR547" s="372"/>
      <c r="BS547" s="372"/>
      <c r="BT547" s="372"/>
      <c r="BU547" s="372"/>
      <c r="BV547" s="372"/>
      <c r="BW547" s="372"/>
      <c r="BX547" s="372"/>
      <c r="BY547" s="372"/>
      <c r="BZ547" s="372"/>
      <c r="CA547" s="372"/>
      <c r="CB547" s="372"/>
      <c r="CC547" s="372"/>
      <c r="CD547" s="372"/>
      <c r="CE547" s="372"/>
      <c r="CF547" s="372"/>
      <c r="CG547" s="372"/>
      <c r="CH547" s="372"/>
      <c r="CI547" s="372"/>
      <c r="CJ547" s="372"/>
      <c r="CK547" s="372"/>
      <c r="CL547" s="372"/>
      <c r="CM547" s="372"/>
      <c r="CN547" s="372"/>
      <c r="CO547" s="372"/>
      <c r="CP547" s="372"/>
      <c r="CQ547" s="372"/>
      <c r="CR547" s="372"/>
      <c r="CS547" s="372"/>
      <c r="CT547" s="372"/>
      <c r="CU547" s="372"/>
      <c r="CV547" s="372"/>
      <c r="CW547" s="372"/>
      <c r="CX547" s="372"/>
      <c r="CY547" s="372"/>
      <c r="CZ547" s="372"/>
      <c r="DA547" s="369"/>
    </row>
    <row r="548" s="376" customFormat="true" ht="25.15" customHeight="true" x14ac:dyDescent="0.2">
      <c r="C548" s="815" t="s">
        <v>205</v>
      </c>
      <c r="D548" s="814"/>
      <c r="E548" s="199">
        <v>9.0243196933593187E-2</v>
      </c>
      <c r="F548" s="201"/>
      <c r="G548" s="201"/>
      <c r="H548" s="814" t="s">
        <v>210</v>
      </c>
      <c r="I548" s="814"/>
      <c r="J548" s="199">
        <v>9.2699341970688021E-2</v>
      </c>
      <c r="K548" s="201"/>
      <c r="L548" s="201"/>
      <c r="M548" s="814" t="s">
        <v>205</v>
      </c>
      <c r="N548" s="814"/>
      <c r="O548" s="199">
        <v>0.14299718354110247</v>
      </c>
      <c r="P548" s="201"/>
      <c r="Q548" s="201"/>
      <c r="R548" s="369"/>
      <c r="S548" s="369"/>
      <c r="T548" s="369"/>
      <c r="U548" s="369"/>
      <c r="V548" s="369"/>
      <c r="W548" s="369"/>
      <c r="X548" s="369"/>
      <c r="Y548" s="369"/>
      <c r="Z548" s="369"/>
      <c r="AA548" s="369"/>
      <c r="AB548" s="369"/>
      <c r="AC548" s="369"/>
      <c r="AD548" s="369"/>
      <c r="AE548" s="369"/>
      <c r="AF548" s="369"/>
      <c r="AG548" s="369"/>
      <c r="AH548" s="369"/>
      <c r="AI548" s="369"/>
      <c r="AJ548" s="369"/>
      <c r="AK548" s="369"/>
      <c r="AL548" s="369"/>
      <c r="AM548" s="369"/>
      <c r="AN548" s="369"/>
      <c r="AO548" s="369"/>
      <c r="AP548" s="369"/>
      <c r="AQ548" s="369"/>
      <c r="AR548" s="369"/>
      <c r="AS548" s="369"/>
      <c r="AT548" s="369"/>
      <c r="AU548" s="369"/>
      <c r="AV548" s="369"/>
      <c r="AW548" s="369"/>
      <c r="AX548" s="369"/>
      <c r="AY548" s="369"/>
      <c r="AZ548" s="369"/>
      <c r="BA548" s="371"/>
      <c r="BB548" s="448"/>
      <c r="BC548" s="371"/>
      <c r="BD548" s="371"/>
      <c r="BE548" s="371"/>
      <c r="BF548" s="371"/>
      <c r="BG548" s="371"/>
      <c r="BH548" s="371"/>
      <c r="BI548" s="371"/>
      <c r="BJ548" s="371"/>
      <c r="BK548" s="371"/>
      <c r="BL548" s="371"/>
      <c r="BM548" s="371"/>
      <c r="BN548" s="371"/>
      <c r="BO548" s="371"/>
      <c r="BP548" s="371"/>
      <c r="BQ548" s="371"/>
      <c r="BR548" s="372"/>
      <c r="BS548" s="372"/>
      <c r="BT548" s="372"/>
      <c r="BU548" s="372"/>
      <c r="BV548" s="372"/>
      <c r="BW548" s="372"/>
      <c r="BX548" s="372"/>
      <c r="BY548" s="372"/>
      <c r="BZ548" s="372"/>
      <c r="CA548" s="372"/>
      <c r="CB548" s="372"/>
      <c r="CC548" s="372"/>
      <c r="CD548" s="372"/>
      <c r="CE548" s="372"/>
      <c r="CF548" s="372"/>
      <c r="CG548" s="372"/>
      <c r="CH548" s="372"/>
      <c r="CI548" s="372"/>
      <c r="CJ548" s="372"/>
      <c r="CK548" s="372"/>
      <c r="CL548" s="372"/>
      <c r="CM548" s="372"/>
      <c r="CN548" s="372"/>
      <c r="CO548" s="372"/>
      <c r="CP548" s="372"/>
      <c r="CQ548" s="372"/>
      <c r="CR548" s="372"/>
      <c r="CS548" s="372"/>
      <c r="CT548" s="372"/>
      <c r="CU548" s="372"/>
      <c r="CV548" s="372"/>
      <c r="CW548" s="372"/>
      <c r="CX548" s="372"/>
      <c r="CY548" s="372"/>
      <c r="CZ548" s="372"/>
      <c r="DA548" s="369"/>
    </row>
    <row r="549" s="376" customFormat="true" ht="25.15" customHeight="true" x14ac:dyDescent="0.2">
      <c r="C549" s="815" t="s">
        <v>231</v>
      </c>
      <c r="D549" s="814"/>
      <c r="E549" s="199">
        <v>-1.0892534502114318E-2</v>
      </c>
      <c r="F549" s="201"/>
      <c r="G549" s="201"/>
      <c r="H549" s="814" t="s">
        <v>206</v>
      </c>
      <c r="I549" s="814"/>
      <c r="J549" s="199">
        <v>0.11236711605967434</v>
      </c>
      <c r="K549" s="201"/>
      <c r="L549" s="201"/>
      <c r="M549" s="814" t="s">
        <v>231</v>
      </c>
      <c r="N549" s="814"/>
      <c r="O549" s="199">
        <v>-1.5932244879582886E-3</v>
      </c>
      <c r="P549" s="201"/>
      <c r="Q549" s="201"/>
      <c r="R549" s="369"/>
      <c r="S549" s="369"/>
      <c r="T549" s="369"/>
      <c r="U549" s="369"/>
      <c r="V549" s="369"/>
      <c r="W549" s="369"/>
      <c r="X549" s="369"/>
      <c r="Y549" s="369"/>
      <c r="Z549" s="369"/>
      <c r="AA549" s="369"/>
      <c r="AB549" s="369"/>
      <c r="AC549" s="369"/>
      <c r="AD549" s="369"/>
      <c r="AE549" s="369"/>
      <c r="AF549" s="369"/>
      <c r="AG549" s="369"/>
      <c r="AH549" s="369"/>
      <c r="AI549" s="369"/>
      <c r="AJ549" s="369"/>
      <c r="AK549" s="369"/>
      <c r="AL549" s="369"/>
      <c r="AM549" s="369"/>
      <c r="AN549" s="369"/>
      <c r="AO549" s="369"/>
      <c r="AP549" s="369"/>
      <c r="AQ549" s="369"/>
      <c r="AR549" s="369"/>
      <c r="AS549" s="369"/>
      <c r="AT549" s="369"/>
      <c r="AU549" s="369"/>
      <c r="AV549" s="369"/>
      <c r="AW549" s="369"/>
      <c r="AX549" s="369"/>
      <c r="AY549" s="369"/>
      <c r="AZ549" s="369"/>
      <c r="BA549" s="371"/>
      <c r="BB549" s="448"/>
      <c r="BC549" s="371"/>
      <c r="BD549" s="371"/>
      <c r="BE549" s="371"/>
      <c r="BF549" s="371"/>
      <c r="BG549" s="371"/>
      <c r="BH549" s="371"/>
      <c r="BI549" s="371"/>
      <c r="BJ549" s="371"/>
      <c r="BK549" s="371"/>
      <c r="BL549" s="371"/>
      <c r="BM549" s="371"/>
      <c r="BN549" s="371"/>
      <c r="BO549" s="371"/>
      <c r="BP549" s="371"/>
      <c r="BQ549" s="371"/>
      <c r="BR549" s="372"/>
      <c r="BS549" s="372"/>
      <c r="BT549" s="372"/>
      <c r="BU549" s="372"/>
      <c r="BV549" s="372"/>
      <c r="BW549" s="372"/>
      <c r="BX549" s="372"/>
      <c r="BY549" s="372"/>
      <c r="BZ549" s="372"/>
      <c r="CA549" s="372"/>
      <c r="CB549" s="372"/>
      <c r="CC549" s="372"/>
      <c r="CD549" s="372"/>
      <c r="CE549" s="372"/>
      <c r="CF549" s="372"/>
      <c r="CG549" s="372"/>
      <c r="CH549" s="372"/>
      <c r="CI549" s="372"/>
      <c r="CJ549" s="372"/>
      <c r="CK549" s="372"/>
      <c r="CL549" s="372"/>
      <c r="CM549" s="372"/>
      <c r="CN549" s="372"/>
      <c r="CO549" s="372"/>
      <c r="CP549" s="372"/>
      <c r="CQ549" s="372"/>
      <c r="CR549" s="372"/>
      <c r="CS549" s="372"/>
      <c r="CT549" s="372"/>
      <c r="CU549" s="372"/>
      <c r="CV549" s="372"/>
      <c r="CW549" s="372"/>
      <c r="CX549" s="372"/>
      <c r="CY549" s="372"/>
      <c r="CZ549" s="372"/>
      <c r="DA549" s="369"/>
    </row>
    <row r="550" s="376" customFormat="true" ht="25.15" customHeight="true" x14ac:dyDescent="0.2">
      <c r="C550" s="815" t="s">
        <v>225</v>
      </c>
      <c r="D550" s="814"/>
      <c r="E550" s="199">
        <v>-1.8269124003639604E-2</v>
      </c>
      <c r="F550" s="201"/>
      <c r="G550" s="201"/>
      <c r="H550" s="814" t="s">
        <v>214</v>
      </c>
      <c r="I550" s="814"/>
      <c r="J550" s="199">
        <v>5.2616921874329967E-2</v>
      </c>
      <c r="K550" s="201"/>
      <c r="L550" s="201"/>
      <c r="M550" s="814" t="s">
        <v>225</v>
      </c>
      <c r="N550" s="814"/>
      <c r="O550" s="199">
        <v>-1.0465038721259527E-2</v>
      </c>
      <c r="P550" s="201"/>
      <c r="Q550" s="201"/>
      <c r="R550" s="369"/>
      <c r="S550" s="369"/>
      <c r="T550" s="369"/>
      <c r="U550" s="369"/>
      <c r="V550" s="369"/>
      <c r="W550" s="369"/>
      <c r="X550" s="369"/>
      <c r="Y550" s="369"/>
      <c r="Z550" s="369"/>
      <c r="AA550" s="369"/>
      <c r="AB550" s="369"/>
      <c r="AC550" s="369"/>
      <c r="AD550" s="369"/>
      <c r="AE550" s="369"/>
      <c r="AF550" s="369"/>
      <c r="AG550" s="369"/>
      <c r="AH550" s="369"/>
      <c r="AI550" s="369"/>
      <c r="AJ550" s="369"/>
      <c r="AK550" s="369"/>
      <c r="AL550" s="369"/>
      <c r="AM550" s="369"/>
      <c r="AN550" s="369"/>
      <c r="AO550" s="369"/>
      <c r="AP550" s="369"/>
      <c r="AQ550" s="369"/>
      <c r="AR550" s="369"/>
      <c r="AS550" s="369"/>
      <c r="AT550" s="369"/>
      <c r="AU550" s="369"/>
      <c r="AV550" s="369"/>
      <c r="AW550" s="369"/>
      <c r="AX550" s="369"/>
      <c r="AY550" s="369"/>
      <c r="AZ550" s="369"/>
      <c r="BA550" s="371"/>
      <c r="BB550" s="448"/>
      <c r="BC550" s="371"/>
      <c r="BD550" s="371"/>
      <c r="BE550" s="371"/>
      <c r="BF550" s="371"/>
      <c r="BG550" s="371"/>
      <c r="BH550" s="371"/>
      <c r="BI550" s="371"/>
      <c r="BJ550" s="371"/>
      <c r="BK550" s="371"/>
      <c r="BL550" s="371"/>
      <c r="BM550" s="371"/>
      <c r="BN550" s="371"/>
      <c r="BO550" s="371"/>
      <c r="BP550" s="371"/>
      <c r="BQ550" s="371"/>
      <c r="BR550" s="372"/>
      <c r="BS550" s="372"/>
      <c r="BT550" s="372"/>
      <c r="BU550" s="372"/>
      <c r="BV550" s="372"/>
      <c r="BW550" s="372"/>
      <c r="BX550" s="372"/>
      <c r="BY550" s="372"/>
      <c r="BZ550" s="372"/>
      <c r="CA550" s="372"/>
      <c r="CB550" s="372"/>
      <c r="CC550" s="372"/>
      <c r="CD550" s="372"/>
      <c r="CE550" s="372"/>
      <c r="CF550" s="372"/>
      <c r="CG550" s="372"/>
      <c r="CH550" s="372"/>
      <c r="CI550" s="372"/>
      <c r="CJ550" s="372"/>
      <c r="CK550" s="372"/>
      <c r="CL550" s="372"/>
      <c r="CM550" s="372"/>
      <c r="CN550" s="372"/>
      <c r="CO550" s="372"/>
      <c r="CP550" s="372"/>
      <c r="CQ550" s="372"/>
      <c r="CR550" s="372"/>
      <c r="CS550" s="372"/>
      <c r="CT550" s="372"/>
      <c r="CU550" s="372"/>
      <c r="CV550" s="372"/>
      <c r="CW550" s="372"/>
      <c r="CX550" s="372"/>
      <c r="CY550" s="372"/>
      <c r="CZ550" s="372"/>
      <c r="DA550" s="369"/>
    </row>
    <row r="551" s="376" customFormat="true" ht="25.15" customHeight="true" x14ac:dyDescent="0.2">
      <c r="C551" s="815" t="s">
        <v>242</v>
      </c>
      <c r="D551" s="814"/>
      <c r="E551" s="199">
        <v>3.0066838765206183E-3</v>
      </c>
      <c r="F551" s="201"/>
      <c r="G551" s="201"/>
      <c r="H551" s="814" t="s">
        <v>237</v>
      </c>
      <c r="I551" s="814"/>
      <c r="J551" s="199">
        <v>8.4543262895022901E-3</v>
      </c>
      <c r="K551" s="201"/>
      <c r="L551" s="201"/>
      <c r="M551" s="814" t="s">
        <v>242</v>
      </c>
      <c r="N551" s="814"/>
      <c r="O551" s="199">
        <v>-3.7279834034150221E-3</v>
      </c>
      <c r="P551" s="201"/>
      <c r="Q551" s="201"/>
      <c r="R551" s="369"/>
      <c r="S551" s="369"/>
      <c r="T551" s="369"/>
      <c r="U551" s="369"/>
      <c r="V551" s="369"/>
      <c r="W551" s="369"/>
      <c r="X551" s="369"/>
      <c r="Y551" s="369"/>
      <c r="Z551" s="369"/>
      <c r="AA551" s="369"/>
      <c r="AB551" s="369"/>
      <c r="AC551" s="369"/>
      <c r="AD551" s="369"/>
      <c r="AE551" s="369"/>
      <c r="AF551" s="369"/>
      <c r="AG551" s="369"/>
      <c r="AH551" s="369"/>
      <c r="AI551" s="369"/>
      <c r="AJ551" s="369"/>
      <c r="AK551" s="369"/>
      <c r="AL551" s="369"/>
      <c r="AM551" s="369"/>
      <c r="AN551" s="369"/>
      <c r="AO551" s="369"/>
      <c r="AP551" s="369"/>
      <c r="AQ551" s="369"/>
      <c r="AR551" s="369"/>
      <c r="AS551" s="369"/>
      <c r="AT551" s="369"/>
      <c r="AU551" s="369"/>
      <c r="AV551" s="369"/>
      <c r="AW551" s="369"/>
      <c r="AX551" s="369"/>
      <c r="AY551" s="369"/>
      <c r="AZ551" s="369"/>
      <c r="BA551" s="371"/>
      <c r="BB551" s="448"/>
      <c r="BC551" s="371"/>
      <c r="BD551" s="371"/>
      <c r="BE551" s="371"/>
      <c r="BF551" s="371"/>
      <c r="BG551" s="371"/>
      <c r="BH551" s="371"/>
      <c r="BI551" s="371"/>
      <c r="BJ551" s="371"/>
      <c r="BK551" s="371"/>
      <c r="BL551" s="371"/>
      <c r="BM551" s="371"/>
      <c r="BN551" s="371"/>
      <c r="BO551" s="371"/>
      <c r="BP551" s="371"/>
      <c r="BQ551" s="371"/>
      <c r="BR551" s="372"/>
      <c r="BS551" s="372"/>
      <c r="BT551" s="372"/>
      <c r="BU551" s="372"/>
      <c r="BV551" s="372"/>
      <c r="BW551" s="372"/>
      <c r="BX551" s="372"/>
      <c r="BY551" s="372"/>
      <c r="BZ551" s="372"/>
      <c r="CA551" s="372"/>
      <c r="CB551" s="372"/>
      <c r="CC551" s="372"/>
      <c r="CD551" s="372"/>
      <c r="CE551" s="372"/>
      <c r="CF551" s="372"/>
      <c r="CG551" s="372"/>
      <c r="CH551" s="372"/>
      <c r="CI551" s="372"/>
      <c r="CJ551" s="372"/>
      <c r="CK551" s="372"/>
      <c r="CL551" s="372"/>
      <c r="CM551" s="372"/>
      <c r="CN551" s="372"/>
      <c r="CO551" s="372"/>
      <c r="CP551" s="372"/>
      <c r="CQ551" s="372"/>
      <c r="CR551" s="372"/>
      <c r="CS551" s="372"/>
      <c r="CT551" s="372"/>
      <c r="CU551" s="372"/>
      <c r="CV551" s="372"/>
      <c r="CW551" s="372"/>
      <c r="CX551" s="372"/>
      <c r="CY551" s="372"/>
      <c r="CZ551" s="372"/>
      <c r="DA551" s="369"/>
    </row>
    <row r="552" s="376" customFormat="true" ht="25.15" customHeight="true" x14ac:dyDescent="0.2">
      <c r="C552" s="815" t="s">
        <v>234</v>
      </c>
      <c r="D552" s="814"/>
      <c r="E552" s="199">
        <v>-1.0994666261672007E-2</v>
      </c>
      <c r="F552" s="201"/>
      <c r="G552" s="201"/>
      <c r="H552" s="814" t="s">
        <v>233</v>
      </c>
      <c r="I552" s="814"/>
      <c r="J552" s="199">
        <v>1.2930142494900692E-2</v>
      </c>
      <c r="K552" s="201"/>
      <c r="L552" s="201"/>
      <c r="M552" s="814" t="s">
        <v>234</v>
      </c>
      <c r="N552" s="814"/>
      <c r="O552" s="199">
        <v>-1.3355870885784375E-2</v>
      </c>
      <c r="P552" s="201"/>
      <c r="Q552" s="201"/>
      <c r="R552" s="369"/>
      <c r="S552" s="369"/>
      <c r="T552" s="369"/>
      <c r="U552" s="369"/>
      <c r="V552" s="369"/>
      <c r="W552" s="369"/>
      <c r="X552" s="369"/>
      <c r="Y552" s="369"/>
      <c r="Z552" s="369"/>
      <c r="AA552" s="369"/>
      <c r="AB552" s="369"/>
      <c r="AC552" s="369"/>
      <c r="AD552" s="369"/>
      <c r="AE552" s="369"/>
      <c r="AF552" s="369"/>
      <c r="AG552" s="369"/>
      <c r="AH552" s="369"/>
      <c r="AI552" s="369"/>
      <c r="AJ552" s="369"/>
      <c r="AK552" s="369"/>
      <c r="AL552" s="369"/>
      <c r="AM552" s="369"/>
      <c r="AN552" s="369"/>
      <c r="AO552" s="369"/>
      <c r="AP552" s="369"/>
      <c r="AQ552" s="369"/>
      <c r="AR552" s="369"/>
      <c r="AS552" s="369"/>
      <c r="AT552" s="369"/>
      <c r="AU552" s="369"/>
      <c r="AV552" s="369"/>
      <c r="AW552" s="369"/>
      <c r="AX552" s="369"/>
      <c r="AY552" s="369"/>
      <c r="AZ552" s="369"/>
      <c r="BA552" s="371"/>
      <c r="BB552" s="448"/>
      <c r="BC552" s="371"/>
      <c r="BD552" s="371"/>
      <c r="BE552" s="371"/>
      <c r="BF552" s="371"/>
      <c r="BG552" s="371"/>
      <c r="BH552" s="371"/>
      <c r="BI552" s="371"/>
      <c r="BJ552" s="371"/>
      <c r="BK552" s="371"/>
      <c r="BL552" s="371"/>
      <c r="BM552" s="371"/>
      <c r="BN552" s="371"/>
      <c r="BO552" s="371"/>
      <c r="BP552" s="371"/>
      <c r="BQ552" s="371"/>
      <c r="BR552" s="372"/>
      <c r="BS552" s="372"/>
      <c r="BT552" s="372"/>
      <c r="BU552" s="372"/>
      <c r="BV552" s="372"/>
      <c r="BW552" s="372"/>
      <c r="BX552" s="372"/>
      <c r="BY552" s="372"/>
      <c r="BZ552" s="372"/>
      <c r="CA552" s="372"/>
      <c r="CB552" s="372"/>
      <c r="CC552" s="372"/>
      <c r="CD552" s="372"/>
      <c r="CE552" s="372"/>
      <c r="CF552" s="372"/>
      <c r="CG552" s="372"/>
      <c r="CH552" s="372"/>
      <c r="CI552" s="372"/>
      <c r="CJ552" s="372"/>
      <c r="CK552" s="372"/>
      <c r="CL552" s="372"/>
      <c r="CM552" s="372"/>
      <c r="CN552" s="372"/>
      <c r="CO552" s="372"/>
      <c r="CP552" s="372"/>
      <c r="CQ552" s="372"/>
      <c r="CR552" s="372"/>
      <c r="CS552" s="372"/>
      <c r="CT552" s="372"/>
      <c r="CU552" s="372"/>
      <c r="CV552" s="372"/>
      <c r="CW552" s="372"/>
      <c r="CX552" s="372"/>
      <c r="CY552" s="372"/>
      <c r="CZ552" s="372"/>
      <c r="DA552" s="369"/>
    </row>
    <row r="553" s="376" customFormat="true" ht="25.15" customHeight="true" x14ac:dyDescent="0.2">
      <c r="C553" s="815" t="s">
        <v>215</v>
      </c>
      <c r="D553" s="814"/>
      <c r="E553" s="199">
        <v>-4.9742936548352559E-2</v>
      </c>
      <c r="F553" s="201"/>
      <c r="G553" s="201"/>
      <c r="H553" s="814" t="s">
        <v>201</v>
      </c>
      <c r="I553" s="814"/>
      <c r="J553" s="199">
        <v>0.12718096166496298</v>
      </c>
      <c r="K553" s="201"/>
      <c r="L553" s="201"/>
      <c r="M553" s="814" t="s">
        <v>215</v>
      </c>
      <c r="N553" s="814"/>
      <c r="O553" s="199">
        <v>-9.7583348261290961E-2</v>
      </c>
      <c r="P553" s="201"/>
      <c r="Q553" s="201"/>
      <c r="R553" s="369"/>
      <c r="S553" s="369"/>
      <c r="T553" s="369"/>
      <c r="U553" s="369"/>
      <c r="V553" s="369"/>
      <c r="W553" s="369"/>
      <c r="X553" s="369"/>
      <c r="Y553" s="369"/>
      <c r="Z553" s="369"/>
      <c r="AA553" s="369"/>
      <c r="AB553" s="369"/>
      <c r="AC553" s="369"/>
      <c r="AD553" s="369"/>
      <c r="AE553" s="369"/>
      <c r="AF553" s="369"/>
      <c r="AG553" s="369"/>
      <c r="AH553" s="369"/>
      <c r="AI553" s="369"/>
      <c r="AJ553" s="369"/>
      <c r="AK553" s="369"/>
      <c r="AL553" s="369"/>
      <c r="AM553" s="369"/>
      <c r="AN553" s="369"/>
      <c r="AO553" s="369"/>
      <c r="AP553" s="369"/>
      <c r="AQ553" s="369"/>
      <c r="AR553" s="369"/>
      <c r="AS553" s="369"/>
      <c r="AT553" s="369"/>
      <c r="AU553" s="369"/>
      <c r="AV553" s="369"/>
      <c r="AW553" s="369"/>
      <c r="AX553" s="369"/>
      <c r="AY553" s="369"/>
      <c r="AZ553" s="369"/>
      <c r="BA553" s="371"/>
      <c r="BB553" s="448"/>
      <c r="BC553" s="371"/>
      <c r="BD553" s="371"/>
      <c r="BE553" s="371"/>
      <c r="BF553" s="371"/>
      <c r="BG553" s="371"/>
      <c r="BH553" s="371"/>
      <c r="BI553" s="371"/>
      <c r="BJ553" s="371"/>
      <c r="BK553" s="371"/>
      <c r="BL553" s="371"/>
      <c r="BM553" s="371"/>
      <c r="BN553" s="371"/>
      <c r="BO553" s="371"/>
      <c r="BP553" s="371"/>
      <c r="BQ553" s="371"/>
      <c r="BR553" s="372"/>
      <c r="BS553" s="372"/>
      <c r="BT553" s="372"/>
      <c r="BU553" s="372"/>
      <c r="BV553" s="372"/>
      <c r="BW553" s="372"/>
      <c r="BX553" s="372"/>
      <c r="BY553" s="372"/>
      <c r="BZ553" s="372"/>
      <c r="CA553" s="372"/>
      <c r="CB553" s="372"/>
      <c r="CC553" s="372"/>
      <c r="CD553" s="372"/>
      <c r="CE553" s="372"/>
      <c r="CF553" s="372"/>
      <c r="CG553" s="372"/>
      <c r="CH553" s="372"/>
      <c r="CI553" s="372"/>
      <c r="CJ553" s="372"/>
      <c r="CK553" s="372"/>
      <c r="CL553" s="372"/>
      <c r="CM553" s="372"/>
      <c r="CN553" s="372"/>
      <c r="CO553" s="372"/>
      <c r="CP553" s="372"/>
      <c r="CQ553" s="372"/>
      <c r="CR553" s="372"/>
      <c r="CS553" s="372"/>
      <c r="CT553" s="372"/>
      <c r="CU553" s="372"/>
      <c r="CV553" s="372"/>
      <c r="CW553" s="372"/>
      <c r="CX553" s="372"/>
      <c r="CY553" s="372"/>
      <c r="CZ553" s="372"/>
      <c r="DA553" s="369"/>
    </row>
    <row r="554" s="376" customFormat="true" ht="25.15" customHeight="true" x14ac:dyDescent="0.2">
      <c r="C554" s="815" t="s">
        <v>197</v>
      </c>
      <c r="D554" s="814"/>
      <c r="E554" s="199">
        <v>0.12877013066624154</v>
      </c>
      <c r="F554" s="201"/>
      <c r="G554" s="201"/>
      <c r="H554" s="814" t="s">
        <v>204</v>
      </c>
      <c r="I554" s="814"/>
      <c r="J554" s="199">
        <v>0.12644922762815383</v>
      </c>
      <c r="K554" s="201"/>
      <c r="L554" s="201"/>
      <c r="M554" s="814" t="s">
        <v>197</v>
      </c>
      <c r="N554" s="814"/>
      <c r="O554" s="199">
        <v>0.21590933162846238</v>
      </c>
      <c r="P554" s="201"/>
      <c r="Q554" s="201"/>
      <c r="R554" s="369"/>
      <c r="S554" s="369"/>
      <c r="T554" s="369"/>
      <c r="U554" s="369"/>
      <c r="V554" s="369"/>
      <c r="W554" s="369"/>
      <c r="X554" s="369"/>
      <c r="Y554" s="369"/>
      <c r="Z554" s="369"/>
      <c r="AA554" s="369"/>
      <c r="AB554" s="369"/>
      <c r="AC554" s="369"/>
      <c r="AD554" s="369"/>
      <c r="AE554" s="369"/>
      <c r="AF554" s="369"/>
      <c r="AG554" s="369"/>
      <c r="AH554" s="369"/>
      <c r="AI554" s="369"/>
      <c r="AJ554" s="369"/>
      <c r="AK554" s="369"/>
      <c r="AL554" s="369"/>
      <c r="AM554" s="369"/>
      <c r="AN554" s="369"/>
      <c r="AO554" s="369"/>
      <c r="AP554" s="369"/>
      <c r="AQ554" s="369"/>
      <c r="AR554" s="369"/>
      <c r="AS554" s="369"/>
      <c r="AT554" s="369"/>
      <c r="AU554" s="369"/>
      <c r="AV554" s="369"/>
      <c r="AW554" s="369"/>
      <c r="AX554" s="369"/>
      <c r="AY554" s="369"/>
      <c r="AZ554" s="369"/>
      <c r="BA554" s="371"/>
      <c r="BB554" s="448"/>
      <c r="BC554" s="371"/>
      <c r="BD554" s="371"/>
      <c r="BE554" s="371"/>
      <c r="BF554" s="371"/>
      <c r="BG554" s="371"/>
      <c r="BH554" s="371"/>
      <c r="BI554" s="371"/>
      <c r="BJ554" s="371"/>
      <c r="BK554" s="371"/>
      <c r="BL554" s="371"/>
      <c r="BM554" s="371"/>
      <c r="BN554" s="371"/>
      <c r="BO554" s="371"/>
      <c r="BP554" s="371"/>
      <c r="BQ554" s="371"/>
      <c r="BR554" s="372"/>
      <c r="BS554" s="372"/>
      <c r="BT554" s="372"/>
      <c r="BU554" s="372"/>
      <c r="BV554" s="372"/>
      <c r="BW554" s="372"/>
      <c r="BX554" s="372"/>
      <c r="BY554" s="372"/>
      <c r="BZ554" s="372"/>
      <c r="CA554" s="372"/>
      <c r="CB554" s="372"/>
      <c r="CC554" s="372"/>
      <c r="CD554" s="372"/>
      <c r="CE554" s="372"/>
      <c r="CF554" s="372"/>
      <c r="CG554" s="372"/>
      <c r="CH554" s="372"/>
      <c r="CI554" s="372"/>
      <c r="CJ554" s="372"/>
      <c r="CK554" s="372"/>
      <c r="CL554" s="372"/>
      <c r="CM554" s="372"/>
      <c r="CN554" s="372"/>
      <c r="CO554" s="372"/>
      <c r="CP554" s="372"/>
      <c r="CQ554" s="372"/>
      <c r="CR554" s="372"/>
      <c r="CS554" s="372"/>
      <c r="CT554" s="372"/>
      <c r="CU554" s="372"/>
      <c r="CV554" s="372"/>
      <c r="CW554" s="372"/>
      <c r="CX554" s="372"/>
      <c r="CY554" s="372"/>
      <c r="CZ554" s="372"/>
      <c r="DA554" s="369"/>
    </row>
    <row r="555" s="376" customFormat="true" ht="25.15" customHeight="true" x14ac:dyDescent="0.2">
      <c r="C555" s="815" t="s">
        <v>240</v>
      </c>
      <c r="D555" s="814"/>
      <c r="E555" s="199">
        <v>4.1072415754058811E-3</v>
      </c>
      <c r="F555" s="201"/>
      <c r="G555" s="201"/>
      <c r="H555" s="814" t="s">
        <v>203</v>
      </c>
      <c r="I555" s="814"/>
      <c r="J555" s="199">
        <v>0.12653464549346294</v>
      </c>
      <c r="K555" s="201"/>
      <c r="L555" s="201"/>
      <c r="M555" s="814" t="s">
        <v>240</v>
      </c>
      <c r="N555" s="814"/>
      <c r="O555" s="199">
        <v>-5.7195356583653748E-3</v>
      </c>
      <c r="P555" s="201"/>
      <c r="Q555" s="201"/>
      <c r="R555" s="369"/>
      <c r="S555" s="369"/>
      <c r="T555" s="369"/>
      <c r="U555" s="369"/>
      <c r="V555" s="369"/>
      <c r="W555" s="369"/>
      <c r="X555" s="369"/>
      <c r="Y555" s="369"/>
      <c r="Z555" s="369"/>
      <c r="AA555" s="369"/>
      <c r="AB555" s="369"/>
      <c r="AC555" s="369"/>
      <c r="AD555" s="369"/>
      <c r="AE555" s="369"/>
      <c r="AF555" s="369"/>
      <c r="AG555" s="369"/>
      <c r="AH555" s="369"/>
      <c r="AI555" s="369"/>
      <c r="AJ555" s="369"/>
      <c r="AK555" s="369"/>
      <c r="AL555" s="369"/>
      <c r="AM555" s="369"/>
      <c r="AN555" s="369"/>
      <c r="AO555" s="369"/>
      <c r="AP555" s="369"/>
      <c r="AQ555" s="369"/>
      <c r="AR555" s="369"/>
      <c r="AS555" s="369"/>
      <c r="AT555" s="369"/>
      <c r="AU555" s="369"/>
      <c r="AV555" s="369"/>
      <c r="AW555" s="369"/>
      <c r="AX555" s="369"/>
      <c r="AY555" s="369"/>
      <c r="AZ555" s="369"/>
      <c r="BA555" s="371"/>
      <c r="BB555" s="448"/>
      <c r="BC555" s="371"/>
      <c r="BD555" s="371"/>
      <c r="BE555" s="371"/>
      <c r="BF555" s="371"/>
      <c r="BG555" s="371"/>
      <c r="BH555" s="371"/>
      <c r="BI555" s="371"/>
      <c r="BJ555" s="371"/>
      <c r="BK555" s="371"/>
      <c r="BL555" s="371"/>
      <c r="BM555" s="371"/>
      <c r="BN555" s="371"/>
      <c r="BO555" s="371"/>
      <c r="BP555" s="371"/>
      <c r="BQ555" s="371"/>
      <c r="BR555" s="372"/>
      <c r="BS555" s="372"/>
      <c r="BT555" s="372"/>
      <c r="BU555" s="372"/>
      <c r="BV555" s="372"/>
      <c r="BW555" s="372"/>
      <c r="BX555" s="372"/>
      <c r="BY555" s="372"/>
      <c r="BZ555" s="372"/>
      <c r="CA555" s="372"/>
      <c r="CB555" s="372"/>
      <c r="CC555" s="372"/>
      <c r="CD555" s="372"/>
      <c r="CE555" s="372"/>
      <c r="CF555" s="372"/>
      <c r="CG555" s="372"/>
      <c r="CH555" s="372"/>
      <c r="CI555" s="372"/>
      <c r="CJ555" s="372"/>
      <c r="CK555" s="372"/>
      <c r="CL555" s="372"/>
      <c r="CM555" s="372"/>
      <c r="CN555" s="372"/>
      <c r="CO555" s="372"/>
      <c r="CP555" s="372"/>
      <c r="CQ555" s="372"/>
      <c r="CR555" s="372"/>
      <c r="CS555" s="372"/>
      <c r="CT555" s="372"/>
      <c r="CU555" s="372"/>
      <c r="CV555" s="372"/>
      <c r="CW555" s="372"/>
      <c r="CX555" s="372"/>
      <c r="CY555" s="372"/>
      <c r="CZ555" s="372"/>
      <c r="DA555" s="369"/>
    </row>
    <row r="556" s="376" customFormat="true" ht="25.15" customHeight="true" x14ac:dyDescent="0.2">
      <c r="C556" s="815" t="s">
        <v>243</v>
      </c>
      <c r="D556" s="814"/>
      <c r="E556" s="199">
        <v>1.6727052611248232E-3</v>
      </c>
      <c r="F556" s="201"/>
      <c r="G556" s="201"/>
      <c r="H556" s="814" t="s">
        <v>198</v>
      </c>
      <c r="I556" s="814"/>
      <c r="J556" s="199">
        <v>0.1457971439316583</v>
      </c>
      <c r="K556" s="201"/>
      <c r="L556" s="201"/>
      <c r="M556" s="814" t="s">
        <v>243</v>
      </c>
      <c r="N556" s="814"/>
      <c r="O556" s="199">
        <v>4.642276727863914E-3</v>
      </c>
      <c r="P556" s="201"/>
      <c r="Q556" s="201"/>
      <c r="R556" s="369"/>
      <c r="S556" s="369"/>
      <c r="T556" s="369"/>
      <c r="U556" s="369"/>
      <c r="V556" s="369"/>
      <c r="W556" s="369"/>
      <c r="X556" s="369"/>
      <c r="Y556" s="369"/>
      <c r="Z556" s="369"/>
      <c r="AA556" s="369"/>
      <c r="AB556" s="369"/>
      <c r="AC556" s="369"/>
      <c r="AD556" s="369"/>
      <c r="AE556" s="369"/>
      <c r="AF556" s="369"/>
      <c r="AG556" s="369"/>
      <c r="AH556" s="369"/>
      <c r="AI556" s="369"/>
      <c r="AJ556" s="369"/>
      <c r="AK556" s="369"/>
      <c r="AL556" s="369"/>
      <c r="AM556" s="369"/>
      <c r="AN556" s="369"/>
      <c r="AO556" s="369"/>
      <c r="AP556" s="369"/>
      <c r="AQ556" s="369"/>
      <c r="AR556" s="369"/>
      <c r="AS556" s="369"/>
      <c r="AT556" s="369"/>
      <c r="AU556" s="369"/>
      <c r="AV556" s="369"/>
      <c r="AW556" s="369"/>
      <c r="AX556" s="369"/>
      <c r="AY556" s="369"/>
      <c r="AZ556" s="369"/>
      <c r="BA556" s="371"/>
      <c r="BB556" s="448"/>
      <c r="BC556" s="371"/>
      <c r="BD556" s="371"/>
      <c r="BE556" s="371"/>
      <c r="BF556" s="371"/>
      <c r="BG556" s="371"/>
      <c r="BH556" s="371"/>
      <c r="BI556" s="371"/>
      <c r="BJ556" s="371"/>
      <c r="BK556" s="371"/>
      <c r="BL556" s="371"/>
      <c r="BM556" s="371"/>
      <c r="BN556" s="371"/>
      <c r="BO556" s="371"/>
      <c r="BP556" s="371"/>
      <c r="BQ556" s="371"/>
      <c r="BR556" s="372"/>
      <c r="BS556" s="372"/>
      <c r="BT556" s="372"/>
      <c r="BU556" s="372"/>
      <c r="BV556" s="372"/>
      <c r="BW556" s="372"/>
      <c r="BX556" s="372"/>
      <c r="BY556" s="372"/>
      <c r="BZ556" s="372"/>
      <c r="CA556" s="372"/>
      <c r="CB556" s="372"/>
      <c r="CC556" s="372"/>
      <c r="CD556" s="372"/>
      <c r="CE556" s="372"/>
      <c r="CF556" s="372"/>
      <c r="CG556" s="372"/>
      <c r="CH556" s="372"/>
      <c r="CI556" s="372"/>
      <c r="CJ556" s="372"/>
      <c r="CK556" s="372"/>
      <c r="CL556" s="372"/>
      <c r="CM556" s="372"/>
      <c r="CN556" s="372"/>
      <c r="CO556" s="372"/>
      <c r="CP556" s="372"/>
      <c r="CQ556" s="372"/>
      <c r="CR556" s="372"/>
      <c r="CS556" s="372"/>
      <c r="CT556" s="372"/>
      <c r="CU556" s="372"/>
      <c r="CV556" s="372"/>
      <c r="CW556" s="372"/>
      <c r="CX556" s="372"/>
      <c r="CY556" s="372"/>
      <c r="CZ556" s="372"/>
      <c r="DA556" s="369"/>
    </row>
    <row r="557" s="376" customFormat="true" ht="25.15" customHeight="true" x14ac:dyDescent="0.2">
      <c r="C557" s="815" t="s">
        <v>239</v>
      </c>
      <c r="D557" s="814"/>
      <c r="E557" s="199">
        <v>5.9585907214205333E-3</v>
      </c>
      <c r="F557" s="201"/>
      <c r="G557" s="201"/>
      <c r="H557" s="814" t="s">
        <v>221</v>
      </c>
      <c r="I557" s="814"/>
      <c r="J557" s="199">
        <v>5.887361575126572E-2</v>
      </c>
      <c r="K557" s="201"/>
      <c r="L557" s="201"/>
      <c r="M557" s="814" t="s">
        <v>239</v>
      </c>
      <c r="N557" s="814"/>
      <c r="O557" s="199">
        <v>-1.1505680259645285E-2</v>
      </c>
      <c r="P557" s="201"/>
      <c r="Q557" s="201"/>
      <c r="R557" s="369"/>
      <c r="S557" s="369"/>
      <c r="T557" s="369"/>
      <c r="U557" s="369"/>
      <c r="V557" s="369"/>
      <c r="W557" s="369"/>
      <c r="X557" s="369"/>
      <c r="Y557" s="369"/>
      <c r="Z557" s="369"/>
      <c r="AA557" s="369"/>
      <c r="AB557" s="369"/>
      <c r="AC557" s="369"/>
      <c r="AD557" s="369"/>
      <c r="AE557" s="369"/>
      <c r="AF557" s="369"/>
      <c r="AG557" s="369"/>
      <c r="AH557" s="369"/>
      <c r="AI557" s="369"/>
      <c r="AJ557" s="369"/>
      <c r="AK557" s="369"/>
      <c r="AL557" s="369"/>
      <c r="AM557" s="369"/>
      <c r="AN557" s="369"/>
      <c r="AO557" s="369"/>
      <c r="AP557" s="369"/>
      <c r="AQ557" s="369"/>
      <c r="AR557" s="369"/>
      <c r="AS557" s="369"/>
      <c r="AT557" s="369"/>
      <c r="AU557" s="369"/>
      <c r="AV557" s="369"/>
      <c r="AW557" s="369"/>
      <c r="AX557" s="369"/>
      <c r="AY557" s="369"/>
      <c r="AZ557" s="369"/>
      <c r="BA557" s="371"/>
      <c r="BB557" s="448"/>
      <c r="BC557" s="371"/>
      <c r="BD557" s="371"/>
      <c r="BE557" s="371"/>
      <c r="BF557" s="371"/>
      <c r="BG557" s="371"/>
      <c r="BH557" s="371"/>
      <c r="BI557" s="371"/>
      <c r="BJ557" s="371"/>
      <c r="BK557" s="371"/>
      <c r="BL557" s="371"/>
      <c r="BM557" s="371"/>
      <c r="BN557" s="371"/>
      <c r="BO557" s="371"/>
      <c r="BP557" s="371"/>
      <c r="BQ557" s="371"/>
      <c r="BR557" s="372"/>
      <c r="BS557" s="372"/>
      <c r="BT557" s="372"/>
      <c r="BU557" s="372"/>
      <c r="BV557" s="372"/>
      <c r="BW557" s="372"/>
      <c r="BX557" s="372"/>
      <c r="BY557" s="372"/>
      <c r="BZ557" s="372"/>
      <c r="CA557" s="372"/>
      <c r="CB557" s="372"/>
      <c r="CC557" s="372"/>
      <c r="CD557" s="372"/>
      <c r="CE557" s="372"/>
      <c r="CF557" s="372"/>
      <c r="CG557" s="372"/>
      <c r="CH557" s="372"/>
      <c r="CI557" s="372"/>
      <c r="CJ557" s="372"/>
      <c r="CK557" s="372"/>
      <c r="CL557" s="372"/>
      <c r="CM557" s="372"/>
      <c r="CN557" s="372"/>
      <c r="CO557" s="372"/>
      <c r="CP557" s="372"/>
      <c r="CQ557" s="372"/>
      <c r="CR557" s="372"/>
      <c r="CS557" s="372"/>
      <c r="CT557" s="372"/>
      <c r="CU557" s="372"/>
      <c r="CV557" s="372"/>
      <c r="CW557" s="372"/>
      <c r="CX557" s="372"/>
      <c r="CY557" s="372"/>
      <c r="CZ557" s="372"/>
      <c r="DA557" s="369"/>
    </row>
    <row r="558" s="376" customFormat="true" ht="25.15" customHeight="true" x14ac:dyDescent="0.2">
      <c r="C558" s="815" t="s">
        <v>199</v>
      </c>
      <c r="D558" s="814"/>
      <c r="E558" s="199">
        <v>8.5683031283514621E-2</v>
      </c>
      <c r="F558" s="201"/>
      <c r="G558" s="201"/>
      <c r="H558" s="814" t="s">
        <v>200</v>
      </c>
      <c r="I558" s="814"/>
      <c r="J558" s="199">
        <v>0.10098345506788838</v>
      </c>
      <c r="K558" s="201"/>
      <c r="L558" s="201"/>
      <c r="M558" s="814" t="s">
        <v>199</v>
      </c>
      <c r="N558" s="814"/>
      <c r="O558" s="199">
        <v>0.2157725145002648</v>
      </c>
      <c r="P558" s="201"/>
      <c r="Q558" s="201"/>
      <c r="R558" s="369"/>
      <c r="S558" s="369"/>
      <c r="T558" s="369"/>
      <c r="U558" s="369"/>
      <c r="V558" s="369"/>
      <c r="W558" s="369"/>
      <c r="X558" s="369"/>
      <c r="Y558" s="369"/>
      <c r="Z558" s="369"/>
      <c r="AA558" s="369"/>
      <c r="AB558" s="369"/>
      <c r="AC558" s="369"/>
      <c r="AD558" s="369"/>
      <c r="AE558" s="369"/>
      <c r="AF558" s="369"/>
      <c r="AG558" s="369"/>
      <c r="AH558" s="369"/>
      <c r="AI558" s="369"/>
      <c r="AJ558" s="369"/>
      <c r="AK558" s="369"/>
      <c r="AL558" s="369"/>
      <c r="AM558" s="369"/>
      <c r="AN558" s="369"/>
      <c r="AO558" s="369"/>
      <c r="AP558" s="369"/>
      <c r="AQ558" s="369"/>
      <c r="AR558" s="369"/>
      <c r="AS558" s="369"/>
      <c r="AT558" s="369"/>
      <c r="AU558" s="369"/>
      <c r="AV558" s="369"/>
      <c r="AW558" s="369"/>
      <c r="AX558" s="369"/>
      <c r="AY558" s="369"/>
      <c r="AZ558" s="369"/>
      <c r="BA558" s="371"/>
      <c r="BB558" s="448"/>
      <c r="BC558" s="371"/>
      <c r="BD558" s="371"/>
      <c r="BE558" s="371"/>
      <c r="BF558" s="371"/>
      <c r="BG558" s="371"/>
      <c r="BH558" s="371"/>
      <c r="BI558" s="371"/>
      <c r="BJ558" s="371"/>
      <c r="BK558" s="371"/>
      <c r="BL558" s="371"/>
      <c r="BM558" s="371"/>
      <c r="BN558" s="371"/>
      <c r="BO558" s="371"/>
      <c r="BP558" s="371"/>
      <c r="BQ558" s="371"/>
      <c r="BR558" s="372"/>
      <c r="BS558" s="372"/>
      <c r="BT558" s="372"/>
      <c r="BU558" s="372"/>
      <c r="BV558" s="372"/>
      <c r="BW558" s="372"/>
      <c r="BX558" s="372"/>
      <c r="BY558" s="372"/>
      <c r="BZ558" s="372"/>
      <c r="CA558" s="372"/>
      <c r="CB558" s="372"/>
      <c r="CC558" s="372"/>
      <c r="CD558" s="372"/>
      <c r="CE558" s="372"/>
      <c r="CF558" s="372"/>
      <c r="CG558" s="372"/>
      <c r="CH558" s="372"/>
      <c r="CI558" s="372"/>
      <c r="CJ558" s="372"/>
      <c r="CK558" s="372"/>
      <c r="CL558" s="372"/>
      <c r="CM558" s="372"/>
      <c r="CN558" s="372"/>
      <c r="CO558" s="372"/>
      <c r="CP558" s="372"/>
      <c r="CQ558" s="372"/>
      <c r="CR558" s="372"/>
      <c r="CS558" s="372"/>
      <c r="CT558" s="372"/>
      <c r="CU558" s="372"/>
      <c r="CV558" s="372"/>
      <c r="CW558" s="372"/>
      <c r="CX558" s="372"/>
      <c r="CY558" s="372"/>
      <c r="CZ558" s="372"/>
      <c r="DA558" s="369"/>
    </row>
    <row r="559" s="376" customFormat="true" ht="25.15" customHeight="true" x14ac:dyDescent="0.2">
      <c r="C559" s="815" t="s">
        <v>220</v>
      </c>
      <c r="D559" s="814"/>
      <c r="E559" s="199">
        <v>3.1032665755570767E-2</v>
      </c>
      <c r="F559" s="201"/>
      <c r="G559" s="201"/>
      <c r="H559" s="814" t="s">
        <v>212</v>
      </c>
      <c r="I559" s="814"/>
      <c r="J559" s="199">
        <v>9.2306603051565739E-2</v>
      </c>
      <c r="K559" s="201"/>
      <c r="L559" s="201"/>
      <c r="M559" s="814" t="s">
        <v>220</v>
      </c>
      <c r="N559" s="814"/>
      <c r="O559" s="199">
        <v>-2.3024051752752794E-2</v>
      </c>
      <c r="P559" s="201"/>
      <c r="Q559" s="201"/>
      <c r="R559" s="369"/>
      <c r="S559" s="369"/>
      <c r="T559" s="369"/>
      <c r="U559" s="369"/>
      <c r="V559" s="369"/>
      <c r="W559" s="369"/>
      <c r="X559" s="369"/>
      <c r="Y559" s="369"/>
      <c r="Z559" s="369"/>
      <c r="AA559" s="369"/>
      <c r="AB559" s="369"/>
      <c r="AC559" s="369"/>
      <c r="AD559" s="369"/>
      <c r="AE559" s="369"/>
      <c r="AF559" s="369"/>
      <c r="AG559" s="369"/>
      <c r="AH559" s="369"/>
      <c r="AI559" s="369"/>
      <c r="AJ559" s="369"/>
      <c r="AK559" s="369"/>
      <c r="AL559" s="369"/>
      <c r="AM559" s="369"/>
      <c r="AN559" s="369"/>
      <c r="AO559" s="369"/>
      <c r="AP559" s="369"/>
      <c r="AQ559" s="369"/>
      <c r="AR559" s="369"/>
      <c r="AS559" s="369"/>
      <c r="AT559" s="369"/>
      <c r="AU559" s="369"/>
      <c r="AV559" s="369"/>
      <c r="AW559" s="369"/>
      <c r="AX559" s="369"/>
      <c r="AY559" s="369"/>
      <c r="AZ559" s="369"/>
      <c r="BA559" s="371"/>
      <c r="BB559" s="448"/>
      <c r="BC559" s="371"/>
      <c r="BD559" s="371"/>
      <c r="BE559" s="371"/>
      <c r="BF559" s="371"/>
      <c r="BG559" s="371"/>
      <c r="BH559" s="371"/>
      <c r="BI559" s="371"/>
      <c r="BJ559" s="371"/>
      <c r="BK559" s="371"/>
      <c r="BL559" s="371"/>
      <c r="BM559" s="371"/>
      <c r="BN559" s="371"/>
      <c r="BO559" s="371"/>
      <c r="BP559" s="371"/>
      <c r="BQ559" s="371"/>
      <c r="BR559" s="372"/>
      <c r="BS559" s="372"/>
      <c r="BT559" s="372"/>
      <c r="BU559" s="372"/>
      <c r="BV559" s="372"/>
      <c r="BW559" s="372"/>
      <c r="BX559" s="372"/>
      <c r="BY559" s="372"/>
      <c r="BZ559" s="372"/>
      <c r="CA559" s="372"/>
      <c r="CB559" s="372"/>
      <c r="CC559" s="372"/>
      <c r="CD559" s="372"/>
      <c r="CE559" s="372"/>
      <c r="CF559" s="372"/>
      <c r="CG559" s="372"/>
      <c r="CH559" s="372"/>
      <c r="CI559" s="372"/>
      <c r="CJ559" s="372"/>
      <c r="CK559" s="372"/>
      <c r="CL559" s="372"/>
      <c r="CM559" s="372"/>
      <c r="CN559" s="372"/>
      <c r="CO559" s="372"/>
      <c r="CP559" s="372"/>
      <c r="CQ559" s="372"/>
      <c r="CR559" s="372"/>
      <c r="CS559" s="372"/>
      <c r="CT559" s="372"/>
      <c r="CU559" s="372"/>
      <c r="CV559" s="372"/>
      <c r="CW559" s="372"/>
      <c r="CX559" s="372"/>
      <c r="CY559" s="372"/>
      <c r="CZ559" s="372"/>
      <c r="DA559" s="369"/>
    </row>
    <row r="560" s="376" customFormat="true" ht="25.15" customHeight="true" x14ac:dyDescent="0.2">
      <c r="C560" s="815" t="s">
        <v>228</v>
      </c>
      <c r="D560" s="814"/>
      <c r="E560" s="199">
        <v>-1.4291406106806792E-2</v>
      </c>
      <c r="F560" s="201"/>
      <c r="G560" s="201"/>
      <c r="H560" s="814" t="s">
        <v>229</v>
      </c>
      <c r="I560" s="814"/>
      <c r="J560" s="199">
        <v>-5.7498956020513858E-3</v>
      </c>
      <c r="K560" s="201"/>
      <c r="L560" s="201"/>
      <c r="M560" s="814" t="s">
        <v>228</v>
      </c>
      <c r="N560" s="814"/>
      <c r="O560" s="199">
        <v>-2.1932908941369556E-2</v>
      </c>
      <c r="P560" s="201"/>
      <c r="Q560" s="201"/>
      <c r="R560" s="369"/>
      <c r="S560" s="369"/>
      <c r="T560" s="369"/>
      <c r="U560" s="369"/>
      <c r="V560" s="369"/>
      <c r="W560" s="369"/>
      <c r="X560" s="369"/>
      <c r="Y560" s="369"/>
      <c r="Z560" s="369"/>
      <c r="AA560" s="369"/>
      <c r="AB560" s="369"/>
      <c r="AC560" s="369"/>
      <c r="AD560" s="369"/>
      <c r="AE560" s="369"/>
      <c r="AF560" s="369"/>
      <c r="AG560" s="369"/>
      <c r="AH560" s="369"/>
      <c r="AI560" s="369"/>
      <c r="AJ560" s="369"/>
      <c r="AK560" s="369"/>
      <c r="AL560" s="369"/>
      <c r="AM560" s="369"/>
      <c r="AN560" s="369"/>
      <c r="AO560" s="369"/>
      <c r="AP560" s="369"/>
      <c r="AQ560" s="369"/>
      <c r="AR560" s="369"/>
      <c r="AS560" s="369"/>
      <c r="AT560" s="369"/>
      <c r="AU560" s="369"/>
      <c r="AV560" s="369"/>
      <c r="AW560" s="369"/>
      <c r="AX560" s="369"/>
      <c r="AY560" s="369"/>
      <c r="AZ560" s="369"/>
      <c r="BA560" s="371"/>
      <c r="BB560" s="448"/>
      <c r="BC560" s="371"/>
      <c r="BD560" s="371"/>
      <c r="BE560" s="371"/>
      <c r="BF560" s="371"/>
      <c r="BG560" s="371"/>
      <c r="BH560" s="371"/>
      <c r="BI560" s="371"/>
      <c r="BJ560" s="371"/>
      <c r="BK560" s="371"/>
      <c r="BL560" s="371"/>
      <c r="BM560" s="371"/>
      <c r="BN560" s="371"/>
      <c r="BO560" s="371"/>
      <c r="BP560" s="371"/>
      <c r="BQ560" s="371"/>
      <c r="BR560" s="372"/>
      <c r="BS560" s="372"/>
      <c r="BT560" s="372"/>
      <c r="BU560" s="372"/>
      <c r="BV560" s="372"/>
      <c r="BW560" s="372"/>
      <c r="BX560" s="372"/>
      <c r="BY560" s="372"/>
      <c r="BZ560" s="372"/>
      <c r="CA560" s="372"/>
      <c r="CB560" s="372"/>
      <c r="CC560" s="372"/>
      <c r="CD560" s="372"/>
      <c r="CE560" s="372"/>
      <c r="CF560" s="372"/>
      <c r="CG560" s="372"/>
      <c r="CH560" s="372"/>
      <c r="CI560" s="372"/>
      <c r="CJ560" s="372"/>
      <c r="CK560" s="372"/>
      <c r="CL560" s="372"/>
      <c r="CM560" s="372"/>
      <c r="CN560" s="372"/>
      <c r="CO560" s="372"/>
      <c r="CP560" s="372"/>
      <c r="CQ560" s="372"/>
      <c r="CR560" s="372"/>
      <c r="CS560" s="372"/>
      <c r="CT560" s="372"/>
      <c r="CU560" s="372"/>
      <c r="CV560" s="372"/>
      <c r="CW560" s="372"/>
      <c r="CX560" s="372"/>
      <c r="CY560" s="372"/>
      <c r="CZ560" s="372"/>
      <c r="DA560" s="369"/>
    </row>
    <row r="561" s="376" customFormat="true" ht="25.15" customHeight="true" x14ac:dyDescent="0.2">
      <c r="C561" s="815" t="s">
        <v>217</v>
      </c>
      <c r="D561" s="814"/>
      <c r="E561" s="199">
        <v>6.164431388409411E-2</v>
      </c>
      <c r="F561" s="201"/>
      <c r="G561" s="201"/>
      <c r="H561" s="814" t="s">
        <v>219</v>
      </c>
      <c r="I561" s="814"/>
      <c r="J561" s="199">
        <v>5.6820670070200944E-3</v>
      </c>
      <c r="K561" s="201"/>
      <c r="L561" s="201"/>
      <c r="M561" s="814" t="s">
        <v>217</v>
      </c>
      <c r="N561" s="814"/>
      <c r="O561" s="199">
        <v>3.0573625341845892E-2</v>
      </c>
      <c r="P561" s="201"/>
      <c r="Q561" s="201"/>
      <c r="R561" s="369"/>
      <c r="S561" s="369"/>
      <c r="T561" s="369"/>
      <c r="U561" s="369"/>
      <c r="V561" s="369"/>
      <c r="W561" s="369"/>
      <c r="X561" s="369"/>
      <c r="Y561" s="369"/>
      <c r="Z561" s="369"/>
      <c r="AA561" s="369"/>
      <c r="AB561" s="369"/>
      <c r="AC561" s="369"/>
      <c r="AD561" s="369"/>
      <c r="AE561" s="369"/>
      <c r="AF561" s="369"/>
      <c r="AG561" s="369"/>
      <c r="AH561" s="369"/>
      <c r="AI561" s="369"/>
      <c r="AJ561" s="369"/>
      <c r="AK561" s="369"/>
      <c r="AL561" s="369"/>
      <c r="AM561" s="369"/>
      <c r="AN561" s="369"/>
      <c r="AO561" s="369"/>
      <c r="AP561" s="369"/>
      <c r="AQ561" s="369"/>
      <c r="AR561" s="369"/>
      <c r="AS561" s="369"/>
      <c r="AT561" s="369"/>
      <c r="AU561" s="369"/>
      <c r="AV561" s="369"/>
      <c r="AW561" s="369"/>
      <c r="AX561" s="369"/>
      <c r="AY561" s="369"/>
      <c r="AZ561" s="369"/>
      <c r="BA561" s="371"/>
      <c r="BB561" s="448"/>
      <c r="BC561" s="371"/>
      <c r="BD561" s="371"/>
      <c r="BE561" s="371"/>
      <c r="BF561" s="371"/>
      <c r="BG561" s="371"/>
      <c r="BH561" s="371"/>
      <c r="BI561" s="371"/>
      <c r="BJ561" s="371"/>
      <c r="BK561" s="371"/>
      <c r="BL561" s="371"/>
      <c r="BM561" s="371"/>
      <c r="BN561" s="371"/>
      <c r="BO561" s="371"/>
      <c r="BP561" s="371"/>
      <c r="BQ561" s="371"/>
      <c r="BR561" s="372"/>
      <c r="BS561" s="372"/>
      <c r="BT561" s="372"/>
      <c r="BU561" s="372"/>
      <c r="BV561" s="372"/>
      <c r="BW561" s="372"/>
      <c r="BX561" s="372"/>
      <c r="BY561" s="372"/>
      <c r="BZ561" s="372"/>
      <c r="CA561" s="372"/>
      <c r="CB561" s="372"/>
      <c r="CC561" s="372"/>
      <c r="CD561" s="372"/>
      <c r="CE561" s="372"/>
      <c r="CF561" s="372"/>
      <c r="CG561" s="372"/>
      <c r="CH561" s="372"/>
      <c r="CI561" s="372"/>
      <c r="CJ561" s="372"/>
      <c r="CK561" s="372"/>
      <c r="CL561" s="372"/>
      <c r="CM561" s="372"/>
      <c r="CN561" s="372"/>
      <c r="CO561" s="372"/>
      <c r="CP561" s="372"/>
      <c r="CQ561" s="372"/>
      <c r="CR561" s="372"/>
      <c r="CS561" s="372"/>
      <c r="CT561" s="372"/>
      <c r="CU561" s="372"/>
      <c r="CV561" s="372"/>
      <c r="CW561" s="372"/>
      <c r="CX561" s="372"/>
      <c r="CY561" s="372"/>
      <c r="CZ561" s="372"/>
      <c r="DA561" s="369"/>
    </row>
    <row r="562" s="376" customFormat="true" ht="25.15" customHeight="true" x14ac:dyDescent="0.2">
      <c r="C562" s="815" t="s">
        <v>196</v>
      </c>
      <c r="D562" s="814"/>
      <c r="E562" s="199">
        <v>0.11963189125524122</v>
      </c>
      <c r="F562" s="201"/>
      <c r="G562" s="201"/>
      <c r="H562" s="814" t="s">
        <v>216</v>
      </c>
      <c r="I562" s="814"/>
      <c r="J562" s="198">
        <v>1.2644980018596683E-2</v>
      </c>
      <c r="K562" s="201"/>
      <c r="L562" s="201"/>
      <c r="M562" s="814" t="s">
        <v>196</v>
      </c>
      <c r="N562" s="814"/>
      <c r="O562" s="199">
        <v>3.778140457756507E-2</v>
      </c>
      <c r="P562" s="201"/>
      <c r="Q562" s="201"/>
      <c r="R562" s="369"/>
      <c r="S562" s="369"/>
      <c r="T562" s="369"/>
      <c r="U562" s="369"/>
      <c r="V562" s="369"/>
      <c r="W562" s="369"/>
      <c r="X562" s="369"/>
      <c r="Y562" s="369"/>
      <c r="Z562" s="369"/>
      <c r="AA562" s="369"/>
      <c r="AB562" s="369"/>
      <c r="AC562" s="369"/>
      <c r="AD562" s="369"/>
      <c r="AE562" s="369"/>
      <c r="AF562" s="369"/>
      <c r="AG562" s="369"/>
      <c r="AH562" s="369"/>
      <c r="AI562" s="369"/>
      <c r="AJ562" s="369"/>
      <c r="AK562" s="369"/>
      <c r="AL562" s="369"/>
      <c r="AM562" s="369"/>
      <c r="AN562" s="369"/>
      <c r="AO562" s="369"/>
      <c r="AP562" s="369"/>
      <c r="AQ562" s="369"/>
      <c r="AR562" s="369"/>
      <c r="AS562" s="369"/>
      <c r="AT562" s="369"/>
      <c r="AU562" s="369"/>
      <c r="AV562" s="369"/>
      <c r="AW562" s="369"/>
      <c r="AX562" s="369"/>
      <c r="AY562" s="369"/>
      <c r="AZ562" s="369"/>
      <c r="BA562" s="371"/>
      <c r="BB562" s="448"/>
      <c r="BC562" s="371"/>
      <c r="BD562" s="371"/>
      <c r="BE562" s="371"/>
      <c r="BF562" s="371"/>
      <c r="BG562" s="371"/>
      <c r="BH562" s="371"/>
      <c r="BI562" s="371"/>
      <c r="BJ562" s="371"/>
      <c r="BK562" s="371"/>
      <c r="BL562" s="371"/>
      <c r="BM562" s="371"/>
      <c r="BN562" s="371"/>
      <c r="BO562" s="371"/>
      <c r="BP562" s="371"/>
      <c r="BQ562" s="371"/>
      <c r="BR562" s="372"/>
      <c r="BS562" s="372"/>
      <c r="BT562" s="372"/>
      <c r="BU562" s="372"/>
      <c r="BV562" s="372"/>
      <c r="BW562" s="372"/>
      <c r="BX562" s="372"/>
      <c r="BY562" s="372"/>
      <c r="BZ562" s="372"/>
      <c r="CA562" s="372"/>
      <c r="CB562" s="372"/>
      <c r="CC562" s="372"/>
      <c r="CD562" s="372"/>
      <c r="CE562" s="372"/>
      <c r="CF562" s="372"/>
      <c r="CG562" s="372"/>
      <c r="CH562" s="372"/>
      <c r="CI562" s="372"/>
      <c r="CJ562" s="372"/>
      <c r="CK562" s="372"/>
      <c r="CL562" s="372"/>
      <c r="CM562" s="372"/>
      <c r="CN562" s="372"/>
      <c r="CO562" s="372"/>
      <c r="CP562" s="372"/>
      <c r="CQ562" s="372"/>
      <c r="CR562" s="372"/>
      <c r="CS562" s="372"/>
      <c r="CT562" s="372"/>
      <c r="CU562" s="372"/>
      <c r="CV562" s="372"/>
      <c r="CW562" s="372"/>
      <c r="CX562" s="372"/>
      <c r="CY562" s="372"/>
      <c r="CZ562" s="372"/>
      <c r="DA562" s="369"/>
    </row>
    <row r="563" s="376" customFormat="true" ht="25.15" customHeight="true" x14ac:dyDescent="0.2">
      <c r="C563" s="815" t="s">
        <v>210</v>
      </c>
      <c r="D563" s="814"/>
      <c r="E563" s="199">
        <v>8.6023442879954684E-2</v>
      </c>
      <c r="F563" s="201"/>
      <c r="G563" s="201"/>
      <c r="H563" s="814"/>
      <c r="I563" s="814"/>
      <c r="J563" s="201"/>
      <c r="K563" s="201"/>
      <c r="L563" s="201"/>
      <c r="M563" s="814" t="s">
        <v>210</v>
      </c>
      <c r="N563" s="814"/>
      <c r="O563" s="199">
        <v>0.13694868093621571</v>
      </c>
      <c r="P563" s="201"/>
      <c r="Q563" s="201"/>
      <c r="R563" s="369"/>
      <c r="S563" s="369"/>
      <c r="T563" s="369"/>
      <c r="U563" s="369"/>
      <c r="V563" s="369"/>
      <c r="W563" s="369"/>
      <c r="X563" s="369"/>
      <c r="Y563" s="369"/>
      <c r="Z563" s="369"/>
      <c r="AA563" s="369"/>
      <c r="AB563" s="369"/>
      <c r="AC563" s="369"/>
      <c r="AD563" s="369"/>
      <c r="AE563" s="369"/>
      <c r="AF563" s="369"/>
      <c r="AG563" s="369"/>
      <c r="AH563" s="369"/>
      <c r="AI563" s="369"/>
      <c r="AJ563" s="369"/>
      <c r="AK563" s="369"/>
      <c r="AL563" s="369"/>
      <c r="AM563" s="369"/>
      <c r="AN563" s="369"/>
      <c r="AO563" s="369"/>
      <c r="AP563" s="369"/>
      <c r="AQ563" s="369"/>
      <c r="AR563" s="369"/>
      <c r="AS563" s="369"/>
      <c r="AT563" s="369"/>
      <c r="AU563" s="369"/>
      <c r="AV563" s="369"/>
      <c r="AW563" s="369"/>
      <c r="AX563" s="369"/>
      <c r="AY563" s="369"/>
      <c r="AZ563" s="369"/>
      <c r="BA563" s="371"/>
      <c r="BB563" s="448"/>
      <c r="BC563" s="371"/>
      <c r="BD563" s="371"/>
      <c r="BE563" s="371"/>
      <c r="BF563" s="371"/>
      <c r="BG563" s="371"/>
      <c r="BH563" s="371"/>
      <c r="BI563" s="371"/>
      <c r="BJ563" s="371"/>
      <c r="BK563" s="371"/>
      <c r="BL563" s="371"/>
      <c r="BM563" s="371"/>
      <c r="BN563" s="371"/>
      <c r="BO563" s="371"/>
      <c r="BP563" s="371"/>
      <c r="BQ563" s="371"/>
      <c r="BR563" s="372"/>
      <c r="BS563" s="372"/>
      <c r="BT563" s="372"/>
      <c r="BU563" s="372"/>
      <c r="BV563" s="372"/>
      <c r="BW563" s="372"/>
      <c r="BX563" s="372"/>
      <c r="BY563" s="372"/>
      <c r="BZ563" s="372"/>
      <c r="CA563" s="372"/>
      <c r="CB563" s="372"/>
      <c r="CC563" s="372"/>
      <c r="CD563" s="372"/>
      <c r="CE563" s="372"/>
      <c r="CF563" s="372"/>
      <c r="CG563" s="372"/>
      <c r="CH563" s="372"/>
      <c r="CI563" s="372"/>
      <c r="CJ563" s="372"/>
      <c r="CK563" s="372"/>
      <c r="CL563" s="372"/>
      <c r="CM563" s="372"/>
      <c r="CN563" s="372"/>
      <c r="CO563" s="372"/>
      <c r="CP563" s="372"/>
      <c r="CQ563" s="372"/>
      <c r="CR563" s="372"/>
      <c r="CS563" s="372"/>
      <c r="CT563" s="372"/>
      <c r="CU563" s="372"/>
      <c r="CV563" s="372"/>
      <c r="CW563" s="372"/>
      <c r="CX563" s="372"/>
      <c r="CY563" s="372"/>
      <c r="CZ563" s="372"/>
      <c r="DA563" s="369"/>
    </row>
    <row r="564" s="376" customFormat="true" ht="25.15" customHeight="true" x14ac:dyDescent="0.2">
      <c r="C564" s="815" t="s">
        <v>206</v>
      </c>
      <c r="D564" s="814"/>
      <c r="E564" s="199">
        <v>0.11343939753589666</v>
      </c>
      <c r="F564" s="201"/>
      <c r="G564" s="201"/>
      <c r="H564" s="814"/>
      <c r="I564" s="814"/>
      <c r="J564" s="201"/>
      <c r="K564" s="201"/>
      <c r="L564" s="201"/>
      <c r="M564" s="814" t="s">
        <v>206</v>
      </c>
      <c r="N564" s="814"/>
      <c r="O564" s="199">
        <v>4.2642536603495443E-2</v>
      </c>
      <c r="P564" s="201"/>
      <c r="Q564" s="201"/>
      <c r="R564" s="369"/>
      <c r="S564" s="369"/>
      <c r="T564" s="369"/>
      <c r="U564" s="369"/>
      <c r="V564" s="369"/>
      <c r="W564" s="369"/>
      <c r="X564" s="369"/>
      <c r="Y564" s="369"/>
      <c r="Z564" s="369"/>
      <c r="AA564" s="369"/>
      <c r="AB564" s="369"/>
      <c r="AC564" s="369"/>
      <c r="AD564" s="369"/>
      <c r="AE564" s="369"/>
      <c r="AF564" s="369"/>
      <c r="AG564" s="369"/>
      <c r="AH564" s="369"/>
      <c r="AI564" s="369"/>
      <c r="AJ564" s="369"/>
      <c r="AK564" s="369"/>
      <c r="AL564" s="369"/>
      <c r="AM564" s="369"/>
      <c r="AN564" s="369"/>
      <c r="AO564" s="369"/>
      <c r="AP564" s="369"/>
      <c r="AQ564" s="369"/>
      <c r="AR564" s="369"/>
      <c r="AS564" s="369"/>
      <c r="AT564" s="369"/>
      <c r="AU564" s="369"/>
      <c r="AV564" s="369"/>
      <c r="AW564" s="369"/>
      <c r="AX564" s="369"/>
      <c r="AY564" s="369"/>
      <c r="AZ564" s="369"/>
      <c r="BA564" s="371"/>
      <c r="BB564" s="448"/>
      <c r="BC564" s="371"/>
      <c r="BD564" s="371"/>
      <c r="BE564" s="371"/>
      <c r="BF564" s="371"/>
      <c r="BG564" s="371"/>
      <c r="BH564" s="371"/>
      <c r="BI564" s="371"/>
      <c r="BJ564" s="371"/>
      <c r="BK564" s="371"/>
      <c r="BL564" s="371"/>
      <c r="BM564" s="371"/>
      <c r="BN564" s="371"/>
      <c r="BO564" s="371"/>
      <c r="BP564" s="371"/>
      <c r="BQ564" s="371"/>
      <c r="BR564" s="372"/>
      <c r="BS564" s="372"/>
      <c r="BT564" s="372"/>
      <c r="BU564" s="372"/>
      <c r="BV564" s="372"/>
      <c r="BW564" s="372"/>
      <c r="BX564" s="372"/>
      <c r="BY564" s="372"/>
      <c r="BZ564" s="372"/>
      <c r="CA564" s="372"/>
      <c r="CB564" s="372"/>
      <c r="CC564" s="372"/>
      <c r="CD564" s="372"/>
      <c r="CE564" s="372"/>
      <c r="CF564" s="372"/>
      <c r="CG564" s="372"/>
      <c r="CH564" s="372"/>
      <c r="CI564" s="372"/>
      <c r="CJ564" s="372"/>
      <c r="CK564" s="372"/>
      <c r="CL564" s="372"/>
      <c r="CM564" s="372"/>
      <c r="CN564" s="372"/>
      <c r="CO564" s="372"/>
      <c r="CP564" s="372"/>
      <c r="CQ564" s="372"/>
      <c r="CR564" s="372"/>
      <c r="CS564" s="372"/>
      <c r="CT564" s="372"/>
      <c r="CU564" s="372"/>
      <c r="CV564" s="372"/>
      <c r="CW564" s="372"/>
      <c r="CX564" s="372"/>
      <c r="CY564" s="372"/>
      <c r="CZ564" s="372"/>
      <c r="DA564" s="369"/>
    </row>
    <row r="565" s="376" customFormat="true" ht="25.15" customHeight="true" x14ac:dyDescent="0.2">
      <c r="C565" s="815" t="s">
        <v>214</v>
      </c>
      <c r="D565" s="814"/>
      <c r="E565" s="199">
        <v>9.8538885878285645E-2</v>
      </c>
      <c r="F565" s="201"/>
      <c r="G565" s="201"/>
      <c r="H565" s="814" t="s">
        <v>252</v>
      </c>
      <c r="I565" s="814"/>
      <c r="J565" s="814"/>
      <c r="K565" s="201"/>
      <c r="L565" s="201"/>
      <c r="M565" s="814" t="s">
        <v>214</v>
      </c>
      <c r="N565" s="814"/>
      <c r="O565" s="199">
        <v>0.12850635821227682</v>
      </c>
      <c r="P565" s="201"/>
      <c r="Q565" s="201"/>
      <c r="R565" s="369"/>
      <c r="S565" s="369"/>
      <c r="T565" s="369"/>
      <c r="U565" s="369"/>
      <c r="V565" s="369"/>
      <c r="W565" s="369"/>
      <c r="X565" s="369"/>
      <c r="Y565" s="369"/>
      <c r="Z565" s="369"/>
      <c r="AA565" s="369"/>
      <c r="AB565" s="369"/>
      <c r="AC565" s="369"/>
      <c r="AD565" s="369"/>
      <c r="AE565" s="369"/>
      <c r="AF565" s="369"/>
      <c r="AG565" s="369"/>
      <c r="AH565" s="369"/>
      <c r="AI565" s="369"/>
      <c r="AJ565" s="369"/>
      <c r="AK565" s="369"/>
      <c r="AL565" s="369"/>
      <c r="AM565" s="369"/>
      <c r="AN565" s="369"/>
      <c r="AO565" s="369"/>
      <c r="AP565" s="369"/>
      <c r="AQ565" s="369"/>
      <c r="AR565" s="369"/>
      <c r="AS565" s="369"/>
      <c r="AT565" s="369"/>
      <c r="AU565" s="369"/>
      <c r="AV565" s="369"/>
      <c r="AW565" s="369"/>
      <c r="AX565" s="369"/>
      <c r="AY565" s="369"/>
      <c r="AZ565" s="369"/>
      <c r="BA565" s="371"/>
      <c r="BB565" s="448"/>
      <c r="BC565" s="371"/>
      <c r="BD565" s="371"/>
      <c r="BE565" s="371"/>
      <c r="BF565" s="371"/>
      <c r="BG565" s="371"/>
      <c r="BH565" s="371"/>
      <c r="BI565" s="371"/>
      <c r="BJ565" s="371"/>
      <c r="BK565" s="371"/>
      <c r="BL565" s="371"/>
      <c r="BM565" s="371"/>
      <c r="BN565" s="371"/>
      <c r="BO565" s="371"/>
      <c r="BP565" s="371"/>
      <c r="BQ565" s="371"/>
      <c r="BR565" s="372"/>
      <c r="BS565" s="372"/>
      <c r="BT565" s="372"/>
      <c r="BU565" s="372"/>
      <c r="BV565" s="372"/>
      <c r="BW565" s="372"/>
      <c r="BX565" s="372"/>
      <c r="BY565" s="372"/>
      <c r="BZ565" s="372"/>
      <c r="CA565" s="372"/>
      <c r="CB565" s="372"/>
      <c r="CC565" s="372"/>
      <c r="CD565" s="372"/>
      <c r="CE565" s="372"/>
      <c r="CF565" s="372"/>
      <c r="CG565" s="372"/>
      <c r="CH565" s="372"/>
      <c r="CI565" s="372"/>
      <c r="CJ565" s="372"/>
      <c r="CK565" s="372"/>
      <c r="CL565" s="372"/>
      <c r="CM565" s="372"/>
      <c r="CN565" s="372"/>
      <c r="CO565" s="372"/>
      <c r="CP565" s="372"/>
      <c r="CQ565" s="372"/>
      <c r="CR565" s="372"/>
      <c r="CS565" s="372"/>
      <c r="CT565" s="372"/>
      <c r="CU565" s="372"/>
      <c r="CV565" s="372"/>
      <c r="CW565" s="372"/>
      <c r="CX565" s="372"/>
      <c r="CY565" s="372"/>
      <c r="CZ565" s="372"/>
      <c r="DA565" s="369"/>
    </row>
    <row r="566" s="376" customFormat="true" ht="25.15" customHeight="true" x14ac:dyDescent="0.2">
      <c r="C566" s="815" t="s">
        <v>237</v>
      </c>
      <c r="D566" s="814"/>
      <c r="E566" s="199">
        <v>1.7152686860994755E-2</v>
      </c>
      <c r="F566" s="201"/>
      <c r="G566" s="201"/>
      <c r="H566" s="814" t="s">
        <v>193</v>
      </c>
      <c r="I566" s="814"/>
      <c r="J566" s="206" t="s">
        <v>194</v>
      </c>
      <c r="K566" s="201"/>
      <c r="L566" s="201"/>
      <c r="M566" s="814" t="s">
        <v>237</v>
      </c>
      <c r="N566" s="814"/>
      <c r="O566" s="199">
        <v>1.528870860463114E-2</v>
      </c>
      <c r="P566" s="201"/>
      <c r="Q566" s="201"/>
      <c r="R566" s="369"/>
      <c r="S566" s="369"/>
      <c r="T566" s="369"/>
      <c r="U566" s="369"/>
      <c r="V566" s="369"/>
      <c r="W566" s="369"/>
      <c r="X566" s="369"/>
      <c r="Y566" s="369"/>
      <c r="Z566" s="369"/>
      <c r="AA566" s="369"/>
      <c r="AB566" s="369"/>
      <c r="AC566" s="369"/>
      <c r="AD566" s="369"/>
      <c r="AE566" s="369"/>
      <c r="AF566" s="369"/>
      <c r="AG566" s="369"/>
      <c r="AH566" s="369"/>
      <c r="AI566" s="369"/>
      <c r="AJ566" s="369"/>
      <c r="AK566" s="369"/>
      <c r="AL566" s="369"/>
      <c r="AM566" s="369"/>
      <c r="AN566" s="369"/>
      <c r="AO566" s="369"/>
      <c r="AP566" s="369"/>
      <c r="AQ566" s="369"/>
      <c r="AR566" s="369"/>
      <c r="AS566" s="369"/>
      <c r="AT566" s="369"/>
      <c r="AU566" s="369"/>
      <c r="AV566" s="369"/>
      <c r="AW566" s="369"/>
      <c r="AX566" s="369"/>
      <c r="AY566" s="369"/>
      <c r="AZ566" s="369"/>
      <c r="BA566" s="371"/>
      <c r="BB566" s="448"/>
      <c r="BC566" s="371"/>
      <c r="BD566" s="371"/>
      <c r="BE566" s="371"/>
      <c r="BF566" s="371"/>
      <c r="BG566" s="371"/>
      <c r="BH566" s="371"/>
      <c r="BI566" s="371"/>
      <c r="BJ566" s="371"/>
      <c r="BK566" s="371"/>
      <c r="BL566" s="371"/>
      <c r="BM566" s="371"/>
      <c r="BN566" s="371"/>
      <c r="BO566" s="371"/>
      <c r="BP566" s="371"/>
      <c r="BQ566" s="371"/>
      <c r="BR566" s="372"/>
      <c r="BS566" s="372"/>
      <c r="BT566" s="372"/>
      <c r="BU566" s="372"/>
      <c r="BV566" s="372"/>
      <c r="BW566" s="372"/>
      <c r="BX566" s="372"/>
      <c r="BY566" s="372"/>
      <c r="BZ566" s="372"/>
      <c r="CA566" s="372"/>
      <c r="CB566" s="372"/>
      <c r="CC566" s="372"/>
      <c r="CD566" s="372"/>
      <c r="CE566" s="372"/>
      <c r="CF566" s="372"/>
      <c r="CG566" s="372"/>
      <c r="CH566" s="372"/>
      <c r="CI566" s="372"/>
      <c r="CJ566" s="372"/>
      <c r="CK566" s="372"/>
      <c r="CL566" s="372"/>
      <c r="CM566" s="372"/>
      <c r="CN566" s="372"/>
      <c r="CO566" s="372"/>
      <c r="CP566" s="372"/>
      <c r="CQ566" s="372"/>
      <c r="CR566" s="372"/>
      <c r="CS566" s="372"/>
      <c r="CT566" s="372"/>
      <c r="CU566" s="372"/>
      <c r="CV566" s="372"/>
      <c r="CW566" s="372"/>
      <c r="CX566" s="372"/>
      <c r="CY566" s="372"/>
      <c r="CZ566" s="372"/>
      <c r="DA566" s="369"/>
    </row>
    <row r="567" s="376" customFormat="true" ht="25.15" customHeight="true" x14ac:dyDescent="0.2">
      <c r="C567" s="815" t="s">
        <v>233</v>
      </c>
      <c r="D567" s="814"/>
      <c r="E567" s="199">
        <v>2.2847623294983008E-2</v>
      </c>
      <c r="F567" s="201"/>
      <c r="G567" s="201"/>
      <c r="H567" s="814" t="s">
        <v>194</v>
      </c>
      <c r="I567" s="814"/>
      <c r="J567" s="194">
        <v>1</v>
      </c>
      <c r="K567" s="201"/>
      <c r="L567" s="201"/>
      <c r="M567" s="814" t="s">
        <v>233</v>
      </c>
      <c r="N567" s="814"/>
      <c r="O567" s="199">
        <v>1.7709179299532859E-2</v>
      </c>
      <c r="P567" s="201"/>
      <c r="Q567" s="201"/>
      <c r="R567" s="369"/>
      <c r="S567" s="369"/>
      <c r="T567" s="369"/>
      <c r="U567" s="369"/>
      <c r="V567" s="369"/>
      <c r="W567" s="369"/>
      <c r="X567" s="369"/>
      <c r="Y567" s="369"/>
      <c r="Z567" s="369"/>
      <c r="AA567" s="369"/>
      <c r="AB567" s="369"/>
      <c r="AC567" s="369"/>
      <c r="AD567" s="369"/>
      <c r="AE567" s="369"/>
      <c r="AF567" s="369"/>
      <c r="AG567" s="369"/>
      <c r="AH567" s="369"/>
      <c r="AI567" s="369"/>
      <c r="AJ567" s="369"/>
      <c r="AK567" s="369"/>
      <c r="AL567" s="369"/>
      <c r="AM567" s="369"/>
      <c r="AN567" s="369"/>
      <c r="AO567" s="369"/>
      <c r="AP567" s="369"/>
      <c r="AQ567" s="369"/>
      <c r="AR567" s="369"/>
      <c r="AS567" s="369"/>
      <c r="AT567" s="369"/>
      <c r="AU567" s="369"/>
      <c r="AV567" s="369"/>
      <c r="AW567" s="369"/>
      <c r="AX567" s="369"/>
      <c r="AY567" s="369"/>
      <c r="AZ567" s="369"/>
      <c r="BA567" s="371"/>
      <c r="BB567" s="448"/>
      <c r="BC567" s="371"/>
      <c r="BD567" s="371"/>
      <c r="BE567" s="371"/>
      <c r="BF567" s="371"/>
      <c r="BG567" s="371"/>
      <c r="BH567" s="371"/>
      <c r="BI567" s="371"/>
      <c r="BJ567" s="371"/>
      <c r="BK567" s="371"/>
      <c r="BL567" s="371"/>
      <c r="BM567" s="371"/>
      <c r="BN567" s="371"/>
      <c r="BO567" s="371"/>
      <c r="BP567" s="371"/>
      <c r="BQ567" s="371"/>
      <c r="BR567" s="372"/>
      <c r="BS567" s="372"/>
      <c r="BT567" s="372"/>
      <c r="BU567" s="372"/>
      <c r="BV567" s="372"/>
      <c r="BW567" s="372"/>
      <c r="BX567" s="372"/>
      <c r="BY567" s="372"/>
      <c r="BZ567" s="372"/>
      <c r="CA567" s="372"/>
      <c r="CB567" s="372"/>
      <c r="CC567" s="372"/>
      <c r="CD567" s="372"/>
      <c r="CE567" s="372"/>
      <c r="CF567" s="372"/>
      <c r="CG567" s="372"/>
      <c r="CH567" s="372"/>
      <c r="CI567" s="372"/>
      <c r="CJ567" s="372"/>
      <c r="CK567" s="372"/>
      <c r="CL567" s="372"/>
      <c r="CM567" s="372"/>
      <c r="CN567" s="372"/>
      <c r="CO567" s="372"/>
      <c r="CP567" s="372"/>
      <c r="CQ567" s="372"/>
      <c r="CR567" s="372"/>
      <c r="CS567" s="372"/>
      <c r="CT567" s="372"/>
      <c r="CU567" s="372"/>
      <c r="CV567" s="372"/>
      <c r="CW567" s="372"/>
      <c r="CX567" s="372"/>
      <c r="CY567" s="372"/>
      <c r="CZ567" s="372"/>
      <c r="DA567" s="369"/>
    </row>
    <row r="568" s="376" customFormat="true" ht="25.15" customHeight="true" x14ac:dyDescent="0.2">
      <c r="C568" s="815" t="s">
        <v>201</v>
      </c>
      <c r="D568" s="814"/>
      <c r="E568" s="199">
        <v>9.3500769168688394E-2</v>
      </c>
      <c r="F568" s="201"/>
      <c r="G568" s="201"/>
      <c r="H568" s="814"/>
      <c r="I568" s="814"/>
      <c r="J568" s="201"/>
      <c r="K568" s="201"/>
      <c r="L568" s="201"/>
      <c r="M568" s="814" t="s">
        <v>201</v>
      </c>
      <c r="N568" s="814"/>
      <c r="O568" s="199">
        <v>1.1007641880933894E-2</v>
      </c>
      <c r="P568" s="201"/>
      <c r="Q568" s="201"/>
      <c r="R568" s="369"/>
      <c r="S568" s="369"/>
      <c r="T568" s="369"/>
      <c r="U568" s="369"/>
      <c r="V568" s="369"/>
      <c r="W568" s="369"/>
      <c r="X568" s="369"/>
      <c r="Y568" s="369"/>
      <c r="Z568" s="369"/>
      <c r="AA568" s="369"/>
      <c r="AB568" s="369"/>
      <c r="AC568" s="369"/>
      <c r="AD568" s="369"/>
      <c r="AE568" s="369"/>
      <c r="AF568" s="369"/>
      <c r="AG568" s="369"/>
      <c r="AH568" s="369"/>
      <c r="AI568" s="369"/>
      <c r="AJ568" s="369"/>
      <c r="AK568" s="369"/>
      <c r="AL568" s="369"/>
      <c r="AM568" s="369"/>
      <c r="AN568" s="369"/>
      <c r="AO568" s="369"/>
      <c r="AP568" s="369"/>
      <c r="AQ568" s="369"/>
      <c r="AR568" s="369"/>
      <c r="AS568" s="369"/>
      <c r="AT568" s="369"/>
      <c r="AU568" s="369"/>
      <c r="AV568" s="369"/>
      <c r="AW568" s="369"/>
      <c r="AX568" s="369"/>
      <c r="AY568" s="369"/>
      <c r="AZ568" s="369"/>
      <c r="BA568" s="371"/>
      <c r="BB568" s="448"/>
      <c r="BC568" s="371"/>
      <c r="BD568" s="371"/>
      <c r="BE568" s="371"/>
      <c r="BF568" s="371"/>
      <c r="BG568" s="371"/>
      <c r="BH568" s="371"/>
      <c r="BI568" s="371"/>
      <c r="BJ568" s="371"/>
      <c r="BK568" s="371"/>
      <c r="BL568" s="371"/>
      <c r="BM568" s="371"/>
      <c r="BN568" s="371"/>
      <c r="BO568" s="371"/>
      <c r="BP568" s="371"/>
      <c r="BQ568" s="371"/>
      <c r="BR568" s="372"/>
      <c r="BS568" s="372"/>
      <c r="BT568" s="372"/>
      <c r="BU568" s="372"/>
      <c r="BV568" s="372"/>
      <c r="BW568" s="372"/>
      <c r="BX568" s="372"/>
      <c r="BY568" s="372"/>
      <c r="BZ568" s="372"/>
      <c r="CA568" s="372"/>
      <c r="CB568" s="372"/>
      <c r="CC568" s="372"/>
      <c r="CD568" s="372"/>
      <c r="CE568" s="372"/>
      <c r="CF568" s="372"/>
      <c r="CG568" s="372"/>
      <c r="CH568" s="372"/>
      <c r="CI568" s="372"/>
      <c r="CJ568" s="372"/>
      <c r="CK568" s="372"/>
      <c r="CL568" s="372"/>
      <c r="CM568" s="372"/>
      <c r="CN568" s="372"/>
      <c r="CO568" s="372"/>
      <c r="CP568" s="372"/>
      <c r="CQ568" s="372"/>
      <c r="CR568" s="372"/>
      <c r="CS568" s="372"/>
      <c r="CT568" s="372"/>
      <c r="CU568" s="372"/>
      <c r="CV568" s="372"/>
      <c r="CW568" s="372"/>
      <c r="CX568" s="372"/>
      <c r="CY568" s="372"/>
      <c r="CZ568" s="372"/>
      <c r="DA568" s="369"/>
    </row>
    <row r="569" s="376" customFormat="true" ht="25.15" customHeight="true" x14ac:dyDescent="0.2">
      <c r="C569" s="815" t="s">
        <v>204</v>
      </c>
      <c r="D569" s="814"/>
      <c r="E569" s="199">
        <v>8.7672022952187484E-2</v>
      </c>
      <c r="F569" s="201"/>
      <c r="G569" s="201"/>
      <c r="H569" s="814"/>
      <c r="I569" s="814"/>
      <c r="J569" s="201"/>
      <c r="K569" s="201"/>
      <c r="L569" s="201"/>
      <c r="M569" s="814" t="s">
        <v>204</v>
      </c>
      <c r="N569" s="814"/>
      <c r="O569" s="199">
        <v>-1.2244446524267098E-4</v>
      </c>
      <c r="P569" s="201"/>
      <c r="Q569" s="201"/>
      <c r="R569" s="369"/>
      <c r="S569" s="369"/>
      <c r="T569" s="369"/>
      <c r="U569" s="369"/>
      <c r="V569" s="369"/>
      <c r="W569" s="369"/>
      <c r="X569" s="369"/>
      <c r="Y569" s="369"/>
      <c r="Z569" s="369"/>
      <c r="AA569" s="369"/>
      <c r="AB569" s="369"/>
      <c r="AC569" s="369"/>
      <c r="AD569" s="369"/>
      <c r="AE569" s="369"/>
      <c r="AF569" s="369"/>
      <c r="AG569" s="369"/>
      <c r="AH569" s="369"/>
      <c r="AI569" s="369"/>
      <c r="AJ569" s="369"/>
      <c r="AK569" s="369"/>
      <c r="AL569" s="369"/>
      <c r="AM569" s="369"/>
      <c r="AN569" s="369"/>
      <c r="AO569" s="369"/>
      <c r="AP569" s="369"/>
      <c r="AQ569" s="369"/>
      <c r="AR569" s="369"/>
      <c r="AS569" s="369"/>
      <c r="AT569" s="369"/>
      <c r="AU569" s="369"/>
      <c r="AV569" s="369"/>
      <c r="AW569" s="369"/>
      <c r="AX569" s="369"/>
      <c r="AY569" s="369"/>
      <c r="AZ569" s="369"/>
      <c r="BA569" s="371"/>
      <c r="BB569" s="448"/>
      <c r="BC569" s="371"/>
      <c r="BD569" s="371"/>
      <c r="BE569" s="371"/>
      <c r="BF569" s="371"/>
      <c r="BG569" s="371"/>
      <c r="BH569" s="371"/>
      <c r="BI569" s="371"/>
      <c r="BJ569" s="371"/>
      <c r="BK569" s="371"/>
      <c r="BL569" s="371"/>
      <c r="BM569" s="371"/>
      <c r="BN569" s="371"/>
      <c r="BO569" s="371"/>
      <c r="BP569" s="371"/>
      <c r="BQ569" s="371"/>
      <c r="BR569" s="372"/>
      <c r="BS569" s="372"/>
      <c r="BT569" s="372"/>
      <c r="BU569" s="372"/>
      <c r="BV569" s="372"/>
      <c r="BW569" s="372"/>
      <c r="BX569" s="372"/>
      <c r="BY569" s="372"/>
      <c r="BZ569" s="372"/>
      <c r="CA569" s="372"/>
      <c r="CB569" s="372"/>
      <c r="CC569" s="372"/>
      <c r="CD569" s="372"/>
      <c r="CE569" s="372"/>
      <c r="CF569" s="372"/>
      <c r="CG569" s="372"/>
      <c r="CH569" s="372"/>
      <c r="CI569" s="372"/>
      <c r="CJ569" s="372"/>
      <c r="CK569" s="372"/>
      <c r="CL569" s="372"/>
      <c r="CM569" s="372"/>
      <c r="CN569" s="372"/>
      <c r="CO569" s="372"/>
      <c r="CP569" s="372"/>
      <c r="CQ569" s="372"/>
      <c r="CR569" s="372"/>
      <c r="CS569" s="372"/>
      <c r="CT569" s="372"/>
      <c r="CU569" s="372"/>
      <c r="CV569" s="372"/>
      <c r="CW569" s="372"/>
      <c r="CX569" s="372"/>
      <c r="CY569" s="372"/>
      <c r="CZ569" s="372"/>
      <c r="DA569" s="369"/>
    </row>
    <row r="570" s="376" customFormat="true" ht="25.15" customHeight="true" x14ac:dyDescent="0.2">
      <c r="C570" s="815" t="s">
        <v>203</v>
      </c>
      <c r="D570" s="814"/>
      <c r="E570" s="199">
        <v>0.1078760643899028</v>
      </c>
      <c r="F570" s="201"/>
      <c r="G570" s="201"/>
      <c r="H570" s="814"/>
      <c r="I570" s="814"/>
      <c r="J570" s="201"/>
      <c r="K570" s="201"/>
      <c r="L570" s="201"/>
      <c r="M570" s="814" t="s">
        <v>203</v>
      </c>
      <c r="N570" s="814"/>
      <c r="O570" s="199">
        <v>2.9136880591866519E-3</v>
      </c>
      <c r="P570" s="201"/>
      <c r="Q570" s="201"/>
      <c r="R570" s="369"/>
      <c r="S570" s="369"/>
      <c r="T570" s="369"/>
      <c r="U570" s="369"/>
      <c r="V570" s="369"/>
      <c r="W570" s="369"/>
      <c r="X570" s="369"/>
      <c r="Y570" s="369"/>
      <c r="Z570" s="369"/>
      <c r="AA570" s="369"/>
      <c r="AB570" s="369"/>
      <c r="AC570" s="369"/>
      <c r="AD570" s="369"/>
      <c r="AE570" s="369"/>
      <c r="AF570" s="369"/>
      <c r="AG570" s="369"/>
      <c r="AH570" s="369"/>
      <c r="AI570" s="369"/>
      <c r="AJ570" s="369"/>
      <c r="AK570" s="369"/>
      <c r="AL570" s="369"/>
      <c r="AM570" s="369"/>
      <c r="AN570" s="369"/>
      <c r="AO570" s="369"/>
      <c r="AP570" s="369"/>
      <c r="AQ570" s="369"/>
      <c r="AR570" s="369"/>
      <c r="AS570" s="369"/>
      <c r="AT570" s="369"/>
      <c r="AU570" s="369"/>
      <c r="AV570" s="369"/>
      <c r="AW570" s="369"/>
      <c r="AX570" s="369"/>
      <c r="AY570" s="369"/>
      <c r="AZ570" s="369"/>
      <c r="BA570" s="371"/>
      <c r="BB570" s="448"/>
      <c r="BC570" s="371"/>
      <c r="BD570" s="371"/>
      <c r="BE570" s="371"/>
      <c r="BF570" s="371"/>
      <c r="BG570" s="371"/>
      <c r="BH570" s="371"/>
      <c r="BI570" s="371"/>
      <c r="BJ570" s="371"/>
      <c r="BK570" s="371"/>
      <c r="BL570" s="371"/>
      <c r="BM570" s="371"/>
      <c r="BN570" s="371"/>
      <c r="BO570" s="371"/>
      <c r="BP570" s="371"/>
      <c r="BQ570" s="371"/>
      <c r="BR570" s="372"/>
      <c r="BS570" s="372"/>
      <c r="BT570" s="372"/>
      <c r="BU570" s="372"/>
      <c r="BV570" s="372"/>
      <c r="BW570" s="372"/>
      <c r="BX570" s="372"/>
      <c r="BY570" s="372"/>
      <c r="BZ570" s="372"/>
      <c r="CA570" s="372"/>
      <c r="CB570" s="372"/>
      <c r="CC570" s="372"/>
      <c r="CD570" s="372"/>
      <c r="CE570" s="372"/>
      <c r="CF570" s="372"/>
      <c r="CG570" s="372"/>
      <c r="CH570" s="372"/>
      <c r="CI570" s="372"/>
      <c r="CJ570" s="372"/>
      <c r="CK570" s="372"/>
      <c r="CL570" s="372"/>
      <c r="CM570" s="372"/>
      <c r="CN570" s="372"/>
      <c r="CO570" s="372"/>
      <c r="CP570" s="372"/>
      <c r="CQ570" s="372"/>
      <c r="CR570" s="372"/>
      <c r="CS570" s="372"/>
      <c r="CT570" s="372"/>
      <c r="CU570" s="372"/>
      <c r="CV570" s="372"/>
      <c r="CW570" s="372"/>
      <c r="CX570" s="372"/>
      <c r="CY570" s="372"/>
      <c r="CZ570" s="372"/>
      <c r="DA570" s="369"/>
    </row>
    <row r="571" s="376" customFormat="true" ht="25.15" customHeight="true" x14ac:dyDescent="0.2">
      <c r="C571" s="815" t="s">
        <v>198</v>
      </c>
      <c r="D571" s="814"/>
      <c r="E571" s="199">
        <v>0.12036859299668121</v>
      </c>
      <c r="F571" s="201"/>
      <c r="G571" s="201"/>
      <c r="H571" s="814"/>
      <c r="I571" s="814"/>
      <c r="J571" s="201"/>
      <c r="K571" s="201"/>
      <c r="L571" s="201"/>
      <c r="M571" s="814" t="s">
        <v>198</v>
      </c>
      <c r="N571" s="814"/>
      <c r="O571" s="199">
        <v>-1.611019877959361E-3</v>
      </c>
      <c r="P571" s="201"/>
      <c r="Q571" s="201"/>
      <c r="R571" s="369"/>
      <c r="S571" s="369"/>
      <c r="T571" s="369"/>
      <c r="U571" s="369"/>
      <c r="V571" s="369"/>
      <c r="W571" s="369"/>
      <c r="X571" s="369"/>
      <c r="Y571" s="369"/>
      <c r="Z571" s="369"/>
      <c r="AA571" s="369"/>
      <c r="AB571" s="369"/>
      <c r="AC571" s="369"/>
      <c r="AD571" s="369"/>
      <c r="AE571" s="369"/>
      <c r="AF571" s="369"/>
      <c r="AG571" s="369"/>
      <c r="AH571" s="369"/>
      <c r="AI571" s="369"/>
      <c r="AJ571" s="369"/>
      <c r="AK571" s="369"/>
      <c r="AL571" s="369"/>
      <c r="AM571" s="369"/>
      <c r="AN571" s="369"/>
      <c r="AO571" s="369"/>
      <c r="AP571" s="369"/>
      <c r="AQ571" s="369"/>
      <c r="AR571" s="369"/>
      <c r="AS571" s="369"/>
      <c r="AT571" s="369"/>
      <c r="AU571" s="369"/>
      <c r="AV571" s="369"/>
      <c r="AW571" s="369"/>
      <c r="AX571" s="369"/>
      <c r="AY571" s="369"/>
      <c r="AZ571" s="369"/>
      <c r="BA571" s="371"/>
      <c r="BB571" s="448"/>
      <c r="BC571" s="371"/>
      <c r="BD571" s="371"/>
      <c r="BE571" s="371"/>
      <c r="BF571" s="371"/>
      <c r="BG571" s="371"/>
      <c r="BH571" s="371"/>
      <c r="BI571" s="371"/>
      <c r="BJ571" s="371"/>
      <c r="BK571" s="371"/>
      <c r="BL571" s="371"/>
      <c r="BM571" s="371"/>
      <c r="BN571" s="371"/>
      <c r="BO571" s="371"/>
      <c r="BP571" s="371"/>
      <c r="BQ571" s="371"/>
      <c r="BR571" s="372"/>
      <c r="BS571" s="372"/>
      <c r="BT571" s="372"/>
      <c r="BU571" s="372"/>
      <c r="BV571" s="372"/>
      <c r="BW571" s="372"/>
      <c r="BX571" s="372"/>
      <c r="BY571" s="372"/>
      <c r="BZ571" s="372"/>
      <c r="CA571" s="372"/>
      <c r="CB571" s="372"/>
      <c r="CC571" s="372"/>
      <c r="CD571" s="372"/>
      <c r="CE571" s="372"/>
      <c r="CF571" s="372"/>
      <c r="CG571" s="372"/>
      <c r="CH571" s="372"/>
      <c r="CI571" s="372"/>
      <c r="CJ571" s="372"/>
      <c r="CK571" s="372"/>
      <c r="CL571" s="372"/>
      <c r="CM571" s="372"/>
      <c r="CN571" s="372"/>
      <c r="CO571" s="372"/>
      <c r="CP571" s="372"/>
      <c r="CQ571" s="372"/>
      <c r="CR571" s="372"/>
      <c r="CS571" s="372"/>
      <c r="CT571" s="372"/>
      <c r="CU571" s="372"/>
      <c r="CV571" s="372"/>
      <c r="CW571" s="372"/>
      <c r="CX571" s="372"/>
      <c r="CY571" s="372"/>
      <c r="CZ571" s="372"/>
      <c r="DA571" s="369"/>
    </row>
    <row r="572" s="376" customFormat="true" ht="25.15" customHeight="true" x14ac:dyDescent="0.2">
      <c r="C572" s="815" t="s">
        <v>221</v>
      </c>
      <c r="D572" s="814"/>
      <c r="E572" s="199">
        <v>5.1339798560431568E-2</v>
      </c>
      <c r="F572" s="201"/>
      <c r="G572" s="201"/>
      <c r="H572" s="814"/>
      <c r="I572" s="814"/>
      <c r="J572" s="201"/>
      <c r="K572" s="201"/>
      <c r="L572" s="201"/>
      <c r="M572" s="814" t="s">
        <v>221</v>
      </c>
      <c r="N572" s="814"/>
      <c r="O572" s="199">
        <v>8.0390041978119983E-3</v>
      </c>
      <c r="P572" s="201"/>
      <c r="Q572" s="201"/>
      <c r="R572" s="369"/>
      <c r="S572" s="369"/>
      <c r="T572" s="369"/>
      <c r="U572" s="369"/>
      <c r="V572" s="369"/>
      <c r="W572" s="369"/>
      <c r="X572" s="369"/>
      <c r="Y572" s="369"/>
      <c r="Z572" s="369"/>
      <c r="AA572" s="369"/>
      <c r="AB572" s="369"/>
      <c r="AC572" s="369"/>
      <c r="AD572" s="369"/>
      <c r="AE572" s="369"/>
      <c r="AF572" s="369"/>
      <c r="AG572" s="369"/>
      <c r="AH572" s="369"/>
      <c r="AI572" s="369"/>
      <c r="AJ572" s="369"/>
      <c r="AK572" s="369"/>
      <c r="AL572" s="369"/>
      <c r="AM572" s="369"/>
      <c r="AN572" s="369"/>
      <c r="AO572" s="369"/>
      <c r="AP572" s="369"/>
      <c r="AQ572" s="369"/>
      <c r="AR572" s="369"/>
      <c r="AS572" s="369"/>
      <c r="AT572" s="369"/>
      <c r="AU572" s="369"/>
      <c r="AV572" s="369"/>
      <c r="AW572" s="369"/>
      <c r="AX572" s="369"/>
      <c r="AY572" s="369"/>
      <c r="AZ572" s="369"/>
      <c r="BA572" s="371"/>
      <c r="BB572" s="448"/>
      <c r="BC572" s="371"/>
      <c r="BD572" s="371"/>
      <c r="BE572" s="371"/>
      <c r="BF572" s="371"/>
      <c r="BG572" s="371"/>
      <c r="BH572" s="371"/>
      <c r="BI572" s="371"/>
      <c r="BJ572" s="371"/>
      <c r="BK572" s="371"/>
      <c r="BL572" s="371"/>
      <c r="BM572" s="371"/>
      <c r="BN572" s="371"/>
      <c r="BO572" s="371"/>
      <c r="BP572" s="371"/>
      <c r="BQ572" s="371"/>
      <c r="BR572" s="372"/>
      <c r="BS572" s="372"/>
      <c r="BT572" s="372"/>
      <c r="BU572" s="372"/>
      <c r="BV572" s="372"/>
      <c r="BW572" s="372"/>
      <c r="BX572" s="372"/>
      <c r="BY572" s="372"/>
      <c r="BZ572" s="372"/>
      <c r="CA572" s="372"/>
      <c r="CB572" s="372"/>
      <c r="CC572" s="372"/>
      <c r="CD572" s="372"/>
      <c r="CE572" s="372"/>
      <c r="CF572" s="372"/>
      <c r="CG572" s="372"/>
      <c r="CH572" s="372"/>
      <c r="CI572" s="372"/>
      <c r="CJ572" s="372"/>
      <c r="CK572" s="372"/>
      <c r="CL572" s="372"/>
      <c r="CM572" s="372"/>
      <c r="CN572" s="372"/>
      <c r="CO572" s="372"/>
      <c r="CP572" s="372"/>
      <c r="CQ572" s="372"/>
      <c r="CR572" s="372"/>
      <c r="CS572" s="372"/>
      <c r="CT572" s="372"/>
      <c r="CU572" s="372"/>
      <c r="CV572" s="372"/>
      <c r="CW572" s="372"/>
      <c r="CX572" s="372"/>
      <c r="CY572" s="372"/>
      <c r="CZ572" s="372"/>
      <c r="DA572" s="369"/>
    </row>
    <row r="573" s="376" customFormat="true" ht="25.15" customHeight="true" x14ac:dyDescent="0.2">
      <c r="C573" s="815" t="s">
        <v>200</v>
      </c>
      <c r="D573" s="814"/>
      <c r="E573" s="199">
        <v>0.12409374558044779</v>
      </c>
      <c r="F573" s="201"/>
      <c r="G573" s="201"/>
      <c r="H573" s="814"/>
      <c r="I573" s="814"/>
      <c r="J573" s="201"/>
      <c r="K573" s="201"/>
      <c r="L573" s="201"/>
      <c r="M573" s="814" t="s">
        <v>200</v>
      </c>
      <c r="N573" s="814"/>
      <c r="O573" s="199">
        <v>0.1222614434225841</v>
      </c>
      <c r="P573" s="201"/>
      <c r="Q573" s="201"/>
      <c r="R573" s="369"/>
      <c r="S573" s="369"/>
      <c r="T573" s="369"/>
      <c r="U573" s="369"/>
      <c r="V573" s="369"/>
      <c r="W573" s="369"/>
      <c r="X573" s="369"/>
      <c r="Y573" s="369"/>
      <c r="Z573" s="369"/>
      <c r="AA573" s="369"/>
      <c r="AB573" s="369"/>
      <c r="AC573" s="369"/>
      <c r="AD573" s="369"/>
      <c r="AE573" s="369"/>
      <c r="AF573" s="369"/>
      <c r="AG573" s="369"/>
      <c r="AH573" s="369"/>
      <c r="AI573" s="369"/>
      <c r="AJ573" s="369"/>
      <c r="AK573" s="369"/>
      <c r="AL573" s="369"/>
      <c r="AM573" s="369"/>
      <c r="AN573" s="369"/>
      <c r="AO573" s="369"/>
      <c r="AP573" s="369"/>
      <c r="AQ573" s="369"/>
      <c r="AR573" s="369"/>
      <c r="AS573" s="369"/>
      <c r="AT573" s="369"/>
      <c r="AU573" s="369"/>
      <c r="AV573" s="369"/>
      <c r="AW573" s="369"/>
      <c r="AX573" s="369"/>
      <c r="AY573" s="369"/>
      <c r="AZ573" s="369"/>
      <c r="BA573" s="371"/>
      <c r="BB573" s="448"/>
      <c r="BC573" s="371"/>
      <c r="BD573" s="371"/>
      <c r="BE573" s="371"/>
      <c r="BF573" s="371"/>
      <c r="BG573" s="371"/>
      <c r="BH573" s="371"/>
      <c r="BI573" s="371"/>
      <c r="BJ573" s="371"/>
      <c r="BK573" s="371"/>
      <c r="BL573" s="371"/>
      <c r="BM573" s="371"/>
      <c r="BN573" s="371"/>
      <c r="BO573" s="371"/>
      <c r="BP573" s="371"/>
      <c r="BQ573" s="371"/>
      <c r="BR573" s="372"/>
      <c r="BS573" s="372"/>
      <c r="BT573" s="372"/>
      <c r="BU573" s="372"/>
      <c r="BV573" s="372"/>
      <c r="BW573" s="372"/>
      <c r="BX573" s="372"/>
      <c r="BY573" s="372"/>
      <c r="BZ573" s="372"/>
      <c r="CA573" s="372"/>
      <c r="CB573" s="372"/>
      <c r="CC573" s="372"/>
      <c r="CD573" s="372"/>
      <c r="CE573" s="372"/>
      <c r="CF573" s="372"/>
      <c r="CG573" s="372"/>
      <c r="CH573" s="372"/>
      <c r="CI573" s="372"/>
      <c r="CJ573" s="372"/>
      <c r="CK573" s="372"/>
      <c r="CL573" s="372"/>
      <c r="CM573" s="372"/>
      <c r="CN573" s="372"/>
      <c r="CO573" s="372"/>
      <c r="CP573" s="372"/>
      <c r="CQ573" s="372"/>
      <c r="CR573" s="372"/>
      <c r="CS573" s="372"/>
      <c r="CT573" s="372"/>
      <c r="CU573" s="372"/>
      <c r="CV573" s="372"/>
      <c r="CW573" s="372"/>
      <c r="CX573" s="372"/>
      <c r="CY573" s="372"/>
      <c r="CZ573" s="372"/>
      <c r="DA573" s="369"/>
    </row>
    <row r="574" s="376" customFormat="true" ht="25.15" customHeight="true" x14ac:dyDescent="0.2">
      <c r="C574" s="815" t="s">
        <v>212</v>
      </c>
      <c r="D574" s="814"/>
      <c r="E574" s="199">
        <v>0.10492526622432966</v>
      </c>
      <c r="F574" s="201"/>
      <c r="G574" s="201"/>
      <c r="H574" s="814"/>
      <c r="I574" s="814"/>
      <c r="J574" s="201"/>
      <c r="K574" s="201"/>
      <c r="L574" s="201"/>
      <c r="M574" s="814" t="s">
        <v>212</v>
      </c>
      <c r="N574" s="814"/>
      <c r="O574" s="199">
        <v>8.1966726885491684E-2</v>
      </c>
      <c r="P574" s="201"/>
      <c r="Q574" s="201"/>
      <c r="R574" s="369"/>
      <c r="S574" s="369"/>
      <c r="T574" s="369"/>
      <c r="U574" s="369"/>
      <c r="V574" s="369"/>
      <c r="W574" s="369"/>
      <c r="X574" s="369"/>
      <c r="Y574" s="369"/>
      <c r="Z574" s="369"/>
      <c r="AA574" s="369"/>
      <c r="AB574" s="369"/>
      <c r="AC574" s="369"/>
      <c r="AD574" s="369"/>
      <c r="AE574" s="369"/>
      <c r="AF574" s="369"/>
      <c r="AG574" s="369"/>
      <c r="AH574" s="369"/>
      <c r="AI574" s="369"/>
      <c r="AJ574" s="369"/>
      <c r="AK574" s="369"/>
      <c r="AL574" s="369"/>
      <c r="AM574" s="369"/>
      <c r="AN574" s="369"/>
      <c r="AO574" s="369"/>
      <c r="AP574" s="369"/>
      <c r="AQ574" s="369"/>
      <c r="AR574" s="369"/>
      <c r="AS574" s="369"/>
      <c r="AT574" s="369"/>
      <c r="AU574" s="369"/>
      <c r="AV574" s="369"/>
      <c r="AW574" s="369"/>
      <c r="AX574" s="369"/>
      <c r="AY574" s="369"/>
      <c r="AZ574" s="369"/>
      <c r="BA574" s="371"/>
      <c r="BB574" s="448"/>
      <c r="BC574" s="371"/>
      <c r="BD574" s="371"/>
      <c r="BE574" s="371"/>
      <c r="BF574" s="371"/>
      <c r="BG574" s="371"/>
      <c r="BH574" s="371"/>
      <c r="BI574" s="371"/>
      <c r="BJ574" s="371"/>
      <c r="BK574" s="371"/>
      <c r="BL574" s="371"/>
      <c r="BM574" s="371"/>
      <c r="BN574" s="371"/>
      <c r="BO574" s="371"/>
      <c r="BP574" s="371"/>
      <c r="BQ574" s="371"/>
      <c r="BR574" s="372"/>
      <c r="BS574" s="372"/>
      <c r="BT574" s="372"/>
      <c r="BU574" s="372"/>
      <c r="BV574" s="372"/>
      <c r="BW574" s="372"/>
      <c r="BX574" s="372"/>
      <c r="BY574" s="372"/>
      <c r="BZ574" s="372"/>
      <c r="CA574" s="372"/>
      <c r="CB574" s="372"/>
      <c r="CC574" s="372"/>
      <c r="CD574" s="372"/>
      <c r="CE574" s="372"/>
      <c r="CF574" s="372"/>
      <c r="CG574" s="372"/>
      <c r="CH574" s="372"/>
      <c r="CI574" s="372"/>
      <c r="CJ574" s="372"/>
      <c r="CK574" s="372"/>
      <c r="CL574" s="372"/>
      <c r="CM574" s="372"/>
      <c r="CN574" s="372"/>
      <c r="CO574" s="372"/>
      <c r="CP574" s="372"/>
      <c r="CQ574" s="372"/>
      <c r="CR574" s="372"/>
      <c r="CS574" s="372"/>
      <c r="CT574" s="372"/>
      <c r="CU574" s="372"/>
      <c r="CV574" s="372"/>
      <c r="CW574" s="372"/>
      <c r="CX574" s="372"/>
      <c r="CY574" s="372"/>
      <c r="CZ574" s="372"/>
      <c r="DA574" s="369"/>
    </row>
    <row r="575" s="376" customFormat="true" ht="25.15" customHeight="true" x14ac:dyDescent="0.2">
      <c r="C575" s="815" t="s">
        <v>229</v>
      </c>
      <c r="D575" s="814"/>
      <c r="E575" s="199">
        <v>-4.8572044286956648E-2</v>
      </c>
      <c r="F575" s="201"/>
      <c r="G575" s="201"/>
      <c r="H575" s="814"/>
      <c r="I575" s="814"/>
      <c r="J575" s="201"/>
      <c r="K575" s="201"/>
      <c r="L575" s="201"/>
      <c r="M575" s="814" t="s">
        <v>229</v>
      </c>
      <c r="N575" s="814"/>
      <c r="O575" s="199">
        <v>1.1221728618545086E-3</v>
      </c>
      <c r="P575" s="201"/>
      <c r="Q575" s="201"/>
      <c r="R575" s="369"/>
      <c r="S575" s="369"/>
      <c r="T575" s="369"/>
      <c r="U575" s="369"/>
      <c r="V575" s="369"/>
      <c r="W575" s="369"/>
      <c r="X575" s="369"/>
      <c r="Y575" s="369"/>
      <c r="Z575" s="369"/>
      <c r="AA575" s="369"/>
      <c r="AB575" s="369"/>
      <c r="AC575" s="369"/>
      <c r="AD575" s="369"/>
      <c r="AE575" s="369"/>
      <c r="AF575" s="369"/>
      <c r="AG575" s="369"/>
      <c r="AH575" s="369"/>
      <c r="AI575" s="369"/>
      <c r="AJ575" s="369"/>
      <c r="AK575" s="369"/>
      <c r="AL575" s="369"/>
      <c r="AM575" s="369"/>
      <c r="AN575" s="369"/>
      <c r="AO575" s="369"/>
      <c r="AP575" s="369"/>
      <c r="AQ575" s="369"/>
      <c r="AR575" s="369"/>
      <c r="AS575" s="369"/>
      <c r="AT575" s="369"/>
      <c r="AU575" s="369"/>
      <c r="AV575" s="369"/>
      <c r="AW575" s="369"/>
      <c r="AX575" s="369"/>
      <c r="AY575" s="369"/>
      <c r="AZ575" s="369"/>
      <c r="BA575" s="371"/>
      <c r="BB575" s="448"/>
      <c r="BC575" s="371"/>
      <c r="BD575" s="371"/>
      <c r="BE575" s="371"/>
      <c r="BF575" s="371"/>
      <c r="BG575" s="371"/>
      <c r="BH575" s="371"/>
      <c r="BI575" s="371"/>
      <c r="BJ575" s="371"/>
      <c r="BK575" s="371"/>
      <c r="BL575" s="371"/>
      <c r="BM575" s="371"/>
      <c r="BN575" s="371"/>
      <c r="BO575" s="371"/>
      <c r="BP575" s="371"/>
      <c r="BQ575" s="371"/>
      <c r="BR575" s="372"/>
      <c r="BS575" s="372"/>
      <c r="BT575" s="372"/>
      <c r="BU575" s="372"/>
      <c r="BV575" s="372"/>
      <c r="BW575" s="372"/>
      <c r="BX575" s="372"/>
      <c r="BY575" s="372"/>
      <c r="BZ575" s="372"/>
      <c r="CA575" s="372"/>
      <c r="CB575" s="372"/>
      <c r="CC575" s="372"/>
      <c r="CD575" s="372"/>
      <c r="CE575" s="372"/>
      <c r="CF575" s="372"/>
      <c r="CG575" s="372"/>
      <c r="CH575" s="372"/>
      <c r="CI575" s="372"/>
      <c r="CJ575" s="372"/>
      <c r="CK575" s="372"/>
      <c r="CL575" s="372"/>
      <c r="CM575" s="372"/>
      <c r="CN575" s="372"/>
      <c r="CO575" s="372"/>
      <c r="CP575" s="372"/>
      <c r="CQ575" s="372"/>
      <c r="CR575" s="372"/>
      <c r="CS575" s="372"/>
      <c r="CT575" s="372"/>
      <c r="CU575" s="372"/>
      <c r="CV575" s="372"/>
      <c r="CW575" s="372"/>
      <c r="CX575" s="372"/>
      <c r="CY575" s="372"/>
      <c r="CZ575" s="372"/>
      <c r="DA575" s="369"/>
    </row>
    <row r="576" s="376" customFormat="true" ht="25.15" customHeight="true" x14ac:dyDescent="0.2">
      <c r="C576" s="815" t="s">
        <v>219</v>
      </c>
      <c r="D576" s="814"/>
      <c r="E576" s="199">
        <v>2.2173994527112523E-3</v>
      </c>
      <c r="F576" s="201"/>
      <c r="G576" s="201"/>
      <c r="H576" s="814"/>
      <c r="I576" s="814"/>
      <c r="J576" s="201"/>
      <c r="K576" s="201"/>
      <c r="L576" s="201"/>
      <c r="M576" s="814" t="s">
        <v>219</v>
      </c>
      <c r="N576" s="814"/>
      <c r="O576" s="199">
        <v>6.8919185419344858E-2</v>
      </c>
      <c r="P576" s="201"/>
      <c r="Q576" s="201"/>
      <c r="R576" s="369"/>
      <c r="S576" s="369"/>
      <c r="T576" s="369"/>
      <c r="U576" s="369"/>
      <c r="V576" s="369"/>
      <c r="W576" s="369"/>
      <c r="X576" s="369"/>
      <c r="Y576" s="369"/>
      <c r="Z576" s="369"/>
      <c r="AA576" s="369"/>
      <c r="AB576" s="369"/>
      <c r="AC576" s="369"/>
      <c r="AD576" s="369"/>
      <c r="AE576" s="369"/>
      <c r="AF576" s="369"/>
      <c r="AG576" s="369"/>
      <c r="AH576" s="369"/>
      <c r="AI576" s="369"/>
      <c r="AJ576" s="369"/>
      <c r="AK576" s="369"/>
      <c r="AL576" s="369"/>
      <c r="AM576" s="369"/>
      <c r="AN576" s="369"/>
      <c r="AO576" s="369"/>
      <c r="AP576" s="369"/>
      <c r="AQ576" s="369"/>
      <c r="AR576" s="369"/>
      <c r="AS576" s="369"/>
      <c r="AT576" s="369"/>
      <c r="AU576" s="369"/>
      <c r="AV576" s="369"/>
      <c r="AW576" s="369"/>
      <c r="AX576" s="369"/>
      <c r="AY576" s="369"/>
      <c r="AZ576" s="369"/>
      <c r="BA576" s="371"/>
      <c r="BB576" s="448"/>
      <c r="BC576" s="371"/>
      <c r="BD576" s="371"/>
      <c r="BE576" s="371"/>
      <c r="BF576" s="371"/>
      <c r="BG576" s="371"/>
      <c r="BH576" s="371"/>
      <c r="BI576" s="371"/>
      <c r="BJ576" s="371"/>
      <c r="BK576" s="371"/>
      <c r="BL576" s="371"/>
      <c r="BM576" s="371"/>
      <c r="BN576" s="371"/>
      <c r="BO576" s="371"/>
      <c r="BP576" s="371"/>
      <c r="BQ576" s="371"/>
      <c r="BR576" s="372"/>
      <c r="BS576" s="372"/>
      <c r="BT576" s="372"/>
      <c r="BU576" s="372"/>
      <c r="BV576" s="372"/>
      <c r="BW576" s="372"/>
      <c r="BX576" s="372"/>
      <c r="BY576" s="372"/>
      <c r="BZ576" s="372"/>
      <c r="CA576" s="372"/>
      <c r="CB576" s="372"/>
      <c r="CC576" s="372"/>
      <c r="CD576" s="372"/>
      <c r="CE576" s="372"/>
      <c r="CF576" s="372"/>
      <c r="CG576" s="372"/>
      <c r="CH576" s="372"/>
      <c r="CI576" s="372"/>
      <c r="CJ576" s="372"/>
      <c r="CK576" s="372"/>
      <c r="CL576" s="372"/>
      <c r="CM576" s="372"/>
      <c r="CN576" s="372"/>
      <c r="CO576" s="372"/>
      <c r="CP576" s="372"/>
      <c r="CQ576" s="372"/>
      <c r="CR576" s="372"/>
      <c r="CS576" s="372"/>
      <c r="CT576" s="372"/>
      <c r="CU576" s="372"/>
      <c r="CV576" s="372"/>
      <c r="CW576" s="372"/>
      <c r="CX576" s="372"/>
      <c r="CY576" s="372"/>
      <c r="CZ576" s="372"/>
      <c r="DA576" s="369"/>
    </row>
    <row r="577" s="376" customFormat="true" ht="25.15" customHeight="true" x14ac:dyDescent="0.2">
      <c r="C577" s="815" t="s">
        <v>216</v>
      </c>
      <c r="D577" s="814"/>
      <c r="E577" s="198">
        <v>-3.9260126329144045E-3</v>
      </c>
      <c r="F577" s="201"/>
      <c r="G577" s="201"/>
      <c r="H577" s="814"/>
      <c r="I577" s="814"/>
      <c r="J577" s="201"/>
      <c r="K577" s="201"/>
      <c r="L577" s="201"/>
      <c r="M577" s="814" t="s">
        <v>216</v>
      </c>
      <c r="N577" s="814"/>
      <c r="O577" s="198">
        <v>8.8611292992227239E-2</v>
      </c>
      <c r="P577" s="201"/>
      <c r="Q577" s="201"/>
      <c r="R577" s="369"/>
      <c r="S577" s="369"/>
      <c r="T577" s="369"/>
      <c r="U577" s="369"/>
      <c r="V577" s="369"/>
      <c r="W577" s="369"/>
      <c r="X577" s="369"/>
      <c r="Y577" s="369"/>
      <c r="Z577" s="369"/>
      <c r="AA577" s="369"/>
      <c r="AB577" s="369"/>
      <c r="AC577" s="369"/>
      <c r="AD577" s="369"/>
      <c r="AE577" s="369"/>
      <c r="AF577" s="369"/>
      <c r="AG577" s="369"/>
      <c r="AH577" s="369"/>
      <c r="AI577" s="369"/>
      <c r="AJ577" s="369"/>
      <c r="AK577" s="369"/>
      <c r="AL577" s="369"/>
      <c r="AM577" s="369"/>
      <c r="AN577" s="369"/>
      <c r="AO577" s="369"/>
      <c r="AP577" s="369"/>
      <c r="AQ577" s="369"/>
      <c r="AR577" s="369"/>
      <c r="AS577" s="369"/>
      <c r="AT577" s="369"/>
      <c r="AU577" s="369"/>
      <c r="AV577" s="369"/>
      <c r="AW577" s="369"/>
      <c r="AX577" s="369"/>
      <c r="AY577" s="369"/>
      <c r="AZ577" s="369"/>
      <c r="BA577" s="371"/>
      <c r="BB577" s="448"/>
      <c r="BC577" s="371"/>
      <c r="BD577" s="371"/>
      <c r="BE577" s="371"/>
      <c r="BF577" s="371"/>
      <c r="BG577" s="371"/>
      <c r="BH577" s="371"/>
      <c r="BI577" s="371"/>
      <c r="BJ577" s="371"/>
      <c r="BK577" s="371"/>
      <c r="BL577" s="371"/>
      <c r="BM577" s="371"/>
      <c r="BN577" s="371"/>
      <c r="BO577" s="371"/>
      <c r="BP577" s="371"/>
      <c r="BQ577" s="371"/>
      <c r="BR577" s="372"/>
      <c r="BS577" s="372"/>
      <c r="BT577" s="372"/>
      <c r="BU577" s="372"/>
      <c r="BV577" s="372"/>
      <c r="BW577" s="372"/>
      <c r="BX577" s="372"/>
      <c r="BY577" s="372"/>
      <c r="BZ577" s="372"/>
      <c r="CA577" s="372"/>
      <c r="CB577" s="372"/>
      <c r="CC577" s="372"/>
      <c r="CD577" s="372"/>
      <c r="CE577" s="372"/>
      <c r="CF577" s="372"/>
      <c r="CG577" s="372"/>
      <c r="CH577" s="372"/>
      <c r="CI577" s="372"/>
      <c r="CJ577" s="372"/>
      <c r="CK577" s="372"/>
      <c r="CL577" s="372"/>
      <c r="CM577" s="372"/>
      <c r="CN577" s="372"/>
      <c r="CO577" s="372"/>
      <c r="CP577" s="372"/>
      <c r="CQ577" s="372"/>
      <c r="CR577" s="372"/>
      <c r="CS577" s="372"/>
      <c r="CT577" s="372"/>
      <c r="CU577" s="372"/>
      <c r="CV577" s="372"/>
      <c r="CW577" s="372"/>
      <c r="CX577" s="372"/>
      <c r="CY577" s="372"/>
      <c r="CZ577" s="372"/>
      <c r="DA577" s="369"/>
    </row>
    <row r="578" s="376" customFormat="true" ht="25.15" customHeight="true" x14ac:dyDescent="0.2">
      <c r="C578" s="815"/>
      <c r="D578" s="814"/>
      <c r="E578" s="201"/>
      <c r="F578" s="201"/>
      <c r="G578" s="201"/>
      <c r="H578" s="814"/>
      <c r="I578" s="814"/>
      <c r="J578" s="201"/>
      <c r="K578" s="201"/>
      <c r="L578" s="201"/>
      <c r="M578" s="814"/>
      <c r="N578" s="814"/>
      <c r="O578" s="201"/>
      <c r="P578" s="201"/>
      <c r="Q578" s="201"/>
      <c r="R578" s="369"/>
      <c r="S578" s="369"/>
      <c r="T578" s="369"/>
      <c r="U578" s="369"/>
      <c r="V578" s="369"/>
      <c r="W578" s="369"/>
      <c r="X578" s="369"/>
      <c r="Y578" s="369"/>
      <c r="Z578" s="369"/>
      <c r="AA578" s="369"/>
      <c r="AB578" s="369"/>
      <c r="AC578" s="369"/>
      <c r="AD578" s="369"/>
      <c r="AE578" s="369"/>
      <c r="AF578" s="369"/>
      <c r="AG578" s="369"/>
      <c r="AH578" s="369"/>
      <c r="AI578" s="369"/>
      <c r="AJ578" s="369"/>
      <c r="AK578" s="369"/>
      <c r="AL578" s="369"/>
      <c r="AM578" s="369"/>
      <c r="AN578" s="369"/>
      <c r="AO578" s="369"/>
      <c r="AP578" s="369"/>
      <c r="AQ578" s="369"/>
      <c r="AR578" s="369"/>
      <c r="AS578" s="369"/>
      <c r="AT578" s="369"/>
      <c r="AU578" s="369"/>
      <c r="AV578" s="369"/>
      <c r="AW578" s="369"/>
      <c r="AX578" s="369"/>
      <c r="AY578" s="369"/>
      <c r="AZ578" s="369"/>
      <c r="BA578" s="371"/>
      <c r="BB578" s="448"/>
      <c r="BC578" s="371"/>
      <c r="BD578" s="371"/>
      <c r="BE578" s="371"/>
      <c r="BF578" s="371"/>
      <c r="BG578" s="371"/>
      <c r="BH578" s="371"/>
      <c r="BI578" s="371"/>
      <c r="BJ578" s="371"/>
      <c r="BK578" s="371"/>
      <c r="BL578" s="371"/>
      <c r="BM578" s="371"/>
      <c r="BN578" s="371"/>
      <c r="BO578" s="371"/>
      <c r="BP578" s="371"/>
      <c r="BQ578" s="371"/>
      <c r="BR578" s="372"/>
      <c r="BS578" s="372"/>
      <c r="BT578" s="372"/>
      <c r="BU578" s="372"/>
      <c r="BV578" s="372"/>
      <c r="BW578" s="372"/>
      <c r="BX578" s="372"/>
      <c r="BY578" s="372"/>
      <c r="BZ578" s="372"/>
      <c r="CA578" s="372"/>
      <c r="CB578" s="372"/>
      <c r="CC578" s="372"/>
      <c r="CD578" s="372"/>
      <c r="CE578" s="372"/>
      <c r="CF578" s="372"/>
      <c r="CG578" s="372"/>
      <c r="CH578" s="372"/>
      <c r="CI578" s="372"/>
      <c r="CJ578" s="372"/>
      <c r="CK578" s="372"/>
      <c r="CL578" s="372"/>
      <c r="CM578" s="372"/>
      <c r="CN578" s="372"/>
      <c r="CO578" s="372"/>
      <c r="CP578" s="372"/>
      <c r="CQ578" s="372"/>
      <c r="CR578" s="372"/>
      <c r="CS578" s="372"/>
      <c r="CT578" s="372"/>
      <c r="CU578" s="372"/>
      <c r="CV578" s="372"/>
      <c r="CW578" s="372"/>
      <c r="CX578" s="372"/>
      <c r="CY578" s="372"/>
      <c r="CZ578" s="372"/>
      <c r="DA578" s="369"/>
    </row>
    <row r="579" s="376" customFormat="true" ht="25.15" customHeight="true" x14ac:dyDescent="0.2">
      <c r="C579" s="815"/>
      <c r="D579" s="814"/>
      <c r="E579" s="201"/>
      <c r="F579" s="201"/>
      <c r="G579" s="201"/>
      <c r="H579" s="814"/>
      <c r="I579" s="814"/>
      <c r="J579" s="201"/>
      <c r="K579" s="201"/>
      <c r="L579" s="201"/>
      <c r="M579" s="814"/>
      <c r="N579" s="814"/>
      <c r="O579" s="201"/>
      <c r="P579" s="201"/>
      <c r="Q579" s="201"/>
      <c r="R579" s="369"/>
      <c r="S579" s="369"/>
      <c r="T579" s="369"/>
      <c r="U579" s="369"/>
      <c r="V579" s="369"/>
      <c r="W579" s="369"/>
      <c r="X579" s="369"/>
      <c r="Y579" s="369"/>
      <c r="Z579" s="369"/>
      <c r="AA579" s="369"/>
      <c r="AB579" s="369"/>
      <c r="AC579" s="369"/>
      <c r="AD579" s="369"/>
      <c r="AE579" s="369"/>
      <c r="AF579" s="369"/>
      <c r="AG579" s="369"/>
      <c r="AH579" s="369"/>
      <c r="AI579" s="369"/>
      <c r="AJ579" s="369"/>
      <c r="AK579" s="369"/>
      <c r="AL579" s="369"/>
      <c r="AM579" s="369"/>
      <c r="AN579" s="369"/>
      <c r="AO579" s="369"/>
      <c r="AP579" s="369"/>
      <c r="AQ579" s="369"/>
      <c r="AR579" s="369"/>
      <c r="AS579" s="369"/>
      <c r="AT579" s="369"/>
      <c r="AU579" s="369"/>
      <c r="AV579" s="369"/>
      <c r="AW579" s="369"/>
      <c r="AX579" s="369"/>
      <c r="AY579" s="369"/>
      <c r="AZ579" s="369"/>
      <c r="BA579" s="371"/>
      <c r="BB579" s="448"/>
      <c r="BC579" s="371"/>
      <c r="BD579" s="371"/>
      <c r="BE579" s="371"/>
      <c r="BF579" s="371"/>
      <c r="BG579" s="371"/>
      <c r="BH579" s="371"/>
      <c r="BI579" s="371"/>
      <c r="BJ579" s="371"/>
      <c r="BK579" s="371"/>
      <c r="BL579" s="371"/>
      <c r="BM579" s="371"/>
      <c r="BN579" s="371"/>
      <c r="BO579" s="371"/>
      <c r="BP579" s="371"/>
      <c r="BQ579" s="371"/>
      <c r="BR579" s="372"/>
      <c r="BS579" s="372"/>
      <c r="BT579" s="372"/>
      <c r="BU579" s="372"/>
      <c r="BV579" s="372"/>
      <c r="BW579" s="372"/>
      <c r="BX579" s="372"/>
      <c r="BY579" s="372"/>
      <c r="BZ579" s="372"/>
      <c r="CA579" s="372"/>
      <c r="CB579" s="372"/>
      <c r="CC579" s="372"/>
      <c r="CD579" s="372"/>
      <c r="CE579" s="372"/>
      <c r="CF579" s="372"/>
      <c r="CG579" s="372"/>
      <c r="CH579" s="372"/>
      <c r="CI579" s="372"/>
      <c r="CJ579" s="372"/>
      <c r="CK579" s="372"/>
      <c r="CL579" s="372"/>
      <c r="CM579" s="372"/>
      <c r="CN579" s="372"/>
      <c r="CO579" s="372"/>
      <c r="CP579" s="372"/>
      <c r="CQ579" s="372"/>
      <c r="CR579" s="372"/>
      <c r="CS579" s="372"/>
      <c r="CT579" s="372"/>
      <c r="CU579" s="372"/>
      <c r="CV579" s="372"/>
      <c r="CW579" s="372"/>
      <c r="CX579" s="372"/>
      <c r="CY579" s="372"/>
      <c r="CZ579" s="372"/>
      <c r="DA579" s="369"/>
    </row>
    <row r="580" s="376" customFormat="true" ht="25.15" customHeight="true" x14ac:dyDescent="0.2">
      <c r="C580" s="815" t="s">
        <v>252</v>
      </c>
      <c r="D580" s="814"/>
      <c r="E580" s="814"/>
      <c r="F580" s="201"/>
      <c r="G580" s="201"/>
      <c r="H580" s="814"/>
      <c r="I580" s="814"/>
      <c r="J580" s="201"/>
      <c r="K580" s="201"/>
      <c r="L580" s="201"/>
      <c r="M580" s="814" t="s">
        <v>252</v>
      </c>
      <c r="N580" s="814"/>
      <c r="O580" s="814"/>
      <c r="P580" s="201"/>
      <c r="Q580" s="201"/>
      <c r="R580" s="369"/>
      <c r="S580" s="369"/>
      <c r="T580" s="369"/>
      <c r="U580" s="369"/>
      <c r="V580" s="369"/>
      <c r="W580" s="369"/>
      <c r="X580" s="369"/>
      <c r="Y580" s="369"/>
      <c r="Z580" s="369"/>
      <c r="AA580" s="369"/>
      <c r="AB580" s="369"/>
      <c r="AC580" s="369"/>
      <c r="AD580" s="369"/>
      <c r="AE580" s="369"/>
      <c r="AF580" s="369"/>
      <c r="AG580" s="369"/>
      <c r="AH580" s="369"/>
      <c r="AI580" s="369"/>
      <c r="AJ580" s="369"/>
      <c r="AK580" s="369"/>
      <c r="AL580" s="369"/>
      <c r="AM580" s="369"/>
      <c r="AN580" s="369"/>
      <c r="AO580" s="369"/>
      <c r="AP580" s="369"/>
      <c r="AQ580" s="369"/>
      <c r="AR580" s="369"/>
      <c r="AS580" s="369"/>
      <c r="AT580" s="369"/>
      <c r="AU580" s="369"/>
      <c r="AV580" s="369"/>
      <c r="AW580" s="369"/>
      <c r="AX580" s="369"/>
      <c r="AY580" s="369"/>
      <c r="AZ580" s="369"/>
      <c r="BA580" s="371"/>
      <c r="BB580" s="448"/>
      <c r="BC580" s="371"/>
      <c r="BD580" s="371"/>
      <c r="BE580" s="371"/>
      <c r="BF580" s="371"/>
      <c r="BG580" s="371"/>
      <c r="BH580" s="371"/>
      <c r="BI580" s="371"/>
      <c r="BJ580" s="371"/>
      <c r="BK580" s="371"/>
      <c r="BL580" s="371"/>
      <c r="BM580" s="371"/>
      <c r="BN580" s="371"/>
      <c r="BO580" s="371"/>
      <c r="BP580" s="371"/>
      <c r="BQ580" s="371"/>
      <c r="BR580" s="372"/>
      <c r="BS580" s="372"/>
      <c r="BT580" s="372"/>
      <c r="BU580" s="372"/>
      <c r="BV580" s="372"/>
      <c r="BW580" s="372"/>
      <c r="BX580" s="372"/>
      <c r="BY580" s="372"/>
      <c r="BZ580" s="372"/>
      <c r="CA580" s="372"/>
      <c r="CB580" s="372"/>
      <c r="CC580" s="372"/>
      <c r="CD580" s="372"/>
      <c r="CE580" s="372"/>
      <c r="CF580" s="372"/>
      <c r="CG580" s="372"/>
      <c r="CH580" s="372"/>
      <c r="CI580" s="372"/>
      <c r="CJ580" s="372"/>
      <c r="CK580" s="372"/>
      <c r="CL580" s="372"/>
      <c r="CM580" s="372"/>
      <c r="CN580" s="372"/>
      <c r="CO580" s="372"/>
      <c r="CP580" s="372"/>
      <c r="CQ580" s="372"/>
      <c r="CR580" s="372"/>
      <c r="CS580" s="372"/>
      <c r="CT580" s="372"/>
      <c r="CU580" s="372"/>
      <c r="CV580" s="372"/>
      <c r="CW580" s="372"/>
      <c r="CX580" s="372"/>
      <c r="CY580" s="372"/>
      <c r="CZ580" s="372"/>
      <c r="DA580" s="369"/>
    </row>
    <row r="581" s="376" customFormat="true" ht="25.15" customHeight="true" x14ac:dyDescent="0.2">
      <c r="C581" s="815" t="s">
        <v>193</v>
      </c>
      <c r="D581" s="814"/>
      <c r="E581" s="206" t="s">
        <v>194</v>
      </c>
      <c r="F581" s="201"/>
      <c r="G581" s="201"/>
      <c r="H581" s="814"/>
      <c r="I581" s="814"/>
      <c r="J581" s="201"/>
      <c r="K581" s="201"/>
      <c r="L581" s="201"/>
      <c r="M581" s="814" t="s">
        <v>193</v>
      </c>
      <c r="N581" s="814"/>
      <c r="O581" s="206" t="s">
        <v>194</v>
      </c>
      <c r="P581" s="201"/>
      <c r="Q581" s="201"/>
      <c r="R581" s="369"/>
      <c r="S581" s="369"/>
      <c r="T581" s="369"/>
      <c r="U581" s="369"/>
      <c r="V581" s="369"/>
      <c r="W581" s="369"/>
      <c r="X581" s="369"/>
      <c r="Y581" s="369"/>
      <c r="Z581" s="369"/>
      <c r="AA581" s="369"/>
      <c r="AB581" s="369"/>
      <c r="AC581" s="369"/>
      <c r="AD581" s="369"/>
      <c r="AE581" s="369"/>
      <c r="AF581" s="369"/>
      <c r="AG581" s="369"/>
      <c r="AH581" s="369"/>
      <c r="AI581" s="369"/>
      <c r="AJ581" s="369"/>
      <c r="AK581" s="369"/>
      <c r="AL581" s="369"/>
      <c r="AM581" s="369"/>
      <c r="AN581" s="369"/>
      <c r="AO581" s="369"/>
      <c r="AP581" s="369"/>
      <c r="AQ581" s="369"/>
      <c r="AR581" s="369"/>
      <c r="AS581" s="369"/>
      <c r="AT581" s="369"/>
      <c r="AU581" s="369"/>
      <c r="AV581" s="369"/>
      <c r="AW581" s="369"/>
      <c r="AX581" s="369"/>
      <c r="AY581" s="369"/>
      <c r="AZ581" s="369"/>
      <c r="BA581" s="371"/>
      <c r="BB581" s="448"/>
      <c r="BC581" s="371"/>
      <c r="BD581" s="371"/>
      <c r="BE581" s="371"/>
      <c r="BF581" s="371"/>
      <c r="BG581" s="371"/>
      <c r="BH581" s="371"/>
      <c r="BI581" s="371"/>
      <c r="BJ581" s="371"/>
      <c r="BK581" s="371"/>
      <c r="BL581" s="371"/>
      <c r="BM581" s="371"/>
      <c r="BN581" s="371"/>
      <c r="BO581" s="371"/>
      <c r="BP581" s="371"/>
      <c r="BQ581" s="371"/>
      <c r="BR581" s="372"/>
      <c r="BS581" s="372"/>
      <c r="BT581" s="372"/>
      <c r="BU581" s="372"/>
      <c r="BV581" s="372"/>
      <c r="BW581" s="372"/>
      <c r="BX581" s="372"/>
      <c r="BY581" s="372"/>
      <c r="BZ581" s="372"/>
      <c r="CA581" s="372"/>
      <c r="CB581" s="372"/>
      <c r="CC581" s="372"/>
      <c r="CD581" s="372"/>
      <c r="CE581" s="372"/>
      <c r="CF581" s="372"/>
      <c r="CG581" s="372"/>
      <c r="CH581" s="372"/>
      <c r="CI581" s="372"/>
      <c r="CJ581" s="372"/>
      <c r="CK581" s="372"/>
      <c r="CL581" s="372"/>
      <c r="CM581" s="372"/>
      <c r="CN581" s="372"/>
      <c r="CO581" s="372"/>
      <c r="CP581" s="372"/>
      <c r="CQ581" s="372"/>
      <c r="CR581" s="372"/>
      <c r="CS581" s="372"/>
      <c r="CT581" s="372"/>
      <c r="CU581" s="372"/>
      <c r="CV581" s="372"/>
      <c r="CW581" s="372"/>
      <c r="CX581" s="372"/>
      <c r="CY581" s="372"/>
      <c r="CZ581" s="372"/>
      <c r="DA581" s="369"/>
    </row>
    <row r="582" s="376" customFormat="true" ht="25.15" customHeight="true" x14ac:dyDescent="0.2">
      <c r="C582" s="815" t="s">
        <v>194</v>
      </c>
      <c r="D582" s="814"/>
      <c r="E582" s="194">
        <v>1.0000000000000004</v>
      </c>
      <c r="F582" s="201"/>
      <c r="G582" s="201"/>
      <c r="H582" s="814"/>
      <c r="I582" s="814"/>
      <c r="J582" s="201"/>
      <c r="K582" s="201"/>
      <c r="L582" s="201"/>
      <c r="M582" s="814" t="s">
        <v>194</v>
      </c>
      <c r="N582" s="814"/>
      <c r="O582" s="194">
        <v>0.99999999999999989</v>
      </c>
      <c r="P582" s="201"/>
      <c r="Q582" s="201"/>
      <c r="R582" s="369"/>
      <c r="S582" s="369"/>
      <c r="T582" s="369"/>
      <c r="U582" s="369"/>
      <c r="V582" s="369"/>
      <c r="W582" s="369"/>
      <c r="X582" s="369"/>
      <c r="Y582" s="369"/>
      <c r="Z582" s="369"/>
      <c r="AA582" s="369"/>
      <c r="AB582" s="369"/>
      <c r="AC582" s="369"/>
      <c r="AD582" s="369"/>
      <c r="AE582" s="369"/>
      <c r="AF582" s="369"/>
      <c r="AG582" s="369"/>
      <c r="AH582" s="369"/>
      <c r="AI582" s="369"/>
      <c r="AJ582" s="369"/>
      <c r="AK582" s="369"/>
      <c r="AL582" s="369"/>
      <c r="AM582" s="369"/>
      <c r="AN582" s="369"/>
      <c r="AO582" s="369"/>
      <c r="AP582" s="369"/>
      <c r="AQ582" s="369"/>
      <c r="AR582" s="369"/>
      <c r="AS582" s="369"/>
      <c r="AT582" s="369"/>
      <c r="AU582" s="369"/>
      <c r="AV582" s="369"/>
      <c r="AW582" s="369"/>
      <c r="AX582" s="369"/>
      <c r="AY582" s="369"/>
      <c r="AZ582" s="369"/>
      <c r="BA582" s="371"/>
      <c r="BB582" s="448"/>
      <c r="BC582" s="371"/>
      <c r="BD582" s="371"/>
      <c r="BE582" s="371"/>
      <c r="BF582" s="371"/>
      <c r="BG582" s="371"/>
      <c r="BH582" s="371"/>
      <c r="BI582" s="371"/>
      <c r="BJ582" s="371"/>
      <c r="BK582" s="371"/>
      <c r="BL582" s="371"/>
      <c r="BM582" s="371"/>
      <c r="BN582" s="371"/>
      <c r="BO582" s="371"/>
      <c r="BP582" s="371"/>
      <c r="BQ582" s="371"/>
      <c r="BR582" s="372"/>
      <c r="BS582" s="372"/>
      <c r="BT582" s="372"/>
      <c r="BU582" s="372"/>
      <c r="BV582" s="372"/>
      <c r="BW582" s="372"/>
      <c r="BX582" s="372"/>
      <c r="BY582" s="372"/>
      <c r="BZ582" s="372"/>
      <c r="CA582" s="372"/>
      <c r="CB582" s="372"/>
      <c r="CC582" s="372"/>
      <c r="CD582" s="372"/>
      <c r="CE582" s="372"/>
      <c r="CF582" s="372"/>
      <c r="CG582" s="372"/>
      <c r="CH582" s="372"/>
      <c r="CI582" s="372"/>
      <c r="CJ582" s="372"/>
      <c r="CK582" s="372"/>
      <c r="CL582" s="372"/>
      <c r="CM582" s="372"/>
      <c r="CN582" s="372"/>
      <c r="CO582" s="372"/>
      <c r="CP582" s="372"/>
      <c r="CQ582" s="372"/>
      <c r="CR582" s="372"/>
      <c r="CS582" s="372"/>
      <c r="CT582" s="372"/>
      <c r="CU582" s="372"/>
      <c r="CV582" s="372"/>
      <c r="CW582" s="372"/>
      <c r="CX582" s="372"/>
      <c r="CY582" s="372"/>
      <c r="CZ582" s="372"/>
      <c r="DA582" s="369"/>
    </row>
    <row r="583" s="376" customFormat="true" ht="25.15" customHeight="true" x14ac:dyDescent="0.2">
      <c r="C583" s="815"/>
      <c r="D583" s="814"/>
      <c r="E583" s="201"/>
      <c r="F583" s="201"/>
      <c r="G583" s="201"/>
      <c r="H583" s="814"/>
      <c r="I583" s="814"/>
      <c r="J583" s="201"/>
      <c r="K583" s="201"/>
      <c r="L583" s="201"/>
      <c r="M583" s="814"/>
      <c r="N583" s="814"/>
      <c r="O583" s="201"/>
      <c r="P583" s="201"/>
      <c r="Q583" s="201"/>
      <c r="R583" s="369"/>
      <c r="S583" s="369"/>
      <c r="T583" s="369"/>
      <c r="U583" s="369"/>
      <c r="V583" s="369"/>
      <c r="W583" s="369"/>
      <c r="X583" s="369"/>
      <c r="Y583" s="369"/>
      <c r="Z583" s="369"/>
      <c r="AA583" s="369"/>
      <c r="AB583" s="369"/>
      <c r="AC583" s="369"/>
      <c r="AD583" s="369"/>
      <c r="AE583" s="369"/>
      <c r="AF583" s="369"/>
      <c r="AG583" s="369"/>
      <c r="AH583" s="369"/>
      <c r="AI583" s="369"/>
      <c r="AJ583" s="369"/>
      <c r="AK583" s="369"/>
      <c r="AL583" s="369"/>
      <c r="AM583" s="369"/>
      <c r="AN583" s="369"/>
      <c r="AO583" s="369"/>
      <c r="AP583" s="369"/>
      <c r="AQ583" s="369"/>
      <c r="AR583" s="369"/>
      <c r="AS583" s="369"/>
      <c r="AT583" s="369"/>
      <c r="AU583" s="369"/>
      <c r="AV583" s="369"/>
      <c r="AW583" s="369"/>
      <c r="AX583" s="369"/>
      <c r="AY583" s="369"/>
      <c r="AZ583" s="369"/>
      <c r="BA583" s="371"/>
      <c r="BB583" s="448"/>
      <c r="BC583" s="371"/>
      <c r="BD583" s="371"/>
      <c r="BE583" s="371"/>
      <c r="BF583" s="371"/>
      <c r="BG583" s="371"/>
      <c r="BH583" s="371"/>
      <c r="BI583" s="371"/>
      <c r="BJ583" s="371"/>
      <c r="BK583" s="371"/>
      <c r="BL583" s="371"/>
      <c r="BM583" s="371"/>
      <c r="BN583" s="371"/>
      <c r="BO583" s="371"/>
      <c r="BP583" s="371"/>
      <c r="BQ583" s="371"/>
      <c r="BR583" s="372"/>
      <c r="BS583" s="372"/>
      <c r="BT583" s="372"/>
      <c r="BU583" s="372"/>
      <c r="BV583" s="372"/>
      <c r="BW583" s="372"/>
      <c r="BX583" s="372"/>
      <c r="BY583" s="372"/>
      <c r="BZ583" s="372"/>
      <c r="CA583" s="372"/>
      <c r="CB583" s="372"/>
      <c r="CC583" s="372"/>
      <c r="CD583" s="372"/>
      <c r="CE583" s="372"/>
      <c r="CF583" s="372"/>
      <c r="CG583" s="372"/>
      <c r="CH583" s="372"/>
      <c r="CI583" s="372"/>
      <c r="CJ583" s="372"/>
      <c r="CK583" s="372"/>
      <c r="CL583" s="372"/>
      <c r="CM583" s="372"/>
      <c r="CN583" s="372"/>
      <c r="CO583" s="372"/>
      <c r="CP583" s="372"/>
      <c r="CQ583" s="372"/>
      <c r="CR583" s="372"/>
      <c r="CS583" s="372"/>
      <c r="CT583" s="372"/>
      <c r="CU583" s="372"/>
      <c r="CV583" s="372"/>
      <c r="CW583" s="372"/>
      <c r="CX583" s="372"/>
      <c r="CY583" s="372"/>
      <c r="CZ583" s="372"/>
      <c r="DA583" s="369"/>
    </row>
    <row r="584" s="376" customFormat="true" ht="25.15" customHeight="true" x14ac:dyDescent="0.2">
      <c r="C584" s="815"/>
      <c r="D584" s="814"/>
      <c r="E584" s="201"/>
      <c r="F584" s="201"/>
      <c r="G584" s="201"/>
      <c r="H584" s="814"/>
      <c r="I584" s="814"/>
      <c r="J584" s="201"/>
      <c r="K584" s="201"/>
      <c r="L584" s="201"/>
      <c r="M584" s="814"/>
      <c r="N584" s="814"/>
      <c r="O584" s="201"/>
      <c r="P584" s="201"/>
      <c r="Q584" s="201"/>
      <c r="R584" s="369"/>
      <c r="S584" s="369"/>
      <c r="T584" s="369"/>
      <c r="U584" s="369"/>
      <c r="V584" s="369"/>
      <c r="W584" s="369"/>
      <c r="X584" s="369"/>
      <c r="Y584" s="369"/>
      <c r="Z584" s="369"/>
      <c r="AA584" s="369"/>
      <c r="AB584" s="369"/>
      <c r="AC584" s="369"/>
      <c r="AD584" s="369"/>
      <c r="AE584" s="369"/>
      <c r="AF584" s="369"/>
      <c r="AG584" s="369"/>
      <c r="AH584" s="369"/>
      <c r="AI584" s="369"/>
      <c r="AJ584" s="369"/>
      <c r="AK584" s="369"/>
      <c r="AL584" s="369"/>
      <c r="AM584" s="369"/>
      <c r="AN584" s="369"/>
      <c r="AO584" s="369"/>
      <c r="AP584" s="369"/>
      <c r="AQ584" s="369"/>
      <c r="AR584" s="369"/>
      <c r="AS584" s="369"/>
      <c r="AT584" s="369"/>
      <c r="AU584" s="369"/>
      <c r="AV584" s="369"/>
      <c r="AW584" s="369"/>
      <c r="AX584" s="369"/>
      <c r="AY584" s="369"/>
      <c r="AZ584" s="369"/>
      <c r="BA584" s="371"/>
      <c r="BB584" s="448"/>
      <c r="BC584" s="371"/>
      <c r="BD584" s="371"/>
      <c r="BE584" s="371"/>
      <c r="BF584" s="371"/>
      <c r="BG584" s="371"/>
      <c r="BH584" s="371"/>
      <c r="BI584" s="371"/>
      <c r="BJ584" s="371"/>
      <c r="BK584" s="371"/>
      <c r="BL584" s="371"/>
      <c r="BM584" s="371"/>
      <c r="BN584" s="371"/>
      <c r="BO584" s="371"/>
      <c r="BP584" s="371"/>
      <c r="BQ584" s="371"/>
      <c r="BR584" s="372"/>
      <c r="BS584" s="372"/>
      <c r="BT584" s="372"/>
      <c r="BU584" s="372"/>
      <c r="BV584" s="372"/>
      <c r="BW584" s="372"/>
      <c r="BX584" s="372"/>
      <c r="BY584" s="372"/>
      <c r="BZ584" s="372"/>
      <c r="CA584" s="372"/>
      <c r="CB584" s="372"/>
      <c r="CC584" s="372"/>
      <c r="CD584" s="372"/>
      <c r="CE584" s="372"/>
      <c r="CF584" s="372"/>
      <c r="CG584" s="372"/>
      <c r="CH584" s="372"/>
      <c r="CI584" s="372"/>
      <c r="CJ584" s="372"/>
      <c r="CK584" s="372"/>
      <c r="CL584" s="372"/>
      <c r="CM584" s="372"/>
      <c r="CN584" s="372"/>
      <c r="CO584" s="372"/>
      <c r="CP584" s="372"/>
      <c r="CQ584" s="372"/>
      <c r="CR584" s="372"/>
      <c r="CS584" s="372"/>
      <c r="CT584" s="372"/>
      <c r="CU584" s="372"/>
      <c r="CV584" s="372"/>
      <c r="CW584" s="372"/>
      <c r="CX584" s="372"/>
      <c r="CY584" s="372"/>
      <c r="CZ584" s="372"/>
      <c r="DA584" s="369"/>
    </row>
    <row r="585" s="376" customFormat="true" ht="25.15" customHeight="true" x14ac:dyDescent="0.2">
      <c r="C585" s="815"/>
      <c r="D585" s="814"/>
      <c r="E585" s="201"/>
      <c r="F585" s="201"/>
      <c r="G585" s="201"/>
      <c r="H585" s="814"/>
      <c r="I585" s="814"/>
      <c r="J585" s="201"/>
      <c r="K585" s="201"/>
      <c r="L585" s="201"/>
      <c r="M585" s="814"/>
      <c r="N585" s="814"/>
      <c r="O585" s="201"/>
      <c r="P585" s="201"/>
      <c r="Q585" s="201"/>
      <c r="R585" s="369"/>
      <c r="S585" s="369"/>
      <c r="T585" s="369"/>
      <c r="U585" s="369"/>
      <c r="V585" s="369"/>
      <c r="W585" s="369"/>
      <c r="X585" s="369"/>
      <c r="Y585" s="369"/>
      <c r="Z585" s="369"/>
      <c r="AA585" s="369"/>
      <c r="AB585" s="369"/>
      <c r="AC585" s="369"/>
      <c r="AD585" s="369"/>
      <c r="AE585" s="369"/>
      <c r="AF585" s="369"/>
      <c r="AG585" s="369"/>
      <c r="AH585" s="369"/>
      <c r="AI585" s="369"/>
      <c r="AJ585" s="369"/>
      <c r="AK585" s="369"/>
      <c r="AL585" s="369"/>
      <c r="AM585" s="369"/>
      <c r="AN585" s="369"/>
      <c r="AO585" s="369"/>
      <c r="AP585" s="369"/>
      <c r="AQ585" s="369"/>
      <c r="AR585" s="369"/>
      <c r="AS585" s="369"/>
      <c r="AT585" s="369"/>
      <c r="AU585" s="369"/>
      <c r="AV585" s="369"/>
      <c r="AW585" s="369"/>
      <c r="AX585" s="369"/>
      <c r="AY585" s="369"/>
      <c r="AZ585" s="369"/>
      <c r="BA585" s="371"/>
      <c r="BB585" s="448"/>
      <c r="BC585" s="371"/>
      <c r="BD585" s="371"/>
      <c r="BE585" s="371"/>
      <c r="BF585" s="371"/>
      <c r="BG585" s="371"/>
      <c r="BH585" s="371"/>
      <c r="BI585" s="371"/>
      <c r="BJ585" s="371"/>
      <c r="BK585" s="371"/>
      <c r="BL585" s="371"/>
      <c r="BM585" s="371"/>
      <c r="BN585" s="371"/>
      <c r="BO585" s="371"/>
      <c r="BP585" s="371"/>
      <c r="BQ585" s="371"/>
      <c r="BR585" s="372"/>
      <c r="BS585" s="372"/>
      <c r="BT585" s="372"/>
      <c r="BU585" s="372"/>
      <c r="BV585" s="372"/>
      <c r="BW585" s="372"/>
      <c r="BX585" s="372"/>
      <c r="BY585" s="372"/>
      <c r="BZ585" s="372"/>
      <c r="CA585" s="372"/>
      <c r="CB585" s="372"/>
      <c r="CC585" s="372"/>
      <c r="CD585" s="372"/>
      <c r="CE585" s="372"/>
      <c r="CF585" s="372"/>
      <c r="CG585" s="372"/>
      <c r="CH585" s="372"/>
      <c r="CI585" s="372"/>
      <c r="CJ585" s="372"/>
      <c r="CK585" s="372"/>
      <c r="CL585" s="372"/>
      <c r="CM585" s="372"/>
      <c r="CN585" s="372"/>
      <c r="CO585" s="372"/>
      <c r="CP585" s="372"/>
      <c r="CQ585" s="372"/>
      <c r="CR585" s="372"/>
      <c r="CS585" s="372"/>
      <c r="CT585" s="372"/>
      <c r="CU585" s="372"/>
      <c r="CV585" s="372"/>
      <c r="CW585" s="372"/>
      <c r="CX585" s="372"/>
      <c r="CY585" s="372"/>
      <c r="CZ585" s="372"/>
      <c r="DA585" s="369"/>
    </row>
    <row r="586" s="376" customFormat="true" ht="25.15" customHeight="true" x14ac:dyDescent="0.2">
      <c r="C586" s="815"/>
      <c r="D586" s="814"/>
      <c r="E586" s="201"/>
      <c r="F586" s="201"/>
      <c r="G586" s="201"/>
      <c r="H586" s="814"/>
      <c r="I586" s="814"/>
      <c r="J586" s="201"/>
      <c r="K586" s="201"/>
      <c r="L586" s="201"/>
      <c r="M586" s="814"/>
      <c r="N586" s="814"/>
      <c r="O586" s="201"/>
      <c r="P586" s="201"/>
      <c r="Q586" s="201"/>
      <c r="R586" s="369"/>
      <c r="S586" s="369"/>
      <c r="T586" s="369"/>
      <c r="U586" s="369"/>
      <c r="V586" s="369"/>
      <c r="W586" s="369"/>
      <c r="X586" s="369"/>
      <c r="Y586" s="369"/>
      <c r="Z586" s="369"/>
      <c r="AA586" s="369"/>
      <c r="AB586" s="369"/>
      <c r="AC586" s="369"/>
      <c r="AD586" s="369"/>
      <c r="AE586" s="369"/>
      <c r="AF586" s="369"/>
      <c r="AG586" s="369"/>
      <c r="AH586" s="369"/>
      <c r="AI586" s="369"/>
      <c r="AJ586" s="369"/>
      <c r="AK586" s="369"/>
      <c r="AL586" s="369"/>
      <c r="AM586" s="369"/>
      <c r="AN586" s="369"/>
      <c r="AO586" s="369"/>
      <c r="AP586" s="369"/>
      <c r="AQ586" s="369"/>
      <c r="AR586" s="369"/>
      <c r="AS586" s="369"/>
      <c r="AT586" s="369"/>
      <c r="AU586" s="369"/>
      <c r="AV586" s="369"/>
      <c r="AW586" s="369"/>
      <c r="AX586" s="369"/>
      <c r="AY586" s="369"/>
      <c r="AZ586" s="369"/>
      <c r="BA586" s="371"/>
      <c r="BB586" s="448"/>
      <c r="BC586" s="371"/>
      <c r="BD586" s="371"/>
      <c r="BE586" s="371"/>
      <c r="BF586" s="371"/>
      <c r="BG586" s="371"/>
      <c r="BH586" s="371"/>
      <c r="BI586" s="371"/>
      <c r="BJ586" s="371"/>
      <c r="BK586" s="371"/>
      <c r="BL586" s="371"/>
      <c r="BM586" s="371"/>
      <c r="BN586" s="371"/>
      <c r="BO586" s="371"/>
      <c r="BP586" s="371"/>
      <c r="BQ586" s="371"/>
      <c r="BR586" s="372"/>
      <c r="BS586" s="372"/>
      <c r="BT586" s="372"/>
      <c r="BU586" s="372"/>
      <c r="BV586" s="372"/>
      <c r="BW586" s="372"/>
      <c r="BX586" s="372"/>
      <c r="BY586" s="372"/>
      <c r="BZ586" s="372"/>
      <c r="CA586" s="372"/>
      <c r="CB586" s="372"/>
      <c r="CC586" s="372"/>
      <c r="CD586" s="372"/>
      <c r="CE586" s="372"/>
      <c r="CF586" s="372"/>
      <c r="CG586" s="372"/>
      <c r="CH586" s="372"/>
      <c r="CI586" s="372"/>
      <c r="CJ586" s="372"/>
      <c r="CK586" s="372"/>
      <c r="CL586" s="372"/>
      <c r="CM586" s="372"/>
      <c r="CN586" s="372"/>
      <c r="CO586" s="372"/>
      <c r="CP586" s="372"/>
      <c r="CQ586" s="372"/>
      <c r="CR586" s="372"/>
      <c r="CS586" s="372"/>
      <c r="CT586" s="372"/>
      <c r="CU586" s="372"/>
      <c r="CV586" s="372"/>
      <c r="CW586" s="372"/>
      <c r="CX586" s="372"/>
      <c r="CY586" s="372"/>
      <c r="CZ586" s="372"/>
      <c r="DA586" s="369"/>
    </row>
    <row r="587" s="376" customFormat="true" ht="25.15" customHeight="true" x14ac:dyDescent="0.2">
      <c r="C587" s="815"/>
      <c r="D587" s="814"/>
      <c r="E587" s="201"/>
      <c r="F587" s="201"/>
      <c r="G587" s="201"/>
      <c r="H587" s="814"/>
      <c r="I587" s="814"/>
      <c r="J587" s="201"/>
      <c r="K587" s="201"/>
      <c r="L587" s="201"/>
      <c r="M587" s="814"/>
      <c r="N587" s="814"/>
      <c r="O587" s="201"/>
      <c r="P587" s="201"/>
      <c r="Q587" s="201"/>
      <c r="R587" s="369"/>
      <c r="S587" s="369"/>
      <c r="T587" s="369"/>
      <c r="U587" s="369"/>
      <c r="V587" s="369"/>
      <c r="W587" s="369"/>
      <c r="X587" s="369"/>
      <c r="Y587" s="369"/>
      <c r="Z587" s="369"/>
      <c r="AA587" s="369"/>
      <c r="AB587" s="369"/>
      <c r="AC587" s="369"/>
      <c r="AD587" s="369"/>
      <c r="AE587" s="369"/>
      <c r="AF587" s="369"/>
      <c r="AG587" s="369"/>
      <c r="AH587" s="369"/>
      <c r="AI587" s="369"/>
      <c r="AJ587" s="369"/>
      <c r="AK587" s="369"/>
      <c r="AL587" s="369"/>
      <c r="AM587" s="369"/>
      <c r="AN587" s="369"/>
      <c r="AO587" s="369"/>
      <c r="AP587" s="369"/>
      <c r="AQ587" s="369"/>
      <c r="AR587" s="369"/>
      <c r="AS587" s="369"/>
      <c r="AT587" s="369"/>
      <c r="AU587" s="369"/>
      <c r="AV587" s="369"/>
      <c r="AW587" s="369"/>
      <c r="AX587" s="369"/>
      <c r="AY587" s="369"/>
      <c r="AZ587" s="369"/>
      <c r="BA587" s="371"/>
      <c r="BB587" s="448"/>
      <c r="BC587" s="371"/>
      <c r="BD587" s="371"/>
      <c r="BE587" s="371"/>
      <c r="BF587" s="371"/>
      <c r="BG587" s="371"/>
      <c r="BH587" s="371"/>
      <c r="BI587" s="371"/>
      <c r="BJ587" s="371"/>
      <c r="BK587" s="371"/>
      <c r="BL587" s="371"/>
      <c r="BM587" s="371"/>
      <c r="BN587" s="371"/>
      <c r="BO587" s="371"/>
      <c r="BP587" s="371"/>
      <c r="BQ587" s="371"/>
      <c r="BR587" s="372"/>
      <c r="BS587" s="372"/>
      <c r="BT587" s="372"/>
      <c r="BU587" s="372"/>
      <c r="BV587" s="372"/>
      <c r="BW587" s="372"/>
      <c r="BX587" s="372"/>
      <c r="BY587" s="372"/>
      <c r="BZ587" s="372"/>
      <c r="CA587" s="372"/>
      <c r="CB587" s="372"/>
      <c r="CC587" s="372"/>
      <c r="CD587" s="372"/>
      <c r="CE587" s="372"/>
      <c r="CF587" s="372"/>
      <c r="CG587" s="372"/>
      <c r="CH587" s="372"/>
      <c r="CI587" s="372"/>
      <c r="CJ587" s="372"/>
      <c r="CK587" s="372"/>
      <c r="CL587" s="372"/>
      <c r="CM587" s="372"/>
      <c r="CN587" s="372"/>
      <c r="CO587" s="372"/>
      <c r="CP587" s="372"/>
      <c r="CQ587" s="372"/>
      <c r="CR587" s="372"/>
      <c r="CS587" s="372"/>
      <c r="CT587" s="372"/>
      <c r="CU587" s="372"/>
      <c r="CV587" s="372"/>
      <c r="CW587" s="372"/>
      <c r="CX587" s="372"/>
      <c r="CY587" s="372"/>
      <c r="CZ587" s="372"/>
      <c r="DA587" s="369"/>
    </row>
    <row r="588" s="376" customFormat="true" ht="25.15" customHeight="true" x14ac:dyDescent="0.2">
      <c r="C588" s="815"/>
      <c r="D588" s="814"/>
      <c r="E588" s="201"/>
      <c r="F588" s="201"/>
      <c r="G588" s="201"/>
      <c r="H588" s="814"/>
      <c r="I588" s="814"/>
      <c r="J588" s="201"/>
      <c r="K588" s="201"/>
      <c r="L588" s="201"/>
      <c r="M588" s="814"/>
      <c r="N588" s="814"/>
      <c r="O588" s="201"/>
      <c r="P588" s="201"/>
      <c r="Q588" s="201"/>
      <c r="R588" s="369"/>
      <c r="S588" s="369"/>
      <c r="T588" s="369"/>
      <c r="U588" s="369"/>
      <c r="V588" s="369"/>
      <c r="W588" s="369"/>
      <c r="X588" s="369"/>
      <c r="Y588" s="369"/>
      <c r="Z588" s="369"/>
      <c r="AA588" s="369"/>
      <c r="AB588" s="369"/>
      <c r="AC588" s="369"/>
      <c r="AD588" s="369"/>
      <c r="AE588" s="369"/>
      <c r="AF588" s="369"/>
      <c r="AG588" s="369"/>
      <c r="AH588" s="369"/>
      <c r="AI588" s="369"/>
      <c r="AJ588" s="369"/>
      <c r="AK588" s="369"/>
      <c r="AL588" s="369"/>
      <c r="AM588" s="369"/>
      <c r="AN588" s="369"/>
      <c r="AO588" s="369"/>
      <c r="AP588" s="369"/>
      <c r="AQ588" s="369"/>
      <c r="AR588" s="369"/>
      <c r="AS588" s="369"/>
      <c r="AT588" s="369"/>
      <c r="AU588" s="369"/>
      <c r="AV588" s="369"/>
      <c r="AW588" s="369"/>
      <c r="AX588" s="369"/>
      <c r="AY588" s="369"/>
      <c r="AZ588" s="369"/>
      <c r="BA588" s="371"/>
      <c r="BB588" s="448"/>
      <c r="BC588" s="371"/>
      <c r="BD588" s="371"/>
      <c r="BE588" s="371"/>
      <c r="BF588" s="371"/>
      <c r="BG588" s="371"/>
      <c r="BH588" s="371"/>
      <c r="BI588" s="371"/>
      <c r="BJ588" s="371"/>
      <c r="BK588" s="371"/>
      <c r="BL588" s="371"/>
      <c r="BM588" s="371"/>
      <c r="BN588" s="371"/>
      <c r="BO588" s="371"/>
      <c r="BP588" s="371"/>
      <c r="BQ588" s="371"/>
      <c r="BR588" s="372"/>
      <c r="BS588" s="372"/>
      <c r="BT588" s="372"/>
      <c r="BU588" s="372"/>
      <c r="BV588" s="372"/>
      <c r="BW588" s="372"/>
      <c r="BX588" s="372"/>
      <c r="BY588" s="372"/>
      <c r="BZ588" s="372"/>
      <c r="CA588" s="372"/>
      <c r="CB588" s="372"/>
      <c r="CC588" s="372"/>
      <c r="CD588" s="372"/>
      <c r="CE588" s="372"/>
      <c r="CF588" s="372"/>
      <c r="CG588" s="372"/>
      <c r="CH588" s="372"/>
      <c r="CI588" s="372"/>
      <c r="CJ588" s="372"/>
      <c r="CK588" s="372"/>
      <c r="CL588" s="372"/>
      <c r="CM588" s="372"/>
      <c r="CN588" s="372"/>
      <c r="CO588" s="372"/>
      <c r="CP588" s="372"/>
      <c r="CQ588" s="372"/>
      <c r="CR588" s="372"/>
      <c r="CS588" s="372"/>
      <c r="CT588" s="372"/>
      <c r="CU588" s="372"/>
      <c r="CV588" s="372"/>
      <c r="CW588" s="372"/>
      <c r="CX588" s="372"/>
      <c r="CY588" s="372"/>
      <c r="CZ588" s="372"/>
      <c r="DA588" s="369"/>
    </row>
    <row r="589" s="376" customFormat="true" ht="25.15" customHeight="true" x14ac:dyDescent="0.2">
      <c r="C589" s="815"/>
      <c r="D589" s="814"/>
      <c r="E589" s="201"/>
      <c r="F589" s="201"/>
      <c r="G589" s="201"/>
      <c r="H589" s="814"/>
      <c r="I589" s="814"/>
      <c r="J589" s="201"/>
      <c r="K589" s="201"/>
      <c r="L589" s="201"/>
      <c r="M589" s="814"/>
      <c r="N589" s="814"/>
      <c r="O589" s="201"/>
      <c r="P589" s="201"/>
      <c r="Q589" s="201"/>
      <c r="R589" s="369"/>
      <c r="S589" s="369"/>
      <c r="T589" s="369"/>
      <c r="U589" s="369"/>
      <c r="V589" s="369"/>
      <c r="W589" s="369"/>
      <c r="X589" s="369"/>
      <c r="Y589" s="369"/>
      <c r="Z589" s="369"/>
      <c r="AA589" s="369"/>
      <c r="AB589" s="369"/>
      <c r="AC589" s="369"/>
      <c r="AD589" s="369"/>
      <c r="AE589" s="369"/>
      <c r="AF589" s="369"/>
      <c r="AG589" s="369"/>
      <c r="AH589" s="369"/>
      <c r="AI589" s="369"/>
      <c r="AJ589" s="369"/>
      <c r="AK589" s="369"/>
      <c r="AL589" s="369"/>
      <c r="AM589" s="369"/>
      <c r="AN589" s="369"/>
      <c r="AO589" s="369"/>
      <c r="AP589" s="369"/>
      <c r="AQ589" s="369"/>
      <c r="AR589" s="369"/>
      <c r="AS589" s="369"/>
      <c r="AT589" s="369"/>
      <c r="AU589" s="369"/>
      <c r="AV589" s="369"/>
      <c r="AW589" s="369"/>
      <c r="AX589" s="369"/>
      <c r="AY589" s="369"/>
      <c r="AZ589" s="369"/>
      <c r="BA589" s="371"/>
      <c r="BB589" s="448"/>
      <c r="BC589" s="371"/>
      <c r="BD589" s="371"/>
      <c r="BE589" s="371"/>
      <c r="BF589" s="371"/>
      <c r="BG589" s="371"/>
      <c r="BH589" s="371"/>
      <c r="BI589" s="371"/>
      <c r="BJ589" s="371"/>
      <c r="BK589" s="371"/>
      <c r="BL589" s="371"/>
      <c r="BM589" s="371"/>
      <c r="BN589" s="371"/>
      <c r="BO589" s="371"/>
      <c r="BP589" s="371"/>
      <c r="BQ589" s="371"/>
      <c r="BR589" s="372"/>
      <c r="BS589" s="372"/>
      <c r="BT589" s="372"/>
      <c r="BU589" s="372"/>
      <c r="BV589" s="372"/>
      <c r="BW589" s="372"/>
      <c r="BX589" s="372"/>
      <c r="BY589" s="372"/>
      <c r="BZ589" s="372"/>
      <c r="CA589" s="372"/>
      <c r="CB589" s="372"/>
      <c r="CC589" s="372"/>
      <c r="CD589" s="372"/>
      <c r="CE589" s="372"/>
      <c r="CF589" s="372"/>
      <c r="CG589" s="372"/>
      <c r="CH589" s="372"/>
      <c r="CI589" s="372"/>
      <c r="CJ589" s="372"/>
      <c r="CK589" s="372"/>
      <c r="CL589" s="372"/>
      <c r="CM589" s="372"/>
      <c r="CN589" s="372"/>
      <c r="CO589" s="372"/>
      <c r="CP589" s="372"/>
      <c r="CQ589" s="372"/>
      <c r="CR589" s="372"/>
      <c r="CS589" s="372"/>
      <c r="CT589" s="372"/>
      <c r="CU589" s="372"/>
      <c r="CV589" s="372"/>
      <c r="CW589" s="372"/>
      <c r="CX589" s="372"/>
      <c r="CY589" s="372"/>
      <c r="CZ589" s="372"/>
      <c r="DA589" s="369"/>
    </row>
    <row r="590" s="376" customFormat="true" ht="25.15" customHeight="true" x14ac:dyDescent="0.2">
      <c r="C590" s="815"/>
      <c r="D590" s="814"/>
      <c r="E590" s="201"/>
      <c r="F590" s="201"/>
      <c r="G590" s="201"/>
      <c r="H590" s="814"/>
      <c r="I590" s="814"/>
      <c r="J590" s="201"/>
      <c r="K590" s="201"/>
      <c r="L590" s="201"/>
      <c r="M590" s="814"/>
      <c r="N590" s="814"/>
      <c r="O590" s="201"/>
      <c r="P590" s="201"/>
      <c r="Q590" s="201"/>
      <c r="R590" s="369"/>
      <c r="S590" s="369"/>
      <c r="T590" s="369"/>
      <c r="U590" s="369"/>
      <c r="V590" s="369"/>
      <c r="W590" s="369"/>
      <c r="X590" s="369"/>
      <c r="Y590" s="369"/>
      <c r="Z590" s="369"/>
      <c r="AA590" s="369"/>
      <c r="AB590" s="369"/>
      <c r="AC590" s="369"/>
      <c r="AD590" s="369"/>
      <c r="AE590" s="369"/>
      <c r="AF590" s="369"/>
      <c r="AG590" s="369"/>
      <c r="AH590" s="369"/>
      <c r="AI590" s="369"/>
      <c r="AJ590" s="369"/>
      <c r="AK590" s="369"/>
      <c r="AL590" s="369"/>
      <c r="AM590" s="369"/>
      <c r="AN590" s="369"/>
      <c r="AO590" s="369"/>
      <c r="AP590" s="369"/>
      <c r="AQ590" s="369"/>
      <c r="AR590" s="369"/>
      <c r="AS590" s="369"/>
      <c r="AT590" s="369"/>
      <c r="AU590" s="369"/>
      <c r="AV590" s="369"/>
      <c r="AW590" s="369"/>
      <c r="AX590" s="369"/>
      <c r="AY590" s="369"/>
      <c r="AZ590" s="369"/>
      <c r="BA590" s="371"/>
      <c r="BB590" s="448"/>
      <c r="BC590" s="371"/>
      <c r="BD590" s="371"/>
      <c r="BE590" s="371"/>
      <c r="BF590" s="371"/>
      <c r="BG590" s="371"/>
      <c r="BH590" s="371"/>
      <c r="BI590" s="371"/>
      <c r="BJ590" s="371"/>
      <c r="BK590" s="371"/>
      <c r="BL590" s="371"/>
      <c r="BM590" s="371"/>
      <c r="BN590" s="371"/>
      <c r="BO590" s="371"/>
      <c r="BP590" s="371"/>
      <c r="BQ590" s="371"/>
      <c r="BR590" s="372"/>
      <c r="BS590" s="372"/>
      <c r="BT590" s="372"/>
      <c r="BU590" s="372"/>
      <c r="BV590" s="372"/>
      <c r="BW590" s="372"/>
      <c r="BX590" s="372"/>
      <c r="BY590" s="372"/>
      <c r="BZ590" s="372"/>
      <c r="CA590" s="372"/>
      <c r="CB590" s="372"/>
      <c r="CC590" s="372"/>
      <c r="CD590" s="372"/>
      <c r="CE590" s="372"/>
      <c r="CF590" s="372"/>
      <c r="CG590" s="372"/>
      <c r="CH590" s="372"/>
      <c r="CI590" s="372"/>
      <c r="CJ590" s="372"/>
      <c r="CK590" s="372"/>
      <c r="CL590" s="372"/>
      <c r="CM590" s="372"/>
      <c r="CN590" s="372"/>
      <c r="CO590" s="372"/>
      <c r="CP590" s="372"/>
      <c r="CQ590" s="372"/>
      <c r="CR590" s="372"/>
      <c r="CS590" s="372"/>
      <c r="CT590" s="372"/>
      <c r="CU590" s="372"/>
      <c r="CV590" s="372"/>
      <c r="CW590" s="372"/>
      <c r="CX590" s="372"/>
      <c r="CY590" s="372"/>
      <c r="CZ590" s="372"/>
      <c r="DA590" s="369"/>
    </row>
    <row r="591" s="376" customFormat="true" ht="25.15" customHeight="true" x14ac:dyDescent="0.2">
      <c r="C591" s="815"/>
      <c r="D591" s="814"/>
      <c r="E591" s="201"/>
      <c r="F591" s="201"/>
      <c r="G591" s="201"/>
      <c r="H591" s="814"/>
      <c r="I591" s="814"/>
      <c r="J591" s="201"/>
      <c r="K591" s="201"/>
      <c r="L591" s="201"/>
      <c r="M591" s="814"/>
      <c r="N591" s="814"/>
      <c r="O591" s="201"/>
      <c r="P591" s="201"/>
      <c r="Q591" s="201"/>
      <c r="R591" s="369"/>
      <c r="S591" s="369"/>
      <c r="T591" s="369"/>
      <c r="U591" s="369"/>
      <c r="V591" s="369"/>
      <c r="W591" s="369"/>
      <c r="X591" s="369"/>
      <c r="Y591" s="369"/>
      <c r="Z591" s="369"/>
      <c r="AA591" s="369"/>
      <c r="AB591" s="369"/>
      <c r="AC591" s="369"/>
      <c r="AD591" s="369"/>
      <c r="AE591" s="369"/>
      <c r="AF591" s="369"/>
      <c r="AG591" s="369"/>
      <c r="AH591" s="369"/>
      <c r="AI591" s="369"/>
      <c r="AJ591" s="369"/>
      <c r="AK591" s="369"/>
      <c r="AL591" s="369"/>
      <c r="AM591" s="369"/>
      <c r="AN591" s="369"/>
      <c r="AO591" s="369"/>
      <c r="AP591" s="369"/>
      <c r="AQ591" s="369"/>
      <c r="AR591" s="369"/>
      <c r="AS591" s="369"/>
      <c r="AT591" s="369"/>
      <c r="AU591" s="369"/>
      <c r="AV591" s="369"/>
      <c r="AW591" s="369"/>
      <c r="AX591" s="369"/>
      <c r="AY591" s="369"/>
      <c r="AZ591" s="369"/>
      <c r="BA591" s="371"/>
      <c r="BB591" s="448"/>
      <c r="BC591" s="371"/>
      <c r="BD591" s="371"/>
      <c r="BE591" s="371"/>
      <c r="BF591" s="371"/>
      <c r="BG591" s="371"/>
      <c r="BH591" s="371"/>
      <c r="BI591" s="371"/>
      <c r="BJ591" s="371"/>
      <c r="BK591" s="371"/>
      <c r="BL591" s="371"/>
      <c r="BM591" s="371"/>
      <c r="BN591" s="371"/>
      <c r="BO591" s="371"/>
      <c r="BP591" s="371"/>
      <c r="BQ591" s="371"/>
      <c r="BR591" s="372"/>
      <c r="BS591" s="372"/>
      <c r="BT591" s="372"/>
      <c r="BU591" s="372"/>
      <c r="BV591" s="372"/>
      <c r="BW591" s="372"/>
      <c r="BX591" s="372"/>
      <c r="BY591" s="372"/>
      <c r="BZ591" s="372"/>
      <c r="CA591" s="372"/>
      <c r="CB591" s="372"/>
      <c r="CC591" s="372"/>
      <c r="CD591" s="372"/>
      <c r="CE591" s="372"/>
      <c r="CF591" s="372"/>
      <c r="CG591" s="372"/>
      <c r="CH591" s="372"/>
      <c r="CI591" s="372"/>
      <c r="CJ591" s="372"/>
      <c r="CK591" s="372"/>
      <c r="CL591" s="372"/>
      <c r="CM591" s="372"/>
      <c r="CN591" s="372"/>
      <c r="CO591" s="372"/>
      <c r="CP591" s="372"/>
      <c r="CQ591" s="372"/>
      <c r="CR591" s="372"/>
      <c r="CS591" s="372"/>
      <c r="CT591" s="372"/>
      <c r="CU591" s="372"/>
      <c r="CV591" s="372"/>
      <c r="CW591" s="372"/>
      <c r="CX591" s="372"/>
      <c r="CY591" s="372"/>
      <c r="CZ591" s="372"/>
      <c r="DA591" s="369"/>
    </row>
    <row r="592" s="376" customFormat="true" ht="25.15" customHeight="true" x14ac:dyDescent="0.2">
      <c r="C592" s="815"/>
      <c r="D592" s="814"/>
      <c r="E592" s="201"/>
      <c r="F592" s="201"/>
      <c r="G592" s="201"/>
      <c r="H592" s="814"/>
      <c r="I592" s="814"/>
      <c r="J592" s="201"/>
      <c r="K592" s="201"/>
      <c r="L592" s="201"/>
      <c r="M592" s="814"/>
      <c r="N592" s="814"/>
      <c r="O592" s="201"/>
      <c r="P592" s="201"/>
      <c r="Q592" s="201"/>
      <c r="R592" s="369"/>
      <c r="S592" s="369"/>
      <c r="T592" s="369"/>
      <c r="U592" s="369"/>
      <c r="V592" s="369"/>
      <c r="W592" s="369"/>
      <c r="X592" s="369"/>
      <c r="Y592" s="369"/>
      <c r="Z592" s="369"/>
      <c r="AA592" s="369"/>
      <c r="AB592" s="369"/>
      <c r="AC592" s="369"/>
      <c r="AD592" s="369"/>
      <c r="AE592" s="369"/>
      <c r="AF592" s="369"/>
      <c r="AG592" s="369"/>
      <c r="AH592" s="369"/>
      <c r="AI592" s="369"/>
      <c r="AJ592" s="369"/>
      <c r="AK592" s="369"/>
      <c r="AL592" s="369"/>
      <c r="AM592" s="369"/>
      <c r="AN592" s="369"/>
      <c r="AO592" s="369"/>
      <c r="AP592" s="369"/>
      <c r="AQ592" s="369"/>
      <c r="AR592" s="369"/>
      <c r="AS592" s="369"/>
      <c r="AT592" s="369"/>
      <c r="AU592" s="369"/>
      <c r="AV592" s="369"/>
      <c r="AW592" s="369"/>
      <c r="AX592" s="369"/>
      <c r="AY592" s="369"/>
      <c r="AZ592" s="369"/>
      <c r="BA592" s="371"/>
      <c r="BB592" s="448"/>
      <c r="BC592" s="371"/>
      <c r="BD592" s="371"/>
      <c r="BE592" s="371"/>
      <c r="BF592" s="371"/>
      <c r="BG592" s="371"/>
      <c r="BH592" s="371"/>
      <c r="BI592" s="371"/>
      <c r="BJ592" s="371"/>
      <c r="BK592" s="371"/>
      <c r="BL592" s="371"/>
      <c r="BM592" s="371"/>
      <c r="BN592" s="371"/>
      <c r="BO592" s="371"/>
      <c r="BP592" s="371"/>
      <c r="BQ592" s="371"/>
      <c r="BR592" s="372"/>
      <c r="BS592" s="372"/>
      <c r="BT592" s="372"/>
      <c r="BU592" s="372"/>
      <c r="BV592" s="372"/>
      <c r="BW592" s="372"/>
      <c r="BX592" s="372"/>
      <c r="BY592" s="372"/>
      <c r="BZ592" s="372"/>
      <c r="CA592" s="372"/>
      <c r="CB592" s="372"/>
      <c r="CC592" s="372"/>
      <c r="CD592" s="372"/>
      <c r="CE592" s="372"/>
      <c r="CF592" s="372"/>
      <c r="CG592" s="372"/>
      <c r="CH592" s="372"/>
      <c r="CI592" s="372"/>
      <c r="CJ592" s="372"/>
      <c r="CK592" s="372"/>
      <c r="CL592" s="372"/>
      <c r="CM592" s="372"/>
      <c r="CN592" s="372"/>
      <c r="CO592" s="372"/>
      <c r="CP592" s="372"/>
      <c r="CQ592" s="372"/>
      <c r="CR592" s="372"/>
      <c r="CS592" s="372"/>
      <c r="CT592" s="372"/>
      <c r="CU592" s="372"/>
      <c r="CV592" s="372"/>
      <c r="CW592" s="372"/>
      <c r="CX592" s="372"/>
      <c r="CY592" s="372"/>
      <c r="CZ592" s="372"/>
      <c r="DA592" s="369"/>
    </row>
    <row r="593" s="376" customFormat="true" ht="25.15" customHeight="true" x14ac:dyDescent="0.2">
      <c r="C593" s="815"/>
      <c r="D593" s="814"/>
      <c r="E593" s="201"/>
      <c r="F593" s="201"/>
      <c r="G593" s="201"/>
      <c r="H593" s="814"/>
      <c r="I593" s="814"/>
      <c r="J593" s="201"/>
      <c r="K593" s="201"/>
      <c r="L593" s="201"/>
      <c r="M593" s="814"/>
      <c r="N593" s="814"/>
      <c r="O593" s="201"/>
      <c r="P593" s="201"/>
      <c r="Q593" s="201"/>
      <c r="R593" s="369"/>
      <c r="S593" s="369"/>
      <c r="T593" s="369"/>
      <c r="U593" s="369"/>
      <c r="V593" s="369"/>
      <c r="W593" s="369"/>
      <c r="X593" s="369"/>
      <c r="Y593" s="369"/>
      <c r="Z593" s="369"/>
      <c r="AA593" s="369"/>
      <c r="AB593" s="369"/>
      <c r="AC593" s="369"/>
      <c r="AD593" s="369"/>
      <c r="AE593" s="369"/>
      <c r="AF593" s="369"/>
      <c r="AG593" s="369"/>
      <c r="AH593" s="369"/>
      <c r="AI593" s="369"/>
      <c r="AJ593" s="369"/>
      <c r="AK593" s="369"/>
      <c r="AL593" s="369"/>
      <c r="AM593" s="369"/>
      <c r="AN593" s="369"/>
      <c r="AO593" s="369"/>
      <c r="AP593" s="369"/>
      <c r="AQ593" s="369"/>
      <c r="AR593" s="369"/>
      <c r="AS593" s="369"/>
      <c r="AT593" s="369"/>
      <c r="AU593" s="369"/>
      <c r="AV593" s="369"/>
      <c r="AW593" s="369"/>
      <c r="AX593" s="369"/>
      <c r="AY593" s="369"/>
      <c r="AZ593" s="369"/>
      <c r="BA593" s="371"/>
      <c r="BB593" s="448"/>
      <c r="BC593" s="371"/>
      <c r="BD593" s="371"/>
      <c r="BE593" s="371"/>
      <c r="BF593" s="371"/>
      <c r="BG593" s="371"/>
      <c r="BH593" s="371"/>
      <c r="BI593" s="371"/>
      <c r="BJ593" s="371"/>
      <c r="BK593" s="371"/>
      <c r="BL593" s="371"/>
      <c r="BM593" s="371"/>
      <c r="BN593" s="371"/>
      <c r="BO593" s="371"/>
      <c r="BP593" s="371"/>
      <c r="BQ593" s="371"/>
      <c r="BR593" s="372"/>
      <c r="BS593" s="372"/>
      <c r="BT593" s="372"/>
      <c r="BU593" s="372"/>
      <c r="BV593" s="372"/>
      <c r="BW593" s="372"/>
      <c r="BX593" s="372"/>
      <c r="BY593" s="372"/>
      <c r="BZ593" s="372"/>
      <c r="CA593" s="372"/>
      <c r="CB593" s="372"/>
      <c r="CC593" s="372"/>
      <c r="CD593" s="372"/>
      <c r="CE593" s="372"/>
      <c r="CF593" s="372"/>
      <c r="CG593" s="372"/>
      <c r="CH593" s="372"/>
      <c r="CI593" s="372"/>
      <c r="CJ593" s="372"/>
      <c r="CK593" s="372"/>
      <c r="CL593" s="372"/>
      <c r="CM593" s="372"/>
      <c r="CN593" s="372"/>
      <c r="CO593" s="372"/>
      <c r="CP593" s="372"/>
      <c r="CQ593" s="372"/>
      <c r="CR593" s="372"/>
      <c r="CS593" s="372"/>
      <c r="CT593" s="372"/>
      <c r="CU593" s="372"/>
      <c r="CV593" s="372"/>
      <c r="CW593" s="372"/>
      <c r="CX593" s="372"/>
      <c r="CY593" s="372"/>
      <c r="CZ593" s="372"/>
      <c r="DA593" s="369"/>
    </row>
    <row r="594" s="376" customFormat="true" ht="25.15" customHeight="true" x14ac:dyDescent="0.2">
      <c r="C594" s="815"/>
      <c r="D594" s="814"/>
      <c r="E594" s="201"/>
      <c r="F594" s="201"/>
      <c r="G594" s="201"/>
      <c r="H594" s="814"/>
      <c r="I594" s="814"/>
      <c r="J594" s="201"/>
      <c r="K594" s="201"/>
      <c r="L594" s="201"/>
      <c r="M594" s="814"/>
      <c r="N594" s="814"/>
      <c r="O594" s="201"/>
      <c r="P594" s="201"/>
      <c r="Q594" s="201"/>
      <c r="R594" s="369"/>
      <c r="S594" s="369"/>
      <c r="T594" s="369"/>
      <c r="U594" s="369"/>
      <c r="V594" s="369"/>
      <c r="W594" s="369"/>
      <c r="X594" s="369"/>
      <c r="Y594" s="369"/>
      <c r="Z594" s="369"/>
      <c r="AA594" s="369"/>
      <c r="AB594" s="369"/>
      <c r="AC594" s="369"/>
      <c r="AD594" s="369"/>
      <c r="AE594" s="369"/>
      <c r="AF594" s="369"/>
      <c r="AG594" s="369"/>
      <c r="AH594" s="369"/>
      <c r="AI594" s="369"/>
      <c r="AJ594" s="369"/>
      <c r="AK594" s="369"/>
      <c r="AL594" s="369"/>
      <c r="AM594" s="369"/>
      <c r="AN594" s="369"/>
      <c r="AO594" s="369"/>
      <c r="AP594" s="369"/>
      <c r="AQ594" s="369"/>
      <c r="AR594" s="369"/>
      <c r="AS594" s="369"/>
      <c r="AT594" s="369"/>
      <c r="AU594" s="369"/>
      <c r="AV594" s="369"/>
      <c r="AW594" s="369"/>
      <c r="AX594" s="369"/>
      <c r="AY594" s="369"/>
      <c r="AZ594" s="369"/>
      <c r="BA594" s="371"/>
      <c r="BB594" s="448"/>
      <c r="BC594" s="371"/>
      <c r="BD594" s="371"/>
      <c r="BE594" s="371"/>
      <c r="BF594" s="371"/>
      <c r="BG594" s="371"/>
      <c r="BH594" s="371"/>
      <c r="BI594" s="371"/>
      <c r="BJ594" s="371"/>
      <c r="BK594" s="371"/>
      <c r="BL594" s="371"/>
      <c r="BM594" s="371"/>
      <c r="BN594" s="371"/>
      <c r="BO594" s="371"/>
      <c r="BP594" s="371"/>
      <c r="BQ594" s="371"/>
      <c r="BR594" s="372"/>
      <c r="BS594" s="372"/>
      <c r="BT594" s="372"/>
      <c r="BU594" s="372"/>
      <c r="BV594" s="372"/>
      <c r="BW594" s="372"/>
      <c r="BX594" s="372"/>
      <c r="BY594" s="372"/>
      <c r="BZ594" s="372"/>
      <c r="CA594" s="372"/>
      <c r="CB594" s="372"/>
      <c r="CC594" s="372"/>
      <c r="CD594" s="372"/>
      <c r="CE594" s="372"/>
      <c r="CF594" s="372"/>
      <c r="CG594" s="372"/>
      <c r="CH594" s="372"/>
      <c r="CI594" s="372"/>
      <c r="CJ594" s="372"/>
      <c r="CK594" s="372"/>
      <c r="CL594" s="372"/>
      <c r="CM594" s="372"/>
      <c r="CN594" s="372"/>
      <c r="CO594" s="372"/>
      <c r="CP594" s="372"/>
      <c r="CQ594" s="372"/>
      <c r="CR594" s="372"/>
      <c r="CS594" s="372"/>
      <c r="CT594" s="372"/>
      <c r="CU594" s="372"/>
      <c r="CV594" s="372"/>
      <c r="CW594" s="372"/>
      <c r="CX594" s="372"/>
      <c r="CY594" s="372"/>
      <c r="CZ594" s="372"/>
      <c r="DA594" s="369"/>
    </row>
    <row r="595" s="376" customFormat="true" ht="25.15" customHeight="true" x14ac:dyDescent="0.2">
      <c r="C595" s="815"/>
      <c r="D595" s="814"/>
      <c r="E595" s="201"/>
      <c r="F595" s="201"/>
      <c r="G595" s="201"/>
      <c r="H595" s="814"/>
      <c r="I595" s="814"/>
      <c r="J595" s="201"/>
      <c r="K595" s="201"/>
      <c r="L595" s="201"/>
      <c r="M595" s="814"/>
      <c r="N595" s="814"/>
      <c r="O595" s="201"/>
      <c r="P595" s="201"/>
      <c r="Q595" s="201"/>
      <c r="R595" s="369"/>
      <c r="S595" s="369"/>
      <c r="T595" s="369"/>
      <c r="U595" s="369"/>
      <c r="V595" s="369"/>
      <c r="W595" s="369"/>
      <c r="X595" s="369"/>
      <c r="Y595" s="369"/>
      <c r="Z595" s="369"/>
      <c r="AA595" s="369"/>
      <c r="AB595" s="369"/>
      <c r="AC595" s="369"/>
      <c r="AD595" s="369"/>
      <c r="AE595" s="369"/>
      <c r="AF595" s="369"/>
      <c r="AG595" s="369"/>
      <c r="AH595" s="369"/>
      <c r="AI595" s="369"/>
      <c r="AJ595" s="369"/>
      <c r="AK595" s="369"/>
      <c r="AL595" s="369"/>
      <c r="AM595" s="369"/>
      <c r="AN595" s="369"/>
      <c r="AO595" s="369"/>
      <c r="AP595" s="369"/>
      <c r="AQ595" s="369"/>
      <c r="AR595" s="369"/>
      <c r="AS595" s="369"/>
      <c r="AT595" s="369"/>
      <c r="AU595" s="369"/>
      <c r="AV595" s="369"/>
      <c r="AW595" s="369"/>
      <c r="AX595" s="369"/>
      <c r="AY595" s="369"/>
      <c r="AZ595" s="369"/>
      <c r="BA595" s="371"/>
      <c r="BB595" s="448"/>
      <c r="BC595" s="371"/>
      <c r="BD595" s="371"/>
      <c r="BE595" s="371"/>
      <c r="BF595" s="371"/>
      <c r="BG595" s="371"/>
      <c r="BH595" s="371"/>
      <c r="BI595" s="371"/>
      <c r="BJ595" s="371"/>
      <c r="BK595" s="371"/>
      <c r="BL595" s="371"/>
      <c r="BM595" s="371"/>
      <c r="BN595" s="371"/>
      <c r="BO595" s="371"/>
      <c r="BP595" s="371"/>
      <c r="BQ595" s="371"/>
      <c r="BR595" s="372"/>
      <c r="BS595" s="372"/>
      <c r="BT595" s="372"/>
      <c r="BU595" s="372"/>
      <c r="BV595" s="372"/>
      <c r="BW595" s="372"/>
      <c r="BX595" s="372"/>
      <c r="BY595" s="372"/>
      <c r="BZ595" s="372"/>
      <c r="CA595" s="372"/>
      <c r="CB595" s="372"/>
      <c r="CC595" s="372"/>
      <c r="CD595" s="372"/>
      <c r="CE595" s="372"/>
      <c r="CF595" s="372"/>
      <c r="CG595" s="372"/>
      <c r="CH595" s="372"/>
      <c r="CI595" s="372"/>
      <c r="CJ595" s="372"/>
      <c r="CK595" s="372"/>
      <c r="CL595" s="372"/>
      <c r="CM595" s="372"/>
      <c r="CN595" s="372"/>
      <c r="CO595" s="372"/>
      <c r="CP595" s="372"/>
      <c r="CQ595" s="372"/>
      <c r="CR595" s="372"/>
      <c r="CS595" s="372"/>
      <c r="CT595" s="372"/>
      <c r="CU595" s="372"/>
      <c r="CV595" s="372"/>
      <c r="CW595" s="372"/>
      <c r="CX595" s="372"/>
      <c r="CY595" s="372"/>
      <c r="CZ595" s="372"/>
      <c r="DA595" s="369"/>
    </row>
    <row r="596" s="376" customFormat="true" ht="25.15" customHeight="true" x14ac:dyDescent="0.2">
      <c r="C596" s="815"/>
      <c r="D596" s="814"/>
      <c r="E596" s="201"/>
      <c r="F596" s="201"/>
      <c r="G596" s="201"/>
      <c r="H596" s="814"/>
      <c r="I596" s="814"/>
      <c r="J596" s="201"/>
      <c r="K596" s="201"/>
      <c r="L596" s="201"/>
      <c r="M596" s="814"/>
      <c r="N596" s="814"/>
      <c r="O596" s="201"/>
      <c r="P596" s="201"/>
      <c r="Q596" s="201"/>
      <c r="R596" s="369"/>
      <c r="S596" s="369"/>
      <c r="T596" s="369"/>
      <c r="U596" s="369"/>
      <c r="V596" s="369"/>
      <c r="W596" s="369"/>
      <c r="X596" s="369"/>
      <c r="Y596" s="369"/>
      <c r="Z596" s="369"/>
      <c r="AA596" s="369"/>
      <c r="AB596" s="369"/>
      <c r="AC596" s="369"/>
      <c r="AD596" s="369"/>
      <c r="AE596" s="369"/>
      <c r="AF596" s="369"/>
      <c r="AG596" s="369"/>
      <c r="AH596" s="369"/>
      <c r="AI596" s="369"/>
      <c r="AJ596" s="369"/>
      <c r="AK596" s="369"/>
      <c r="AL596" s="369"/>
      <c r="AM596" s="369"/>
      <c r="AN596" s="369"/>
      <c r="AO596" s="369"/>
      <c r="AP596" s="369"/>
      <c r="AQ596" s="369"/>
      <c r="AR596" s="369"/>
      <c r="AS596" s="369"/>
      <c r="AT596" s="369"/>
      <c r="AU596" s="369"/>
      <c r="AV596" s="369"/>
      <c r="AW596" s="369"/>
      <c r="AX596" s="369"/>
      <c r="AY596" s="369"/>
      <c r="AZ596" s="369"/>
      <c r="BA596" s="371"/>
      <c r="BB596" s="448"/>
      <c r="BC596" s="371"/>
      <c r="BD596" s="371"/>
      <c r="BE596" s="371"/>
      <c r="BF596" s="371"/>
      <c r="BG596" s="371"/>
      <c r="BH596" s="371"/>
      <c r="BI596" s="371"/>
      <c r="BJ596" s="371"/>
      <c r="BK596" s="371"/>
      <c r="BL596" s="371"/>
      <c r="BM596" s="371"/>
      <c r="BN596" s="371"/>
      <c r="BO596" s="371"/>
      <c r="BP596" s="371"/>
      <c r="BQ596" s="371"/>
      <c r="BR596" s="372"/>
      <c r="BS596" s="372"/>
      <c r="BT596" s="372"/>
      <c r="BU596" s="372"/>
      <c r="BV596" s="372"/>
      <c r="BW596" s="372"/>
      <c r="BX596" s="372"/>
      <c r="BY596" s="372"/>
      <c r="BZ596" s="372"/>
      <c r="CA596" s="372"/>
      <c r="CB596" s="372"/>
      <c r="CC596" s="372"/>
      <c r="CD596" s="372"/>
      <c r="CE596" s="372"/>
      <c r="CF596" s="372"/>
      <c r="CG596" s="372"/>
      <c r="CH596" s="372"/>
      <c r="CI596" s="372"/>
      <c r="CJ596" s="372"/>
      <c r="CK596" s="372"/>
      <c r="CL596" s="372"/>
      <c r="CM596" s="372"/>
      <c r="CN596" s="372"/>
      <c r="CO596" s="372"/>
      <c r="CP596" s="372"/>
      <c r="CQ596" s="372"/>
      <c r="CR596" s="372"/>
      <c r="CS596" s="372"/>
      <c r="CT596" s="372"/>
      <c r="CU596" s="372"/>
      <c r="CV596" s="372"/>
      <c r="CW596" s="372"/>
      <c r="CX596" s="372"/>
      <c r="CY596" s="372"/>
      <c r="CZ596" s="372"/>
      <c r="DA596" s="369"/>
    </row>
    <row r="597" s="376" customFormat="true" ht="25.15" customHeight="true" x14ac:dyDescent="0.2">
      <c r="C597" s="815"/>
      <c r="D597" s="814"/>
      <c r="E597" s="201"/>
      <c r="F597" s="201"/>
      <c r="G597" s="201"/>
      <c r="H597" s="814"/>
      <c r="I597" s="814"/>
      <c r="J597" s="201"/>
      <c r="K597" s="201"/>
      <c r="L597" s="201"/>
      <c r="M597" s="814"/>
      <c r="N597" s="814"/>
      <c r="O597" s="201"/>
      <c r="P597" s="201"/>
      <c r="Q597" s="201"/>
      <c r="R597" s="369"/>
      <c r="S597" s="369"/>
      <c r="T597" s="369"/>
      <c r="U597" s="369"/>
      <c r="V597" s="369"/>
      <c r="W597" s="369"/>
      <c r="X597" s="369"/>
      <c r="Y597" s="369"/>
      <c r="Z597" s="369"/>
      <c r="AA597" s="369"/>
      <c r="AB597" s="369"/>
      <c r="AC597" s="369"/>
      <c r="AD597" s="369"/>
      <c r="AE597" s="369"/>
      <c r="AF597" s="369"/>
      <c r="AG597" s="369"/>
      <c r="AH597" s="369"/>
      <c r="AI597" s="369"/>
      <c r="AJ597" s="369"/>
      <c r="AK597" s="369"/>
      <c r="AL597" s="369"/>
      <c r="AM597" s="369"/>
      <c r="AN597" s="369"/>
      <c r="AO597" s="369"/>
      <c r="AP597" s="369"/>
      <c r="AQ597" s="369"/>
      <c r="AR597" s="369"/>
      <c r="AS597" s="369"/>
      <c r="AT597" s="369"/>
      <c r="AU597" s="369"/>
      <c r="AV597" s="369"/>
      <c r="AW597" s="369"/>
      <c r="AX597" s="369"/>
      <c r="AY597" s="369"/>
      <c r="AZ597" s="369"/>
      <c r="BA597" s="371"/>
      <c r="BB597" s="448"/>
      <c r="BC597" s="371"/>
      <c r="BD597" s="371"/>
      <c r="BE597" s="371"/>
      <c r="BF597" s="371"/>
      <c r="BG597" s="371"/>
      <c r="BH597" s="371"/>
      <c r="BI597" s="371"/>
      <c r="BJ597" s="371"/>
      <c r="BK597" s="371"/>
      <c r="BL597" s="371"/>
      <c r="BM597" s="371"/>
      <c r="BN597" s="371"/>
      <c r="BO597" s="371"/>
      <c r="BP597" s="371"/>
      <c r="BQ597" s="371"/>
      <c r="BR597" s="372"/>
      <c r="BS597" s="372"/>
      <c r="BT597" s="372"/>
      <c r="BU597" s="372"/>
      <c r="BV597" s="372"/>
      <c r="BW597" s="372"/>
      <c r="BX597" s="372"/>
      <c r="BY597" s="372"/>
      <c r="BZ597" s="372"/>
      <c r="CA597" s="372"/>
      <c r="CB597" s="372"/>
      <c r="CC597" s="372"/>
      <c r="CD597" s="372"/>
      <c r="CE597" s="372"/>
      <c r="CF597" s="372"/>
      <c r="CG597" s="372"/>
      <c r="CH597" s="372"/>
      <c r="CI597" s="372"/>
      <c r="CJ597" s="372"/>
      <c r="CK597" s="372"/>
      <c r="CL597" s="372"/>
      <c r="CM597" s="372"/>
      <c r="CN597" s="372"/>
      <c r="CO597" s="372"/>
      <c r="CP597" s="372"/>
      <c r="CQ597" s="372"/>
      <c r="CR597" s="372"/>
      <c r="CS597" s="372"/>
      <c r="CT597" s="372"/>
      <c r="CU597" s="372"/>
      <c r="CV597" s="372"/>
      <c r="CW597" s="372"/>
      <c r="CX597" s="372"/>
      <c r="CY597" s="372"/>
      <c r="CZ597" s="372"/>
      <c r="DA597" s="369"/>
    </row>
    <row r="598" s="376" customFormat="true" ht="25.15" customHeight="true" x14ac:dyDescent="0.2">
      <c r="C598" s="815"/>
      <c r="D598" s="814"/>
      <c r="E598" s="201"/>
      <c r="F598" s="201"/>
      <c r="G598" s="201"/>
      <c r="H598" s="814"/>
      <c r="I598" s="814"/>
      <c r="J598" s="201"/>
      <c r="K598" s="201"/>
      <c r="L598" s="201"/>
      <c r="M598" s="814"/>
      <c r="N598" s="814"/>
      <c r="O598" s="201"/>
      <c r="P598" s="201"/>
      <c r="Q598" s="201"/>
      <c r="R598" s="369"/>
      <c r="S598" s="369"/>
      <c r="T598" s="369"/>
      <c r="U598" s="369"/>
      <c r="V598" s="369"/>
      <c r="W598" s="369"/>
      <c r="X598" s="369"/>
      <c r="Y598" s="369"/>
      <c r="Z598" s="369"/>
      <c r="AA598" s="369"/>
      <c r="AB598" s="369"/>
      <c r="AC598" s="369"/>
      <c r="AD598" s="369"/>
      <c r="AE598" s="369"/>
      <c r="AF598" s="369"/>
      <c r="AG598" s="369"/>
      <c r="AH598" s="369"/>
      <c r="AI598" s="369"/>
      <c r="AJ598" s="369"/>
      <c r="AK598" s="369"/>
      <c r="AL598" s="369"/>
      <c r="AM598" s="369"/>
      <c r="AN598" s="369"/>
      <c r="AO598" s="369"/>
      <c r="AP598" s="369"/>
      <c r="AQ598" s="369"/>
      <c r="AR598" s="369"/>
      <c r="AS598" s="369"/>
      <c r="AT598" s="369"/>
      <c r="AU598" s="369"/>
      <c r="AV598" s="369"/>
      <c r="AW598" s="369"/>
      <c r="AX598" s="369"/>
      <c r="AY598" s="369"/>
      <c r="AZ598" s="369"/>
      <c r="BA598" s="371"/>
      <c r="BB598" s="448"/>
      <c r="BC598" s="371"/>
      <c r="BD598" s="371"/>
      <c r="BE598" s="371"/>
      <c r="BF598" s="371"/>
      <c r="BG598" s="371"/>
      <c r="BH598" s="371"/>
      <c r="BI598" s="371"/>
      <c r="BJ598" s="371"/>
      <c r="BK598" s="371"/>
      <c r="BL598" s="371"/>
      <c r="BM598" s="371"/>
      <c r="BN598" s="371"/>
      <c r="BO598" s="371"/>
      <c r="BP598" s="371"/>
      <c r="BQ598" s="371"/>
      <c r="BR598" s="372"/>
      <c r="BS598" s="372"/>
      <c r="BT598" s="372"/>
      <c r="BU598" s="372"/>
      <c r="BV598" s="372"/>
      <c r="BW598" s="372"/>
      <c r="BX598" s="372"/>
      <c r="BY598" s="372"/>
      <c r="BZ598" s="372"/>
      <c r="CA598" s="372"/>
      <c r="CB598" s="372"/>
      <c r="CC598" s="372"/>
      <c r="CD598" s="372"/>
      <c r="CE598" s="372"/>
      <c r="CF598" s="372"/>
      <c r="CG598" s="372"/>
      <c r="CH598" s="372"/>
      <c r="CI598" s="372"/>
      <c r="CJ598" s="372"/>
      <c r="CK598" s="372"/>
      <c r="CL598" s="372"/>
      <c r="CM598" s="372"/>
      <c r="CN598" s="372"/>
      <c r="CO598" s="372"/>
      <c r="CP598" s="372"/>
      <c r="CQ598" s="372"/>
      <c r="CR598" s="372"/>
      <c r="CS598" s="372"/>
      <c r="CT598" s="372"/>
      <c r="CU598" s="372"/>
      <c r="CV598" s="372"/>
      <c r="CW598" s="372"/>
      <c r="CX598" s="372"/>
      <c r="CY598" s="372"/>
      <c r="CZ598" s="372"/>
      <c r="DA598" s="369"/>
    </row>
    <row r="599" s="376" customFormat="true" ht="25.15" customHeight="true" x14ac:dyDescent="0.2">
      <c r="C599" s="815"/>
      <c r="D599" s="814"/>
      <c r="E599" s="201"/>
      <c r="F599" s="201"/>
      <c r="G599" s="201"/>
      <c r="H599" s="814"/>
      <c r="I599" s="814"/>
      <c r="J599" s="201"/>
      <c r="K599" s="201"/>
      <c r="L599" s="201"/>
      <c r="M599" s="814"/>
      <c r="N599" s="814"/>
      <c r="O599" s="201"/>
      <c r="P599" s="201"/>
      <c r="Q599" s="201"/>
      <c r="R599" s="369"/>
      <c r="S599" s="369"/>
      <c r="T599" s="369"/>
      <c r="U599" s="369"/>
      <c r="V599" s="369"/>
      <c r="W599" s="369"/>
      <c r="X599" s="369"/>
      <c r="Y599" s="369"/>
      <c r="Z599" s="369"/>
      <c r="AA599" s="369"/>
      <c r="AB599" s="369"/>
      <c r="AC599" s="369"/>
      <c r="AD599" s="369"/>
      <c r="AE599" s="369"/>
      <c r="AF599" s="369"/>
      <c r="AG599" s="369"/>
      <c r="AH599" s="369"/>
      <c r="AI599" s="369"/>
      <c r="AJ599" s="369"/>
      <c r="AK599" s="369"/>
      <c r="AL599" s="369"/>
      <c r="AM599" s="369"/>
      <c r="AN599" s="369"/>
      <c r="AO599" s="369"/>
      <c r="AP599" s="369"/>
      <c r="AQ599" s="369"/>
      <c r="AR599" s="369"/>
      <c r="AS599" s="369"/>
      <c r="AT599" s="369"/>
      <c r="AU599" s="369"/>
      <c r="AV599" s="369"/>
      <c r="AW599" s="369"/>
      <c r="AX599" s="369"/>
      <c r="AY599" s="369"/>
      <c r="AZ599" s="369"/>
      <c r="BA599" s="371"/>
      <c r="BB599" s="448"/>
      <c r="BC599" s="371"/>
      <c r="BD599" s="371"/>
      <c r="BE599" s="371"/>
      <c r="BF599" s="371"/>
      <c r="BG599" s="371"/>
      <c r="BH599" s="371"/>
      <c r="BI599" s="371"/>
      <c r="BJ599" s="371"/>
      <c r="BK599" s="371"/>
      <c r="BL599" s="371"/>
      <c r="BM599" s="371"/>
      <c r="BN599" s="371"/>
      <c r="BO599" s="371"/>
      <c r="BP599" s="371"/>
      <c r="BQ599" s="371"/>
      <c r="BR599" s="372"/>
      <c r="BS599" s="372"/>
      <c r="BT599" s="372"/>
      <c r="BU599" s="372"/>
      <c r="BV599" s="372"/>
      <c r="BW599" s="372"/>
      <c r="BX599" s="372"/>
      <c r="BY599" s="372"/>
      <c r="BZ599" s="372"/>
      <c r="CA599" s="372"/>
      <c r="CB599" s="372"/>
      <c r="CC599" s="372"/>
      <c r="CD599" s="372"/>
      <c r="CE599" s="372"/>
      <c r="CF599" s="372"/>
      <c r="CG599" s="372"/>
      <c r="CH599" s="372"/>
      <c r="CI599" s="372"/>
      <c r="CJ599" s="372"/>
      <c r="CK599" s="372"/>
      <c r="CL599" s="372"/>
      <c r="CM599" s="372"/>
      <c r="CN599" s="372"/>
      <c r="CO599" s="372"/>
      <c r="CP599" s="372"/>
      <c r="CQ599" s="372"/>
      <c r="CR599" s="372"/>
      <c r="CS599" s="372"/>
      <c r="CT599" s="372"/>
      <c r="CU599" s="372"/>
      <c r="CV599" s="372"/>
      <c r="CW599" s="372"/>
      <c r="CX599" s="372"/>
      <c r="CY599" s="372"/>
      <c r="CZ599" s="372"/>
      <c r="DA599" s="369"/>
    </row>
    <row r="600" s="376" customFormat="true" ht="25.15" customHeight="true" x14ac:dyDescent="0.2">
      <c r="C600" s="815"/>
      <c r="D600" s="814"/>
      <c r="E600" s="201"/>
      <c r="F600" s="201"/>
      <c r="G600" s="201"/>
      <c r="H600" s="814"/>
      <c r="I600" s="814"/>
      <c r="J600" s="201"/>
      <c r="K600" s="201"/>
      <c r="L600" s="201"/>
      <c r="M600" s="814"/>
      <c r="N600" s="814"/>
      <c r="O600" s="201"/>
      <c r="P600" s="201"/>
      <c r="Q600" s="201"/>
      <c r="R600" s="369"/>
      <c r="S600" s="369"/>
      <c r="T600" s="369"/>
      <c r="U600" s="369"/>
      <c r="V600" s="369"/>
      <c r="W600" s="369"/>
      <c r="X600" s="369"/>
      <c r="Y600" s="369"/>
      <c r="Z600" s="369"/>
      <c r="AA600" s="369"/>
      <c r="AB600" s="369"/>
      <c r="AC600" s="369"/>
      <c r="AD600" s="369"/>
      <c r="AE600" s="369"/>
      <c r="AF600" s="369"/>
      <c r="AG600" s="369"/>
      <c r="AH600" s="369"/>
      <c r="AI600" s="369"/>
      <c r="AJ600" s="369"/>
      <c r="AK600" s="369"/>
      <c r="AL600" s="369"/>
      <c r="AM600" s="369"/>
      <c r="AN600" s="369"/>
      <c r="AO600" s="369"/>
      <c r="AP600" s="369"/>
      <c r="AQ600" s="369"/>
      <c r="AR600" s="369"/>
      <c r="AS600" s="369"/>
      <c r="AT600" s="369"/>
      <c r="AU600" s="369"/>
      <c r="AV600" s="369"/>
      <c r="AW600" s="369"/>
      <c r="AX600" s="369"/>
      <c r="AY600" s="369"/>
      <c r="AZ600" s="369"/>
      <c r="BA600" s="371"/>
      <c r="BB600" s="448"/>
      <c r="BC600" s="371"/>
      <c r="BD600" s="371"/>
      <c r="BE600" s="371"/>
      <c r="BF600" s="371"/>
      <c r="BG600" s="371"/>
      <c r="BH600" s="371"/>
      <c r="BI600" s="371"/>
      <c r="BJ600" s="371"/>
      <c r="BK600" s="371"/>
      <c r="BL600" s="371"/>
      <c r="BM600" s="371"/>
      <c r="BN600" s="371"/>
      <c r="BO600" s="371"/>
      <c r="BP600" s="371"/>
      <c r="BQ600" s="371"/>
      <c r="BR600" s="372"/>
      <c r="BS600" s="372"/>
      <c r="BT600" s="372"/>
      <c r="BU600" s="372"/>
      <c r="BV600" s="372"/>
      <c r="BW600" s="372"/>
      <c r="BX600" s="372"/>
      <c r="BY600" s="372"/>
      <c r="BZ600" s="372"/>
      <c r="CA600" s="372"/>
      <c r="CB600" s="372"/>
      <c r="CC600" s="372"/>
      <c r="CD600" s="372"/>
      <c r="CE600" s="372"/>
      <c r="CF600" s="372"/>
      <c r="CG600" s="372"/>
      <c r="CH600" s="372"/>
      <c r="CI600" s="372"/>
      <c r="CJ600" s="372"/>
      <c r="CK600" s="372"/>
      <c r="CL600" s="372"/>
      <c r="CM600" s="372"/>
      <c r="CN600" s="372"/>
      <c r="CO600" s="372"/>
      <c r="CP600" s="372"/>
      <c r="CQ600" s="372"/>
      <c r="CR600" s="372"/>
      <c r="CS600" s="372"/>
      <c r="CT600" s="372"/>
      <c r="CU600" s="372"/>
      <c r="CV600" s="372"/>
      <c r="CW600" s="372"/>
      <c r="CX600" s="372"/>
      <c r="CY600" s="372"/>
      <c r="CZ600" s="372"/>
      <c r="DA600" s="369"/>
    </row>
    <row r="601" s="376" customFormat="true" ht="25.15" customHeight="true" x14ac:dyDescent="0.2">
      <c r="C601" s="815"/>
      <c r="D601" s="814"/>
      <c r="E601" s="201"/>
      <c r="F601" s="201"/>
      <c r="G601" s="201"/>
      <c r="H601" s="814"/>
      <c r="I601" s="814"/>
      <c r="J601" s="201"/>
      <c r="K601" s="201"/>
      <c r="L601" s="201"/>
      <c r="M601" s="814"/>
      <c r="N601" s="814"/>
      <c r="O601" s="201"/>
      <c r="P601" s="201"/>
      <c r="Q601" s="201"/>
      <c r="R601" s="369"/>
      <c r="S601" s="369"/>
      <c r="T601" s="369"/>
      <c r="U601" s="369"/>
      <c r="V601" s="369"/>
      <c r="W601" s="369"/>
      <c r="X601" s="369"/>
      <c r="Y601" s="369"/>
      <c r="Z601" s="369"/>
      <c r="AA601" s="369"/>
      <c r="AB601" s="369"/>
      <c r="AC601" s="369"/>
      <c r="AD601" s="369"/>
      <c r="AE601" s="369"/>
      <c r="AF601" s="369"/>
      <c r="AG601" s="369"/>
      <c r="AH601" s="369"/>
      <c r="AI601" s="369"/>
      <c r="AJ601" s="369"/>
      <c r="AK601" s="369"/>
      <c r="AL601" s="369"/>
      <c r="AM601" s="369"/>
      <c r="AN601" s="369"/>
      <c r="AO601" s="369"/>
      <c r="AP601" s="369"/>
      <c r="AQ601" s="369"/>
      <c r="AR601" s="369"/>
      <c r="AS601" s="369"/>
      <c r="AT601" s="369"/>
      <c r="AU601" s="369"/>
      <c r="AV601" s="369"/>
      <c r="AW601" s="369"/>
      <c r="AX601" s="369"/>
      <c r="AY601" s="369"/>
      <c r="AZ601" s="369"/>
      <c r="BA601" s="371"/>
      <c r="BB601" s="448"/>
      <c r="BC601" s="371"/>
      <c r="BD601" s="371"/>
      <c r="BE601" s="371"/>
      <c r="BF601" s="371"/>
      <c r="BG601" s="371"/>
      <c r="BH601" s="371"/>
      <c r="BI601" s="371"/>
      <c r="BJ601" s="371"/>
      <c r="BK601" s="371"/>
      <c r="BL601" s="371"/>
      <c r="BM601" s="371"/>
      <c r="BN601" s="371"/>
      <c r="BO601" s="371"/>
      <c r="BP601" s="371"/>
      <c r="BQ601" s="371"/>
      <c r="BR601" s="372"/>
      <c r="BS601" s="372"/>
      <c r="BT601" s="372"/>
      <c r="BU601" s="372"/>
      <c r="BV601" s="372"/>
      <c r="BW601" s="372"/>
      <c r="BX601" s="372"/>
      <c r="BY601" s="372"/>
      <c r="BZ601" s="372"/>
      <c r="CA601" s="372"/>
      <c r="CB601" s="372"/>
      <c r="CC601" s="372"/>
      <c r="CD601" s="372"/>
      <c r="CE601" s="372"/>
      <c r="CF601" s="372"/>
      <c r="CG601" s="372"/>
      <c r="CH601" s="372"/>
      <c r="CI601" s="372"/>
      <c r="CJ601" s="372"/>
      <c r="CK601" s="372"/>
      <c r="CL601" s="372"/>
      <c r="CM601" s="372"/>
      <c r="CN601" s="372"/>
      <c r="CO601" s="372"/>
      <c r="CP601" s="372"/>
      <c r="CQ601" s="372"/>
      <c r="CR601" s="372"/>
      <c r="CS601" s="372"/>
      <c r="CT601" s="372"/>
      <c r="CU601" s="372"/>
      <c r="CV601" s="372"/>
      <c r="CW601" s="372"/>
      <c r="CX601" s="372"/>
      <c r="CY601" s="372"/>
      <c r="CZ601" s="372"/>
      <c r="DA601" s="369"/>
    </row>
    <row r="602" s="376" customFormat="true" ht="25.15" customHeight="true" x14ac:dyDescent="0.2">
      <c r="C602" s="815"/>
      <c r="D602" s="814"/>
      <c r="E602" s="201"/>
      <c r="F602" s="201"/>
      <c r="G602" s="201"/>
      <c r="H602" s="814"/>
      <c r="I602" s="814"/>
      <c r="J602" s="201"/>
      <c r="K602" s="201"/>
      <c r="L602" s="201"/>
      <c r="M602" s="814"/>
      <c r="N602" s="814"/>
      <c r="O602" s="201"/>
      <c r="P602" s="201"/>
      <c r="Q602" s="201"/>
      <c r="R602" s="369"/>
      <c r="S602" s="369"/>
      <c r="T602" s="369"/>
      <c r="U602" s="369"/>
      <c r="V602" s="369"/>
      <c r="W602" s="369"/>
      <c r="X602" s="369"/>
      <c r="Y602" s="369"/>
      <c r="Z602" s="369"/>
      <c r="AA602" s="369"/>
      <c r="AB602" s="369"/>
      <c r="AC602" s="369"/>
      <c r="AD602" s="369"/>
      <c r="AE602" s="369"/>
      <c r="AF602" s="369"/>
      <c r="AG602" s="369"/>
      <c r="AH602" s="369"/>
      <c r="AI602" s="369"/>
      <c r="AJ602" s="369"/>
      <c r="AK602" s="369"/>
      <c r="AL602" s="369"/>
      <c r="AM602" s="369"/>
      <c r="AN602" s="369"/>
      <c r="AO602" s="369"/>
      <c r="AP602" s="369"/>
      <c r="AQ602" s="369"/>
      <c r="AR602" s="369"/>
      <c r="AS602" s="369"/>
      <c r="AT602" s="369"/>
      <c r="AU602" s="369"/>
      <c r="AV602" s="369"/>
      <c r="AW602" s="369"/>
      <c r="AX602" s="369"/>
      <c r="AY602" s="369"/>
      <c r="AZ602" s="369"/>
      <c r="BA602" s="371"/>
      <c r="BB602" s="448"/>
      <c r="BC602" s="371"/>
      <c r="BD602" s="371"/>
      <c r="BE602" s="371"/>
      <c r="BF602" s="371"/>
      <c r="BG602" s="371"/>
      <c r="BH602" s="371"/>
      <c r="BI602" s="371"/>
      <c r="BJ602" s="371"/>
      <c r="BK602" s="371"/>
      <c r="BL602" s="371"/>
      <c r="BM602" s="371"/>
      <c r="BN602" s="371"/>
      <c r="BO602" s="371"/>
      <c r="BP602" s="371"/>
      <c r="BQ602" s="371"/>
      <c r="BR602" s="372"/>
      <c r="BS602" s="372"/>
      <c r="BT602" s="372"/>
      <c r="BU602" s="372"/>
      <c r="BV602" s="372"/>
      <c r="BW602" s="372"/>
      <c r="BX602" s="372"/>
      <c r="BY602" s="372"/>
      <c r="BZ602" s="372"/>
      <c r="CA602" s="372"/>
      <c r="CB602" s="372"/>
      <c r="CC602" s="372"/>
      <c r="CD602" s="372"/>
      <c r="CE602" s="372"/>
      <c r="CF602" s="372"/>
      <c r="CG602" s="372"/>
      <c r="CH602" s="372"/>
      <c r="CI602" s="372"/>
      <c r="CJ602" s="372"/>
      <c r="CK602" s="372"/>
      <c r="CL602" s="372"/>
      <c r="CM602" s="372"/>
      <c r="CN602" s="372"/>
      <c r="CO602" s="372"/>
      <c r="CP602" s="372"/>
      <c r="CQ602" s="372"/>
      <c r="CR602" s="372"/>
      <c r="CS602" s="372"/>
      <c r="CT602" s="372"/>
      <c r="CU602" s="372"/>
      <c r="CV602" s="372"/>
      <c r="CW602" s="372"/>
      <c r="CX602" s="372"/>
      <c r="CY602" s="372"/>
      <c r="CZ602" s="372"/>
      <c r="DA602" s="369"/>
    </row>
    <row r="603" s="376" customFormat="true" ht="25.15" customHeight="true" x14ac:dyDescent="0.2">
      <c r="C603" s="815"/>
      <c r="D603" s="814"/>
      <c r="E603" s="201"/>
      <c r="F603" s="201"/>
      <c r="G603" s="201"/>
      <c r="H603" s="814"/>
      <c r="I603" s="814"/>
      <c r="J603" s="201"/>
      <c r="K603" s="201"/>
      <c r="L603" s="201"/>
      <c r="M603" s="814"/>
      <c r="N603" s="814"/>
      <c r="O603" s="201"/>
      <c r="P603" s="201"/>
      <c r="Q603" s="201"/>
      <c r="R603" s="369"/>
      <c r="S603" s="369"/>
      <c r="T603" s="369"/>
      <c r="U603" s="369"/>
      <c r="V603" s="369"/>
      <c r="W603" s="369"/>
      <c r="X603" s="369"/>
      <c r="Y603" s="369"/>
      <c r="Z603" s="369"/>
      <c r="AA603" s="369"/>
      <c r="AB603" s="369"/>
      <c r="AC603" s="369"/>
      <c r="AD603" s="369"/>
      <c r="AE603" s="369"/>
      <c r="AF603" s="369"/>
      <c r="AG603" s="369"/>
      <c r="AH603" s="369"/>
      <c r="AI603" s="369"/>
      <c r="AJ603" s="369"/>
      <c r="AK603" s="369"/>
      <c r="AL603" s="369"/>
      <c r="AM603" s="369"/>
      <c r="AN603" s="369"/>
      <c r="AO603" s="369"/>
      <c r="AP603" s="369"/>
      <c r="AQ603" s="369"/>
      <c r="AR603" s="369"/>
      <c r="AS603" s="369"/>
      <c r="AT603" s="369"/>
      <c r="AU603" s="369"/>
      <c r="AV603" s="369"/>
      <c r="AW603" s="369"/>
      <c r="AX603" s="369"/>
      <c r="AY603" s="369"/>
      <c r="AZ603" s="369"/>
      <c r="BA603" s="371"/>
      <c r="BB603" s="448"/>
      <c r="BC603" s="371"/>
      <c r="BD603" s="371"/>
      <c r="BE603" s="371"/>
      <c r="BF603" s="371"/>
      <c r="BG603" s="371"/>
      <c r="BH603" s="371"/>
      <c r="BI603" s="371"/>
      <c r="BJ603" s="371"/>
      <c r="BK603" s="371"/>
      <c r="BL603" s="371"/>
      <c r="BM603" s="371"/>
      <c r="BN603" s="371"/>
      <c r="BO603" s="371"/>
      <c r="BP603" s="371"/>
      <c r="BQ603" s="371"/>
      <c r="BR603" s="372"/>
      <c r="BS603" s="372"/>
      <c r="BT603" s="372"/>
      <c r="BU603" s="372"/>
      <c r="BV603" s="372"/>
      <c r="BW603" s="372"/>
      <c r="BX603" s="372"/>
      <c r="BY603" s="372"/>
      <c r="BZ603" s="372"/>
      <c r="CA603" s="372"/>
      <c r="CB603" s="372"/>
      <c r="CC603" s="372"/>
      <c r="CD603" s="372"/>
      <c r="CE603" s="372"/>
      <c r="CF603" s="372"/>
      <c r="CG603" s="372"/>
      <c r="CH603" s="372"/>
      <c r="CI603" s="372"/>
      <c r="CJ603" s="372"/>
      <c r="CK603" s="372"/>
      <c r="CL603" s="372"/>
      <c r="CM603" s="372"/>
      <c r="CN603" s="372"/>
      <c r="CO603" s="372"/>
      <c r="CP603" s="372"/>
      <c r="CQ603" s="372"/>
      <c r="CR603" s="372"/>
      <c r="CS603" s="372"/>
      <c r="CT603" s="372"/>
      <c r="CU603" s="372"/>
      <c r="CV603" s="372"/>
      <c r="CW603" s="372"/>
      <c r="CX603" s="372"/>
      <c r="CY603" s="372"/>
      <c r="CZ603" s="372"/>
      <c r="DA603" s="369"/>
    </row>
    <row r="604" s="376" customFormat="true" ht="25.15" customHeight="true" x14ac:dyDescent="0.2">
      <c r="C604" s="815"/>
      <c r="D604" s="814"/>
      <c r="E604" s="201"/>
      <c r="F604" s="201"/>
      <c r="G604" s="201"/>
      <c r="H604" s="814"/>
      <c r="I604" s="814"/>
      <c r="J604" s="201"/>
      <c r="K604" s="201"/>
      <c r="L604" s="201"/>
      <c r="M604" s="814"/>
      <c r="N604" s="814"/>
      <c r="O604" s="201"/>
      <c r="P604" s="201"/>
      <c r="Q604" s="201"/>
      <c r="R604" s="369"/>
      <c r="S604" s="369"/>
      <c r="T604" s="369"/>
      <c r="U604" s="369"/>
      <c r="V604" s="369"/>
      <c r="W604" s="369"/>
      <c r="X604" s="369"/>
      <c r="Y604" s="369"/>
      <c r="Z604" s="369"/>
      <c r="AA604" s="369"/>
      <c r="AB604" s="369"/>
      <c r="AC604" s="369"/>
      <c r="AD604" s="369"/>
      <c r="AE604" s="369"/>
      <c r="AF604" s="369"/>
      <c r="AG604" s="369"/>
      <c r="AH604" s="369"/>
      <c r="AI604" s="369"/>
      <c r="AJ604" s="369"/>
      <c r="AK604" s="369"/>
      <c r="AL604" s="369"/>
      <c r="AM604" s="369"/>
      <c r="AN604" s="369"/>
      <c r="AO604" s="369"/>
      <c r="AP604" s="369"/>
      <c r="AQ604" s="369"/>
      <c r="AR604" s="369"/>
      <c r="AS604" s="369"/>
      <c r="AT604" s="369"/>
      <c r="AU604" s="369"/>
      <c r="AV604" s="369"/>
      <c r="AW604" s="369"/>
      <c r="AX604" s="369"/>
      <c r="AY604" s="369"/>
      <c r="AZ604" s="369"/>
      <c r="BA604" s="372"/>
      <c r="BB604" s="449"/>
      <c r="BC604" s="372"/>
      <c r="BD604" s="372"/>
      <c r="BE604" s="372"/>
      <c r="BF604" s="372"/>
      <c r="BG604" s="372"/>
      <c r="BH604" s="372"/>
      <c r="BI604" s="372"/>
      <c r="BJ604" s="372"/>
      <c r="BK604" s="372"/>
      <c r="BL604" s="372"/>
      <c r="BM604" s="372"/>
      <c r="BN604" s="372"/>
      <c r="BO604" s="372"/>
      <c r="BP604" s="372"/>
      <c r="BQ604" s="372"/>
      <c r="BR604" s="372"/>
      <c r="BS604" s="372"/>
      <c r="BT604" s="372"/>
      <c r="BU604" s="372"/>
      <c r="BV604" s="372"/>
      <c r="BW604" s="372"/>
      <c r="BX604" s="372"/>
      <c r="BY604" s="372"/>
      <c r="BZ604" s="372"/>
      <c r="CA604" s="372"/>
      <c r="CB604" s="372"/>
      <c r="CC604" s="372"/>
      <c r="CD604" s="372"/>
      <c r="CE604" s="372"/>
      <c r="CF604" s="372"/>
      <c r="CG604" s="372"/>
      <c r="CH604" s="372"/>
      <c r="CI604" s="372"/>
      <c r="CJ604" s="372"/>
      <c r="CK604" s="372"/>
      <c r="CL604" s="372"/>
      <c r="CM604" s="372"/>
      <c r="CN604" s="372"/>
      <c r="CO604" s="372"/>
      <c r="CP604" s="372"/>
      <c r="CQ604" s="372"/>
      <c r="CR604" s="372"/>
      <c r="CS604" s="372"/>
      <c r="CT604" s="372"/>
      <c r="CU604" s="372"/>
      <c r="CV604" s="372"/>
      <c r="CW604" s="372"/>
      <c r="CX604" s="372"/>
      <c r="CY604" s="372"/>
      <c r="CZ604" s="372"/>
      <c r="DA604" s="369"/>
    </row>
    <row r="605" s="376" customFormat="true" ht="25.15" customHeight="true" x14ac:dyDescent="0.2">
      <c r="C605" s="815"/>
      <c r="D605" s="814"/>
      <c r="E605" s="201"/>
      <c r="F605" s="201"/>
      <c r="G605" s="201"/>
      <c r="H605" s="814"/>
      <c r="I605" s="814"/>
      <c r="J605" s="201"/>
      <c r="K605" s="201"/>
      <c r="L605" s="201"/>
      <c r="M605" s="814"/>
      <c r="N605" s="814"/>
      <c r="O605" s="201"/>
      <c r="P605" s="201"/>
      <c r="Q605" s="201"/>
      <c r="R605" s="369"/>
      <c r="S605" s="369"/>
      <c r="T605" s="369"/>
      <c r="U605" s="369"/>
      <c r="V605" s="369"/>
      <c r="W605" s="369"/>
      <c r="X605" s="369"/>
      <c r="Y605" s="369"/>
      <c r="Z605" s="369"/>
      <c r="AA605" s="369"/>
      <c r="AB605" s="369"/>
      <c r="AC605" s="369"/>
      <c r="AD605" s="369"/>
      <c r="AE605" s="369"/>
      <c r="AF605" s="369"/>
      <c r="AG605" s="369"/>
      <c r="AH605" s="369"/>
      <c r="AI605" s="369"/>
      <c r="AJ605" s="369"/>
      <c r="AK605" s="369"/>
      <c r="AL605" s="369"/>
      <c r="AM605" s="369"/>
      <c r="AN605" s="369"/>
      <c r="AO605" s="369"/>
      <c r="AP605" s="369"/>
      <c r="AQ605" s="369"/>
      <c r="AR605" s="369"/>
      <c r="AS605" s="369"/>
      <c r="AT605" s="369"/>
      <c r="AU605" s="369"/>
      <c r="AV605" s="369"/>
      <c r="AW605" s="369"/>
      <c r="AX605" s="369"/>
      <c r="AY605" s="369"/>
      <c r="AZ605" s="369"/>
      <c r="BA605" s="372"/>
      <c r="BB605" s="449"/>
      <c r="BC605" s="372"/>
      <c r="BD605" s="372"/>
      <c r="BE605" s="372"/>
      <c r="BF605" s="372"/>
      <c r="BG605" s="372"/>
      <c r="BH605" s="372"/>
      <c r="BI605" s="372"/>
      <c r="BJ605" s="372"/>
      <c r="BK605" s="372"/>
      <c r="BL605" s="372"/>
      <c r="BM605" s="372"/>
      <c r="BN605" s="372"/>
      <c r="BO605" s="372"/>
      <c r="BP605" s="372"/>
      <c r="BQ605" s="372"/>
      <c r="BR605" s="372"/>
      <c r="BS605" s="372"/>
      <c r="BT605" s="372"/>
      <c r="BU605" s="372"/>
      <c r="BV605" s="372"/>
      <c r="BW605" s="372"/>
      <c r="BX605" s="372"/>
      <c r="BY605" s="372"/>
      <c r="BZ605" s="372"/>
      <c r="CA605" s="372"/>
      <c r="CB605" s="372"/>
      <c r="CC605" s="372"/>
      <c r="CD605" s="372"/>
      <c r="CE605" s="372"/>
      <c r="CF605" s="372"/>
      <c r="CG605" s="372"/>
      <c r="CH605" s="372"/>
      <c r="CI605" s="372"/>
      <c r="CJ605" s="372"/>
      <c r="CK605" s="372"/>
      <c r="CL605" s="372"/>
      <c r="CM605" s="372"/>
      <c r="CN605" s="372"/>
      <c r="CO605" s="372"/>
      <c r="CP605" s="372"/>
      <c r="CQ605" s="372"/>
      <c r="CR605" s="372"/>
      <c r="CS605" s="372"/>
      <c r="CT605" s="372"/>
      <c r="CU605" s="372"/>
      <c r="CV605" s="372"/>
      <c r="CW605" s="372"/>
      <c r="CX605" s="372"/>
      <c r="CY605" s="372"/>
      <c r="CZ605" s="372"/>
      <c r="DA605" s="369"/>
    </row>
    <row r="606" s="376" customFormat="true" ht="25.15" customHeight="true" x14ac:dyDescent="0.2">
      <c r="C606" s="815"/>
      <c r="D606" s="814"/>
      <c r="E606" s="201"/>
      <c r="F606" s="201"/>
      <c r="G606" s="201"/>
      <c r="H606" s="814"/>
      <c r="I606" s="814"/>
      <c r="J606" s="201"/>
      <c r="K606" s="201"/>
      <c r="L606" s="201"/>
      <c r="M606" s="814"/>
      <c r="N606" s="814"/>
      <c r="O606" s="201"/>
      <c r="P606" s="201"/>
      <c r="Q606" s="201"/>
      <c r="R606" s="369"/>
      <c r="S606" s="369"/>
      <c r="T606" s="369"/>
      <c r="U606" s="369"/>
      <c r="V606" s="369"/>
      <c r="W606" s="369"/>
      <c r="X606" s="369"/>
      <c r="Y606" s="369"/>
      <c r="Z606" s="369"/>
      <c r="AA606" s="369"/>
      <c r="AB606" s="369"/>
      <c r="AC606" s="369"/>
      <c r="AD606" s="369"/>
      <c r="AE606" s="369"/>
      <c r="AF606" s="369"/>
      <c r="AG606" s="369"/>
      <c r="AH606" s="369"/>
      <c r="AI606" s="369"/>
      <c r="AJ606" s="369"/>
      <c r="AK606" s="369"/>
      <c r="AL606" s="369"/>
      <c r="AM606" s="369"/>
      <c r="AN606" s="369"/>
      <c r="AO606" s="369"/>
      <c r="AP606" s="369"/>
      <c r="AQ606" s="369"/>
      <c r="AR606" s="369"/>
      <c r="AS606" s="369"/>
      <c r="AT606" s="369"/>
      <c r="AU606" s="369"/>
      <c r="AV606" s="369"/>
      <c r="AW606" s="369"/>
      <c r="AX606" s="369"/>
      <c r="AY606" s="369"/>
      <c r="AZ606" s="369"/>
      <c r="BA606" s="372"/>
      <c r="BB606" s="449"/>
      <c r="BC606" s="372"/>
      <c r="BD606" s="372"/>
      <c r="BE606" s="372"/>
      <c r="BF606" s="372"/>
      <c r="BG606" s="372"/>
      <c r="BH606" s="372"/>
      <c r="BI606" s="372"/>
      <c r="BJ606" s="372"/>
      <c r="BK606" s="372"/>
      <c r="BL606" s="372"/>
      <c r="BM606" s="372"/>
      <c r="BN606" s="372"/>
      <c r="BO606" s="372"/>
      <c r="BP606" s="372"/>
      <c r="BQ606" s="372"/>
      <c r="BR606" s="372"/>
      <c r="BS606" s="372"/>
      <c r="BT606" s="372"/>
      <c r="BU606" s="372"/>
      <c r="BV606" s="372"/>
      <c r="BW606" s="372"/>
      <c r="BX606" s="372"/>
      <c r="BY606" s="372"/>
      <c r="BZ606" s="372"/>
      <c r="CA606" s="372"/>
      <c r="CB606" s="372"/>
      <c r="CC606" s="372"/>
      <c r="CD606" s="372"/>
      <c r="CE606" s="372"/>
      <c r="CF606" s="372"/>
      <c r="CG606" s="372"/>
      <c r="CH606" s="372"/>
      <c r="CI606" s="372"/>
      <c r="CJ606" s="372"/>
      <c r="CK606" s="372"/>
      <c r="CL606" s="372"/>
      <c r="CM606" s="372"/>
      <c r="CN606" s="372"/>
      <c r="CO606" s="372"/>
      <c r="CP606" s="372"/>
      <c r="CQ606" s="372"/>
      <c r="CR606" s="372"/>
      <c r="CS606" s="372"/>
      <c r="CT606" s="372"/>
      <c r="CU606" s="372"/>
      <c r="CV606" s="372"/>
      <c r="CW606" s="372"/>
      <c r="CX606" s="372"/>
      <c r="CY606" s="372"/>
      <c r="CZ606" s="372"/>
      <c r="DA606" s="369"/>
    </row>
    <row r="607" s="376" customFormat="true" ht="25.15" customHeight="true" x14ac:dyDescent="0.2">
      <c r="C607" s="815"/>
      <c r="D607" s="814"/>
      <c r="E607" s="201"/>
      <c r="F607" s="201"/>
      <c r="G607" s="201"/>
      <c r="H607" s="814"/>
      <c r="I607" s="814"/>
      <c r="J607" s="201"/>
      <c r="K607" s="201"/>
      <c r="L607" s="201"/>
      <c r="M607" s="814"/>
      <c r="N607" s="814"/>
      <c r="O607" s="201"/>
      <c r="P607" s="201"/>
      <c r="Q607" s="201"/>
      <c r="R607" s="369"/>
      <c r="S607" s="369"/>
      <c r="T607" s="369"/>
      <c r="U607" s="369"/>
      <c r="V607" s="369"/>
      <c r="W607" s="369"/>
      <c r="X607" s="369"/>
      <c r="Y607" s="369"/>
      <c r="Z607" s="369"/>
      <c r="AA607" s="369"/>
      <c r="AB607" s="369"/>
      <c r="AC607" s="369"/>
      <c r="AD607" s="369"/>
      <c r="AE607" s="369"/>
      <c r="AF607" s="369"/>
      <c r="AG607" s="369"/>
      <c r="AH607" s="369"/>
      <c r="AI607" s="369"/>
      <c r="AJ607" s="369"/>
      <c r="AK607" s="369"/>
      <c r="AL607" s="369"/>
      <c r="AM607" s="369"/>
      <c r="AN607" s="369"/>
      <c r="AO607" s="369"/>
      <c r="AP607" s="369"/>
      <c r="AQ607" s="369"/>
      <c r="AR607" s="369"/>
      <c r="AS607" s="369"/>
      <c r="AT607" s="369"/>
      <c r="AU607" s="369"/>
      <c r="AV607" s="369"/>
      <c r="AW607" s="369"/>
      <c r="AX607" s="369"/>
      <c r="AY607" s="369"/>
      <c r="AZ607" s="369"/>
      <c r="BA607" s="372"/>
      <c r="BB607" s="449"/>
      <c r="BC607" s="372"/>
      <c r="BD607" s="372"/>
      <c r="BE607" s="372"/>
      <c r="BF607" s="372"/>
      <c r="BG607" s="372"/>
      <c r="BH607" s="372"/>
      <c r="BI607" s="372"/>
      <c r="BJ607" s="372"/>
      <c r="BK607" s="372"/>
      <c r="BL607" s="372"/>
      <c r="BM607" s="372"/>
      <c r="BN607" s="372"/>
      <c r="BO607" s="372"/>
      <c r="BP607" s="372"/>
      <c r="BQ607" s="372"/>
      <c r="BR607" s="372"/>
      <c r="BS607" s="372"/>
      <c r="BT607" s="372"/>
      <c r="BU607" s="372"/>
      <c r="BV607" s="372"/>
      <c r="BW607" s="372"/>
      <c r="BX607" s="372"/>
      <c r="BY607" s="372"/>
      <c r="BZ607" s="372"/>
      <c r="CA607" s="372"/>
      <c r="CB607" s="372"/>
      <c r="CC607" s="372"/>
      <c r="CD607" s="372"/>
      <c r="CE607" s="372"/>
      <c r="CF607" s="372"/>
      <c r="CG607" s="372"/>
      <c r="CH607" s="372"/>
      <c r="CI607" s="372"/>
      <c r="CJ607" s="372"/>
      <c r="CK607" s="372"/>
      <c r="CL607" s="372"/>
      <c r="CM607" s="372"/>
      <c r="CN607" s="372"/>
      <c r="CO607" s="372"/>
      <c r="CP607" s="372"/>
      <c r="CQ607" s="372"/>
      <c r="CR607" s="372"/>
      <c r="CS607" s="372"/>
      <c r="CT607" s="372"/>
      <c r="CU607" s="372"/>
      <c r="CV607" s="372"/>
      <c r="CW607" s="372"/>
      <c r="CX607" s="372"/>
      <c r="CY607" s="372"/>
      <c r="CZ607" s="372"/>
      <c r="DA607" s="369"/>
    </row>
    <row r="608" s="376" customFormat="true" ht="25.15" customHeight="true" x14ac:dyDescent="0.2">
      <c r="C608" s="815"/>
      <c r="D608" s="814"/>
      <c r="E608" s="201"/>
      <c r="F608" s="201"/>
      <c r="G608" s="201"/>
      <c r="H608" s="814"/>
      <c r="I608" s="814"/>
      <c r="J608" s="201"/>
      <c r="K608" s="201"/>
      <c r="L608" s="201"/>
      <c r="M608" s="814"/>
      <c r="N608" s="814"/>
      <c r="O608" s="201"/>
      <c r="P608" s="201"/>
      <c r="Q608" s="201"/>
      <c r="R608" s="369"/>
      <c r="S608" s="369"/>
      <c r="T608" s="369"/>
      <c r="U608" s="369"/>
      <c r="V608" s="369"/>
      <c r="W608" s="369"/>
      <c r="X608" s="369"/>
      <c r="Y608" s="369"/>
      <c r="Z608" s="369"/>
      <c r="AA608" s="369"/>
      <c r="AB608" s="369"/>
      <c r="AC608" s="369"/>
      <c r="AD608" s="369"/>
      <c r="AE608" s="369"/>
      <c r="AF608" s="369"/>
      <c r="AG608" s="369"/>
      <c r="AH608" s="369"/>
      <c r="AI608" s="369"/>
      <c r="AJ608" s="369"/>
      <c r="AK608" s="369"/>
      <c r="AL608" s="369"/>
      <c r="AM608" s="369"/>
      <c r="AN608" s="369"/>
      <c r="AO608" s="369"/>
      <c r="AP608" s="369"/>
      <c r="AQ608" s="369"/>
      <c r="AR608" s="369"/>
      <c r="AS608" s="369"/>
      <c r="AT608" s="369"/>
      <c r="AU608" s="369"/>
      <c r="AV608" s="369"/>
      <c r="AW608" s="369"/>
      <c r="AX608" s="369"/>
      <c r="AY608" s="369"/>
      <c r="AZ608" s="369"/>
      <c r="BA608" s="372"/>
      <c r="BB608" s="449"/>
      <c r="BC608" s="372"/>
      <c r="BD608" s="372"/>
      <c r="BE608" s="372"/>
      <c r="BF608" s="372"/>
      <c r="BG608" s="372"/>
      <c r="BH608" s="372"/>
      <c r="BI608" s="372"/>
      <c r="BJ608" s="372"/>
      <c r="BK608" s="372"/>
      <c r="BL608" s="372"/>
      <c r="BM608" s="372"/>
      <c r="BN608" s="372"/>
      <c r="BO608" s="372"/>
      <c r="BP608" s="372"/>
      <c r="BQ608" s="372"/>
      <c r="BR608" s="372"/>
      <c r="BS608" s="372"/>
      <c r="BT608" s="372"/>
      <c r="BU608" s="372"/>
      <c r="BV608" s="372"/>
      <c r="BW608" s="372"/>
      <c r="BX608" s="372"/>
      <c r="BY608" s="372"/>
      <c r="BZ608" s="372"/>
      <c r="CA608" s="372"/>
      <c r="CB608" s="372"/>
      <c r="CC608" s="372"/>
      <c r="CD608" s="372"/>
      <c r="CE608" s="372"/>
      <c r="CF608" s="372"/>
      <c r="CG608" s="372"/>
      <c r="CH608" s="372"/>
      <c r="CI608" s="372"/>
      <c r="CJ608" s="372"/>
      <c r="CK608" s="372"/>
      <c r="CL608" s="372"/>
      <c r="CM608" s="372"/>
      <c r="CN608" s="372"/>
      <c r="CO608" s="372"/>
      <c r="CP608" s="372"/>
      <c r="CQ608" s="372"/>
      <c r="CR608" s="372"/>
      <c r="CS608" s="372"/>
      <c r="CT608" s="372"/>
      <c r="CU608" s="372"/>
      <c r="CV608" s="372"/>
      <c r="CW608" s="372"/>
      <c r="CX608" s="372"/>
      <c r="CY608" s="372"/>
      <c r="CZ608" s="372"/>
      <c r="DA608" s="369"/>
    </row>
    <row r="609" s="376" customFormat="true" ht="25.15" customHeight="true" x14ac:dyDescent="0.2">
      <c r="C609" s="815"/>
      <c r="D609" s="814"/>
      <c r="E609" s="201"/>
      <c r="F609" s="201"/>
      <c r="G609" s="201"/>
      <c r="H609" s="814"/>
      <c r="I609" s="814"/>
      <c r="J609" s="201"/>
      <c r="K609" s="201"/>
      <c r="L609" s="201"/>
      <c r="M609" s="814"/>
      <c r="N609" s="814"/>
      <c r="O609" s="201"/>
      <c r="P609" s="201"/>
      <c r="Q609" s="201"/>
      <c r="R609" s="369"/>
      <c r="S609" s="369"/>
      <c r="T609" s="369"/>
      <c r="U609" s="369"/>
      <c r="V609" s="369"/>
      <c r="W609" s="369"/>
      <c r="X609" s="369"/>
      <c r="Y609" s="369"/>
      <c r="Z609" s="369"/>
      <c r="AA609" s="369"/>
      <c r="AB609" s="369"/>
      <c r="AC609" s="369"/>
      <c r="AD609" s="369"/>
      <c r="AE609" s="369"/>
      <c r="AF609" s="369"/>
      <c r="AG609" s="369"/>
      <c r="AH609" s="369"/>
      <c r="AI609" s="369"/>
      <c r="AJ609" s="369"/>
      <c r="AK609" s="369"/>
      <c r="AL609" s="369"/>
      <c r="AM609" s="369"/>
      <c r="AN609" s="369"/>
      <c r="AO609" s="369"/>
      <c r="AP609" s="369"/>
      <c r="AQ609" s="369"/>
      <c r="AR609" s="369"/>
      <c r="AS609" s="369"/>
      <c r="AT609" s="369"/>
      <c r="AU609" s="369"/>
      <c r="AV609" s="369"/>
      <c r="AW609" s="369"/>
      <c r="AX609" s="369"/>
      <c r="AY609" s="369"/>
      <c r="AZ609" s="369"/>
      <c r="BA609" s="372"/>
      <c r="BB609" s="449"/>
      <c r="BC609" s="372"/>
      <c r="BD609" s="372"/>
      <c r="BE609" s="372"/>
      <c r="BF609" s="372"/>
      <c r="BG609" s="372"/>
      <c r="BH609" s="372"/>
      <c r="BI609" s="372"/>
      <c r="BJ609" s="372"/>
      <c r="BK609" s="372"/>
      <c r="BL609" s="372"/>
      <c r="BM609" s="372"/>
      <c r="BN609" s="372"/>
      <c r="BO609" s="372"/>
      <c r="BP609" s="372"/>
      <c r="BQ609" s="372"/>
      <c r="BR609" s="372"/>
      <c r="BS609" s="372"/>
      <c r="BT609" s="372"/>
      <c r="BU609" s="372"/>
      <c r="BV609" s="372"/>
      <c r="BW609" s="372"/>
      <c r="BX609" s="372"/>
      <c r="BY609" s="372"/>
      <c r="BZ609" s="372"/>
      <c r="CA609" s="372"/>
      <c r="CB609" s="372"/>
      <c r="CC609" s="372"/>
      <c r="CD609" s="372"/>
      <c r="CE609" s="372"/>
      <c r="CF609" s="372"/>
      <c r="CG609" s="372"/>
      <c r="CH609" s="372"/>
      <c r="CI609" s="372"/>
      <c r="CJ609" s="372"/>
      <c r="CK609" s="372"/>
      <c r="CL609" s="372"/>
      <c r="CM609" s="372"/>
      <c r="CN609" s="372"/>
      <c r="CO609" s="372"/>
      <c r="CP609" s="372"/>
      <c r="CQ609" s="372"/>
      <c r="CR609" s="372"/>
      <c r="CS609" s="372"/>
      <c r="CT609" s="372"/>
      <c r="CU609" s="372"/>
      <c r="CV609" s="372"/>
      <c r="CW609" s="372"/>
      <c r="CX609" s="372"/>
      <c r="CY609" s="372"/>
      <c r="CZ609" s="372"/>
      <c r="DA609" s="369"/>
    </row>
    <row r="610" s="376" customFormat="true" ht="25.15" customHeight="true" x14ac:dyDescent="0.2">
      <c r="C610" s="815"/>
      <c r="D610" s="814"/>
      <c r="E610" s="201"/>
      <c r="F610" s="201"/>
      <c r="G610" s="201"/>
      <c r="H610" s="814"/>
      <c r="I610" s="814"/>
      <c r="J610" s="201"/>
      <c r="K610" s="201"/>
      <c r="L610" s="201"/>
      <c r="M610" s="814"/>
      <c r="N610" s="814"/>
      <c r="O610" s="201"/>
      <c r="P610" s="201"/>
      <c r="Q610" s="201"/>
      <c r="R610" s="369"/>
      <c r="S610" s="369"/>
      <c r="T610" s="369"/>
      <c r="U610" s="369"/>
      <c r="V610" s="369"/>
      <c r="W610" s="369"/>
      <c r="X610" s="369"/>
      <c r="Y610" s="369"/>
      <c r="Z610" s="369"/>
      <c r="AA610" s="369"/>
      <c r="AB610" s="369"/>
      <c r="AC610" s="369"/>
      <c r="AD610" s="369"/>
      <c r="AE610" s="369"/>
      <c r="AF610" s="369"/>
      <c r="AG610" s="369"/>
      <c r="AH610" s="369"/>
      <c r="AI610" s="369"/>
      <c r="AJ610" s="369"/>
      <c r="AK610" s="369"/>
      <c r="AL610" s="369"/>
      <c r="AM610" s="369"/>
      <c r="AN610" s="369"/>
      <c r="AO610" s="369"/>
      <c r="AP610" s="369"/>
      <c r="AQ610" s="369"/>
      <c r="AR610" s="369"/>
      <c r="AS610" s="369"/>
      <c r="AT610" s="369"/>
      <c r="AU610" s="369"/>
      <c r="AV610" s="369"/>
      <c r="AW610" s="369"/>
      <c r="AX610" s="369"/>
      <c r="AY610" s="369"/>
      <c r="AZ610" s="369"/>
      <c r="BA610" s="372"/>
      <c r="BB610" s="449"/>
      <c r="BC610" s="372"/>
      <c r="BD610" s="372"/>
      <c r="BE610" s="372"/>
      <c r="BF610" s="372"/>
      <c r="BG610" s="372"/>
      <c r="BH610" s="372"/>
      <c r="BI610" s="372"/>
      <c r="BJ610" s="372"/>
      <c r="BK610" s="372"/>
      <c r="BL610" s="372"/>
      <c r="BM610" s="372"/>
      <c r="BN610" s="372"/>
      <c r="BO610" s="372"/>
      <c r="BP610" s="372"/>
      <c r="BQ610" s="372"/>
      <c r="BR610" s="372"/>
      <c r="BS610" s="372"/>
      <c r="BT610" s="372"/>
      <c r="BU610" s="372"/>
      <c r="BV610" s="372"/>
      <c r="BW610" s="372"/>
      <c r="BX610" s="372"/>
      <c r="BY610" s="372"/>
      <c r="BZ610" s="372"/>
      <c r="CA610" s="372"/>
      <c r="CB610" s="372"/>
      <c r="CC610" s="372"/>
      <c r="CD610" s="372"/>
      <c r="CE610" s="372"/>
      <c r="CF610" s="372"/>
      <c r="CG610" s="372"/>
      <c r="CH610" s="372"/>
      <c r="CI610" s="372"/>
      <c r="CJ610" s="372"/>
      <c r="CK610" s="372"/>
      <c r="CL610" s="372"/>
      <c r="CM610" s="372"/>
      <c r="CN610" s="372"/>
      <c r="CO610" s="372"/>
      <c r="CP610" s="372"/>
      <c r="CQ610" s="372"/>
      <c r="CR610" s="372"/>
      <c r="CS610" s="372"/>
      <c r="CT610" s="372"/>
      <c r="CU610" s="372"/>
      <c r="CV610" s="372"/>
      <c r="CW610" s="372"/>
      <c r="CX610" s="372"/>
      <c r="CY610" s="372"/>
      <c r="CZ610" s="372"/>
      <c r="DA610" s="369"/>
    </row>
    <row r="611" s="376" customFormat="true" ht="25.15" customHeight="true" x14ac:dyDescent="0.2">
      <c r="C611" s="815"/>
      <c r="D611" s="814"/>
      <c r="E611" s="201"/>
      <c r="F611" s="201"/>
      <c r="G611" s="201"/>
      <c r="H611" s="814"/>
      <c r="I611" s="814"/>
      <c r="J611" s="201"/>
      <c r="K611" s="201"/>
      <c r="L611" s="201"/>
      <c r="M611" s="814"/>
      <c r="N611" s="814"/>
      <c r="O611" s="201"/>
      <c r="P611" s="201"/>
      <c r="Q611" s="201"/>
      <c r="R611" s="369"/>
      <c r="S611" s="369"/>
      <c r="T611" s="369"/>
      <c r="U611" s="369"/>
      <c r="V611" s="369"/>
      <c r="W611" s="369"/>
      <c r="X611" s="369"/>
      <c r="Y611" s="369"/>
      <c r="Z611" s="369"/>
      <c r="AA611" s="369"/>
      <c r="AB611" s="369"/>
      <c r="AC611" s="369"/>
      <c r="AD611" s="369"/>
      <c r="AE611" s="369"/>
      <c r="AF611" s="369"/>
      <c r="AG611" s="369"/>
      <c r="AH611" s="369"/>
      <c r="AI611" s="369"/>
      <c r="AJ611" s="369"/>
      <c r="AK611" s="369"/>
      <c r="AL611" s="369"/>
      <c r="AM611" s="369"/>
      <c r="AN611" s="369"/>
      <c r="AO611" s="369"/>
      <c r="AP611" s="369"/>
      <c r="AQ611" s="369"/>
      <c r="AR611" s="369"/>
      <c r="AS611" s="369"/>
      <c r="AT611" s="369"/>
      <c r="AU611" s="369"/>
      <c r="AV611" s="369"/>
      <c r="AW611" s="369"/>
      <c r="AX611" s="369"/>
      <c r="AY611" s="369"/>
      <c r="AZ611" s="369"/>
      <c r="BA611" s="372"/>
      <c r="BB611" s="449"/>
      <c r="BC611" s="372"/>
      <c r="BD611" s="372"/>
      <c r="BE611" s="372"/>
      <c r="BF611" s="372"/>
      <c r="BG611" s="372"/>
      <c r="BH611" s="372"/>
      <c r="BI611" s="372"/>
      <c r="BJ611" s="372"/>
      <c r="BK611" s="372"/>
      <c r="BL611" s="372"/>
      <c r="BM611" s="372"/>
      <c r="BN611" s="372"/>
      <c r="BO611" s="372"/>
      <c r="BP611" s="372"/>
      <c r="BQ611" s="372"/>
      <c r="BR611" s="372"/>
      <c r="BS611" s="372"/>
      <c r="BT611" s="372"/>
      <c r="BU611" s="372"/>
      <c r="BV611" s="372"/>
      <c r="BW611" s="372"/>
      <c r="BX611" s="372"/>
      <c r="BY611" s="372"/>
      <c r="BZ611" s="372"/>
      <c r="CA611" s="372"/>
      <c r="CB611" s="372"/>
      <c r="CC611" s="372"/>
      <c r="CD611" s="372"/>
      <c r="CE611" s="372"/>
      <c r="CF611" s="372"/>
      <c r="CG611" s="372"/>
      <c r="CH611" s="372"/>
      <c r="CI611" s="372"/>
      <c r="CJ611" s="372"/>
      <c r="CK611" s="372"/>
      <c r="CL611" s="372"/>
      <c r="CM611" s="372"/>
      <c r="CN611" s="372"/>
      <c r="CO611" s="372"/>
      <c r="CP611" s="372"/>
      <c r="CQ611" s="372"/>
      <c r="CR611" s="372"/>
      <c r="CS611" s="372"/>
      <c r="CT611" s="372"/>
      <c r="CU611" s="372"/>
      <c r="CV611" s="372"/>
      <c r="CW611" s="372"/>
      <c r="CX611" s="372"/>
      <c r="CY611" s="372"/>
      <c r="CZ611" s="372"/>
      <c r="DA611" s="369"/>
    </row>
    <row r="612" s="376" customFormat="true" ht="25.15" customHeight="true" x14ac:dyDescent="0.2">
      <c r="C612" s="815"/>
      <c r="D612" s="814"/>
      <c r="E612" s="201"/>
      <c r="F612" s="201"/>
      <c r="G612" s="201"/>
      <c r="H612" s="814"/>
      <c r="I612" s="814"/>
      <c r="J612" s="201"/>
      <c r="K612" s="201"/>
      <c r="L612" s="201"/>
      <c r="M612" s="814"/>
      <c r="N612" s="814"/>
      <c r="O612" s="201"/>
      <c r="P612" s="201"/>
      <c r="Q612" s="201"/>
      <c r="R612" s="369"/>
      <c r="S612" s="369"/>
      <c r="T612" s="369"/>
      <c r="U612" s="369"/>
      <c r="V612" s="369"/>
      <c r="W612" s="369"/>
      <c r="X612" s="369"/>
      <c r="Y612" s="369"/>
      <c r="Z612" s="369"/>
      <c r="AA612" s="369"/>
      <c r="AB612" s="369"/>
      <c r="AC612" s="369"/>
      <c r="AD612" s="369"/>
      <c r="AE612" s="369"/>
      <c r="AF612" s="369"/>
      <c r="AG612" s="369"/>
      <c r="AH612" s="369"/>
      <c r="AI612" s="369"/>
      <c r="AJ612" s="369"/>
      <c r="AK612" s="369"/>
      <c r="AL612" s="369"/>
      <c r="AM612" s="369"/>
      <c r="AN612" s="369"/>
      <c r="AO612" s="369"/>
      <c r="AP612" s="369"/>
      <c r="AQ612" s="369"/>
      <c r="AR612" s="369"/>
      <c r="AS612" s="369"/>
      <c r="AT612" s="369"/>
      <c r="AU612" s="369"/>
      <c r="AV612" s="369"/>
      <c r="AW612" s="369"/>
      <c r="AX612" s="369"/>
      <c r="AY612" s="369"/>
      <c r="AZ612" s="369"/>
      <c r="BA612" s="372"/>
      <c r="BB612" s="449"/>
      <c r="BC612" s="372"/>
      <c r="BD612" s="372"/>
      <c r="BE612" s="372"/>
      <c r="BF612" s="372"/>
      <c r="BG612" s="372"/>
      <c r="BH612" s="372"/>
      <c r="BI612" s="372"/>
      <c r="BJ612" s="372"/>
      <c r="BK612" s="372"/>
      <c r="BL612" s="372"/>
      <c r="BM612" s="372"/>
      <c r="BN612" s="372"/>
      <c r="BO612" s="372"/>
      <c r="BP612" s="372"/>
      <c r="BQ612" s="372"/>
      <c r="BR612" s="372"/>
      <c r="BS612" s="372"/>
      <c r="BT612" s="372"/>
      <c r="BU612" s="372"/>
      <c r="BV612" s="372"/>
      <c r="BW612" s="372"/>
      <c r="BX612" s="372"/>
      <c r="BY612" s="372"/>
      <c r="BZ612" s="372"/>
      <c r="CA612" s="372"/>
      <c r="CB612" s="372"/>
      <c r="CC612" s="372"/>
      <c r="CD612" s="372"/>
      <c r="CE612" s="372"/>
      <c r="CF612" s="372"/>
      <c r="CG612" s="372"/>
      <c r="CH612" s="372"/>
      <c r="CI612" s="372"/>
      <c r="CJ612" s="372"/>
      <c r="CK612" s="372"/>
      <c r="CL612" s="372"/>
      <c r="CM612" s="372"/>
      <c r="CN612" s="372"/>
      <c r="CO612" s="372"/>
      <c r="CP612" s="372"/>
      <c r="CQ612" s="372"/>
      <c r="CR612" s="372"/>
      <c r="CS612" s="372"/>
      <c r="CT612" s="372"/>
      <c r="CU612" s="372"/>
      <c r="CV612" s="372"/>
      <c r="CW612" s="372"/>
      <c r="CX612" s="372"/>
      <c r="CY612" s="372"/>
      <c r="CZ612" s="372"/>
      <c r="DA612" s="369"/>
    </row>
    <row r="613" s="376" customFormat="true" ht="25.15" customHeight="true" x14ac:dyDescent="0.2">
      <c r="C613" s="815"/>
      <c r="D613" s="814"/>
      <c r="E613" s="201"/>
      <c r="F613" s="201"/>
      <c r="G613" s="201"/>
      <c r="H613" s="814"/>
      <c r="I613" s="814"/>
      <c r="J613" s="201"/>
      <c r="K613" s="201"/>
      <c r="L613" s="201"/>
      <c r="M613" s="814"/>
      <c r="N613" s="814"/>
      <c r="O613" s="201"/>
      <c r="P613" s="201"/>
      <c r="Q613" s="201"/>
      <c r="R613" s="369"/>
      <c r="S613" s="369"/>
      <c r="T613" s="369"/>
      <c r="U613" s="369"/>
      <c r="V613" s="369"/>
      <c r="W613" s="369"/>
      <c r="X613" s="369"/>
      <c r="Y613" s="369"/>
      <c r="Z613" s="369"/>
      <c r="AA613" s="369"/>
      <c r="AB613" s="369"/>
      <c r="AC613" s="369"/>
      <c r="AD613" s="369"/>
      <c r="AE613" s="369"/>
      <c r="AF613" s="369"/>
      <c r="AG613" s="369"/>
      <c r="AH613" s="369"/>
      <c r="AI613" s="369"/>
      <c r="AJ613" s="369"/>
      <c r="AK613" s="369"/>
      <c r="AL613" s="369"/>
      <c r="AM613" s="369"/>
      <c r="AN613" s="369"/>
      <c r="AO613" s="369"/>
      <c r="AP613" s="369"/>
      <c r="AQ613" s="369"/>
      <c r="AR613" s="369"/>
      <c r="AS613" s="369"/>
      <c r="AT613" s="369"/>
      <c r="AU613" s="369"/>
      <c r="AV613" s="369"/>
      <c r="AW613" s="369"/>
      <c r="AX613" s="369"/>
      <c r="AY613" s="369"/>
      <c r="AZ613" s="369"/>
      <c r="BA613" s="372"/>
      <c r="BB613" s="449"/>
      <c r="BC613" s="372"/>
      <c r="BD613" s="372"/>
      <c r="BE613" s="372"/>
      <c r="BF613" s="372"/>
      <c r="BG613" s="372"/>
      <c r="BH613" s="372"/>
      <c r="BI613" s="372"/>
      <c r="BJ613" s="372"/>
      <c r="BK613" s="372"/>
      <c r="BL613" s="372"/>
      <c r="BM613" s="372"/>
      <c r="BN613" s="372"/>
      <c r="BO613" s="372"/>
      <c r="BP613" s="372"/>
      <c r="BQ613" s="372"/>
      <c r="BR613" s="372"/>
      <c r="BS613" s="372"/>
      <c r="BT613" s="372"/>
      <c r="BU613" s="372"/>
      <c r="BV613" s="372"/>
      <c r="BW613" s="372"/>
      <c r="BX613" s="372"/>
      <c r="BY613" s="372"/>
      <c r="BZ613" s="372"/>
      <c r="CA613" s="372"/>
      <c r="CB613" s="372"/>
      <c r="CC613" s="372"/>
      <c r="CD613" s="372"/>
      <c r="CE613" s="372"/>
      <c r="CF613" s="372"/>
      <c r="CG613" s="372"/>
      <c r="CH613" s="372"/>
      <c r="CI613" s="372"/>
      <c r="CJ613" s="372"/>
      <c r="CK613" s="372"/>
      <c r="CL613" s="372"/>
      <c r="CM613" s="372"/>
      <c r="CN613" s="372"/>
      <c r="CO613" s="372"/>
      <c r="CP613" s="372"/>
      <c r="CQ613" s="372"/>
      <c r="CR613" s="372"/>
      <c r="CS613" s="372"/>
      <c r="CT613" s="372"/>
      <c r="CU613" s="372"/>
      <c r="CV613" s="372"/>
      <c r="CW613" s="372"/>
      <c r="CX613" s="372"/>
      <c r="CY613" s="372"/>
      <c r="CZ613" s="372"/>
      <c r="DA613" s="369"/>
    </row>
    <row r="614" s="376" customFormat="true" ht="25.15" customHeight="true" x14ac:dyDescent="0.2">
      <c r="C614" s="815"/>
      <c r="D614" s="814"/>
      <c r="E614" s="201"/>
      <c r="F614" s="201"/>
      <c r="G614" s="201"/>
      <c r="H614" s="814"/>
      <c r="I614" s="814"/>
      <c r="J614" s="201"/>
      <c r="K614" s="201"/>
      <c r="L614" s="201"/>
      <c r="M614" s="814"/>
      <c r="N614" s="814"/>
      <c r="O614" s="201"/>
      <c r="P614" s="201"/>
      <c r="Q614" s="201"/>
      <c r="R614" s="369"/>
      <c r="S614" s="369"/>
      <c r="T614" s="369"/>
      <c r="U614" s="369"/>
      <c r="V614" s="369"/>
      <c r="W614" s="369"/>
      <c r="X614" s="369"/>
      <c r="Y614" s="369"/>
      <c r="Z614" s="369"/>
      <c r="AA614" s="369"/>
      <c r="AB614" s="369"/>
      <c r="AC614" s="369"/>
      <c r="AD614" s="369"/>
      <c r="AE614" s="369"/>
      <c r="AF614" s="369"/>
      <c r="AG614" s="369"/>
      <c r="AH614" s="369"/>
      <c r="AI614" s="369"/>
      <c r="AJ614" s="369"/>
      <c r="AK614" s="369"/>
      <c r="AL614" s="369"/>
      <c r="AM614" s="369"/>
      <c r="AN614" s="369"/>
      <c r="AO614" s="369"/>
      <c r="AP614" s="369"/>
      <c r="AQ614" s="369"/>
      <c r="AR614" s="369"/>
      <c r="AS614" s="369"/>
      <c r="AT614" s="369"/>
      <c r="AU614" s="369"/>
      <c r="AV614" s="369"/>
      <c r="AW614" s="369"/>
      <c r="AX614" s="369"/>
      <c r="AY614" s="369"/>
      <c r="AZ614" s="369"/>
      <c r="BA614" s="372"/>
      <c r="BB614" s="449"/>
      <c r="BC614" s="372"/>
      <c r="BD614" s="372"/>
      <c r="BE614" s="372"/>
      <c r="BF614" s="372"/>
      <c r="BG614" s="372"/>
      <c r="BH614" s="372"/>
      <c r="BI614" s="372"/>
      <c r="BJ614" s="372"/>
      <c r="BK614" s="372"/>
      <c r="BL614" s="372"/>
      <c r="BM614" s="372"/>
      <c r="BN614" s="372"/>
      <c r="BO614" s="372"/>
      <c r="BP614" s="372"/>
      <c r="BQ614" s="372"/>
      <c r="BR614" s="372"/>
      <c r="BS614" s="372"/>
      <c r="BT614" s="372"/>
      <c r="BU614" s="372"/>
      <c r="BV614" s="372"/>
      <c r="BW614" s="372"/>
      <c r="BX614" s="372"/>
      <c r="BY614" s="372"/>
      <c r="BZ614" s="372"/>
      <c r="CA614" s="372"/>
      <c r="CB614" s="372"/>
      <c r="CC614" s="372"/>
      <c r="CD614" s="372"/>
      <c r="CE614" s="372"/>
      <c r="CF614" s="372"/>
      <c r="CG614" s="372"/>
      <c r="CH614" s="372"/>
      <c r="CI614" s="372"/>
      <c r="CJ614" s="372"/>
      <c r="CK614" s="372"/>
      <c r="CL614" s="372"/>
      <c r="CM614" s="372"/>
      <c r="CN614" s="372"/>
      <c r="CO614" s="372"/>
      <c r="CP614" s="372"/>
      <c r="CQ614" s="372"/>
      <c r="CR614" s="372"/>
      <c r="CS614" s="372"/>
      <c r="CT614" s="372"/>
      <c r="CU614" s="372"/>
      <c r="CV614" s="372"/>
      <c r="CW614" s="372"/>
      <c r="CX614" s="372"/>
      <c r="CY614" s="372"/>
      <c r="CZ614" s="372"/>
      <c r="DA614" s="369"/>
    </row>
    <row r="615" s="376" customFormat="true" ht="25.15" customHeight="true" x14ac:dyDescent="0.2">
      <c r="C615" s="815"/>
      <c r="D615" s="814"/>
      <c r="E615" s="201"/>
      <c r="F615" s="201"/>
      <c r="G615" s="201"/>
      <c r="H615" s="814"/>
      <c r="I615" s="814"/>
      <c r="J615" s="201"/>
      <c r="K615" s="201"/>
      <c r="L615" s="201"/>
      <c r="M615" s="814"/>
      <c r="N615" s="814"/>
      <c r="O615" s="201"/>
      <c r="P615" s="201"/>
      <c r="Q615" s="201"/>
      <c r="R615" s="369"/>
      <c r="S615" s="369"/>
      <c r="T615" s="369"/>
      <c r="U615" s="369"/>
      <c r="V615" s="369"/>
      <c r="W615" s="369"/>
      <c r="X615" s="369"/>
      <c r="Y615" s="369"/>
      <c r="Z615" s="369"/>
      <c r="AA615" s="369"/>
      <c r="AB615" s="369"/>
      <c r="AC615" s="369"/>
      <c r="AD615" s="369"/>
      <c r="AE615" s="369"/>
      <c r="AF615" s="369"/>
      <c r="AG615" s="369"/>
      <c r="AH615" s="369"/>
      <c r="AI615" s="369"/>
      <c r="AJ615" s="369"/>
      <c r="AK615" s="369"/>
      <c r="AL615" s="369"/>
      <c r="AM615" s="369"/>
      <c r="AN615" s="369"/>
      <c r="AO615" s="369"/>
      <c r="AP615" s="369"/>
      <c r="AQ615" s="369"/>
      <c r="AR615" s="369"/>
      <c r="AS615" s="369"/>
      <c r="AT615" s="369"/>
      <c r="AU615" s="369"/>
      <c r="AV615" s="369"/>
      <c r="AW615" s="369"/>
      <c r="AX615" s="369"/>
      <c r="AY615" s="369"/>
      <c r="AZ615" s="369"/>
      <c r="BA615" s="372"/>
      <c r="BB615" s="449"/>
      <c r="BC615" s="372"/>
      <c r="BD615" s="372"/>
      <c r="BE615" s="372"/>
      <c r="BF615" s="372"/>
      <c r="BG615" s="372"/>
      <c r="BH615" s="372"/>
      <c r="BI615" s="372"/>
      <c r="BJ615" s="372"/>
      <c r="BK615" s="372"/>
      <c r="BL615" s="372"/>
      <c r="BM615" s="372"/>
      <c r="BN615" s="372"/>
      <c r="BO615" s="372"/>
      <c r="BP615" s="372"/>
      <c r="BQ615" s="372"/>
      <c r="BR615" s="372"/>
      <c r="BS615" s="372"/>
      <c r="BT615" s="372"/>
      <c r="BU615" s="372"/>
      <c r="BV615" s="372"/>
      <c r="BW615" s="372"/>
      <c r="BX615" s="372"/>
      <c r="BY615" s="372"/>
      <c r="BZ615" s="372"/>
      <c r="CA615" s="372"/>
      <c r="CB615" s="372"/>
      <c r="CC615" s="372"/>
      <c r="CD615" s="372"/>
      <c r="CE615" s="372"/>
      <c r="CF615" s="372"/>
      <c r="CG615" s="372"/>
      <c r="CH615" s="372"/>
      <c r="CI615" s="372"/>
      <c r="CJ615" s="372"/>
      <c r="CK615" s="372"/>
      <c r="CL615" s="372"/>
      <c r="CM615" s="372"/>
      <c r="CN615" s="372"/>
      <c r="CO615" s="372"/>
      <c r="CP615" s="372"/>
      <c r="CQ615" s="372"/>
      <c r="CR615" s="372"/>
      <c r="CS615" s="372"/>
      <c r="CT615" s="372"/>
      <c r="CU615" s="372"/>
      <c r="CV615" s="372"/>
      <c r="CW615" s="372"/>
      <c r="CX615" s="372"/>
      <c r="CY615" s="372"/>
      <c r="CZ615" s="372"/>
      <c r="DA615" s="369"/>
    </row>
    <row r="616" s="376" customFormat="true" ht="25.15" customHeight="true" x14ac:dyDescent="0.2">
      <c r="C616" s="815"/>
      <c r="D616" s="814"/>
      <c r="E616" s="201"/>
      <c r="F616" s="201"/>
      <c r="G616" s="201"/>
      <c r="H616" s="814"/>
      <c r="I616" s="814"/>
      <c r="J616" s="201"/>
      <c r="K616" s="201"/>
      <c r="L616" s="201"/>
      <c r="M616" s="814"/>
      <c r="N616" s="814"/>
      <c r="O616" s="201"/>
      <c r="P616" s="201"/>
      <c r="Q616" s="201"/>
      <c r="R616" s="369"/>
      <c r="S616" s="369"/>
      <c r="T616" s="369"/>
      <c r="U616" s="369"/>
      <c r="V616" s="369"/>
      <c r="W616" s="369"/>
      <c r="X616" s="369"/>
      <c r="Y616" s="369"/>
      <c r="Z616" s="369"/>
      <c r="AA616" s="369"/>
      <c r="AB616" s="369"/>
      <c r="AC616" s="369"/>
      <c r="AD616" s="369"/>
      <c r="AE616" s="369"/>
      <c r="AF616" s="369"/>
      <c r="AG616" s="369"/>
      <c r="AH616" s="369"/>
      <c r="AI616" s="369"/>
      <c r="AJ616" s="369"/>
      <c r="AK616" s="369"/>
      <c r="AL616" s="369"/>
      <c r="AM616" s="369"/>
      <c r="AN616" s="369"/>
      <c r="AO616" s="369"/>
      <c r="AP616" s="369"/>
      <c r="AQ616" s="369"/>
      <c r="AR616" s="369"/>
      <c r="AS616" s="369"/>
      <c r="AT616" s="369"/>
      <c r="AU616" s="369"/>
      <c r="AV616" s="369"/>
      <c r="AW616" s="369"/>
      <c r="AX616" s="369"/>
      <c r="AY616" s="369"/>
      <c r="AZ616" s="369"/>
      <c r="BA616" s="372"/>
      <c r="BB616" s="449"/>
      <c r="BC616" s="372"/>
      <c r="BD616" s="372"/>
      <c r="BE616" s="372"/>
      <c r="BF616" s="372"/>
      <c r="BG616" s="372"/>
      <c r="BH616" s="372"/>
      <c r="BI616" s="372"/>
      <c r="BJ616" s="372"/>
      <c r="BK616" s="372"/>
      <c r="BL616" s="372"/>
      <c r="BM616" s="372"/>
      <c r="BN616" s="372"/>
      <c r="BO616" s="372"/>
      <c r="BP616" s="372"/>
      <c r="BQ616" s="372"/>
      <c r="BR616" s="372"/>
      <c r="BS616" s="372"/>
      <c r="BT616" s="372"/>
      <c r="BU616" s="372"/>
      <c r="BV616" s="372"/>
      <c r="BW616" s="372"/>
      <c r="BX616" s="372"/>
      <c r="BY616" s="372"/>
      <c r="BZ616" s="372"/>
      <c r="CA616" s="372"/>
      <c r="CB616" s="372"/>
      <c r="CC616" s="372"/>
      <c r="CD616" s="372"/>
      <c r="CE616" s="372"/>
      <c r="CF616" s="372"/>
      <c r="CG616" s="372"/>
      <c r="CH616" s="372"/>
      <c r="CI616" s="372"/>
      <c r="CJ616" s="372"/>
      <c r="CK616" s="372"/>
      <c r="CL616" s="372"/>
      <c r="CM616" s="372"/>
      <c r="CN616" s="372"/>
      <c r="CO616" s="372"/>
      <c r="CP616" s="372"/>
      <c r="CQ616" s="372"/>
      <c r="CR616" s="372"/>
      <c r="CS616" s="372"/>
      <c r="CT616" s="372"/>
      <c r="CU616" s="372"/>
      <c r="CV616" s="372"/>
      <c r="CW616" s="372"/>
      <c r="CX616" s="372"/>
      <c r="CY616" s="372"/>
      <c r="CZ616" s="372"/>
      <c r="DA616" s="369"/>
    </row>
    <row r="617" s="376" customFormat="true" ht="25.15" customHeight="true" x14ac:dyDescent="0.2">
      <c r="C617" s="815"/>
      <c r="D617" s="814"/>
      <c r="E617" s="201"/>
      <c r="F617" s="201"/>
      <c r="G617" s="201"/>
      <c r="H617" s="814"/>
      <c r="I617" s="814"/>
      <c r="J617" s="201"/>
      <c r="K617" s="201"/>
      <c r="L617" s="201"/>
      <c r="M617" s="814"/>
      <c r="N617" s="814"/>
      <c r="O617" s="201"/>
      <c r="P617" s="201"/>
      <c r="Q617" s="201"/>
      <c r="R617" s="369"/>
      <c r="S617" s="369"/>
      <c r="T617" s="369"/>
      <c r="U617" s="369"/>
      <c r="V617" s="369"/>
      <c r="W617" s="369"/>
      <c r="X617" s="369"/>
      <c r="Y617" s="369"/>
      <c r="Z617" s="369"/>
      <c r="AA617" s="369"/>
      <c r="AB617" s="369"/>
      <c r="AC617" s="369"/>
      <c r="AD617" s="369"/>
      <c r="AE617" s="369"/>
      <c r="AF617" s="369"/>
      <c r="AG617" s="369"/>
      <c r="AH617" s="369"/>
      <c r="AI617" s="369"/>
      <c r="AJ617" s="369"/>
      <c r="AK617" s="369"/>
      <c r="AL617" s="369"/>
      <c r="AM617" s="369"/>
      <c r="AN617" s="369"/>
      <c r="AO617" s="369"/>
      <c r="AP617" s="369"/>
      <c r="AQ617" s="369"/>
      <c r="AR617" s="369"/>
      <c r="AS617" s="369"/>
      <c r="AT617" s="369"/>
      <c r="AU617" s="369"/>
      <c r="AV617" s="369"/>
      <c r="AW617" s="369"/>
      <c r="AX617" s="369"/>
      <c r="AY617" s="369"/>
      <c r="AZ617" s="369"/>
      <c r="BA617" s="372"/>
      <c r="BB617" s="449"/>
      <c r="BC617" s="372"/>
      <c r="BD617" s="372"/>
      <c r="BE617" s="372"/>
      <c r="BF617" s="372"/>
      <c r="BG617" s="372"/>
      <c r="BH617" s="372"/>
      <c r="BI617" s="372"/>
      <c r="BJ617" s="372"/>
      <c r="BK617" s="372"/>
      <c r="BL617" s="372"/>
      <c r="BM617" s="372"/>
      <c r="BN617" s="372"/>
      <c r="BO617" s="372"/>
      <c r="BP617" s="372"/>
      <c r="BQ617" s="372"/>
      <c r="BR617" s="372"/>
      <c r="BS617" s="372"/>
      <c r="BT617" s="372"/>
      <c r="BU617" s="372"/>
      <c r="BV617" s="372"/>
      <c r="BW617" s="372"/>
      <c r="BX617" s="372"/>
      <c r="BY617" s="372"/>
      <c r="BZ617" s="372"/>
      <c r="CA617" s="372"/>
      <c r="CB617" s="372"/>
      <c r="CC617" s="372"/>
      <c r="CD617" s="372"/>
      <c r="CE617" s="372"/>
      <c r="CF617" s="372"/>
      <c r="CG617" s="372"/>
      <c r="CH617" s="372"/>
      <c r="CI617" s="372"/>
      <c r="CJ617" s="372"/>
      <c r="CK617" s="372"/>
      <c r="CL617" s="372"/>
      <c r="CM617" s="372"/>
      <c r="CN617" s="372"/>
      <c r="CO617" s="372"/>
      <c r="CP617" s="372"/>
      <c r="CQ617" s="372"/>
      <c r="CR617" s="372"/>
      <c r="CS617" s="372"/>
      <c r="CT617" s="372"/>
      <c r="CU617" s="372"/>
      <c r="CV617" s="372"/>
      <c r="CW617" s="372"/>
      <c r="CX617" s="372"/>
      <c r="CY617" s="372"/>
      <c r="CZ617" s="372"/>
      <c r="DA617" s="369"/>
    </row>
    <row r="618" s="376" customFormat="true" ht="25.15" customHeight="true" x14ac:dyDescent="0.2">
      <c r="C618" s="815"/>
      <c r="D618" s="814"/>
      <c r="E618" s="201"/>
      <c r="F618" s="201"/>
      <c r="G618" s="201"/>
      <c r="H618" s="814"/>
      <c r="I618" s="814"/>
      <c r="J618" s="201"/>
      <c r="K618" s="201"/>
      <c r="L618" s="201"/>
      <c r="M618" s="814"/>
      <c r="N618" s="814"/>
      <c r="O618" s="201"/>
      <c r="P618" s="201"/>
      <c r="Q618" s="201"/>
      <c r="R618" s="369"/>
      <c r="S618" s="369"/>
      <c r="T618" s="369"/>
      <c r="U618" s="369"/>
      <c r="V618" s="369"/>
      <c r="W618" s="369"/>
      <c r="X618" s="369"/>
      <c r="Y618" s="369"/>
      <c r="Z618" s="369"/>
      <c r="AA618" s="369"/>
      <c r="AB618" s="369"/>
      <c r="AC618" s="369"/>
      <c r="AD618" s="369"/>
      <c r="AE618" s="369"/>
      <c r="AF618" s="369"/>
      <c r="AG618" s="369"/>
      <c r="AH618" s="369"/>
      <c r="AI618" s="369"/>
      <c r="AJ618" s="369"/>
      <c r="AK618" s="369"/>
      <c r="AL618" s="369"/>
      <c r="AM618" s="369"/>
      <c r="AN618" s="369"/>
      <c r="AO618" s="369"/>
      <c r="AP618" s="369"/>
      <c r="AQ618" s="369"/>
      <c r="AR618" s="369"/>
      <c r="AS618" s="369"/>
      <c r="AT618" s="369"/>
      <c r="AU618" s="369"/>
      <c r="AV618" s="369"/>
      <c r="AW618" s="369"/>
      <c r="AX618" s="369"/>
      <c r="AY618" s="369"/>
      <c r="AZ618" s="369"/>
      <c r="BA618" s="372"/>
      <c r="BB618" s="449"/>
      <c r="BC618" s="372"/>
      <c r="BD618" s="372"/>
      <c r="BE618" s="372"/>
      <c r="BF618" s="372"/>
      <c r="BG618" s="372"/>
      <c r="BH618" s="372"/>
      <c r="BI618" s="372"/>
      <c r="BJ618" s="372"/>
      <c r="BK618" s="372"/>
      <c r="BL618" s="372"/>
      <c r="BM618" s="372"/>
      <c r="BN618" s="372"/>
      <c r="BO618" s="372"/>
      <c r="BP618" s="372"/>
      <c r="BQ618" s="372"/>
      <c r="BR618" s="372"/>
      <c r="BS618" s="372"/>
      <c r="BT618" s="372"/>
      <c r="BU618" s="372"/>
      <c r="BV618" s="372"/>
      <c r="BW618" s="372"/>
      <c r="BX618" s="372"/>
      <c r="BY618" s="372"/>
      <c r="BZ618" s="372"/>
      <c r="CA618" s="372"/>
      <c r="CB618" s="372"/>
      <c r="CC618" s="372"/>
      <c r="CD618" s="372"/>
      <c r="CE618" s="372"/>
      <c r="CF618" s="372"/>
      <c r="CG618" s="372"/>
      <c r="CH618" s="372"/>
      <c r="CI618" s="372"/>
      <c r="CJ618" s="372"/>
      <c r="CK618" s="372"/>
      <c r="CL618" s="372"/>
      <c r="CM618" s="372"/>
      <c r="CN618" s="372"/>
      <c r="CO618" s="372"/>
      <c r="CP618" s="372"/>
      <c r="CQ618" s="372"/>
      <c r="CR618" s="372"/>
      <c r="CS618" s="372"/>
      <c r="CT618" s="372"/>
      <c r="CU618" s="372"/>
      <c r="CV618" s="372"/>
      <c r="CW618" s="372"/>
      <c r="CX618" s="372"/>
      <c r="CY618" s="372"/>
      <c r="CZ618" s="372"/>
      <c r="DA618" s="369"/>
    </row>
    <row r="619" s="376" customFormat="true" ht="25.15" customHeight="true" x14ac:dyDescent="0.2">
      <c r="C619" s="815"/>
      <c r="D619" s="814"/>
      <c r="E619" s="201"/>
      <c r="F619" s="201"/>
      <c r="G619" s="201"/>
      <c r="H619" s="814"/>
      <c r="I619" s="814"/>
      <c r="J619" s="201"/>
      <c r="K619" s="201"/>
      <c r="L619" s="201"/>
      <c r="M619" s="814"/>
      <c r="N619" s="814"/>
      <c r="O619" s="201"/>
      <c r="P619" s="201"/>
      <c r="Q619" s="201"/>
      <c r="R619" s="369"/>
      <c r="S619" s="369"/>
      <c r="T619" s="369"/>
      <c r="U619" s="369"/>
      <c r="V619" s="369"/>
      <c r="W619" s="369"/>
      <c r="X619" s="369"/>
      <c r="Y619" s="369"/>
      <c r="Z619" s="369"/>
      <c r="AA619" s="369"/>
      <c r="AB619" s="369"/>
      <c r="AC619" s="369"/>
      <c r="AD619" s="369"/>
      <c r="AE619" s="369"/>
      <c r="AF619" s="369"/>
      <c r="AG619" s="369"/>
      <c r="AH619" s="369"/>
      <c r="AI619" s="369"/>
      <c r="AJ619" s="369"/>
      <c r="AK619" s="369"/>
      <c r="AL619" s="369"/>
      <c r="AM619" s="369"/>
      <c r="AN619" s="369"/>
      <c r="AO619" s="369"/>
      <c r="AP619" s="369"/>
      <c r="AQ619" s="369"/>
      <c r="AR619" s="369"/>
      <c r="AS619" s="369"/>
      <c r="AT619" s="369"/>
      <c r="AU619" s="369"/>
      <c r="AV619" s="369"/>
      <c r="AW619" s="369"/>
      <c r="AX619" s="369"/>
      <c r="AY619" s="369"/>
      <c r="AZ619" s="369"/>
      <c r="BA619" s="372"/>
      <c r="BB619" s="449"/>
      <c r="BC619" s="372"/>
      <c r="BD619" s="372"/>
      <c r="BE619" s="372"/>
      <c r="BF619" s="372"/>
      <c r="BG619" s="372"/>
      <c r="BH619" s="372"/>
      <c r="BI619" s="372"/>
      <c r="BJ619" s="372"/>
      <c r="BK619" s="372"/>
      <c r="BL619" s="372"/>
      <c r="BM619" s="372"/>
      <c r="BN619" s="372"/>
      <c r="BO619" s="372"/>
      <c r="BP619" s="372"/>
      <c r="BQ619" s="372"/>
      <c r="BR619" s="372"/>
      <c r="BS619" s="372"/>
      <c r="BT619" s="372"/>
      <c r="BU619" s="372"/>
      <c r="BV619" s="372"/>
      <c r="BW619" s="372"/>
      <c r="BX619" s="372"/>
      <c r="BY619" s="372"/>
      <c r="BZ619" s="372"/>
      <c r="CA619" s="372"/>
      <c r="CB619" s="372"/>
      <c r="CC619" s="372"/>
      <c r="CD619" s="372"/>
      <c r="CE619" s="372"/>
      <c r="CF619" s="372"/>
      <c r="CG619" s="372"/>
      <c r="CH619" s="372"/>
      <c r="CI619" s="372"/>
      <c r="CJ619" s="372"/>
      <c r="CK619" s="372"/>
      <c r="CL619" s="372"/>
      <c r="CM619" s="372"/>
      <c r="CN619" s="372"/>
      <c r="CO619" s="372"/>
      <c r="CP619" s="372"/>
      <c r="CQ619" s="372"/>
      <c r="CR619" s="372"/>
      <c r="CS619" s="372"/>
      <c r="CT619" s="372"/>
      <c r="CU619" s="372"/>
      <c r="CV619" s="372"/>
      <c r="CW619" s="372"/>
      <c r="CX619" s="372"/>
      <c r="CY619" s="372"/>
      <c r="CZ619" s="372"/>
      <c r="DA619" s="369"/>
    </row>
    <row r="620" s="376" customFormat="true" ht="25.15" customHeight="true" x14ac:dyDescent="0.2">
      <c r="C620" s="815"/>
      <c r="D620" s="814"/>
      <c r="E620" s="201"/>
      <c r="F620" s="201"/>
      <c r="G620" s="201"/>
      <c r="H620" s="814"/>
      <c r="I620" s="814"/>
      <c r="J620" s="201"/>
      <c r="K620" s="201"/>
      <c r="L620" s="201"/>
      <c r="M620" s="814"/>
      <c r="N620" s="814"/>
      <c r="O620" s="201"/>
      <c r="P620" s="201"/>
      <c r="Q620" s="201"/>
      <c r="R620" s="369"/>
      <c r="S620" s="369"/>
      <c r="T620" s="369"/>
      <c r="U620" s="369"/>
      <c r="V620" s="369"/>
      <c r="W620" s="369"/>
      <c r="X620" s="369"/>
      <c r="Y620" s="369"/>
      <c r="Z620" s="369"/>
      <c r="AA620" s="369"/>
      <c r="AB620" s="369"/>
      <c r="AC620" s="369"/>
      <c r="AD620" s="369"/>
      <c r="AE620" s="369"/>
      <c r="AF620" s="369"/>
      <c r="AG620" s="369"/>
      <c r="AH620" s="369"/>
      <c r="AI620" s="369"/>
      <c r="AJ620" s="369"/>
      <c r="AK620" s="369"/>
      <c r="AL620" s="369"/>
      <c r="AM620" s="369"/>
      <c r="AN620" s="369"/>
      <c r="AO620" s="369"/>
      <c r="AP620" s="369"/>
      <c r="AQ620" s="369"/>
      <c r="AR620" s="369"/>
      <c r="AS620" s="369"/>
      <c r="AT620" s="369"/>
      <c r="AU620" s="369"/>
      <c r="AV620" s="369"/>
      <c r="AW620" s="369"/>
      <c r="AX620" s="369"/>
      <c r="AY620" s="369"/>
      <c r="AZ620" s="369"/>
      <c r="BA620" s="372"/>
      <c r="BB620" s="449"/>
      <c r="BC620" s="372"/>
      <c r="BD620" s="372"/>
      <c r="BE620" s="372"/>
      <c r="BF620" s="372"/>
      <c r="BG620" s="372"/>
      <c r="BH620" s="372"/>
      <c r="BI620" s="372"/>
      <c r="BJ620" s="372"/>
      <c r="BK620" s="372"/>
      <c r="BL620" s="372"/>
      <c r="BM620" s="372"/>
      <c r="BN620" s="372"/>
      <c r="BO620" s="372"/>
      <c r="BP620" s="372"/>
      <c r="BQ620" s="372"/>
      <c r="BR620" s="372"/>
      <c r="BS620" s="372"/>
      <c r="BT620" s="372"/>
      <c r="BU620" s="372"/>
      <c r="BV620" s="372"/>
      <c r="BW620" s="372"/>
      <c r="BX620" s="372"/>
      <c r="BY620" s="372"/>
      <c r="BZ620" s="372"/>
      <c r="CA620" s="372"/>
      <c r="CB620" s="372"/>
      <c r="CC620" s="372"/>
      <c r="CD620" s="372"/>
      <c r="CE620" s="372"/>
      <c r="CF620" s="372"/>
      <c r="CG620" s="372"/>
      <c r="CH620" s="372"/>
      <c r="CI620" s="372"/>
      <c r="CJ620" s="372"/>
      <c r="CK620" s="372"/>
      <c r="CL620" s="372"/>
      <c r="CM620" s="372"/>
      <c r="CN620" s="372"/>
      <c r="CO620" s="372"/>
      <c r="CP620" s="372"/>
      <c r="CQ620" s="372"/>
      <c r="CR620" s="372"/>
      <c r="CS620" s="372"/>
      <c r="CT620" s="372"/>
      <c r="CU620" s="372"/>
      <c r="CV620" s="372"/>
      <c r="CW620" s="372"/>
      <c r="CX620" s="372"/>
      <c r="CY620" s="372"/>
      <c r="CZ620" s="372"/>
      <c r="DA620" s="369"/>
    </row>
    <row r="621" s="376" customFormat="true" ht="25.15" customHeight="true" x14ac:dyDescent="0.2">
      <c r="C621" s="815"/>
      <c r="D621" s="814"/>
      <c r="E621" s="201"/>
      <c r="F621" s="201"/>
      <c r="G621" s="201"/>
      <c r="H621" s="814"/>
      <c r="I621" s="814"/>
      <c r="J621" s="201"/>
      <c r="K621" s="201"/>
      <c r="L621" s="201"/>
      <c r="M621" s="814"/>
      <c r="N621" s="814"/>
      <c r="O621" s="201"/>
      <c r="P621" s="201"/>
      <c r="Q621" s="201"/>
      <c r="R621" s="369"/>
      <c r="S621" s="369"/>
      <c r="T621" s="369"/>
      <c r="U621" s="369"/>
      <c r="V621" s="369"/>
      <c r="W621" s="369"/>
      <c r="X621" s="369"/>
      <c r="Y621" s="369"/>
      <c r="Z621" s="369"/>
      <c r="AA621" s="369"/>
      <c r="AB621" s="369"/>
      <c r="AC621" s="369"/>
      <c r="AD621" s="369"/>
      <c r="AE621" s="369"/>
      <c r="AF621" s="369"/>
      <c r="AG621" s="369"/>
      <c r="AH621" s="369"/>
      <c r="AI621" s="369"/>
      <c r="AJ621" s="369"/>
      <c r="AK621" s="369"/>
      <c r="AL621" s="369"/>
      <c r="AM621" s="369"/>
      <c r="AN621" s="369"/>
      <c r="AO621" s="369"/>
      <c r="AP621" s="369"/>
      <c r="AQ621" s="369"/>
      <c r="AR621" s="369"/>
      <c r="AS621" s="369"/>
      <c r="AT621" s="369"/>
      <c r="AU621" s="369"/>
      <c r="AV621" s="369"/>
      <c r="AW621" s="369"/>
      <c r="AX621" s="369"/>
      <c r="AY621" s="369"/>
      <c r="AZ621" s="369"/>
      <c r="BA621" s="372"/>
      <c r="BB621" s="449"/>
      <c r="BC621" s="372"/>
      <c r="BD621" s="372"/>
      <c r="BE621" s="372"/>
      <c r="BF621" s="372"/>
      <c r="BG621" s="372"/>
      <c r="BH621" s="372"/>
      <c r="BI621" s="372"/>
      <c r="BJ621" s="372"/>
      <c r="BK621" s="372"/>
      <c r="BL621" s="372"/>
      <c r="BM621" s="372"/>
      <c r="BN621" s="372"/>
      <c r="BO621" s="372"/>
      <c r="BP621" s="372"/>
      <c r="BQ621" s="372"/>
      <c r="BR621" s="372"/>
      <c r="BS621" s="372"/>
      <c r="BT621" s="372"/>
      <c r="BU621" s="372"/>
      <c r="BV621" s="372"/>
      <c r="BW621" s="372"/>
      <c r="BX621" s="372"/>
      <c r="BY621" s="372"/>
      <c r="BZ621" s="372"/>
      <c r="CA621" s="372"/>
      <c r="CB621" s="372"/>
      <c r="CC621" s="372"/>
      <c r="CD621" s="372"/>
      <c r="CE621" s="372"/>
      <c r="CF621" s="372"/>
      <c r="CG621" s="372"/>
      <c r="CH621" s="372"/>
      <c r="CI621" s="372"/>
      <c r="CJ621" s="372"/>
      <c r="CK621" s="372"/>
      <c r="CL621" s="372"/>
      <c r="CM621" s="372"/>
      <c r="CN621" s="372"/>
      <c r="CO621" s="372"/>
      <c r="CP621" s="372"/>
      <c r="CQ621" s="372"/>
      <c r="CR621" s="372"/>
      <c r="CS621" s="372"/>
      <c r="CT621" s="372"/>
      <c r="CU621" s="372"/>
      <c r="CV621" s="372"/>
      <c r="CW621" s="372"/>
      <c r="CX621" s="372"/>
      <c r="CY621" s="372"/>
      <c r="CZ621" s="372"/>
      <c r="DA621" s="369"/>
    </row>
    <row r="622" s="376" customFormat="true" ht="25.15" customHeight="true" x14ac:dyDescent="0.2">
      <c r="C622" s="815"/>
      <c r="D622" s="814"/>
      <c r="E622" s="201"/>
      <c r="F622" s="201"/>
      <c r="G622" s="201"/>
      <c r="H622" s="814"/>
      <c r="I622" s="814"/>
      <c r="J622" s="201"/>
      <c r="K622" s="201"/>
      <c r="L622" s="201"/>
      <c r="M622" s="814"/>
      <c r="N622" s="814"/>
      <c r="O622" s="201"/>
      <c r="P622" s="201"/>
      <c r="Q622" s="201"/>
      <c r="R622" s="369"/>
      <c r="S622" s="369"/>
      <c r="T622" s="369"/>
      <c r="U622" s="369"/>
      <c r="V622" s="369"/>
      <c r="W622" s="369"/>
      <c r="X622" s="369"/>
      <c r="Y622" s="369"/>
      <c r="Z622" s="369"/>
      <c r="AA622" s="369"/>
      <c r="AB622" s="369"/>
      <c r="AC622" s="369"/>
      <c r="AD622" s="369"/>
      <c r="AE622" s="369"/>
      <c r="AF622" s="369"/>
      <c r="AG622" s="369"/>
      <c r="AH622" s="369"/>
      <c r="AI622" s="369"/>
      <c r="AJ622" s="369"/>
      <c r="AK622" s="369"/>
      <c r="AL622" s="369"/>
      <c r="AM622" s="369"/>
      <c r="AN622" s="369"/>
      <c r="AO622" s="369"/>
      <c r="AP622" s="369"/>
      <c r="AQ622" s="369"/>
      <c r="AR622" s="369"/>
      <c r="AS622" s="369"/>
      <c r="AT622" s="369"/>
      <c r="AU622" s="369"/>
      <c r="AV622" s="369"/>
      <c r="AW622" s="369"/>
      <c r="AX622" s="369"/>
      <c r="AY622" s="369"/>
      <c r="AZ622" s="369"/>
      <c r="BA622" s="372"/>
      <c r="BB622" s="449"/>
      <c r="BC622" s="372"/>
      <c r="BD622" s="372"/>
      <c r="BE622" s="372"/>
      <c r="BF622" s="372"/>
      <c r="BG622" s="372"/>
      <c r="BH622" s="372"/>
      <c r="BI622" s="372"/>
      <c r="BJ622" s="372"/>
      <c r="BK622" s="372"/>
      <c r="BL622" s="372"/>
      <c r="BM622" s="372"/>
      <c r="BN622" s="372"/>
      <c r="BO622" s="372"/>
      <c r="BP622" s="372"/>
      <c r="BQ622" s="372"/>
      <c r="BR622" s="372"/>
      <c r="BS622" s="372"/>
      <c r="BT622" s="372"/>
      <c r="BU622" s="372"/>
      <c r="BV622" s="372"/>
      <c r="BW622" s="372"/>
      <c r="BX622" s="372"/>
      <c r="BY622" s="372"/>
      <c r="BZ622" s="372"/>
      <c r="CA622" s="372"/>
      <c r="CB622" s="372"/>
      <c r="CC622" s="372"/>
      <c r="CD622" s="372"/>
      <c r="CE622" s="372"/>
      <c r="CF622" s="372"/>
      <c r="CG622" s="372"/>
      <c r="CH622" s="372"/>
      <c r="CI622" s="372"/>
      <c r="CJ622" s="372"/>
      <c r="CK622" s="372"/>
      <c r="CL622" s="372"/>
      <c r="CM622" s="372"/>
      <c r="CN622" s="372"/>
      <c r="CO622" s="372"/>
      <c r="CP622" s="372"/>
      <c r="CQ622" s="372"/>
      <c r="CR622" s="372"/>
      <c r="CS622" s="372"/>
      <c r="CT622" s="372"/>
      <c r="CU622" s="372"/>
      <c r="CV622" s="372"/>
      <c r="CW622" s="372"/>
      <c r="CX622" s="372"/>
      <c r="CY622" s="372"/>
      <c r="CZ622" s="372"/>
      <c r="DA622" s="369"/>
    </row>
    <row r="623" s="376" customFormat="true" ht="25.15" customHeight="true" x14ac:dyDescent="0.2">
      <c r="C623" s="815"/>
      <c r="D623" s="814"/>
      <c r="E623" s="201"/>
      <c r="F623" s="201"/>
      <c r="G623" s="201"/>
      <c r="H623" s="814"/>
      <c r="I623" s="814"/>
      <c r="J623" s="201"/>
      <c r="K623" s="201"/>
      <c r="L623" s="201"/>
      <c r="M623" s="814"/>
      <c r="N623" s="814"/>
      <c r="O623" s="201"/>
      <c r="P623" s="201"/>
      <c r="Q623" s="201"/>
      <c r="R623" s="369"/>
      <c r="S623" s="369"/>
      <c r="T623" s="369"/>
      <c r="U623" s="369"/>
      <c r="V623" s="369"/>
      <c r="W623" s="369"/>
      <c r="X623" s="369"/>
      <c r="Y623" s="369"/>
      <c r="Z623" s="369"/>
      <c r="AA623" s="369"/>
      <c r="AB623" s="369"/>
      <c r="AC623" s="369"/>
      <c r="AD623" s="369"/>
      <c r="AE623" s="369"/>
      <c r="AF623" s="369"/>
      <c r="AG623" s="369"/>
      <c r="AH623" s="369"/>
      <c r="AI623" s="369"/>
      <c r="AJ623" s="369"/>
      <c r="AK623" s="369"/>
      <c r="AL623" s="369"/>
      <c r="AM623" s="369"/>
      <c r="AN623" s="369"/>
      <c r="AO623" s="369"/>
      <c r="AP623" s="369"/>
      <c r="AQ623" s="369"/>
      <c r="AR623" s="369"/>
      <c r="AS623" s="369"/>
      <c r="AT623" s="369"/>
      <c r="AU623" s="369"/>
      <c r="AV623" s="369"/>
      <c r="AW623" s="369"/>
      <c r="AX623" s="369"/>
      <c r="AY623" s="369"/>
      <c r="AZ623" s="369"/>
      <c r="BA623" s="372"/>
      <c r="BB623" s="449"/>
      <c r="BC623" s="372"/>
      <c r="BD623" s="372"/>
      <c r="BE623" s="372"/>
      <c r="BF623" s="372"/>
      <c r="BG623" s="372"/>
      <c r="BH623" s="372"/>
      <c r="BI623" s="372"/>
      <c r="BJ623" s="372"/>
      <c r="BK623" s="372"/>
      <c r="BL623" s="372"/>
      <c r="BM623" s="372"/>
      <c r="BN623" s="372"/>
      <c r="BO623" s="372"/>
      <c r="BP623" s="372"/>
      <c r="BQ623" s="372"/>
      <c r="BR623" s="372"/>
      <c r="BS623" s="372"/>
      <c r="BT623" s="372"/>
      <c r="BU623" s="372"/>
      <c r="BV623" s="372"/>
      <c r="BW623" s="372"/>
      <c r="BX623" s="372"/>
      <c r="BY623" s="372"/>
      <c r="BZ623" s="372"/>
      <c r="CA623" s="372"/>
      <c r="CB623" s="372"/>
      <c r="CC623" s="372"/>
      <c r="CD623" s="372"/>
      <c r="CE623" s="372"/>
      <c r="CF623" s="372"/>
      <c r="CG623" s="372"/>
      <c r="CH623" s="372"/>
      <c r="CI623" s="372"/>
      <c r="CJ623" s="372"/>
      <c r="CK623" s="372"/>
      <c r="CL623" s="372"/>
      <c r="CM623" s="372"/>
      <c r="CN623" s="372"/>
      <c r="CO623" s="372"/>
      <c r="CP623" s="372"/>
      <c r="CQ623" s="372"/>
      <c r="CR623" s="372"/>
      <c r="CS623" s="372"/>
      <c r="CT623" s="372"/>
      <c r="CU623" s="372"/>
      <c r="CV623" s="372"/>
      <c r="CW623" s="372"/>
      <c r="CX623" s="372"/>
      <c r="CY623" s="372"/>
      <c r="CZ623" s="372"/>
      <c r="DA623" s="369"/>
    </row>
    <row r="624" s="376" customFormat="true" ht="25.15" customHeight="true" x14ac:dyDescent="0.2">
      <c r="C624" s="815"/>
      <c r="D624" s="814"/>
      <c r="E624" s="201"/>
      <c r="F624" s="201"/>
      <c r="G624" s="201"/>
      <c r="H624" s="814"/>
      <c r="I624" s="814"/>
      <c r="J624" s="201"/>
      <c r="K624" s="201"/>
      <c r="L624" s="201"/>
      <c r="M624" s="814"/>
      <c r="N624" s="814"/>
      <c r="O624" s="201"/>
      <c r="P624" s="201"/>
      <c r="Q624" s="201"/>
      <c r="R624" s="369"/>
      <c r="S624" s="369"/>
      <c r="T624" s="369"/>
      <c r="U624" s="369"/>
      <c r="V624" s="369"/>
      <c r="W624" s="369"/>
      <c r="X624" s="369"/>
      <c r="Y624" s="369"/>
      <c r="Z624" s="369"/>
      <c r="AA624" s="369"/>
      <c r="AB624" s="369"/>
      <c r="AC624" s="369"/>
      <c r="AD624" s="369"/>
      <c r="AE624" s="369"/>
      <c r="AF624" s="369"/>
      <c r="AG624" s="369"/>
      <c r="AH624" s="369"/>
      <c r="AI624" s="369"/>
      <c r="AJ624" s="369"/>
      <c r="AK624" s="369"/>
      <c r="AL624" s="369"/>
      <c r="AM624" s="369"/>
      <c r="AN624" s="369"/>
      <c r="AO624" s="369"/>
      <c r="AP624" s="369"/>
      <c r="AQ624" s="369"/>
      <c r="AR624" s="369"/>
      <c r="AS624" s="369"/>
      <c r="AT624" s="369"/>
      <c r="AU624" s="369"/>
      <c r="AV624" s="369"/>
      <c r="AW624" s="369"/>
      <c r="AX624" s="369"/>
      <c r="AY624" s="369"/>
      <c r="AZ624" s="369"/>
      <c r="BA624" s="372"/>
      <c r="BB624" s="449"/>
      <c r="BC624" s="372"/>
      <c r="BD624" s="372"/>
      <c r="BE624" s="372"/>
      <c r="BF624" s="372"/>
      <c r="BG624" s="372"/>
      <c r="BH624" s="372"/>
      <c r="BI624" s="372"/>
      <c r="BJ624" s="372"/>
      <c r="BK624" s="372"/>
      <c r="BL624" s="372"/>
      <c r="BM624" s="372"/>
      <c r="BN624" s="372"/>
      <c r="BO624" s="372"/>
      <c r="BP624" s="372"/>
      <c r="BQ624" s="372"/>
      <c r="BR624" s="372"/>
      <c r="BS624" s="372"/>
      <c r="BT624" s="372"/>
      <c r="BU624" s="372"/>
      <c r="BV624" s="372"/>
      <c r="BW624" s="372"/>
      <c r="BX624" s="372"/>
      <c r="BY624" s="372"/>
      <c r="BZ624" s="372"/>
      <c r="CA624" s="372"/>
      <c r="CB624" s="372"/>
      <c r="CC624" s="372"/>
      <c r="CD624" s="372"/>
      <c r="CE624" s="372"/>
      <c r="CF624" s="372"/>
      <c r="CG624" s="372"/>
      <c r="CH624" s="372"/>
      <c r="CI624" s="372"/>
      <c r="CJ624" s="372"/>
      <c r="CK624" s="372"/>
      <c r="CL624" s="372"/>
      <c r="CM624" s="372"/>
      <c r="CN624" s="372"/>
      <c r="CO624" s="372"/>
      <c r="CP624" s="372"/>
      <c r="CQ624" s="372"/>
      <c r="CR624" s="372"/>
      <c r="CS624" s="372"/>
      <c r="CT624" s="372"/>
      <c r="CU624" s="372"/>
      <c r="CV624" s="372"/>
      <c r="CW624" s="372"/>
      <c r="CX624" s="372"/>
      <c r="CY624" s="372"/>
      <c r="CZ624" s="372"/>
      <c r="DA624" s="369"/>
    </row>
    <row r="625" s="376" customFormat="true" ht="25.15" customHeight="true" x14ac:dyDescent="0.2">
      <c r="C625" s="815"/>
      <c r="D625" s="814"/>
      <c r="E625" s="201"/>
      <c r="F625" s="201"/>
      <c r="G625" s="201"/>
      <c r="H625" s="814"/>
      <c r="I625" s="814"/>
      <c r="J625" s="201"/>
      <c r="K625" s="201"/>
      <c r="L625" s="201"/>
      <c r="M625" s="814"/>
      <c r="N625" s="814"/>
      <c r="O625" s="201"/>
      <c r="P625" s="201"/>
      <c r="Q625" s="201"/>
      <c r="R625" s="369"/>
      <c r="S625" s="369"/>
      <c r="T625" s="369"/>
      <c r="U625" s="369"/>
      <c r="V625" s="369"/>
      <c r="W625" s="369"/>
      <c r="X625" s="369"/>
      <c r="Y625" s="369"/>
      <c r="Z625" s="369"/>
      <c r="AA625" s="369"/>
      <c r="AB625" s="369"/>
      <c r="AC625" s="369"/>
      <c r="AD625" s="369"/>
      <c r="AE625" s="369"/>
      <c r="AF625" s="369"/>
      <c r="AG625" s="369"/>
      <c r="AH625" s="369"/>
      <c r="AI625" s="369"/>
      <c r="AJ625" s="369"/>
      <c r="AK625" s="369"/>
      <c r="AL625" s="369"/>
      <c r="AM625" s="369"/>
      <c r="AN625" s="369"/>
      <c r="AO625" s="369"/>
      <c r="AP625" s="369"/>
      <c r="AQ625" s="369"/>
      <c r="AR625" s="369"/>
      <c r="AS625" s="369"/>
      <c r="AT625" s="369"/>
      <c r="AU625" s="369"/>
      <c r="AV625" s="369"/>
      <c r="AW625" s="369"/>
      <c r="AX625" s="369"/>
      <c r="AY625" s="369"/>
      <c r="AZ625" s="369"/>
      <c r="BA625" s="372"/>
      <c r="BB625" s="449"/>
      <c r="BC625" s="372"/>
      <c r="BD625" s="372"/>
      <c r="BE625" s="372"/>
      <c r="BF625" s="372"/>
      <c r="BG625" s="372"/>
      <c r="BH625" s="372"/>
      <c r="BI625" s="372"/>
      <c r="BJ625" s="372"/>
      <c r="BK625" s="372"/>
      <c r="BL625" s="372"/>
      <c r="BM625" s="372"/>
      <c r="BN625" s="372"/>
      <c r="BO625" s="372"/>
      <c r="BP625" s="372"/>
      <c r="BQ625" s="372"/>
      <c r="BR625" s="372"/>
      <c r="BS625" s="372"/>
      <c r="BT625" s="372"/>
      <c r="BU625" s="372"/>
      <c r="BV625" s="372"/>
      <c r="BW625" s="372"/>
      <c r="BX625" s="372"/>
      <c r="BY625" s="372"/>
      <c r="BZ625" s="372"/>
      <c r="CA625" s="372"/>
      <c r="CB625" s="372"/>
      <c r="CC625" s="372"/>
      <c r="CD625" s="372"/>
      <c r="CE625" s="372"/>
      <c r="CF625" s="372"/>
      <c r="CG625" s="372"/>
      <c r="CH625" s="372"/>
      <c r="CI625" s="372"/>
      <c r="CJ625" s="372"/>
      <c r="CK625" s="372"/>
      <c r="CL625" s="372"/>
      <c r="CM625" s="372"/>
      <c r="CN625" s="372"/>
      <c r="CO625" s="372"/>
      <c r="CP625" s="372"/>
      <c r="CQ625" s="372"/>
      <c r="CR625" s="372"/>
      <c r="CS625" s="372"/>
      <c r="CT625" s="372"/>
      <c r="CU625" s="372"/>
      <c r="CV625" s="372"/>
      <c r="CW625" s="372"/>
      <c r="CX625" s="372"/>
      <c r="CY625" s="372"/>
      <c r="CZ625" s="372"/>
      <c r="DA625" s="369"/>
    </row>
    <row r="626" s="376" customFormat="true" ht="25.15" customHeight="true" x14ac:dyDescent="0.2">
      <c r="C626" s="815"/>
      <c r="D626" s="814"/>
      <c r="E626" s="201"/>
      <c r="F626" s="201"/>
      <c r="G626" s="201"/>
      <c r="H626" s="814"/>
      <c r="I626" s="814"/>
      <c r="J626" s="201"/>
      <c r="K626" s="201"/>
      <c r="L626" s="201"/>
      <c r="M626" s="814"/>
      <c r="N626" s="814"/>
      <c r="O626" s="201"/>
      <c r="P626" s="201"/>
      <c r="Q626" s="201"/>
      <c r="R626" s="369"/>
      <c r="S626" s="369"/>
      <c r="T626" s="369"/>
      <c r="U626" s="369"/>
      <c r="V626" s="369"/>
      <c r="W626" s="369"/>
      <c r="X626" s="369"/>
      <c r="Y626" s="369"/>
      <c r="Z626" s="369"/>
      <c r="AA626" s="369"/>
      <c r="AB626" s="369"/>
      <c r="AC626" s="369"/>
      <c r="AD626" s="369"/>
      <c r="AE626" s="369"/>
      <c r="AF626" s="369"/>
      <c r="AG626" s="369"/>
      <c r="AH626" s="369"/>
      <c r="AI626" s="369"/>
      <c r="AJ626" s="369"/>
      <c r="AK626" s="369"/>
      <c r="AL626" s="369"/>
      <c r="AM626" s="369"/>
      <c r="AN626" s="369"/>
      <c r="AO626" s="369"/>
      <c r="AP626" s="369"/>
      <c r="AQ626" s="369"/>
      <c r="AR626" s="369"/>
      <c r="AS626" s="369"/>
      <c r="AT626" s="369"/>
      <c r="AU626" s="369"/>
      <c r="AV626" s="369"/>
      <c r="AW626" s="369"/>
      <c r="AX626" s="369"/>
      <c r="AY626" s="369"/>
      <c r="AZ626" s="369"/>
      <c r="BA626" s="372"/>
      <c r="BB626" s="449"/>
      <c r="BC626" s="372"/>
      <c r="BD626" s="372"/>
      <c r="BE626" s="372"/>
      <c r="BF626" s="372"/>
      <c r="BG626" s="372"/>
      <c r="BH626" s="372"/>
      <c r="BI626" s="372"/>
      <c r="BJ626" s="372"/>
      <c r="BK626" s="372"/>
      <c r="BL626" s="372"/>
      <c r="BM626" s="372"/>
      <c r="BN626" s="372"/>
      <c r="BO626" s="372"/>
      <c r="BP626" s="372"/>
      <c r="BQ626" s="372"/>
      <c r="BR626" s="372"/>
      <c r="BS626" s="372"/>
      <c r="BT626" s="372"/>
      <c r="BU626" s="372"/>
      <c r="BV626" s="372"/>
      <c r="BW626" s="372"/>
      <c r="BX626" s="372"/>
      <c r="BY626" s="372"/>
      <c r="BZ626" s="372"/>
      <c r="CA626" s="372"/>
      <c r="CB626" s="372"/>
      <c r="CC626" s="372"/>
      <c r="CD626" s="372"/>
      <c r="CE626" s="372"/>
      <c r="CF626" s="372"/>
      <c r="CG626" s="372"/>
      <c r="CH626" s="372"/>
      <c r="CI626" s="372"/>
      <c r="CJ626" s="372"/>
      <c r="CK626" s="372"/>
      <c r="CL626" s="372"/>
      <c r="CM626" s="372"/>
      <c r="CN626" s="372"/>
      <c r="CO626" s="372"/>
      <c r="CP626" s="372"/>
      <c r="CQ626" s="372"/>
      <c r="CR626" s="372"/>
      <c r="CS626" s="372"/>
      <c r="CT626" s="372"/>
      <c r="CU626" s="372"/>
      <c r="CV626" s="372"/>
      <c r="CW626" s="372"/>
      <c r="CX626" s="372"/>
      <c r="CY626" s="372"/>
      <c r="CZ626" s="372"/>
      <c r="DA626" s="369"/>
    </row>
    <row r="627" s="376" customFormat="true" ht="25.15" customHeight="true" x14ac:dyDescent="0.2">
      <c r="C627" s="815"/>
      <c r="D627" s="814"/>
      <c r="E627" s="201"/>
      <c r="F627" s="201"/>
      <c r="G627" s="201"/>
      <c r="H627" s="814"/>
      <c r="I627" s="814"/>
      <c r="J627" s="201"/>
      <c r="K627" s="201"/>
      <c r="L627" s="201"/>
      <c r="M627" s="814"/>
      <c r="N627" s="814"/>
      <c r="O627" s="201"/>
      <c r="P627" s="201"/>
      <c r="Q627" s="201"/>
      <c r="R627" s="369"/>
      <c r="S627" s="369"/>
      <c r="T627" s="369"/>
      <c r="U627" s="369"/>
      <c r="V627" s="369"/>
      <c r="W627" s="369"/>
      <c r="X627" s="369"/>
      <c r="Y627" s="369"/>
      <c r="Z627" s="369"/>
      <c r="AA627" s="369"/>
      <c r="AB627" s="369"/>
      <c r="AC627" s="369"/>
      <c r="AD627" s="369"/>
      <c r="AE627" s="369"/>
      <c r="AF627" s="369"/>
      <c r="AG627" s="369"/>
      <c r="AH627" s="369"/>
      <c r="AI627" s="369"/>
      <c r="AJ627" s="369"/>
      <c r="AK627" s="369"/>
      <c r="AL627" s="369"/>
      <c r="AM627" s="369"/>
      <c r="AN627" s="369"/>
      <c r="AO627" s="369"/>
      <c r="AP627" s="369"/>
      <c r="AQ627" s="369"/>
      <c r="AR627" s="369"/>
      <c r="AS627" s="369"/>
      <c r="AT627" s="369"/>
      <c r="AU627" s="369"/>
      <c r="AV627" s="369"/>
      <c r="AW627" s="369"/>
      <c r="AX627" s="369"/>
      <c r="AY627" s="369"/>
      <c r="AZ627" s="369"/>
      <c r="BA627" s="372"/>
      <c r="BB627" s="449"/>
      <c r="BC627" s="372"/>
      <c r="BD627" s="372"/>
      <c r="BE627" s="372"/>
      <c r="BF627" s="372"/>
      <c r="BG627" s="372"/>
      <c r="BH627" s="372"/>
      <c r="BI627" s="372"/>
      <c r="BJ627" s="372"/>
      <c r="BK627" s="372"/>
      <c r="BL627" s="372"/>
      <c r="BM627" s="372"/>
      <c r="BN627" s="372"/>
      <c r="BO627" s="372"/>
      <c r="BP627" s="372"/>
      <c r="BQ627" s="372"/>
      <c r="BR627" s="372"/>
      <c r="BS627" s="372"/>
      <c r="BT627" s="372"/>
      <c r="BU627" s="372"/>
      <c r="BV627" s="372"/>
      <c r="BW627" s="372"/>
      <c r="BX627" s="372"/>
      <c r="BY627" s="372"/>
      <c r="BZ627" s="372"/>
      <c r="CA627" s="372"/>
      <c r="CB627" s="372"/>
      <c r="CC627" s="372"/>
      <c r="CD627" s="372"/>
      <c r="CE627" s="372"/>
      <c r="CF627" s="372"/>
      <c r="CG627" s="372"/>
      <c r="CH627" s="372"/>
      <c r="CI627" s="372"/>
      <c r="CJ627" s="372"/>
      <c r="CK627" s="372"/>
      <c r="CL627" s="372"/>
      <c r="CM627" s="372"/>
      <c r="CN627" s="372"/>
      <c r="CO627" s="372"/>
      <c r="CP627" s="372"/>
      <c r="CQ627" s="372"/>
      <c r="CR627" s="372"/>
      <c r="CS627" s="372"/>
      <c r="CT627" s="372"/>
      <c r="CU627" s="372"/>
      <c r="CV627" s="372"/>
      <c r="CW627" s="372"/>
      <c r="CX627" s="372"/>
      <c r="CY627" s="372"/>
      <c r="CZ627" s="372"/>
      <c r="DA627" s="369"/>
    </row>
    <row r="628" s="376" customFormat="true" ht="25.15" customHeight="true" x14ac:dyDescent="0.2">
      <c r="C628" s="815"/>
      <c r="D628" s="814"/>
      <c r="E628" s="201"/>
      <c r="F628" s="201"/>
      <c r="G628" s="201"/>
      <c r="H628" s="814"/>
      <c r="I628" s="814"/>
      <c r="J628" s="201"/>
      <c r="K628" s="201"/>
      <c r="L628" s="201"/>
      <c r="M628" s="814"/>
      <c r="N628" s="814"/>
      <c r="O628" s="201"/>
      <c r="P628" s="201"/>
      <c r="Q628" s="201"/>
      <c r="R628" s="369"/>
      <c r="S628" s="369"/>
      <c r="T628" s="369"/>
      <c r="U628" s="369"/>
      <c r="V628" s="369"/>
      <c r="W628" s="369"/>
      <c r="X628" s="369"/>
      <c r="Y628" s="369"/>
      <c r="Z628" s="369"/>
      <c r="AA628" s="369"/>
      <c r="AB628" s="369"/>
      <c r="AC628" s="369"/>
      <c r="AD628" s="369"/>
      <c r="AE628" s="369"/>
      <c r="AF628" s="369"/>
      <c r="AG628" s="369"/>
      <c r="AH628" s="369"/>
      <c r="AI628" s="369"/>
      <c r="AJ628" s="369"/>
      <c r="AK628" s="369"/>
      <c r="AL628" s="369"/>
      <c r="AM628" s="369"/>
      <c r="AN628" s="369"/>
      <c r="AO628" s="369"/>
      <c r="AP628" s="369"/>
      <c r="AQ628" s="369"/>
      <c r="AR628" s="369"/>
      <c r="AS628" s="369"/>
      <c r="AT628" s="369"/>
      <c r="AU628" s="369"/>
      <c r="AV628" s="369"/>
      <c r="AW628" s="369"/>
      <c r="AX628" s="369"/>
      <c r="AY628" s="369"/>
      <c r="AZ628" s="369"/>
      <c r="BA628" s="372"/>
      <c r="BB628" s="449"/>
      <c r="BC628" s="372"/>
      <c r="BD628" s="372"/>
      <c r="BE628" s="372"/>
      <c r="BF628" s="372"/>
      <c r="BG628" s="372"/>
      <c r="BH628" s="372"/>
      <c r="BI628" s="372"/>
      <c r="BJ628" s="372"/>
      <c r="BK628" s="372"/>
      <c r="BL628" s="372"/>
      <c r="BM628" s="372"/>
      <c r="BN628" s="372"/>
      <c r="BO628" s="372"/>
      <c r="BP628" s="372"/>
      <c r="BQ628" s="372"/>
      <c r="BR628" s="372"/>
      <c r="BS628" s="372"/>
      <c r="BT628" s="372"/>
      <c r="BU628" s="372"/>
      <c r="BV628" s="372"/>
      <c r="BW628" s="372"/>
      <c r="BX628" s="372"/>
      <c r="BY628" s="372"/>
      <c r="BZ628" s="372"/>
      <c r="CA628" s="372"/>
      <c r="CB628" s="372"/>
      <c r="CC628" s="372"/>
      <c r="CD628" s="372"/>
      <c r="CE628" s="372"/>
      <c r="CF628" s="372"/>
      <c r="CG628" s="372"/>
      <c r="CH628" s="372"/>
      <c r="CI628" s="372"/>
      <c r="CJ628" s="372"/>
      <c r="CK628" s="372"/>
      <c r="CL628" s="372"/>
      <c r="CM628" s="372"/>
      <c r="CN628" s="372"/>
      <c r="CO628" s="372"/>
      <c r="CP628" s="372"/>
      <c r="CQ628" s="372"/>
      <c r="CR628" s="372"/>
      <c r="CS628" s="372"/>
      <c r="CT628" s="372"/>
      <c r="CU628" s="372"/>
      <c r="CV628" s="372"/>
      <c r="CW628" s="372"/>
      <c r="CX628" s="372"/>
      <c r="CY628" s="372"/>
      <c r="CZ628" s="372"/>
      <c r="DA628" s="369"/>
    </row>
    <row r="629" s="376" customFormat="true" ht="25.15" customHeight="true" x14ac:dyDescent="0.2">
      <c r="C629" s="815"/>
      <c r="D629" s="814"/>
      <c r="E629" s="201"/>
      <c r="F629" s="201"/>
      <c r="G629" s="201"/>
      <c r="H629" s="814"/>
      <c r="I629" s="814"/>
      <c r="J629" s="201"/>
      <c r="K629" s="201"/>
      <c r="L629" s="201"/>
      <c r="M629" s="814"/>
      <c r="N629" s="814"/>
      <c r="O629" s="201"/>
      <c r="P629" s="201"/>
      <c r="Q629" s="201"/>
      <c r="R629" s="369"/>
      <c r="S629" s="369"/>
      <c r="T629" s="369"/>
      <c r="U629" s="369"/>
      <c r="V629" s="369"/>
      <c r="W629" s="369"/>
      <c r="X629" s="369"/>
      <c r="Y629" s="369"/>
      <c r="Z629" s="369"/>
      <c r="AA629" s="369"/>
      <c r="AB629" s="369"/>
      <c r="AC629" s="369"/>
      <c r="AD629" s="369"/>
      <c r="AE629" s="369"/>
      <c r="AF629" s="369"/>
      <c r="AG629" s="369"/>
      <c r="AH629" s="369"/>
      <c r="AI629" s="369"/>
      <c r="AJ629" s="369"/>
      <c r="AK629" s="369"/>
      <c r="AL629" s="369"/>
      <c r="AM629" s="369"/>
      <c r="AN629" s="369"/>
      <c r="AO629" s="369"/>
      <c r="AP629" s="369"/>
      <c r="AQ629" s="369"/>
      <c r="AR629" s="369"/>
      <c r="AS629" s="369"/>
      <c r="AT629" s="369"/>
      <c r="AU629" s="369"/>
      <c r="AV629" s="369"/>
      <c r="AW629" s="369"/>
      <c r="AX629" s="369"/>
      <c r="AY629" s="369"/>
      <c r="AZ629" s="369"/>
      <c r="BA629" s="372"/>
      <c r="BB629" s="449"/>
      <c r="BC629" s="372"/>
      <c r="BD629" s="372"/>
      <c r="BE629" s="372"/>
      <c r="BF629" s="372"/>
      <c r="BG629" s="372"/>
      <c r="BH629" s="372"/>
      <c r="BI629" s="372"/>
      <c r="BJ629" s="372"/>
      <c r="BK629" s="372"/>
      <c r="BL629" s="372"/>
      <c r="BM629" s="372"/>
      <c r="BN629" s="372"/>
      <c r="BO629" s="372"/>
      <c r="BP629" s="372"/>
      <c r="BQ629" s="372"/>
      <c r="BR629" s="372"/>
      <c r="BS629" s="372"/>
      <c r="BT629" s="372"/>
      <c r="BU629" s="372"/>
      <c r="BV629" s="372"/>
      <c r="BW629" s="372"/>
      <c r="BX629" s="372"/>
      <c r="BY629" s="372"/>
      <c r="BZ629" s="372"/>
      <c r="CA629" s="372"/>
      <c r="CB629" s="372"/>
      <c r="CC629" s="372"/>
      <c r="CD629" s="372"/>
      <c r="CE629" s="372"/>
      <c r="CF629" s="372"/>
      <c r="CG629" s="372"/>
      <c r="CH629" s="372"/>
      <c r="CI629" s="372"/>
      <c r="CJ629" s="372"/>
      <c r="CK629" s="372"/>
      <c r="CL629" s="372"/>
      <c r="CM629" s="372"/>
      <c r="CN629" s="372"/>
      <c r="CO629" s="372"/>
      <c r="CP629" s="372"/>
      <c r="CQ629" s="372"/>
      <c r="CR629" s="372"/>
      <c r="CS629" s="372"/>
      <c r="CT629" s="372"/>
      <c r="CU629" s="372"/>
      <c r="CV629" s="372"/>
      <c r="CW629" s="372"/>
      <c r="CX629" s="372"/>
      <c r="CY629" s="372"/>
      <c r="CZ629" s="372"/>
      <c r="DA629" s="369"/>
    </row>
    <row r="630" s="376" customFormat="true" ht="25.15" customHeight="true" x14ac:dyDescent="0.2">
      <c r="C630" s="815"/>
      <c r="D630" s="814"/>
      <c r="E630" s="201"/>
      <c r="F630" s="201"/>
      <c r="G630" s="201"/>
      <c r="H630" s="814"/>
      <c r="I630" s="814"/>
      <c r="J630" s="201"/>
      <c r="K630" s="201"/>
      <c r="L630" s="201"/>
      <c r="M630" s="814"/>
      <c r="N630" s="814"/>
      <c r="O630" s="201"/>
      <c r="P630" s="201"/>
      <c r="Q630" s="201"/>
      <c r="R630" s="369"/>
      <c r="S630" s="369"/>
      <c r="T630" s="369"/>
      <c r="U630" s="369"/>
      <c r="V630" s="369"/>
      <c r="W630" s="369"/>
      <c r="X630" s="369"/>
      <c r="Y630" s="369"/>
      <c r="Z630" s="369"/>
      <c r="AA630" s="369"/>
      <c r="AB630" s="369"/>
      <c r="AC630" s="369"/>
      <c r="AD630" s="369"/>
      <c r="AE630" s="369"/>
      <c r="AF630" s="369"/>
      <c r="AG630" s="369"/>
      <c r="AH630" s="369"/>
      <c r="AI630" s="369"/>
      <c r="AJ630" s="369"/>
      <c r="AK630" s="369"/>
      <c r="AL630" s="369"/>
      <c r="AM630" s="369"/>
      <c r="AN630" s="369"/>
      <c r="AO630" s="369"/>
      <c r="AP630" s="369"/>
      <c r="AQ630" s="369"/>
      <c r="AR630" s="369"/>
      <c r="AS630" s="369"/>
      <c r="AT630" s="369"/>
      <c r="AU630" s="369"/>
      <c r="AV630" s="369"/>
      <c r="AW630" s="369"/>
      <c r="AX630" s="369"/>
      <c r="AY630" s="369"/>
      <c r="AZ630" s="369"/>
      <c r="BA630" s="372"/>
      <c r="BB630" s="449"/>
      <c r="BC630" s="372"/>
      <c r="BD630" s="372"/>
      <c r="BE630" s="372"/>
      <c r="BF630" s="372"/>
      <c r="BG630" s="372"/>
      <c r="BH630" s="372"/>
      <c r="BI630" s="372"/>
      <c r="BJ630" s="372"/>
      <c r="BK630" s="372"/>
      <c r="BL630" s="372"/>
      <c r="BM630" s="372"/>
      <c r="BN630" s="372"/>
      <c r="BO630" s="372"/>
      <c r="BP630" s="372"/>
      <c r="BQ630" s="372"/>
      <c r="BR630" s="372"/>
      <c r="BS630" s="372"/>
      <c r="BT630" s="372"/>
      <c r="BU630" s="372"/>
      <c r="BV630" s="372"/>
      <c r="BW630" s="372"/>
      <c r="BX630" s="372"/>
      <c r="BY630" s="372"/>
      <c r="BZ630" s="372"/>
      <c r="CA630" s="372"/>
      <c r="CB630" s="372"/>
      <c r="CC630" s="372"/>
      <c r="CD630" s="372"/>
      <c r="CE630" s="372"/>
      <c r="CF630" s="372"/>
      <c r="CG630" s="372"/>
      <c r="CH630" s="372"/>
      <c r="CI630" s="372"/>
      <c r="CJ630" s="372"/>
      <c r="CK630" s="372"/>
      <c r="CL630" s="372"/>
      <c r="CM630" s="372"/>
      <c r="CN630" s="372"/>
      <c r="CO630" s="372"/>
      <c r="CP630" s="372"/>
      <c r="CQ630" s="372"/>
      <c r="CR630" s="372"/>
      <c r="CS630" s="372"/>
      <c r="CT630" s="372"/>
      <c r="CU630" s="372"/>
      <c r="CV630" s="372"/>
      <c r="CW630" s="372"/>
      <c r="CX630" s="372"/>
      <c r="CY630" s="372"/>
      <c r="CZ630" s="372"/>
      <c r="DA630" s="369"/>
    </row>
    <row r="631" s="376" customFormat="true" ht="25.15" customHeight="true" x14ac:dyDescent="0.2">
      <c r="C631" s="815"/>
      <c r="D631" s="814"/>
      <c r="E631" s="201"/>
      <c r="F631" s="201"/>
      <c r="G631" s="201"/>
      <c r="H631" s="814"/>
      <c r="I631" s="814"/>
      <c r="J631" s="201"/>
      <c r="K631" s="201"/>
      <c r="L631" s="201"/>
      <c r="M631" s="814"/>
      <c r="N631" s="814"/>
      <c r="O631" s="201"/>
      <c r="P631" s="201"/>
      <c r="Q631" s="201"/>
      <c r="R631" s="369"/>
      <c r="S631" s="369"/>
      <c r="T631" s="369"/>
      <c r="U631" s="369"/>
      <c r="V631" s="369"/>
      <c r="W631" s="369"/>
      <c r="X631" s="369"/>
      <c r="Y631" s="369"/>
      <c r="Z631" s="369"/>
      <c r="AA631" s="369"/>
      <c r="AB631" s="369"/>
      <c r="AC631" s="369"/>
      <c r="AD631" s="369"/>
      <c r="AE631" s="369"/>
      <c r="AF631" s="369"/>
      <c r="AG631" s="369"/>
      <c r="AH631" s="369"/>
      <c r="AI631" s="369"/>
      <c r="AJ631" s="369"/>
      <c r="AK631" s="369"/>
      <c r="AL631" s="369"/>
      <c r="AM631" s="369"/>
      <c r="AN631" s="369"/>
      <c r="AO631" s="369"/>
      <c r="AP631" s="369"/>
      <c r="AQ631" s="369"/>
      <c r="AR631" s="369"/>
      <c r="AS631" s="369"/>
      <c r="AT631" s="369"/>
      <c r="AU631" s="369"/>
      <c r="AV631" s="369"/>
      <c r="AW631" s="369"/>
      <c r="AX631" s="369"/>
      <c r="AY631" s="369"/>
      <c r="AZ631" s="369"/>
      <c r="BA631" s="372"/>
      <c r="BB631" s="449"/>
      <c r="BC631" s="372"/>
      <c r="BD631" s="372"/>
      <c r="BE631" s="372"/>
      <c r="BF631" s="372"/>
      <c r="BG631" s="372"/>
      <c r="BH631" s="372"/>
      <c r="BI631" s="372"/>
      <c r="BJ631" s="372"/>
      <c r="BK631" s="372"/>
      <c r="BL631" s="372"/>
      <c r="BM631" s="372"/>
      <c r="BN631" s="372"/>
      <c r="BO631" s="372"/>
      <c r="BP631" s="372"/>
      <c r="BQ631" s="372"/>
      <c r="BR631" s="372"/>
      <c r="BS631" s="372"/>
      <c r="BT631" s="372"/>
      <c r="BU631" s="372"/>
      <c r="BV631" s="372"/>
      <c r="BW631" s="372"/>
      <c r="BX631" s="372"/>
      <c r="BY631" s="372"/>
      <c r="BZ631" s="372"/>
      <c r="CA631" s="372"/>
      <c r="CB631" s="372"/>
      <c r="CC631" s="372"/>
      <c r="CD631" s="372"/>
      <c r="CE631" s="372"/>
      <c r="CF631" s="372"/>
      <c r="CG631" s="372"/>
      <c r="CH631" s="372"/>
      <c r="CI631" s="372"/>
      <c r="CJ631" s="372"/>
      <c r="CK631" s="372"/>
      <c r="CL631" s="372"/>
      <c r="CM631" s="372"/>
      <c r="CN631" s="372"/>
      <c r="CO631" s="372"/>
      <c r="CP631" s="372"/>
      <c r="CQ631" s="372"/>
      <c r="CR631" s="372"/>
      <c r="CS631" s="372"/>
      <c r="CT631" s="372"/>
      <c r="CU631" s="372"/>
      <c r="CV631" s="372"/>
      <c r="CW631" s="372"/>
      <c r="CX631" s="372"/>
      <c r="CY631" s="372"/>
      <c r="CZ631" s="372"/>
      <c r="DA631" s="369"/>
    </row>
    <row r="632" s="376" customFormat="true" ht="25.15" customHeight="true" x14ac:dyDescent="0.2">
      <c r="C632" s="815"/>
      <c r="D632" s="814"/>
      <c r="E632" s="201"/>
      <c r="F632" s="201"/>
      <c r="G632" s="201"/>
      <c r="H632" s="814"/>
      <c r="I632" s="814"/>
      <c r="J632" s="201"/>
      <c r="K632" s="201"/>
      <c r="L632" s="201"/>
      <c r="M632" s="814"/>
      <c r="N632" s="814"/>
      <c r="O632" s="201"/>
      <c r="P632" s="201"/>
      <c r="Q632" s="201"/>
      <c r="R632" s="369"/>
      <c r="S632" s="369"/>
      <c r="T632" s="369"/>
      <c r="U632" s="369"/>
      <c r="V632" s="369"/>
      <c r="W632" s="369"/>
      <c r="X632" s="369"/>
      <c r="Y632" s="369"/>
      <c r="Z632" s="369"/>
      <c r="AA632" s="369"/>
      <c r="AB632" s="369"/>
      <c r="AC632" s="369"/>
      <c r="AD632" s="369"/>
      <c r="AE632" s="369"/>
      <c r="AF632" s="369"/>
      <c r="AG632" s="369"/>
      <c r="AH632" s="369"/>
      <c r="AI632" s="369"/>
      <c r="AJ632" s="369"/>
      <c r="AK632" s="369"/>
      <c r="AL632" s="369"/>
      <c r="AM632" s="369"/>
      <c r="AN632" s="369"/>
      <c r="AO632" s="369"/>
      <c r="AP632" s="369"/>
      <c r="AQ632" s="369"/>
      <c r="AR632" s="369"/>
      <c r="AS632" s="369"/>
      <c r="AT632" s="369"/>
      <c r="AU632" s="369"/>
      <c r="AV632" s="369"/>
      <c r="AW632" s="369"/>
      <c r="AX632" s="369"/>
      <c r="AY632" s="369"/>
      <c r="AZ632" s="369"/>
      <c r="BA632" s="372"/>
      <c r="BB632" s="449"/>
      <c r="BC632" s="372"/>
      <c r="BD632" s="372"/>
      <c r="BE632" s="372"/>
      <c r="BF632" s="372"/>
      <c r="BG632" s="372"/>
      <c r="BH632" s="372"/>
      <c r="BI632" s="372"/>
      <c r="BJ632" s="372"/>
      <c r="BK632" s="372"/>
      <c r="BL632" s="372"/>
      <c r="BM632" s="372"/>
      <c r="BN632" s="372"/>
      <c r="BO632" s="372"/>
      <c r="BP632" s="372"/>
      <c r="BQ632" s="372"/>
      <c r="BR632" s="372"/>
      <c r="BS632" s="372"/>
      <c r="BT632" s="372"/>
      <c r="BU632" s="372"/>
      <c r="BV632" s="372"/>
      <c r="BW632" s="372"/>
      <c r="BX632" s="372"/>
      <c r="BY632" s="372"/>
      <c r="BZ632" s="372"/>
      <c r="CA632" s="372"/>
      <c r="CB632" s="372"/>
      <c r="CC632" s="372"/>
      <c r="CD632" s="372"/>
      <c r="CE632" s="372"/>
      <c r="CF632" s="372"/>
      <c r="CG632" s="372"/>
      <c r="CH632" s="372"/>
      <c r="CI632" s="372"/>
      <c r="CJ632" s="372"/>
      <c r="CK632" s="372"/>
      <c r="CL632" s="372"/>
      <c r="CM632" s="372"/>
      <c r="CN632" s="372"/>
      <c r="CO632" s="372"/>
      <c r="CP632" s="372"/>
      <c r="CQ632" s="372"/>
      <c r="CR632" s="372"/>
      <c r="CS632" s="372"/>
      <c r="CT632" s="372"/>
      <c r="CU632" s="372"/>
      <c r="CV632" s="372"/>
      <c r="CW632" s="372"/>
      <c r="CX632" s="372"/>
      <c r="CY632" s="372"/>
      <c r="CZ632" s="372"/>
      <c r="DA632" s="369"/>
    </row>
    <row r="633" s="376" customFormat="true" ht="25.15" customHeight="true" x14ac:dyDescent="0.2">
      <c r="C633" s="815"/>
      <c r="D633" s="814"/>
      <c r="E633" s="201"/>
      <c r="F633" s="201"/>
      <c r="G633" s="201"/>
      <c r="H633" s="814"/>
      <c r="I633" s="814"/>
      <c r="J633" s="201"/>
      <c r="K633" s="201"/>
      <c r="L633" s="201"/>
      <c r="M633" s="814"/>
      <c r="N633" s="814"/>
      <c r="O633" s="201"/>
      <c r="P633" s="201"/>
      <c r="Q633" s="201"/>
      <c r="R633" s="369"/>
      <c r="S633" s="369"/>
      <c r="T633" s="369"/>
      <c r="U633" s="369"/>
      <c r="V633" s="369"/>
      <c r="W633" s="369"/>
      <c r="X633" s="369"/>
      <c r="Y633" s="369"/>
      <c r="Z633" s="369"/>
      <c r="AA633" s="369"/>
      <c r="AB633" s="369"/>
      <c r="AC633" s="369"/>
      <c r="AD633" s="369"/>
      <c r="AE633" s="369"/>
      <c r="AF633" s="369"/>
      <c r="AG633" s="369"/>
      <c r="AH633" s="369"/>
      <c r="AI633" s="369"/>
      <c r="AJ633" s="369"/>
      <c r="AK633" s="369"/>
      <c r="AL633" s="369"/>
      <c r="AM633" s="369"/>
      <c r="AN633" s="369"/>
      <c r="AO633" s="369"/>
      <c r="AP633" s="369"/>
      <c r="AQ633" s="369"/>
      <c r="AR633" s="369"/>
      <c r="AS633" s="369"/>
      <c r="AT633" s="369"/>
      <c r="AU633" s="369"/>
      <c r="AV633" s="369"/>
      <c r="AW633" s="369"/>
      <c r="AX633" s="369"/>
      <c r="AY633" s="369"/>
      <c r="AZ633" s="369"/>
      <c r="BA633" s="372"/>
      <c r="BB633" s="449"/>
      <c r="BC633" s="372"/>
      <c r="BD633" s="372"/>
      <c r="BE633" s="372"/>
      <c r="BF633" s="372"/>
      <c r="BG633" s="372"/>
      <c r="BH633" s="372"/>
      <c r="BI633" s="372"/>
      <c r="BJ633" s="372"/>
      <c r="BK633" s="372"/>
      <c r="BL633" s="372"/>
      <c r="BM633" s="372"/>
      <c r="BN633" s="372"/>
      <c r="BO633" s="372"/>
      <c r="BP633" s="372"/>
      <c r="BQ633" s="372"/>
      <c r="BR633" s="372"/>
      <c r="BS633" s="372"/>
      <c r="BT633" s="372"/>
      <c r="BU633" s="372"/>
      <c r="BV633" s="372"/>
      <c r="BW633" s="372"/>
      <c r="BX633" s="372"/>
      <c r="BY633" s="372"/>
      <c r="BZ633" s="372"/>
      <c r="CA633" s="372"/>
      <c r="CB633" s="372"/>
      <c r="CC633" s="372"/>
      <c r="CD633" s="372"/>
      <c r="CE633" s="372"/>
      <c r="CF633" s="372"/>
      <c r="CG633" s="372"/>
      <c r="CH633" s="372"/>
      <c r="CI633" s="372"/>
      <c r="CJ633" s="372"/>
      <c r="CK633" s="372"/>
      <c r="CL633" s="372"/>
      <c r="CM633" s="372"/>
      <c r="CN633" s="372"/>
      <c r="CO633" s="372"/>
      <c r="CP633" s="372"/>
      <c r="CQ633" s="372"/>
      <c r="CR633" s="372"/>
      <c r="CS633" s="372"/>
      <c r="CT633" s="372"/>
      <c r="CU633" s="372"/>
      <c r="CV633" s="372"/>
      <c r="CW633" s="372"/>
      <c r="CX633" s="372"/>
      <c r="CY633" s="372"/>
      <c r="CZ633" s="372"/>
      <c r="DA633" s="369"/>
    </row>
    <row r="634" s="376" customFormat="true" ht="25.15" customHeight="true" x14ac:dyDescent="0.2">
      <c r="C634" s="815"/>
      <c r="D634" s="814"/>
      <c r="E634" s="201"/>
      <c r="F634" s="201"/>
      <c r="G634" s="201"/>
      <c r="H634" s="814"/>
      <c r="I634" s="814"/>
      <c r="J634" s="201"/>
      <c r="K634" s="201"/>
      <c r="L634" s="201"/>
      <c r="M634" s="814"/>
      <c r="N634" s="814"/>
      <c r="O634" s="201"/>
      <c r="P634" s="201"/>
      <c r="Q634" s="201"/>
      <c r="R634" s="369"/>
      <c r="S634" s="369"/>
      <c r="T634" s="369"/>
      <c r="U634" s="369"/>
      <c r="V634" s="369"/>
      <c r="W634" s="369"/>
      <c r="X634" s="369"/>
      <c r="Y634" s="369"/>
      <c r="Z634" s="369"/>
      <c r="AA634" s="369"/>
      <c r="AB634" s="369"/>
      <c r="AC634" s="369"/>
      <c r="AD634" s="369"/>
      <c r="AE634" s="369"/>
      <c r="AF634" s="369"/>
      <c r="AG634" s="369"/>
      <c r="AH634" s="369"/>
      <c r="AI634" s="369"/>
      <c r="AJ634" s="369"/>
      <c r="AK634" s="369"/>
      <c r="AL634" s="369"/>
      <c r="AM634" s="369"/>
      <c r="AN634" s="369"/>
      <c r="AO634" s="369"/>
      <c r="AP634" s="369"/>
      <c r="AQ634" s="369"/>
      <c r="AR634" s="369"/>
      <c r="AS634" s="369"/>
      <c r="AT634" s="369"/>
      <c r="AU634" s="369"/>
      <c r="AV634" s="369"/>
      <c r="AW634" s="369"/>
      <c r="AX634" s="369"/>
      <c r="AY634" s="369"/>
      <c r="AZ634" s="369"/>
      <c r="BA634" s="372"/>
      <c r="BB634" s="449"/>
      <c r="BC634" s="372"/>
      <c r="BD634" s="372"/>
      <c r="BE634" s="372"/>
      <c r="BF634" s="372"/>
      <c r="BG634" s="372"/>
      <c r="BH634" s="372"/>
      <c r="BI634" s="372"/>
      <c r="BJ634" s="372"/>
      <c r="BK634" s="372"/>
      <c r="BL634" s="372"/>
      <c r="BM634" s="372"/>
      <c r="BN634" s="372"/>
      <c r="BO634" s="372"/>
      <c r="BP634" s="372"/>
      <c r="BQ634" s="372"/>
      <c r="BR634" s="372"/>
      <c r="BS634" s="372"/>
      <c r="BT634" s="372"/>
      <c r="BU634" s="372"/>
      <c r="BV634" s="372"/>
      <c r="BW634" s="372"/>
      <c r="BX634" s="372"/>
      <c r="BY634" s="372"/>
      <c r="BZ634" s="372"/>
      <c r="CA634" s="372"/>
      <c r="CB634" s="372"/>
      <c r="CC634" s="372"/>
      <c r="CD634" s="372"/>
      <c r="CE634" s="372"/>
      <c r="CF634" s="372"/>
      <c r="CG634" s="372"/>
      <c r="CH634" s="372"/>
      <c r="CI634" s="372"/>
      <c r="CJ634" s="372"/>
      <c r="CK634" s="372"/>
      <c r="CL634" s="372"/>
      <c r="CM634" s="372"/>
      <c r="CN634" s="372"/>
      <c r="CO634" s="372"/>
      <c r="CP634" s="372"/>
      <c r="CQ634" s="372"/>
      <c r="CR634" s="372"/>
      <c r="CS634" s="372"/>
      <c r="CT634" s="372"/>
      <c r="CU634" s="372"/>
      <c r="CV634" s="372"/>
      <c r="CW634" s="372"/>
      <c r="CX634" s="372"/>
      <c r="CY634" s="372"/>
      <c r="CZ634" s="372"/>
      <c r="DA634" s="369"/>
    </row>
    <row r="635" s="376" customFormat="true" ht="25.15" customHeight="true" x14ac:dyDescent="0.2">
      <c r="C635" s="815"/>
      <c r="D635" s="814"/>
      <c r="E635" s="201"/>
      <c r="F635" s="201"/>
      <c r="G635" s="201"/>
      <c r="H635" s="814"/>
      <c r="I635" s="814"/>
      <c r="J635" s="201"/>
      <c r="K635" s="201"/>
      <c r="L635" s="201"/>
      <c r="M635" s="814"/>
      <c r="N635" s="814"/>
      <c r="O635" s="201"/>
      <c r="P635" s="201"/>
      <c r="Q635" s="201"/>
      <c r="R635" s="369"/>
      <c r="S635" s="369"/>
      <c r="T635" s="369"/>
      <c r="U635" s="369"/>
      <c r="V635" s="369"/>
      <c r="W635" s="369"/>
      <c r="X635" s="369"/>
      <c r="Y635" s="369"/>
      <c r="Z635" s="369"/>
      <c r="AA635" s="369"/>
      <c r="AB635" s="369"/>
      <c r="AC635" s="369"/>
      <c r="AD635" s="369"/>
      <c r="AE635" s="369"/>
      <c r="AF635" s="369"/>
      <c r="AG635" s="369"/>
      <c r="AH635" s="369"/>
      <c r="AI635" s="369"/>
      <c r="AJ635" s="369"/>
      <c r="AK635" s="369"/>
      <c r="AL635" s="369"/>
      <c r="AM635" s="369"/>
      <c r="AN635" s="369"/>
      <c r="AO635" s="369"/>
      <c r="AP635" s="369"/>
      <c r="AQ635" s="369"/>
      <c r="AR635" s="369"/>
      <c r="AS635" s="369"/>
      <c r="AT635" s="369"/>
      <c r="AU635" s="369"/>
      <c r="AV635" s="369"/>
      <c r="AW635" s="369"/>
      <c r="AX635" s="369"/>
      <c r="AY635" s="369"/>
      <c r="AZ635" s="369"/>
      <c r="BA635" s="372"/>
      <c r="BB635" s="449"/>
      <c r="BC635" s="372"/>
      <c r="BD635" s="372"/>
      <c r="BE635" s="372"/>
      <c r="BF635" s="372"/>
      <c r="BG635" s="372"/>
      <c r="BH635" s="372"/>
      <c r="BI635" s="372"/>
      <c r="BJ635" s="372"/>
      <c r="BK635" s="372"/>
      <c r="BL635" s="372"/>
      <c r="BM635" s="372"/>
      <c r="BN635" s="372"/>
      <c r="BO635" s="372"/>
      <c r="BP635" s="372"/>
      <c r="BQ635" s="372"/>
      <c r="BR635" s="372"/>
      <c r="BS635" s="372"/>
      <c r="BT635" s="372"/>
      <c r="BU635" s="372"/>
      <c r="BV635" s="372"/>
      <c r="BW635" s="372"/>
      <c r="BX635" s="372"/>
      <c r="BY635" s="372"/>
      <c r="BZ635" s="372"/>
      <c r="CA635" s="372"/>
      <c r="CB635" s="372"/>
      <c r="CC635" s="372"/>
      <c r="CD635" s="372"/>
      <c r="CE635" s="372"/>
      <c r="CF635" s="372"/>
      <c r="CG635" s="372"/>
      <c r="CH635" s="372"/>
      <c r="CI635" s="372"/>
      <c r="CJ635" s="372"/>
      <c r="CK635" s="372"/>
      <c r="CL635" s="372"/>
      <c r="CM635" s="372"/>
      <c r="CN635" s="372"/>
      <c r="CO635" s="372"/>
      <c r="CP635" s="372"/>
      <c r="CQ635" s="372"/>
      <c r="CR635" s="372"/>
      <c r="CS635" s="372"/>
      <c r="CT635" s="372"/>
      <c r="CU635" s="372"/>
      <c r="CV635" s="372"/>
      <c r="CW635" s="372"/>
      <c r="CX635" s="372"/>
      <c r="CY635" s="372"/>
      <c r="CZ635" s="372"/>
      <c r="DA635" s="369"/>
    </row>
    <row r="636" s="376" customFormat="true" ht="25.15" customHeight="true" x14ac:dyDescent="0.2">
      <c r="C636" s="815"/>
      <c r="D636" s="814"/>
      <c r="E636" s="201"/>
      <c r="F636" s="201"/>
      <c r="G636" s="201"/>
      <c r="H636" s="814"/>
      <c r="I636" s="814"/>
      <c r="J636" s="201"/>
      <c r="K636" s="201"/>
      <c r="L636" s="201"/>
      <c r="M636" s="814"/>
      <c r="N636" s="814"/>
      <c r="O636" s="201"/>
      <c r="P636" s="201"/>
      <c r="Q636" s="201"/>
      <c r="R636" s="369"/>
      <c r="S636" s="369"/>
      <c r="T636" s="369"/>
      <c r="U636" s="369"/>
      <c r="V636" s="369"/>
      <c r="W636" s="369"/>
      <c r="X636" s="369"/>
      <c r="Y636" s="369"/>
      <c r="Z636" s="369"/>
      <c r="AA636" s="369"/>
      <c r="AB636" s="369"/>
      <c r="AC636" s="369"/>
      <c r="AD636" s="369"/>
      <c r="AE636" s="369"/>
      <c r="AF636" s="369"/>
      <c r="AG636" s="369"/>
      <c r="AH636" s="369"/>
      <c r="AI636" s="369"/>
      <c r="AJ636" s="369"/>
      <c r="AK636" s="369"/>
      <c r="AL636" s="369"/>
      <c r="AM636" s="369"/>
      <c r="AN636" s="369"/>
      <c r="AO636" s="369"/>
      <c r="AP636" s="369"/>
      <c r="AQ636" s="369"/>
      <c r="AR636" s="369"/>
      <c r="AS636" s="369"/>
      <c r="AT636" s="369"/>
      <c r="AU636" s="369"/>
      <c r="AV636" s="369"/>
      <c r="AW636" s="369"/>
      <c r="AX636" s="369"/>
      <c r="AY636" s="369"/>
      <c r="AZ636" s="369"/>
      <c r="BA636" s="372"/>
      <c r="BB636" s="449"/>
      <c r="BC636" s="372"/>
      <c r="BD636" s="372"/>
      <c r="BE636" s="372"/>
      <c r="BF636" s="372"/>
      <c r="BG636" s="372"/>
      <c r="BH636" s="372"/>
      <c r="BI636" s="372"/>
      <c r="BJ636" s="372"/>
      <c r="BK636" s="372"/>
      <c r="BL636" s="372"/>
      <c r="BM636" s="372"/>
      <c r="BN636" s="372"/>
      <c r="BO636" s="372"/>
      <c r="BP636" s="372"/>
      <c r="BQ636" s="372"/>
      <c r="BR636" s="372"/>
      <c r="BS636" s="372"/>
      <c r="BT636" s="372"/>
      <c r="BU636" s="372"/>
      <c r="BV636" s="372"/>
      <c r="BW636" s="372"/>
      <c r="BX636" s="372"/>
      <c r="BY636" s="372"/>
      <c r="BZ636" s="372"/>
      <c r="CA636" s="372"/>
      <c r="CB636" s="372"/>
      <c r="CC636" s="372"/>
      <c r="CD636" s="372"/>
      <c r="CE636" s="372"/>
      <c r="CF636" s="372"/>
      <c r="CG636" s="372"/>
      <c r="CH636" s="372"/>
      <c r="CI636" s="372"/>
      <c r="CJ636" s="372"/>
      <c r="CK636" s="372"/>
      <c r="CL636" s="372"/>
      <c r="CM636" s="372"/>
      <c r="CN636" s="372"/>
      <c r="CO636" s="372"/>
      <c r="CP636" s="372"/>
      <c r="CQ636" s="372"/>
      <c r="CR636" s="372"/>
      <c r="CS636" s="372"/>
      <c r="CT636" s="372"/>
      <c r="CU636" s="372"/>
      <c r="CV636" s="372"/>
      <c r="CW636" s="372"/>
      <c r="CX636" s="372"/>
      <c r="CY636" s="372"/>
      <c r="CZ636" s="372"/>
      <c r="DA636" s="369"/>
    </row>
    <row r="637" s="376" customFormat="true" ht="25.15" customHeight="true" x14ac:dyDescent="0.2">
      <c r="C637" s="815"/>
      <c r="D637" s="814"/>
      <c r="E637" s="201"/>
      <c r="F637" s="201"/>
      <c r="G637" s="201"/>
      <c r="H637" s="814"/>
      <c r="I637" s="814"/>
      <c r="J637" s="201"/>
      <c r="K637" s="201"/>
      <c r="L637" s="201"/>
      <c r="M637" s="814"/>
      <c r="N637" s="814"/>
      <c r="O637" s="201"/>
      <c r="P637" s="201"/>
      <c r="Q637" s="201"/>
      <c r="R637" s="369"/>
      <c r="S637" s="369"/>
      <c r="T637" s="369"/>
      <c r="U637" s="369"/>
      <c r="V637" s="369"/>
      <c r="W637" s="369"/>
      <c r="X637" s="369"/>
      <c r="Y637" s="369"/>
      <c r="Z637" s="369"/>
      <c r="AA637" s="369"/>
      <c r="AB637" s="369"/>
      <c r="AC637" s="369"/>
      <c r="AD637" s="369"/>
      <c r="AE637" s="369"/>
      <c r="AF637" s="369"/>
      <c r="AG637" s="369"/>
      <c r="AH637" s="369"/>
      <c r="AI637" s="369"/>
      <c r="AJ637" s="369"/>
      <c r="AK637" s="369"/>
      <c r="AL637" s="369"/>
      <c r="AM637" s="369"/>
      <c r="AN637" s="369"/>
      <c r="AO637" s="369"/>
      <c r="AP637" s="369"/>
      <c r="AQ637" s="369"/>
      <c r="AR637" s="369"/>
      <c r="AS637" s="369"/>
      <c r="AT637" s="369"/>
      <c r="AU637" s="369"/>
      <c r="AV637" s="369"/>
      <c r="AW637" s="369"/>
      <c r="AX637" s="369"/>
      <c r="AY637" s="369"/>
      <c r="AZ637" s="369"/>
      <c r="BA637" s="372"/>
      <c r="BB637" s="449"/>
      <c r="BC637" s="372"/>
      <c r="BD637" s="372"/>
      <c r="BE637" s="372"/>
      <c r="BF637" s="372"/>
      <c r="BG637" s="372"/>
      <c r="BH637" s="372"/>
      <c r="BI637" s="372"/>
      <c r="BJ637" s="372"/>
      <c r="BK637" s="372"/>
      <c r="BL637" s="372"/>
      <c r="BM637" s="372"/>
      <c r="BN637" s="372"/>
      <c r="BO637" s="372"/>
      <c r="BP637" s="372"/>
      <c r="BQ637" s="372"/>
      <c r="BR637" s="372"/>
      <c r="BS637" s="372"/>
      <c r="BT637" s="372"/>
      <c r="BU637" s="372"/>
      <c r="BV637" s="372"/>
      <c r="BW637" s="372"/>
      <c r="BX637" s="372"/>
      <c r="BY637" s="372"/>
      <c r="BZ637" s="372"/>
      <c r="CA637" s="372"/>
      <c r="CB637" s="372"/>
      <c r="CC637" s="372"/>
      <c r="CD637" s="372"/>
      <c r="CE637" s="372"/>
      <c r="CF637" s="372"/>
      <c r="CG637" s="372"/>
      <c r="CH637" s="372"/>
      <c r="CI637" s="372"/>
      <c r="CJ637" s="372"/>
      <c r="CK637" s="372"/>
      <c r="CL637" s="372"/>
      <c r="CM637" s="372"/>
      <c r="CN637" s="372"/>
      <c r="CO637" s="372"/>
      <c r="CP637" s="372"/>
      <c r="CQ637" s="372"/>
      <c r="CR637" s="372"/>
      <c r="CS637" s="372"/>
      <c r="CT637" s="372"/>
      <c r="CU637" s="372"/>
      <c r="CV637" s="372"/>
      <c r="CW637" s="372"/>
      <c r="CX637" s="372"/>
      <c r="CY637" s="372"/>
      <c r="CZ637" s="372"/>
      <c r="DA637" s="369"/>
    </row>
    <row r="638" s="376" customFormat="true" ht="25.15" customHeight="true" x14ac:dyDescent="0.2">
      <c r="C638" s="815"/>
      <c r="D638" s="814"/>
      <c r="E638" s="201"/>
      <c r="F638" s="201"/>
      <c r="G638" s="201"/>
      <c r="H638" s="814"/>
      <c r="I638" s="814"/>
      <c r="J638" s="201"/>
      <c r="K638" s="201"/>
      <c r="L638" s="201"/>
      <c r="M638" s="814"/>
      <c r="N638" s="814"/>
      <c r="O638" s="201"/>
      <c r="P638" s="201"/>
      <c r="Q638" s="201"/>
      <c r="R638" s="369"/>
      <c r="S638" s="369"/>
      <c r="T638" s="369"/>
      <c r="U638" s="369"/>
      <c r="V638" s="369"/>
      <c r="W638" s="369"/>
      <c r="X638" s="369"/>
      <c r="Y638" s="369"/>
      <c r="Z638" s="369"/>
      <c r="AA638" s="369"/>
      <c r="AB638" s="369"/>
      <c r="AC638" s="369"/>
      <c r="AD638" s="369"/>
      <c r="AE638" s="369"/>
      <c r="AF638" s="369"/>
      <c r="AG638" s="369"/>
      <c r="AH638" s="369"/>
      <c r="AI638" s="369"/>
      <c r="AJ638" s="369"/>
      <c r="AK638" s="369"/>
      <c r="AL638" s="369"/>
      <c r="AM638" s="369"/>
      <c r="AN638" s="369"/>
      <c r="AO638" s="369"/>
      <c r="AP638" s="369"/>
      <c r="AQ638" s="369"/>
      <c r="AR638" s="369"/>
      <c r="AS638" s="369"/>
      <c r="AT638" s="369"/>
      <c r="AU638" s="369"/>
      <c r="AV638" s="369"/>
      <c r="AW638" s="369"/>
      <c r="AX638" s="369"/>
      <c r="AY638" s="369"/>
      <c r="AZ638" s="369"/>
      <c r="BA638" s="372"/>
      <c r="BB638" s="449"/>
      <c r="BC638" s="372"/>
      <c r="BD638" s="372"/>
      <c r="BE638" s="372"/>
      <c r="BF638" s="372"/>
      <c r="BG638" s="372"/>
      <c r="BH638" s="372"/>
      <c r="BI638" s="372"/>
      <c r="BJ638" s="372"/>
      <c r="BK638" s="372"/>
      <c r="BL638" s="372"/>
      <c r="BM638" s="372"/>
      <c r="BN638" s="372"/>
      <c r="BO638" s="372"/>
      <c r="BP638" s="372"/>
      <c r="BQ638" s="372"/>
      <c r="BR638" s="372"/>
      <c r="BS638" s="372"/>
      <c r="BT638" s="372"/>
      <c r="BU638" s="372"/>
      <c r="BV638" s="372"/>
      <c r="BW638" s="372"/>
      <c r="BX638" s="372"/>
      <c r="BY638" s="372"/>
      <c r="BZ638" s="372"/>
      <c r="CA638" s="372"/>
      <c r="CB638" s="372"/>
      <c r="CC638" s="372"/>
      <c r="CD638" s="372"/>
      <c r="CE638" s="372"/>
      <c r="CF638" s="372"/>
      <c r="CG638" s="372"/>
      <c r="CH638" s="372"/>
      <c r="CI638" s="372"/>
      <c r="CJ638" s="372"/>
      <c r="CK638" s="372"/>
      <c r="CL638" s="372"/>
      <c r="CM638" s="372"/>
      <c r="CN638" s="372"/>
      <c r="CO638" s="372"/>
      <c r="CP638" s="372"/>
      <c r="CQ638" s="372"/>
      <c r="CR638" s="372"/>
      <c r="CS638" s="372"/>
      <c r="CT638" s="372"/>
      <c r="CU638" s="372"/>
      <c r="CV638" s="372"/>
      <c r="CW638" s="372"/>
      <c r="CX638" s="372"/>
      <c r="CY638" s="372"/>
      <c r="CZ638" s="372"/>
      <c r="DA638" s="369"/>
    </row>
    <row r="639" s="376" customFormat="true" ht="25.15" customHeight="true" x14ac:dyDescent="0.2">
      <c r="C639" s="815"/>
      <c r="D639" s="814"/>
      <c r="E639" s="201"/>
      <c r="F639" s="201"/>
      <c r="G639" s="201"/>
      <c r="H639" s="814"/>
      <c r="I639" s="814"/>
      <c r="J639" s="201"/>
      <c r="K639" s="201"/>
      <c r="L639" s="201"/>
      <c r="M639" s="814"/>
      <c r="N639" s="814"/>
      <c r="O639" s="201"/>
      <c r="P639" s="201"/>
      <c r="Q639" s="201"/>
      <c r="R639" s="369"/>
      <c r="S639" s="369"/>
      <c r="T639" s="369"/>
      <c r="U639" s="369"/>
      <c r="V639" s="369"/>
      <c r="W639" s="369"/>
      <c r="X639" s="369"/>
      <c r="Y639" s="369"/>
      <c r="Z639" s="369"/>
      <c r="AA639" s="369"/>
      <c r="AB639" s="369"/>
      <c r="AC639" s="369"/>
      <c r="AD639" s="369"/>
      <c r="AE639" s="369"/>
      <c r="AF639" s="369"/>
      <c r="AG639" s="369"/>
      <c r="AH639" s="369"/>
      <c r="AI639" s="369"/>
      <c r="AJ639" s="369"/>
      <c r="AK639" s="369"/>
      <c r="AL639" s="369"/>
      <c r="AM639" s="369"/>
      <c r="AN639" s="369"/>
      <c r="AO639" s="369"/>
      <c r="AP639" s="369"/>
      <c r="AQ639" s="369"/>
      <c r="AR639" s="369"/>
      <c r="AS639" s="369"/>
      <c r="AT639" s="369"/>
      <c r="AU639" s="369"/>
      <c r="AV639" s="369"/>
      <c r="AW639" s="369"/>
      <c r="AX639" s="369"/>
      <c r="AY639" s="369"/>
      <c r="AZ639" s="369"/>
      <c r="BA639" s="372"/>
      <c r="BB639" s="449"/>
      <c r="BC639" s="372"/>
      <c r="BD639" s="372"/>
      <c r="BE639" s="372"/>
      <c r="BF639" s="372"/>
      <c r="BG639" s="372"/>
      <c r="BH639" s="372"/>
      <c r="BI639" s="372"/>
      <c r="BJ639" s="372"/>
      <c r="BK639" s="372"/>
      <c r="BL639" s="372"/>
      <c r="BM639" s="372"/>
      <c r="BN639" s="372"/>
      <c r="BO639" s="372"/>
      <c r="BP639" s="372"/>
      <c r="BQ639" s="372"/>
      <c r="BR639" s="372"/>
      <c r="BS639" s="372"/>
      <c r="BT639" s="372"/>
      <c r="BU639" s="372"/>
      <c r="BV639" s="372"/>
      <c r="BW639" s="372"/>
      <c r="BX639" s="372"/>
      <c r="BY639" s="372"/>
      <c r="BZ639" s="372"/>
      <c r="CA639" s="372"/>
      <c r="CB639" s="372"/>
      <c r="CC639" s="372"/>
      <c r="CD639" s="372"/>
      <c r="CE639" s="372"/>
      <c r="CF639" s="372"/>
      <c r="CG639" s="372"/>
      <c r="CH639" s="372"/>
      <c r="CI639" s="372"/>
      <c r="CJ639" s="372"/>
      <c r="CK639" s="372"/>
      <c r="CL639" s="372"/>
      <c r="CM639" s="372"/>
      <c r="CN639" s="372"/>
      <c r="CO639" s="372"/>
      <c r="CP639" s="372"/>
      <c r="CQ639" s="372"/>
      <c r="CR639" s="372"/>
      <c r="CS639" s="372"/>
      <c r="CT639" s="372"/>
      <c r="CU639" s="372"/>
      <c r="CV639" s="372"/>
      <c r="CW639" s="372"/>
      <c r="CX639" s="372"/>
      <c r="CY639" s="372"/>
      <c r="CZ639" s="372"/>
      <c r="DA639" s="369"/>
    </row>
    <row r="640" s="376" customFormat="true" ht="25.15" customHeight="true" x14ac:dyDescent="0.2">
      <c r="C640" s="815"/>
      <c r="D640" s="814"/>
      <c r="E640" s="201"/>
      <c r="F640" s="201"/>
      <c r="G640" s="201"/>
      <c r="H640" s="814"/>
      <c r="I640" s="814"/>
      <c r="J640" s="201"/>
      <c r="K640" s="201"/>
      <c r="L640" s="201"/>
      <c r="M640" s="814"/>
      <c r="N640" s="814"/>
      <c r="O640" s="201"/>
      <c r="P640" s="201"/>
      <c r="Q640" s="201"/>
      <c r="R640" s="369"/>
      <c r="S640" s="369"/>
      <c r="T640" s="369"/>
      <c r="U640" s="369"/>
      <c r="V640" s="369"/>
      <c r="W640" s="369"/>
      <c r="X640" s="369"/>
      <c r="Y640" s="369"/>
      <c r="Z640" s="369"/>
      <c r="AA640" s="369"/>
      <c r="AB640" s="369"/>
      <c r="AC640" s="369"/>
      <c r="AD640" s="369"/>
      <c r="AE640" s="369"/>
      <c r="AF640" s="369"/>
      <c r="AG640" s="369"/>
      <c r="AH640" s="369"/>
      <c r="AI640" s="369"/>
      <c r="AJ640" s="369"/>
      <c r="AK640" s="369"/>
      <c r="AL640" s="369"/>
      <c r="AM640" s="369"/>
      <c r="AN640" s="369"/>
      <c r="AO640" s="369"/>
      <c r="AP640" s="369"/>
      <c r="AQ640" s="369"/>
      <c r="AR640" s="369"/>
      <c r="AS640" s="369"/>
      <c r="AT640" s="369"/>
      <c r="AU640" s="369"/>
      <c r="AV640" s="369"/>
      <c r="AW640" s="369"/>
      <c r="AX640" s="369"/>
      <c r="AY640" s="369"/>
      <c r="AZ640" s="369"/>
      <c r="BA640" s="372"/>
      <c r="BB640" s="449"/>
      <c r="BC640" s="372"/>
      <c r="BD640" s="372"/>
      <c r="BE640" s="372"/>
      <c r="BF640" s="372"/>
      <c r="BG640" s="372"/>
      <c r="BH640" s="372"/>
      <c r="BI640" s="372"/>
      <c r="BJ640" s="372"/>
      <c r="BK640" s="372"/>
      <c r="BL640" s="372"/>
      <c r="BM640" s="372"/>
      <c r="BN640" s="372"/>
      <c r="BO640" s="372"/>
      <c r="BP640" s="372"/>
      <c r="BQ640" s="372"/>
      <c r="BR640" s="372"/>
      <c r="BS640" s="372"/>
      <c r="BT640" s="372"/>
      <c r="BU640" s="372"/>
      <c r="BV640" s="372"/>
      <c r="BW640" s="372"/>
      <c r="BX640" s="372"/>
      <c r="BY640" s="372"/>
      <c r="BZ640" s="372"/>
      <c r="CA640" s="372"/>
      <c r="CB640" s="372"/>
      <c r="CC640" s="372"/>
      <c r="CD640" s="372"/>
      <c r="CE640" s="372"/>
      <c r="CF640" s="372"/>
      <c r="CG640" s="372"/>
      <c r="CH640" s="372"/>
      <c r="CI640" s="372"/>
      <c r="CJ640" s="372"/>
      <c r="CK640" s="372"/>
      <c r="CL640" s="372"/>
      <c r="CM640" s="372"/>
      <c r="CN640" s="372"/>
      <c r="CO640" s="372"/>
      <c r="CP640" s="372"/>
      <c r="CQ640" s="372"/>
      <c r="CR640" s="372"/>
      <c r="CS640" s="372"/>
      <c r="CT640" s="372"/>
      <c r="CU640" s="372"/>
      <c r="CV640" s="372"/>
      <c r="CW640" s="372"/>
      <c r="CX640" s="372"/>
      <c r="CY640" s="372"/>
      <c r="CZ640" s="372"/>
      <c r="DA640" s="369"/>
    </row>
    <row r="641" s="376" customFormat="true" ht="25.15" customHeight="true" x14ac:dyDescent="0.2">
      <c r="C641" s="815"/>
      <c r="D641" s="814"/>
      <c r="E641" s="201"/>
      <c r="F641" s="201"/>
      <c r="G641" s="201"/>
      <c r="H641" s="814"/>
      <c r="I641" s="814"/>
      <c r="J641" s="201"/>
      <c r="K641" s="201"/>
      <c r="L641" s="201"/>
      <c r="M641" s="814"/>
      <c r="N641" s="814"/>
      <c r="O641" s="201"/>
      <c r="P641" s="201"/>
      <c r="Q641" s="201"/>
      <c r="R641" s="369"/>
      <c r="S641" s="369"/>
      <c r="T641" s="369"/>
      <c r="U641" s="369"/>
      <c r="V641" s="369"/>
      <c r="W641" s="369"/>
      <c r="X641" s="369"/>
      <c r="Y641" s="369"/>
      <c r="Z641" s="369"/>
      <c r="AA641" s="369"/>
      <c r="AB641" s="369"/>
      <c r="AC641" s="369"/>
      <c r="AD641" s="369"/>
      <c r="AE641" s="369"/>
      <c r="AF641" s="369"/>
      <c r="AG641" s="369"/>
      <c r="AH641" s="369"/>
      <c r="AI641" s="369"/>
      <c r="AJ641" s="369"/>
      <c r="AK641" s="369"/>
      <c r="AL641" s="369"/>
      <c r="AM641" s="369"/>
      <c r="AN641" s="369"/>
      <c r="AO641" s="369"/>
      <c r="AP641" s="369"/>
      <c r="AQ641" s="369"/>
      <c r="AR641" s="369"/>
      <c r="AS641" s="369"/>
      <c r="AT641" s="369"/>
      <c r="AU641" s="369"/>
      <c r="AV641" s="369"/>
      <c r="AW641" s="369"/>
      <c r="AX641" s="369"/>
      <c r="AY641" s="369"/>
      <c r="AZ641" s="369"/>
      <c r="BA641" s="372"/>
      <c r="BB641" s="449"/>
      <c r="BC641" s="372"/>
      <c r="BD641" s="372"/>
      <c r="BE641" s="372"/>
      <c r="BF641" s="372"/>
      <c r="BG641" s="372"/>
      <c r="BH641" s="372"/>
      <c r="BI641" s="372"/>
      <c r="BJ641" s="372"/>
      <c r="BK641" s="372"/>
      <c r="BL641" s="372"/>
      <c r="BM641" s="372"/>
      <c r="BN641" s="372"/>
      <c r="BO641" s="372"/>
      <c r="BP641" s="372"/>
      <c r="BQ641" s="372"/>
      <c r="BR641" s="372"/>
      <c r="BS641" s="372"/>
      <c r="BT641" s="372"/>
      <c r="BU641" s="372"/>
      <c r="BV641" s="372"/>
      <c r="BW641" s="372"/>
      <c r="BX641" s="372"/>
      <c r="BY641" s="372"/>
      <c r="BZ641" s="372"/>
      <c r="CA641" s="372"/>
      <c r="CB641" s="372"/>
      <c r="CC641" s="372"/>
      <c r="CD641" s="372"/>
      <c r="CE641" s="372"/>
      <c r="CF641" s="372"/>
      <c r="CG641" s="372"/>
      <c r="CH641" s="372"/>
      <c r="CI641" s="372"/>
      <c r="CJ641" s="372"/>
      <c r="CK641" s="372"/>
      <c r="CL641" s="372"/>
      <c r="CM641" s="372"/>
      <c r="CN641" s="372"/>
      <c r="CO641" s="372"/>
      <c r="CP641" s="372"/>
      <c r="CQ641" s="372"/>
      <c r="CR641" s="372"/>
      <c r="CS641" s="372"/>
      <c r="CT641" s="372"/>
      <c r="CU641" s="372"/>
      <c r="CV641" s="372"/>
      <c r="CW641" s="372"/>
      <c r="CX641" s="372"/>
      <c r="CY641" s="372"/>
      <c r="CZ641" s="372"/>
      <c r="DA641" s="369"/>
    </row>
    <row r="642" s="376" customFormat="true" ht="25.15" customHeight="true" x14ac:dyDescent="0.2">
      <c r="C642" s="815"/>
      <c r="D642" s="814"/>
      <c r="E642" s="201"/>
      <c r="F642" s="201"/>
      <c r="G642" s="201"/>
      <c r="H642" s="814"/>
      <c r="I642" s="814"/>
      <c r="J642" s="201"/>
      <c r="K642" s="201"/>
      <c r="L642" s="201"/>
      <c r="M642" s="814"/>
      <c r="N642" s="814"/>
      <c r="O642" s="201"/>
      <c r="P642" s="201"/>
      <c r="Q642" s="201"/>
      <c r="R642" s="369"/>
      <c r="S642" s="369"/>
      <c r="T642" s="369"/>
      <c r="U642" s="369"/>
      <c r="V642" s="369"/>
      <c r="W642" s="369"/>
      <c r="X642" s="369"/>
      <c r="Y642" s="369"/>
      <c r="Z642" s="369"/>
      <c r="AA642" s="369"/>
      <c r="AB642" s="369"/>
      <c r="AC642" s="369"/>
      <c r="AD642" s="369"/>
      <c r="AE642" s="369"/>
      <c r="AF642" s="369"/>
      <c r="AG642" s="369"/>
      <c r="AH642" s="369"/>
      <c r="AI642" s="369"/>
      <c r="AJ642" s="369"/>
      <c r="AK642" s="369"/>
      <c r="AL642" s="369"/>
      <c r="AM642" s="369"/>
      <c r="AN642" s="369"/>
      <c r="AO642" s="369"/>
      <c r="AP642" s="369"/>
      <c r="AQ642" s="369"/>
      <c r="AR642" s="369"/>
      <c r="AS642" s="369"/>
      <c r="AT642" s="369"/>
      <c r="AU642" s="369"/>
      <c r="AV642" s="369"/>
      <c r="AW642" s="369"/>
      <c r="AX642" s="369"/>
      <c r="AY642" s="369"/>
      <c r="AZ642" s="369"/>
      <c r="BA642" s="372"/>
      <c r="BB642" s="449"/>
      <c r="BC642" s="372"/>
      <c r="BD642" s="372"/>
      <c r="BE642" s="372"/>
      <c r="BF642" s="372"/>
      <c r="BG642" s="372"/>
      <c r="BH642" s="372"/>
      <c r="BI642" s="372"/>
      <c r="BJ642" s="372"/>
      <c r="BK642" s="372"/>
      <c r="BL642" s="372"/>
      <c r="BM642" s="372"/>
      <c r="BN642" s="372"/>
      <c r="BO642" s="372"/>
      <c r="BP642" s="372"/>
      <c r="BQ642" s="372"/>
      <c r="BR642" s="372"/>
      <c r="BS642" s="372"/>
      <c r="BT642" s="372"/>
      <c r="BU642" s="372"/>
      <c r="BV642" s="372"/>
      <c r="BW642" s="372"/>
      <c r="BX642" s="372"/>
      <c r="BY642" s="372"/>
      <c r="BZ642" s="372"/>
      <c r="CA642" s="372"/>
      <c r="CB642" s="372"/>
      <c r="CC642" s="372"/>
      <c r="CD642" s="372"/>
      <c r="CE642" s="372"/>
      <c r="CF642" s="372"/>
      <c r="CG642" s="372"/>
      <c r="CH642" s="372"/>
      <c r="CI642" s="372"/>
      <c r="CJ642" s="372"/>
      <c r="CK642" s="372"/>
      <c r="CL642" s="372"/>
      <c r="CM642" s="372"/>
      <c r="CN642" s="372"/>
      <c r="CO642" s="372"/>
      <c r="CP642" s="372"/>
      <c r="CQ642" s="372"/>
      <c r="CR642" s="372"/>
      <c r="CS642" s="372"/>
      <c r="CT642" s="372"/>
      <c r="CU642" s="372"/>
      <c r="CV642" s="372"/>
      <c r="CW642" s="372"/>
      <c r="CX642" s="372"/>
      <c r="CY642" s="372"/>
      <c r="CZ642" s="372"/>
      <c r="DA642" s="369"/>
    </row>
    <row r="643" s="376" customFormat="true" ht="25.15" customHeight="true" x14ac:dyDescent="0.2">
      <c r="C643" s="815"/>
      <c r="D643" s="814"/>
      <c r="E643" s="201"/>
      <c r="F643" s="201"/>
      <c r="G643" s="201"/>
      <c r="H643" s="814"/>
      <c r="I643" s="814"/>
      <c r="J643" s="201"/>
      <c r="K643" s="201"/>
      <c r="L643" s="201"/>
      <c r="M643" s="814"/>
      <c r="N643" s="814"/>
      <c r="O643" s="201"/>
      <c r="P643" s="201"/>
      <c r="Q643" s="201"/>
      <c r="R643" s="369"/>
      <c r="S643" s="369"/>
      <c r="T643" s="369"/>
      <c r="U643" s="369"/>
      <c r="V643" s="369"/>
      <c r="W643" s="369"/>
      <c r="X643" s="369"/>
      <c r="Y643" s="369"/>
      <c r="Z643" s="369"/>
      <c r="AA643" s="369"/>
      <c r="AB643" s="369"/>
      <c r="AC643" s="369"/>
      <c r="AD643" s="369"/>
      <c r="AE643" s="369"/>
      <c r="AF643" s="369"/>
      <c r="AG643" s="369"/>
      <c r="AH643" s="369"/>
      <c r="AI643" s="369"/>
      <c r="AJ643" s="369"/>
      <c r="AK643" s="369"/>
      <c r="AL643" s="369"/>
      <c r="AM643" s="369"/>
      <c r="AN643" s="369"/>
      <c r="AO643" s="369"/>
      <c r="AP643" s="369"/>
      <c r="AQ643" s="369"/>
      <c r="AR643" s="369"/>
      <c r="AS643" s="369"/>
      <c r="AT643" s="369"/>
      <c r="AU643" s="369"/>
      <c r="AV643" s="369"/>
      <c r="AW643" s="369"/>
      <c r="AX643" s="369"/>
      <c r="AY643" s="369"/>
      <c r="AZ643" s="369"/>
      <c r="BA643" s="372"/>
      <c r="BB643" s="449"/>
      <c r="BC643" s="372"/>
      <c r="BD643" s="372"/>
      <c r="BE643" s="372"/>
      <c r="BF643" s="372"/>
      <c r="BG643" s="372"/>
      <c r="BH643" s="372"/>
      <c r="BI643" s="372"/>
      <c r="BJ643" s="372"/>
      <c r="BK643" s="372"/>
      <c r="BL643" s="372"/>
      <c r="BM643" s="372"/>
      <c r="BN643" s="372"/>
      <c r="BO643" s="372"/>
      <c r="BP643" s="372"/>
      <c r="BQ643" s="372"/>
      <c r="BR643" s="372"/>
      <c r="BS643" s="372"/>
      <c r="BT643" s="372"/>
      <c r="BU643" s="372"/>
      <c r="BV643" s="372"/>
      <c r="BW643" s="372"/>
      <c r="BX643" s="372"/>
      <c r="BY643" s="372"/>
      <c r="BZ643" s="372"/>
      <c r="CA643" s="372"/>
      <c r="CB643" s="372"/>
      <c r="CC643" s="372"/>
      <c r="CD643" s="372"/>
      <c r="CE643" s="372"/>
      <c r="CF643" s="372"/>
      <c r="CG643" s="372"/>
      <c r="CH643" s="372"/>
      <c r="CI643" s="372"/>
      <c r="CJ643" s="372"/>
      <c r="CK643" s="372"/>
      <c r="CL643" s="372"/>
      <c r="CM643" s="372"/>
      <c r="CN643" s="372"/>
      <c r="CO643" s="372"/>
      <c r="CP643" s="372"/>
      <c r="CQ643" s="372"/>
      <c r="CR643" s="372"/>
      <c r="CS643" s="372"/>
      <c r="CT643" s="372"/>
      <c r="CU643" s="372"/>
      <c r="CV643" s="372"/>
      <c r="CW643" s="372"/>
      <c r="CX643" s="372"/>
      <c r="CY643" s="372"/>
      <c r="CZ643" s="372"/>
      <c r="DA643" s="369"/>
    </row>
    <row r="644" s="376" customFormat="true" ht="25.15" customHeight="true" x14ac:dyDescent="0.2">
      <c r="C644" s="815"/>
      <c r="D644" s="814"/>
      <c r="E644" s="201"/>
      <c r="F644" s="201"/>
      <c r="G644" s="201"/>
      <c r="H644" s="814"/>
      <c r="I644" s="814"/>
      <c r="J644" s="201"/>
      <c r="K644" s="201"/>
      <c r="L644" s="201"/>
      <c r="M644" s="814"/>
      <c r="N644" s="814"/>
      <c r="O644" s="201"/>
      <c r="P644" s="201"/>
      <c r="Q644" s="201"/>
      <c r="R644" s="369"/>
      <c r="S644" s="369"/>
      <c r="T644" s="369"/>
      <c r="U644" s="369"/>
      <c r="V644" s="369"/>
      <c r="W644" s="369"/>
      <c r="X644" s="369"/>
      <c r="Y644" s="369"/>
      <c r="Z644" s="369"/>
      <c r="AA644" s="369"/>
      <c r="AB644" s="369"/>
      <c r="AC644" s="369"/>
      <c r="AD644" s="369"/>
      <c r="AE644" s="369"/>
      <c r="AF644" s="369"/>
      <c r="AG644" s="369"/>
      <c r="AH644" s="369"/>
      <c r="AI644" s="369"/>
      <c r="AJ644" s="369"/>
      <c r="AK644" s="369"/>
      <c r="AL644" s="369"/>
      <c r="AM644" s="369"/>
      <c r="AN644" s="369"/>
      <c r="AO644" s="369"/>
      <c r="AP644" s="369"/>
      <c r="AQ644" s="369"/>
      <c r="AR644" s="369"/>
      <c r="AS644" s="369"/>
      <c r="AT644" s="369"/>
      <c r="AU644" s="369"/>
      <c r="AV644" s="369"/>
      <c r="AW644" s="369"/>
      <c r="AX644" s="369"/>
      <c r="AY644" s="369"/>
      <c r="AZ644" s="369"/>
      <c r="BA644" s="372"/>
      <c r="BB644" s="449"/>
      <c r="BC644" s="372"/>
      <c r="BD644" s="372"/>
      <c r="BE644" s="372"/>
      <c r="BF644" s="372"/>
      <c r="BG644" s="372"/>
      <c r="BH644" s="372"/>
      <c r="BI644" s="372"/>
      <c r="BJ644" s="372"/>
      <c r="BK644" s="372"/>
      <c r="BL644" s="372"/>
      <c r="BM644" s="372"/>
      <c r="BN644" s="372"/>
      <c r="BO644" s="372"/>
      <c r="BP644" s="372"/>
      <c r="BQ644" s="372"/>
      <c r="BR644" s="372"/>
      <c r="BS644" s="372"/>
      <c r="BT644" s="372"/>
      <c r="BU644" s="372"/>
      <c r="BV644" s="372"/>
      <c r="BW644" s="372"/>
      <c r="BX644" s="372"/>
      <c r="BY644" s="372"/>
      <c r="BZ644" s="372"/>
      <c r="CA644" s="372"/>
      <c r="CB644" s="372"/>
      <c r="CC644" s="372"/>
      <c r="CD644" s="372"/>
      <c r="CE644" s="372"/>
      <c r="CF644" s="372"/>
      <c r="CG644" s="372"/>
      <c r="CH644" s="372"/>
      <c r="CI644" s="372"/>
      <c r="CJ644" s="372"/>
      <c r="CK644" s="372"/>
      <c r="CL644" s="372"/>
      <c r="CM644" s="372"/>
      <c r="CN644" s="372"/>
      <c r="CO644" s="372"/>
      <c r="CP644" s="372"/>
      <c r="CQ644" s="372"/>
      <c r="CR644" s="372"/>
      <c r="CS644" s="372"/>
      <c r="CT644" s="372"/>
      <c r="CU644" s="372"/>
      <c r="CV644" s="372"/>
      <c r="CW644" s="372"/>
      <c r="CX644" s="372"/>
      <c r="CY644" s="372"/>
      <c r="CZ644" s="372"/>
      <c r="DA644" s="369"/>
    </row>
    <row r="645" s="376" customFormat="true" ht="25.15" customHeight="true" x14ac:dyDescent="0.2">
      <c r="C645" s="815"/>
      <c r="D645" s="814"/>
      <c r="E645" s="201"/>
      <c r="F645" s="201"/>
      <c r="G645" s="201"/>
      <c r="H645" s="814"/>
      <c r="I645" s="814"/>
      <c r="J645" s="201"/>
      <c r="K645" s="201"/>
      <c r="L645" s="201"/>
      <c r="M645" s="814"/>
      <c r="N645" s="814"/>
      <c r="O645" s="201"/>
      <c r="P645" s="201"/>
      <c r="Q645" s="201"/>
      <c r="R645" s="369"/>
      <c r="S645" s="369"/>
      <c r="T645" s="369"/>
      <c r="U645" s="369"/>
      <c r="V645" s="369"/>
      <c r="W645" s="369"/>
      <c r="X645" s="369"/>
      <c r="Y645" s="369"/>
      <c r="Z645" s="369"/>
      <c r="AA645" s="369"/>
      <c r="AB645" s="369"/>
      <c r="AC645" s="369"/>
      <c r="AD645" s="369"/>
      <c r="AE645" s="369"/>
      <c r="AF645" s="369"/>
      <c r="AG645" s="369"/>
      <c r="AH645" s="369"/>
      <c r="AI645" s="369"/>
      <c r="AJ645" s="369"/>
      <c r="AK645" s="369"/>
      <c r="AL645" s="369"/>
      <c r="AM645" s="369"/>
      <c r="AN645" s="369"/>
      <c r="AO645" s="369"/>
      <c r="AP645" s="369"/>
      <c r="AQ645" s="369"/>
      <c r="AR645" s="369"/>
      <c r="AS645" s="369"/>
      <c r="AT645" s="369"/>
      <c r="AU645" s="369"/>
      <c r="AV645" s="369"/>
      <c r="AW645" s="369"/>
      <c r="AX645" s="369"/>
      <c r="AY645" s="369"/>
      <c r="AZ645" s="369"/>
      <c r="BA645" s="372"/>
      <c r="BB645" s="449"/>
      <c r="BC645" s="372"/>
      <c r="BD645" s="372"/>
      <c r="BE645" s="372"/>
      <c r="BF645" s="372"/>
      <c r="BG645" s="372"/>
      <c r="BH645" s="372"/>
      <c r="BI645" s="372"/>
      <c r="BJ645" s="372"/>
      <c r="BK645" s="372"/>
      <c r="BL645" s="372"/>
      <c r="BM645" s="372"/>
      <c r="BN645" s="372"/>
      <c r="BO645" s="372"/>
      <c r="BP645" s="372"/>
      <c r="BQ645" s="372"/>
      <c r="BR645" s="372"/>
      <c r="BS645" s="372"/>
      <c r="BT645" s="372"/>
      <c r="BU645" s="372"/>
      <c r="BV645" s="372"/>
      <c r="BW645" s="372"/>
      <c r="BX645" s="372"/>
      <c r="BY645" s="372"/>
      <c r="BZ645" s="372"/>
      <c r="CA645" s="372"/>
      <c r="CB645" s="372"/>
      <c r="CC645" s="372"/>
      <c r="CD645" s="372"/>
      <c r="CE645" s="372"/>
      <c r="CF645" s="372"/>
      <c r="CG645" s="372"/>
      <c r="CH645" s="372"/>
      <c r="CI645" s="372"/>
      <c r="CJ645" s="372"/>
      <c r="CK645" s="372"/>
      <c r="CL645" s="372"/>
      <c r="CM645" s="372"/>
      <c r="CN645" s="372"/>
      <c r="CO645" s="372"/>
      <c r="CP645" s="372"/>
      <c r="CQ645" s="372"/>
      <c r="CR645" s="372"/>
      <c r="CS645" s="372"/>
      <c r="CT645" s="372"/>
      <c r="CU645" s="372"/>
      <c r="CV645" s="372"/>
      <c r="CW645" s="372"/>
      <c r="CX645" s="372"/>
      <c r="CY645" s="372"/>
      <c r="CZ645" s="372"/>
      <c r="DA645" s="369"/>
    </row>
    <row r="646" s="376" customFormat="true" ht="25.15" customHeight="true" x14ac:dyDescent="0.2">
      <c r="C646" s="815"/>
      <c r="D646" s="814"/>
      <c r="E646" s="201"/>
      <c r="F646" s="201"/>
      <c r="G646" s="201"/>
      <c r="H646" s="814"/>
      <c r="I646" s="814"/>
      <c r="J646" s="201"/>
      <c r="K646" s="201"/>
      <c r="L646" s="201"/>
      <c r="M646" s="814"/>
      <c r="N646" s="814"/>
      <c r="O646" s="201"/>
      <c r="P646" s="201"/>
      <c r="Q646" s="201"/>
      <c r="R646" s="369"/>
      <c r="S646" s="369"/>
      <c r="T646" s="369"/>
      <c r="U646" s="369"/>
      <c r="V646" s="369"/>
      <c r="W646" s="369"/>
      <c r="X646" s="369"/>
      <c r="Y646" s="369"/>
      <c r="Z646" s="369"/>
      <c r="AA646" s="369"/>
      <c r="AB646" s="369"/>
      <c r="AC646" s="369"/>
      <c r="AD646" s="369"/>
      <c r="AE646" s="369"/>
      <c r="AF646" s="369"/>
      <c r="AG646" s="369"/>
      <c r="AH646" s="369"/>
      <c r="AI646" s="369"/>
      <c r="AJ646" s="369"/>
      <c r="AK646" s="369"/>
      <c r="AL646" s="369"/>
      <c r="AM646" s="369"/>
      <c r="AN646" s="369"/>
      <c r="AO646" s="369"/>
      <c r="AP646" s="369"/>
      <c r="AQ646" s="369"/>
      <c r="AR646" s="369"/>
      <c r="AS646" s="369"/>
      <c r="AT646" s="369"/>
      <c r="AU646" s="369"/>
      <c r="AV646" s="369"/>
      <c r="AW646" s="369"/>
      <c r="AX646" s="369"/>
      <c r="AY646" s="369"/>
      <c r="AZ646" s="369"/>
      <c r="BA646" s="372"/>
      <c r="BB646" s="449"/>
      <c r="BC646" s="372"/>
      <c r="BD646" s="372"/>
      <c r="BE646" s="372"/>
      <c r="BF646" s="372"/>
      <c r="BG646" s="372"/>
      <c r="BH646" s="372"/>
      <c r="BI646" s="372"/>
      <c r="BJ646" s="372"/>
      <c r="BK646" s="372"/>
      <c r="BL646" s="372"/>
      <c r="BM646" s="372"/>
      <c r="BN646" s="372"/>
      <c r="BO646" s="372"/>
      <c r="BP646" s="372"/>
      <c r="BQ646" s="372"/>
      <c r="BR646" s="372"/>
      <c r="BS646" s="372"/>
      <c r="BT646" s="372"/>
      <c r="BU646" s="372"/>
      <c r="BV646" s="372"/>
      <c r="BW646" s="372"/>
      <c r="BX646" s="372"/>
      <c r="BY646" s="372"/>
      <c r="BZ646" s="372"/>
      <c r="CA646" s="372"/>
      <c r="CB646" s="372"/>
      <c r="CC646" s="372"/>
      <c r="CD646" s="372"/>
      <c r="CE646" s="372"/>
      <c r="CF646" s="372"/>
      <c r="CG646" s="372"/>
      <c r="CH646" s="372"/>
      <c r="CI646" s="372"/>
      <c r="CJ646" s="372"/>
      <c r="CK646" s="372"/>
      <c r="CL646" s="372"/>
      <c r="CM646" s="372"/>
      <c r="CN646" s="372"/>
      <c r="CO646" s="372"/>
      <c r="CP646" s="372"/>
      <c r="CQ646" s="372"/>
      <c r="CR646" s="372"/>
      <c r="CS646" s="372"/>
      <c r="CT646" s="372"/>
      <c r="CU646" s="372"/>
      <c r="CV646" s="372"/>
      <c r="CW646" s="372"/>
      <c r="CX646" s="372"/>
      <c r="CY646" s="372"/>
      <c r="CZ646" s="372"/>
      <c r="DA646" s="369"/>
    </row>
    <row r="647" s="376" customFormat="true" ht="25.15" customHeight="true" x14ac:dyDescent="0.2">
      <c r="C647" s="815"/>
      <c r="D647" s="814"/>
      <c r="E647" s="201"/>
      <c r="F647" s="201"/>
      <c r="G647" s="201"/>
      <c r="H647" s="814"/>
      <c r="I647" s="814"/>
      <c r="J647" s="201"/>
      <c r="K647" s="201"/>
      <c r="L647" s="201"/>
      <c r="M647" s="814"/>
      <c r="N647" s="814"/>
      <c r="O647" s="201"/>
      <c r="P647" s="201"/>
      <c r="Q647" s="201"/>
      <c r="R647" s="369"/>
      <c r="S647" s="369"/>
      <c r="T647" s="369"/>
      <c r="U647" s="369"/>
      <c r="V647" s="369"/>
      <c r="W647" s="369"/>
      <c r="X647" s="369"/>
      <c r="Y647" s="369"/>
      <c r="Z647" s="369"/>
      <c r="AA647" s="369"/>
      <c r="AB647" s="369"/>
      <c r="AC647" s="369"/>
      <c r="AD647" s="369"/>
      <c r="AE647" s="369"/>
      <c r="AF647" s="369"/>
      <c r="AG647" s="369"/>
      <c r="AH647" s="369"/>
      <c r="AI647" s="369"/>
      <c r="AJ647" s="369"/>
      <c r="AK647" s="369"/>
      <c r="AL647" s="369"/>
      <c r="AM647" s="369"/>
      <c r="AN647" s="369"/>
      <c r="AO647" s="369"/>
      <c r="AP647" s="369"/>
      <c r="AQ647" s="369"/>
      <c r="AR647" s="369"/>
      <c r="AS647" s="369"/>
      <c r="AT647" s="369"/>
      <c r="AU647" s="369"/>
      <c r="AV647" s="369"/>
      <c r="AW647" s="369"/>
      <c r="AX647" s="369"/>
      <c r="AY647" s="369"/>
      <c r="AZ647" s="369"/>
      <c r="BA647" s="372"/>
      <c r="BB647" s="449"/>
      <c r="BC647" s="372"/>
      <c r="BD647" s="372"/>
      <c r="BE647" s="372"/>
      <c r="BF647" s="372"/>
      <c r="BG647" s="372"/>
      <c r="BH647" s="372"/>
      <c r="BI647" s="372"/>
      <c r="BJ647" s="372"/>
      <c r="BK647" s="372"/>
      <c r="BL647" s="372"/>
      <c r="BM647" s="372"/>
      <c r="BN647" s="372"/>
      <c r="BO647" s="372"/>
      <c r="BP647" s="372"/>
      <c r="BQ647" s="372"/>
      <c r="BR647" s="372"/>
      <c r="BS647" s="372"/>
      <c r="BT647" s="372"/>
      <c r="BU647" s="372"/>
      <c r="BV647" s="372"/>
      <c r="BW647" s="372"/>
      <c r="BX647" s="372"/>
      <c r="BY647" s="372"/>
      <c r="BZ647" s="372"/>
      <c r="CA647" s="372"/>
      <c r="CB647" s="372"/>
      <c r="CC647" s="372"/>
      <c r="CD647" s="372"/>
      <c r="CE647" s="372"/>
      <c r="CF647" s="372"/>
      <c r="CG647" s="372"/>
      <c r="CH647" s="372"/>
      <c r="CI647" s="372"/>
      <c r="CJ647" s="372"/>
      <c r="CK647" s="372"/>
      <c r="CL647" s="372"/>
      <c r="CM647" s="372"/>
      <c r="CN647" s="372"/>
      <c r="CO647" s="372"/>
      <c r="CP647" s="372"/>
      <c r="CQ647" s="372"/>
      <c r="CR647" s="372"/>
      <c r="CS647" s="372"/>
      <c r="CT647" s="372"/>
      <c r="CU647" s="372"/>
      <c r="CV647" s="372"/>
      <c r="CW647" s="372"/>
      <c r="CX647" s="372"/>
      <c r="CY647" s="372"/>
      <c r="CZ647" s="372"/>
      <c r="DA647" s="369"/>
    </row>
    <row r="648" s="376" customFormat="true" ht="25.15" customHeight="true" x14ac:dyDescent="0.2">
      <c r="C648" s="815"/>
      <c r="D648" s="814"/>
      <c r="E648" s="201"/>
      <c r="F648" s="201"/>
      <c r="G648" s="201"/>
      <c r="H648" s="814"/>
      <c r="I648" s="814"/>
      <c r="J648" s="201"/>
      <c r="K648" s="201"/>
      <c r="L648" s="201"/>
      <c r="M648" s="814"/>
      <c r="N648" s="814"/>
      <c r="O648" s="201"/>
      <c r="P648" s="201"/>
      <c r="Q648" s="201"/>
      <c r="R648" s="369"/>
      <c r="S648" s="369"/>
      <c r="T648" s="369"/>
      <c r="U648" s="369"/>
      <c r="V648" s="369"/>
      <c r="W648" s="369"/>
      <c r="X648" s="369"/>
      <c r="Y648" s="369"/>
      <c r="Z648" s="369"/>
      <c r="AA648" s="369"/>
      <c r="AB648" s="369"/>
      <c r="AC648" s="369"/>
      <c r="AD648" s="369"/>
      <c r="AE648" s="369"/>
      <c r="AF648" s="369"/>
      <c r="AG648" s="369"/>
      <c r="AH648" s="369"/>
      <c r="AI648" s="369"/>
      <c r="AJ648" s="369"/>
      <c r="AK648" s="369"/>
      <c r="AL648" s="369"/>
      <c r="AM648" s="369"/>
      <c r="AN648" s="369"/>
      <c r="AO648" s="369"/>
      <c r="AP648" s="369"/>
      <c r="AQ648" s="369"/>
      <c r="AR648" s="369"/>
      <c r="AS648" s="369"/>
      <c r="AT648" s="369"/>
      <c r="AU648" s="369"/>
      <c r="AV648" s="369"/>
      <c r="AW648" s="369"/>
      <c r="AX648" s="369"/>
      <c r="AY648" s="369"/>
      <c r="AZ648" s="369"/>
      <c r="BA648" s="372"/>
      <c r="BB648" s="449"/>
      <c r="BC648" s="372"/>
      <c r="BD648" s="372"/>
      <c r="BE648" s="372"/>
      <c r="BF648" s="372"/>
      <c r="BG648" s="372"/>
      <c r="BH648" s="372"/>
      <c r="BI648" s="372"/>
      <c r="BJ648" s="372"/>
      <c r="BK648" s="372"/>
      <c r="BL648" s="372"/>
      <c r="BM648" s="372"/>
      <c r="BN648" s="372"/>
      <c r="BO648" s="372"/>
      <c r="BP648" s="372"/>
      <c r="BQ648" s="372"/>
      <c r="BR648" s="372"/>
      <c r="BS648" s="372"/>
      <c r="BT648" s="372"/>
      <c r="BU648" s="372"/>
      <c r="BV648" s="372"/>
      <c r="BW648" s="372"/>
      <c r="BX648" s="372"/>
      <c r="BY648" s="372"/>
      <c r="BZ648" s="372"/>
      <c r="CA648" s="372"/>
      <c r="CB648" s="372"/>
      <c r="CC648" s="372"/>
      <c r="CD648" s="372"/>
      <c r="CE648" s="372"/>
      <c r="CF648" s="372"/>
      <c r="CG648" s="372"/>
      <c r="CH648" s="372"/>
      <c r="CI648" s="372"/>
      <c r="CJ648" s="372"/>
      <c r="CK648" s="372"/>
      <c r="CL648" s="372"/>
      <c r="CM648" s="372"/>
      <c r="CN648" s="372"/>
      <c r="CO648" s="372"/>
      <c r="CP648" s="372"/>
      <c r="CQ648" s="372"/>
      <c r="CR648" s="372"/>
      <c r="CS648" s="372"/>
      <c r="CT648" s="372"/>
      <c r="CU648" s="372"/>
      <c r="CV648" s="372"/>
      <c r="CW648" s="372"/>
      <c r="CX648" s="372"/>
      <c r="CY648" s="372"/>
      <c r="CZ648" s="372"/>
      <c r="DA648" s="369"/>
    </row>
    <row r="649" s="376" customFormat="true" ht="25.15" customHeight="true" x14ac:dyDescent="0.2">
      <c r="C649" s="815"/>
      <c r="D649" s="814"/>
      <c r="E649" s="201"/>
      <c r="F649" s="201"/>
      <c r="G649" s="201"/>
      <c r="H649" s="814"/>
      <c r="I649" s="814"/>
      <c r="J649" s="201"/>
      <c r="K649" s="201"/>
      <c r="L649" s="201"/>
      <c r="M649" s="814"/>
      <c r="N649" s="814"/>
      <c r="O649" s="201"/>
      <c r="P649" s="201"/>
      <c r="Q649" s="201"/>
      <c r="R649" s="369"/>
      <c r="S649" s="369"/>
      <c r="T649" s="369"/>
      <c r="U649" s="369"/>
      <c r="V649" s="369"/>
      <c r="W649" s="369"/>
      <c r="X649" s="369"/>
      <c r="Y649" s="369"/>
      <c r="Z649" s="369"/>
      <c r="AA649" s="369"/>
      <c r="AB649" s="369"/>
      <c r="AC649" s="369"/>
      <c r="AD649" s="369"/>
      <c r="AE649" s="369"/>
      <c r="AF649" s="369"/>
      <c r="AG649" s="369"/>
      <c r="AH649" s="369"/>
      <c r="AI649" s="369"/>
      <c r="AJ649" s="369"/>
      <c r="AK649" s="369"/>
      <c r="AL649" s="369"/>
      <c r="AM649" s="369"/>
      <c r="AN649" s="369"/>
      <c r="AO649" s="369"/>
      <c r="AP649" s="369"/>
      <c r="AQ649" s="369"/>
      <c r="AR649" s="369"/>
      <c r="AS649" s="369"/>
      <c r="AT649" s="369"/>
      <c r="AU649" s="369"/>
      <c r="AV649" s="369"/>
      <c r="AW649" s="369"/>
      <c r="AX649" s="369"/>
      <c r="AY649" s="369"/>
      <c r="AZ649" s="369"/>
      <c r="BA649" s="372"/>
      <c r="BB649" s="449"/>
      <c r="BC649" s="372"/>
      <c r="BD649" s="372"/>
      <c r="BE649" s="372"/>
      <c r="BF649" s="372"/>
      <c r="BG649" s="372"/>
      <c r="BH649" s="372"/>
      <c r="BI649" s="372"/>
      <c r="BJ649" s="372"/>
      <c r="BK649" s="372"/>
      <c r="BL649" s="372"/>
      <c r="BM649" s="372"/>
      <c r="BN649" s="372"/>
      <c r="BO649" s="372"/>
      <c r="BP649" s="372"/>
      <c r="BQ649" s="372"/>
      <c r="BR649" s="372"/>
      <c r="BS649" s="372"/>
      <c r="BT649" s="372"/>
      <c r="BU649" s="372"/>
      <c r="BV649" s="372"/>
      <c r="BW649" s="372"/>
      <c r="BX649" s="372"/>
      <c r="BY649" s="372"/>
      <c r="BZ649" s="372"/>
      <c r="CA649" s="372"/>
      <c r="CB649" s="372"/>
      <c r="CC649" s="372"/>
      <c r="CD649" s="372"/>
      <c r="CE649" s="372"/>
      <c r="CF649" s="372"/>
      <c r="CG649" s="372"/>
      <c r="CH649" s="372"/>
      <c r="CI649" s="372"/>
      <c r="CJ649" s="372"/>
      <c r="CK649" s="372"/>
      <c r="CL649" s="372"/>
      <c r="CM649" s="372"/>
      <c r="CN649" s="372"/>
      <c r="CO649" s="372"/>
      <c r="CP649" s="372"/>
      <c r="CQ649" s="372"/>
      <c r="CR649" s="372"/>
      <c r="CS649" s="372"/>
      <c r="CT649" s="372"/>
      <c r="CU649" s="372"/>
      <c r="CV649" s="372"/>
      <c r="CW649" s="372"/>
      <c r="CX649" s="372"/>
      <c r="CY649" s="372"/>
      <c r="CZ649" s="372"/>
      <c r="DA649" s="369"/>
    </row>
    <row r="650" s="376" customFormat="true" ht="25.15" customHeight="true" x14ac:dyDescent="0.2">
      <c r="C650" s="815"/>
      <c r="D650" s="814"/>
      <c r="E650" s="201"/>
      <c r="F650" s="201"/>
      <c r="G650" s="201"/>
      <c r="H650" s="814"/>
      <c r="I650" s="814"/>
      <c r="J650" s="201"/>
      <c r="K650" s="201"/>
      <c r="L650" s="201"/>
      <c r="M650" s="814"/>
      <c r="N650" s="814"/>
      <c r="O650" s="201"/>
      <c r="P650" s="201"/>
      <c r="Q650" s="201"/>
      <c r="R650" s="369"/>
      <c r="S650" s="369"/>
      <c r="T650" s="369"/>
      <c r="U650" s="369"/>
      <c r="V650" s="369"/>
      <c r="W650" s="369"/>
      <c r="X650" s="369"/>
      <c r="Y650" s="369"/>
      <c r="Z650" s="369"/>
      <c r="AA650" s="369"/>
      <c r="AB650" s="369"/>
      <c r="AC650" s="369"/>
      <c r="AD650" s="369"/>
      <c r="AE650" s="369"/>
      <c r="AF650" s="369"/>
      <c r="AG650" s="369"/>
      <c r="AH650" s="369"/>
      <c r="AI650" s="369"/>
      <c r="AJ650" s="369"/>
      <c r="AK650" s="369"/>
      <c r="AL650" s="369"/>
      <c r="AM650" s="369"/>
      <c r="AN650" s="369"/>
      <c r="AO650" s="369"/>
      <c r="AP650" s="369"/>
      <c r="AQ650" s="369"/>
      <c r="AR650" s="369"/>
      <c r="AS650" s="369"/>
      <c r="AT650" s="369"/>
      <c r="AU650" s="369"/>
      <c r="AV650" s="369"/>
      <c r="AW650" s="369"/>
      <c r="AX650" s="369"/>
      <c r="AY650" s="369"/>
      <c r="AZ650" s="369"/>
      <c r="BA650" s="372"/>
      <c r="BB650" s="449"/>
      <c r="BC650" s="372"/>
      <c r="BD650" s="372"/>
      <c r="BE650" s="372"/>
      <c r="BF650" s="372"/>
      <c r="BG650" s="372"/>
      <c r="BH650" s="372"/>
      <c r="BI650" s="372"/>
      <c r="BJ650" s="372"/>
      <c r="BK650" s="372"/>
      <c r="BL650" s="372"/>
      <c r="BM650" s="372"/>
      <c r="BN650" s="372"/>
      <c r="BO650" s="372"/>
      <c r="BP650" s="372"/>
      <c r="BQ650" s="372"/>
      <c r="BR650" s="372"/>
      <c r="BS650" s="372"/>
      <c r="BT650" s="372"/>
      <c r="BU650" s="372"/>
      <c r="BV650" s="372"/>
      <c r="BW650" s="372"/>
      <c r="BX650" s="372"/>
      <c r="BY650" s="372"/>
      <c r="BZ650" s="372"/>
      <c r="CA650" s="372"/>
      <c r="CB650" s="372"/>
      <c r="CC650" s="372"/>
      <c r="CD650" s="372"/>
      <c r="CE650" s="372"/>
      <c r="CF650" s="372"/>
      <c r="CG650" s="372"/>
      <c r="CH650" s="372"/>
      <c r="CI650" s="372"/>
      <c r="CJ650" s="372"/>
      <c r="CK650" s="372"/>
      <c r="CL650" s="372"/>
      <c r="CM650" s="372"/>
      <c r="CN650" s="372"/>
      <c r="CO650" s="372"/>
      <c r="CP650" s="372"/>
      <c r="CQ650" s="372"/>
      <c r="CR650" s="372"/>
      <c r="CS650" s="372"/>
      <c r="CT650" s="372"/>
      <c r="CU650" s="372"/>
      <c r="CV650" s="372"/>
      <c r="CW650" s="372"/>
      <c r="CX650" s="372"/>
      <c r="CY650" s="372"/>
      <c r="CZ650" s="372"/>
      <c r="DA650" s="369"/>
    </row>
    <row r="651" s="376" customFormat="true" ht="25.15" customHeight="true" x14ac:dyDescent="0.2">
      <c r="C651" s="815"/>
      <c r="D651" s="814"/>
      <c r="E651" s="201"/>
      <c r="F651" s="201"/>
      <c r="G651" s="201"/>
      <c r="H651" s="814"/>
      <c r="I651" s="814"/>
      <c r="J651" s="201"/>
      <c r="K651" s="201"/>
      <c r="L651" s="201"/>
      <c r="M651" s="814"/>
      <c r="N651" s="814"/>
      <c r="O651" s="201"/>
      <c r="P651" s="201"/>
      <c r="Q651" s="201"/>
      <c r="R651" s="369"/>
      <c r="S651" s="369"/>
      <c r="T651" s="369"/>
      <c r="U651" s="369"/>
      <c r="V651" s="369"/>
      <c r="W651" s="369"/>
      <c r="X651" s="369"/>
      <c r="Y651" s="369"/>
      <c r="Z651" s="369"/>
      <c r="AA651" s="369"/>
      <c r="AB651" s="369"/>
      <c r="AC651" s="369"/>
      <c r="AD651" s="369"/>
      <c r="AE651" s="369"/>
      <c r="AF651" s="369"/>
      <c r="AG651" s="369"/>
      <c r="AH651" s="369"/>
      <c r="AI651" s="369"/>
      <c r="AJ651" s="369"/>
      <c r="AK651" s="369"/>
      <c r="AL651" s="369"/>
      <c r="AM651" s="369"/>
      <c r="AN651" s="369"/>
      <c r="AO651" s="369"/>
      <c r="AP651" s="369"/>
      <c r="AQ651" s="369"/>
      <c r="AR651" s="369"/>
      <c r="AS651" s="369"/>
      <c r="AT651" s="369"/>
      <c r="AU651" s="369"/>
      <c r="AV651" s="369"/>
      <c r="AW651" s="369"/>
      <c r="AX651" s="369"/>
      <c r="AY651" s="369"/>
      <c r="AZ651" s="369"/>
      <c r="BA651" s="372"/>
      <c r="BB651" s="449"/>
      <c r="BC651" s="372"/>
      <c r="BD651" s="372"/>
      <c r="BE651" s="372"/>
      <c r="BF651" s="372"/>
      <c r="BG651" s="372"/>
      <c r="BH651" s="372"/>
      <c r="BI651" s="372"/>
      <c r="BJ651" s="372"/>
      <c r="BK651" s="372"/>
      <c r="BL651" s="372"/>
      <c r="BM651" s="372"/>
      <c r="BN651" s="372"/>
      <c r="BO651" s="372"/>
      <c r="BP651" s="372"/>
      <c r="BQ651" s="372"/>
      <c r="BR651" s="372"/>
      <c r="BS651" s="372"/>
      <c r="BT651" s="372"/>
      <c r="BU651" s="372"/>
      <c r="BV651" s="372"/>
      <c r="BW651" s="372"/>
      <c r="BX651" s="372"/>
      <c r="BY651" s="372"/>
      <c r="BZ651" s="372"/>
      <c r="CA651" s="372"/>
      <c r="CB651" s="372"/>
      <c r="CC651" s="372"/>
      <c r="CD651" s="372"/>
      <c r="CE651" s="372"/>
      <c r="CF651" s="372"/>
      <c r="CG651" s="372"/>
      <c r="CH651" s="372"/>
      <c r="CI651" s="372"/>
      <c r="CJ651" s="372"/>
      <c r="CK651" s="372"/>
      <c r="CL651" s="372"/>
      <c r="CM651" s="372"/>
      <c r="CN651" s="372"/>
      <c r="CO651" s="372"/>
      <c r="CP651" s="372"/>
      <c r="CQ651" s="372"/>
      <c r="CR651" s="372"/>
      <c r="CS651" s="372"/>
      <c r="CT651" s="372"/>
      <c r="CU651" s="372"/>
      <c r="CV651" s="372"/>
      <c r="CW651" s="372"/>
      <c r="CX651" s="372"/>
      <c r="CY651" s="372"/>
      <c r="CZ651" s="372"/>
      <c r="DA651" s="369"/>
    </row>
    <row r="652" s="376" customFormat="true" ht="25.15" customHeight="true" x14ac:dyDescent="0.2">
      <c r="C652" s="815"/>
      <c r="D652" s="814"/>
      <c r="E652" s="201"/>
      <c r="F652" s="201"/>
      <c r="G652" s="201"/>
      <c r="H652" s="814"/>
      <c r="I652" s="814"/>
      <c r="J652" s="201"/>
      <c r="K652" s="201"/>
      <c r="L652" s="201"/>
      <c r="M652" s="814"/>
      <c r="N652" s="814"/>
      <c r="O652" s="201"/>
      <c r="P652" s="201"/>
      <c r="Q652" s="201"/>
      <c r="R652" s="369"/>
      <c r="S652" s="369"/>
      <c r="T652" s="369"/>
      <c r="U652" s="369"/>
      <c r="V652" s="369"/>
      <c r="W652" s="369"/>
      <c r="X652" s="369"/>
      <c r="Y652" s="369"/>
      <c r="Z652" s="369"/>
      <c r="AA652" s="369"/>
      <c r="AB652" s="369"/>
      <c r="AC652" s="369"/>
      <c r="AD652" s="369"/>
      <c r="AE652" s="369"/>
      <c r="AF652" s="369"/>
      <c r="AG652" s="369"/>
      <c r="AH652" s="369"/>
      <c r="AI652" s="369"/>
      <c r="AJ652" s="369"/>
      <c r="AK652" s="369"/>
      <c r="AL652" s="369"/>
      <c r="AM652" s="369"/>
      <c r="AN652" s="369"/>
      <c r="AO652" s="369"/>
      <c r="AP652" s="369"/>
      <c r="AQ652" s="369"/>
      <c r="AR652" s="369"/>
      <c r="AS652" s="369"/>
      <c r="AT652" s="369"/>
      <c r="AU652" s="369"/>
      <c r="AV652" s="369"/>
      <c r="AW652" s="369"/>
      <c r="AX652" s="369"/>
      <c r="AY652" s="369"/>
      <c r="AZ652" s="369"/>
      <c r="BA652" s="372"/>
      <c r="BB652" s="449"/>
      <c r="BC652" s="372"/>
      <c r="BD652" s="372"/>
      <c r="BE652" s="372"/>
      <c r="BF652" s="372"/>
      <c r="BG652" s="372"/>
      <c r="BH652" s="372"/>
      <c r="BI652" s="372"/>
      <c r="BJ652" s="372"/>
      <c r="BK652" s="372"/>
      <c r="BL652" s="372"/>
      <c r="BM652" s="372"/>
      <c r="BN652" s="372"/>
      <c r="BO652" s="372"/>
      <c r="BP652" s="372"/>
      <c r="BQ652" s="372"/>
      <c r="BR652" s="372"/>
      <c r="BS652" s="372"/>
      <c r="BT652" s="372"/>
      <c r="BU652" s="372"/>
      <c r="BV652" s="372"/>
      <c r="BW652" s="372"/>
      <c r="BX652" s="372"/>
      <c r="BY652" s="372"/>
      <c r="BZ652" s="372"/>
      <c r="CA652" s="372"/>
      <c r="CB652" s="372"/>
      <c r="CC652" s="372"/>
      <c r="CD652" s="372"/>
      <c r="CE652" s="372"/>
      <c r="CF652" s="372"/>
      <c r="CG652" s="372"/>
      <c r="CH652" s="372"/>
      <c r="CI652" s="372"/>
      <c r="CJ652" s="372"/>
      <c r="CK652" s="372"/>
      <c r="CL652" s="372"/>
      <c r="CM652" s="372"/>
      <c r="CN652" s="372"/>
      <c r="CO652" s="372"/>
      <c r="CP652" s="372"/>
      <c r="CQ652" s="372"/>
      <c r="CR652" s="372"/>
      <c r="CS652" s="372"/>
      <c r="CT652" s="372"/>
      <c r="CU652" s="372"/>
      <c r="CV652" s="372"/>
      <c r="CW652" s="372"/>
      <c r="CX652" s="372"/>
      <c r="CY652" s="372"/>
      <c r="CZ652" s="372"/>
      <c r="DA652" s="369"/>
    </row>
    <row r="653" s="376" customFormat="true" ht="25.15" customHeight="true" x14ac:dyDescent="0.2">
      <c r="C653" s="815"/>
      <c r="D653" s="814"/>
      <c r="E653" s="201"/>
      <c r="F653" s="201"/>
      <c r="G653" s="201"/>
      <c r="H653" s="814"/>
      <c r="I653" s="814"/>
      <c r="J653" s="201"/>
      <c r="K653" s="201"/>
      <c r="L653" s="201"/>
      <c r="M653" s="814"/>
      <c r="N653" s="814"/>
      <c r="O653" s="201"/>
      <c r="P653" s="201"/>
      <c r="Q653" s="201"/>
      <c r="R653" s="369"/>
      <c r="S653" s="369"/>
      <c r="T653" s="369"/>
      <c r="U653" s="369"/>
      <c r="V653" s="369"/>
      <c r="W653" s="369"/>
      <c r="X653" s="369"/>
      <c r="Y653" s="369"/>
      <c r="Z653" s="369"/>
      <c r="AA653" s="369"/>
      <c r="AB653" s="369"/>
      <c r="AC653" s="369"/>
      <c r="AD653" s="369"/>
      <c r="AE653" s="369"/>
      <c r="AF653" s="369"/>
      <c r="AG653" s="369"/>
      <c r="AH653" s="369"/>
      <c r="AI653" s="369"/>
      <c r="AJ653" s="369"/>
      <c r="AK653" s="369"/>
      <c r="AL653" s="369"/>
      <c r="AM653" s="369"/>
      <c r="AN653" s="369"/>
      <c r="AO653" s="369"/>
      <c r="AP653" s="369"/>
      <c r="AQ653" s="369"/>
      <c r="AR653" s="369"/>
      <c r="AS653" s="369"/>
      <c r="AT653" s="369"/>
      <c r="AU653" s="369"/>
      <c r="AV653" s="369"/>
      <c r="AW653" s="369"/>
      <c r="AX653" s="369"/>
      <c r="AY653" s="369"/>
      <c r="AZ653" s="369"/>
      <c r="BA653" s="372"/>
      <c r="BB653" s="449"/>
      <c r="BC653" s="372"/>
      <c r="BD653" s="372"/>
      <c r="BE653" s="372"/>
      <c r="BF653" s="372"/>
      <c r="BG653" s="372"/>
      <c r="BH653" s="372"/>
      <c r="BI653" s="372"/>
      <c r="BJ653" s="372"/>
      <c r="BK653" s="372"/>
      <c r="BL653" s="372"/>
      <c r="BM653" s="372"/>
      <c r="BN653" s="372"/>
      <c r="BO653" s="372"/>
      <c r="BP653" s="372"/>
      <c r="BQ653" s="372"/>
      <c r="BR653" s="372"/>
      <c r="BS653" s="372"/>
      <c r="BT653" s="372"/>
      <c r="BU653" s="372"/>
      <c r="BV653" s="372"/>
      <c r="BW653" s="372"/>
      <c r="BX653" s="372"/>
      <c r="BY653" s="372"/>
      <c r="BZ653" s="372"/>
      <c r="CA653" s="372"/>
      <c r="CB653" s="372"/>
      <c r="CC653" s="372"/>
      <c r="CD653" s="372"/>
      <c r="CE653" s="372"/>
      <c r="CF653" s="372"/>
      <c r="CG653" s="372"/>
      <c r="CH653" s="372"/>
      <c r="CI653" s="372"/>
      <c r="CJ653" s="372"/>
      <c r="CK653" s="372"/>
      <c r="CL653" s="372"/>
      <c r="CM653" s="372"/>
      <c r="CN653" s="372"/>
      <c r="CO653" s="372"/>
      <c r="CP653" s="372"/>
      <c r="CQ653" s="372"/>
      <c r="CR653" s="372"/>
      <c r="CS653" s="372"/>
      <c r="CT653" s="372"/>
      <c r="CU653" s="372"/>
      <c r="CV653" s="372"/>
      <c r="CW653" s="372"/>
      <c r="CX653" s="372"/>
      <c r="CY653" s="372"/>
      <c r="CZ653" s="372"/>
      <c r="DA653" s="369"/>
    </row>
    <row r="654" s="376" customFormat="true" ht="25.15" customHeight="true" x14ac:dyDescent="0.2">
      <c r="C654" s="815"/>
      <c r="D654" s="814"/>
      <c r="E654" s="201"/>
      <c r="F654" s="201"/>
      <c r="G654" s="201"/>
      <c r="H654" s="814"/>
      <c r="I654" s="814"/>
      <c r="J654" s="201"/>
      <c r="K654" s="201"/>
      <c r="L654" s="201"/>
      <c r="M654" s="814"/>
      <c r="N654" s="814"/>
      <c r="O654" s="201"/>
      <c r="P654" s="201"/>
      <c r="Q654" s="201"/>
      <c r="R654" s="369"/>
      <c r="S654" s="369"/>
      <c r="T654" s="369"/>
      <c r="U654" s="369"/>
      <c r="V654" s="369"/>
      <c r="W654" s="369"/>
      <c r="X654" s="369"/>
      <c r="Y654" s="369"/>
      <c r="Z654" s="369"/>
      <c r="AA654" s="369"/>
      <c r="AB654" s="369"/>
      <c r="AC654" s="369"/>
      <c r="AD654" s="369"/>
      <c r="AE654" s="369"/>
      <c r="AF654" s="369"/>
      <c r="AG654" s="369"/>
      <c r="AH654" s="369"/>
      <c r="AI654" s="369"/>
      <c r="AJ654" s="369"/>
      <c r="AK654" s="369"/>
      <c r="AL654" s="369"/>
      <c r="AM654" s="369"/>
      <c r="AN654" s="369"/>
      <c r="AO654" s="369"/>
      <c r="AP654" s="369"/>
      <c r="AQ654" s="369"/>
      <c r="AR654" s="369"/>
      <c r="AS654" s="369"/>
      <c r="AT654" s="369"/>
      <c r="AU654" s="369"/>
      <c r="AV654" s="369"/>
      <c r="AW654" s="369"/>
      <c r="AX654" s="369"/>
      <c r="AY654" s="369"/>
      <c r="AZ654" s="369"/>
      <c r="BA654" s="372"/>
      <c r="BB654" s="449"/>
      <c r="BC654" s="372"/>
      <c r="BD654" s="372"/>
      <c r="BE654" s="372"/>
      <c r="BF654" s="372"/>
      <c r="BG654" s="372"/>
      <c r="BH654" s="372"/>
      <c r="BI654" s="372"/>
      <c r="BJ654" s="372"/>
      <c r="BK654" s="372"/>
      <c r="BL654" s="372"/>
      <c r="BM654" s="372"/>
      <c r="BN654" s="372"/>
      <c r="BO654" s="372"/>
      <c r="BP654" s="372"/>
      <c r="BQ654" s="372"/>
      <c r="BR654" s="372"/>
      <c r="BS654" s="372"/>
      <c r="BT654" s="372"/>
      <c r="BU654" s="372"/>
      <c r="BV654" s="372"/>
      <c r="BW654" s="372"/>
      <c r="BX654" s="372"/>
      <c r="BY654" s="372"/>
      <c r="BZ654" s="372"/>
      <c r="CA654" s="372"/>
      <c r="CB654" s="372"/>
      <c r="CC654" s="372"/>
      <c r="CD654" s="372"/>
      <c r="CE654" s="372"/>
      <c r="CF654" s="372"/>
      <c r="CG654" s="372"/>
      <c r="CH654" s="372"/>
      <c r="CI654" s="372"/>
      <c r="CJ654" s="372"/>
      <c r="CK654" s="372"/>
      <c r="CL654" s="372"/>
      <c r="CM654" s="372"/>
      <c r="CN654" s="372"/>
      <c r="CO654" s="372"/>
      <c r="CP654" s="372"/>
      <c r="CQ654" s="372"/>
      <c r="CR654" s="372"/>
      <c r="CS654" s="372"/>
      <c r="CT654" s="372"/>
      <c r="CU654" s="372"/>
      <c r="CV654" s="372"/>
      <c r="CW654" s="372"/>
      <c r="CX654" s="372"/>
      <c r="CY654" s="372"/>
      <c r="CZ654" s="372"/>
      <c r="DA654" s="369"/>
    </row>
    <row r="655" s="376" customFormat="true" ht="25.15" customHeight="true" x14ac:dyDescent="0.2">
      <c r="C655" s="815"/>
      <c r="D655" s="814"/>
      <c r="E655" s="201"/>
      <c r="F655" s="201"/>
      <c r="G655" s="201"/>
      <c r="H655" s="814"/>
      <c r="I655" s="814"/>
      <c r="J655" s="201"/>
      <c r="K655" s="201"/>
      <c r="L655" s="201"/>
      <c r="M655" s="814"/>
      <c r="N655" s="814"/>
      <c r="O655" s="201"/>
      <c r="P655" s="201"/>
      <c r="Q655" s="201"/>
      <c r="R655" s="369"/>
      <c r="S655" s="369"/>
      <c r="T655" s="369"/>
      <c r="U655" s="369"/>
      <c r="V655" s="369"/>
      <c r="W655" s="369"/>
      <c r="X655" s="369"/>
      <c r="Y655" s="369"/>
      <c r="Z655" s="369"/>
      <c r="AA655" s="369"/>
      <c r="AB655" s="369"/>
      <c r="AC655" s="369"/>
      <c r="AD655" s="369"/>
      <c r="AE655" s="369"/>
      <c r="AF655" s="369"/>
      <c r="AG655" s="369"/>
      <c r="AH655" s="369"/>
      <c r="AI655" s="369"/>
      <c r="AJ655" s="369"/>
      <c r="AK655" s="369"/>
      <c r="AL655" s="369"/>
      <c r="AM655" s="369"/>
      <c r="AN655" s="369"/>
      <c r="AO655" s="369"/>
      <c r="AP655" s="369"/>
      <c r="AQ655" s="369"/>
      <c r="AR655" s="369"/>
      <c r="AS655" s="369"/>
      <c r="AT655" s="369"/>
      <c r="AU655" s="369"/>
      <c r="AV655" s="369"/>
      <c r="AW655" s="369"/>
      <c r="AX655" s="369"/>
      <c r="AY655" s="369"/>
      <c r="AZ655" s="369"/>
      <c r="BA655" s="372"/>
      <c r="BB655" s="449"/>
      <c r="BC655" s="372"/>
      <c r="BD655" s="372"/>
      <c r="BE655" s="372"/>
      <c r="BF655" s="372"/>
      <c r="BG655" s="372"/>
      <c r="BH655" s="372"/>
      <c r="BI655" s="372"/>
      <c r="BJ655" s="372"/>
      <c r="BK655" s="372"/>
      <c r="BL655" s="372"/>
      <c r="BM655" s="372"/>
      <c r="BN655" s="372"/>
      <c r="BO655" s="372"/>
      <c r="BP655" s="372"/>
      <c r="BQ655" s="372"/>
      <c r="BR655" s="372"/>
      <c r="BS655" s="372"/>
      <c r="BT655" s="372"/>
      <c r="BU655" s="372"/>
      <c r="BV655" s="372"/>
      <c r="BW655" s="372"/>
      <c r="BX655" s="372"/>
      <c r="BY655" s="372"/>
      <c r="BZ655" s="372"/>
      <c r="CA655" s="372"/>
      <c r="CB655" s="372"/>
      <c r="CC655" s="372"/>
      <c r="CD655" s="372"/>
      <c r="CE655" s="372"/>
      <c r="CF655" s="372"/>
      <c r="CG655" s="372"/>
      <c r="CH655" s="372"/>
      <c r="CI655" s="372"/>
      <c r="CJ655" s="372"/>
      <c r="CK655" s="372"/>
      <c r="CL655" s="372"/>
      <c r="CM655" s="372"/>
      <c r="CN655" s="372"/>
      <c r="CO655" s="372"/>
      <c r="CP655" s="372"/>
      <c r="CQ655" s="372"/>
      <c r="CR655" s="372"/>
      <c r="CS655" s="372"/>
      <c r="CT655" s="372"/>
      <c r="CU655" s="372"/>
      <c r="CV655" s="372"/>
      <c r="CW655" s="372"/>
      <c r="CX655" s="372"/>
      <c r="CY655" s="372"/>
      <c r="CZ655" s="372"/>
      <c r="DA655" s="369"/>
    </row>
    <row r="656" s="376" customFormat="true" ht="25.15" customHeight="true" x14ac:dyDescent="0.2">
      <c r="C656" s="815"/>
      <c r="D656" s="814"/>
      <c r="E656" s="201"/>
      <c r="F656" s="201"/>
      <c r="G656" s="201"/>
      <c r="H656" s="814"/>
      <c r="I656" s="814"/>
      <c r="J656" s="201"/>
      <c r="K656" s="201"/>
      <c r="L656" s="201"/>
      <c r="M656" s="814"/>
      <c r="N656" s="814"/>
      <c r="O656" s="201"/>
      <c r="P656" s="201"/>
      <c r="Q656" s="201"/>
      <c r="R656" s="369"/>
      <c r="S656" s="369"/>
      <c r="T656" s="369"/>
      <c r="U656" s="369"/>
      <c r="V656" s="369"/>
      <c r="W656" s="369"/>
      <c r="X656" s="369"/>
      <c r="Y656" s="369"/>
      <c r="Z656" s="369"/>
      <c r="AA656" s="369"/>
      <c r="AB656" s="369"/>
      <c r="AC656" s="369"/>
      <c r="AD656" s="369"/>
      <c r="AE656" s="369"/>
      <c r="AF656" s="369"/>
      <c r="AG656" s="369"/>
      <c r="AH656" s="369"/>
      <c r="AI656" s="369"/>
      <c r="AJ656" s="369"/>
      <c r="AK656" s="369"/>
      <c r="AL656" s="369"/>
      <c r="AM656" s="369"/>
      <c r="AN656" s="369"/>
      <c r="AO656" s="369"/>
      <c r="AP656" s="369"/>
      <c r="AQ656" s="369"/>
      <c r="AR656" s="369"/>
      <c r="AS656" s="369"/>
      <c r="AT656" s="369"/>
      <c r="AU656" s="369"/>
      <c r="AV656" s="369"/>
      <c r="AW656" s="369"/>
      <c r="AX656" s="369"/>
      <c r="AY656" s="369"/>
      <c r="AZ656" s="369"/>
      <c r="BA656" s="372"/>
      <c r="BB656" s="449"/>
      <c r="BC656" s="372"/>
      <c r="BD656" s="372"/>
      <c r="BE656" s="372"/>
      <c r="BF656" s="372"/>
      <c r="BG656" s="372"/>
      <c r="BH656" s="372"/>
      <c r="BI656" s="372"/>
      <c r="BJ656" s="372"/>
      <c r="BK656" s="372"/>
      <c r="BL656" s="372"/>
      <c r="BM656" s="372"/>
      <c r="BN656" s="372"/>
      <c r="BO656" s="372"/>
      <c r="BP656" s="372"/>
      <c r="BQ656" s="372"/>
      <c r="BR656" s="372"/>
      <c r="BS656" s="372"/>
      <c r="BT656" s="372"/>
      <c r="BU656" s="372"/>
      <c r="BV656" s="372"/>
      <c r="BW656" s="372"/>
      <c r="BX656" s="372"/>
      <c r="BY656" s="372"/>
      <c r="BZ656" s="372"/>
      <c r="CA656" s="372"/>
      <c r="CB656" s="372"/>
      <c r="CC656" s="372"/>
      <c r="CD656" s="372"/>
      <c r="CE656" s="372"/>
      <c r="CF656" s="372"/>
      <c r="CG656" s="372"/>
      <c r="CH656" s="372"/>
      <c r="CI656" s="372"/>
      <c r="CJ656" s="372"/>
      <c r="CK656" s="372"/>
      <c r="CL656" s="372"/>
      <c r="CM656" s="372"/>
      <c r="CN656" s="372"/>
      <c r="CO656" s="372"/>
      <c r="CP656" s="372"/>
      <c r="CQ656" s="372"/>
      <c r="CR656" s="372"/>
      <c r="CS656" s="372"/>
      <c r="CT656" s="372"/>
      <c r="CU656" s="372"/>
      <c r="CV656" s="372"/>
      <c r="CW656" s="372"/>
      <c r="CX656" s="372"/>
      <c r="CY656" s="372"/>
      <c r="CZ656" s="372"/>
      <c r="DA656" s="369"/>
    </row>
    <row r="657" s="376" customFormat="true" ht="25.15" customHeight="true" x14ac:dyDescent="0.2">
      <c r="C657" s="815"/>
      <c r="D657" s="814"/>
      <c r="E657" s="201"/>
      <c r="F657" s="201"/>
      <c r="G657" s="201"/>
      <c r="H657" s="814"/>
      <c r="I657" s="814"/>
      <c r="J657" s="201"/>
      <c r="K657" s="201"/>
      <c r="L657" s="201"/>
      <c r="M657" s="814"/>
      <c r="N657" s="814"/>
      <c r="O657" s="201"/>
      <c r="P657" s="201"/>
      <c r="Q657" s="201"/>
      <c r="R657" s="369"/>
      <c r="S657" s="369"/>
      <c r="T657" s="369"/>
      <c r="U657" s="369"/>
      <c r="V657" s="369"/>
      <c r="W657" s="369"/>
      <c r="X657" s="369"/>
      <c r="Y657" s="369"/>
      <c r="Z657" s="369"/>
      <c r="AA657" s="369"/>
      <c r="AB657" s="369"/>
      <c r="AC657" s="369"/>
      <c r="AD657" s="369"/>
      <c r="AE657" s="369"/>
      <c r="AF657" s="369"/>
      <c r="AG657" s="369"/>
      <c r="AH657" s="369"/>
      <c r="AI657" s="369"/>
      <c r="AJ657" s="369"/>
      <c r="AK657" s="369"/>
      <c r="AL657" s="369"/>
      <c r="AM657" s="369"/>
      <c r="AN657" s="369"/>
      <c r="AO657" s="369"/>
      <c r="AP657" s="369"/>
      <c r="AQ657" s="369"/>
      <c r="AR657" s="369"/>
      <c r="AS657" s="369"/>
      <c r="AT657" s="369"/>
      <c r="AU657" s="369"/>
      <c r="AV657" s="369"/>
      <c r="AW657" s="369"/>
      <c r="AX657" s="369"/>
      <c r="AY657" s="369"/>
      <c r="AZ657" s="369"/>
      <c r="BA657" s="372"/>
      <c r="BB657" s="449"/>
      <c r="BC657" s="372"/>
      <c r="BD657" s="372"/>
      <c r="BE657" s="372"/>
      <c r="BF657" s="372"/>
      <c r="BG657" s="372"/>
      <c r="BH657" s="372"/>
      <c r="BI657" s="372"/>
      <c r="BJ657" s="372"/>
      <c r="BK657" s="372"/>
      <c r="BL657" s="372"/>
      <c r="BM657" s="372"/>
      <c r="BN657" s="372"/>
      <c r="BO657" s="372"/>
      <c r="BP657" s="372"/>
      <c r="BQ657" s="372"/>
      <c r="BR657" s="372"/>
      <c r="BS657" s="372"/>
      <c r="BT657" s="372"/>
      <c r="BU657" s="372"/>
      <c r="BV657" s="372"/>
      <c r="BW657" s="372"/>
      <c r="BX657" s="372"/>
      <c r="BY657" s="372"/>
      <c r="BZ657" s="372"/>
      <c r="CA657" s="372"/>
      <c r="CB657" s="372"/>
      <c r="CC657" s="372"/>
      <c r="CD657" s="372"/>
      <c r="CE657" s="372"/>
      <c r="CF657" s="372"/>
      <c r="CG657" s="372"/>
      <c r="CH657" s="372"/>
      <c r="CI657" s="372"/>
      <c r="CJ657" s="372"/>
      <c r="CK657" s="372"/>
      <c r="CL657" s="372"/>
      <c r="CM657" s="372"/>
      <c r="CN657" s="372"/>
      <c r="CO657" s="372"/>
      <c r="CP657" s="372"/>
      <c r="CQ657" s="372"/>
      <c r="CR657" s="372"/>
      <c r="CS657" s="372"/>
      <c r="CT657" s="372"/>
      <c r="CU657" s="372"/>
      <c r="CV657" s="372"/>
      <c r="CW657" s="372"/>
      <c r="CX657" s="372"/>
      <c r="CY657" s="372"/>
      <c r="CZ657" s="372"/>
      <c r="DA657" s="369"/>
    </row>
    <row r="658" s="376" customFormat="true" ht="25.15" customHeight="true" x14ac:dyDescent="0.2">
      <c r="C658" s="815"/>
      <c r="D658" s="814"/>
      <c r="E658" s="201"/>
      <c r="F658" s="201"/>
      <c r="G658" s="201"/>
      <c r="H658" s="814"/>
      <c r="I658" s="814"/>
      <c r="J658" s="201"/>
      <c r="K658" s="201"/>
      <c r="L658" s="201"/>
      <c r="M658" s="814"/>
      <c r="N658" s="814"/>
      <c r="O658" s="201"/>
      <c r="P658" s="201"/>
      <c r="Q658" s="201"/>
      <c r="R658" s="369"/>
      <c r="S658" s="369"/>
      <c r="T658" s="369"/>
      <c r="U658" s="369"/>
      <c r="V658" s="369"/>
      <c r="W658" s="369"/>
      <c r="X658" s="369"/>
      <c r="Y658" s="369"/>
      <c r="Z658" s="369"/>
      <c r="AA658" s="369"/>
      <c r="AB658" s="369"/>
      <c r="AC658" s="369"/>
      <c r="AD658" s="369"/>
      <c r="AE658" s="369"/>
      <c r="AF658" s="369"/>
      <c r="AG658" s="369"/>
      <c r="AH658" s="369"/>
      <c r="AI658" s="369"/>
      <c r="AJ658" s="369"/>
      <c r="AK658" s="369"/>
      <c r="AL658" s="369"/>
      <c r="AM658" s="369"/>
      <c r="AN658" s="369"/>
      <c r="AO658" s="369"/>
      <c r="AP658" s="369"/>
      <c r="AQ658" s="369"/>
      <c r="AR658" s="369"/>
      <c r="AS658" s="369"/>
      <c r="AT658" s="369"/>
      <c r="AU658" s="369"/>
      <c r="AV658" s="369"/>
      <c r="AW658" s="369"/>
      <c r="AX658" s="369"/>
      <c r="AY658" s="369"/>
      <c r="AZ658" s="369"/>
      <c r="BA658" s="372"/>
      <c r="BB658" s="449"/>
      <c r="BC658" s="372"/>
      <c r="BD658" s="372"/>
      <c r="BE658" s="372"/>
      <c r="BF658" s="372"/>
      <c r="BG658" s="372"/>
      <c r="BH658" s="372"/>
      <c r="BI658" s="372"/>
      <c r="BJ658" s="372"/>
      <c r="BK658" s="372"/>
      <c r="BL658" s="372"/>
      <c r="BM658" s="372"/>
      <c r="BN658" s="372"/>
      <c r="BO658" s="372"/>
      <c r="BP658" s="372"/>
      <c r="BQ658" s="372"/>
      <c r="BR658" s="372"/>
      <c r="BS658" s="372"/>
      <c r="BT658" s="372"/>
      <c r="BU658" s="372"/>
      <c r="BV658" s="372"/>
      <c r="BW658" s="372"/>
      <c r="BX658" s="372"/>
      <c r="BY658" s="372"/>
      <c r="BZ658" s="372"/>
      <c r="CA658" s="372"/>
      <c r="CB658" s="372"/>
      <c r="CC658" s="372"/>
      <c r="CD658" s="372"/>
      <c r="CE658" s="372"/>
      <c r="CF658" s="372"/>
      <c r="CG658" s="372"/>
      <c r="CH658" s="372"/>
      <c r="CI658" s="372"/>
      <c r="CJ658" s="372"/>
      <c r="CK658" s="372"/>
      <c r="CL658" s="372"/>
      <c r="CM658" s="372"/>
      <c r="CN658" s="372"/>
      <c r="CO658" s="372"/>
      <c r="CP658" s="372"/>
      <c r="CQ658" s="372"/>
      <c r="CR658" s="372"/>
      <c r="CS658" s="372"/>
      <c r="CT658" s="372"/>
      <c r="CU658" s="372"/>
      <c r="CV658" s="372"/>
      <c r="CW658" s="372"/>
      <c r="CX658" s="372"/>
      <c r="CY658" s="372"/>
      <c r="CZ658" s="372"/>
      <c r="DA658" s="369"/>
    </row>
    <row r="659" s="376" customFormat="true" ht="25.15" customHeight="true" x14ac:dyDescent="0.2">
      <c r="C659" s="815"/>
      <c r="D659" s="814"/>
      <c r="E659" s="201"/>
      <c r="F659" s="201"/>
      <c r="G659" s="201"/>
      <c r="H659" s="814"/>
      <c r="I659" s="814"/>
      <c r="J659" s="201"/>
      <c r="K659" s="201"/>
      <c r="L659" s="201"/>
      <c r="M659" s="814"/>
      <c r="N659" s="814"/>
      <c r="O659" s="201"/>
      <c r="P659" s="201"/>
      <c r="Q659" s="201"/>
      <c r="R659" s="369"/>
      <c r="S659" s="369"/>
      <c r="T659" s="369"/>
      <c r="U659" s="369"/>
      <c r="V659" s="369"/>
      <c r="W659" s="369"/>
      <c r="X659" s="369"/>
      <c r="Y659" s="369"/>
      <c r="Z659" s="369"/>
      <c r="AA659" s="369"/>
      <c r="AB659" s="369"/>
      <c r="AC659" s="369"/>
      <c r="AD659" s="369"/>
      <c r="AE659" s="369"/>
      <c r="AF659" s="369"/>
      <c r="AG659" s="369"/>
      <c r="AH659" s="369"/>
      <c r="AI659" s="369"/>
      <c r="AJ659" s="369"/>
      <c r="AK659" s="369"/>
      <c r="AL659" s="369"/>
      <c r="AM659" s="369"/>
      <c r="AN659" s="369"/>
      <c r="AO659" s="369"/>
      <c r="AP659" s="369"/>
      <c r="AQ659" s="369"/>
      <c r="AR659" s="369"/>
      <c r="AS659" s="369"/>
      <c r="AT659" s="369"/>
      <c r="AU659" s="369"/>
      <c r="AV659" s="369"/>
      <c r="AW659" s="369"/>
      <c r="AX659" s="369"/>
      <c r="AY659" s="369"/>
      <c r="AZ659" s="369"/>
      <c r="BA659" s="372"/>
      <c r="BB659" s="449"/>
      <c r="BC659" s="372"/>
      <c r="BD659" s="372"/>
      <c r="BE659" s="372"/>
      <c r="BF659" s="372"/>
      <c r="BG659" s="372"/>
      <c r="BH659" s="372"/>
      <c r="BI659" s="372"/>
      <c r="BJ659" s="372"/>
      <c r="BK659" s="372"/>
      <c r="BL659" s="372"/>
      <c r="BM659" s="372"/>
      <c r="BN659" s="372"/>
      <c r="BO659" s="372"/>
      <c r="BP659" s="372"/>
      <c r="BQ659" s="372"/>
      <c r="BR659" s="372"/>
      <c r="BS659" s="372"/>
      <c r="BT659" s="372"/>
      <c r="BU659" s="372"/>
      <c r="BV659" s="372"/>
      <c r="BW659" s="372"/>
      <c r="BX659" s="372"/>
      <c r="BY659" s="372"/>
      <c r="BZ659" s="372"/>
      <c r="CA659" s="372"/>
      <c r="CB659" s="372"/>
      <c r="CC659" s="372"/>
      <c r="CD659" s="372"/>
      <c r="CE659" s="372"/>
      <c r="CF659" s="372"/>
      <c r="CG659" s="372"/>
      <c r="CH659" s="372"/>
      <c r="CI659" s="372"/>
      <c r="CJ659" s="372"/>
      <c r="CK659" s="372"/>
      <c r="CL659" s="372"/>
      <c r="CM659" s="372"/>
      <c r="CN659" s="372"/>
      <c r="CO659" s="372"/>
      <c r="CP659" s="372"/>
      <c r="CQ659" s="372"/>
      <c r="CR659" s="372"/>
      <c r="CS659" s="372"/>
      <c r="CT659" s="372"/>
      <c r="CU659" s="372"/>
      <c r="CV659" s="372"/>
      <c r="CW659" s="372"/>
      <c r="CX659" s="372"/>
      <c r="CY659" s="372"/>
      <c r="CZ659" s="372"/>
      <c r="DA659" s="369"/>
    </row>
    <row r="660" s="376" customFormat="true" ht="25.15" customHeight="true" x14ac:dyDescent="0.2">
      <c r="C660" s="815"/>
      <c r="D660" s="814"/>
      <c r="E660" s="201"/>
      <c r="F660" s="201"/>
      <c r="G660" s="201"/>
      <c r="H660" s="814"/>
      <c r="I660" s="814"/>
      <c r="J660" s="201"/>
      <c r="K660" s="201"/>
      <c r="L660" s="201"/>
      <c r="M660" s="814"/>
      <c r="N660" s="814"/>
      <c r="O660" s="201"/>
      <c r="P660" s="201"/>
      <c r="Q660" s="201"/>
      <c r="R660" s="369"/>
      <c r="S660" s="369"/>
      <c r="T660" s="369"/>
      <c r="U660" s="369"/>
      <c r="V660" s="369"/>
      <c r="W660" s="369"/>
      <c r="X660" s="369"/>
      <c r="Y660" s="369"/>
      <c r="Z660" s="369"/>
      <c r="AA660" s="369"/>
      <c r="AB660" s="369"/>
      <c r="AC660" s="369"/>
      <c r="AD660" s="369"/>
      <c r="AE660" s="369"/>
      <c r="AF660" s="369"/>
      <c r="AG660" s="369"/>
      <c r="AH660" s="369"/>
      <c r="AI660" s="369"/>
      <c r="AJ660" s="369"/>
      <c r="AK660" s="369"/>
      <c r="AL660" s="369"/>
      <c r="AM660" s="369"/>
      <c r="AN660" s="369"/>
      <c r="AO660" s="369"/>
      <c r="AP660" s="369"/>
      <c r="AQ660" s="369"/>
      <c r="AR660" s="369"/>
      <c r="AS660" s="369"/>
      <c r="AT660" s="369"/>
      <c r="AU660" s="369"/>
      <c r="AV660" s="369"/>
      <c r="AW660" s="369"/>
      <c r="AX660" s="369"/>
      <c r="AY660" s="369"/>
      <c r="AZ660" s="369"/>
      <c r="BA660" s="372"/>
      <c r="BB660" s="449"/>
      <c r="BC660" s="372"/>
      <c r="BD660" s="372"/>
      <c r="BE660" s="372"/>
      <c r="BF660" s="372"/>
      <c r="BG660" s="372"/>
      <c r="BH660" s="372"/>
      <c r="BI660" s="372"/>
      <c r="BJ660" s="372"/>
      <c r="BK660" s="372"/>
      <c r="BL660" s="372"/>
      <c r="BM660" s="372"/>
      <c r="BN660" s="372"/>
      <c r="BO660" s="372"/>
      <c r="BP660" s="372"/>
      <c r="BQ660" s="372"/>
      <c r="BR660" s="372"/>
      <c r="BS660" s="372"/>
      <c r="BT660" s="372"/>
      <c r="BU660" s="372"/>
      <c r="BV660" s="372"/>
      <c r="BW660" s="372"/>
      <c r="BX660" s="372"/>
      <c r="BY660" s="372"/>
      <c r="BZ660" s="372"/>
      <c r="CA660" s="372"/>
      <c r="CB660" s="372"/>
      <c r="CC660" s="372"/>
      <c r="CD660" s="372"/>
      <c r="CE660" s="372"/>
      <c r="CF660" s="372"/>
      <c r="CG660" s="372"/>
      <c r="CH660" s="372"/>
      <c r="CI660" s="372"/>
      <c r="CJ660" s="372"/>
      <c r="CK660" s="372"/>
      <c r="CL660" s="372"/>
      <c r="CM660" s="372"/>
      <c r="CN660" s="372"/>
      <c r="CO660" s="372"/>
      <c r="CP660" s="372"/>
      <c r="CQ660" s="372"/>
      <c r="CR660" s="372"/>
      <c r="CS660" s="372"/>
      <c r="CT660" s="372"/>
      <c r="CU660" s="372"/>
      <c r="CV660" s="372"/>
      <c r="CW660" s="372"/>
      <c r="CX660" s="372"/>
      <c r="CY660" s="372"/>
      <c r="CZ660" s="372"/>
      <c r="DA660" s="369"/>
    </row>
    <row r="661" s="376" customFormat="true" ht="25.15" customHeight="true" x14ac:dyDescent="0.2">
      <c r="C661" s="815"/>
      <c r="D661" s="814"/>
      <c r="E661" s="201"/>
      <c r="F661" s="201"/>
      <c r="G661" s="201"/>
      <c r="H661" s="814"/>
      <c r="I661" s="814"/>
      <c r="J661" s="201"/>
      <c r="K661" s="201"/>
      <c r="L661" s="201"/>
      <c r="M661" s="814"/>
      <c r="N661" s="814"/>
      <c r="O661" s="201"/>
      <c r="P661" s="201"/>
      <c r="Q661" s="201"/>
      <c r="R661" s="369"/>
      <c r="S661" s="369"/>
      <c r="T661" s="369"/>
      <c r="U661" s="369"/>
      <c r="V661" s="369"/>
      <c r="W661" s="369"/>
      <c r="X661" s="369"/>
      <c r="Y661" s="369"/>
      <c r="Z661" s="369"/>
      <c r="AA661" s="369"/>
      <c r="AB661" s="369"/>
      <c r="AC661" s="369"/>
      <c r="AD661" s="369"/>
      <c r="AE661" s="369"/>
      <c r="AF661" s="369"/>
      <c r="AG661" s="369"/>
      <c r="AH661" s="369"/>
      <c r="AI661" s="369"/>
      <c r="AJ661" s="369"/>
      <c r="AK661" s="369"/>
      <c r="AL661" s="369"/>
      <c r="AM661" s="369"/>
      <c r="AN661" s="369"/>
      <c r="AO661" s="369"/>
      <c r="AP661" s="369"/>
      <c r="AQ661" s="369"/>
      <c r="AR661" s="369"/>
      <c r="AS661" s="369"/>
      <c r="AT661" s="369"/>
      <c r="AU661" s="369"/>
      <c r="AV661" s="369"/>
      <c r="AW661" s="369"/>
      <c r="AX661" s="369"/>
      <c r="AY661" s="369"/>
      <c r="AZ661" s="369"/>
      <c r="BA661" s="372"/>
      <c r="BB661" s="449"/>
      <c r="BC661" s="372"/>
      <c r="BD661" s="372"/>
      <c r="BE661" s="372"/>
      <c r="BF661" s="372"/>
      <c r="BG661" s="372"/>
      <c r="BH661" s="372"/>
      <c r="BI661" s="372"/>
      <c r="BJ661" s="372"/>
      <c r="BK661" s="372"/>
      <c r="BL661" s="372"/>
      <c r="BM661" s="372"/>
      <c r="BN661" s="372"/>
      <c r="BO661" s="372"/>
      <c r="BP661" s="372"/>
      <c r="BQ661" s="372"/>
      <c r="BR661" s="372"/>
      <c r="BS661" s="372"/>
      <c r="BT661" s="372"/>
      <c r="BU661" s="372"/>
      <c r="BV661" s="372"/>
      <c r="BW661" s="372"/>
      <c r="BX661" s="372"/>
      <c r="BY661" s="372"/>
      <c r="BZ661" s="372"/>
      <c r="CA661" s="372"/>
      <c r="CB661" s="372"/>
      <c r="CC661" s="372"/>
      <c r="CD661" s="372"/>
      <c r="CE661" s="372"/>
      <c r="CF661" s="372"/>
      <c r="CG661" s="372"/>
      <c r="CH661" s="372"/>
      <c r="CI661" s="372"/>
      <c r="CJ661" s="372"/>
      <c r="CK661" s="372"/>
      <c r="CL661" s="372"/>
      <c r="CM661" s="372"/>
      <c r="CN661" s="372"/>
      <c r="CO661" s="372"/>
      <c r="CP661" s="372"/>
      <c r="CQ661" s="372"/>
      <c r="CR661" s="372"/>
      <c r="CS661" s="372"/>
      <c r="CT661" s="372"/>
      <c r="CU661" s="372"/>
      <c r="CV661" s="372"/>
      <c r="CW661" s="372"/>
      <c r="CX661" s="372"/>
      <c r="CY661" s="372"/>
      <c r="CZ661" s="372"/>
      <c r="DA661" s="369"/>
    </row>
    <row r="662" s="376" customFormat="true" ht="25.15" customHeight="true" x14ac:dyDescent="0.2">
      <c r="C662" s="815"/>
      <c r="D662" s="814"/>
      <c r="E662" s="201"/>
      <c r="F662" s="201"/>
      <c r="G662" s="201"/>
      <c r="H662" s="814"/>
      <c r="I662" s="814"/>
      <c r="J662" s="201"/>
      <c r="K662" s="201"/>
      <c r="L662" s="201"/>
      <c r="M662" s="814"/>
      <c r="N662" s="814"/>
      <c r="O662" s="201"/>
      <c r="P662" s="201"/>
      <c r="Q662" s="201"/>
      <c r="R662" s="369"/>
      <c r="S662" s="369"/>
      <c r="T662" s="369"/>
      <c r="U662" s="369"/>
      <c r="V662" s="369"/>
      <c r="W662" s="369"/>
      <c r="X662" s="369"/>
      <c r="Y662" s="369"/>
      <c r="Z662" s="369"/>
      <c r="AA662" s="369"/>
      <c r="AB662" s="369"/>
      <c r="AC662" s="369"/>
      <c r="AD662" s="369"/>
      <c r="AE662" s="369"/>
      <c r="AF662" s="369"/>
      <c r="AG662" s="369"/>
      <c r="AH662" s="369"/>
      <c r="AI662" s="369"/>
      <c r="AJ662" s="369"/>
      <c r="AK662" s="369"/>
      <c r="AL662" s="369"/>
      <c r="AM662" s="369"/>
      <c r="AN662" s="369"/>
      <c r="AO662" s="369"/>
      <c r="AP662" s="369"/>
      <c r="AQ662" s="369"/>
      <c r="AR662" s="369"/>
      <c r="AS662" s="369"/>
      <c r="AT662" s="369"/>
      <c r="AU662" s="369"/>
      <c r="AV662" s="369"/>
      <c r="AW662" s="369"/>
      <c r="AX662" s="369"/>
      <c r="AY662" s="369"/>
      <c r="AZ662" s="369"/>
      <c r="BA662" s="372"/>
      <c r="BB662" s="449"/>
      <c r="BC662" s="372"/>
      <c r="BD662" s="372"/>
      <c r="BE662" s="372"/>
      <c r="BF662" s="372"/>
      <c r="BG662" s="372"/>
      <c r="BH662" s="372"/>
      <c r="BI662" s="372"/>
      <c r="BJ662" s="372"/>
      <c r="BK662" s="372"/>
      <c r="BL662" s="372"/>
      <c r="BM662" s="372"/>
      <c r="BN662" s="372"/>
      <c r="BO662" s="372"/>
      <c r="BP662" s="372"/>
      <c r="BQ662" s="372"/>
      <c r="BR662" s="372"/>
      <c r="BS662" s="372"/>
      <c r="BT662" s="372"/>
      <c r="BU662" s="372"/>
      <c r="BV662" s="372"/>
      <c r="BW662" s="372"/>
      <c r="BX662" s="372"/>
      <c r="BY662" s="372"/>
      <c r="BZ662" s="372"/>
      <c r="CA662" s="372"/>
      <c r="CB662" s="372"/>
      <c r="CC662" s="372"/>
      <c r="CD662" s="372"/>
      <c r="CE662" s="372"/>
      <c r="CF662" s="372"/>
      <c r="CG662" s="372"/>
      <c r="CH662" s="372"/>
      <c r="CI662" s="372"/>
      <c r="CJ662" s="372"/>
      <c r="CK662" s="372"/>
      <c r="CL662" s="372"/>
      <c r="CM662" s="372"/>
      <c r="CN662" s="372"/>
      <c r="CO662" s="372"/>
      <c r="CP662" s="372"/>
      <c r="CQ662" s="372"/>
      <c r="CR662" s="372"/>
      <c r="CS662" s="372"/>
      <c r="CT662" s="372"/>
      <c r="CU662" s="372"/>
      <c r="CV662" s="372"/>
      <c r="CW662" s="372"/>
      <c r="CX662" s="372"/>
      <c r="CY662" s="372"/>
      <c r="CZ662" s="372"/>
      <c r="DA662" s="369"/>
    </row>
    <row r="663" s="376" customFormat="true" ht="25.15" customHeight="true" x14ac:dyDescent="0.2">
      <c r="C663" s="815"/>
      <c r="D663" s="814"/>
      <c r="E663" s="201"/>
      <c r="F663" s="201"/>
      <c r="G663" s="201"/>
      <c r="H663" s="814"/>
      <c r="I663" s="814"/>
      <c r="J663" s="201"/>
      <c r="K663" s="201"/>
      <c r="L663" s="201"/>
      <c r="M663" s="814"/>
      <c r="N663" s="814"/>
      <c r="O663" s="201"/>
      <c r="P663" s="201"/>
      <c r="Q663" s="201"/>
      <c r="R663" s="369"/>
      <c r="S663" s="369"/>
      <c r="T663" s="369"/>
      <c r="U663" s="369"/>
      <c r="V663" s="369"/>
      <c r="W663" s="369"/>
      <c r="X663" s="369"/>
      <c r="Y663" s="369"/>
      <c r="Z663" s="369"/>
      <c r="AA663" s="369"/>
      <c r="AB663" s="369"/>
      <c r="AC663" s="369"/>
      <c r="AD663" s="369"/>
      <c r="AE663" s="369"/>
      <c r="AF663" s="369"/>
      <c r="AG663" s="369"/>
      <c r="AH663" s="369"/>
      <c r="AI663" s="369"/>
      <c r="AJ663" s="369"/>
      <c r="AK663" s="369"/>
      <c r="AL663" s="369"/>
      <c r="AM663" s="369"/>
      <c r="AN663" s="369"/>
      <c r="AO663" s="369"/>
      <c r="AP663" s="369"/>
      <c r="AQ663" s="369"/>
      <c r="AR663" s="369"/>
      <c r="AS663" s="369"/>
      <c r="AT663" s="369"/>
      <c r="AU663" s="369"/>
      <c r="AV663" s="369"/>
      <c r="AW663" s="369"/>
      <c r="AX663" s="369"/>
      <c r="AY663" s="369"/>
      <c r="AZ663" s="369"/>
      <c r="BA663" s="372"/>
      <c r="BB663" s="449"/>
      <c r="BC663" s="372"/>
      <c r="BD663" s="372"/>
      <c r="BE663" s="372"/>
      <c r="BF663" s="372"/>
      <c r="BG663" s="372"/>
      <c r="BH663" s="372"/>
      <c r="BI663" s="372"/>
      <c r="BJ663" s="372"/>
      <c r="BK663" s="372"/>
      <c r="BL663" s="372"/>
      <c r="BM663" s="372"/>
      <c r="BN663" s="372"/>
      <c r="BO663" s="372"/>
      <c r="BP663" s="372"/>
      <c r="BQ663" s="372"/>
      <c r="BR663" s="372"/>
      <c r="BS663" s="372"/>
      <c r="BT663" s="372"/>
      <c r="BU663" s="372"/>
      <c r="BV663" s="372"/>
      <c r="BW663" s="372"/>
      <c r="BX663" s="372"/>
      <c r="BY663" s="372"/>
      <c r="BZ663" s="372"/>
      <c r="CA663" s="372"/>
      <c r="CB663" s="372"/>
      <c r="CC663" s="372"/>
      <c r="CD663" s="372"/>
      <c r="CE663" s="372"/>
      <c r="CF663" s="372"/>
      <c r="CG663" s="372"/>
      <c r="CH663" s="372"/>
      <c r="CI663" s="372"/>
      <c r="CJ663" s="372"/>
      <c r="CK663" s="372"/>
      <c r="CL663" s="372"/>
      <c r="CM663" s="372"/>
      <c r="CN663" s="372"/>
      <c r="CO663" s="372"/>
      <c r="CP663" s="372"/>
      <c r="CQ663" s="372"/>
      <c r="CR663" s="372"/>
      <c r="CS663" s="372"/>
      <c r="CT663" s="372"/>
      <c r="CU663" s="372"/>
      <c r="CV663" s="372"/>
      <c r="CW663" s="372"/>
      <c r="CX663" s="372"/>
      <c r="CY663" s="372"/>
      <c r="CZ663" s="372"/>
      <c r="DA663" s="369"/>
    </row>
    <row r="664" s="376" customFormat="true" ht="25.15" customHeight="true" x14ac:dyDescent="0.2">
      <c r="C664" s="815"/>
      <c r="D664" s="814"/>
      <c r="E664" s="201"/>
      <c r="F664" s="201"/>
      <c r="G664" s="201"/>
      <c r="H664" s="814"/>
      <c r="I664" s="814"/>
      <c r="J664" s="201"/>
      <c r="K664" s="201"/>
      <c r="L664" s="201"/>
      <c r="M664" s="814"/>
      <c r="N664" s="814"/>
      <c r="O664" s="201"/>
      <c r="P664" s="201"/>
      <c r="Q664" s="201"/>
      <c r="R664" s="369"/>
      <c r="S664" s="369"/>
      <c r="T664" s="369"/>
      <c r="U664" s="369"/>
      <c r="V664" s="369"/>
      <c r="W664" s="369"/>
      <c r="X664" s="369"/>
      <c r="Y664" s="369"/>
      <c r="Z664" s="369"/>
      <c r="AA664" s="369"/>
      <c r="AB664" s="369"/>
      <c r="AC664" s="369"/>
      <c r="AD664" s="369"/>
      <c r="AE664" s="369"/>
      <c r="AF664" s="369"/>
      <c r="AG664" s="369"/>
      <c r="AH664" s="369"/>
      <c r="AI664" s="369"/>
      <c r="AJ664" s="369"/>
      <c r="AK664" s="369"/>
      <c r="AL664" s="369"/>
      <c r="AM664" s="369"/>
      <c r="AN664" s="369"/>
      <c r="AO664" s="369"/>
      <c r="AP664" s="369"/>
      <c r="AQ664" s="369"/>
      <c r="AR664" s="369"/>
      <c r="AS664" s="369"/>
      <c r="AT664" s="369"/>
      <c r="AU664" s="369"/>
      <c r="AV664" s="369"/>
      <c r="AW664" s="369"/>
      <c r="AX664" s="369"/>
      <c r="AY664" s="369"/>
      <c r="AZ664" s="369"/>
      <c r="BA664" s="372"/>
      <c r="BB664" s="449"/>
      <c r="BC664" s="372"/>
      <c r="BD664" s="372"/>
      <c r="BE664" s="372"/>
      <c r="BF664" s="372"/>
      <c r="BG664" s="372"/>
      <c r="BH664" s="372"/>
      <c r="BI664" s="372"/>
      <c r="BJ664" s="372"/>
      <c r="BK664" s="372"/>
      <c r="BL664" s="372"/>
      <c r="BM664" s="372"/>
      <c r="BN664" s="372"/>
      <c r="BO664" s="372"/>
      <c r="BP664" s="372"/>
      <c r="BQ664" s="372"/>
      <c r="BR664" s="372"/>
      <c r="BS664" s="372"/>
      <c r="BT664" s="372"/>
      <c r="BU664" s="372"/>
      <c r="BV664" s="372"/>
      <c r="BW664" s="372"/>
      <c r="BX664" s="372"/>
      <c r="BY664" s="372"/>
      <c r="BZ664" s="372"/>
      <c r="CA664" s="372"/>
      <c r="CB664" s="372"/>
      <c r="CC664" s="372"/>
      <c r="CD664" s="372"/>
      <c r="CE664" s="372"/>
      <c r="CF664" s="372"/>
      <c r="CG664" s="372"/>
      <c r="CH664" s="372"/>
      <c r="CI664" s="372"/>
      <c r="CJ664" s="372"/>
      <c r="CK664" s="372"/>
      <c r="CL664" s="372"/>
      <c r="CM664" s="372"/>
      <c r="CN664" s="372"/>
      <c r="CO664" s="372"/>
      <c r="CP664" s="372"/>
      <c r="CQ664" s="372"/>
      <c r="CR664" s="372"/>
      <c r="CS664" s="372"/>
      <c r="CT664" s="372"/>
      <c r="CU664" s="372"/>
      <c r="CV664" s="372"/>
      <c r="CW664" s="372"/>
      <c r="CX664" s="372"/>
      <c r="CY664" s="372"/>
      <c r="CZ664" s="372"/>
      <c r="DA664" s="369"/>
    </row>
    <row r="665" s="376" customFormat="true" ht="25.15" customHeight="true" x14ac:dyDescent="0.2">
      <c r="C665" s="815"/>
      <c r="D665" s="814"/>
      <c r="E665" s="201"/>
      <c r="F665" s="201"/>
      <c r="G665" s="201"/>
      <c r="H665" s="814"/>
      <c r="I665" s="814"/>
      <c r="J665" s="201"/>
      <c r="K665" s="201"/>
      <c r="L665" s="201"/>
      <c r="M665" s="814"/>
      <c r="N665" s="814"/>
      <c r="O665" s="201"/>
      <c r="P665" s="201"/>
      <c r="Q665" s="201"/>
      <c r="R665" s="369"/>
      <c r="S665" s="369"/>
      <c r="T665" s="369"/>
      <c r="U665" s="369"/>
      <c r="V665" s="369"/>
      <c r="W665" s="369"/>
      <c r="X665" s="369"/>
      <c r="Y665" s="369"/>
      <c r="Z665" s="369"/>
      <c r="AA665" s="369"/>
      <c r="AB665" s="369"/>
      <c r="AC665" s="369"/>
      <c r="AD665" s="369"/>
      <c r="AE665" s="369"/>
      <c r="AF665" s="369"/>
      <c r="AG665" s="369"/>
      <c r="AH665" s="369"/>
      <c r="AI665" s="369"/>
      <c r="AJ665" s="369"/>
      <c r="AK665" s="369"/>
      <c r="AL665" s="369"/>
      <c r="AM665" s="369"/>
      <c r="AN665" s="369"/>
      <c r="AO665" s="369"/>
      <c r="AP665" s="369"/>
      <c r="AQ665" s="369"/>
      <c r="AR665" s="369"/>
      <c r="AS665" s="369"/>
      <c r="AT665" s="369"/>
      <c r="AU665" s="369"/>
      <c r="AV665" s="369"/>
      <c r="AW665" s="369"/>
      <c r="AX665" s="369"/>
      <c r="AY665" s="369"/>
      <c r="AZ665" s="369"/>
      <c r="BA665" s="372"/>
      <c r="BB665" s="449"/>
      <c r="BC665" s="372"/>
      <c r="BD665" s="372"/>
      <c r="BE665" s="372"/>
      <c r="BF665" s="372"/>
      <c r="BG665" s="372"/>
      <c r="BH665" s="372"/>
      <c r="BI665" s="372"/>
      <c r="BJ665" s="372"/>
      <c r="BK665" s="372"/>
      <c r="BL665" s="372"/>
      <c r="BM665" s="372"/>
      <c r="BN665" s="372"/>
      <c r="BO665" s="372"/>
      <c r="BP665" s="372"/>
      <c r="BQ665" s="372"/>
      <c r="BR665" s="372"/>
      <c r="BS665" s="372"/>
      <c r="BT665" s="372"/>
      <c r="BU665" s="372"/>
      <c r="BV665" s="372"/>
      <c r="BW665" s="372"/>
      <c r="BX665" s="372"/>
      <c r="BY665" s="372"/>
      <c r="BZ665" s="372"/>
      <c r="CA665" s="372"/>
      <c r="CB665" s="372"/>
      <c r="CC665" s="372"/>
      <c r="CD665" s="372"/>
      <c r="CE665" s="372"/>
      <c r="CF665" s="372"/>
      <c r="CG665" s="372"/>
      <c r="CH665" s="372"/>
      <c r="CI665" s="372"/>
      <c r="CJ665" s="372"/>
      <c r="CK665" s="372"/>
      <c r="CL665" s="372"/>
      <c r="CM665" s="372"/>
      <c r="CN665" s="372"/>
      <c r="CO665" s="372"/>
      <c r="CP665" s="372"/>
      <c r="CQ665" s="372"/>
      <c r="CR665" s="372"/>
      <c r="CS665" s="372"/>
      <c r="CT665" s="372"/>
      <c r="CU665" s="372"/>
      <c r="CV665" s="372"/>
      <c r="CW665" s="372"/>
      <c r="CX665" s="372"/>
      <c r="CY665" s="372"/>
      <c r="CZ665" s="372"/>
      <c r="DA665" s="369"/>
    </row>
    <row r="666" s="376" customFormat="true" ht="25.15" customHeight="true" x14ac:dyDescent="0.2">
      <c r="C666" s="815"/>
      <c r="D666" s="814"/>
      <c r="E666" s="201"/>
      <c r="F666" s="201"/>
      <c r="G666" s="201"/>
      <c r="H666" s="814"/>
      <c r="I666" s="814"/>
      <c r="J666" s="201"/>
      <c r="K666" s="201"/>
      <c r="L666" s="201"/>
      <c r="M666" s="814"/>
      <c r="N666" s="814"/>
      <c r="O666" s="201"/>
      <c r="P666" s="201"/>
      <c r="Q666" s="201"/>
      <c r="R666" s="369"/>
      <c r="S666" s="369"/>
      <c r="T666" s="369"/>
      <c r="U666" s="369"/>
      <c r="V666" s="369"/>
      <c r="W666" s="369"/>
      <c r="X666" s="369"/>
      <c r="Y666" s="369"/>
      <c r="Z666" s="369"/>
      <c r="AA666" s="369"/>
      <c r="AB666" s="369"/>
      <c r="AC666" s="369"/>
      <c r="AD666" s="369"/>
      <c r="AE666" s="369"/>
      <c r="AF666" s="369"/>
      <c r="AG666" s="369"/>
      <c r="AH666" s="369"/>
      <c r="AI666" s="369"/>
      <c r="AJ666" s="369"/>
      <c r="AK666" s="369"/>
      <c r="AL666" s="369"/>
      <c r="AM666" s="369"/>
      <c r="AN666" s="369"/>
      <c r="AO666" s="369"/>
      <c r="AP666" s="369"/>
      <c r="AQ666" s="369"/>
      <c r="AR666" s="369"/>
      <c r="AS666" s="369"/>
      <c r="AT666" s="369"/>
      <c r="AU666" s="369"/>
      <c r="AV666" s="369"/>
      <c r="AW666" s="369"/>
      <c r="AX666" s="369"/>
      <c r="AY666" s="369"/>
      <c r="AZ666" s="369"/>
      <c r="BA666" s="372"/>
      <c r="BB666" s="449"/>
      <c r="BC666" s="372"/>
      <c r="BD666" s="372"/>
      <c r="BE666" s="372"/>
      <c r="BF666" s="372"/>
      <c r="BG666" s="372"/>
      <c r="BH666" s="372"/>
      <c r="BI666" s="372"/>
      <c r="BJ666" s="372"/>
      <c r="BK666" s="372"/>
      <c r="BL666" s="372"/>
      <c r="BM666" s="372"/>
      <c r="BN666" s="372"/>
      <c r="BO666" s="372"/>
      <c r="BP666" s="372"/>
      <c r="BQ666" s="372"/>
      <c r="BR666" s="372"/>
      <c r="BS666" s="372"/>
      <c r="BT666" s="372"/>
      <c r="BU666" s="372"/>
      <c r="BV666" s="372"/>
      <c r="BW666" s="372"/>
      <c r="BX666" s="372"/>
      <c r="BY666" s="372"/>
      <c r="BZ666" s="372"/>
      <c r="CA666" s="372"/>
      <c r="CB666" s="372"/>
      <c r="CC666" s="372"/>
      <c r="CD666" s="372"/>
      <c r="CE666" s="372"/>
      <c r="CF666" s="372"/>
      <c r="CG666" s="372"/>
      <c r="CH666" s="372"/>
      <c r="CI666" s="372"/>
      <c r="CJ666" s="372"/>
      <c r="CK666" s="372"/>
      <c r="CL666" s="372"/>
      <c r="CM666" s="372"/>
      <c r="CN666" s="372"/>
      <c r="CO666" s="372"/>
      <c r="CP666" s="372"/>
      <c r="CQ666" s="372"/>
      <c r="CR666" s="372"/>
      <c r="CS666" s="372"/>
      <c r="CT666" s="372"/>
      <c r="CU666" s="372"/>
      <c r="CV666" s="372"/>
      <c r="CW666" s="372"/>
      <c r="CX666" s="372"/>
      <c r="CY666" s="372"/>
      <c r="CZ666" s="372"/>
      <c r="DA666" s="369"/>
    </row>
    <row r="667" s="376" customFormat="true" ht="25.15" customHeight="true" x14ac:dyDescent="0.2">
      <c r="C667" s="815"/>
      <c r="D667" s="814"/>
      <c r="E667" s="201"/>
      <c r="F667" s="201"/>
      <c r="G667" s="201"/>
      <c r="H667" s="814"/>
      <c r="I667" s="814"/>
      <c r="J667" s="201"/>
      <c r="K667" s="201"/>
      <c r="L667" s="201"/>
      <c r="M667" s="814"/>
      <c r="N667" s="814"/>
      <c r="O667" s="201"/>
      <c r="P667" s="201"/>
      <c r="Q667" s="201"/>
      <c r="R667" s="369"/>
      <c r="S667" s="369"/>
      <c r="T667" s="369"/>
      <c r="U667" s="369"/>
      <c r="V667" s="369"/>
      <c r="W667" s="369"/>
      <c r="X667" s="369"/>
      <c r="Y667" s="369"/>
      <c r="Z667" s="369"/>
      <c r="AA667" s="369"/>
      <c r="AB667" s="369"/>
      <c r="AC667" s="369"/>
      <c r="AD667" s="369"/>
      <c r="AE667" s="369"/>
      <c r="AF667" s="369"/>
      <c r="AG667" s="369"/>
      <c r="AH667" s="369"/>
      <c r="AI667" s="369"/>
      <c r="AJ667" s="369"/>
      <c r="AK667" s="369"/>
      <c r="AL667" s="369"/>
      <c r="AM667" s="369"/>
      <c r="AN667" s="369"/>
      <c r="AO667" s="369"/>
      <c r="AP667" s="369"/>
      <c r="AQ667" s="369"/>
      <c r="AR667" s="369"/>
      <c r="AS667" s="369"/>
      <c r="AT667" s="369"/>
      <c r="AU667" s="369"/>
      <c r="AV667" s="369"/>
      <c r="AW667" s="369"/>
      <c r="AX667" s="369"/>
      <c r="AY667" s="369"/>
      <c r="AZ667" s="369"/>
      <c r="BA667" s="372"/>
      <c r="BB667" s="449"/>
      <c r="BC667" s="372"/>
      <c r="BD667" s="372"/>
      <c r="BE667" s="372"/>
      <c r="BF667" s="372"/>
      <c r="BG667" s="372"/>
      <c r="BH667" s="372"/>
      <c r="BI667" s="372"/>
      <c r="BJ667" s="372"/>
      <c r="BK667" s="372"/>
      <c r="BL667" s="372"/>
      <c r="BM667" s="372"/>
      <c r="BN667" s="372"/>
      <c r="BO667" s="372"/>
      <c r="BP667" s="372"/>
      <c r="BQ667" s="372"/>
      <c r="BR667" s="372"/>
      <c r="BS667" s="372"/>
      <c r="BT667" s="372"/>
      <c r="BU667" s="372"/>
      <c r="BV667" s="372"/>
      <c r="BW667" s="372"/>
      <c r="BX667" s="372"/>
      <c r="BY667" s="372"/>
      <c r="BZ667" s="372"/>
      <c r="CA667" s="372"/>
      <c r="CB667" s="372"/>
      <c r="CC667" s="372"/>
      <c r="CD667" s="372"/>
      <c r="CE667" s="372"/>
      <c r="CF667" s="372"/>
      <c r="CG667" s="372"/>
      <c r="CH667" s="372"/>
      <c r="CI667" s="372"/>
      <c r="CJ667" s="372"/>
      <c r="CK667" s="372"/>
      <c r="CL667" s="372"/>
      <c r="CM667" s="372"/>
      <c r="CN667" s="372"/>
      <c r="CO667" s="372"/>
      <c r="CP667" s="372"/>
      <c r="CQ667" s="372"/>
      <c r="CR667" s="372"/>
      <c r="CS667" s="372"/>
      <c r="CT667" s="372"/>
      <c r="CU667" s="372"/>
      <c r="CV667" s="372"/>
      <c r="CW667" s="372"/>
      <c r="CX667" s="372"/>
      <c r="CY667" s="372"/>
      <c r="CZ667" s="372"/>
      <c r="DA667" s="369"/>
    </row>
    <row r="668" s="376" customFormat="true" ht="25.15" customHeight="true" x14ac:dyDescent="0.2">
      <c r="C668" s="815"/>
      <c r="D668" s="814"/>
      <c r="E668" s="201"/>
      <c r="F668" s="201"/>
      <c r="G668" s="201"/>
      <c r="H668" s="814"/>
      <c r="I668" s="814"/>
      <c r="J668" s="201"/>
      <c r="K668" s="201"/>
      <c r="L668" s="201"/>
      <c r="M668" s="814"/>
      <c r="N668" s="814"/>
      <c r="O668" s="201"/>
      <c r="P668" s="201"/>
      <c r="Q668" s="201"/>
      <c r="R668" s="369"/>
      <c r="S668" s="369"/>
      <c r="T668" s="369"/>
      <c r="U668" s="369"/>
      <c r="V668" s="369"/>
      <c r="W668" s="369"/>
      <c r="X668" s="369"/>
      <c r="Y668" s="369"/>
      <c r="Z668" s="369"/>
      <c r="AA668" s="369"/>
      <c r="AB668" s="369"/>
      <c r="AC668" s="369"/>
      <c r="AD668" s="369"/>
      <c r="AE668" s="369"/>
      <c r="AF668" s="369"/>
      <c r="AG668" s="369"/>
      <c r="AH668" s="369"/>
      <c r="AI668" s="369"/>
      <c r="AJ668" s="369"/>
      <c r="AK668" s="369"/>
      <c r="AL668" s="369"/>
      <c r="AM668" s="369"/>
      <c r="AN668" s="369"/>
      <c r="AO668" s="369"/>
      <c r="AP668" s="369"/>
      <c r="AQ668" s="369"/>
      <c r="AR668" s="369"/>
      <c r="AS668" s="369"/>
      <c r="AT668" s="369"/>
      <c r="AU668" s="369"/>
      <c r="AV668" s="369"/>
      <c r="AW668" s="369"/>
      <c r="AX668" s="369"/>
      <c r="AY668" s="369"/>
      <c r="AZ668" s="369"/>
      <c r="BA668" s="372"/>
      <c r="BB668" s="449"/>
      <c r="BC668" s="372"/>
      <c r="BD668" s="372"/>
      <c r="BE668" s="372"/>
      <c r="BF668" s="372"/>
      <c r="BG668" s="372"/>
      <c r="BH668" s="372"/>
      <c r="BI668" s="372"/>
      <c r="BJ668" s="372"/>
      <c r="BK668" s="372"/>
      <c r="BL668" s="372"/>
      <c r="BM668" s="372"/>
      <c r="BN668" s="372"/>
      <c r="BO668" s="372"/>
      <c r="BP668" s="372"/>
      <c r="BQ668" s="372"/>
      <c r="BR668" s="372"/>
      <c r="BS668" s="372"/>
      <c r="BT668" s="372"/>
      <c r="BU668" s="372"/>
      <c r="BV668" s="372"/>
      <c r="BW668" s="372"/>
      <c r="BX668" s="372"/>
      <c r="BY668" s="372"/>
      <c r="BZ668" s="372"/>
      <c r="CA668" s="372"/>
      <c r="CB668" s="372"/>
      <c r="CC668" s="372"/>
      <c r="CD668" s="372"/>
      <c r="CE668" s="372"/>
      <c r="CF668" s="372"/>
      <c r="CG668" s="372"/>
      <c r="CH668" s="372"/>
      <c r="CI668" s="372"/>
      <c r="CJ668" s="372"/>
      <c r="CK668" s="372"/>
      <c r="CL668" s="372"/>
      <c r="CM668" s="372"/>
      <c r="CN668" s="372"/>
      <c r="CO668" s="372"/>
      <c r="CP668" s="372"/>
      <c r="CQ668" s="372"/>
      <c r="CR668" s="372"/>
      <c r="CS668" s="372"/>
      <c r="CT668" s="372"/>
      <c r="CU668" s="372"/>
      <c r="CV668" s="372"/>
      <c r="CW668" s="372"/>
      <c r="CX668" s="372"/>
      <c r="CY668" s="372"/>
      <c r="CZ668" s="372"/>
      <c r="DA668" s="369"/>
    </row>
    <row r="669" s="376" customFormat="true" ht="25.15" customHeight="true" x14ac:dyDescent="0.2">
      <c r="C669" s="815"/>
      <c r="D669" s="814"/>
      <c r="E669" s="201"/>
      <c r="F669" s="201"/>
      <c r="G669" s="201"/>
      <c r="H669" s="814"/>
      <c r="I669" s="814"/>
      <c r="J669" s="201"/>
      <c r="K669" s="201"/>
      <c r="L669" s="201"/>
      <c r="M669" s="814"/>
      <c r="N669" s="814"/>
      <c r="O669" s="201"/>
      <c r="P669" s="201"/>
      <c r="Q669" s="201"/>
      <c r="R669" s="369"/>
      <c r="S669" s="369"/>
      <c r="T669" s="369"/>
      <c r="U669" s="369"/>
      <c r="V669" s="369"/>
      <c r="W669" s="369"/>
      <c r="X669" s="369"/>
      <c r="Y669" s="369"/>
      <c r="Z669" s="369"/>
      <c r="AA669" s="369"/>
      <c r="AB669" s="369"/>
      <c r="AC669" s="369"/>
      <c r="AD669" s="369"/>
      <c r="AE669" s="369"/>
      <c r="AF669" s="369"/>
      <c r="AG669" s="369"/>
      <c r="AH669" s="369"/>
      <c r="AI669" s="369"/>
      <c r="AJ669" s="369"/>
      <c r="AK669" s="369"/>
      <c r="AL669" s="369"/>
      <c r="AM669" s="369"/>
      <c r="AN669" s="369"/>
      <c r="AO669" s="369"/>
      <c r="AP669" s="369"/>
      <c r="AQ669" s="369"/>
      <c r="AR669" s="369"/>
      <c r="AS669" s="369"/>
      <c r="AT669" s="369"/>
      <c r="AU669" s="369"/>
      <c r="AV669" s="369"/>
      <c r="AW669" s="369"/>
      <c r="AX669" s="369"/>
      <c r="AY669" s="369"/>
      <c r="AZ669" s="369"/>
      <c r="BA669" s="372"/>
      <c r="BB669" s="449"/>
      <c r="BC669" s="372"/>
      <c r="BD669" s="372"/>
      <c r="BE669" s="372"/>
      <c r="BF669" s="372"/>
      <c r="BG669" s="372"/>
      <c r="BH669" s="372"/>
      <c r="BI669" s="372"/>
      <c r="BJ669" s="372"/>
      <c r="BK669" s="372"/>
      <c r="BL669" s="372"/>
      <c r="BM669" s="372"/>
      <c r="BN669" s="372"/>
      <c r="BO669" s="372"/>
      <c r="BP669" s="372"/>
      <c r="BQ669" s="372"/>
      <c r="BR669" s="372"/>
      <c r="BS669" s="372"/>
      <c r="BT669" s="372"/>
      <c r="BU669" s="372"/>
      <c r="BV669" s="372"/>
      <c r="BW669" s="372"/>
      <c r="BX669" s="372"/>
      <c r="BY669" s="372"/>
      <c r="BZ669" s="372"/>
      <c r="CA669" s="372"/>
      <c r="CB669" s="372"/>
      <c r="CC669" s="372"/>
      <c r="CD669" s="372"/>
      <c r="CE669" s="372"/>
      <c r="CF669" s="372"/>
      <c r="CG669" s="372"/>
      <c r="CH669" s="372"/>
      <c r="CI669" s="372"/>
      <c r="CJ669" s="372"/>
      <c r="CK669" s="372"/>
      <c r="CL669" s="372"/>
      <c r="CM669" s="372"/>
      <c r="CN669" s="372"/>
      <c r="CO669" s="372"/>
      <c r="CP669" s="372"/>
      <c r="CQ669" s="372"/>
      <c r="CR669" s="372"/>
      <c r="CS669" s="372"/>
      <c r="CT669" s="372"/>
      <c r="CU669" s="372"/>
      <c r="CV669" s="372"/>
      <c r="CW669" s="372"/>
      <c r="CX669" s="372"/>
      <c r="CY669" s="372"/>
      <c r="CZ669" s="372"/>
      <c r="DA669" s="369"/>
    </row>
    <row r="670" s="376" customFormat="true" ht="25.15" customHeight="true" x14ac:dyDescent="0.2">
      <c r="C670" s="815"/>
      <c r="D670" s="814"/>
      <c r="E670" s="201"/>
      <c r="F670" s="201"/>
      <c r="G670" s="201"/>
      <c r="H670" s="814"/>
      <c r="I670" s="814"/>
      <c r="J670" s="201"/>
      <c r="K670" s="201"/>
      <c r="L670" s="201"/>
      <c r="M670" s="814"/>
      <c r="N670" s="814"/>
      <c r="O670" s="201"/>
      <c r="P670" s="201"/>
      <c r="Q670" s="201"/>
      <c r="R670" s="369"/>
      <c r="S670" s="369"/>
      <c r="T670" s="369"/>
      <c r="U670" s="369"/>
      <c r="V670" s="369"/>
      <c r="W670" s="369"/>
      <c r="X670" s="369"/>
      <c r="Y670" s="369"/>
      <c r="Z670" s="369"/>
      <c r="AA670" s="369"/>
      <c r="AB670" s="369"/>
      <c r="AC670" s="369"/>
      <c r="AD670" s="369"/>
      <c r="AE670" s="369"/>
      <c r="AF670" s="369"/>
      <c r="AG670" s="369"/>
      <c r="AH670" s="369"/>
      <c r="AI670" s="369"/>
      <c r="AJ670" s="369"/>
      <c r="AK670" s="369"/>
      <c r="AL670" s="369"/>
      <c r="AM670" s="369"/>
      <c r="AN670" s="369"/>
      <c r="AO670" s="369"/>
      <c r="AP670" s="369"/>
      <c r="AQ670" s="369"/>
      <c r="AR670" s="369"/>
      <c r="AS670" s="369"/>
      <c r="AT670" s="369"/>
      <c r="AU670" s="369"/>
      <c r="AV670" s="369"/>
      <c r="AW670" s="369"/>
      <c r="AX670" s="369"/>
      <c r="AY670" s="369"/>
      <c r="AZ670" s="369"/>
      <c r="BA670" s="372"/>
      <c r="BB670" s="449"/>
      <c r="BC670" s="372"/>
      <c r="BD670" s="372"/>
      <c r="BE670" s="372"/>
      <c r="BF670" s="372"/>
      <c r="BG670" s="372"/>
      <c r="BH670" s="372"/>
      <c r="BI670" s="372"/>
      <c r="BJ670" s="372"/>
      <c r="BK670" s="372"/>
      <c r="BL670" s="372"/>
      <c r="BM670" s="372"/>
      <c r="BN670" s="372"/>
      <c r="BO670" s="372"/>
      <c r="BP670" s="372"/>
      <c r="BQ670" s="372"/>
      <c r="BR670" s="372"/>
      <c r="BS670" s="372"/>
      <c r="BT670" s="372"/>
      <c r="BU670" s="372"/>
      <c r="BV670" s="372"/>
      <c r="BW670" s="372"/>
      <c r="BX670" s="372"/>
      <c r="BY670" s="372"/>
      <c r="BZ670" s="372"/>
      <c r="CA670" s="372"/>
      <c r="CB670" s="372"/>
      <c r="CC670" s="372"/>
      <c r="CD670" s="372"/>
      <c r="CE670" s="372"/>
      <c r="CF670" s="372"/>
      <c r="CG670" s="372"/>
      <c r="CH670" s="372"/>
      <c r="CI670" s="372"/>
      <c r="CJ670" s="372"/>
      <c r="CK670" s="372"/>
      <c r="CL670" s="372"/>
      <c r="CM670" s="372"/>
      <c r="CN670" s="372"/>
      <c r="CO670" s="372"/>
      <c r="CP670" s="372"/>
      <c r="CQ670" s="372"/>
      <c r="CR670" s="372"/>
      <c r="CS670" s="372"/>
      <c r="CT670" s="372"/>
      <c r="CU670" s="372"/>
      <c r="CV670" s="372"/>
      <c r="CW670" s="372"/>
      <c r="CX670" s="372"/>
      <c r="CY670" s="372"/>
      <c r="CZ670" s="372"/>
      <c r="DA670" s="369"/>
    </row>
    <row r="671" s="376" customFormat="true" ht="25.15" customHeight="true" x14ac:dyDescent="0.2">
      <c r="C671" s="815"/>
      <c r="D671" s="814"/>
      <c r="E671" s="201"/>
      <c r="F671" s="201"/>
      <c r="G671" s="201"/>
      <c r="H671" s="814"/>
      <c r="I671" s="814"/>
      <c r="J671" s="201"/>
      <c r="K671" s="201"/>
      <c r="L671" s="201"/>
      <c r="M671" s="814"/>
      <c r="N671" s="814"/>
      <c r="O671" s="201"/>
      <c r="P671" s="201"/>
      <c r="Q671" s="201"/>
      <c r="R671" s="369"/>
      <c r="S671" s="369"/>
      <c r="T671" s="369"/>
      <c r="U671" s="369"/>
      <c r="V671" s="369"/>
      <c r="W671" s="369"/>
      <c r="X671" s="369"/>
      <c r="Y671" s="369"/>
      <c r="Z671" s="369"/>
      <c r="AA671" s="369"/>
      <c r="AB671" s="369"/>
      <c r="AC671" s="369"/>
      <c r="AD671" s="369"/>
      <c r="AE671" s="369"/>
      <c r="AF671" s="369"/>
      <c r="AG671" s="369"/>
      <c r="AH671" s="369"/>
      <c r="AI671" s="369"/>
      <c r="AJ671" s="369"/>
      <c r="AK671" s="369"/>
      <c r="AL671" s="369"/>
      <c r="AM671" s="369"/>
      <c r="AN671" s="369"/>
      <c r="AO671" s="369"/>
      <c r="AP671" s="369"/>
      <c r="AQ671" s="369"/>
      <c r="AR671" s="369"/>
      <c r="AS671" s="369"/>
      <c r="AT671" s="369"/>
      <c r="AU671" s="369"/>
      <c r="AV671" s="369"/>
      <c r="AW671" s="369"/>
      <c r="AX671" s="369"/>
      <c r="AY671" s="369"/>
      <c r="AZ671" s="369"/>
      <c r="BA671" s="372"/>
      <c r="BB671" s="449"/>
      <c r="BC671" s="372"/>
      <c r="BD671" s="372"/>
      <c r="BE671" s="372"/>
      <c r="BF671" s="372"/>
      <c r="BG671" s="372"/>
      <c r="BH671" s="372"/>
      <c r="BI671" s="372"/>
      <c r="BJ671" s="372"/>
      <c r="BK671" s="372"/>
      <c r="BL671" s="372"/>
      <c r="BM671" s="372"/>
      <c r="BN671" s="372"/>
      <c r="BO671" s="372"/>
      <c r="BP671" s="372"/>
      <c r="BQ671" s="372"/>
      <c r="BR671" s="372"/>
      <c r="BS671" s="372"/>
      <c r="BT671" s="372"/>
      <c r="BU671" s="372"/>
      <c r="BV671" s="372"/>
      <c r="BW671" s="372"/>
      <c r="BX671" s="372"/>
      <c r="BY671" s="372"/>
      <c r="BZ671" s="372"/>
      <c r="CA671" s="372"/>
      <c r="CB671" s="372"/>
      <c r="CC671" s="372"/>
      <c r="CD671" s="372"/>
      <c r="CE671" s="372"/>
      <c r="CF671" s="372"/>
      <c r="CG671" s="372"/>
      <c r="CH671" s="372"/>
      <c r="CI671" s="372"/>
      <c r="CJ671" s="372"/>
      <c r="CK671" s="372"/>
      <c r="CL671" s="372"/>
      <c r="CM671" s="372"/>
      <c r="CN671" s="372"/>
      <c r="CO671" s="372"/>
      <c r="CP671" s="372"/>
      <c r="CQ671" s="372"/>
      <c r="CR671" s="372"/>
      <c r="CS671" s="372"/>
      <c r="CT671" s="372"/>
      <c r="CU671" s="372"/>
      <c r="CV671" s="372"/>
      <c r="CW671" s="372"/>
      <c r="CX671" s="372"/>
      <c r="CY671" s="372"/>
      <c r="CZ671" s="372"/>
      <c r="DA671" s="369"/>
    </row>
    <row r="672" s="376" customFormat="true" ht="25.15" customHeight="true" x14ac:dyDescent="0.2">
      <c r="C672" s="815"/>
      <c r="D672" s="814"/>
      <c r="E672" s="201"/>
      <c r="F672" s="201"/>
      <c r="G672" s="201"/>
      <c r="H672" s="814"/>
      <c r="I672" s="814"/>
      <c r="J672" s="201"/>
      <c r="K672" s="201"/>
      <c r="L672" s="201"/>
      <c r="M672" s="814"/>
      <c r="N672" s="814"/>
      <c r="O672" s="201"/>
      <c r="P672" s="201"/>
      <c r="Q672" s="201"/>
      <c r="R672" s="369"/>
      <c r="S672" s="369"/>
      <c r="T672" s="369"/>
      <c r="U672" s="369"/>
      <c r="V672" s="369"/>
      <c r="W672" s="369"/>
      <c r="X672" s="369"/>
      <c r="Y672" s="369"/>
      <c r="Z672" s="369"/>
      <c r="AA672" s="369"/>
      <c r="AB672" s="369"/>
      <c r="AC672" s="369"/>
      <c r="AD672" s="369"/>
      <c r="AE672" s="369"/>
      <c r="AF672" s="369"/>
      <c r="AG672" s="369"/>
      <c r="AH672" s="369"/>
      <c r="AI672" s="369"/>
      <c r="AJ672" s="369"/>
      <c r="AK672" s="369"/>
      <c r="AL672" s="369"/>
      <c r="AM672" s="369"/>
      <c r="AN672" s="369"/>
      <c r="AO672" s="369"/>
      <c r="AP672" s="369"/>
      <c r="AQ672" s="369"/>
      <c r="AR672" s="369"/>
      <c r="AS672" s="369"/>
      <c r="AT672" s="369"/>
      <c r="AU672" s="369"/>
      <c r="AV672" s="369"/>
      <c r="AW672" s="369"/>
      <c r="AX672" s="369"/>
      <c r="AY672" s="369"/>
      <c r="AZ672" s="369"/>
      <c r="BA672" s="372"/>
      <c r="BB672" s="449"/>
      <c r="BC672" s="372"/>
      <c r="BD672" s="372"/>
      <c r="BE672" s="372"/>
      <c r="BF672" s="372"/>
      <c r="BG672" s="372"/>
      <c r="BH672" s="372"/>
      <c r="BI672" s="372"/>
      <c r="BJ672" s="372"/>
      <c r="BK672" s="372"/>
      <c r="BL672" s="372"/>
      <c r="BM672" s="372"/>
      <c r="BN672" s="372"/>
      <c r="BO672" s="372"/>
      <c r="BP672" s="372"/>
      <c r="BQ672" s="372"/>
      <c r="BR672" s="372"/>
      <c r="BS672" s="372"/>
      <c r="BT672" s="372"/>
      <c r="BU672" s="372"/>
      <c r="BV672" s="372"/>
      <c r="BW672" s="372"/>
      <c r="BX672" s="372"/>
      <c r="BY672" s="372"/>
      <c r="BZ672" s="372"/>
      <c r="CA672" s="372"/>
      <c r="CB672" s="372"/>
      <c r="CC672" s="372"/>
      <c r="CD672" s="372"/>
      <c r="CE672" s="372"/>
      <c r="CF672" s="372"/>
      <c r="CG672" s="372"/>
      <c r="CH672" s="372"/>
      <c r="CI672" s="372"/>
      <c r="CJ672" s="372"/>
      <c r="CK672" s="372"/>
      <c r="CL672" s="372"/>
      <c r="CM672" s="372"/>
      <c r="CN672" s="372"/>
      <c r="CO672" s="372"/>
      <c r="CP672" s="372"/>
      <c r="CQ672" s="372"/>
      <c r="CR672" s="372"/>
      <c r="CS672" s="372"/>
      <c r="CT672" s="372"/>
      <c r="CU672" s="372"/>
      <c r="CV672" s="372"/>
      <c r="CW672" s="372"/>
      <c r="CX672" s="372"/>
      <c r="CY672" s="372"/>
      <c r="CZ672" s="372"/>
      <c r="DA672" s="369"/>
    </row>
    <row r="673" s="376" customFormat="true" ht="25.15" customHeight="true" x14ac:dyDescent="0.2">
      <c r="C673" s="815"/>
      <c r="D673" s="814"/>
      <c r="E673" s="201"/>
      <c r="F673" s="201"/>
      <c r="G673" s="201"/>
      <c r="H673" s="814"/>
      <c r="I673" s="814"/>
      <c r="J673" s="201"/>
      <c r="K673" s="201"/>
      <c r="L673" s="201"/>
      <c r="M673" s="814"/>
      <c r="N673" s="814"/>
      <c r="O673" s="201"/>
      <c r="P673" s="201"/>
      <c r="Q673" s="201"/>
      <c r="R673" s="369"/>
      <c r="S673" s="369"/>
      <c r="T673" s="369"/>
      <c r="U673" s="369"/>
      <c r="V673" s="369"/>
      <c r="W673" s="369"/>
      <c r="X673" s="369"/>
      <c r="Y673" s="369"/>
      <c r="Z673" s="369"/>
      <c r="AA673" s="369"/>
      <c r="AB673" s="369"/>
      <c r="AC673" s="369"/>
      <c r="AD673" s="369"/>
      <c r="AE673" s="369"/>
      <c r="AF673" s="369"/>
      <c r="AG673" s="369"/>
      <c r="AH673" s="369"/>
      <c r="AI673" s="369"/>
      <c r="AJ673" s="369"/>
      <c r="AK673" s="369"/>
      <c r="AL673" s="369"/>
      <c r="AM673" s="369"/>
      <c r="AN673" s="369"/>
      <c r="AO673" s="369"/>
      <c r="AP673" s="369"/>
      <c r="AQ673" s="369"/>
      <c r="AR673" s="369"/>
      <c r="AS673" s="369"/>
      <c r="AT673" s="369"/>
      <c r="AU673" s="369"/>
      <c r="AV673" s="369"/>
      <c r="AW673" s="369"/>
      <c r="AX673" s="369"/>
      <c r="AY673" s="369"/>
      <c r="AZ673" s="369"/>
      <c r="BA673" s="372"/>
      <c r="BB673" s="449"/>
      <c r="BC673" s="372"/>
      <c r="BD673" s="372"/>
      <c r="BE673" s="372"/>
      <c r="BF673" s="372"/>
      <c r="BG673" s="372"/>
      <c r="BH673" s="372"/>
      <c r="BI673" s="372"/>
      <c r="BJ673" s="372"/>
      <c r="BK673" s="372"/>
      <c r="BL673" s="372"/>
      <c r="BM673" s="372"/>
      <c r="BN673" s="372"/>
      <c r="BO673" s="372"/>
      <c r="BP673" s="372"/>
      <c r="BQ673" s="372"/>
      <c r="BR673" s="372"/>
      <c r="BS673" s="372"/>
      <c r="BT673" s="372"/>
      <c r="BU673" s="372"/>
      <c r="BV673" s="372"/>
      <c r="BW673" s="372"/>
      <c r="BX673" s="372"/>
      <c r="BY673" s="372"/>
      <c r="BZ673" s="372"/>
      <c r="CA673" s="372"/>
      <c r="CB673" s="372"/>
      <c r="CC673" s="372"/>
      <c r="CD673" s="372"/>
      <c r="CE673" s="372"/>
      <c r="CF673" s="372"/>
      <c r="CG673" s="372"/>
      <c r="CH673" s="372"/>
      <c r="CI673" s="372"/>
      <c r="CJ673" s="372"/>
      <c r="CK673" s="372"/>
      <c r="CL673" s="372"/>
      <c r="CM673" s="372"/>
      <c r="CN673" s="372"/>
      <c r="CO673" s="372"/>
      <c r="CP673" s="372"/>
      <c r="CQ673" s="372"/>
      <c r="CR673" s="372"/>
      <c r="CS673" s="372"/>
      <c r="CT673" s="372"/>
      <c r="CU673" s="372"/>
      <c r="CV673" s="372"/>
      <c r="CW673" s="372"/>
      <c r="CX673" s="372"/>
      <c r="CY673" s="372"/>
      <c r="CZ673" s="372"/>
      <c r="DA673" s="369"/>
    </row>
    <row r="674" s="376" customFormat="true" ht="25.15" customHeight="true" x14ac:dyDescent="0.2">
      <c r="C674" s="815"/>
      <c r="D674" s="814"/>
      <c r="E674" s="201"/>
      <c r="F674" s="201"/>
      <c r="G674" s="201"/>
      <c r="H674" s="814"/>
      <c r="I674" s="814"/>
      <c r="J674" s="201"/>
      <c r="K674" s="201"/>
      <c r="L674" s="201"/>
      <c r="M674" s="814"/>
      <c r="N674" s="814"/>
      <c r="O674" s="201"/>
      <c r="P674" s="201"/>
      <c r="Q674" s="201"/>
      <c r="R674" s="369"/>
      <c r="S674" s="369"/>
      <c r="T674" s="369"/>
      <c r="U674" s="369"/>
      <c r="V674" s="369"/>
      <c r="W674" s="369"/>
      <c r="X674" s="369"/>
      <c r="Y674" s="369"/>
      <c r="Z674" s="369"/>
      <c r="AA674" s="369"/>
      <c r="AB674" s="369"/>
      <c r="AC674" s="369"/>
      <c r="AD674" s="369"/>
      <c r="AE674" s="369"/>
      <c r="AF674" s="369"/>
      <c r="AG674" s="369"/>
      <c r="AH674" s="369"/>
      <c r="AI674" s="369"/>
      <c r="AJ674" s="369"/>
      <c r="AK674" s="369"/>
      <c r="AL674" s="369"/>
      <c r="AM674" s="369"/>
      <c r="AN674" s="369"/>
      <c r="AO674" s="369"/>
      <c r="AP674" s="369"/>
      <c r="AQ674" s="369"/>
      <c r="AR674" s="369"/>
      <c r="AS674" s="369"/>
      <c r="AT674" s="369"/>
      <c r="AU674" s="369"/>
      <c r="AV674" s="369"/>
      <c r="AW674" s="369"/>
      <c r="AX674" s="369"/>
      <c r="AY674" s="369"/>
      <c r="AZ674" s="369"/>
      <c r="BA674" s="372"/>
      <c r="BB674" s="449"/>
      <c r="BC674" s="372"/>
      <c r="BD674" s="372"/>
      <c r="BE674" s="372"/>
      <c r="BF674" s="372"/>
      <c r="BG674" s="372"/>
      <c r="BH674" s="372"/>
      <c r="BI674" s="372"/>
      <c r="BJ674" s="372"/>
      <c r="BK674" s="372"/>
      <c r="BL674" s="372"/>
      <c r="BM674" s="372"/>
      <c r="BN674" s="372"/>
      <c r="BO674" s="372"/>
      <c r="BP674" s="372"/>
      <c r="BQ674" s="372"/>
      <c r="BR674" s="372"/>
      <c r="BS674" s="372"/>
      <c r="BT674" s="372"/>
      <c r="BU674" s="372"/>
      <c r="BV674" s="372"/>
      <c r="BW674" s="372"/>
      <c r="BX674" s="372"/>
      <c r="BY674" s="372"/>
      <c r="BZ674" s="372"/>
      <c r="CA674" s="372"/>
      <c r="CB674" s="372"/>
      <c r="CC674" s="372"/>
      <c r="CD674" s="372"/>
      <c r="CE674" s="372"/>
      <c r="CF674" s="372"/>
      <c r="CG674" s="372"/>
      <c r="CH674" s="372"/>
      <c r="CI674" s="372"/>
      <c r="CJ674" s="372"/>
      <c r="CK674" s="372"/>
      <c r="CL674" s="372"/>
      <c r="CM674" s="372"/>
      <c r="CN674" s="372"/>
      <c r="CO674" s="372"/>
      <c r="CP674" s="372"/>
      <c r="CQ674" s="372"/>
      <c r="CR674" s="372"/>
      <c r="CS674" s="372"/>
      <c r="CT674" s="372"/>
      <c r="CU674" s="372"/>
      <c r="CV674" s="372"/>
      <c r="CW674" s="372"/>
      <c r="CX674" s="372"/>
      <c r="CY674" s="372"/>
      <c r="CZ674" s="372"/>
      <c r="DA674" s="369"/>
    </row>
    <row r="675" s="376" customFormat="true" ht="25.15" customHeight="true" x14ac:dyDescent="0.2">
      <c r="C675" s="815"/>
      <c r="D675" s="814"/>
      <c r="E675" s="201"/>
      <c r="F675" s="201"/>
      <c r="G675" s="201"/>
      <c r="H675" s="814"/>
      <c r="I675" s="814"/>
      <c r="J675" s="201"/>
      <c r="K675" s="201"/>
      <c r="L675" s="201"/>
      <c r="M675" s="814"/>
      <c r="N675" s="814"/>
      <c r="O675" s="201"/>
      <c r="P675" s="201"/>
      <c r="Q675" s="201"/>
      <c r="R675" s="369"/>
      <c r="S675" s="369"/>
      <c r="T675" s="369"/>
      <c r="U675" s="369"/>
      <c r="V675" s="369"/>
      <c r="W675" s="369"/>
      <c r="X675" s="369"/>
      <c r="Y675" s="369"/>
      <c r="Z675" s="369"/>
      <c r="AA675" s="369"/>
      <c r="AB675" s="369"/>
      <c r="AC675" s="369"/>
      <c r="AD675" s="369"/>
      <c r="AE675" s="369"/>
      <c r="AF675" s="369"/>
      <c r="AG675" s="369"/>
      <c r="AH675" s="369"/>
      <c r="AI675" s="369"/>
      <c r="AJ675" s="369"/>
      <c r="AK675" s="369"/>
      <c r="AL675" s="369"/>
      <c r="AM675" s="369"/>
      <c r="AN675" s="369"/>
      <c r="AO675" s="369"/>
      <c r="AP675" s="369"/>
      <c r="AQ675" s="369"/>
      <c r="AR675" s="369"/>
      <c r="AS675" s="369"/>
      <c r="AT675" s="369"/>
      <c r="AU675" s="369"/>
      <c r="AV675" s="369"/>
      <c r="AW675" s="369"/>
      <c r="AX675" s="369"/>
      <c r="AY675" s="369"/>
      <c r="AZ675" s="369"/>
      <c r="BA675" s="372"/>
      <c r="BB675" s="449"/>
      <c r="BC675" s="372"/>
      <c r="BD675" s="372"/>
      <c r="BE675" s="372"/>
      <c r="BF675" s="372"/>
      <c r="BG675" s="372"/>
      <c r="BH675" s="372"/>
      <c r="BI675" s="372"/>
      <c r="BJ675" s="372"/>
      <c r="BK675" s="372"/>
      <c r="BL675" s="372"/>
      <c r="BM675" s="372"/>
      <c r="BN675" s="372"/>
      <c r="BO675" s="372"/>
      <c r="BP675" s="372"/>
      <c r="BQ675" s="372"/>
      <c r="BR675" s="372"/>
      <c r="BS675" s="372"/>
      <c r="BT675" s="372"/>
      <c r="BU675" s="372"/>
      <c r="BV675" s="372"/>
      <c r="BW675" s="372"/>
      <c r="BX675" s="372"/>
      <c r="BY675" s="372"/>
      <c r="BZ675" s="372"/>
      <c r="CA675" s="372"/>
      <c r="CB675" s="372"/>
      <c r="CC675" s="372"/>
      <c r="CD675" s="372"/>
      <c r="CE675" s="372"/>
      <c r="CF675" s="372"/>
      <c r="CG675" s="372"/>
      <c r="CH675" s="372"/>
      <c r="CI675" s="372"/>
      <c r="CJ675" s="372"/>
      <c r="CK675" s="372"/>
      <c r="CL675" s="372"/>
      <c r="CM675" s="372"/>
      <c r="CN675" s="372"/>
      <c r="CO675" s="372"/>
      <c r="CP675" s="372"/>
      <c r="CQ675" s="372"/>
      <c r="CR675" s="372"/>
      <c r="CS675" s="372"/>
      <c r="CT675" s="372"/>
      <c r="CU675" s="372"/>
      <c r="CV675" s="372"/>
      <c r="CW675" s="372"/>
      <c r="CX675" s="372"/>
      <c r="CY675" s="372"/>
      <c r="CZ675" s="372"/>
      <c r="DA675" s="369"/>
    </row>
    <row r="676" s="376" customFormat="true" ht="25.15" customHeight="true" x14ac:dyDescent="0.2">
      <c r="C676" s="815"/>
      <c r="D676" s="814"/>
      <c r="E676" s="201"/>
      <c r="F676" s="201"/>
      <c r="G676" s="201"/>
      <c r="H676" s="814"/>
      <c r="I676" s="814"/>
      <c r="J676" s="201"/>
      <c r="K676" s="201"/>
      <c r="L676" s="201"/>
      <c r="M676" s="814"/>
      <c r="N676" s="814"/>
      <c r="O676" s="201"/>
      <c r="P676" s="201"/>
      <c r="Q676" s="201"/>
      <c r="R676" s="369"/>
      <c r="S676" s="369"/>
      <c r="T676" s="369"/>
      <c r="U676" s="369"/>
      <c r="V676" s="369"/>
      <c r="W676" s="369"/>
      <c r="X676" s="369"/>
      <c r="Y676" s="369"/>
      <c r="Z676" s="369"/>
      <c r="AA676" s="369"/>
      <c r="AB676" s="369"/>
      <c r="AC676" s="369"/>
      <c r="AD676" s="369"/>
      <c r="AE676" s="369"/>
      <c r="AF676" s="369"/>
      <c r="AG676" s="369"/>
      <c r="AH676" s="369"/>
      <c r="AI676" s="369"/>
      <c r="AJ676" s="369"/>
      <c r="AK676" s="369"/>
      <c r="AL676" s="369"/>
      <c r="AM676" s="369"/>
      <c r="AN676" s="369"/>
      <c r="AO676" s="369"/>
      <c r="AP676" s="369"/>
      <c r="AQ676" s="369"/>
      <c r="AR676" s="369"/>
      <c r="AS676" s="369"/>
      <c r="AT676" s="369"/>
      <c r="AU676" s="369"/>
      <c r="AV676" s="369"/>
      <c r="AW676" s="369"/>
      <c r="AX676" s="369"/>
      <c r="AY676" s="369"/>
      <c r="AZ676" s="369"/>
      <c r="BA676" s="372"/>
      <c r="BB676" s="449"/>
      <c r="BC676" s="372"/>
      <c r="BD676" s="372"/>
      <c r="BE676" s="372"/>
      <c r="BF676" s="372"/>
      <c r="BG676" s="372"/>
      <c r="BH676" s="372"/>
      <c r="BI676" s="372"/>
      <c r="BJ676" s="372"/>
      <c r="BK676" s="372"/>
      <c r="BL676" s="372"/>
      <c r="BM676" s="372"/>
      <c r="BN676" s="372"/>
      <c r="BO676" s="372"/>
      <c r="BP676" s="372"/>
      <c r="BQ676" s="372"/>
      <c r="BR676" s="372"/>
      <c r="BS676" s="372"/>
      <c r="BT676" s="372"/>
      <c r="BU676" s="372"/>
      <c r="BV676" s="372"/>
      <c r="BW676" s="372"/>
      <c r="BX676" s="372"/>
      <c r="BY676" s="372"/>
      <c r="BZ676" s="372"/>
      <c r="CA676" s="372"/>
      <c r="CB676" s="372"/>
      <c r="CC676" s="372"/>
      <c r="CD676" s="372"/>
      <c r="CE676" s="372"/>
      <c r="CF676" s="372"/>
      <c r="CG676" s="372"/>
      <c r="CH676" s="372"/>
      <c r="CI676" s="372"/>
      <c r="CJ676" s="372"/>
      <c r="CK676" s="372"/>
      <c r="CL676" s="372"/>
      <c r="CM676" s="372"/>
      <c r="CN676" s="372"/>
      <c r="CO676" s="372"/>
      <c r="CP676" s="372"/>
      <c r="CQ676" s="372"/>
      <c r="CR676" s="372"/>
      <c r="CS676" s="372"/>
      <c r="CT676" s="372"/>
      <c r="CU676" s="372"/>
      <c r="CV676" s="372"/>
      <c r="CW676" s="372"/>
      <c r="CX676" s="372"/>
      <c r="CY676" s="372"/>
      <c r="CZ676" s="372"/>
      <c r="DA676" s="369"/>
    </row>
    <row r="677" s="376" customFormat="true" ht="25.15" customHeight="true" x14ac:dyDescent="0.2">
      <c r="C677" s="815"/>
      <c r="D677" s="814"/>
      <c r="E677" s="201"/>
      <c r="F677" s="201"/>
      <c r="G677" s="201"/>
      <c r="H677" s="814"/>
      <c r="I677" s="814"/>
      <c r="J677" s="201"/>
      <c r="K677" s="201"/>
      <c r="L677" s="201"/>
      <c r="M677" s="814"/>
      <c r="N677" s="814"/>
      <c r="O677" s="201"/>
      <c r="P677" s="201"/>
      <c r="Q677" s="201"/>
      <c r="R677" s="369"/>
      <c r="S677" s="369"/>
      <c r="T677" s="369"/>
      <c r="U677" s="369"/>
      <c r="V677" s="369"/>
      <c r="W677" s="369"/>
      <c r="X677" s="369"/>
      <c r="Y677" s="369"/>
      <c r="Z677" s="369"/>
      <c r="AA677" s="369"/>
      <c r="AB677" s="369"/>
      <c r="AC677" s="369"/>
      <c r="AD677" s="369"/>
      <c r="AE677" s="369"/>
      <c r="AF677" s="369"/>
      <c r="AG677" s="369"/>
      <c r="AH677" s="369"/>
      <c r="AI677" s="369"/>
      <c r="AJ677" s="369"/>
      <c r="AK677" s="369"/>
      <c r="AL677" s="369"/>
      <c r="AM677" s="369"/>
      <c r="AN677" s="369"/>
      <c r="AO677" s="369"/>
      <c r="AP677" s="369"/>
      <c r="AQ677" s="369"/>
      <c r="AR677" s="369"/>
      <c r="AS677" s="369"/>
      <c r="AT677" s="369"/>
      <c r="AU677" s="369"/>
      <c r="AV677" s="369"/>
      <c r="AW677" s="369"/>
      <c r="AX677" s="369"/>
      <c r="AY677" s="369"/>
      <c r="AZ677" s="369"/>
      <c r="BA677" s="372"/>
      <c r="BB677" s="449"/>
      <c r="BC677" s="372"/>
      <c r="BD677" s="372"/>
      <c r="BE677" s="372"/>
      <c r="BF677" s="372"/>
      <c r="BG677" s="372"/>
      <c r="BH677" s="372"/>
      <c r="BI677" s="372"/>
      <c r="BJ677" s="372"/>
      <c r="BK677" s="372"/>
      <c r="BL677" s="372"/>
      <c r="BM677" s="372"/>
      <c r="BN677" s="372"/>
      <c r="BO677" s="372"/>
      <c r="BP677" s="372"/>
      <c r="BQ677" s="372"/>
      <c r="BR677" s="372"/>
      <c r="BS677" s="372"/>
      <c r="BT677" s="372"/>
      <c r="BU677" s="372"/>
      <c r="BV677" s="372"/>
      <c r="BW677" s="372"/>
      <c r="BX677" s="372"/>
      <c r="BY677" s="372"/>
      <c r="BZ677" s="372"/>
      <c r="CA677" s="372"/>
      <c r="CB677" s="372"/>
      <c r="CC677" s="372"/>
      <c r="CD677" s="372"/>
      <c r="CE677" s="372"/>
      <c r="CF677" s="372"/>
      <c r="CG677" s="372"/>
      <c r="CH677" s="372"/>
      <c r="CI677" s="372"/>
      <c r="CJ677" s="372"/>
      <c r="CK677" s="372"/>
      <c r="CL677" s="372"/>
      <c r="CM677" s="372"/>
      <c r="CN677" s="372"/>
      <c r="CO677" s="372"/>
      <c r="CP677" s="372"/>
      <c r="CQ677" s="372"/>
      <c r="CR677" s="372"/>
      <c r="CS677" s="372"/>
      <c r="CT677" s="372"/>
      <c r="CU677" s="372"/>
      <c r="CV677" s="372"/>
      <c r="CW677" s="372"/>
      <c r="CX677" s="372"/>
      <c r="CY677" s="372"/>
      <c r="CZ677" s="372"/>
      <c r="DA677" s="369"/>
    </row>
    <row r="678" s="376" customFormat="true" ht="25.15" customHeight="true" x14ac:dyDescent="0.2">
      <c r="C678" s="815"/>
      <c r="D678" s="814"/>
      <c r="E678" s="201"/>
      <c r="F678" s="201"/>
      <c r="G678" s="201"/>
      <c r="H678" s="814"/>
      <c r="I678" s="814"/>
      <c r="J678" s="201"/>
      <c r="K678" s="201"/>
      <c r="L678" s="201"/>
      <c r="M678" s="814"/>
      <c r="N678" s="814"/>
      <c r="O678" s="201"/>
      <c r="P678" s="201"/>
      <c r="Q678" s="201"/>
      <c r="R678" s="369"/>
      <c r="S678" s="369"/>
      <c r="T678" s="369"/>
      <c r="U678" s="369"/>
      <c r="V678" s="369"/>
      <c r="W678" s="369"/>
      <c r="X678" s="369"/>
      <c r="Y678" s="369"/>
      <c r="Z678" s="369"/>
      <c r="AA678" s="369"/>
      <c r="AB678" s="369"/>
      <c r="AC678" s="369"/>
      <c r="AD678" s="369"/>
      <c r="AE678" s="369"/>
      <c r="AF678" s="369"/>
      <c r="AG678" s="369"/>
      <c r="AH678" s="369"/>
      <c r="AI678" s="369"/>
      <c r="AJ678" s="369"/>
      <c r="AK678" s="369"/>
      <c r="AL678" s="369"/>
      <c r="AM678" s="369"/>
      <c r="AN678" s="369"/>
      <c r="AO678" s="369"/>
      <c r="AP678" s="369"/>
      <c r="AQ678" s="369"/>
      <c r="AR678" s="369"/>
      <c r="AS678" s="369"/>
      <c r="AT678" s="369"/>
      <c r="AU678" s="369"/>
      <c r="AV678" s="369"/>
      <c r="AW678" s="369"/>
      <c r="AX678" s="369"/>
      <c r="AY678" s="369"/>
      <c r="AZ678" s="369"/>
      <c r="BA678" s="372"/>
      <c r="BB678" s="449"/>
      <c r="BC678" s="372"/>
      <c r="BD678" s="372"/>
      <c r="BE678" s="372"/>
      <c r="BF678" s="372"/>
      <c r="BG678" s="372"/>
      <c r="BH678" s="372"/>
      <c r="BI678" s="372"/>
      <c r="BJ678" s="372"/>
      <c r="BK678" s="372"/>
      <c r="BL678" s="372"/>
      <c r="BM678" s="372"/>
      <c r="BN678" s="372"/>
      <c r="BO678" s="372"/>
      <c r="BP678" s="372"/>
      <c r="BQ678" s="372"/>
      <c r="BR678" s="372"/>
      <c r="BS678" s="372"/>
      <c r="BT678" s="372"/>
      <c r="BU678" s="372"/>
      <c r="BV678" s="372"/>
      <c r="BW678" s="372"/>
      <c r="BX678" s="372"/>
      <c r="BY678" s="372"/>
      <c r="BZ678" s="372"/>
      <c r="CA678" s="372"/>
      <c r="CB678" s="372"/>
      <c r="CC678" s="372"/>
      <c r="CD678" s="372"/>
      <c r="CE678" s="372"/>
      <c r="CF678" s="372"/>
      <c r="CG678" s="372"/>
      <c r="CH678" s="372"/>
      <c r="CI678" s="372"/>
      <c r="CJ678" s="372"/>
      <c r="CK678" s="372"/>
      <c r="CL678" s="372"/>
      <c r="CM678" s="372"/>
      <c r="CN678" s="372"/>
      <c r="CO678" s="372"/>
      <c r="CP678" s="372"/>
      <c r="CQ678" s="372"/>
      <c r="CR678" s="372"/>
      <c r="CS678" s="372"/>
      <c r="CT678" s="372"/>
      <c r="CU678" s="372"/>
      <c r="CV678" s="372"/>
      <c r="CW678" s="372"/>
      <c r="CX678" s="372"/>
      <c r="CY678" s="372"/>
      <c r="CZ678" s="372"/>
      <c r="DA678" s="369"/>
    </row>
    <row r="679" s="376" customFormat="true" ht="25.15" customHeight="true" x14ac:dyDescent="0.2">
      <c r="C679" s="815"/>
      <c r="D679" s="814"/>
      <c r="E679" s="201"/>
      <c r="F679" s="201"/>
      <c r="G679" s="201"/>
      <c r="H679" s="814"/>
      <c r="I679" s="814"/>
      <c r="J679" s="201"/>
      <c r="K679" s="201"/>
      <c r="L679" s="201"/>
      <c r="M679" s="814"/>
      <c r="N679" s="814"/>
      <c r="O679" s="201"/>
      <c r="P679" s="201"/>
      <c r="Q679" s="201"/>
      <c r="R679" s="369"/>
      <c r="S679" s="369"/>
      <c r="T679" s="369"/>
      <c r="U679" s="369"/>
      <c r="V679" s="369"/>
      <c r="W679" s="369"/>
      <c r="X679" s="369"/>
      <c r="Y679" s="369"/>
      <c r="Z679" s="369"/>
      <c r="AA679" s="369"/>
      <c r="AB679" s="369"/>
      <c r="AC679" s="369"/>
      <c r="AD679" s="369"/>
      <c r="AE679" s="369"/>
      <c r="AF679" s="369"/>
      <c r="AG679" s="369"/>
      <c r="AH679" s="369"/>
      <c r="AI679" s="369"/>
      <c r="AJ679" s="369"/>
      <c r="AK679" s="369"/>
      <c r="AL679" s="369"/>
      <c r="AM679" s="369"/>
      <c r="AN679" s="369"/>
      <c r="AO679" s="369"/>
      <c r="AP679" s="369"/>
      <c r="AQ679" s="369"/>
      <c r="AR679" s="369"/>
      <c r="AS679" s="369"/>
      <c r="AT679" s="369"/>
      <c r="AU679" s="369"/>
      <c r="AV679" s="369"/>
      <c r="AW679" s="369"/>
      <c r="AX679" s="369"/>
      <c r="AY679" s="369"/>
      <c r="AZ679" s="369"/>
      <c r="BA679" s="372"/>
      <c r="BB679" s="449"/>
      <c r="BC679" s="372"/>
      <c r="BD679" s="372"/>
      <c r="BE679" s="372"/>
      <c r="BF679" s="372"/>
      <c r="BG679" s="372"/>
      <c r="BH679" s="372"/>
      <c r="BI679" s="372"/>
      <c r="BJ679" s="372"/>
      <c r="BK679" s="372"/>
      <c r="BL679" s="372"/>
      <c r="BM679" s="372"/>
      <c r="BN679" s="372"/>
      <c r="BO679" s="372"/>
      <c r="BP679" s="372"/>
      <c r="BQ679" s="372"/>
      <c r="BR679" s="372"/>
      <c r="BS679" s="372"/>
      <c r="BT679" s="372"/>
      <c r="BU679" s="372"/>
      <c r="BV679" s="372"/>
      <c r="BW679" s="372"/>
      <c r="BX679" s="372"/>
      <c r="BY679" s="372"/>
      <c r="BZ679" s="372"/>
      <c r="CA679" s="372"/>
      <c r="CB679" s="372"/>
      <c r="CC679" s="372"/>
      <c r="CD679" s="372"/>
      <c r="CE679" s="372"/>
      <c r="CF679" s="372"/>
      <c r="CG679" s="372"/>
      <c r="CH679" s="372"/>
      <c r="CI679" s="372"/>
      <c r="CJ679" s="372"/>
      <c r="CK679" s="372"/>
      <c r="CL679" s="372"/>
      <c r="CM679" s="372"/>
      <c r="CN679" s="372"/>
      <c r="CO679" s="372"/>
      <c r="CP679" s="372"/>
      <c r="CQ679" s="372"/>
      <c r="CR679" s="372"/>
      <c r="CS679" s="372"/>
      <c r="CT679" s="372"/>
      <c r="CU679" s="372"/>
      <c r="CV679" s="372"/>
      <c r="CW679" s="372"/>
      <c r="CX679" s="372"/>
      <c r="CY679" s="372"/>
      <c r="CZ679" s="372"/>
      <c r="DA679" s="369"/>
    </row>
    <row r="680" s="376" customFormat="true" ht="25.15" customHeight="true" x14ac:dyDescent="0.2">
      <c r="C680" s="815"/>
      <c r="D680" s="814"/>
      <c r="E680" s="201"/>
      <c r="F680" s="201"/>
      <c r="G680" s="201"/>
      <c r="H680" s="814"/>
      <c r="I680" s="814"/>
      <c r="J680" s="201"/>
      <c r="K680" s="201"/>
      <c r="L680" s="201"/>
      <c r="M680" s="814"/>
      <c r="N680" s="814"/>
      <c r="O680" s="201"/>
      <c r="P680" s="201"/>
      <c r="Q680" s="201"/>
      <c r="R680" s="369"/>
      <c r="S680" s="369"/>
      <c r="T680" s="369"/>
      <c r="U680" s="369"/>
      <c r="V680" s="369"/>
      <c r="W680" s="369"/>
      <c r="X680" s="369"/>
      <c r="Y680" s="369"/>
      <c r="Z680" s="369"/>
      <c r="AA680" s="369"/>
      <c r="AB680" s="369"/>
      <c r="AC680" s="369"/>
      <c r="AD680" s="369"/>
      <c r="AE680" s="369"/>
      <c r="AF680" s="369"/>
      <c r="AG680" s="369"/>
      <c r="AH680" s="369"/>
      <c r="AI680" s="369"/>
      <c r="AJ680" s="369"/>
      <c r="AK680" s="369"/>
      <c r="AL680" s="369"/>
      <c r="AM680" s="369"/>
      <c r="AN680" s="369"/>
      <c r="AO680" s="369"/>
      <c r="AP680" s="369"/>
      <c r="AQ680" s="369"/>
      <c r="AR680" s="369"/>
      <c r="AS680" s="369"/>
      <c r="AT680" s="369"/>
      <c r="AU680" s="369"/>
      <c r="AV680" s="369"/>
      <c r="AW680" s="369"/>
      <c r="AX680" s="369"/>
      <c r="AY680" s="369"/>
      <c r="AZ680" s="369"/>
      <c r="BA680" s="372"/>
      <c r="BB680" s="449"/>
      <c r="BC680" s="372"/>
      <c r="BD680" s="372"/>
      <c r="BE680" s="372"/>
      <c r="BF680" s="372"/>
      <c r="BG680" s="372"/>
      <c r="BH680" s="372"/>
      <c r="BI680" s="372"/>
      <c r="BJ680" s="372"/>
      <c r="BK680" s="372"/>
      <c r="BL680" s="372"/>
      <c r="BM680" s="372"/>
      <c r="BN680" s="372"/>
      <c r="BO680" s="372"/>
      <c r="BP680" s="372"/>
      <c r="BQ680" s="372"/>
      <c r="BR680" s="372"/>
      <c r="BS680" s="372"/>
      <c r="BT680" s="372"/>
      <c r="BU680" s="372"/>
      <c r="BV680" s="372"/>
      <c r="BW680" s="372"/>
      <c r="BX680" s="372"/>
      <c r="BY680" s="372"/>
      <c r="BZ680" s="372"/>
      <c r="CA680" s="372"/>
      <c r="CB680" s="372"/>
      <c r="CC680" s="372"/>
      <c r="CD680" s="372"/>
      <c r="CE680" s="372"/>
      <c r="CF680" s="372"/>
      <c r="CG680" s="372"/>
      <c r="CH680" s="372"/>
      <c r="CI680" s="372"/>
      <c r="CJ680" s="372"/>
      <c r="CK680" s="372"/>
      <c r="CL680" s="372"/>
      <c r="CM680" s="372"/>
      <c r="CN680" s="372"/>
      <c r="CO680" s="372"/>
      <c r="CP680" s="372"/>
      <c r="CQ680" s="372"/>
      <c r="CR680" s="372"/>
      <c r="CS680" s="372"/>
      <c r="CT680" s="372"/>
      <c r="CU680" s="372"/>
      <c r="CV680" s="372"/>
      <c r="CW680" s="372"/>
      <c r="CX680" s="372"/>
      <c r="CY680" s="372"/>
      <c r="CZ680" s="372"/>
      <c r="DA680" s="369"/>
    </row>
    <row r="681" s="376" customFormat="true" ht="25.15" customHeight="true" x14ac:dyDescent="0.2">
      <c r="C681" s="815"/>
      <c r="D681" s="814"/>
      <c r="E681" s="201"/>
      <c r="F681" s="201"/>
      <c r="G681" s="201"/>
      <c r="H681" s="814"/>
      <c r="I681" s="814"/>
      <c r="J681" s="201"/>
      <c r="K681" s="201"/>
      <c r="L681" s="201"/>
      <c r="M681" s="814"/>
      <c r="N681" s="814"/>
      <c r="O681" s="201"/>
      <c r="P681" s="201"/>
      <c r="Q681" s="201"/>
      <c r="R681" s="369"/>
      <c r="S681" s="369"/>
      <c r="T681" s="369"/>
      <c r="U681" s="369"/>
      <c r="V681" s="369"/>
      <c r="W681" s="369"/>
      <c r="X681" s="369"/>
      <c r="Y681" s="369"/>
      <c r="Z681" s="369"/>
      <c r="AA681" s="369"/>
      <c r="AB681" s="369"/>
      <c r="AC681" s="369"/>
      <c r="AD681" s="369"/>
      <c r="AE681" s="369"/>
      <c r="AF681" s="369"/>
      <c r="AG681" s="369"/>
      <c r="AH681" s="369"/>
      <c r="AI681" s="369"/>
      <c r="AJ681" s="369"/>
      <c r="AK681" s="369"/>
      <c r="AL681" s="369"/>
      <c r="AM681" s="369"/>
      <c r="AN681" s="369"/>
      <c r="AO681" s="369"/>
      <c r="AP681" s="369"/>
      <c r="AQ681" s="369"/>
      <c r="AR681" s="369"/>
      <c r="AS681" s="369"/>
      <c r="AT681" s="369"/>
      <c r="AU681" s="369"/>
      <c r="AV681" s="369"/>
      <c r="AW681" s="369"/>
      <c r="AX681" s="369"/>
      <c r="AY681" s="369"/>
      <c r="AZ681" s="369"/>
      <c r="BA681" s="372"/>
      <c r="BB681" s="449"/>
      <c r="BC681" s="372"/>
      <c r="BD681" s="372"/>
      <c r="BE681" s="372"/>
      <c r="BF681" s="372"/>
      <c r="BG681" s="372"/>
      <c r="BH681" s="372"/>
      <c r="BI681" s="372"/>
      <c r="BJ681" s="372"/>
      <c r="BK681" s="372"/>
      <c r="BL681" s="372"/>
      <c r="BM681" s="372"/>
      <c r="BN681" s="372"/>
      <c r="BO681" s="372"/>
      <c r="BP681" s="372"/>
      <c r="BQ681" s="372"/>
      <c r="BR681" s="372"/>
      <c r="BS681" s="372"/>
      <c r="BT681" s="372"/>
      <c r="BU681" s="372"/>
      <c r="BV681" s="372"/>
      <c r="BW681" s="372"/>
      <c r="BX681" s="372"/>
      <c r="BY681" s="372"/>
      <c r="BZ681" s="372"/>
      <c r="CA681" s="372"/>
      <c r="CB681" s="372"/>
      <c r="CC681" s="372"/>
      <c r="CD681" s="372"/>
      <c r="CE681" s="372"/>
      <c r="CF681" s="372"/>
      <c r="CG681" s="372"/>
      <c r="CH681" s="372"/>
      <c r="CI681" s="372"/>
      <c r="CJ681" s="372"/>
      <c r="CK681" s="372"/>
      <c r="CL681" s="372"/>
      <c r="CM681" s="372"/>
      <c r="CN681" s="372"/>
      <c r="CO681" s="372"/>
      <c r="CP681" s="372"/>
      <c r="CQ681" s="372"/>
      <c r="CR681" s="372"/>
      <c r="CS681" s="372"/>
      <c r="CT681" s="372"/>
      <c r="CU681" s="372"/>
      <c r="CV681" s="372"/>
      <c r="CW681" s="372"/>
      <c r="CX681" s="372"/>
      <c r="CY681" s="372"/>
      <c r="CZ681" s="372"/>
      <c r="DA681" s="369"/>
    </row>
    <row r="682" s="376" customFormat="true" ht="25.15" customHeight="true" x14ac:dyDescent="0.2">
      <c r="C682" s="815"/>
      <c r="D682" s="814"/>
      <c r="E682" s="201"/>
      <c r="F682" s="201"/>
      <c r="G682" s="201"/>
      <c r="H682" s="814"/>
      <c r="I682" s="814"/>
      <c r="J682" s="201"/>
      <c r="K682" s="201"/>
      <c r="L682" s="201"/>
      <c r="M682" s="814"/>
      <c r="N682" s="814"/>
      <c r="O682" s="201"/>
      <c r="P682" s="201"/>
      <c r="Q682" s="201"/>
      <c r="R682" s="369"/>
      <c r="S682" s="369"/>
      <c r="T682" s="369"/>
      <c r="U682" s="369"/>
      <c r="V682" s="369"/>
      <c r="W682" s="369"/>
      <c r="X682" s="369"/>
      <c r="Y682" s="369"/>
      <c r="Z682" s="369"/>
      <c r="AA682" s="369"/>
      <c r="AB682" s="369"/>
      <c r="AC682" s="369"/>
      <c r="AD682" s="369"/>
      <c r="AE682" s="369"/>
      <c r="AF682" s="369"/>
      <c r="AG682" s="369"/>
      <c r="AH682" s="369"/>
      <c r="AI682" s="369"/>
      <c r="AJ682" s="369"/>
      <c r="AK682" s="369"/>
      <c r="AL682" s="369"/>
      <c r="AM682" s="369"/>
      <c r="AN682" s="369"/>
      <c r="AO682" s="369"/>
      <c r="AP682" s="369"/>
      <c r="AQ682" s="369"/>
      <c r="AR682" s="369"/>
      <c r="AS682" s="369"/>
      <c r="AT682" s="369"/>
      <c r="AU682" s="369"/>
      <c r="AV682" s="369"/>
      <c r="AW682" s="369"/>
      <c r="AX682" s="369"/>
      <c r="AY682" s="369"/>
      <c r="AZ682" s="369"/>
      <c r="BA682" s="372"/>
      <c r="BB682" s="449"/>
      <c r="BC682" s="372"/>
      <c r="BD682" s="372"/>
      <c r="BE682" s="372"/>
      <c r="BF682" s="372"/>
      <c r="BG682" s="372"/>
      <c r="BH682" s="372"/>
      <c r="BI682" s="372"/>
      <c r="BJ682" s="372"/>
      <c r="BK682" s="372"/>
      <c r="BL682" s="372"/>
      <c r="BM682" s="372"/>
      <c r="BN682" s="372"/>
      <c r="BO682" s="372"/>
      <c r="BP682" s="372"/>
      <c r="BQ682" s="372"/>
      <c r="BR682" s="372"/>
      <c r="BS682" s="372"/>
      <c r="BT682" s="372"/>
      <c r="BU682" s="372"/>
      <c r="BV682" s="372"/>
      <c r="BW682" s="372"/>
      <c r="BX682" s="372"/>
      <c r="BY682" s="372"/>
      <c r="BZ682" s="372"/>
      <c r="CA682" s="372"/>
      <c r="CB682" s="372"/>
      <c r="CC682" s="372"/>
      <c r="CD682" s="372"/>
      <c r="CE682" s="372"/>
      <c r="CF682" s="372"/>
      <c r="CG682" s="372"/>
      <c r="CH682" s="372"/>
      <c r="CI682" s="372"/>
      <c r="CJ682" s="372"/>
      <c r="CK682" s="372"/>
      <c r="CL682" s="372"/>
      <c r="CM682" s="372"/>
      <c r="CN682" s="372"/>
      <c r="CO682" s="372"/>
      <c r="CP682" s="372"/>
      <c r="CQ682" s="372"/>
      <c r="CR682" s="372"/>
      <c r="CS682" s="372"/>
      <c r="CT682" s="372"/>
      <c r="CU682" s="372"/>
      <c r="CV682" s="372"/>
      <c r="CW682" s="372"/>
      <c r="CX682" s="372"/>
      <c r="CY682" s="372"/>
      <c r="CZ682" s="372"/>
      <c r="DA682" s="369"/>
    </row>
    <row r="683" s="376" customFormat="true" ht="25.15" customHeight="true" x14ac:dyDescent="0.2">
      <c r="C683" s="815"/>
      <c r="D683" s="814"/>
      <c r="E683" s="201"/>
      <c r="F683" s="201"/>
      <c r="G683" s="201"/>
      <c r="H683" s="814"/>
      <c r="I683" s="814"/>
      <c r="J683" s="201"/>
      <c r="K683" s="201"/>
      <c r="L683" s="201"/>
      <c r="M683" s="814"/>
      <c r="N683" s="814"/>
      <c r="O683" s="201"/>
      <c r="P683" s="201"/>
      <c r="Q683" s="201"/>
      <c r="R683" s="369"/>
      <c r="S683" s="369"/>
      <c r="T683" s="369"/>
      <c r="U683" s="369"/>
      <c r="V683" s="369"/>
      <c r="W683" s="369"/>
      <c r="X683" s="369"/>
      <c r="Y683" s="369"/>
      <c r="Z683" s="369"/>
      <c r="AA683" s="369"/>
      <c r="AB683" s="369"/>
      <c r="AC683" s="369"/>
      <c r="AD683" s="369"/>
      <c r="AE683" s="369"/>
      <c r="AF683" s="369"/>
      <c r="AG683" s="369"/>
      <c r="AH683" s="369"/>
      <c r="AI683" s="369"/>
      <c r="AJ683" s="369"/>
      <c r="AK683" s="369"/>
      <c r="AL683" s="369"/>
      <c r="AM683" s="369"/>
      <c r="AN683" s="369"/>
      <c r="AO683" s="369"/>
      <c r="AP683" s="369"/>
      <c r="AQ683" s="369"/>
      <c r="AR683" s="369"/>
      <c r="AS683" s="369"/>
      <c r="AT683" s="369"/>
      <c r="AU683" s="369"/>
      <c r="AV683" s="369"/>
      <c r="AW683" s="369"/>
      <c r="AX683" s="369"/>
      <c r="AY683" s="369"/>
      <c r="AZ683" s="369"/>
      <c r="BA683" s="372"/>
      <c r="BB683" s="449"/>
      <c r="BC683" s="372"/>
      <c r="BD683" s="372"/>
      <c r="BE683" s="372"/>
      <c r="BF683" s="372"/>
      <c r="BG683" s="372"/>
      <c r="BH683" s="372"/>
      <c r="BI683" s="372"/>
      <c r="BJ683" s="372"/>
      <c r="BK683" s="372"/>
      <c r="BL683" s="372"/>
      <c r="BM683" s="372"/>
      <c r="BN683" s="372"/>
      <c r="BO683" s="372"/>
      <c r="BP683" s="372"/>
      <c r="BQ683" s="372"/>
      <c r="BR683" s="372"/>
      <c r="BS683" s="372"/>
      <c r="BT683" s="372"/>
      <c r="BU683" s="372"/>
      <c r="BV683" s="372"/>
      <c r="BW683" s="372"/>
      <c r="BX683" s="372"/>
      <c r="BY683" s="372"/>
      <c r="BZ683" s="372"/>
      <c r="CA683" s="372"/>
      <c r="CB683" s="372"/>
      <c r="CC683" s="372"/>
      <c r="CD683" s="372"/>
      <c r="CE683" s="372"/>
      <c r="CF683" s="372"/>
      <c r="CG683" s="372"/>
      <c r="CH683" s="372"/>
      <c r="CI683" s="372"/>
      <c r="CJ683" s="372"/>
      <c r="CK683" s="372"/>
      <c r="CL683" s="372"/>
      <c r="CM683" s="372"/>
      <c r="CN683" s="372"/>
      <c r="CO683" s="372"/>
      <c r="CP683" s="372"/>
      <c r="CQ683" s="372"/>
      <c r="CR683" s="372"/>
      <c r="CS683" s="372"/>
      <c r="CT683" s="372"/>
      <c r="CU683" s="372"/>
      <c r="CV683" s="372"/>
      <c r="CW683" s="372"/>
      <c r="CX683" s="372"/>
      <c r="CY683" s="372"/>
      <c r="CZ683" s="372"/>
      <c r="DA683" s="369"/>
    </row>
    <row r="684" s="376" customFormat="true" ht="25.15" customHeight="true" x14ac:dyDescent="0.2">
      <c r="C684" s="815"/>
      <c r="D684" s="814"/>
      <c r="E684" s="201"/>
      <c r="F684" s="201"/>
      <c r="G684" s="201"/>
      <c r="H684" s="814"/>
      <c r="I684" s="814"/>
      <c r="J684" s="201"/>
      <c r="K684" s="201"/>
      <c r="L684" s="201"/>
      <c r="M684" s="814"/>
      <c r="N684" s="814"/>
      <c r="O684" s="201"/>
      <c r="P684" s="201"/>
      <c r="Q684" s="201"/>
      <c r="R684" s="369"/>
      <c r="S684" s="369"/>
      <c r="T684" s="369"/>
      <c r="U684" s="369"/>
      <c r="V684" s="369"/>
      <c r="W684" s="369"/>
      <c r="X684" s="369"/>
      <c r="Y684" s="369"/>
      <c r="Z684" s="369"/>
      <c r="AA684" s="369"/>
      <c r="AB684" s="369"/>
      <c r="AC684" s="369"/>
      <c r="AD684" s="369"/>
      <c r="AE684" s="369"/>
      <c r="AF684" s="369"/>
      <c r="AG684" s="369"/>
      <c r="AH684" s="369"/>
      <c r="AI684" s="369"/>
      <c r="AJ684" s="369"/>
      <c r="AK684" s="369"/>
      <c r="AL684" s="369"/>
      <c r="AM684" s="369"/>
      <c r="AN684" s="369"/>
      <c r="AO684" s="369"/>
      <c r="AP684" s="369"/>
      <c r="AQ684" s="369"/>
      <c r="AR684" s="369"/>
      <c r="AS684" s="369"/>
      <c r="AT684" s="369"/>
      <c r="AU684" s="369"/>
      <c r="AV684" s="369"/>
      <c r="AW684" s="369"/>
      <c r="AX684" s="369"/>
      <c r="AY684" s="369"/>
      <c r="AZ684" s="369"/>
      <c r="BA684" s="372"/>
      <c r="BB684" s="449"/>
      <c r="BC684" s="372"/>
      <c r="BD684" s="372"/>
      <c r="BE684" s="372"/>
      <c r="BF684" s="372"/>
      <c r="BG684" s="372"/>
      <c r="BH684" s="372"/>
      <c r="BI684" s="372"/>
      <c r="BJ684" s="372"/>
      <c r="BK684" s="372"/>
      <c r="BL684" s="372"/>
      <c r="BM684" s="372"/>
      <c r="BN684" s="372"/>
      <c r="BO684" s="372"/>
      <c r="BP684" s="372"/>
      <c r="BQ684" s="372"/>
      <c r="BR684" s="372"/>
      <c r="BS684" s="372"/>
      <c r="BT684" s="372"/>
      <c r="BU684" s="372"/>
      <c r="BV684" s="372"/>
      <c r="BW684" s="372"/>
      <c r="BX684" s="372"/>
      <c r="BY684" s="372"/>
      <c r="BZ684" s="372"/>
      <c r="CA684" s="372"/>
      <c r="CB684" s="372"/>
      <c r="CC684" s="372"/>
      <c r="CD684" s="372"/>
      <c r="CE684" s="372"/>
      <c r="CF684" s="372"/>
      <c r="CG684" s="372"/>
      <c r="CH684" s="372"/>
      <c r="CI684" s="372"/>
      <c r="CJ684" s="372"/>
      <c r="CK684" s="372"/>
      <c r="CL684" s="372"/>
      <c r="CM684" s="372"/>
      <c r="CN684" s="372"/>
      <c r="CO684" s="372"/>
      <c r="CP684" s="372"/>
      <c r="CQ684" s="372"/>
      <c r="CR684" s="372"/>
      <c r="CS684" s="372"/>
      <c r="CT684" s="372"/>
      <c r="CU684" s="372"/>
      <c r="CV684" s="372"/>
      <c r="CW684" s="372"/>
      <c r="CX684" s="372"/>
      <c r="CY684" s="372"/>
      <c r="CZ684" s="372"/>
      <c r="DA684" s="369"/>
    </row>
    <row r="685" s="376" customFormat="true" ht="25.15" customHeight="true" x14ac:dyDescent="0.2">
      <c r="C685" s="815"/>
      <c r="D685" s="814"/>
      <c r="E685" s="201"/>
      <c r="F685" s="201"/>
      <c r="G685" s="201"/>
      <c r="H685" s="814"/>
      <c r="I685" s="814"/>
      <c r="J685" s="201"/>
      <c r="K685" s="201"/>
      <c r="L685" s="201"/>
      <c r="M685" s="814"/>
      <c r="N685" s="814"/>
      <c r="O685" s="201"/>
      <c r="P685" s="201"/>
      <c r="Q685" s="201"/>
      <c r="R685" s="369"/>
      <c r="S685" s="369"/>
      <c r="T685" s="369"/>
      <c r="U685" s="369"/>
      <c r="V685" s="369"/>
      <c r="W685" s="369"/>
      <c r="X685" s="369"/>
      <c r="Y685" s="369"/>
      <c r="Z685" s="369"/>
      <c r="AA685" s="369"/>
      <c r="AB685" s="369"/>
      <c r="AC685" s="369"/>
      <c r="AD685" s="369"/>
      <c r="AE685" s="369"/>
      <c r="AF685" s="369"/>
      <c r="AG685" s="369"/>
      <c r="AH685" s="369"/>
      <c r="AI685" s="369"/>
      <c r="AJ685" s="369"/>
      <c r="AK685" s="369"/>
      <c r="AL685" s="369"/>
      <c r="AM685" s="369"/>
      <c r="AN685" s="369"/>
      <c r="AO685" s="369"/>
      <c r="AP685" s="369"/>
      <c r="AQ685" s="369"/>
      <c r="AR685" s="369"/>
      <c r="AS685" s="369"/>
      <c r="AT685" s="369"/>
      <c r="AU685" s="369"/>
      <c r="AV685" s="369"/>
      <c r="AW685" s="369"/>
      <c r="AX685" s="369"/>
      <c r="AY685" s="369"/>
      <c r="AZ685" s="369"/>
      <c r="BA685" s="372"/>
      <c r="BB685" s="449"/>
      <c r="BC685" s="372"/>
      <c r="BD685" s="372"/>
      <c r="BE685" s="372"/>
      <c r="BF685" s="372"/>
      <c r="BG685" s="372"/>
      <c r="BH685" s="372"/>
      <c r="BI685" s="372"/>
      <c r="BJ685" s="372"/>
      <c r="BK685" s="372"/>
      <c r="BL685" s="372"/>
      <c r="BM685" s="372"/>
      <c r="BN685" s="372"/>
      <c r="BO685" s="372"/>
      <c r="BP685" s="372"/>
      <c r="BQ685" s="372"/>
      <c r="BR685" s="372"/>
      <c r="BS685" s="372"/>
      <c r="BT685" s="372"/>
      <c r="BU685" s="372"/>
      <c r="BV685" s="372"/>
      <c r="BW685" s="372"/>
      <c r="BX685" s="372"/>
      <c r="BY685" s="372"/>
      <c r="BZ685" s="372"/>
      <c r="CA685" s="372"/>
      <c r="CB685" s="372"/>
      <c r="CC685" s="372"/>
      <c r="CD685" s="372"/>
      <c r="CE685" s="372"/>
      <c r="CF685" s="372"/>
      <c r="CG685" s="372"/>
      <c r="CH685" s="372"/>
      <c r="CI685" s="372"/>
      <c r="CJ685" s="372"/>
      <c r="CK685" s="372"/>
      <c r="CL685" s="372"/>
      <c r="CM685" s="372"/>
      <c r="CN685" s="372"/>
      <c r="CO685" s="372"/>
      <c r="CP685" s="372"/>
      <c r="CQ685" s="372"/>
      <c r="CR685" s="372"/>
      <c r="CS685" s="372"/>
      <c r="CT685" s="372"/>
      <c r="CU685" s="372"/>
      <c r="CV685" s="372"/>
      <c r="CW685" s="372"/>
      <c r="CX685" s="372"/>
      <c r="CY685" s="372"/>
      <c r="CZ685" s="372"/>
      <c r="DA685" s="369"/>
    </row>
    <row r="686" s="376" customFormat="true" ht="25.15" customHeight="true" x14ac:dyDescent="0.2">
      <c r="C686" s="815"/>
      <c r="D686" s="814"/>
      <c r="E686" s="201"/>
      <c r="F686" s="201"/>
      <c r="G686" s="201"/>
      <c r="H686" s="814"/>
      <c r="I686" s="814"/>
      <c r="J686" s="201"/>
      <c r="K686" s="201"/>
      <c r="L686" s="201"/>
      <c r="M686" s="814"/>
      <c r="N686" s="814"/>
      <c r="O686" s="201"/>
      <c r="P686" s="201"/>
      <c r="Q686" s="201"/>
      <c r="R686" s="369"/>
      <c r="S686" s="369"/>
      <c r="T686" s="369"/>
      <c r="U686" s="369"/>
      <c r="V686" s="369"/>
      <c r="W686" s="369"/>
      <c r="X686" s="369"/>
      <c r="Y686" s="369"/>
      <c r="Z686" s="369"/>
      <c r="AA686" s="369"/>
      <c r="AB686" s="369"/>
      <c r="AC686" s="369"/>
      <c r="AD686" s="369"/>
      <c r="AE686" s="369"/>
      <c r="AF686" s="369"/>
      <c r="AG686" s="369"/>
      <c r="AH686" s="369"/>
      <c r="AI686" s="369"/>
      <c r="AJ686" s="369"/>
      <c r="AK686" s="369"/>
      <c r="AL686" s="369"/>
      <c r="AM686" s="369"/>
      <c r="AN686" s="369"/>
      <c r="AO686" s="369"/>
      <c r="AP686" s="369"/>
      <c r="AQ686" s="369"/>
      <c r="AR686" s="369"/>
      <c r="AS686" s="369"/>
      <c r="AT686" s="369"/>
      <c r="AU686" s="369"/>
      <c r="AV686" s="369"/>
      <c r="AW686" s="369"/>
      <c r="AX686" s="369"/>
      <c r="AY686" s="369"/>
      <c r="AZ686" s="369"/>
      <c r="BA686" s="372"/>
      <c r="BB686" s="449"/>
      <c r="BC686" s="372"/>
      <c r="BD686" s="372"/>
      <c r="BE686" s="372"/>
      <c r="BF686" s="372"/>
      <c r="BG686" s="372"/>
      <c r="BH686" s="372"/>
      <c r="BI686" s="372"/>
      <c r="BJ686" s="372"/>
      <c r="BK686" s="372"/>
      <c r="BL686" s="372"/>
      <c r="BM686" s="372"/>
      <c r="BN686" s="372"/>
      <c r="BO686" s="372"/>
      <c r="BP686" s="372"/>
      <c r="BQ686" s="372"/>
      <c r="BR686" s="372"/>
      <c r="BS686" s="372"/>
      <c r="BT686" s="372"/>
      <c r="BU686" s="372"/>
      <c r="BV686" s="372"/>
      <c r="BW686" s="372"/>
      <c r="BX686" s="372"/>
      <c r="BY686" s="372"/>
      <c r="BZ686" s="372"/>
      <c r="CA686" s="372"/>
      <c r="CB686" s="372"/>
      <c r="CC686" s="372"/>
      <c r="CD686" s="372"/>
      <c r="CE686" s="372"/>
      <c r="CF686" s="372"/>
      <c r="CG686" s="372"/>
      <c r="CH686" s="372"/>
      <c r="CI686" s="372"/>
      <c r="CJ686" s="372"/>
      <c r="CK686" s="372"/>
      <c r="CL686" s="372"/>
      <c r="CM686" s="372"/>
      <c r="CN686" s="372"/>
      <c r="CO686" s="372"/>
      <c r="CP686" s="372"/>
      <c r="CQ686" s="372"/>
      <c r="CR686" s="372"/>
      <c r="CS686" s="372"/>
      <c r="CT686" s="372"/>
      <c r="CU686" s="372"/>
      <c r="CV686" s="372"/>
      <c r="CW686" s="372"/>
      <c r="CX686" s="372"/>
      <c r="CY686" s="372"/>
      <c r="CZ686" s="372"/>
      <c r="DA686" s="369"/>
    </row>
    <row r="687" s="376" customFormat="true" ht="25.15" customHeight="true" x14ac:dyDescent="0.2">
      <c r="C687" s="815"/>
      <c r="D687" s="814"/>
      <c r="E687" s="201"/>
      <c r="F687" s="201"/>
      <c r="G687" s="201"/>
      <c r="H687" s="814"/>
      <c r="I687" s="814"/>
      <c r="J687" s="201"/>
      <c r="K687" s="201"/>
      <c r="L687" s="201"/>
      <c r="M687" s="814"/>
      <c r="N687" s="814"/>
      <c r="O687" s="201"/>
      <c r="P687" s="201"/>
      <c r="Q687" s="201"/>
      <c r="R687" s="369"/>
      <c r="S687" s="369"/>
      <c r="T687" s="369"/>
      <c r="U687" s="369"/>
      <c r="V687" s="369"/>
      <c r="W687" s="369"/>
      <c r="X687" s="369"/>
      <c r="Y687" s="369"/>
      <c r="Z687" s="369"/>
      <c r="AA687" s="369"/>
      <c r="AB687" s="369"/>
      <c r="AC687" s="369"/>
      <c r="AD687" s="369"/>
      <c r="AE687" s="369"/>
      <c r="AF687" s="369"/>
      <c r="AG687" s="369"/>
      <c r="AH687" s="369"/>
      <c r="AI687" s="369"/>
      <c r="AJ687" s="369"/>
      <c r="AK687" s="369"/>
      <c r="AL687" s="369"/>
      <c r="AM687" s="369"/>
      <c r="AN687" s="369"/>
      <c r="AO687" s="369"/>
      <c r="AP687" s="369"/>
      <c r="AQ687" s="369"/>
      <c r="AR687" s="369"/>
      <c r="AS687" s="369"/>
      <c r="AT687" s="369"/>
      <c r="AU687" s="369"/>
      <c r="AV687" s="369"/>
      <c r="AW687" s="369"/>
      <c r="AX687" s="369"/>
      <c r="AY687" s="369"/>
      <c r="AZ687" s="369"/>
      <c r="BA687" s="372"/>
      <c r="BB687" s="449"/>
      <c r="BC687" s="372"/>
      <c r="BD687" s="372"/>
      <c r="BE687" s="372"/>
      <c r="BF687" s="372"/>
      <c r="BG687" s="372"/>
      <c r="BH687" s="372"/>
      <c r="BI687" s="372"/>
      <c r="BJ687" s="372"/>
      <c r="BK687" s="372"/>
      <c r="BL687" s="372"/>
      <c r="BM687" s="372"/>
      <c r="BN687" s="372"/>
      <c r="BO687" s="372"/>
      <c r="BP687" s="372"/>
      <c r="BQ687" s="372"/>
      <c r="BR687" s="372"/>
      <c r="BS687" s="372"/>
      <c r="BT687" s="372"/>
      <c r="BU687" s="372"/>
      <c r="BV687" s="372"/>
      <c r="BW687" s="372"/>
      <c r="BX687" s="372"/>
      <c r="BY687" s="372"/>
      <c r="BZ687" s="372"/>
      <c r="CA687" s="372"/>
      <c r="CB687" s="372"/>
      <c r="CC687" s="372"/>
      <c r="CD687" s="372"/>
      <c r="CE687" s="372"/>
      <c r="CF687" s="372"/>
      <c r="CG687" s="372"/>
      <c r="CH687" s="372"/>
      <c r="CI687" s="372"/>
      <c r="CJ687" s="372"/>
      <c r="CK687" s="372"/>
      <c r="CL687" s="372"/>
      <c r="CM687" s="372"/>
      <c r="CN687" s="372"/>
      <c r="CO687" s="372"/>
      <c r="CP687" s="372"/>
      <c r="CQ687" s="372"/>
      <c r="CR687" s="372"/>
      <c r="CS687" s="372"/>
      <c r="CT687" s="372"/>
      <c r="CU687" s="372"/>
      <c r="CV687" s="372"/>
      <c r="CW687" s="372"/>
      <c r="CX687" s="372"/>
      <c r="CY687" s="372"/>
      <c r="CZ687" s="372"/>
      <c r="DA687" s="369"/>
    </row>
    <row r="688" s="376" customFormat="true" ht="25.15" customHeight="true" x14ac:dyDescent="0.2">
      <c r="C688" s="815"/>
      <c r="D688" s="814"/>
      <c r="E688" s="201"/>
      <c r="F688" s="201"/>
      <c r="G688" s="201"/>
      <c r="H688" s="814"/>
      <c r="I688" s="814"/>
      <c r="J688" s="201"/>
      <c r="K688" s="201"/>
      <c r="L688" s="201"/>
      <c r="M688" s="814"/>
      <c r="N688" s="814"/>
      <c r="O688" s="201"/>
      <c r="P688" s="201"/>
      <c r="Q688" s="201"/>
      <c r="R688" s="369"/>
      <c r="S688" s="369"/>
      <c r="T688" s="369"/>
      <c r="U688" s="369"/>
      <c r="V688" s="369"/>
      <c r="W688" s="369"/>
      <c r="X688" s="369"/>
      <c r="Y688" s="369"/>
      <c r="Z688" s="369"/>
      <c r="AA688" s="369"/>
      <c r="AB688" s="369"/>
      <c r="AC688" s="369"/>
      <c r="AD688" s="369"/>
      <c r="AE688" s="369"/>
      <c r="AF688" s="369"/>
      <c r="AG688" s="369"/>
      <c r="AH688" s="369"/>
      <c r="AI688" s="369"/>
      <c r="AJ688" s="369"/>
      <c r="AK688" s="369"/>
      <c r="AL688" s="369"/>
      <c r="AM688" s="369"/>
      <c r="AN688" s="369"/>
      <c r="AO688" s="369"/>
      <c r="AP688" s="369"/>
      <c r="AQ688" s="369"/>
      <c r="AR688" s="369"/>
      <c r="AS688" s="369"/>
      <c r="AT688" s="369"/>
      <c r="AU688" s="369"/>
      <c r="AV688" s="369"/>
      <c r="AW688" s="369"/>
      <c r="AX688" s="369"/>
      <c r="AY688" s="369"/>
      <c r="AZ688" s="369"/>
      <c r="BA688" s="372"/>
      <c r="BB688" s="449"/>
      <c r="BC688" s="372"/>
      <c r="BD688" s="372"/>
      <c r="BE688" s="372"/>
      <c r="BF688" s="372"/>
      <c r="BG688" s="372"/>
      <c r="BH688" s="372"/>
      <c r="BI688" s="372"/>
      <c r="BJ688" s="372"/>
      <c r="BK688" s="372"/>
      <c r="BL688" s="372"/>
      <c r="BM688" s="372"/>
      <c r="BN688" s="372"/>
      <c r="BO688" s="372"/>
      <c r="BP688" s="372"/>
      <c r="BQ688" s="372"/>
      <c r="BR688" s="372"/>
      <c r="BS688" s="372"/>
      <c r="BT688" s="372"/>
      <c r="BU688" s="372"/>
      <c r="BV688" s="372"/>
      <c r="BW688" s="372"/>
      <c r="BX688" s="372"/>
      <c r="BY688" s="372"/>
      <c r="BZ688" s="372"/>
      <c r="CA688" s="372"/>
      <c r="CB688" s="372"/>
      <c r="CC688" s="372"/>
      <c r="CD688" s="372"/>
      <c r="CE688" s="372"/>
      <c r="CF688" s="372"/>
      <c r="CG688" s="372"/>
      <c r="CH688" s="372"/>
      <c r="CI688" s="372"/>
      <c r="CJ688" s="372"/>
      <c r="CK688" s="372"/>
      <c r="CL688" s="372"/>
      <c r="CM688" s="372"/>
      <c r="CN688" s="372"/>
      <c r="CO688" s="372"/>
      <c r="CP688" s="372"/>
      <c r="CQ688" s="372"/>
      <c r="CR688" s="372"/>
      <c r="CS688" s="372"/>
      <c r="CT688" s="372"/>
      <c r="CU688" s="372"/>
      <c r="CV688" s="372"/>
      <c r="CW688" s="372"/>
      <c r="CX688" s="372"/>
      <c r="CY688" s="372"/>
      <c r="CZ688" s="372"/>
      <c r="DA688" s="369"/>
    </row>
    <row r="689" s="376" customFormat="true" ht="25.15" customHeight="true" x14ac:dyDescent="0.2">
      <c r="C689" s="815"/>
      <c r="D689" s="814"/>
      <c r="E689" s="201"/>
      <c r="F689" s="201"/>
      <c r="G689" s="201"/>
      <c r="H689" s="814"/>
      <c r="I689" s="814"/>
      <c r="J689" s="201"/>
      <c r="K689" s="201"/>
      <c r="L689" s="201"/>
      <c r="M689" s="814"/>
      <c r="N689" s="814"/>
      <c r="O689" s="201"/>
      <c r="P689" s="201"/>
      <c r="Q689" s="201"/>
      <c r="R689" s="369"/>
      <c r="S689" s="369"/>
      <c r="T689" s="369"/>
      <c r="U689" s="369"/>
      <c r="V689" s="369"/>
      <c r="W689" s="369"/>
      <c r="X689" s="369"/>
      <c r="Y689" s="369"/>
      <c r="Z689" s="369"/>
      <c r="AA689" s="369"/>
      <c r="AB689" s="369"/>
      <c r="AC689" s="369"/>
      <c r="AD689" s="369"/>
      <c r="AE689" s="369"/>
      <c r="AF689" s="369"/>
      <c r="AG689" s="369"/>
      <c r="AH689" s="369"/>
      <c r="AI689" s="369"/>
      <c r="AJ689" s="369"/>
      <c r="AK689" s="369"/>
      <c r="AL689" s="369"/>
      <c r="AM689" s="369"/>
      <c r="AN689" s="369"/>
      <c r="AO689" s="369"/>
      <c r="AP689" s="369"/>
      <c r="AQ689" s="369"/>
      <c r="AR689" s="369"/>
      <c r="AS689" s="369"/>
      <c r="AT689" s="369"/>
      <c r="AU689" s="369"/>
      <c r="AV689" s="369"/>
      <c r="AW689" s="369"/>
      <c r="AX689" s="369"/>
      <c r="AY689" s="369"/>
      <c r="AZ689" s="369"/>
      <c r="BA689" s="372"/>
      <c r="BB689" s="449"/>
      <c r="BC689" s="372"/>
      <c r="BD689" s="372"/>
      <c r="BE689" s="372"/>
      <c r="BF689" s="372"/>
      <c r="BG689" s="372"/>
      <c r="BH689" s="372"/>
      <c r="BI689" s="372"/>
      <c r="BJ689" s="372"/>
      <c r="BK689" s="372"/>
      <c r="BL689" s="372"/>
      <c r="BM689" s="372"/>
      <c r="BN689" s="372"/>
      <c r="BO689" s="372"/>
      <c r="BP689" s="372"/>
      <c r="BQ689" s="372"/>
      <c r="BR689" s="372"/>
      <c r="BS689" s="372"/>
      <c r="BT689" s="372"/>
      <c r="BU689" s="372"/>
      <c r="BV689" s="372"/>
      <c r="BW689" s="372"/>
      <c r="BX689" s="372"/>
      <c r="BY689" s="372"/>
      <c r="BZ689" s="372"/>
      <c r="CA689" s="372"/>
      <c r="CB689" s="372"/>
      <c r="CC689" s="372"/>
      <c r="CD689" s="372"/>
      <c r="CE689" s="372"/>
      <c r="CF689" s="372"/>
      <c r="CG689" s="372"/>
      <c r="CH689" s="372"/>
      <c r="CI689" s="372"/>
      <c r="CJ689" s="372"/>
      <c r="CK689" s="372"/>
      <c r="CL689" s="372"/>
      <c r="CM689" s="372"/>
      <c r="CN689" s="372"/>
      <c r="CO689" s="372"/>
      <c r="CP689" s="372"/>
      <c r="CQ689" s="372"/>
      <c r="CR689" s="372"/>
      <c r="CS689" s="372"/>
      <c r="CT689" s="372"/>
      <c r="CU689" s="372"/>
      <c r="CV689" s="372"/>
      <c r="CW689" s="372"/>
      <c r="CX689" s="372"/>
      <c r="CY689" s="372"/>
      <c r="CZ689" s="372"/>
      <c r="DA689" s="369"/>
    </row>
    <row r="690" s="376" customFormat="true" ht="25.15" customHeight="true" x14ac:dyDescent="0.2">
      <c r="C690" s="815"/>
      <c r="D690" s="814"/>
      <c r="E690" s="201"/>
      <c r="F690" s="201"/>
      <c r="G690" s="201"/>
      <c r="H690" s="814"/>
      <c r="I690" s="814"/>
      <c r="J690" s="201"/>
      <c r="K690" s="201"/>
      <c r="L690" s="201"/>
      <c r="M690" s="814"/>
      <c r="N690" s="814"/>
      <c r="O690" s="201"/>
      <c r="P690" s="201"/>
      <c r="Q690" s="201"/>
      <c r="R690" s="369"/>
      <c r="S690" s="369"/>
      <c r="T690" s="369"/>
      <c r="U690" s="369"/>
      <c r="V690" s="369"/>
      <c r="W690" s="369"/>
      <c r="X690" s="369"/>
      <c r="Y690" s="369"/>
      <c r="Z690" s="369"/>
      <c r="AA690" s="369"/>
      <c r="AB690" s="369"/>
      <c r="AC690" s="369"/>
      <c r="AD690" s="369"/>
      <c r="AE690" s="369"/>
      <c r="AF690" s="369"/>
      <c r="AG690" s="369"/>
      <c r="AH690" s="369"/>
      <c r="AI690" s="369"/>
      <c r="AJ690" s="369"/>
      <c r="AK690" s="369"/>
      <c r="AL690" s="369"/>
      <c r="AM690" s="369"/>
      <c r="AN690" s="369"/>
      <c r="AO690" s="369"/>
      <c r="AP690" s="369"/>
      <c r="AQ690" s="369"/>
      <c r="AR690" s="369"/>
      <c r="AS690" s="369"/>
      <c r="AT690" s="369"/>
      <c r="AU690" s="369"/>
      <c r="AV690" s="369"/>
      <c r="AW690" s="369"/>
      <c r="AX690" s="369"/>
      <c r="AY690" s="369"/>
      <c r="AZ690" s="369"/>
      <c r="BA690" s="372"/>
      <c r="BB690" s="449"/>
      <c r="BC690" s="372"/>
      <c r="BD690" s="372"/>
      <c r="BE690" s="372"/>
      <c r="BF690" s="372"/>
      <c r="BG690" s="372"/>
      <c r="BH690" s="372"/>
      <c r="BI690" s="372"/>
      <c r="BJ690" s="372"/>
      <c r="BK690" s="372"/>
      <c r="BL690" s="372"/>
      <c r="BM690" s="372"/>
      <c r="BN690" s="372"/>
      <c r="BO690" s="372"/>
      <c r="BP690" s="372"/>
      <c r="BQ690" s="372"/>
      <c r="BR690" s="372"/>
      <c r="BS690" s="372"/>
      <c r="BT690" s="372"/>
      <c r="BU690" s="372"/>
      <c r="BV690" s="372"/>
      <c r="BW690" s="372"/>
      <c r="BX690" s="372"/>
      <c r="BY690" s="372"/>
      <c r="BZ690" s="372"/>
      <c r="CA690" s="372"/>
      <c r="CB690" s="372"/>
      <c r="CC690" s="372"/>
      <c r="CD690" s="372"/>
      <c r="CE690" s="372"/>
      <c r="CF690" s="372"/>
      <c r="CG690" s="372"/>
      <c r="CH690" s="372"/>
      <c r="CI690" s="372"/>
      <c r="CJ690" s="372"/>
      <c r="CK690" s="372"/>
      <c r="CL690" s="372"/>
      <c r="CM690" s="372"/>
      <c r="CN690" s="372"/>
      <c r="CO690" s="372"/>
      <c r="CP690" s="372"/>
      <c r="CQ690" s="372"/>
      <c r="CR690" s="372"/>
      <c r="CS690" s="372"/>
      <c r="CT690" s="372"/>
      <c r="CU690" s="372"/>
      <c r="CV690" s="372"/>
      <c r="CW690" s="372"/>
      <c r="CX690" s="372"/>
      <c r="CY690" s="372"/>
      <c r="CZ690" s="372"/>
      <c r="DA690" s="369"/>
    </row>
    <row r="691" s="376" customFormat="true" ht="25.15" customHeight="true" x14ac:dyDescent="0.2">
      <c r="C691" s="815"/>
      <c r="D691" s="814"/>
      <c r="E691" s="201"/>
      <c r="F691" s="201"/>
      <c r="G691" s="201"/>
      <c r="H691" s="814"/>
      <c r="I691" s="814"/>
      <c r="J691" s="201"/>
      <c r="K691" s="201"/>
      <c r="L691" s="201"/>
      <c r="M691" s="814"/>
      <c r="N691" s="814"/>
      <c r="O691" s="201"/>
      <c r="P691" s="201"/>
      <c r="Q691" s="201"/>
      <c r="R691" s="369"/>
      <c r="S691" s="369"/>
      <c r="T691" s="369"/>
      <c r="U691" s="369"/>
      <c r="V691" s="369"/>
      <c r="W691" s="369"/>
      <c r="X691" s="369"/>
      <c r="Y691" s="369"/>
      <c r="Z691" s="369"/>
      <c r="AA691" s="369"/>
      <c r="AB691" s="369"/>
      <c r="AC691" s="369"/>
      <c r="AD691" s="369"/>
      <c r="AE691" s="369"/>
      <c r="AF691" s="369"/>
      <c r="AG691" s="369"/>
      <c r="AH691" s="369"/>
      <c r="AI691" s="369"/>
      <c r="AJ691" s="369"/>
      <c r="AK691" s="369"/>
      <c r="AL691" s="369"/>
      <c r="AM691" s="369"/>
      <c r="AN691" s="369"/>
      <c r="AO691" s="369"/>
      <c r="AP691" s="369"/>
      <c r="AQ691" s="369"/>
      <c r="AR691" s="369"/>
      <c r="AS691" s="369"/>
      <c r="AT691" s="369"/>
      <c r="AU691" s="369"/>
      <c r="AV691" s="369"/>
      <c r="AW691" s="369"/>
      <c r="AX691" s="369"/>
      <c r="AY691" s="369"/>
      <c r="AZ691" s="369"/>
      <c r="BA691" s="372"/>
      <c r="BB691" s="449"/>
      <c r="BC691" s="372"/>
      <c r="BD691" s="372"/>
      <c r="BE691" s="372"/>
      <c r="BF691" s="372"/>
      <c r="BG691" s="372"/>
      <c r="BH691" s="372"/>
      <c r="BI691" s="372"/>
      <c r="BJ691" s="372"/>
      <c r="BK691" s="372"/>
      <c r="BL691" s="372"/>
      <c r="BM691" s="372"/>
      <c r="BN691" s="372"/>
      <c r="BO691" s="372"/>
      <c r="BP691" s="372"/>
      <c r="BQ691" s="372"/>
      <c r="BR691" s="372"/>
      <c r="BS691" s="372"/>
      <c r="BT691" s="372"/>
      <c r="BU691" s="372"/>
      <c r="BV691" s="372"/>
      <c r="BW691" s="372"/>
      <c r="BX691" s="372"/>
      <c r="BY691" s="372"/>
      <c r="BZ691" s="372"/>
      <c r="CA691" s="372"/>
      <c r="CB691" s="372"/>
      <c r="CC691" s="372"/>
      <c r="CD691" s="372"/>
      <c r="CE691" s="372"/>
      <c r="CF691" s="372"/>
      <c r="CG691" s="372"/>
      <c r="CH691" s="372"/>
      <c r="CI691" s="372"/>
      <c r="CJ691" s="372"/>
      <c r="CK691" s="372"/>
      <c r="CL691" s="372"/>
      <c r="CM691" s="372"/>
      <c r="CN691" s="372"/>
      <c r="CO691" s="372"/>
      <c r="CP691" s="372"/>
      <c r="CQ691" s="372"/>
      <c r="CR691" s="372"/>
      <c r="CS691" s="372"/>
      <c r="CT691" s="372"/>
      <c r="CU691" s="372"/>
      <c r="CV691" s="372"/>
      <c r="CW691" s="372"/>
      <c r="CX691" s="372"/>
      <c r="CY691" s="372"/>
      <c r="CZ691" s="372"/>
      <c r="DA691" s="369"/>
    </row>
    <row r="692" s="376" customFormat="true" ht="25.15" customHeight="true" x14ac:dyDescent="0.2">
      <c r="C692" s="815"/>
      <c r="D692" s="814"/>
      <c r="E692" s="201"/>
      <c r="F692" s="201"/>
      <c r="G692" s="201"/>
      <c r="H692" s="814"/>
      <c r="I692" s="814"/>
      <c r="J692" s="201"/>
      <c r="K692" s="201"/>
      <c r="L692" s="201"/>
      <c r="M692" s="814"/>
      <c r="N692" s="814"/>
      <c r="O692" s="201"/>
      <c r="P692" s="201"/>
      <c r="Q692" s="201"/>
      <c r="R692" s="369"/>
      <c r="S692" s="369"/>
      <c r="T692" s="369"/>
      <c r="U692" s="369"/>
      <c r="V692" s="369"/>
      <c r="W692" s="369"/>
      <c r="X692" s="369"/>
      <c r="Y692" s="369"/>
      <c r="Z692" s="369"/>
      <c r="AA692" s="369"/>
      <c r="AB692" s="369"/>
      <c r="AC692" s="369"/>
      <c r="AD692" s="369"/>
      <c r="AE692" s="369"/>
      <c r="AF692" s="369"/>
      <c r="AG692" s="369"/>
      <c r="AH692" s="369"/>
      <c r="AI692" s="369"/>
      <c r="AJ692" s="369"/>
      <c r="AK692" s="369"/>
      <c r="AL692" s="369"/>
      <c r="AM692" s="369"/>
      <c r="AN692" s="369"/>
      <c r="AO692" s="369"/>
      <c r="AP692" s="369"/>
      <c r="AQ692" s="369"/>
      <c r="AR692" s="369"/>
      <c r="AS692" s="369"/>
      <c r="AT692" s="369"/>
      <c r="AU692" s="369"/>
      <c r="AV692" s="369"/>
      <c r="AW692" s="369"/>
      <c r="AX692" s="369"/>
      <c r="AY692" s="369"/>
      <c r="AZ692" s="369"/>
      <c r="BA692" s="372"/>
      <c r="BB692" s="449"/>
      <c r="BC692" s="372"/>
      <c r="BD692" s="372"/>
      <c r="BE692" s="372"/>
      <c r="BF692" s="372"/>
      <c r="BG692" s="372"/>
      <c r="BH692" s="372"/>
      <c r="BI692" s="372"/>
      <c r="BJ692" s="372"/>
      <c r="BK692" s="372"/>
      <c r="BL692" s="372"/>
      <c r="BM692" s="372"/>
      <c r="BN692" s="372"/>
      <c r="BO692" s="372"/>
      <c r="BP692" s="372"/>
      <c r="BQ692" s="372"/>
      <c r="BR692" s="372"/>
      <c r="BS692" s="372"/>
      <c r="BT692" s="372"/>
      <c r="BU692" s="372"/>
      <c r="BV692" s="372"/>
      <c r="BW692" s="372"/>
      <c r="BX692" s="372"/>
      <c r="BY692" s="372"/>
      <c r="BZ692" s="372"/>
      <c r="CA692" s="372"/>
      <c r="CB692" s="372"/>
      <c r="CC692" s="372"/>
      <c r="CD692" s="372"/>
      <c r="CE692" s="372"/>
      <c r="CF692" s="372"/>
      <c r="CG692" s="372"/>
      <c r="CH692" s="372"/>
      <c r="CI692" s="372"/>
      <c r="CJ692" s="372"/>
      <c r="CK692" s="372"/>
      <c r="CL692" s="372"/>
      <c r="CM692" s="372"/>
      <c r="CN692" s="372"/>
      <c r="CO692" s="372"/>
      <c r="CP692" s="372"/>
      <c r="CQ692" s="372"/>
      <c r="CR692" s="372"/>
      <c r="CS692" s="372"/>
      <c r="CT692" s="372"/>
      <c r="CU692" s="372"/>
      <c r="CV692" s="372"/>
      <c r="CW692" s="372"/>
      <c r="CX692" s="372"/>
      <c r="CY692" s="372"/>
      <c r="CZ692" s="372"/>
      <c r="DA692" s="369"/>
    </row>
    <row r="693" s="376" customFormat="true" ht="25.15" customHeight="true" x14ac:dyDescent="0.2">
      <c r="C693" s="815"/>
      <c r="D693" s="814"/>
      <c r="E693" s="201"/>
      <c r="F693" s="201"/>
      <c r="G693" s="201"/>
      <c r="H693" s="814"/>
      <c r="I693" s="814"/>
      <c r="J693" s="201"/>
      <c r="K693" s="201"/>
      <c r="L693" s="201"/>
      <c r="M693" s="814"/>
      <c r="N693" s="814"/>
      <c r="O693" s="201"/>
      <c r="P693" s="201"/>
      <c r="Q693" s="201"/>
      <c r="R693" s="369"/>
      <c r="S693" s="369"/>
      <c r="T693" s="369"/>
      <c r="U693" s="369"/>
      <c r="V693" s="369"/>
      <c r="W693" s="369"/>
      <c r="X693" s="369"/>
      <c r="Y693" s="369"/>
      <c r="Z693" s="369"/>
      <c r="AA693" s="369"/>
      <c r="AB693" s="369"/>
      <c r="AC693" s="369"/>
      <c r="AD693" s="369"/>
      <c r="AE693" s="369"/>
      <c r="AF693" s="369"/>
      <c r="AG693" s="369"/>
      <c r="AH693" s="369"/>
      <c r="AI693" s="369"/>
      <c r="AJ693" s="369"/>
      <c r="AK693" s="369"/>
      <c r="AL693" s="369"/>
      <c r="AM693" s="369"/>
      <c r="AN693" s="369"/>
      <c r="AO693" s="369"/>
      <c r="AP693" s="369"/>
      <c r="AQ693" s="369"/>
      <c r="AR693" s="369"/>
      <c r="AS693" s="369"/>
      <c r="AT693" s="369"/>
      <c r="AU693" s="369"/>
      <c r="AV693" s="369"/>
      <c r="AW693" s="369"/>
      <c r="AX693" s="369"/>
      <c r="AY693" s="369"/>
      <c r="AZ693" s="369"/>
      <c r="BA693" s="372"/>
      <c r="BB693" s="449"/>
      <c r="BC693" s="372"/>
      <c r="BD693" s="372"/>
      <c r="BE693" s="372"/>
      <c r="BF693" s="372"/>
      <c r="BG693" s="372"/>
      <c r="BH693" s="372"/>
      <c r="BI693" s="372"/>
      <c r="BJ693" s="372"/>
      <c r="BK693" s="372"/>
      <c r="BL693" s="372"/>
      <c r="BM693" s="372"/>
      <c r="BN693" s="372"/>
      <c r="BO693" s="372"/>
      <c r="BP693" s="372"/>
      <c r="BQ693" s="372"/>
      <c r="BR693" s="372"/>
      <c r="BS693" s="372"/>
      <c r="BT693" s="372"/>
      <c r="BU693" s="372"/>
      <c r="BV693" s="372"/>
      <c r="BW693" s="372"/>
      <c r="BX693" s="372"/>
      <c r="BY693" s="372"/>
      <c r="BZ693" s="372"/>
      <c r="CA693" s="372"/>
      <c r="CB693" s="372"/>
      <c r="CC693" s="372"/>
      <c r="CD693" s="372"/>
      <c r="CE693" s="372"/>
      <c r="CF693" s="372"/>
      <c r="CG693" s="372"/>
      <c r="CH693" s="372"/>
      <c r="CI693" s="372"/>
      <c r="CJ693" s="372"/>
      <c r="CK693" s="372"/>
      <c r="CL693" s="372"/>
      <c r="CM693" s="372"/>
      <c r="CN693" s="372"/>
      <c r="CO693" s="372"/>
      <c r="CP693" s="372"/>
      <c r="CQ693" s="372"/>
      <c r="CR693" s="372"/>
      <c r="CS693" s="372"/>
      <c r="CT693" s="372"/>
      <c r="CU693" s="372"/>
      <c r="CV693" s="372"/>
      <c r="CW693" s="372"/>
      <c r="CX693" s="372"/>
      <c r="CY693" s="372"/>
      <c r="CZ693" s="372"/>
      <c r="DA693" s="369"/>
    </row>
    <row r="694" s="376" customFormat="true" ht="25.15" customHeight="true" x14ac:dyDescent="0.2">
      <c r="C694" s="815"/>
      <c r="D694" s="814"/>
      <c r="E694" s="201"/>
      <c r="F694" s="201"/>
      <c r="G694" s="201"/>
      <c r="H694" s="814"/>
      <c r="I694" s="814"/>
      <c r="J694" s="201"/>
      <c r="K694" s="201"/>
      <c r="L694" s="201"/>
      <c r="M694" s="814"/>
      <c r="N694" s="814"/>
      <c r="O694" s="201"/>
      <c r="P694" s="201"/>
      <c r="Q694" s="201"/>
      <c r="R694" s="369"/>
      <c r="S694" s="369"/>
      <c r="T694" s="369"/>
      <c r="U694" s="369"/>
      <c r="V694" s="369"/>
      <c r="W694" s="369"/>
      <c r="X694" s="369"/>
      <c r="Y694" s="369"/>
      <c r="Z694" s="369"/>
      <c r="AA694" s="369"/>
      <c r="AB694" s="369"/>
      <c r="AC694" s="369"/>
      <c r="AD694" s="369"/>
      <c r="AE694" s="369"/>
      <c r="AF694" s="369"/>
      <c r="AG694" s="369"/>
      <c r="AH694" s="369"/>
      <c r="AI694" s="369"/>
      <c r="AJ694" s="369"/>
      <c r="AK694" s="369"/>
      <c r="AL694" s="369"/>
      <c r="AM694" s="369"/>
      <c r="AN694" s="369"/>
      <c r="AO694" s="369"/>
      <c r="AP694" s="369"/>
      <c r="AQ694" s="369"/>
      <c r="AR694" s="369"/>
      <c r="AS694" s="369"/>
      <c r="AT694" s="369"/>
      <c r="AU694" s="369"/>
      <c r="AV694" s="369"/>
      <c r="AW694" s="369"/>
      <c r="AX694" s="369"/>
      <c r="AY694" s="369"/>
      <c r="AZ694" s="369"/>
      <c r="BA694" s="372"/>
      <c r="BB694" s="449"/>
      <c r="BC694" s="372"/>
      <c r="BD694" s="372"/>
      <c r="BE694" s="372"/>
      <c r="BF694" s="372"/>
      <c r="BG694" s="372"/>
      <c r="BH694" s="372"/>
      <c r="BI694" s="372"/>
      <c r="BJ694" s="372"/>
      <c r="BK694" s="372"/>
      <c r="BL694" s="372"/>
      <c r="BM694" s="372"/>
      <c r="BN694" s="372"/>
      <c r="BO694" s="372"/>
      <c r="BP694" s="372"/>
      <c r="BQ694" s="372"/>
      <c r="BR694" s="372"/>
      <c r="BS694" s="372"/>
      <c r="BT694" s="372"/>
      <c r="BU694" s="372"/>
      <c r="BV694" s="372"/>
      <c r="BW694" s="372"/>
      <c r="BX694" s="372"/>
      <c r="BY694" s="372"/>
      <c r="BZ694" s="372"/>
      <c r="CA694" s="372"/>
      <c r="CB694" s="372"/>
      <c r="CC694" s="372"/>
      <c r="CD694" s="372"/>
      <c r="CE694" s="372"/>
      <c r="CF694" s="372"/>
      <c r="CG694" s="372"/>
      <c r="CH694" s="372"/>
      <c r="CI694" s="372"/>
      <c r="CJ694" s="372"/>
      <c r="CK694" s="372"/>
      <c r="CL694" s="372"/>
      <c r="CM694" s="372"/>
      <c r="CN694" s="372"/>
      <c r="CO694" s="372"/>
      <c r="CP694" s="372"/>
      <c r="CQ694" s="372"/>
      <c r="CR694" s="372"/>
      <c r="CS694" s="372"/>
      <c r="CT694" s="372"/>
      <c r="CU694" s="372"/>
      <c r="CV694" s="372"/>
      <c r="CW694" s="372"/>
      <c r="CX694" s="372"/>
      <c r="CY694" s="372"/>
      <c r="CZ694" s="372"/>
      <c r="DA694" s="369"/>
    </row>
    <row r="695" s="376" customFormat="true" ht="25.15" customHeight="true" x14ac:dyDescent="0.2">
      <c r="C695" s="815"/>
      <c r="D695" s="814"/>
      <c r="E695" s="201"/>
      <c r="F695" s="201"/>
      <c r="G695" s="201"/>
      <c r="H695" s="814"/>
      <c r="I695" s="814"/>
      <c r="J695" s="201"/>
      <c r="K695" s="201"/>
      <c r="L695" s="201"/>
      <c r="M695" s="814"/>
      <c r="N695" s="814"/>
      <c r="O695" s="201"/>
      <c r="P695" s="201"/>
      <c r="Q695" s="201"/>
      <c r="R695" s="369"/>
      <c r="S695" s="369"/>
      <c r="T695" s="369"/>
      <c r="U695" s="369"/>
      <c r="V695" s="369"/>
      <c r="W695" s="369"/>
      <c r="X695" s="369"/>
      <c r="Y695" s="369"/>
      <c r="Z695" s="369"/>
      <c r="AA695" s="369"/>
      <c r="AB695" s="369"/>
      <c r="AC695" s="369"/>
      <c r="AD695" s="369"/>
      <c r="AE695" s="369"/>
      <c r="AF695" s="369"/>
      <c r="AG695" s="369"/>
      <c r="AH695" s="369"/>
      <c r="AI695" s="369"/>
      <c r="AJ695" s="369"/>
      <c r="AK695" s="369"/>
      <c r="AL695" s="369"/>
      <c r="AM695" s="369"/>
      <c r="AN695" s="369"/>
      <c r="AO695" s="369"/>
      <c r="AP695" s="369"/>
      <c r="AQ695" s="369"/>
      <c r="AR695" s="369"/>
      <c r="AS695" s="369"/>
      <c r="AT695" s="369"/>
      <c r="AU695" s="369"/>
      <c r="AV695" s="369"/>
      <c r="AW695" s="369"/>
      <c r="AX695" s="369"/>
      <c r="AY695" s="369"/>
      <c r="AZ695" s="369"/>
      <c r="BA695" s="372"/>
      <c r="BB695" s="449"/>
      <c r="BC695" s="372"/>
      <c r="BD695" s="372"/>
      <c r="BE695" s="372"/>
      <c r="BF695" s="372"/>
      <c r="BG695" s="372"/>
      <c r="BH695" s="372"/>
      <c r="BI695" s="372"/>
      <c r="BJ695" s="372"/>
      <c r="BK695" s="372"/>
      <c r="BL695" s="372"/>
      <c r="BM695" s="372"/>
      <c r="BN695" s="372"/>
      <c r="BO695" s="372"/>
      <c r="BP695" s="372"/>
      <c r="BQ695" s="372"/>
      <c r="BR695" s="372"/>
      <c r="BS695" s="372"/>
      <c r="BT695" s="372"/>
      <c r="BU695" s="372"/>
      <c r="BV695" s="372"/>
      <c r="BW695" s="372"/>
      <c r="BX695" s="372"/>
      <c r="BY695" s="372"/>
      <c r="BZ695" s="372"/>
      <c r="CA695" s="372"/>
      <c r="CB695" s="372"/>
      <c r="CC695" s="372"/>
      <c r="CD695" s="372"/>
      <c r="CE695" s="372"/>
      <c r="CF695" s="372"/>
      <c r="CG695" s="372"/>
      <c r="CH695" s="372"/>
      <c r="CI695" s="372"/>
      <c r="CJ695" s="372"/>
      <c r="CK695" s="372"/>
      <c r="CL695" s="372"/>
      <c r="CM695" s="372"/>
      <c r="CN695" s="372"/>
      <c r="CO695" s="372"/>
      <c r="CP695" s="372"/>
      <c r="CQ695" s="372"/>
      <c r="CR695" s="372"/>
      <c r="CS695" s="372"/>
      <c r="CT695" s="372"/>
      <c r="CU695" s="372"/>
      <c r="CV695" s="372"/>
      <c r="CW695" s="372"/>
      <c r="CX695" s="372"/>
      <c r="CY695" s="372"/>
      <c r="CZ695" s="372"/>
      <c r="DA695" s="369"/>
    </row>
    <row r="696" s="376" customFormat="true" ht="25.15" customHeight="true" x14ac:dyDescent="0.2">
      <c r="C696" s="815"/>
      <c r="D696" s="814"/>
      <c r="E696" s="201"/>
      <c r="F696" s="201"/>
      <c r="G696" s="201"/>
      <c r="H696" s="814"/>
      <c r="I696" s="814"/>
      <c r="J696" s="201"/>
      <c r="K696" s="201"/>
      <c r="L696" s="201"/>
      <c r="M696" s="814"/>
      <c r="N696" s="814"/>
      <c r="O696" s="201"/>
      <c r="P696" s="201"/>
      <c r="Q696" s="201"/>
      <c r="R696" s="369"/>
      <c r="S696" s="369"/>
      <c r="T696" s="369"/>
      <c r="U696" s="369"/>
      <c r="V696" s="369"/>
      <c r="W696" s="369"/>
      <c r="X696" s="369"/>
      <c r="Y696" s="369"/>
      <c r="Z696" s="369"/>
      <c r="AA696" s="369"/>
      <c r="AB696" s="369"/>
      <c r="AC696" s="369"/>
      <c r="AD696" s="369"/>
      <c r="AE696" s="369"/>
      <c r="AF696" s="369"/>
      <c r="AG696" s="369"/>
      <c r="AH696" s="369"/>
      <c r="AI696" s="369"/>
      <c r="AJ696" s="369"/>
      <c r="AK696" s="369"/>
      <c r="AL696" s="369"/>
      <c r="AM696" s="369"/>
      <c r="AN696" s="369"/>
      <c r="AO696" s="369"/>
      <c r="AP696" s="369"/>
      <c r="AQ696" s="369"/>
      <c r="AR696" s="369"/>
      <c r="AS696" s="369"/>
      <c r="AT696" s="369"/>
      <c r="AU696" s="369"/>
      <c r="AV696" s="369"/>
      <c r="AW696" s="369"/>
      <c r="AX696" s="369"/>
      <c r="AY696" s="369"/>
      <c r="AZ696" s="369"/>
      <c r="BA696" s="372"/>
      <c r="BB696" s="449"/>
      <c r="BC696" s="372"/>
      <c r="BD696" s="372"/>
      <c r="BE696" s="372"/>
      <c r="BF696" s="372"/>
      <c r="BG696" s="372"/>
      <c r="BH696" s="372"/>
      <c r="BI696" s="372"/>
      <c r="BJ696" s="372"/>
      <c r="BK696" s="372"/>
      <c r="BL696" s="372"/>
      <c r="BM696" s="372"/>
      <c r="BN696" s="372"/>
      <c r="BO696" s="372"/>
      <c r="BP696" s="372"/>
      <c r="BQ696" s="372"/>
      <c r="BR696" s="372"/>
      <c r="BS696" s="372"/>
      <c r="BT696" s="372"/>
      <c r="BU696" s="372"/>
      <c r="BV696" s="372"/>
      <c r="BW696" s="372"/>
      <c r="BX696" s="372"/>
      <c r="BY696" s="372"/>
      <c r="BZ696" s="372"/>
      <c r="CA696" s="372"/>
      <c r="CB696" s="372"/>
      <c r="CC696" s="372"/>
      <c r="CD696" s="372"/>
      <c r="CE696" s="372"/>
      <c r="CF696" s="372"/>
      <c r="CG696" s="372"/>
      <c r="CH696" s="372"/>
      <c r="CI696" s="372"/>
      <c r="CJ696" s="372"/>
      <c r="CK696" s="372"/>
      <c r="CL696" s="372"/>
      <c r="CM696" s="372"/>
      <c r="CN696" s="372"/>
      <c r="CO696" s="372"/>
      <c r="CP696" s="372"/>
      <c r="CQ696" s="372"/>
      <c r="CR696" s="372"/>
      <c r="CS696" s="372"/>
      <c r="CT696" s="372"/>
      <c r="CU696" s="372"/>
      <c r="CV696" s="372"/>
      <c r="CW696" s="372"/>
      <c r="CX696" s="372"/>
      <c r="CY696" s="372"/>
      <c r="CZ696" s="372"/>
      <c r="DA696" s="369"/>
    </row>
    <row r="697" s="376" customFormat="true" ht="25.15" customHeight="true" x14ac:dyDescent="0.2">
      <c r="C697" s="815"/>
      <c r="D697" s="814"/>
      <c r="E697" s="201"/>
      <c r="F697" s="201"/>
      <c r="G697" s="201"/>
      <c r="H697" s="814"/>
      <c r="I697" s="814"/>
      <c r="J697" s="201"/>
      <c r="K697" s="201"/>
      <c r="L697" s="201"/>
      <c r="M697" s="814"/>
      <c r="N697" s="814"/>
      <c r="O697" s="201"/>
      <c r="P697" s="201"/>
      <c r="Q697" s="201"/>
      <c r="R697" s="369"/>
      <c r="S697" s="369"/>
      <c r="T697" s="369"/>
      <c r="U697" s="369"/>
      <c r="V697" s="369"/>
      <c r="W697" s="369"/>
      <c r="X697" s="369"/>
      <c r="Y697" s="369"/>
      <c r="Z697" s="369"/>
      <c r="AA697" s="369"/>
      <c r="AB697" s="369"/>
      <c r="AC697" s="369"/>
      <c r="AD697" s="369"/>
      <c r="AE697" s="369"/>
      <c r="AF697" s="369"/>
      <c r="AG697" s="369"/>
      <c r="AH697" s="369"/>
      <c r="AI697" s="369"/>
      <c r="AJ697" s="369"/>
      <c r="AK697" s="369"/>
      <c r="AL697" s="369"/>
      <c r="AM697" s="369"/>
      <c r="AN697" s="369"/>
      <c r="AO697" s="369"/>
      <c r="AP697" s="369"/>
      <c r="AQ697" s="369"/>
      <c r="AR697" s="369"/>
      <c r="AS697" s="369"/>
      <c r="AT697" s="369"/>
      <c r="AU697" s="369"/>
      <c r="AV697" s="369"/>
      <c r="AW697" s="369"/>
      <c r="AX697" s="369"/>
      <c r="AY697" s="369"/>
      <c r="AZ697" s="369"/>
      <c r="BA697" s="372"/>
      <c r="BB697" s="449"/>
      <c r="BC697" s="372"/>
      <c r="BD697" s="372"/>
      <c r="BE697" s="372"/>
      <c r="BF697" s="372"/>
      <c r="BG697" s="372"/>
      <c r="BH697" s="372"/>
      <c r="BI697" s="372"/>
      <c r="BJ697" s="372"/>
      <c r="BK697" s="372"/>
      <c r="BL697" s="372"/>
      <c r="BM697" s="372"/>
      <c r="BN697" s="372"/>
      <c r="BO697" s="372"/>
      <c r="BP697" s="372"/>
      <c r="BQ697" s="372"/>
      <c r="BR697" s="372"/>
      <c r="BS697" s="372"/>
      <c r="BT697" s="372"/>
      <c r="BU697" s="372"/>
      <c r="BV697" s="372"/>
      <c r="BW697" s="372"/>
      <c r="BX697" s="372"/>
      <c r="BY697" s="372"/>
      <c r="BZ697" s="372"/>
      <c r="CA697" s="372"/>
      <c r="CB697" s="372"/>
      <c r="CC697" s="372"/>
      <c r="CD697" s="372"/>
      <c r="CE697" s="372"/>
      <c r="CF697" s="372"/>
      <c r="CG697" s="372"/>
      <c r="CH697" s="372"/>
      <c r="CI697" s="372"/>
      <c r="CJ697" s="372"/>
      <c r="CK697" s="372"/>
      <c r="CL697" s="372"/>
      <c r="CM697" s="372"/>
      <c r="CN697" s="372"/>
      <c r="CO697" s="372"/>
      <c r="CP697" s="372"/>
      <c r="CQ697" s="372"/>
      <c r="CR697" s="372"/>
      <c r="CS697" s="372"/>
      <c r="CT697" s="372"/>
      <c r="CU697" s="372"/>
      <c r="CV697" s="372"/>
      <c r="CW697" s="372"/>
      <c r="CX697" s="372"/>
      <c r="CY697" s="372"/>
      <c r="CZ697" s="372"/>
      <c r="DA697" s="369"/>
    </row>
    <row r="698" s="376" customFormat="true" ht="25.15" customHeight="true" x14ac:dyDescent="0.2">
      <c r="C698" s="815"/>
      <c r="D698" s="814"/>
      <c r="E698" s="201"/>
      <c r="F698" s="201"/>
      <c r="G698" s="201"/>
      <c r="H698" s="814"/>
      <c r="I698" s="814"/>
      <c r="J698" s="201"/>
      <c r="K698" s="201"/>
      <c r="L698" s="201"/>
      <c r="M698" s="814"/>
      <c r="N698" s="814"/>
      <c r="O698" s="201"/>
      <c r="P698" s="201"/>
      <c r="Q698" s="201"/>
      <c r="R698" s="369"/>
      <c r="S698" s="369"/>
      <c r="T698" s="369"/>
      <c r="U698" s="369"/>
      <c r="V698" s="369"/>
      <c r="W698" s="369"/>
      <c r="X698" s="369"/>
      <c r="Y698" s="369"/>
      <c r="Z698" s="369"/>
      <c r="AA698" s="369"/>
      <c r="AB698" s="369"/>
      <c r="AC698" s="369"/>
      <c r="AD698" s="369"/>
      <c r="AE698" s="369"/>
      <c r="AF698" s="369"/>
      <c r="AG698" s="369"/>
      <c r="AH698" s="369"/>
      <c r="AI698" s="369"/>
      <c r="AJ698" s="369"/>
      <c r="AK698" s="369"/>
      <c r="AL698" s="369"/>
      <c r="AM698" s="369"/>
      <c r="AN698" s="369"/>
      <c r="AO698" s="369"/>
      <c r="AP698" s="369"/>
      <c r="AQ698" s="369"/>
      <c r="AR698" s="369"/>
      <c r="AS698" s="369"/>
      <c r="AT698" s="369"/>
      <c r="AU698" s="369"/>
      <c r="AV698" s="369"/>
      <c r="AW698" s="369"/>
      <c r="AX698" s="369"/>
      <c r="AY698" s="369"/>
      <c r="AZ698" s="369"/>
      <c r="BA698" s="372"/>
      <c r="BB698" s="449"/>
      <c r="BC698" s="372"/>
      <c r="BD698" s="372"/>
      <c r="BE698" s="372"/>
      <c r="BF698" s="372"/>
      <c r="BG698" s="372"/>
      <c r="BH698" s="372"/>
      <c r="BI698" s="372"/>
      <c r="BJ698" s="372"/>
      <c r="BK698" s="372"/>
      <c r="BL698" s="372"/>
      <c r="BM698" s="372"/>
      <c r="BN698" s="372"/>
      <c r="BO698" s="372"/>
      <c r="BP698" s="372"/>
      <c r="BQ698" s="372"/>
      <c r="BR698" s="372"/>
      <c r="BS698" s="372"/>
      <c r="BT698" s="372"/>
      <c r="BU698" s="372"/>
      <c r="BV698" s="372"/>
      <c r="BW698" s="372"/>
      <c r="BX698" s="372"/>
      <c r="BY698" s="372"/>
      <c r="BZ698" s="372"/>
      <c r="CA698" s="372"/>
      <c r="CB698" s="372"/>
      <c r="CC698" s="372"/>
      <c r="CD698" s="372"/>
      <c r="CE698" s="372"/>
      <c r="CF698" s="372"/>
      <c r="CG698" s="372"/>
      <c r="CH698" s="372"/>
      <c r="CI698" s="372"/>
      <c r="CJ698" s="372"/>
      <c r="CK698" s="372"/>
      <c r="CL698" s="372"/>
      <c r="CM698" s="372"/>
      <c r="CN698" s="372"/>
      <c r="CO698" s="372"/>
      <c r="CP698" s="372"/>
      <c r="CQ698" s="372"/>
      <c r="CR698" s="372"/>
      <c r="CS698" s="372"/>
      <c r="CT698" s="372"/>
      <c r="CU698" s="372"/>
      <c r="CV698" s="372"/>
      <c r="CW698" s="372"/>
      <c r="CX698" s="372"/>
      <c r="CY698" s="372"/>
      <c r="CZ698" s="372"/>
      <c r="DA698" s="369"/>
    </row>
    <row r="699" s="376" customFormat="true" ht="25.15" customHeight="true" x14ac:dyDescent="0.2">
      <c r="C699" s="815"/>
      <c r="D699" s="814"/>
      <c r="E699" s="201"/>
      <c r="F699" s="201"/>
      <c r="G699" s="201"/>
      <c r="H699" s="814"/>
      <c r="I699" s="814"/>
      <c r="J699" s="201"/>
      <c r="K699" s="201"/>
      <c r="L699" s="201"/>
      <c r="M699" s="814"/>
      <c r="N699" s="814"/>
      <c r="O699" s="201"/>
      <c r="P699" s="201"/>
      <c r="Q699" s="201"/>
      <c r="R699" s="369"/>
      <c r="S699" s="369"/>
      <c r="T699" s="369"/>
      <c r="U699" s="369"/>
      <c r="V699" s="369"/>
      <c r="W699" s="369"/>
      <c r="X699" s="369"/>
      <c r="Y699" s="369"/>
      <c r="Z699" s="369"/>
      <c r="AA699" s="369"/>
      <c r="AB699" s="369"/>
      <c r="AC699" s="369"/>
      <c r="AD699" s="369"/>
      <c r="AE699" s="369"/>
      <c r="AF699" s="369"/>
      <c r="AG699" s="369"/>
      <c r="AH699" s="369"/>
      <c r="AI699" s="369"/>
      <c r="AJ699" s="369"/>
      <c r="AK699" s="369"/>
      <c r="AL699" s="369"/>
      <c r="AM699" s="369"/>
      <c r="AN699" s="369"/>
      <c r="AO699" s="369"/>
      <c r="AP699" s="369"/>
      <c r="AQ699" s="369"/>
      <c r="AR699" s="369"/>
      <c r="AS699" s="369"/>
      <c r="AT699" s="369"/>
      <c r="AU699" s="369"/>
      <c r="AV699" s="369"/>
      <c r="AW699" s="369"/>
      <c r="AX699" s="369"/>
      <c r="AY699" s="369"/>
      <c r="AZ699" s="369"/>
      <c r="BA699" s="372"/>
      <c r="BB699" s="449"/>
      <c r="BC699" s="372"/>
      <c r="BD699" s="372"/>
      <c r="BE699" s="372"/>
      <c r="BF699" s="372"/>
      <c r="BG699" s="372"/>
      <c r="BH699" s="372"/>
      <c r="BI699" s="372"/>
      <c r="BJ699" s="372"/>
      <c r="BK699" s="372"/>
      <c r="BL699" s="372"/>
      <c r="BM699" s="372"/>
      <c r="BN699" s="372"/>
      <c r="BO699" s="372"/>
      <c r="BP699" s="372"/>
      <c r="BQ699" s="372"/>
      <c r="BR699" s="372"/>
      <c r="BS699" s="372"/>
      <c r="BT699" s="372"/>
      <c r="BU699" s="372"/>
      <c r="BV699" s="372"/>
      <c r="BW699" s="372"/>
      <c r="BX699" s="372"/>
      <c r="BY699" s="372"/>
      <c r="BZ699" s="372"/>
      <c r="CA699" s="372"/>
      <c r="CB699" s="372"/>
      <c r="CC699" s="372"/>
      <c r="CD699" s="372"/>
      <c r="CE699" s="372"/>
      <c r="CF699" s="372"/>
      <c r="CG699" s="372"/>
      <c r="CH699" s="372"/>
      <c r="CI699" s="372"/>
      <c r="CJ699" s="372"/>
      <c r="CK699" s="372"/>
      <c r="CL699" s="372"/>
      <c r="CM699" s="372"/>
      <c r="CN699" s="372"/>
      <c r="CO699" s="372"/>
      <c r="CP699" s="372"/>
      <c r="CQ699" s="372"/>
      <c r="CR699" s="372"/>
      <c r="CS699" s="372"/>
      <c r="CT699" s="372"/>
      <c r="CU699" s="372"/>
      <c r="CV699" s="372"/>
      <c r="CW699" s="372"/>
      <c r="CX699" s="372"/>
      <c r="CY699" s="372"/>
      <c r="CZ699" s="372"/>
      <c r="DA699" s="369"/>
    </row>
    <row r="700" s="376" customFormat="true" ht="25.15" customHeight="true" x14ac:dyDescent="0.2">
      <c r="C700" s="815"/>
      <c r="D700" s="814"/>
      <c r="E700" s="201"/>
      <c r="F700" s="201"/>
      <c r="G700" s="201"/>
      <c r="H700" s="814"/>
      <c r="I700" s="814"/>
      <c r="J700" s="201"/>
      <c r="K700" s="201"/>
      <c r="L700" s="201"/>
      <c r="M700" s="814"/>
      <c r="N700" s="814"/>
      <c r="O700" s="201"/>
      <c r="P700" s="201"/>
      <c r="Q700" s="201"/>
      <c r="R700" s="369"/>
      <c r="S700" s="369"/>
      <c r="T700" s="369"/>
      <c r="U700" s="369"/>
      <c r="V700" s="369"/>
      <c r="W700" s="369"/>
      <c r="X700" s="369"/>
      <c r="Y700" s="369"/>
      <c r="Z700" s="369"/>
      <c r="AA700" s="369"/>
      <c r="AB700" s="369"/>
      <c r="AC700" s="369"/>
      <c r="AD700" s="369"/>
      <c r="AE700" s="369"/>
      <c r="AF700" s="369"/>
      <c r="AG700" s="369"/>
      <c r="AH700" s="369"/>
      <c r="AI700" s="369"/>
      <c r="AJ700" s="369"/>
      <c r="AK700" s="369"/>
      <c r="AL700" s="369"/>
      <c r="AM700" s="369"/>
      <c r="AN700" s="369"/>
      <c r="AO700" s="369"/>
      <c r="AP700" s="369"/>
      <c r="AQ700" s="369"/>
      <c r="AR700" s="369"/>
      <c r="AS700" s="369"/>
      <c r="AT700" s="369"/>
      <c r="AU700" s="369"/>
      <c r="AV700" s="369"/>
      <c r="AW700" s="369"/>
      <c r="AX700" s="369"/>
      <c r="AY700" s="369"/>
      <c r="AZ700" s="369"/>
      <c r="BA700" s="372"/>
      <c r="BB700" s="449"/>
      <c r="BC700" s="372"/>
      <c r="BD700" s="372"/>
      <c r="BE700" s="372"/>
      <c r="BF700" s="372"/>
      <c r="BG700" s="372"/>
      <c r="BH700" s="372"/>
      <c r="BI700" s="372"/>
      <c r="BJ700" s="372"/>
      <c r="BK700" s="372"/>
      <c r="BL700" s="372"/>
      <c r="BM700" s="372"/>
      <c r="BN700" s="372"/>
      <c r="BO700" s="372"/>
      <c r="BP700" s="372"/>
      <c r="BQ700" s="372"/>
      <c r="BR700" s="372"/>
      <c r="BS700" s="372"/>
      <c r="BT700" s="372"/>
      <c r="BU700" s="372"/>
      <c r="BV700" s="372"/>
      <c r="BW700" s="372"/>
      <c r="BX700" s="372"/>
      <c r="BY700" s="372"/>
      <c r="BZ700" s="372"/>
      <c r="CA700" s="372"/>
      <c r="CB700" s="372"/>
      <c r="CC700" s="372"/>
      <c r="CD700" s="372"/>
      <c r="CE700" s="372"/>
      <c r="CF700" s="372"/>
      <c r="CG700" s="372"/>
      <c r="CH700" s="372"/>
      <c r="CI700" s="372"/>
      <c r="CJ700" s="372"/>
      <c r="CK700" s="372"/>
      <c r="CL700" s="372"/>
      <c r="CM700" s="372"/>
      <c r="CN700" s="372"/>
      <c r="CO700" s="372"/>
      <c r="CP700" s="372"/>
      <c r="CQ700" s="372"/>
      <c r="CR700" s="372"/>
      <c r="CS700" s="372"/>
      <c r="CT700" s="372"/>
      <c r="CU700" s="372"/>
      <c r="CV700" s="372"/>
      <c r="CW700" s="372"/>
      <c r="CX700" s="372"/>
      <c r="CY700" s="372"/>
      <c r="CZ700" s="372"/>
      <c r="DA700" s="369"/>
    </row>
    <row r="701" ht="25.15" customHeight="true" x14ac:dyDescent="0.2">
      <c r="C701" s="814"/>
      <c r="D701" s="814"/>
      <c r="E701" s="201"/>
      <c r="F701" s="201"/>
      <c r="G701" s="201"/>
      <c r="H701" s="814"/>
      <c r="I701" s="814"/>
      <c r="J701" s="201"/>
      <c r="K701" s="201"/>
      <c r="L701" s="201"/>
      <c r="M701" s="814"/>
      <c r="N701" s="814"/>
      <c r="O701" s="201"/>
      <c r="P701" s="201"/>
      <c r="Q701" s="201"/>
      <c r="BA701" s="372"/>
      <c r="BB701" s="449"/>
      <c r="BC701" s="372"/>
      <c r="BD701" s="372"/>
      <c r="BE701" s="372"/>
      <c r="BF701" s="372"/>
      <c r="BG701" s="372"/>
      <c r="BH701" s="372"/>
      <c r="BI701" s="372"/>
      <c r="BJ701" s="372"/>
      <c r="BK701" s="372"/>
      <c r="BL701" s="372"/>
      <c r="BM701" s="372"/>
      <c r="BN701" s="372"/>
      <c r="BO701" s="372"/>
      <c r="BP701" s="372"/>
      <c r="BQ701" s="372"/>
      <c r="BR701" s="372"/>
      <c r="BS701" s="372"/>
      <c r="BT701" s="372"/>
      <c r="BU701" s="372"/>
      <c r="BV701" s="372"/>
      <c r="BW701" s="372"/>
      <c r="BX701" s="372"/>
      <c r="BY701" s="372"/>
      <c r="BZ701" s="372"/>
      <c r="CA701" s="372"/>
      <c r="CB701" s="372"/>
      <c r="CC701" s="372"/>
      <c r="CD701" s="372"/>
      <c r="CE701" s="372"/>
      <c r="CF701" s="372"/>
      <c r="CG701" s="372"/>
      <c r="CH701" s="372"/>
      <c r="CI701" s="372"/>
      <c r="CJ701" s="372"/>
      <c r="CK701" s="372"/>
      <c r="CL701" s="372"/>
      <c r="CM701" s="372"/>
      <c r="CN701" s="372"/>
      <c r="CO701" s="372"/>
      <c r="CP701" s="372"/>
      <c r="CQ701" s="372"/>
      <c r="CR701" s="372"/>
      <c r="CS701" s="372"/>
      <c r="CT701" s="372"/>
      <c r="CU701" s="372"/>
      <c r="CV701" s="372"/>
      <c r="CW701" s="372"/>
      <c r="CX701" s="372"/>
      <c r="CY701" s="372"/>
      <c r="CZ701" s="372"/>
    </row>
    <row r="702" ht="25.15" customHeight="true" x14ac:dyDescent="0.2">
      <c r="C702" s="814"/>
      <c r="D702" s="814"/>
      <c r="E702" s="201"/>
      <c r="F702" s="201"/>
      <c r="G702" s="201"/>
      <c r="H702" s="814"/>
      <c r="I702" s="814"/>
      <c r="J702" s="201"/>
      <c r="K702" s="201"/>
      <c r="L702" s="201"/>
      <c r="M702" s="814"/>
      <c r="N702" s="814"/>
      <c r="O702" s="201"/>
      <c r="P702" s="201"/>
      <c r="Q702" s="201"/>
      <c r="BA702" s="372"/>
      <c r="BB702" s="449"/>
      <c r="BC702" s="372"/>
      <c r="BD702" s="372"/>
      <c r="BE702" s="372"/>
      <c r="BF702" s="372"/>
      <c r="BG702" s="372"/>
      <c r="BH702" s="372"/>
      <c r="BI702" s="372"/>
      <c r="BJ702" s="372"/>
      <c r="BK702" s="372"/>
      <c r="BL702" s="372"/>
      <c r="BM702" s="372"/>
      <c r="BN702" s="372"/>
      <c r="BO702" s="372"/>
      <c r="BP702" s="372"/>
      <c r="BQ702" s="372"/>
      <c r="BR702" s="372"/>
      <c r="BS702" s="372"/>
      <c r="BT702" s="372"/>
      <c r="BU702" s="372"/>
      <c r="BV702" s="372"/>
      <c r="BW702" s="372"/>
      <c r="BX702" s="372"/>
      <c r="BY702" s="372"/>
      <c r="BZ702" s="372"/>
      <c r="CA702" s="372"/>
      <c r="CB702" s="372"/>
      <c r="CC702" s="372"/>
      <c r="CD702" s="372"/>
      <c r="CE702" s="372"/>
      <c r="CF702" s="372"/>
      <c r="CG702" s="372"/>
      <c r="CH702" s="372"/>
      <c r="CI702" s="372"/>
      <c r="CJ702" s="372"/>
      <c r="CK702" s="372"/>
      <c r="CL702" s="372"/>
      <c r="CM702" s="372"/>
      <c r="CN702" s="372"/>
      <c r="CO702" s="372"/>
      <c r="CP702" s="372"/>
      <c r="CQ702" s="372"/>
      <c r="CR702" s="372"/>
      <c r="CS702" s="372"/>
      <c r="CT702" s="372"/>
      <c r="CU702" s="372"/>
      <c r="CV702" s="372"/>
      <c r="CW702" s="372"/>
      <c r="CX702" s="372"/>
      <c r="CY702" s="372"/>
      <c r="CZ702" s="372"/>
    </row>
    <row r="703" ht="25.15" customHeight="true" x14ac:dyDescent="0.2">
      <c r="C703" s="814"/>
      <c r="D703" s="814"/>
      <c r="E703" s="201"/>
      <c r="F703" s="201"/>
      <c r="G703" s="201"/>
      <c r="H703" s="814"/>
      <c r="I703" s="814"/>
      <c r="J703" s="201"/>
      <c r="K703" s="201"/>
      <c r="L703" s="201"/>
      <c r="M703" s="814"/>
      <c r="N703" s="814"/>
      <c r="O703" s="201"/>
      <c r="P703" s="201"/>
      <c r="Q703" s="201"/>
      <c r="BA703" s="372"/>
      <c r="BB703" s="449"/>
      <c r="BC703" s="372"/>
      <c r="BD703" s="372"/>
      <c r="BE703" s="372"/>
      <c r="BF703" s="372"/>
      <c r="BG703" s="372"/>
      <c r="BH703" s="372"/>
      <c r="BI703" s="372"/>
      <c r="BJ703" s="372"/>
      <c r="BK703" s="372"/>
      <c r="BL703" s="372"/>
      <c r="BM703" s="372"/>
      <c r="BN703" s="372"/>
      <c r="BO703" s="372"/>
      <c r="BP703" s="372"/>
      <c r="BQ703" s="372"/>
      <c r="BR703" s="372"/>
      <c r="BS703" s="372"/>
      <c r="BT703" s="372"/>
      <c r="BU703" s="372"/>
      <c r="BV703" s="372"/>
      <c r="BW703" s="372"/>
      <c r="BX703" s="372"/>
      <c r="BY703" s="372"/>
      <c r="BZ703" s="372"/>
      <c r="CA703" s="372"/>
      <c r="CB703" s="372"/>
      <c r="CC703" s="372"/>
      <c r="CD703" s="372"/>
      <c r="CE703" s="372"/>
      <c r="CF703" s="372"/>
      <c r="CG703" s="372"/>
      <c r="CH703" s="372"/>
      <c r="CI703" s="372"/>
      <c r="CJ703" s="372"/>
      <c r="CK703" s="372"/>
      <c r="CL703" s="372"/>
      <c r="CM703" s="372"/>
      <c r="CN703" s="372"/>
      <c r="CO703" s="372"/>
      <c r="CP703" s="372"/>
      <c r="CQ703" s="372"/>
      <c r="CR703" s="372"/>
      <c r="CS703" s="372"/>
      <c r="CT703" s="372"/>
      <c r="CU703" s="372"/>
      <c r="CV703" s="372"/>
      <c r="CW703" s="372"/>
      <c r="CX703" s="372"/>
      <c r="CY703" s="372"/>
      <c r="CZ703" s="372"/>
    </row>
    <row r="704" ht="25.15" customHeight="true" x14ac:dyDescent="0.2">
      <c r="C704" s="814"/>
      <c r="D704" s="814"/>
      <c r="E704" s="201"/>
      <c r="F704" s="201"/>
      <c r="G704" s="201"/>
      <c r="H704" s="814"/>
      <c r="I704" s="814"/>
      <c r="J704" s="201"/>
      <c r="K704" s="201"/>
      <c r="L704" s="201"/>
      <c r="M704" s="814"/>
      <c r="N704" s="814"/>
      <c r="O704" s="201"/>
      <c r="P704" s="201"/>
      <c r="Q704" s="201"/>
      <c r="BA704" s="372"/>
      <c r="BB704" s="449"/>
      <c r="BC704" s="372"/>
      <c r="BD704" s="372"/>
      <c r="BE704" s="372"/>
      <c r="BF704" s="372"/>
      <c r="BG704" s="372"/>
      <c r="BH704" s="372"/>
      <c r="BI704" s="372"/>
      <c r="BJ704" s="372"/>
      <c r="BK704" s="372"/>
      <c r="BL704" s="372"/>
      <c r="BM704" s="372"/>
      <c r="BN704" s="372"/>
      <c r="BO704" s="372"/>
      <c r="BP704" s="372"/>
      <c r="BQ704" s="372"/>
      <c r="BR704" s="372"/>
      <c r="BS704" s="372"/>
      <c r="BT704" s="372"/>
      <c r="BU704" s="372"/>
      <c r="BV704" s="372"/>
      <c r="BW704" s="372"/>
      <c r="BX704" s="372"/>
      <c r="BY704" s="372"/>
      <c r="BZ704" s="372"/>
      <c r="CA704" s="372"/>
      <c r="CB704" s="372"/>
      <c r="CC704" s="372"/>
      <c r="CD704" s="372"/>
      <c r="CE704" s="372"/>
      <c r="CF704" s="372"/>
      <c r="CG704" s="372"/>
      <c r="CH704" s="372"/>
      <c r="CI704" s="372"/>
      <c r="CJ704" s="372"/>
      <c r="CK704" s="372"/>
      <c r="CL704" s="372"/>
      <c r="CM704" s="372"/>
      <c r="CN704" s="372"/>
      <c r="CO704" s="372"/>
      <c r="CP704" s="372"/>
      <c r="CQ704" s="372"/>
      <c r="CR704" s="372"/>
      <c r="CS704" s="372"/>
      <c r="CT704" s="372"/>
      <c r="CU704" s="372"/>
      <c r="CV704" s="372"/>
      <c r="CW704" s="372"/>
      <c r="CX704" s="372"/>
      <c r="CY704" s="372"/>
      <c r="CZ704" s="372"/>
    </row>
    <row r="705" ht="25.15" customHeight="true" x14ac:dyDescent="0.2">
      <c r="C705" s="814"/>
      <c r="D705" s="814"/>
      <c r="E705" s="201"/>
      <c r="F705" s="201"/>
      <c r="G705" s="201"/>
      <c r="H705" s="814"/>
      <c r="I705" s="814"/>
      <c r="J705" s="201"/>
      <c r="K705" s="201"/>
      <c r="L705" s="201"/>
      <c r="M705" s="814"/>
      <c r="N705" s="814"/>
      <c r="O705" s="201"/>
      <c r="P705" s="201"/>
      <c r="Q705" s="201"/>
      <c r="BA705" s="372"/>
      <c r="BB705" s="449"/>
      <c r="BC705" s="372"/>
      <c r="BD705" s="372"/>
      <c r="BE705" s="372"/>
      <c r="BF705" s="372"/>
      <c r="BG705" s="372"/>
      <c r="BH705" s="372"/>
      <c r="BI705" s="372"/>
      <c r="BJ705" s="372"/>
      <c r="BK705" s="372"/>
      <c r="BL705" s="372"/>
      <c r="BM705" s="372"/>
      <c r="BN705" s="372"/>
      <c r="BO705" s="372"/>
      <c r="BP705" s="372"/>
      <c r="BQ705" s="372"/>
      <c r="BR705" s="372"/>
      <c r="BS705" s="372"/>
      <c r="BT705" s="372"/>
      <c r="BU705" s="372"/>
      <c r="BV705" s="372"/>
      <c r="BW705" s="372"/>
      <c r="BX705" s="372"/>
      <c r="BY705" s="372"/>
      <c r="BZ705" s="372"/>
      <c r="CA705" s="372"/>
      <c r="CB705" s="372"/>
      <c r="CC705" s="372"/>
      <c r="CD705" s="372"/>
      <c r="CE705" s="372"/>
      <c r="CF705" s="372"/>
      <c r="CG705" s="372"/>
      <c r="CH705" s="372"/>
      <c r="CI705" s="372"/>
      <c r="CJ705" s="372"/>
      <c r="CK705" s="372"/>
      <c r="CL705" s="372"/>
      <c r="CM705" s="372"/>
      <c r="CN705" s="372"/>
      <c r="CO705" s="372"/>
      <c r="CP705" s="372"/>
      <c r="CQ705" s="372"/>
      <c r="CR705" s="372"/>
      <c r="CS705" s="372"/>
      <c r="CT705" s="372"/>
      <c r="CU705" s="372"/>
      <c r="CV705" s="372"/>
      <c r="CW705" s="372"/>
      <c r="CX705" s="372"/>
      <c r="CY705" s="372"/>
      <c r="CZ705" s="372"/>
    </row>
    <row r="706" ht="25.15" customHeight="true" x14ac:dyDescent="0.2">
      <c r="C706" s="814"/>
      <c r="D706" s="814"/>
      <c r="E706" s="201"/>
      <c r="F706" s="201"/>
      <c r="G706" s="201"/>
      <c r="H706" s="814"/>
      <c r="I706" s="814"/>
      <c r="J706" s="201"/>
      <c r="K706" s="201"/>
      <c r="L706" s="201"/>
      <c r="M706" s="814"/>
      <c r="N706" s="814"/>
      <c r="O706" s="201"/>
      <c r="P706" s="201"/>
      <c r="Q706" s="201"/>
      <c r="BA706" s="372"/>
      <c r="BB706" s="449"/>
      <c r="BC706" s="372"/>
      <c r="BD706" s="372"/>
      <c r="BE706" s="372"/>
      <c r="BF706" s="372"/>
      <c r="BG706" s="372"/>
      <c r="BH706" s="372"/>
      <c r="BI706" s="372"/>
      <c r="BJ706" s="372"/>
      <c r="BK706" s="372"/>
      <c r="BL706" s="372"/>
      <c r="BM706" s="372"/>
      <c r="BN706" s="372"/>
      <c r="BO706" s="372"/>
      <c r="BP706" s="372"/>
      <c r="BQ706" s="372"/>
      <c r="BR706" s="372"/>
      <c r="BS706" s="372"/>
      <c r="BT706" s="372"/>
      <c r="BU706" s="372"/>
      <c r="BV706" s="372"/>
      <c r="BW706" s="372"/>
      <c r="BX706" s="372"/>
      <c r="BY706" s="372"/>
      <c r="BZ706" s="372"/>
      <c r="CA706" s="372"/>
      <c r="CB706" s="372"/>
      <c r="CC706" s="372"/>
      <c r="CD706" s="372"/>
      <c r="CE706" s="372"/>
      <c r="CF706" s="372"/>
      <c r="CG706" s="372"/>
      <c r="CH706" s="372"/>
      <c r="CI706" s="372"/>
      <c r="CJ706" s="372"/>
      <c r="CK706" s="372"/>
      <c r="CL706" s="372"/>
      <c r="CM706" s="372"/>
      <c r="CN706" s="372"/>
      <c r="CO706" s="372"/>
      <c r="CP706" s="372"/>
      <c r="CQ706" s="372"/>
      <c r="CR706" s="372"/>
      <c r="CS706" s="372"/>
      <c r="CT706" s="372"/>
      <c r="CU706" s="372"/>
      <c r="CV706" s="372"/>
      <c r="CW706" s="372"/>
      <c r="CX706" s="372"/>
      <c r="CY706" s="372"/>
      <c r="CZ706" s="372"/>
    </row>
    <row r="707" ht="25.15" customHeight="true" x14ac:dyDescent="0.2">
      <c r="C707" s="814"/>
      <c r="D707" s="814"/>
      <c r="E707" s="201"/>
      <c r="F707" s="201"/>
      <c r="G707" s="201"/>
      <c r="H707" s="814"/>
      <c r="I707" s="814"/>
      <c r="J707" s="201"/>
      <c r="K707" s="201"/>
      <c r="L707" s="201"/>
      <c r="M707" s="814"/>
      <c r="N707" s="814"/>
      <c r="O707" s="201"/>
      <c r="P707" s="201"/>
      <c r="Q707" s="201"/>
      <c r="BA707" s="372"/>
      <c r="BB707" s="449"/>
      <c r="BC707" s="372"/>
      <c r="BD707" s="372"/>
      <c r="BE707" s="372"/>
      <c r="BF707" s="372"/>
      <c r="BG707" s="372"/>
      <c r="BH707" s="372"/>
      <c r="BI707" s="372"/>
      <c r="BJ707" s="372"/>
      <c r="BK707" s="372"/>
      <c r="BL707" s="372"/>
      <c r="BM707" s="372"/>
      <c r="BN707" s="372"/>
      <c r="BO707" s="372"/>
      <c r="BP707" s="372"/>
      <c r="BQ707" s="372"/>
      <c r="BR707" s="372"/>
      <c r="BS707" s="372"/>
      <c r="BT707" s="372"/>
      <c r="BU707" s="372"/>
      <c r="BV707" s="372"/>
      <c r="BW707" s="372"/>
      <c r="BX707" s="372"/>
      <c r="BY707" s="372"/>
      <c r="BZ707" s="372"/>
      <c r="CA707" s="372"/>
      <c r="CB707" s="372"/>
      <c r="CC707" s="372"/>
      <c r="CD707" s="372"/>
      <c r="CE707" s="372"/>
      <c r="CF707" s="372"/>
      <c r="CG707" s="372"/>
      <c r="CH707" s="372"/>
      <c r="CI707" s="372"/>
      <c r="CJ707" s="372"/>
      <c r="CK707" s="372"/>
      <c r="CL707" s="372"/>
      <c r="CM707" s="372"/>
      <c r="CN707" s="372"/>
      <c r="CO707" s="372"/>
      <c r="CP707" s="372"/>
      <c r="CQ707" s="372"/>
      <c r="CR707" s="372"/>
      <c r="CS707" s="372"/>
      <c r="CT707" s="372"/>
      <c r="CU707" s="372"/>
      <c r="CV707" s="372"/>
      <c r="CW707" s="372"/>
      <c r="CX707" s="372"/>
      <c r="CY707" s="372"/>
      <c r="CZ707" s="372"/>
    </row>
    <row r="708" ht="25.15" customHeight="true" x14ac:dyDescent="0.2">
      <c r="C708" s="814"/>
      <c r="D708" s="814"/>
      <c r="E708" s="201"/>
      <c r="F708" s="201"/>
      <c r="G708" s="201"/>
      <c r="H708" s="814"/>
      <c r="I708" s="814"/>
      <c r="J708" s="201"/>
      <c r="K708" s="201"/>
      <c r="L708" s="201"/>
      <c r="M708" s="814"/>
      <c r="N708" s="814"/>
      <c r="O708" s="201"/>
      <c r="P708" s="201"/>
      <c r="Q708" s="201"/>
      <c r="BA708" s="372"/>
      <c r="BB708" s="449"/>
      <c r="BC708" s="372"/>
      <c r="BD708" s="372"/>
      <c r="BE708" s="372"/>
      <c r="BF708" s="372"/>
      <c r="BG708" s="372"/>
      <c r="BH708" s="372"/>
      <c r="BI708" s="372"/>
      <c r="BJ708" s="372"/>
      <c r="BK708" s="372"/>
      <c r="BL708" s="372"/>
      <c r="BM708" s="372"/>
      <c r="BN708" s="372"/>
      <c r="BO708" s="372"/>
      <c r="BP708" s="372"/>
      <c r="BQ708" s="372"/>
      <c r="BR708" s="372"/>
      <c r="BS708" s="372"/>
      <c r="BT708" s="372"/>
      <c r="BU708" s="372"/>
      <c r="BV708" s="372"/>
      <c r="BW708" s="372"/>
      <c r="BX708" s="372"/>
      <c r="BY708" s="372"/>
      <c r="BZ708" s="372"/>
      <c r="CA708" s="372"/>
      <c r="CB708" s="372"/>
      <c r="CC708" s="372"/>
      <c r="CD708" s="372"/>
      <c r="CE708" s="372"/>
      <c r="CF708" s="372"/>
      <c r="CG708" s="372"/>
      <c r="CH708" s="372"/>
      <c r="CI708" s="372"/>
      <c r="CJ708" s="372"/>
      <c r="CK708" s="372"/>
      <c r="CL708" s="372"/>
      <c r="CM708" s="372"/>
      <c r="CN708" s="372"/>
      <c r="CO708" s="372"/>
      <c r="CP708" s="372"/>
      <c r="CQ708" s="372"/>
      <c r="CR708" s="372"/>
      <c r="CS708" s="372"/>
      <c r="CT708" s="372"/>
      <c r="CU708" s="372"/>
      <c r="CV708" s="372"/>
      <c r="CW708" s="372"/>
      <c r="CX708" s="372"/>
      <c r="CY708" s="372"/>
      <c r="CZ708" s="372"/>
    </row>
    <row r="709" ht="25.15" customHeight="true" x14ac:dyDescent="0.2">
      <c r="C709" s="814"/>
      <c r="D709" s="814"/>
      <c r="E709" s="201"/>
      <c r="F709" s="201"/>
      <c r="G709" s="201"/>
      <c r="H709" s="814"/>
      <c r="I709" s="814"/>
      <c r="J709" s="201"/>
      <c r="K709" s="201"/>
      <c r="L709" s="201"/>
      <c r="M709" s="814"/>
      <c r="N709" s="814"/>
      <c r="O709" s="201"/>
      <c r="P709" s="201"/>
      <c r="Q709" s="201"/>
      <c r="BA709" s="372"/>
      <c r="BB709" s="449"/>
      <c r="BC709" s="372"/>
      <c r="BD709" s="372"/>
      <c r="BE709" s="372"/>
      <c r="BF709" s="372"/>
      <c r="BG709" s="372"/>
      <c r="BH709" s="372"/>
      <c r="BI709" s="372"/>
      <c r="BJ709" s="372"/>
      <c r="BK709" s="372"/>
      <c r="BL709" s="372"/>
      <c r="BM709" s="372"/>
      <c r="BN709" s="372"/>
      <c r="BO709" s="372"/>
      <c r="BP709" s="372"/>
      <c r="BQ709" s="372"/>
      <c r="BR709" s="372"/>
      <c r="BS709" s="372"/>
      <c r="BT709" s="372"/>
      <c r="BU709" s="372"/>
      <c r="BV709" s="372"/>
      <c r="BW709" s="372"/>
      <c r="BX709" s="372"/>
      <c r="BY709" s="372"/>
      <c r="BZ709" s="372"/>
      <c r="CA709" s="372"/>
      <c r="CB709" s="372"/>
      <c r="CC709" s="372"/>
      <c r="CD709" s="372"/>
      <c r="CE709" s="372"/>
      <c r="CF709" s="372"/>
      <c r="CG709" s="372"/>
      <c r="CH709" s="372"/>
      <c r="CI709" s="372"/>
      <c r="CJ709" s="372"/>
      <c r="CK709" s="372"/>
      <c r="CL709" s="372"/>
      <c r="CM709" s="372"/>
      <c r="CN709" s="372"/>
      <c r="CO709" s="372"/>
      <c r="CP709" s="372"/>
      <c r="CQ709" s="372"/>
      <c r="CR709" s="372"/>
      <c r="CS709" s="372"/>
      <c r="CT709" s="372"/>
      <c r="CU709" s="372"/>
      <c r="CV709" s="372"/>
      <c r="CW709" s="372"/>
      <c r="CX709" s="372"/>
      <c r="CY709" s="372"/>
      <c r="CZ709" s="372"/>
    </row>
    <row r="710" ht="25.15" customHeight="true" x14ac:dyDescent="0.2">
      <c r="C710" s="814"/>
      <c r="D710" s="814"/>
      <c r="E710" s="201"/>
      <c r="F710" s="201"/>
      <c r="G710" s="201"/>
      <c r="H710" s="814"/>
      <c r="I710" s="814"/>
      <c r="J710" s="201"/>
      <c r="K710" s="201"/>
      <c r="L710" s="201"/>
      <c r="M710" s="814"/>
      <c r="N710" s="814"/>
      <c r="O710" s="201"/>
      <c r="P710" s="201"/>
      <c r="Q710" s="201"/>
      <c r="BA710" s="372"/>
      <c r="BB710" s="449"/>
      <c r="BC710" s="372"/>
      <c r="BD710" s="372"/>
      <c r="BE710" s="372"/>
      <c r="BF710" s="372"/>
      <c r="BG710" s="372"/>
      <c r="BH710" s="372"/>
      <c r="BI710" s="372"/>
      <c r="BJ710" s="372"/>
      <c r="BK710" s="372"/>
      <c r="BL710" s="372"/>
      <c r="BM710" s="372"/>
      <c r="BN710" s="372"/>
      <c r="BO710" s="372"/>
      <c r="BP710" s="372"/>
      <c r="BQ710" s="372"/>
      <c r="BR710" s="372"/>
      <c r="BS710" s="372"/>
      <c r="BT710" s="372"/>
      <c r="BU710" s="372"/>
      <c r="BV710" s="372"/>
      <c r="BW710" s="372"/>
      <c r="BX710" s="372"/>
      <c r="BY710" s="372"/>
      <c r="BZ710" s="372"/>
      <c r="CA710" s="372"/>
      <c r="CB710" s="372"/>
      <c r="CC710" s="372"/>
      <c r="CD710" s="372"/>
      <c r="CE710" s="372"/>
      <c r="CF710" s="372"/>
      <c r="CG710" s="372"/>
      <c r="CH710" s="372"/>
      <c r="CI710" s="372"/>
      <c r="CJ710" s="372"/>
      <c r="CK710" s="372"/>
      <c r="CL710" s="372"/>
      <c r="CM710" s="372"/>
      <c r="CN710" s="372"/>
      <c r="CO710" s="372"/>
      <c r="CP710" s="372"/>
      <c r="CQ710" s="372"/>
      <c r="CR710" s="372"/>
      <c r="CS710" s="372"/>
      <c r="CT710" s="372"/>
      <c r="CU710" s="372"/>
      <c r="CV710" s="372"/>
      <c r="CW710" s="372"/>
      <c r="CX710" s="372"/>
      <c r="CY710" s="372"/>
      <c r="CZ710" s="372"/>
    </row>
    <row r="711" ht="25.15" customHeight="true" x14ac:dyDescent="0.2">
      <c r="C711" s="814"/>
      <c r="D711" s="814"/>
      <c r="E711" s="201"/>
      <c r="F711" s="201"/>
      <c r="G711" s="201"/>
      <c r="H711" s="814"/>
      <c r="I711" s="814"/>
      <c r="J711" s="201"/>
      <c r="K711" s="201"/>
      <c r="L711" s="201"/>
      <c r="M711" s="814"/>
      <c r="N711" s="814"/>
      <c r="O711" s="201"/>
      <c r="P711" s="201"/>
      <c r="Q711" s="201"/>
      <c r="BA711" s="372"/>
      <c r="BB711" s="449"/>
      <c r="BC711" s="372"/>
      <c r="BD711" s="372"/>
      <c r="BE711" s="372"/>
      <c r="BF711" s="372"/>
      <c r="BG711" s="372"/>
      <c r="BH711" s="372"/>
      <c r="BI711" s="372"/>
      <c r="BJ711" s="372"/>
      <c r="BK711" s="372"/>
      <c r="BL711" s="372"/>
      <c r="BM711" s="372"/>
      <c r="BN711" s="372"/>
      <c r="BO711" s="372"/>
      <c r="BP711" s="372"/>
      <c r="BQ711" s="372"/>
      <c r="BR711" s="372"/>
      <c r="BS711" s="372"/>
      <c r="BT711" s="372"/>
      <c r="BU711" s="372"/>
      <c r="BV711" s="372"/>
      <c r="BW711" s="372"/>
      <c r="BX711" s="372"/>
      <c r="BY711" s="372"/>
      <c r="BZ711" s="372"/>
      <c r="CA711" s="372"/>
      <c r="CB711" s="372"/>
      <c r="CC711" s="372"/>
      <c r="CD711" s="372"/>
      <c r="CE711" s="372"/>
      <c r="CF711" s="372"/>
      <c r="CG711" s="372"/>
      <c r="CH711" s="372"/>
      <c r="CI711" s="372"/>
      <c r="CJ711" s="372"/>
      <c r="CK711" s="372"/>
      <c r="CL711" s="372"/>
      <c r="CM711" s="372"/>
      <c r="CN711" s="372"/>
      <c r="CO711" s="372"/>
      <c r="CP711" s="372"/>
      <c r="CQ711" s="372"/>
      <c r="CR711" s="372"/>
      <c r="CS711" s="372"/>
      <c r="CT711" s="372"/>
      <c r="CU711" s="372"/>
      <c r="CV711" s="372"/>
      <c r="CW711" s="372"/>
      <c r="CX711" s="372"/>
      <c r="CY711" s="372"/>
      <c r="CZ711" s="372"/>
    </row>
    <row r="712" ht="25.15" customHeight="true" x14ac:dyDescent="0.2">
      <c r="C712" s="814"/>
      <c r="D712" s="814"/>
      <c r="E712" s="201"/>
      <c r="F712" s="201"/>
      <c r="G712" s="201"/>
      <c r="H712" s="814"/>
      <c r="I712" s="814"/>
      <c r="J712" s="201"/>
      <c r="K712" s="201"/>
      <c r="L712" s="201"/>
      <c r="M712" s="814"/>
      <c r="N712" s="814"/>
      <c r="O712" s="201"/>
      <c r="P712" s="201"/>
      <c r="Q712" s="201"/>
      <c r="BA712" s="372"/>
      <c r="BB712" s="449"/>
      <c r="BC712" s="372"/>
      <c r="BD712" s="372"/>
      <c r="BE712" s="372"/>
      <c r="BF712" s="372"/>
      <c r="BG712" s="372"/>
      <c r="BH712" s="372"/>
      <c r="BI712" s="372"/>
      <c r="BJ712" s="372"/>
      <c r="BK712" s="372"/>
      <c r="BL712" s="372"/>
      <c r="BM712" s="372"/>
      <c r="BN712" s="372"/>
      <c r="BO712" s="372"/>
      <c r="BP712" s="372"/>
      <c r="BQ712" s="372"/>
      <c r="BR712" s="372"/>
      <c r="BS712" s="372"/>
      <c r="BT712" s="372"/>
      <c r="BU712" s="372"/>
      <c r="BV712" s="372"/>
      <c r="BW712" s="372"/>
      <c r="BX712" s="372"/>
      <c r="BY712" s="372"/>
      <c r="BZ712" s="372"/>
      <c r="CA712" s="372"/>
      <c r="CB712" s="372"/>
      <c r="CC712" s="372"/>
      <c r="CD712" s="372"/>
      <c r="CE712" s="372"/>
      <c r="CF712" s="372"/>
      <c r="CG712" s="372"/>
      <c r="CH712" s="372"/>
      <c r="CI712" s="372"/>
      <c r="CJ712" s="372"/>
      <c r="CK712" s="372"/>
      <c r="CL712" s="372"/>
      <c r="CM712" s="372"/>
      <c r="CN712" s="372"/>
      <c r="CO712" s="372"/>
      <c r="CP712" s="372"/>
      <c r="CQ712" s="372"/>
      <c r="CR712" s="372"/>
      <c r="CS712" s="372"/>
      <c r="CT712" s="372"/>
      <c r="CU712" s="372"/>
      <c r="CV712" s="372"/>
      <c r="CW712" s="372"/>
      <c r="CX712" s="372"/>
      <c r="CY712" s="372"/>
      <c r="CZ712" s="372"/>
    </row>
    <row r="713" ht="25.15" customHeight="true" x14ac:dyDescent="0.2">
      <c r="C713" s="814"/>
      <c r="D713" s="814"/>
      <c r="E713" s="201"/>
      <c r="F713" s="201"/>
      <c r="G713" s="201"/>
      <c r="H713" s="814"/>
      <c r="I713" s="814"/>
      <c r="J713" s="201"/>
      <c r="K713" s="201"/>
      <c r="L713" s="201"/>
      <c r="M713" s="814"/>
      <c r="N713" s="814"/>
      <c r="O713" s="201"/>
      <c r="P713" s="201"/>
      <c r="Q713" s="201"/>
      <c r="BA713" s="372"/>
      <c r="BB713" s="449"/>
      <c r="BC713" s="372"/>
      <c r="BD713" s="372"/>
      <c r="BE713" s="372"/>
      <c r="BF713" s="372"/>
      <c r="BG713" s="372"/>
      <c r="BH713" s="372"/>
      <c r="BI713" s="372"/>
      <c r="BJ713" s="372"/>
      <c r="BK713" s="372"/>
      <c r="BL713" s="372"/>
      <c r="BM713" s="372"/>
      <c r="BN713" s="372"/>
      <c r="BO713" s="372"/>
      <c r="BP713" s="372"/>
      <c r="BQ713" s="372"/>
      <c r="BR713" s="372"/>
      <c r="BS713" s="372"/>
      <c r="BT713" s="372"/>
      <c r="BU713" s="372"/>
      <c r="BV713" s="372"/>
      <c r="BW713" s="372"/>
      <c r="BX713" s="372"/>
      <c r="BY713" s="372"/>
      <c r="BZ713" s="372"/>
      <c r="CA713" s="372"/>
      <c r="CB713" s="372"/>
      <c r="CC713" s="372"/>
      <c r="CD713" s="372"/>
      <c r="CE713" s="372"/>
      <c r="CF713" s="372"/>
      <c r="CG713" s="372"/>
      <c r="CH713" s="372"/>
      <c r="CI713" s="372"/>
      <c r="CJ713" s="372"/>
      <c r="CK713" s="372"/>
      <c r="CL713" s="372"/>
      <c r="CM713" s="372"/>
      <c r="CN713" s="372"/>
      <c r="CO713" s="372"/>
      <c r="CP713" s="372"/>
      <c r="CQ713" s="372"/>
      <c r="CR713" s="372"/>
      <c r="CS713" s="372"/>
      <c r="CT713" s="372"/>
      <c r="CU713" s="372"/>
      <c r="CV713" s="372"/>
      <c r="CW713" s="372"/>
      <c r="CX713" s="372"/>
      <c r="CY713" s="372"/>
      <c r="CZ713" s="372"/>
    </row>
    <row r="714" ht="25.15" customHeight="true" x14ac:dyDescent="0.2">
      <c r="C714" s="814"/>
      <c r="D714" s="814"/>
      <c r="E714" s="201"/>
      <c r="F714" s="201"/>
      <c r="G714" s="201"/>
      <c r="H714" s="814"/>
      <c r="I714" s="814"/>
      <c r="J714" s="201"/>
      <c r="K714" s="201"/>
      <c r="L714" s="201"/>
      <c r="M714" s="814"/>
      <c r="N714" s="814"/>
      <c r="O714" s="201"/>
      <c r="P714" s="201"/>
      <c r="Q714" s="201"/>
      <c r="BA714" s="372"/>
      <c r="BB714" s="449"/>
      <c r="BC714" s="372"/>
      <c r="BD714" s="372"/>
      <c r="BE714" s="372"/>
      <c r="BF714" s="372"/>
      <c r="BG714" s="372"/>
      <c r="BH714" s="372"/>
      <c r="BI714" s="372"/>
      <c r="BJ714" s="372"/>
      <c r="BK714" s="372"/>
      <c r="BL714" s="372"/>
      <c r="BM714" s="372"/>
      <c r="BN714" s="372"/>
      <c r="BO714" s="372"/>
      <c r="BP714" s="372"/>
      <c r="BQ714" s="372"/>
      <c r="BR714" s="372"/>
      <c r="BS714" s="372"/>
      <c r="BT714" s="372"/>
      <c r="BU714" s="372"/>
      <c r="BV714" s="372"/>
      <c r="BW714" s="372"/>
      <c r="BX714" s="372"/>
      <c r="BY714" s="372"/>
      <c r="BZ714" s="372"/>
      <c r="CA714" s="372"/>
      <c r="CB714" s="372"/>
      <c r="CC714" s="372"/>
      <c r="CD714" s="372"/>
      <c r="CE714" s="372"/>
      <c r="CF714" s="372"/>
      <c r="CG714" s="372"/>
      <c r="CH714" s="372"/>
      <c r="CI714" s="372"/>
      <c r="CJ714" s="372"/>
      <c r="CK714" s="372"/>
      <c r="CL714" s="372"/>
      <c r="CM714" s="372"/>
      <c r="CN714" s="372"/>
      <c r="CO714" s="372"/>
      <c r="CP714" s="372"/>
      <c r="CQ714" s="372"/>
      <c r="CR714" s="372"/>
      <c r="CS714" s="372"/>
      <c r="CT714" s="372"/>
      <c r="CU714" s="372"/>
      <c r="CV714" s="372"/>
      <c r="CW714" s="372"/>
      <c r="CX714" s="372"/>
      <c r="CY714" s="372"/>
      <c r="CZ714" s="372"/>
    </row>
    <row r="715" ht="25.15" customHeight="true" x14ac:dyDescent="0.2">
      <c r="C715" s="814"/>
      <c r="D715" s="814"/>
      <c r="E715" s="201"/>
      <c r="F715" s="201"/>
      <c r="G715" s="201"/>
      <c r="H715" s="814"/>
      <c r="I715" s="814"/>
      <c r="J715" s="201"/>
      <c r="K715" s="201"/>
      <c r="L715" s="201"/>
      <c r="M715" s="814"/>
      <c r="N715" s="814"/>
      <c r="O715" s="201"/>
      <c r="P715" s="201"/>
      <c r="Q715" s="201"/>
      <c r="BA715" s="372"/>
      <c r="BB715" s="449"/>
      <c r="BC715" s="372"/>
      <c r="BD715" s="372"/>
      <c r="BE715" s="372"/>
      <c r="BF715" s="372"/>
      <c r="BG715" s="372"/>
      <c r="BH715" s="372"/>
      <c r="BI715" s="372"/>
      <c r="BJ715" s="372"/>
      <c r="BK715" s="372"/>
      <c r="BL715" s="372"/>
      <c r="BM715" s="372"/>
      <c r="BN715" s="372"/>
      <c r="BO715" s="372"/>
      <c r="BP715" s="372"/>
      <c r="BQ715" s="372"/>
      <c r="BR715" s="372"/>
      <c r="BS715" s="372"/>
      <c r="BT715" s="372"/>
      <c r="BU715" s="372"/>
      <c r="BV715" s="372"/>
      <c r="BW715" s="372"/>
      <c r="BX715" s="372"/>
      <c r="BY715" s="372"/>
      <c r="BZ715" s="372"/>
      <c r="CA715" s="372"/>
      <c r="CB715" s="372"/>
      <c r="CC715" s="372"/>
      <c r="CD715" s="372"/>
      <c r="CE715" s="372"/>
      <c r="CF715" s="372"/>
      <c r="CG715" s="372"/>
      <c r="CH715" s="372"/>
      <c r="CI715" s="372"/>
      <c r="CJ715" s="372"/>
      <c r="CK715" s="372"/>
      <c r="CL715" s="372"/>
      <c r="CM715" s="372"/>
      <c r="CN715" s="372"/>
      <c r="CO715" s="372"/>
      <c r="CP715" s="372"/>
      <c r="CQ715" s="372"/>
      <c r="CR715" s="372"/>
      <c r="CS715" s="372"/>
      <c r="CT715" s="372"/>
      <c r="CU715" s="372"/>
      <c r="CV715" s="372"/>
      <c r="CW715" s="372"/>
      <c r="CX715" s="372"/>
      <c r="CY715" s="372"/>
      <c r="CZ715" s="372"/>
    </row>
    <row r="716" ht="25.15" customHeight="true" x14ac:dyDescent="0.2">
      <c r="C716" s="814"/>
      <c r="D716" s="814"/>
      <c r="E716" s="201"/>
      <c r="F716" s="201"/>
      <c r="G716" s="201"/>
      <c r="H716" s="814"/>
      <c r="I716" s="814"/>
      <c r="J716" s="201"/>
      <c r="K716" s="201"/>
      <c r="L716" s="201"/>
      <c r="M716" s="814"/>
      <c r="N716" s="814"/>
      <c r="O716" s="201"/>
      <c r="P716" s="201"/>
      <c r="Q716" s="201"/>
      <c r="BA716" s="372"/>
      <c r="BB716" s="449"/>
      <c r="BC716" s="372"/>
      <c r="BD716" s="372"/>
      <c r="BE716" s="372"/>
      <c r="BF716" s="372"/>
      <c r="BG716" s="372"/>
      <c r="BH716" s="372"/>
      <c r="BI716" s="372"/>
      <c r="BJ716" s="372"/>
      <c r="BK716" s="372"/>
      <c r="BL716" s="372"/>
      <c r="BM716" s="372"/>
      <c r="BN716" s="372"/>
      <c r="BO716" s="372"/>
      <c r="BP716" s="372"/>
      <c r="BQ716" s="372"/>
      <c r="BR716" s="372"/>
      <c r="BS716" s="372"/>
      <c r="BT716" s="372"/>
      <c r="BU716" s="372"/>
      <c r="BV716" s="372"/>
      <c r="BW716" s="372"/>
      <c r="BX716" s="372"/>
      <c r="BY716" s="372"/>
      <c r="BZ716" s="372"/>
      <c r="CA716" s="372"/>
      <c r="CB716" s="372"/>
      <c r="CC716" s="372"/>
      <c r="CD716" s="372"/>
      <c r="CE716" s="372"/>
      <c r="CF716" s="372"/>
      <c r="CG716" s="372"/>
      <c r="CH716" s="372"/>
      <c r="CI716" s="372"/>
      <c r="CJ716" s="372"/>
      <c r="CK716" s="372"/>
      <c r="CL716" s="372"/>
      <c r="CM716" s="372"/>
      <c r="CN716" s="372"/>
      <c r="CO716" s="372"/>
      <c r="CP716" s="372"/>
      <c r="CQ716" s="372"/>
      <c r="CR716" s="372"/>
      <c r="CS716" s="372"/>
      <c r="CT716" s="372"/>
      <c r="CU716" s="372"/>
      <c r="CV716" s="372"/>
      <c r="CW716" s="372"/>
      <c r="CX716" s="372"/>
      <c r="CY716" s="372"/>
      <c r="CZ716" s="372"/>
    </row>
    <row r="717" ht="25.15" customHeight="true" x14ac:dyDescent="0.2">
      <c r="C717" s="814"/>
      <c r="D717" s="814"/>
      <c r="E717" s="201"/>
      <c r="F717" s="201"/>
      <c r="G717" s="201"/>
      <c r="H717" s="814"/>
      <c r="I717" s="814"/>
      <c r="J717" s="201"/>
      <c r="K717" s="201"/>
      <c r="L717" s="201"/>
      <c r="M717" s="814"/>
      <c r="N717" s="814"/>
      <c r="O717" s="201"/>
      <c r="P717" s="201"/>
      <c r="Q717" s="201"/>
      <c r="BA717" s="372"/>
      <c r="BB717" s="449"/>
      <c r="BC717" s="372"/>
      <c r="BD717" s="372"/>
      <c r="BE717" s="372"/>
      <c r="BF717" s="372"/>
      <c r="BG717" s="372"/>
      <c r="BH717" s="372"/>
      <c r="BI717" s="372"/>
      <c r="BJ717" s="372"/>
      <c r="BK717" s="372"/>
      <c r="BL717" s="372"/>
      <c r="BM717" s="372"/>
      <c r="BN717" s="372"/>
      <c r="BO717" s="372"/>
      <c r="BP717" s="372"/>
      <c r="BQ717" s="372"/>
      <c r="BR717" s="372"/>
      <c r="BS717" s="372"/>
      <c r="BT717" s="372"/>
      <c r="BU717" s="372"/>
      <c r="BV717" s="372"/>
      <c r="BW717" s="372"/>
      <c r="BX717" s="372"/>
      <c r="BY717" s="372"/>
      <c r="BZ717" s="372"/>
      <c r="CA717" s="372"/>
      <c r="CB717" s="372"/>
      <c r="CC717" s="372"/>
      <c r="CD717" s="372"/>
      <c r="CE717" s="372"/>
      <c r="CF717" s="372"/>
      <c r="CG717" s="372"/>
      <c r="CH717" s="372"/>
      <c r="CI717" s="372"/>
      <c r="CJ717" s="372"/>
      <c r="CK717" s="372"/>
      <c r="CL717" s="372"/>
      <c r="CM717" s="372"/>
      <c r="CN717" s="372"/>
      <c r="CO717" s="372"/>
      <c r="CP717" s="372"/>
      <c r="CQ717" s="372"/>
      <c r="CR717" s="372"/>
      <c r="CS717" s="372"/>
      <c r="CT717" s="372"/>
      <c r="CU717" s="372"/>
      <c r="CV717" s="372"/>
      <c r="CW717" s="372"/>
      <c r="CX717" s="372"/>
      <c r="CY717" s="372"/>
      <c r="CZ717" s="372"/>
    </row>
    <row r="718" ht="25.15" customHeight="true" x14ac:dyDescent="0.2">
      <c r="C718" s="814"/>
      <c r="D718" s="814"/>
      <c r="E718" s="201"/>
      <c r="F718" s="201"/>
      <c r="G718" s="201"/>
      <c r="H718" s="814"/>
      <c r="I718" s="814"/>
      <c r="J718" s="201"/>
      <c r="K718" s="201"/>
      <c r="L718" s="201"/>
      <c r="M718" s="814"/>
      <c r="N718" s="814"/>
      <c r="O718" s="201"/>
      <c r="P718" s="201"/>
      <c r="Q718" s="201"/>
      <c r="BA718" s="372"/>
      <c r="BB718" s="449"/>
      <c r="BC718" s="372"/>
      <c r="BD718" s="372"/>
      <c r="BE718" s="372"/>
      <c r="BF718" s="372"/>
      <c r="BG718" s="372"/>
      <c r="BH718" s="372"/>
      <c r="BI718" s="372"/>
      <c r="BJ718" s="372"/>
      <c r="BK718" s="372"/>
      <c r="BL718" s="372"/>
      <c r="BM718" s="372"/>
      <c r="BN718" s="372"/>
      <c r="BO718" s="372"/>
      <c r="BP718" s="372"/>
      <c r="BQ718" s="372"/>
      <c r="BR718" s="372"/>
      <c r="BS718" s="372"/>
      <c r="BT718" s="372"/>
      <c r="BU718" s="372"/>
      <c r="BV718" s="372"/>
      <c r="BW718" s="372"/>
      <c r="BX718" s="372"/>
      <c r="BY718" s="372"/>
      <c r="BZ718" s="372"/>
      <c r="CA718" s="372"/>
      <c r="CB718" s="372"/>
      <c r="CC718" s="372"/>
      <c r="CD718" s="372"/>
      <c r="CE718" s="372"/>
      <c r="CF718" s="372"/>
      <c r="CG718" s="372"/>
      <c r="CH718" s="372"/>
      <c r="CI718" s="372"/>
      <c r="CJ718" s="372"/>
      <c r="CK718" s="372"/>
      <c r="CL718" s="372"/>
      <c r="CM718" s="372"/>
      <c r="CN718" s="372"/>
      <c r="CO718" s="372"/>
      <c r="CP718" s="372"/>
      <c r="CQ718" s="372"/>
      <c r="CR718" s="372"/>
      <c r="CS718" s="372"/>
      <c r="CT718" s="372"/>
      <c r="CU718" s="372"/>
      <c r="CV718" s="372"/>
      <c r="CW718" s="372"/>
      <c r="CX718" s="372"/>
      <c r="CY718" s="372"/>
      <c r="CZ718" s="372"/>
    </row>
    <row r="719" ht="25.15" customHeight="true" x14ac:dyDescent="0.2">
      <c r="C719" s="814"/>
      <c r="D719" s="814"/>
      <c r="E719" s="201"/>
      <c r="F719" s="201"/>
      <c r="G719" s="201"/>
      <c r="H719" s="814"/>
      <c r="I719" s="814"/>
      <c r="J719" s="201"/>
      <c r="K719" s="201"/>
      <c r="L719" s="201"/>
      <c r="M719" s="814"/>
      <c r="N719" s="814"/>
      <c r="O719" s="201"/>
      <c r="P719" s="201"/>
      <c r="Q719" s="201"/>
      <c r="BA719" s="372"/>
      <c r="BB719" s="449"/>
      <c r="BC719" s="372"/>
      <c r="BD719" s="372"/>
      <c r="BE719" s="372"/>
      <c r="BF719" s="372"/>
      <c r="BG719" s="372"/>
      <c r="BH719" s="372"/>
      <c r="BI719" s="372"/>
      <c r="BJ719" s="372"/>
      <c r="BK719" s="372"/>
      <c r="BL719" s="372"/>
      <c r="BM719" s="372"/>
      <c r="BN719" s="372"/>
      <c r="BO719" s="372"/>
      <c r="BP719" s="372"/>
      <c r="BQ719" s="372"/>
      <c r="BR719" s="372"/>
      <c r="BS719" s="372"/>
      <c r="BT719" s="372"/>
      <c r="BU719" s="372"/>
      <c r="BV719" s="372"/>
      <c r="BW719" s="372"/>
      <c r="BX719" s="372"/>
      <c r="BY719" s="372"/>
      <c r="BZ719" s="372"/>
      <c r="CA719" s="372"/>
      <c r="CB719" s="372"/>
      <c r="CC719" s="372"/>
      <c r="CD719" s="372"/>
      <c r="CE719" s="372"/>
      <c r="CF719" s="372"/>
      <c r="CG719" s="372"/>
      <c r="CH719" s="372"/>
      <c r="CI719" s="372"/>
      <c r="CJ719" s="372"/>
      <c r="CK719" s="372"/>
      <c r="CL719" s="372"/>
      <c r="CM719" s="372"/>
      <c r="CN719" s="372"/>
      <c r="CO719" s="372"/>
      <c r="CP719" s="372"/>
      <c r="CQ719" s="372"/>
      <c r="CR719" s="372"/>
      <c r="CS719" s="372"/>
      <c r="CT719" s="372"/>
      <c r="CU719" s="372"/>
      <c r="CV719" s="372"/>
      <c r="CW719" s="372"/>
      <c r="CX719" s="372"/>
      <c r="CY719" s="372"/>
      <c r="CZ719" s="372"/>
    </row>
    <row r="720" ht="25.15" customHeight="true" x14ac:dyDescent="0.2">
      <c r="C720" s="814"/>
      <c r="D720" s="814"/>
      <c r="E720" s="201"/>
      <c r="F720" s="201"/>
      <c r="G720" s="201"/>
      <c r="H720" s="814"/>
      <c r="I720" s="814"/>
      <c r="J720" s="201"/>
      <c r="K720" s="201"/>
      <c r="L720" s="201"/>
      <c r="M720" s="814"/>
      <c r="N720" s="814"/>
      <c r="O720" s="201"/>
      <c r="P720" s="201"/>
      <c r="Q720" s="201"/>
      <c r="BA720" s="372"/>
      <c r="BB720" s="449"/>
      <c r="BC720" s="372"/>
      <c r="BD720" s="372"/>
      <c r="BE720" s="372"/>
      <c r="BF720" s="372"/>
      <c r="BG720" s="372"/>
      <c r="BH720" s="372"/>
      <c r="BI720" s="372"/>
      <c r="BJ720" s="372"/>
      <c r="BK720" s="372"/>
      <c r="BL720" s="372"/>
      <c r="BM720" s="372"/>
      <c r="BN720" s="372"/>
      <c r="BO720" s="372"/>
      <c r="BP720" s="372"/>
      <c r="BQ720" s="372"/>
      <c r="BR720" s="372"/>
      <c r="BS720" s="372"/>
      <c r="BT720" s="372"/>
      <c r="BU720" s="372"/>
      <c r="BV720" s="372"/>
      <c r="BW720" s="372"/>
      <c r="BX720" s="372"/>
      <c r="BY720" s="372"/>
      <c r="BZ720" s="372"/>
      <c r="CA720" s="372"/>
      <c r="CB720" s="372"/>
      <c r="CC720" s="372"/>
      <c r="CD720" s="372"/>
      <c r="CE720" s="372"/>
      <c r="CF720" s="372"/>
      <c r="CG720" s="372"/>
      <c r="CH720" s="372"/>
      <c r="CI720" s="372"/>
      <c r="CJ720" s="372"/>
      <c r="CK720" s="372"/>
      <c r="CL720" s="372"/>
      <c r="CM720" s="372"/>
      <c r="CN720" s="372"/>
      <c r="CO720" s="372"/>
      <c r="CP720" s="372"/>
      <c r="CQ720" s="372"/>
      <c r="CR720" s="372"/>
      <c r="CS720" s="372"/>
      <c r="CT720" s="372"/>
      <c r="CU720" s="372"/>
      <c r="CV720" s="372"/>
      <c r="CW720" s="372"/>
      <c r="CX720" s="372"/>
      <c r="CY720" s="372"/>
      <c r="CZ720" s="372"/>
    </row>
    <row r="721" ht="25.15" customHeight="true" x14ac:dyDescent="0.2">
      <c r="C721" s="814"/>
      <c r="D721" s="814"/>
      <c r="E721" s="201"/>
      <c r="F721" s="201"/>
      <c r="G721" s="201"/>
      <c r="H721" s="814"/>
      <c r="I721" s="814"/>
      <c r="J721" s="201"/>
      <c r="K721" s="201"/>
      <c r="L721" s="201"/>
      <c r="M721" s="814"/>
      <c r="N721" s="814"/>
      <c r="O721" s="201"/>
      <c r="P721" s="201"/>
      <c r="Q721" s="201"/>
      <c r="BA721" s="372"/>
      <c r="BB721" s="449"/>
      <c r="BC721" s="372"/>
      <c r="BD721" s="372"/>
      <c r="BE721" s="372"/>
      <c r="BF721" s="372"/>
      <c r="BG721" s="372"/>
      <c r="BH721" s="372"/>
      <c r="BI721" s="372"/>
      <c r="BJ721" s="372"/>
      <c r="BK721" s="372"/>
      <c r="BL721" s="372"/>
      <c r="BM721" s="372"/>
      <c r="BN721" s="372"/>
      <c r="BO721" s="372"/>
      <c r="BP721" s="372"/>
      <c r="BQ721" s="372"/>
      <c r="BR721" s="372"/>
      <c r="BS721" s="372"/>
      <c r="BT721" s="372"/>
      <c r="BU721" s="372"/>
      <c r="BV721" s="372"/>
      <c r="BW721" s="372"/>
      <c r="BX721" s="372"/>
      <c r="BY721" s="372"/>
      <c r="BZ721" s="372"/>
      <c r="CA721" s="372"/>
      <c r="CB721" s="372"/>
      <c r="CC721" s="372"/>
      <c r="CD721" s="372"/>
      <c r="CE721" s="372"/>
      <c r="CF721" s="372"/>
      <c r="CG721" s="372"/>
      <c r="CH721" s="372"/>
      <c r="CI721" s="372"/>
      <c r="CJ721" s="372"/>
      <c r="CK721" s="372"/>
      <c r="CL721" s="372"/>
      <c r="CM721" s="372"/>
      <c r="CN721" s="372"/>
      <c r="CO721" s="372"/>
      <c r="CP721" s="372"/>
      <c r="CQ721" s="372"/>
      <c r="CR721" s="372"/>
      <c r="CS721" s="372"/>
      <c r="CT721" s="372"/>
      <c r="CU721" s="372"/>
      <c r="CV721" s="372"/>
      <c r="CW721" s="372"/>
      <c r="CX721" s="372"/>
      <c r="CY721" s="372"/>
      <c r="CZ721" s="372"/>
    </row>
    <row r="722" ht="25.15" customHeight="true" x14ac:dyDescent="0.2">
      <c r="C722" s="814"/>
      <c r="D722" s="814"/>
      <c r="E722" s="201"/>
      <c r="F722" s="201"/>
      <c r="G722" s="201"/>
      <c r="H722" s="814"/>
      <c r="I722" s="814"/>
      <c r="J722" s="201"/>
      <c r="K722" s="201"/>
      <c r="L722" s="201"/>
      <c r="M722" s="814"/>
      <c r="N722" s="814"/>
      <c r="O722" s="201"/>
      <c r="P722" s="201"/>
      <c r="Q722" s="201"/>
      <c r="BA722" s="372"/>
      <c r="BB722" s="449"/>
      <c r="BC722" s="372"/>
      <c r="BD722" s="372"/>
      <c r="BE722" s="372"/>
      <c r="BF722" s="372"/>
      <c r="BG722" s="372"/>
      <c r="BH722" s="372"/>
      <c r="BI722" s="372"/>
      <c r="BJ722" s="372"/>
      <c r="BK722" s="372"/>
      <c r="BL722" s="372"/>
      <c r="BM722" s="372"/>
      <c r="BN722" s="372"/>
      <c r="BO722" s="372"/>
      <c r="BP722" s="372"/>
      <c r="BQ722" s="372"/>
      <c r="BR722" s="372"/>
      <c r="BS722" s="372"/>
      <c r="BT722" s="372"/>
      <c r="BU722" s="372"/>
      <c r="BV722" s="372"/>
      <c r="BW722" s="372"/>
      <c r="BX722" s="372"/>
      <c r="BY722" s="372"/>
      <c r="BZ722" s="372"/>
      <c r="CA722" s="372"/>
      <c r="CB722" s="372"/>
      <c r="CC722" s="372"/>
      <c r="CD722" s="372"/>
      <c r="CE722" s="372"/>
      <c r="CF722" s="372"/>
      <c r="CG722" s="372"/>
      <c r="CH722" s="372"/>
      <c r="CI722" s="372"/>
      <c r="CJ722" s="372"/>
      <c r="CK722" s="372"/>
      <c r="CL722" s="372"/>
      <c r="CM722" s="372"/>
      <c r="CN722" s="372"/>
      <c r="CO722" s="372"/>
      <c r="CP722" s="372"/>
      <c r="CQ722" s="372"/>
      <c r="CR722" s="372"/>
      <c r="CS722" s="372"/>
      <c r="CT722" s="372"/>
      <c r="CU722" s="372"/>
      <c r="CV722" s="372"/>
      <c r="CW722" s="372"/>
      <c r="CX722" s="372"/>
      <c r="CY722" s="372"/>
      <c r="CZ722" s="372"/>
    </row>
    <row r="723" ht="25.15" customHeight="true" x14ac:dyDescent="0.2">
      <c r="C723" s="814"/>
      <c r="D723" s="814"/>
      <c r="E723" s="201"/>
      <c r="F723" s="201"/>
      <c r="G723" s="201"/>
      <c r="H723" s="814"/>
      <c r="I723" s="814"/>
      <c r="J723" s="201"/>
      <c r="K723" s="201"/>
      <c r="L723" s="201"/>
      <c r="M723" s="814"/>
      <c r="N723" s="814"/>
      <c r="O723" s="201"/>
      <c r="P723" s="201"/>
      <c r="Q723" s="201"/>
      <c r="BA723" s="372"/>
      <c r="BB723" s="449"/>
      <c r="BC723" s="372"/>
      <c r="BD723" s="372"/>
      <c r="BE723" s="372"/>
      <c r="BF723" s="372"/>
      <c r="BG723" s="372"/>
      <c r="BH723" s="372"/>
      <c r="BI723" s="372"/>
      <c r="BJ723" s="372"/>
      <c r="BK723" s="372"/>
      <c r="BL723" s="372"/>
      <c r="BM723" s="372"/>
      <c r="BN723" s="372"/>
      <c r="BO723" s="372"/>
      <c r="BP723" s="372"/>
      <c r="BQ723" s="372"/>
      <c r="BR723" s="372"/>
      <c r="BS723" s="372"/>
      <c r="BT723" s="372"/>
      <c r="BU723" s="372"/>
      <c r="BV723" s="372"/>
      <c r="BW723" s="372"/>
      <c r="BX723" s="372"/>
      <c r="BY723" s="372"/>
      <c r="BZ723" s="372"/>
      <c r="CA723" s="372"/>
      <c r="CB723" s="372"/>
      <c r="CC723" s="372"/>
      <c r="CD723" s="372"/>
      <c r="CE723" s="372"/>
      <c r="CF723" s="372"/>
      <c r="CG723" s="372"/>
      <c r="CH723" s="372"/>
      <c r="CI723" s="372"/>
      <c r="CJ723" s="372"/>
      <c r="CK723" s="372"/>
      <c r="CL723" s="372"/>
      <c r="CM723" s="372"/>
      <c r="CN723" s="372"/>
      <c r="CO723" s="372"/>
      <c r="CP723" s="372"/>
      <c r="CQ723" s="372"/>
      <c r="CR723" s="372"/>
      <c r="CS723" s="372"/>
      <c r="CT723" s="372"/>
      <c r="CU723" s="372"/>
      <c r="CV723" s="372"/>
      <c r="CW723" s="372"/>
      <c r="CX723" s="372"/>
      <c r="CY723" s="372"/>
      <c r="CZ723" s="372"/>
    </row>
    <row r="724" ht="25.15" customHeight="true" x14ac:dyDescent="0.2">
      <c r="C724" s="814"/>
      <c r="D724" s="814"/>
      <c r="E724" s="201"/>
      <c r="F724" s="201"/>
      <c r="G724" s="201"/>
      <c r="H724" s="814"/>
      <c r="I724" s="814"/>
      <c r="J724" s="201"/>
      <c r="K724" s="201"/>
      <c r="L724" s="201"/>
      <c r="M724" s="814"/>
      <c r="N724" s="814"/>
      <c r="O724" s="201"/>
      <c r="P724" s="201"/>
      <c r="Q724" s="201"/>
      <c r="BA724" s="372"/>
      <c r="BB724" s="449"/>
      <c r="BC724" s="372"/>
      <c r="BD724" s="372"/>
      <c r="BE724" s="372"/>
      <c r="BF724" s="372"/>
      <c r="BG724" s="372"/>
      <c r="BH724" s="372"/>
      <c r="BI724" s="372"/>
      <c r="BJ724" s="372"/>
      <c r="BK724" s="372"/>
      <c r="BL724" s="372"/>
      <c r="BM724" s="372"/>
      <c r="BN724" s="372"/>
      <c r="BO724" s="372"/>
      <c r="BP724" s="372"/>
      <c r="BQ724" s="372"/>
      <c r="BR724" s="372"/>
      <c r="BS724" s="372"/>
      <c r="BT724" s="372"/>
      <c r="BU724" s="372"/>
      <c r="BV724" s="372"/>
      <c r="BW724" s="372"/>
      <c r="BX724" s="372"/>
      <c r="BY724" s="372"/>
      <c r="BZ724" s="372"/>
      <c r="CA724" s="372"/>
      <c r="CB724" s="372"/>
      <c r="CC724" s="372"/>
      <c r="CD724" s="372"/>
      <c r="CE724" s="372"/>
      <c r="CF724" s="372"/>
      <c r="CG724" s="372"/>
      <c r="CH724" s="372"/>
      <c r="CI724" s="372"/>
      <c r="CJ724" s="372"/>
      <c r="CK724" s="372"/>
      <c r="CL724" s="372"/>
      <c r="CM724" s="372"/>
      <c r="CN724" s="372"/>
      <c r="CO724" s="372"/>
      <c r="CP724" s="372"/>
      <c r="CQ724" s="372"/>
      <c r="CR724" s="372"/>
      <c r="CS724" s="372"/>
      <c r="CT724" s="372"/>
      <c r="CU724" s="372"/>
      <c r="CV724" s="372"/>
      <c r="CW724" s="372"/>
      <c r="CX724" s="372"/>
      <c r="CY724" s="372"/>
      <c r="CZ724" s="372"/>
    </row>
    <row r="725" ht="25.15" customHeight="true" x14ac:dyDescent="0.2">
      <c r="C725" s="814"/>
      <c r="D725" s="814"/>
      <c r="E725" s="201"/>
      <c r="F725" s="201"/>
      <c r="G725" s="201"/>
      <c r="H725" s="814"/>
      <c r="I725" s="814"/>
      <c r="J725" s="201"/>
      <c r="K725" s="201"/>
      <c r="L725" s="201"/>
      <c r="M725" s="814"/>
      <c r="N725" s="814"/>
      <c r="O725" s="201"/>
      <c r="P725" s="201"/>
      <c r="Q725" s="201"/>
      <c r="BA725" s="372"/>
      <c r="BB725" s="449"/>
      <c r="BC725" s="372"/>
      <c r="BD725" s="372"/>
      <c r="BE725" s="372"/>
      <c r="BF725" s="372"/>
      <c r="BG725" s="372"/>
      <c r="BH725" s="372"/>
      <c r="BI725" s="372"/>
      <c r="BJ725" s="372"/>
      <c r="BK725" s="372"/>
      <c r="BL725" s="372"/>
      <c r="BM725" s="372"/>
      <c r="BN725" s="372"/>
      <c r="BO725" s="372"/>
      <c r="BP725" s="372"/>
      <c r="BQ725" s="372"/>
      <c r="BR725" s="372"/>
      <c r="BS725" s="372"/>
      <c r="BT725" s="372"/>
      <c r="BU725" s="372"/>
      <c r="BV725" s="372"/>
      <c r="BW725" s="372"/>
      <c r="BX725" s="372"/>
      <c r="BY725" s="372"/>
      <c r="BZ725" s="372"/>
      <c r="CA725" s="372"/>
      <c r="CB725" s="372"/>
      <c r="CC725" s="372"/>
      <c r="CD725" s="372"/>
      <c r="CE725" s="372"/>
      <c r="CF725" s="372"/>
      <c r="CG725" s="372"/>
      <c r="CH725" s="372"/>
      <c r="CI725" s="372"/>
      <c r="CJ725" s="372"/>
      <c r="CK725" s="372"/>
      <c r="CL725" s="372"/>
      <c r="CM725" s="372"/>
      <c r="CN725" s="372"/>
      <c r="CO725" s="372"/>
      <c r="CP725" s="372"/>
      <c r="CQ725" s="372"/>
      <c r="CR725" s="372"/>
      <c r="CS725" s="372"/>
      <c r="CT725" s="372"/>
      <c r="CU725" s="372"/>
      <c r="CV725" s="372"/>
      <c r="CW725" s="372"/>
      <c r="CX725" s="372"/>
      <c r="CY725" s="372"/>
      <c r="CZ725" s="372"/>
    </row>
    <row r="726" ht="25.15" customHeight="true" x14ac:dyDescent="0.2">
      <c r="C726" s="814"/>
      <c r="D726" s="814"/>
      <c r="E726" s="201"/>
      <c r="F726" s="201"/>
      <c r="G726" s="201"/>
      <c r="H726" s="814"/>
      <c r="I726" s="814"/>
      <c r="J726" s="201"/>
      <c r="K726" s="201"/>
      <c r="L726" s="201"/>
      <c r="M726" s="814"/>
      <c r="N726" s="814"/>
      <c r="O726" s="201"/>
      <c r="P726" s="201"/>
      <c r="Q726" s="201"/>
      <c r="BA726" s="372"/>
      <c r="BB726" s="449"/>
      <c r="BC726" s="372"/>
      <c r="BD726" s="372"/>
      <c r="BE726" s="372"/>
      <c r="BF726" s="372"/>
      <c r="BG726" s="372"/>
      <c r="BH726" s="372"/>
      <c r="BI726" s="372"/>
      <c r="BJ726" s="372"/>
      <c r="BK726" s="372"/>
      <c r="BL726" s="372"/>
      <c r="BM726" s="372"/>
      <c r="BN726" s="372"/>
      <c r="BO726" s="372"/>
      <c r="BP726" s="372"/>
      <c r="BQ726" s="372"/>
      <c r="BR726" s="372"/>
      <c r="BS726" s="372"/>
      <c r="BT726" s="372"/>
      <c r="BU726" s="372"/>
      <c r="BV726" s="372"/>
      <c r="BW726" s="372"/>
      <c r="BX726" s="372"/>
      <c r="BY726" s="372"/>
      <c r="BZ726" s="372"/>
      <c r="CA726" s="372"/>
      <c r="CB726" s="372"/>
      <c r="CC726" s="372"/>
      <c r="CD726" s="372"/>
      <c r="CE726" s="372"/>
      <c r="CF726" s="372"/>
      <c r="CG726" s="372"/>
      <c r="CH726" s="372"/>
      <c r="CI726" s="372"/>
      <c r="CJ726" s="372"/>
      <c r="CK726" s="372"/>
      <c r="CL726" s="372"/>
      <c r="CM726" s="372"/>
      <c r="CN726" s="372"/>
      <c r="CO726" s="372"/>
      <c r="CP726" s="372"/>
      <c r="CQ726" s="372"/>
      <c r="CR726" s="372"/>
      <c r="CS726" s="372"/>
      <c r="CT726" s="372"/>
      <c r="CU726" s="372"/>
      <c r="CV726" s="372"/>
      <c r="CW726" s="372"/>
      <c r="CX726" s="372"/>
      <c r="CY726" s="372"/>
      <c r="CZ726" s="372"/>
    </row>
    <row r="727" ht="25.15" customHeight="true" x14ac:dyDescent="0.2">
      <c r="C727" s="814"/>
      <c r="D727" s="814"/>
      <c r="E727" s="201"/>
      <c r="F727" s="201"/>
      <c r="G727" s="201"/>
      <c r="H727" s="814"/>
      <c r="I727" s="814"/>
      <c r="J727" s="201"/>
      <c r="K727" s="201"/>
      <c r="L727" s="201"/>
      <c r="M727" s="814"/>
      <c r="N727" s="814"/>
      <c r="O727" s="201"/>
      <c r="P727" s="201"/>
      <c r="Q727" s="201"/>
      <c r="BA727" s="372"/>
      <c r="BB727" s="449"/>
      <c r="BC727" s="372"/>
      <c r="BD727" s="372"/>
      <c r="BE727" s="372"/>
      <c r="BF727" s="372"/>
      <c r="BG727" s="372"/>
      <c r="BH727" s="372"/>
      <c r="BI727" s="372"/>
      <c r="BJ727" s="372"/>
      <c r="BK727" s="372"/>
      <c r="BL727" s="372"/>
      <c r="BM727" s="372"/>
      <c r="BN727" s="372"/>
      <c r="BO727" s="372"/>
      <c r="BP727" s="372"/>
      <c r="BQ727" s="372"/>
      <c r="BR727" s="372"/>
      <c r="BS727" s="372"/>
      <c r="BT727" s="372"/>
      <c r="BU727" s="372"/>
      <c r="BV727" s="372"/>
      <c r="BW727" s="372"/>
      <c r="BX727" s="372"/>
      <c r="BY727" s="372"/>
      <c r="BZ727" s="372"/>
      <c r="CA727" s="372"/>
      <c r="CB727" s="372"/>
      <c r="CC727" s="372"/>
      <c r="CD727" s="372"/>
      <c r="CE727" s="372"/>
      <c r="CF727" s="372"/>
      <c r="CG727" s="372"/>
      <c r="CH727" s="372"/>
      <c r="CI727" s="372"/>
      <c r="CJ727" s="372"/>
      <c r="CK727" s="372"/>
      <c r="CL727" s="372"/>
      <c r="CM727" s="372"/>
      <c r="CN727" s="372"/>
      <c r="CO727" s="372"/>
      <c r="CP727" s="372"/>
      <c r="CQ727" s="372"/>
      <c r="CR727" s="372"/>
      <c r="CS727" s="372"/>
      <c r="CT727" s="372"/>
      <c r="CU727" s="372"/>
      <c r="CV727" s="372"/>
      <c r="CW727" s="372"/>
      <c r="CX727" s="372"/>
      <c r="CY727" s="372"/>
      <c r="CZ727" s="372"/>
    </row>
    <row r="728" ht="25.15" customHeight="true" x14ac:dyDescent="0.2">
      <c r="C728" s="814"/>
      <c r="D728" s="814"/>
      <c r="E728" s="201"/>
      <c r="F728" s="201"/>
      <c r="G728" s="201"/>
      <c r="H728" s="814"/>
      <c r="I728" s="814"/>
      <c r="J728" s="201"/>
      <c r="K728" s="201"/>
      <c r="L728" s="201"/>
      <c r="M728" s="814"/>
      <c r="N728" s="814"/>
      <c r="O728" s="201"/>
      <c r="P728" s="201"/>
      <c r="Q728" s="201"/>
      <c r="BA728" s="372"/>
      <c r="BB728" s="449"/>
      <c r="BC728" s="372"/>
      <c r="BD728" s="372"/>
      <c r="BE728" s="372"/>
      <c r="BF728" s="372"/>
      <c r="BG728" s="372"/>
      <c r="BH728" s="372"/>
      <c r="BI728" s="372"/>
      <c r="BJ728" s="372"/>
      <c r="BK728" s="372"/>
      <c r="BL728" s="372"/>
      <c r="BM728" s="372"/>
      <c r="BN728" s="372"/>
      <c r="BO728" s="372"/>
      <c r="BP728" s="372"/>
      <c r="BQ728" s="372"/>
      <c r="BR728" s="372"/>
      <c r="BS728" s="372"/>
      <c r="BT728" s="372"/>
      <c r="BU728" s="372"/>
      <c r="BV728" s="372"/>
      <c r="BW728" s="372"/>
      <c r="BX728" s="372"/>
      <c r="BY728" s="372"/>
      <c r="BZ728" s="372"/>
      <c r="CA728" s="372"/>
      <c r="CB728" s="372"/>
      <c r="CC728" s="372"/>
      <c r="CD728" s="372"/>
      <c r="CE728" s="372"/>
      <c r="CF728" s="372"/>
      <c r="CG728" s="372"/>
      <c r="CH728" s="372"/>
      <c r="CI728" s="372"/>
      <c r="CJ728" s="372"/>
      <c r="CK728" s="372"/>
      <c r="CL728" s="372"/>
      <c r="CM728" s="372"/>
      <c r="CN728" s="372"/>
      <c r="CO728" s="372"/>
      <c r="CP728" s="372"/>
      <c r="CQ728" s="372"/>
      <c r="CR728" s="372"/>
      <c r="CS728" s="372"/>
      <c r="CT728" s="372"/>
      <c r="CU728" s="372"/>
      <c r="CV728" s="372"/>
      <c r="CW728" s="372"/>
      <c r="CX728" s="372"/>
      <c r="CY728" s="372"/>
      <c r="CZ728" s="372"/>
    </row>
    <row r="729" ht="25.15" customHeight="true" x14ac:dyDescent="0.2">
      <c r="C729" s="814"/>
      <c r="D729" s="814"/>
      <c r="E729" s="201"/>
      <c r="F729" s="201"/>
      <c r="G729" s="201"/>
      <c r="H729" s="814"/>
      <c r="I729" s="814"/>
      <c r="J729" s="201"/>
      <c r="K729" s="201"/>
      <c r="L729" s="201"/>
      <c r="M729" s="814"/>
      <c r="N729" s="814"/>
      <c r="O729" s="201"/>
      <c r="P729" s="201"/>
      <c r="Q729" s="201"/>
      <c r="BA729" s="372"/>
      <c r="BB729" s="449"/>
      <c r="BC729" s="372"/>
      <c r="BD729" s="372"/>
      <c r="BE729" s="372"/>
      <c r="BF729" s="372"/>
      <c r="BG729" s="372"/>
      <c r="BH729" s="372"/>
      <c r="BI729" s="372"/>
      <c r="BJ729" s="372"/>
      <c r="BK729" s="372"/>
      <c r="BL729" s="372"/>
      <c r="BM729" s="372"/>
      <c r="BN729" s="372"/>
      <c r="BO729" s="372"/>
      <c r="BP729" s="372"/>
      <c r="BQ729" s="372"/>
      <c r="BR729" s="372"/>
      <c r="BS729" s="372"/>
      <c r="BT729" s="372"/>
      <c r="BU729" s="372"/>
      <c r="BV729" s="372"/>
      <c r="BW729" s="372"/>
      <c r="BX729" s="372"/>
      <c r="BY729" s="372"/>
      <c r="BZ729" s="372"/>
      <c r="CA729" s="372"/>
      <c r="CB729" s="372"/>
      <c r="CC729" s="372"/>
      <c r="CD729" s="372"/>
      <c r="CE729" s="372"/>
      <c r="CF729" s="372"/>
      <c r="CG729" s="372"/>
      <c r="CH729" s="372"/>
      <c r="CI729" s="372"/>
      <c r="CJ729" s="372"/>
      <c r="CK729" s="372"/>
      <c r="CL729" s="372"/>
      <c r="CM729" s="372"/>
      <c r="CN729" s="372"/>
      <c r="CO729" s="372"/>
      <c r="CP729" s="372"/>
      <c r="CQ729" s="372"/>
      <c r="CR729" s="372"/>
      <c r="CS729" s="372"/>
      <c r="CT729" s="372"/>
      <c r="CU729" s="372"/>
      <c r="CV729" s="372"/>
      <c r="CW729" s="372"/>
      <c r="CX729" s="372"/>
      <c r="CY729" s="372"/>
      <c r="CZ729" s="372"/>
    </row>
    <row r="730" ht="25.15" customHeight="true" x14ac:dyDescent="0.2">
      <c r="C730" s="814"/>
      <c r="D730" s="814"/>
      <c r="E730" s="201"/>
      <c r="F730" s="201"/>
      <c r="G730" s="201"/>
      <c r="H730" s="814"/>
      <c r="I730" s="814"/>
      <c r="J730" s="201"/>
      <c r="K730" s="201"/>
      <c r="L730" s="201"/>
      <c r="M730" s="814"/>
      <c r="N730" s="814"/>
      <c r="O730" s="201"/>
      <c r="P730" s="201"/>
      <c r="Q730" s="201"/>
      <c r="BA730" s="372"/>
      <c r="BB730" s="449"/>
      <c r="BC730" s="372"/>
      <c r="BD730" s="372"/>
      <c r="BE730" s="372"/>
      <c r="BF730" s="372"/>
      <c r="BG730" s="372"/>
      <c r="BH730" s="372"/>
      <c r="BI730" s="372"/>
      <c r="BJ730" s="372"/>
      <c r="BK730" s="372"/>
      <c r="BL730" s="372"/>
      <c r="BM730" s="372"/>
      <c r="BN730" s="372"/>
      <c r="BO730" s="372"/>
      <c r="BP730" s="372"/>
      <c r="BQ730" s="372"/>
      <c r="BR730" s="372"/>
      <c r="BS730" s="372"/>
      <c r="BT730" s="372"/>
      <c r="BU730" s="372"/>
      <c r="BV730" s="372"/>
      <c r="BW730" s="372"/>
      <c r="BX730" s="372"/>
      <c r="BY730" s="372"/>
      <c r="BZ730" s="372"/>
      <c r="CA730" s="372"/>
      <c r="CB730" s="372"/>
      <c r="CC730" s="372"/>
      <c r="CD730" s="372"/>
      <c r="CE730" s="372"/>
      <c r="CF730" s="372"/>
      <c r="CG730" s="372"/>
      <c r="CH730" s="372"/>
      <c r="CI730" s="372"/>
      <c r="CJ730" s="372"/>
      <c r="CK730" s="372"/>
      <c r="CL730" s="372"/>
      <c r="CM730" s="372"/>
      <c r="CN730" s="372"/>
      <c r="CO730" s="372"/>
      <c r="CP730" s="372"/>
      <c r="CQ730" s="372"/>
      <c r="CR730" s="372"/>
      <c r="CS730" s="372"/>
      <c r="CT730" s="372"/>
      <c r="CU730" s="372"/>
      <c r="CV730" s="372"/>
      <c r="CW730" s="372"/>
      <c r="CX730" s="372"/>
      <c r="CY730" s="372"/>
      <c r="CZ730" s="372"/>
    </row>
    <row r="731" ht="25.15" customHeight="true" x14ac:dyDescent="0.2">
      <c r="C731" s="814"/>
      <c r="D731" s="814"/>
      <c r="E731" s="201"/>
      <c r="F731" s="201"/>
      <c r="G731" s="201"/>
      <c r="H731" s="814"/>
      <c r="I731" s="814"/>
      <c r="J731" s="201"/>
      <c r="K731" s="201"/>
      <c r="L731" s="201"/>
      <c r="M731" s="814"/>
      <c r="N731" s="814"/>
      <c r="O731" s="201"/>
      <c r="P731" s="201"/>
      <c r="Q731" s="201"/>
      <c r="BA731" s="372"/>
      <c r="BB731" s="449"/>
      <c r="BC731" s="372"/>
      <c r="BD731" s="372"/>
      <c r="BE731" s="372"/>
      <c r="BF731" s="372"/>
      <c r="BG731" s="372"/>
      <c r="BH731" s="372"/>
      <c r="BI731" s="372"/>
      <c r="BJ731" s="372"/>
      <c r="BK731" s="372"/>
      <c r="BL731" s="372"/>
      <c r="BM731" s="372"/>
      <c r="BN731" s="372"/>
      <c r="BO731" s="372"/>
      <c r="BP731" s="372"/>
      <c r="BQ731" s="372"/>
      <c r="BR731" s="372"/>
      <c r="BS731" s="372"/>
      <c r="BT731" s="372"/>
      <c r="BU731" s="372"/>
      <c r="BV731" s="372"/>
      <c r="BW731" s="372"/>
      <c r="BX731" s="372"/>
      <c r="BY731" s="372"/>
      <c r="BZ731" s="372"/>
      <c r="CA731" s="372"/>
      <c r="CB731" s="372"/>
      <c r="CC731" s="372"/>
      <c r="CD731" s="372"/>
      <c r="CE731" s="372"/>
      <c r="CF731" s="372"/>
      <c r="CG731" s="372"/>
      <c r="CH731" s="372"/>
      <c r="CI731" s="372"/>
      <c r="CJ731" s="372"/>
      <c r="CK731" s="372"/>
      <c r="CL731" s="372"/>
      <c r="CM731" s="372"/>
      <c r="CN731" s="372"/>
      <c r="CO731" s="372"/>
      <c r="CP731" s="372"/>
      <c r="CQ731" s="372"/>
      <c r="CR731" s="372"/>
      <c r="CS731" s="372"/>
      <c r="CT731" s="372"/>
      <c r="CU731" s="372"/>
      <c r="CV731" s="372"/>
      <c r="CW731" s="372"/>
      <c r="CX731" s="372"/>
      <c r="CY731" s="372"/>
      <c r="CZ731" s="372"/>
    </row>
    <row r="732" ht="25.15" customHeight="true" x14ac:dyDescent="0.2">
      <c r="C732" s="814"/>
      <c r="D732" s="814"/>
      <c r="E732" s="201"/>
      <c r="F732" s="201"/>
      <c r="G732" s="201"/>
      <c r="H732" s="814"/>
      <c r="I732" s="814"/>
      <c r="J732" s="201"/>
      <c r="K732" s="201"/>
      <c r="L732" s="201"/>
      <c r="M732" s="814"/>
      <c r="N732" s="814"/>
      <c r="O732" s="201"/>
      <c r="P732" s="201"/>
      <c r="Q732" s="201"/>
      <c r="BA732" s="372"/>
      <c r="BB732" s="449"/>
      <c r="BC732" s="372"/>
      <c r="BD732" s="372"/>
      <c r="BE732" s="372"/>
      <c r="BF732" s="372"/>
      <c r="BG732" s="372"/>
      <c r="BH732" s="372"/>
      <c r="BI732" s="372"/>
      <c r="BJ732" s="372"/>
      <c r="BK732" s="372"/>
      <c r="BL732" s="372"/>
      <c r="BM732" s="372"/>
      <c r="BN732" s="372"/>
      <c r="BO732" s="372"/>
      <c r="BP732" s="372"/>
      <c r="BQ732" s="372"/>
      <c r="BR732" s="372"/>
      <c r="BS732" s="372"/>
      <c r="BT732" s="372"/>
      <c r="BU732" s="372"/>
      <c r="BV732" s="372"/>
      <c r="BW732" s="372"/>
      <c r="BX732" s="372"/>
      <c r="BY732" s="372"/>
      <c r="BZ732" s="372"/>
      <c r="CA732" s="372"/>
      <c r="CB732" s="372"/>
      <c r="CC732" s="372"/>
      <c r="CD732" s="372"/>
      <c r="CE732" s="372"/>
      <c r="CF732" s="372"/>
      <c r="CG732" s="372"/>
      <c r="CH732" s="372"/>
      <c r="CI732" s="372"/>
      <c r="CJ732" s="372"/>
      <c r="CK732" s="372"/>
      <c r="CL732" s="372"/>
      <c r="CM732" s="372"/>
      <c r="CN732" s="372"/>
      <c r="CO732" s="372"/>
      <c r="CP732" s="372"/>
      <c r="CQ732" s="372"/>
      <c r="CR732" s="372"/>
      <c r="CS732" s="372"/>
      <c r="CT732" s="372"/>
      <c r="CU732" s="372"/>
      <c r="CV732" s="372"/>
      <c r="CW732" s="372"/>
      <c r="CX732" s="372"/>
      <c r="CY732" s="372"/>
      <c r="CZ732" s="372"/>
    </row>
    <row r="733" ht="25.15" customHeight="true" x14ac:dyDescent="0.2">
      <c r="C733" s="814"/>
      <c r="D733" s="814"/>
      <c r="E733" s="201"/>
      <c r="F733" s="201"/>
      <c r="G733" s="201"/>
      <c r="H733" s="814"/>
      <c r="I733" s="814"/>
      <c r="J733" s="201"/>
      <c r="K733" s="201"/>
      <c r="L733" s="201"/>
      <c r="M733" s="814"/>
      <c r="N733" s="814"/>
      <c r="O733" s="201"/>
      <c r="P733" s="201"/>
      <c r="Q733" s="201"/>
      <c r="BA733" s="372"/>
      <c r="BB733" s="449"/>
      <c r="BC733" s="372"/>
      <c r="BD733" s="372"/>
      <c r="BE733" s="372"/>
      <c r="BF733" s="372"/>
      <c r="BG733" s="372"/>
      <c r="BH733" s="372"/>
      <c r="BI733" s="372"/>
      <c r="BJ733" s="372"/>
      <c r="BK733" s="372"/>
      <c r="BL733" s="372"/>
      <c r="BM733" s="372"/>
      <c r="BN733" s="372"/>
      <c r="BO733" s="372"/>
      <c r="BP733" s="372"/>
      <c r="BQ733" s="372"/>
      <c r="BR733" s="372"/>
      <c r="BS733" s="372"/>
      <c r="BT733" s="372"/>
      <c r="BU733" s="372"/>
      <c r="BV733" s="372"/>
      <c r="BW733" s="372"/>
      <c r="BX733" s="372"/>
      <c r="BY733" s="372"/>
      <c r="BZ733" s="372"/>
      <c r="CA733" s="372"/>
      <c r="CB733" s="372"/>
      <c r="CC733" s="372"/>
      <c r="CD733" s="372"/>
      <c r="CE733" s="372"/>
      <c r="CF733" s="372"/>
      <c r="CG733" s="372"/>
      <c r="CH733" s="372"/>
      <c r="CI733" s="372"/>
      <c r="CJ733" s="372"/>
      <c r="CK733" s="372"/>
      <c r="CL733" s="372"/>
      <c r="CM733" s="372"/>
      <c r="CN733" s="372"/>
      <c r="CO733" s="372"/>
      <c r="CP733" s="372"/>
      <c r="CQ733" s="372"/>
      <c r="CR733" s="372"/>
      <c r="CS733" s="372"/>
      <c r="CT733" s="372"/>
      <c r="CU733" s="372"/>
      <c r="CV733" s="372"/>
      <c r="CW733" s="372"/>
      <c r="CX733" s="372"/>
      <c r="CY733" s="372"/>
      <c r="CZ733" s="372"/>
    </row>
    <row r="734" ht="25.15" customHeight="true" x14ac:dyDescent="0.2">
      <c r="C734" s="814"/>
      <c r="D734" s="814"/>
      <c r="E734" s="201"/>
      <c r="F734" s="201"/>
      <c r="G734" s="201"/>
      <c r="H734" s="814"/>
      <c r="I734" s="814"/>
      <c r="J734" s="201"/>
      <c r="K734" s="201"/>
      <c r="L734" s="201"/>
      <c r="M734" s="814"/>
      <c r="N734" s="814"/>
      <c r="O734" s="201"/>
      <c r="P734" s="201"/>
      <c r="Q734" s="201"/>
      <c r="BA734" s="372"/>
      <c r="BB734" s="449"/>
      <c r="BC734" s="372"/>
      <c r="BD734" s="372"/>
      <c r="BE734" s="372"/>
      <c r="BF734" s="372"/>
      <c r="BG734" s="372"/>
      <c r="BH734" s="372"/>
      <c r="BI734" s="372"/>
      <c r="BJ734" s="372"/>
      <c r="BK734" s="372"/>
      <c r="BL734" s="372"/>
      <c r="BM734" s="372"/>
      <c r="BN734" s="372"/>
      <c r="BO734" s="372"/>
      <c r="BP734" s="372"/>
      <c r="BQ734" s="372"/>
      <c r="BR734" s="372"/>
      <c r="BS734" s="372"/>
      <c r="BT734" s="372"/>
      <c r="BU734" s="372"/>
      <c r="BV734" s="372"/>
      <c r="BW734" s="372"/>
      <c r="BX734" s="372"/>
      <c r="BY734" s="372"/>
      <c r="BZ734" s="372"/>
      <c r="CA734" s="372"/>
      <c r="CB734" s="372"/>
      <c r="CC734" s="372"/>
      <c r="CD734" s="372"/>
      <c r="CE734" s="372"/>
      <c r="CF734" s="372"/>
      <c r="CG734" s="372"/>
      <c r="CH734" s="372"/>
      <c r="CI734" s="372"/>
      <c r="CJ734" s="372"/>
      <c r="CK734" s="372"/>
      <c r="CL734" s="372"/>
      <c r="CM734" s="372"/>
      <c r="CN734" s="372"/>
      <c r="CO734" s="372"/>
      <c r="CP734" s="372"/>
      <c r="CQ734" s="372"/>
      <c r="CR734" s="372"/>
      <c r="CS734" s="372"/>
      <c r="CT734" s="372"/>
      <c r="CU734" s="372"/>
      <c r="CV734" s="372"/>
      <c r="CW734" s="372"/>
      <c r="CX734" s="372"/>
      <c r="CY734" s="372"/>
      <c r="CZ734" s="372"/>
    </row>
    <row r="735" ht="25.15" customHeight="true" x14ac:dyDescent="0.2">
      <c r="C735" s="814"/>
      <c r="D735" s="814"/>
      <c r="E735" s="201"/>
      <c r="F735" s="201"/>
      <c r="G735" s="201"/>
      <c r="H735" s="814"/>
      <c r="I735" s="814"/>
      <c r="J735" s="201"/>
      <c r="K735" s="201"/>
      <c r="L735" s="201"/>
      <c r="M735" s="814"/>
      <c r="N735" s="814"/>
      <c r="O735" s="201"/>
      <c r="P735" s="201"/>
      <c r="Q735" s="201"/>
      <c r="BA735" s="372"/>
      <c r="BB735" s="449"/>
      <c r="BC735" s="372"/>
      <c r="BD735" s="372"/>
      <c r="BE735" s="372"/>
      <c r="BF735" s="372"/>
      <c r="BG735" s="372"/>
      <c r="BH735" s="372"/>
      <c r="BI735" s="372"/>
      <c r="BJ735" s="372"/>
      <c r="BK735" s="372"/>
      <c r="BL735" s="372"/>
      <c r="BM735" s="372"/>
      <c r="BN735" s="372"/>
      <c r="BO735" s="372"/>
      <c r="BP735" s="372"/>
      <c r="BQ735" s="372"/>
      <c r="BR735" s="372"/>
      <c r="BS735" s="372"/>
      <c r="BT735" s="372"/>
      <c r="BU735" s="372"/>
      <c r="BV735" s="372"/>
      <c r="BW735" s="372"/>
      <c r="BX735" s="372"/>
      <c r="BY735" s="372"/>
      <c r="BZ735" s="372"/>
      <c r="CA735" s="372"/>
      <c r="CB735" s="372"/>
      <c r="CC735" s="372"/>
      <c r="CD735" s="372"/>
      <c r="CE735" s="372"/>
      <c r="CF735" s="372"/>
      <c r="CG735" s="372"/>
      <c r="CH735" s="372"/>
      <c r="CI735" s="372"/>
      <c r="CJ735" s="372"/>
      <c r="CK735" s="372"/>
      <c r="CL735" s="372"/>
      <c r="CM735" s="372"/>
      <c r="CN735" s="372"/>
      <c r="CO735" s="372"/>
      <c r="CP735" s="372"/>
      <c r="CQ735" s="372"/>
      <c r="CR735" s="372"/>
      <c r="CS735" s="372"/>
      <c r="CT735" s="372"/>
      <c r="CU735" s="372"/>
      <c r="CV735" s="372"/>
      <c r="CW735" s="372"/>
      <c r="CX735" s="372"/>
      <c r="CY735" s="372"/>
      <c r="CZ735" s="372"/>
    </row>
    <row r="736" ht="25.15" customHeight="true" x14ac:dyDescent="0.2">
      <c r="C736" s="814"/>
      <c r="D736" s="814"/>
      <c r="E736" s="201"/>
      <c r="F736" s="201"/>
      <c r="G736" s="201"/>
      <c r="H736" s="814"/>
      <c r="I736" s="814"/>
      <c r="J736" s="201"/>
      <c r="K736" s="201"/>
      <c r="L736" s="201"/>
      <c r="M736" s="814"/>
      <c r="N736" s="814"/>
      <c r="O736" s="201"/>
      <c r="P736" s="201"/>
      <c r="Q736" s="201"/>
      <c r="BA736" s="372"/>
      <c r="BB736" s="449"/>
      <c r="BC736" s="372"/>
      <c r="BD736" s="372"/>
      <c r="BE736" s="372"/>
      <c r="BF736" s="372"/>
      <c r="BG736" s="372"/>
      <c r="BH736" s="372"/>
      <c r="BI736" s="372"/>
      <c r="BJ736" s="372"/>
      <c r="BK736" s="372"/>
      <c r="BL736" s="372"/>
      <c r="BM736" s="372"/>
      <c r="BN736" s="372"/>
      <c r="BO736" s="372"/>
      <c r="BP736" s="372"/>
      <c r="BQ736" s="372"/>
      <c r="BR736" s="372"/>
      <c r="BS736" s="372"/>
      <c r="BT736" s="372"/>
      <c r="BU736" s="372"/>
      <c r="BV736" s="372"/>
      <c r="BW736" s="372"/>
      <c r="BX736" s="372"/>
      <c r="BY736" s="372"/>
      <c r="BZ736" s="372"/>
      <c r="CA736" s="372"/>
      <c r="CB736" s="372"/>
      <c r="CC736" s="372"/>
      <c r="CD736" s="372"/>
      <c r="CE736" s="372"/>
      <c r="CF736" s="372"/>
      <c r="CG736" s="372"/>
      <c r="CH736" s="372"/>
      <c r="CI736" s="372"/>
      <c r="CJ736" s="372"/>
      <c r="CK736" s="372"/>
      <c r="CL736" s="372"/>
      <c r="CM736" s="372"/>
      <c r="CN736" s="372"/>
      <c r="CO736" s="372"/>
      <c r="CP736" s="372"/>
      <c r="CQ736" s="372"/>
      <c r="CR736" s="372"/>
      <c r="CS736" s="372"/>
      <c r="CT736" s="372"/>
      <c r="CU736" s="372"/>
      <c r="CV736" s="372"/>
      <c r="CW736" s="372"/>
      <c r="CX736" s="372"/>
      <c r="CY736" s="372"/>
      <c r="CZ736" s="372"/>
    </row>
    <row r="737" ht="25.15" customHeight="true" x14ac:dyDescent="0.2">
      <c r="C737" s="814"/>
      <c r="D737" s="814"/>
      <c r="E737" s="201"/>
      <c r="F737" s="201"/>
      <c r="G737" s="201"/>
      <c r="H737" s="814"/>
      <c r="I737" s="814"/>
      <c r="J737" s="201"/>
      <c r="K737" s="201"/>
      <c r="L737" s="201"/>
      <c r="M737" s="814"/>
      <c r="N737" s="814"/>
      <c r="O737" s="201"/>
      <c r="P737" s="201"/>
      <c r="Q737" s="201"/>
      <c r="BA737" s="372"/>
      <c r="BB737" s="449"/>
      <c r="BC737" s="372"/>
      <c r="BD737" s="372"/>
      <c r="BE737" s="372"/>
      <c r="BF737" s="372"/>
      <c r="BG737" s="372"/>
      <c r="BH737" s="372"/>
      <c r="BI737" s="372"/>
      <c r="BJ737" s="372"/>
      <c r="BK737" s="372"/>
      <c r="BL737" s="372"/>
      <c r="BM737" s="372"/>
      <c r="BN737" s="372"/>
      <c r="BO737" s="372"/>
      <c r="BP737" s="372"/>
      <c r="BQ737" s="372"/>
      <c r="BR737" s="372"/>
      <c r="BS737" s="372"/>
      <c r="BT737" s="372"/>
      <c r="BU737" s="372"/>
      <c r="BV737" s="372"/>
      <c r="BW737" s="372"/>
      <c r="BX737" s="372"/>
      <c r="BY737" s="372"/>
      <c r="BZ737" s="372"/>
      <c r="CA737" s="372"/>
      <c r="CB737" s="372"/>
      <c r="CC737" s="372"/>
      <c r="CD737" s="372"/>
      <c r="CE737" s="372"/>
      <c r="CF737" s="372"/>
      <c r="CG737" s="372"/>
      <c r="CH737" s="372"/>
      <c r="CI737" s="372"/>
      <c r="CJ737" s="372"/>
      <c r="CK737" s="372"/>
      <c r="CL737" s="372"/>
      <c r="CM737" s="372"/>
      <c r="CN737" s="372"/>
      <c r="CO737" s="372"/>
      <c r="CP737" s="372"/>
      <c r="CQ737" s="372"/>
      <c r="CR737" s="372"/>
      <c r="CS737" s="372"/>
      <c r="CT737" s="372"/>
      <c r="CU737" s="372"/>
      <c r="CV737" s="372"/>
      <c r="CW737" s="372"/>
      <c r="CX737" s="372"/>
      <c r="CY737" s="372"/>
      <c r="CZ737" s="372"/>
    </row>
    <row r="738" ht="25.15" customHeight="true" x14ac:dyDescent="0.2">
      <c r="C738" s="814"/>
      <c r="D738" s="814"/>
      <c r="E738" s="201"/>
      <c r="F738" s="201"/>
      <c r="G738" s="201"/>
      <c r="H738" s="814"/>
      <c r="I738" s="814"/>
      <c r="J738" s="201"/>
      <c r="K738" s="201"/>
      <c r="L738" s="201"/>
      <c r="M738" s="814"/>
      <c r="N738" s="814"/>
      <c r="O738" s="201"/>
      <c r="P738" s="201"/>
      <c r="Q738" s="201"/>
      <c r="BA738" s="372"/>
      <c r="BB738" s="449"/>
      <c r="BC738" s="372"/>
      <c r="BD738" s="372"/>
      <c r="BE738" s="372"/>
      <c r="BF738" s="372"/>
      <c r="BG738" s="372"/>
      <c r="BH738" s="372"/>
      <c r="BI738" s="372"/>
      <c r="BJ738" s="372"/>
      <c r="BK738" s="372"/>
      <c r="BL738" s="372"/>
      <c r="BM738" s="372"/>
      <c r="BN738" s="372"/>
      <c r="BO738" s="372"/>
      <c r="BP738" s="372"/>
      <c r="BQ738" s="372"/>
      <c r="BR738" s="372"/>
      <c r="BS738" s="372"/>
      <c r="BT738" s="372"/>
      <c r="BU738" s="372"/>
      <c r="BV738" s="372"/>
      <c r="BW738" s="372"/>
      <c r="BX738" s="372"/>
      <c r="BY738" s="372"/>
      <c r="BZ738" s="372"/>
      <c r="CA738" s="372"/>
      <c r="CB738" s="372"/>
      <c r="CC738" s="372"/>
      <c r="CD738" s="372"/>
      <c r="CE738" s="372"/>
      <c r="CF738" s="372"/>
      <c r="CG738" s="372"/>
      <c r="CH738" s="372"/>
      <c r="CI738" s="372"/>
      <c r="CJ738" s="372"/>
      <c r="CK738" s="372"/>
      <c r="CL738" s="372"/>
      <c r="CM738" s="372"/>
      <c r="CN738" s="372"/>
      <c r="CO738" s="372"/>
      <c r="CP738" s="372"/>
      <c r="CQ738" s="372"/>
      <c r="CR738" s="372"/>
      <c r="CS738" s="372"/>
      <c r="CT738" s="372"/>
      <c r="CU738" s="372"/>
      <c r="CV738" s="372"/>
      <c r="CW738" s="372"/>
      <c r="CX738" s="372"/>
      <c r="CY738" s="372"/>
      <c r="CZ738" s="372"/>
    </row>
    <row r="739" ht="25.15" customHeight="true" x14ac:dyDescent="0.2">
      <c r="C739" s="814"/>
      <c r="D739" s="814"/>
      <c r="E739" s="201"/>
      <c r="F739" s="201"/>
      <c r="G739" s="201"/>
      <c r="H739" s="814"/>
      <c r="I739" s="814"/>
      <c r="J739" s="201"/>
      <c r="K739" s="201"/>
      <c r="L739" s="201"/>
      <c r="M739" s="814"/>
      <c r="N739" s="814"/>
      <c r="O739" s="201"/>
      <c r="P739" s="201"/>
      <c r="Q739" s="201"/>
      <c r="BA739" s="372"/>
      <c r="BB739" s="449"/>
      <c r="BC739" s="372"/>
      <c r="BD739" s="372"/>
      <c r="BE739" s="372"/>
      <c r="BF739" s="372"/>
      <c r="BG739" s="372"/>
      <c r="BH739" s="372"/>
      <c r="BI739" s="372"/>
      <c r="BJ739" s="372"/>
      <c r="BK739" s="372"/>
      <c r="BL739" s="372"/>
      <c r="BM739" s="372"/>
      <c r="BN739" s="372"/>
      <c r="BO739" s="372"/>
      <c r="BP739" s="372"/>
      <c r="BQ739" s="372"/>
      <c r="BR739" s="372"/>
      <c r="BS739" s="372"/>
      <c r="BT739" s="372"/>
      <c r="BU739" s="372"/>
      <c r="BV739" s="372"/>
      <c r="BW739" s="372"/>
      <c r="BX739" s="372"/>
      <c r="BY739" s="372"/>
      <c r="BZ739" s="372"/>
      <c r="CA739" s="372"/>
      <c r="CB739" s="372"/>
      <c r="CC739" s="372"/>
      <c r="CD739" s="372"/>
      <c r="CE739" s="372"/>
      <c r="CF739" s="372"/>
      <c r="CG739" s="372"/>
      <c r="CH739" s="372"/>
      <c r="CI739" s="372"/>
      <c r="CJ739" s="372"/>
      <c r="CK739" s="372"/>
      <c r="CL739" s="372"/>
      <c r="CM739" s="372"/>
      <c r="CN739" s="372"/>
      <c r="CO739" s="372"/>
      <c r="CP739" s="372"/>
      <c r="CQ739" s="372"/>
      <c r="CR739" s="372"/>
      <c r="CS739" s="372"/>
      <c r="CT739" s="372"/>
      <c r="CU739" s="372"/>
      <c r="CV739" s="372"/>
      <c r="CW739" s="372"/>
      <c r="CX739" s="372"/>
      <c r="CY739" s="372"/>
      <c r="CZ739" s="372"/>
    </row>
    <row r="740" ht="25.15" customHeight="true" x14ac:dyDescent="0.2">
      <c r="C740" s="814"/>
      <c r="D740" s="814"/>
      <c r="E740" s="201"/>
      <c r="F740" s="201"/>
      <c r="G740" s="201"/>
      <c r="H740" s="814"/>
      <c r="I740" s="814"/>
      <c r="J740" s="201"/>
      <c r="K740" s="201"/>
      <c r="L740" s="201"/>
      <c r="M740" s="814"/>
      <c r="N740" s="814"/>
      <c r="O740" s="201"/>
      <c r="P740" s="201"/>
      <c r="Q740" s="201"/>
      <c r="BA740" s="372"/>
      <c r="BB740" s="449"/>
      <c r="BC740" s="372"/>
      <c r="BD740" s="372"/>
      <c r="BE740" s="372"/>
      <c r="BF740" s="372"/>
      <c r="BG740" s="372"/>
      <c r="BH740" s="372"/>
      <c r="BI740" s="372"/>
      <c r="BJ740" s="372"/>
      <c r="BK740" s="372"/>
      <c r="BL740" s="372"/>
      <c r="BM740" s="372"/>
      <c r="BN740" s="372"/>
      <c r="BO740" s="372"/>
      <c r="BP740" s="372"/>
      <c r="BQ740" s="372"/>
      <c r="BR740" s="372"/>
      <c r="BS740" s="372"/>
      <c r="BT740" s="372"/>
      <c r="BU740" s="372"/>
      <c r="BV740" s="372"/>
      <c r="BW740" s="372"/>
      <c r="BX740" s="372"/>
      <c r="BY740" s="372"/>
      <c r="BZ740" s="372"/>
      <c r="CA740" s="372"/>
      <c r="CB740" s="372"/>
      <c r="CC740" s="372"/>
      <c r="CD740" s="372"/>
      <c r="CE740" s="372"/>
      <c r="CF740" s="372"/>
      <c r="CG740" s="372"/>
      <c r="CH740" s="372"/>
      <c r="CI740" s="372"/>
      <c r="CJ740" s="372"/>
      <c r="CK740" s="372"/>
      <c r="CL740" s="372"/>
      <c r="CM740" s="372"/>
      <c r="CN740" s="372"/>
      <c r="CO740" s="372"/>
      <c r="CP740" s="372"/>
      <c r="CQ740" s="372"/>
      <c r="CR740" s="372"/>
      <c r="CS740" s="372"/>
      <c r="CT740" s="372"/>
      <c r="CU740" s="372"/>
      <c r="CV740" s="372"/>
      <c r="CW740" s="372"/>
      <c r="CX740" s="372"/>
      <c r="CY740" s="372"/>
      <c r="CZ740" s="372"/>
    </row>
    <row r="741" ht="25.15" customHeight="true" x14ac:dyDescent="0.2">
      <c r="C741" s="814"/>
      <c r="D741" s="814"/>
      <c r="E741" s="201"/>
      <c r="F741" s="201"/>
      <c r="G741" s="201"/>
      <c r="H741" s="814"/>
      <c r="I741" s="814"/>
      <c r="J741" s="201"/>
      <c r="K741" s="201"/>
      <c r="L741" s="201"/>
      <c r="M741" s="814"/>
      <c r="N741" s="814"/>
      <c r="O741" s="201"/>
      <c r="P741" s="201"/>
      <c r="Q741" s="201"/>
      <c r="BA741" s="372"/>
      <c r="BB741" s="449"/>
      <c r="BC741" s="372"/>
      <c r="BD741" s="372"/>
      <c r="BE741" s="372"/>
      <c r="BF741" s="372"/>
      <c r="BG741" s="372"/>
      <c r="BH741" s="372"/>
      <c r="BI741" s="372"/>
      <c r="BJ741" s="372"/>
      <c r="BK741" s="372"/>
      <c r="BL741" s="372"/>
      <c r="BM741" s="372"/>
      <c r="BN741" s="372"/>
      <c r="BO741" s="372"/>
      <c r="BP741" s="372"/>
      <c r="BQ741" s="372"/>
      <c r="BR741" s="372"/>
      <c r="BS741" s="372"/>
      <c r="BT741" s="372"/>
      <c r="BU741" s="372"/>
      <c r="BV741" s="372"/>
      <c r="BW741" s="372"/>
      <c r="BX741" s="372"/>
      <c r="BY741" s="372"/>
      <c r="BZ741" s="372"/>
      <c r="CA741" s="372"/>
      <c r="CB741" s="372"/>
      <c r="CC741" s="372"/>
      <c r="CD741" s="372"/>
      <c r="CE741" s="372"/>
      <c r="CF741" s="372"/>
      <c r="CG741" s="372"/>
      <c r="CH741" s="372"/>
      <c r="CI741" s="372"/>
      <c r="CJ741" s="372"/>
      <c r="CK741" s="372"/>
      <c r="CL741" s="372"/>
      <c r="CM741" s="372"/>
      <c r="CN741" s="372"/>
      <c r="CO741" s="372"/>
      <c r="CP741" s="372"/>
      <c r="CQ741" s="372"/>
      <c r="CR741" s="372"/>
      <c r="CS741" s="372"/>
      <c r="CT741" s="372"/>
      <c r="CU741" s="372"/>
      <c r="CV741" s="372"/>
      <c r="CW741" s="372"/>
      <c r="CX741" s="372"/>
      <c r="CY741" s="372"/>
      <c r="CZ741" s="372"/>
    </row>
    <row r="742" ht="25.15" customHeight="true" x14ac:dyDescent="0.2">
      <c r="C742" s="814"/>
      <c r="D742" s="814"/>
      <c r="E742" s="201"/>
      <c r="F742" s="201"/>
      <c r="G742" s="201"/>
      <c r="H742" s="814"/>
      <c r="I742" s="814"/>
      <c r="J742" s="201"/>
      <c r="K742" s="201"/>
      <c r="L742" s="201"/>
      <c r="M742" s="814"/>
      <c r="N742" s="814"/>
      <c r="O742" s="201"/>
      <c r="P742" s="201"/>
      <c r="Q742" s="201"/>
      <c r="BA742" s="372"/>
      <c r="BB742" s="449"/>
      <c r="BC742" s="372"/>
      <c r="BD742" s="372"/>
      <c r="BE742" s="372"/>
      <c r="BF742" s="372"/>
      <c r="BG742" s="372"/>
      <c r="BH742" s="372"/>
      <c r="BI742" s="372"/>
      <c r="BJ742" s="372"/>
      <c r="BK742" s="372"/>
      <c r="BL742" s="372"/>
      <c r="BM742" s="372"/>
      <c r="BN742" s="372"/>
      <c r="BO742" s="372"/>
      <c r="BP742" s="372"/>
      <c r="BQ742" s="372"/>
      <c r="BR742" s="372"/>
      <c r="BS742" s="372"/>
      <c r="BT742" s="372"/>
      <c r="BU742" s="372"/>
      <c r="BV742" s="372"/>
      <c r="BW742" s="372"/>
      <c r="BX742" s="372"/>
      <c r="BY742" s="372"/>
      <c r="BZ742" s="372"/>
      <c r="CA742" s="372"/>
      <c r="CB742" s="372"/>
      <c r="CC742" s="372"/>
      <c r="CD742" s="372"/>
      <c r="CE742" s="372"/>
      <c r="CF742" s="372"/>
      <c r="CG742" s="372"/>
      <c r="CH742" s="372"/>
      <c r="CI742" s="372"/>
      <c r="CJ742" s="372"/>
      <c r="CK742" s="372"/>
      <c r="CL742" s="372"/>
      <c r="CM742" s="372"/>
      <c r="CN742" s="372"/>
      <c r="CO742" s="372"/>
      <c r="CP742" s="372"/>
      <c r="CQ742" s="372"/>
      <c r="CR742" s="372"/>
      <c r="CS742" s="372"/>
      <c r="CT742" s="372"/>
      <c r="CU742" s="372"/>
      <c r="CV742" s="372"/>
      <c r="CW742" s="372"/>
      <c r="CX742" s="372"/>
      <c r="CY742" s="372"/>
      <c r="CZ742" s="372"/>
    </row>
    <row r="743" ht="25.15" customHeight="true" x14ac:dyDescent="0.2">
      <c r="C743" s="814"/>
      <c r="D743" s="814"/>
      <c r="E743" s="201"/>
      <c r="F743" s="201"/>
      <c r="G743" s="201"/>
      <c r="H743" s="814"/>
      <c r="I743" s="814"/>
      <c r="J743" s="201"/>
      <c r="K743" s="201"/>
      <c r="L743" s="201"/>
      <c r="M743" s="814"/>
      <c r="N743" s="814"/>
      <c r="O743" s="201"/>
      <c r="P743" s="201"/>
      <c r="Q743" s="201"/>
      <c r="BA743" s="372"/>
      <c r="BB743" s="449"/>
      <c r="BC743" s="372"/>
      <c r="BD743" s="372"/>
      <c r="BE743" s="372"/>
      <c r="BF743" s="372"/>
      <c r="BG743" s="372"/>
      <c r="BH743" s="372"/>
      <c r="BI743" s="372"/>
      <c r="BJ743" s="372"/>
      <c r="BK743" s="372"/>
      <c r="BL743" s="372"/>
      <c r="BM743" s="372"/>
      <c r="BN743" s="372"/>
      <c r="BO743" s="372"/>
      <c r="BP743" s="372"/>
      <c r="BQ743" s="372"/>
      <c r="BR743" s="372"/>
      <c r="BS743" s="372"/>
      <c r="BT743" s="372"/>
      <c r="BU743" s="372"/>
      <c r="BV743" s="372"/>
      <c r="BW743" s="372"/>
      <c r="BX743" s="372"/>
      <c r="BY743" s="372"/>
      <c r="BZ743" s="372"/>
      <c r="CA743" s="372"/>
      <c r="CB743" s="372"/>
      <c r="CC743" s="372"/>
      <c r="CD743" s="372"/>
      <c r="CE743" s="372"/>
      <c r="CF743" s="372"/>
      <c r="CG743" s="372"/>
      <c r="CH743" s="372"/>
      <c r="CI743" s="372"/>
      <c r="CJ743" s="372"/>
      <c r="CK743" s="372"/>
      <c r="CL743" s="372"/>
      <c r="CM743" s="372"/>
      <c r="CN743" s="372"/>
      <c r="CO743" s="372"/>
      <c r="CP743" s="372"/>
      <c r="CQ743" s="372"/>
      <c r="CR743" s="372"/>
      <c r="CS743" s="372"/>
      <c r="CT743" s="372"/>
      <c r="CU743" s="372"/>
      <c r="CV743" s="372"/>
      <c r="CW743" s="372"/>
      <c r="CX743" s="372"/>
      <c r="CY743" s="372"/>
      <c r="CZ743" s="372"/>
    </row>
    <row r="744" ht="25.15" customHeight="true" x14ac:dyDescent="0.2">
      <c r="C744" s="814"/>
      <c r="D744" s="814"/>
      <c r="E744" s="201"/>
      <c r="F744" s="201"/>
      <c r="G744" s="201"/>
      <c r="H744" s="814"/>
      <c r="I744" s="814"/>
      <c r="J744" s="201"/>
      <c r="K744" s="201"/>
      <c r="L744" s="201"/>
      <c r="M744" s="814"/>
      <c r="N744" s="814"/>
      <c r="O744" s="201"/>
      <c r="P744" s="201"/>
      <c r="Q744" s="201"/>
      <c r="BA744" s="372"/>
      <c r="BB744" s="449"/>
      <c r="BC744" s="372"/>
      <c r="BD744" s="372"/>
      <c r="BE744" s="372"/>
      <c r="BF744" s="372"/>
      <c r="BG744" s="372"/>
      <c r="BH744" s="372"/>
      <c r="BI744" s="372"/>
      <c r="BJ744" s="372"/>
      <c r="BK744" s="372"/>
      <c r="BL744" s="372"/>
      <c r="BM744" s="372"/>
      <c r="BN744" s="372"/>
      <c r="BO744" s="372"/>
      <c r="BP744" s="372"/>
      <c r="BQ744" s="372"/>
      <c r="BR744" s="372"/>
      <c r="BS744" s="372"/>
      <c r="BT744" s="372"/>
      <c r="BU744" s="372"/>
      <c r="BV744" s="372"/>
      <c r="BW744" s="372"/>
      <c r="BX744" s="372"/>
      <c r="BY744" s="372"/>
      <c r="BZ744" s="372"/>
      <c r="CA744" s="372"/>
      <c r="CB744" s="372"/>
      <c r="CC744" s="372"/>
      <c r="CD744" s="372"/>
      <c r="CE744" s="372"/>
      <c r="CF744" s="372"/>
      <c r="CG744" s="372"/>
      <c r="CH744" s="372"/>
      <c r="CI744" s="372"/>
      <c r="CJ744" s="372"/>
      <c r="CK744" s="372"/>
      <c r="CL744" s="372"/>
      <c r="CM744" s="372"/>
      <c r="CN744" s="372"/>
      <c r="CO744" s="372"/>
      <c r="CP744" s="372"/>
      <c r="CQ744" s="372"/>
      <c r="CR744" s="372"/>
      <c r="CS744" s="372"/>
      <c r="CT744" s="372"/>
      <c r="CU744" s="372"/>
      <c r="CV744" s="372"/>
      <c r="CW744" s="372"/>
      <c r="CX744" s="372"/>
      <c r="CY744" s="372"/>
      <c r="CZ744" s="372"/>
    </row>
    <row r="745" ht="25.15" customHeight="true" x14ac:dyDescent="0.2">
      <c r="C745" s="814"/>
      <c r="D745" s="814"/>
      <c r="E745" s="201"/>
      <c r="F745" s="201"/>
      <c r="G745" s="201"/>
      <c r="H745" s="814"/>
      <c r="I745" s="814"/>
      <c r="J745" s="201"/>
      <c r="K745" s="201"/>
      <c r="L745" s="201"/>
      <c r="M745" s="814"/>
      <c r="N745" s="814"/>
      <c r="O745" s="201"/>
      <c r="P745" s="201"/>
      <c r="Q745" s="201"/>
      <c r="BA745" s="372"/>
      <c r="BB745" s="449"/>
      <c r="BC745" s="372"/>
      <c r="BD745" s="372"/>
      <c r="BE745" s="372"/>
      <c r="BF745" s="372"/>
      <c r="BG745" s="372"/>
      <c r="BH745" s="372"/>
      <c r="BI745" s="372"/>
      <c r="BJ745" s="372"/>
      <c r="BK745" s="372"/>
      <c r="BL745" s="372"/>
      <c r="BM745" s="372"/>
      <c r="BN745" s="372"/>
      <c r="BO745" s="372"/>
      <c r="BP745" s="372"/>
      <c r="BQ745" s="372"/>
      <c r="BR745" s="372"/>
      <c r="BS745" s="372"/>
      <c r="BT745" s="372"/>
      <c r="BU745" s="372"/>
      <c r="BV745" s="372"/>
      <c r="BW745" s="372"/>
      <c r="BX745" s="372"/>
      <c r="BY745" s="372"/>
      <c r="BZ745" s="372"/>
      <c r="CA745" s="372"/>
      <c r="CB745" s="372"/>
      <c r="CC745" s="372"/>
      <c r="CD745" s="372"/>
      <c r="CE745" s="372"/>
      <c r="CF745" s="372"/>
      <c r="CG745" s="372"/>
      <c r="CH745" s="372"/>
      <c r="CI745" s="372"/>
      <c r="CJ745" s="372"/>
      <c r="CK745" s="372"/>
      <c r="CL745" s="372"/>
      <c r="CM745" s="372"/>
      <c r="CN745" s="372"/>
      <c r="CO745" s="372"/>
      <c r="CP745" s="372"/>
      <c r="CQ745" s="372"/>
      <c r="CR745" s="372"/>
      <c r="CS745" s="372"/>
      <c r="CT745" s="372"/>
      <c r="CU745" s="372"/>
      <c r="CV745" s="372"/>
      <c r="CW745" s="372"/>
      <c r="CX745" s="372"/>
      <c r="CY745" s="372"/>
      <c r="CZ745" s="372"/>
    </row>
    <row r="746" ht="25.15" customHeight="true" x14ac:dyDescent="0.2">
      <c r="C746" s="814"/>
      <c r="D746" s="814"/>
      <c r="E746" s="201"/>
      <c r="F746" s="201"/>
      <c r="G746" s="201"/>
      <c r="H746" s="814"/>
      <c r="I746" s="814"/>
      <c r="J746" s="201"/>
      <c r="K746" s="201"/>
      <c r="L746" s="201"/>
      <c r="M746" s="814"/>
      <c r="N746" s="814"/>
      <c r="O746" s="201"/>
      <c r="P746" s="201"/>
      <c r="Q746" s="201"/>
      <c r="BA746" s="372"/>
      <c r="BB746" s="449"/>
      <c r="BC746" s="372"/>
      <c r="BD746" s="372"/>
      <c r="BE746" s="372"/>
      <c r="BF746" s="372"/>
      <c r="BG746" s="372"/>
      <c r="BH746" s="372"/>
      <c r="BI746" s="372"/>
      <c r="BJ746" s="372"/>
      <c r="BK746" s="372"/>
      <c r="BL746" s="372"/>
      <c r="BM746" s="372"/>
      <c r="BN746" s="372"/>
      <c r="BO746" s="372"/>
      <c r="BP746" s="372"/>
      <c r="BQ746" s="372"/>
      <c r="BR746" s="372"/>
      <c r="BS746" s="372"/>
      <c r="BT746" s="372"/>
      <c r="BU746" s="372"/>
      <c r="BV746" s="372"/>
      <c r="BW746" s="372"/>
      <c r="BX746" s="372"/>
      <c r="BY746" s="372"/>
      <c r="BZ746" s="372"/>
      <c r="CA746" s="372"/>
      <c r="CB746" s="372"/>
      <c r="CC746" s="372"/>
      <c r="CD746" s="372"/>
      <c r="CE746" s="372"/>
      <c r="CF746" s="372"/>
      <c r="CG746" s="372"/>
      <c r="CH746" s="372"/>
      <c r="CI746" s="372"/>
      <c r="CJ746" s="372"/>
      <c r="CK746" s="372"/>
      <c r="CL746" s="372"/>
      <c r="CM746" s="372"/>
      <c r="CN746" s="372"/>
      <c r="CO746" s="372"/>
      <c r="CP746" s="372"/>
      <c r="CQ746" s="372"/>
      <c r="CR746" s="372"/>
      <c r="CS746" s="372"/>
      <c r="CT746" s="372"/>
      <c r="CU746" s="372"/>
      <c r="CV746" s="372"/>
      <c r="CW746" s="372"/>
      <c r="CX746" s="372"/>
      <c r="CY746" s="372"/>
      <c r="CZ746" s="372"/>
    </row>
    <row r="747" ht="25.15" customHeight="true" x14ac:dyDescent="0.2">
      <c r="C747" s="814"/>
      <c r="D747" s="814"/>
      <c r="E747" s="201"/>
      <c r="F747" s="201"/>
      <c r="G747" s="201"/>
      <c r="H747" s="814"/>
      <c r="I747" s="814"/>
      <c r="J747" s="201"/>
      <c r="K747" s="201"/>
      <c r="L747" s="201"/>
      <c r="M747" s="814"/>
      <c r="N747" s="814"/>
      <c r="O747" s="201"/>
      <c r="P747" s="201"/>
      <c r="Q747" s="201"/>
      <c r="BA747" s="372"/>
      <c r="BB747" s="449"/>
      <c r="BC747" s="372"/>
      <c r="BD747" s="372"/>
      <c r="BE747" s="372"/>
      <c r="BF747" s="372"/>
      <c r="BG747" s="372"/>
      <c r="BH747" s="372"/>
      <c r="BI747" s="372"/>
      <c r="BJ747" s="372"/>
      <c r="BK747" s="372"/>
      <c r="BL747" s="372"/>
      <c r="BM747" s="372"/>
      <c r="BN747" s="372"/>
      <c r="BO747" s="372"/>
      <c r="BP747" s="372"/>
      <c r="BQ747" s="372"/>
      <c r="BR747" s="372"/>
      <c r="BS747" s="372"/>
      <c r="BT747" s="372"/>
      <c r="BU747" s="372"/>
      <c r="BV747" s="372"/>
      <c r="BW747" s="372"/>
      <c r="BX747" s="372"/>
      <c r="BY747" s="372"/>
      <c r="BZ747" s="372"/>
      <c r="CA747" s="372"/>
      <c r="CB747" s="372"/>
      <c r="CC747" s="372"/>
      <c r="CD747" s="372"/>
      <c r="CE747" s="372"/>
      <c r="CF747" s="372"/>
      <c r="CG747" s="372"/>
      <c r="CH747" s="372"/>
      <c r="CI747" s="372"/>
      <c r="CJ747" s="372"/>
      <c r="CK747" s="372"/>
      <c r="CL747" s="372"/>
      <c r="CM747" s="372"/>
      <c r="CN747" s="372"/>
      <c r="CO747" s="372"/>
      <c r="CP747" s="372"/>
      <c r="CQ747" s="372"/>
      <c r="CR747" s="372"/>
      <c r="CS747" s="372"/>
      <c r="CT747" s="372"/>
      <c r="CU747" s="372"/>
      <c r="CV747" s="372"/>
      <c r="CW747" s="372"/>
      <c r="CX747" s="372"/>
      <c r="CY747" s="372"/>
      <c r="CZ747" s="372"/>
    </row>
    <row r="748" ht="25.15" customHeight="true" x14ac:dyDescent="0.2">
      <c r="C748" s="814"/>
      <c r="D748" s="814"/>
      <c r="E748" s="201"/>
      <c r="F748" s="201"/>
      <c r="G748" s="201"/>
      <c r="H748" s="814"/>
      <c r="I748" s="814"/>
      <c r="J748" s="201"/>
      <c r="K748" s="201"/>
      <c r="L748" s="201"/>
      <c r="M748" s="814"/>
      <c r="N748" s="814"/>
      <c r="O748" s="201"/>
      <c r="P748" s="201"/>
      <c r="Q748" s="201"/>
      <c r="BA748" s="372"/>
      <c r="BB748" s="449"/>
      <c r="BC748" s="372"/>
      <c r="BD748" s="372"/>
      <c r="BE748" s="372"/>
      <c r="BF748" s="372"/>
      <c r="BG748" s="372"/>
      <c r="BH748" s="372"/>
      <c r="BI748" s="372"/>
      <c r="BJ748" s="372"/>
      <c r="BK748" s="372"/>
      <c r="BL748" s="372"/>
      <c r="BM748" s="372"/>
      <c r="BN748" s="372"/>
      <c r="BO748" s="372"/>
      <c r="BP748" s="372"/>
      <c r="BQ748" s="372"/>
      <c r="BR748" s="372"/>
      <c r="BS748" s="372"/>
      <c r="BT748" s="372"/>
      <c r="BU748" s="372"/>
      <c r="BV748" s="372"/>
      <c r="BW748" s="372"/>
      <c r="BX748" s="372"/>
      <c r="BY748" s="372"/>
      <c r="BZ748" s="372"/>
      <c r="CA748" s="372"/>
      <c r="CB748" s="372"/>
      <c r="CC748" s="372"/>
      <c r="CD748" s="372"/>
      <c r="CE748" s="372"/>
      <c r="CF748" s="372"/>
      <c r="CG748" s="372"/>
      <c r="CH748" s="372"/>
      <c r="CI748" s="372"/>
      <c r="CJ748" s="372"/>
      <c r="CK748" s="372"/>
      <c r="CL748" s="372"/>
      <c r="CM748" s="372"/>
      <c r="CN748" s="372"/>
      <c r="CO748" s="372"/>
      <c r="CP748" s="372"/>
      <c r="CQ748" s="372"/>
      <c r="CR748" s="372"/>
      <c r="CS748" s="372"/>
      <c r="CT748" s="372"/>
      <c r="CU748" s="372"/>
      <c r="CV748" s="372"/>
      <c r="CW748" s="372"/>
      <c r="CX748" s="372"/>
      <c r="CY748" s="372"/>
      <c r="CZ748" s="372"/>
    </row>
    <row r="749" ht="25.15" customHeight="true" x14ac:dyDescent="0.2">
      <c r="C749" s="814"/>
      <c r="D749" s="814"/>
      <c r="E749" s="201"/>
      <c r="F749" s="201"/>
      <c r="G749" s="201"/>
      <c r="H749" s="814"/>
      <c r="I749" s="814"/>
      <c r="J749" s="201"/>
      <c r="K749" s="201"/>
      <c r="L749" s="201"/>
      <c r="M749" s="814"/>
      <c r="N749" s="814"/>
      <c r="O749" s="201"/>
      <c r="P749" s="201"/>
      <c r="Q749" s="201"/>
      <c r="BA749" s="372"/>
      <c r="BB749" s="449"/>
      <c r="BC749" s="372"/>
      <c r="BD749" s="372"/>
      <c r="BE749" s="372"/>
      <c r="BF749" s="372"/>
      <c r="BG749" s="372"/>
      <c r="BH749" s="372"/>
      <c r="BI749" s="372"/>
      <c r="BJ749" s="372"/>
      <c r="BK749" s="372"/>
      <c r="BL749" s="372"/>
      <c r="BM749" s="372"/>
      <c r="BN749" s="372"/>
      <c r="BO749" s="372"/>
      <c r="BP749" s="372"/>
      <c r="BQ749" s="372"/>
      <c r="BR749" s="372"/>
      <c r="BS749" s="372"/>
      <c r="BT749" s="372"/>
      <c r="BU749" s="372"/>
      <c r="BV749" s="372"/>
      <c r="BW749" s="372"/>
      <c r="BX749" s="372"/>
      <c r="BY749" s="372"/>
      <c r="BZ749" s="372"/>
      <c r="CA749" s="372"/>
      <c r="CB749" s="372"/>
      <c r="CC749" s="372"/>
      <c r="CD749" s="372"/>
      <c r="CE749" s="372"/>
      <c r="CF749" s="372"/>
      <c r="CG749" s="372"/>
      <c r="CH749" s="372"/>
      <c r="CI749" s="372"/>
      <c r="CJ749" s="372"/>
      <c r="CK749" s="372"/>
      <c r="CL749" s="372"/>
      <c r="CM749" s="372"/>
      <c r="CN749" s="372"/>
      <c r="CO749" s="372"/>
      <c r="CP749" s="372"/>
      <c r="CQ749" s="372"/>
      <c r="CR749" s="372"/>
      <c r="CS749" s="372"/>
      <c r="CT749" s="372"/>
      <c r="CU749" s="372"/>
      <c r="CV749" s="372"/>
      <c r="CW749" s="372"/>
      <c r="CX749" s="372"/>
      <c r="CY749" s="372"/>
      <c r="CZ749" s="372"/>
    </row>
    <row r="750" ht="25.15" customHeight="true" x14ac:dyDescent="0.2">
      <c r="C750" s="814"/>
      <c r="D750" s="814"/>
      <c r="E750" s="201"/>
      <c r="F750" s="201"/>
      <c r="G750" s="201"/>
      <c r="H750" s="814"/>
      <c r="I750" s="814"/>
      <c r="J750" s="201"/>
      <c r="K750" s="201"/>
      <c r="L750" s="201"/>
      <c r="M750" s="814"/>
      <c r="N750" s="814"/>
      <c r="O750" s="201"/>
      <c r="P750" s="201"/>
      <c r="Q750" s="201"/>
      <c r="BA750" s="372"/>
      <c r="BB750" s="449"/>
      <c r="BC750" s="372"/>
      <c r="BD750" s="372"/>
      <c r="BE750" s="372"/>
      <c r="BF750" s="372"/>
      <c r="BG750" s="372"/>
      <c r="BH750" s="372"/>
      <c r="BI750" s="372"/>
      <c r="BJ750" s="372"/>
      <c r="BK750" s="372"/>
      <c r="BL750" s="372"/>
      <c r="BM750" s="372"/>
      <c r="BN750" s="372"/>
      <c r="BO750" s="372"/>
      <c r="BP750" s="372"/>
      <c r="BQ750" s="372"/>
      <c r="BR750" s="372"/>
      <c r="BS750" s="372"/>
      <c r="BT750" s="372"/>
      <c r="BU750" s="372"/>
      <c r="BV750" s="372"/>
      <c r="BW750" s="372"/>
      <c r="BX750" s="372"/>
      <c r="BY750" s="372"/>
      <c r="BZ750" s="372"/>
      <c r="CA750" s="372"/>
      <c r="CB750" s="372"/>
      <c r="CC750" s="372"/>
      <c r="CD750" s="372"/>
      <c r="CE750" s="372"/>
      <c r="CF750" s="372"/>
      <c r="CG750" s="372"/>
      <c r="CH750" s="372"/>
      <c r="CI750" s="372"/>
      <c r="CJ750" s="372"/>
      <c r="CK750" s="372"/>
      <c r="CL750" s="372"/>
      <c r="CM750" s="372"/>
      <c r="CN750" s="372"/>
      <c r="CO750" s="372"/>
      <c r="CP750" s="372"/>
      <c r="CQ750" s="372"/>
      <c r="CR750" s="372"/>
      <c r="CS750" s="372"/>
      <c r="CT750" s="372"/>
      <c r="CU750" s="372"/>
      <c r="CV750" s="372"/>
      <c r="CW750" s="372"/>
      <c r="CX750" s="372"/>
      <c r="CY750" s="372"/>
      <c r="CZ750" s="372"/>
    </row>
    <row r="751" ht="25.15" customHeight="true" x14ac:dyDescent="0.2">
      <c r="C751" s="814"/>
      <c r="D751" s="814"/>
      <c r="E751" s="201"/>
      <c r="F751" s="201"/>
      <c r="G751" s="201"/>
      <c r="H751" s="814"/>
      <c r="I751" s="814"/>
      <c r="J751" s="201"/>
      <c r="K751" s="201"/>
      <c r="L751" s="201"/>
      <c r="M751" s="814"/>
      <c r="N751" s="814"/>
      <c r="O751" s="201"/>
      <c r="P751" s="201"/>
      <c r="Q751" s="201"/>
      <c r="BA751" s="372"/>
      <c r="BB751" s="449"/>
      <c r="BC751" s="372"/>
      <c r="BD751" s="372"/>
      <c r="BE751" s="372"/>
      <c r="BF751" s="372"/>
      <c r="BG751" s="372"/>
      <c r="BH751" s="372"/>
      <c r="BI751" s="372"/>
      <c r="BJ751" s="372"/>
      <c r="BK751" s="372"/>
      <c r="BL751" s="372"/>
      <c r="BM751" s="372"/>
      <c r="BN751" s="372"/>
      <c r="BO751" s="372"/>
      <c r="BP751" s="372"/>
      <c r="BQ751" s="372"/>
      <c r="BR751" s="372"/>
      <c r="BS751" s="372"/>
      <c r="BT751" s="372"/>
      <c r="BU751" s="372"/>
      <c r="BV751" s="372"/>
      <c r="BW751" s="372"/>
      <c r="BX751" s="372"/>
      <c r="BY751" s="372"/>
      <c r="BZ751" s="372"/>
      <c r="CA751" s="372"/>
      <c r="CB751" s="372"/>
      <c r="CC751" s="372"/>
      <c r="CD751" s="372"/>
      <c r="CE751" s="372"/>
      <c r="CF751" s="372"/>
      <c r="CG751" s="372"/>
      <c r="CH751" s="372"/>
      <c r="CI751" s="372"/>
      <c r="CJ751" s="372"/>
      <c r="CK751" s="372"/>
      <c r="CL751" s="372"/>
      <c r="CM751" s="372"/>
      <c r="CN751" s="372"/>
      <c r="CO751" s="372"/>
      <c r="CP751" s="372"/>
      <c r="CQ751" s="372"/>
      <c r="CR751" s="372"/>
      <c r="CS751" s="372"/>
      <c r="CT751" s="372"/>
      <c r="CU751" s="372"/>
      <c r="CV751" s="372"/>
      <c r="CW751" s="372"/>
      <c r="CX751" s="372"/>
      <c r="CY751" s="372"/>
      <c r="CZ751" s="372"/>
    </row>
    <row r="752" ht="25.15" customHeight="true" x14ac:dyDescent="0.2">
      <c r="C752" s="814"/>
      <c r="D752" s="814"/>
      <c r="E752" s="201"/>
      <c r="F752" s="201"/>
      <c r="G752" s="201"/>
      <c r="H752" s="814"/>
      <c r="I752" s="814"/>
      <c r="J752" s="201"/>
      <c r="K752" s="201"/>
      <c r="L752" s="201"/>
      <c r="M752" s="814"/>
      <c r="N752" s="814"/>
      <c r="O752" s="201"/>
      <c r="P752" s="201"/>
      <c r="Q752" s="201"/>
      <c r="BA752" s="372"/>
      <c r="BB752" s="449"/>
      <c r="BC752" s="372"/>
      <c r="BD752" s="372"/>
      <c r="BE752" s="372"/>
      <c r="BF752" s="372"/>
      <c r="BG752" s="372"/>
      <c r="BH752" s="372"/>
      <c r="BI752" s="372"/>
      <c r="BJ752" s="372"/>
      <c r="BK752" s="372"/>
      <c r="BL752" s="372"/>
      <c r="BM752" s="372"/>
      <c r="BN752" s="372"/>
      <c r="BO752" s="372"/>
      <c r="BP752" s="372"/>
      <c r="BQ752" s="372"/>
      <c r="BR752" s="372"/>
      <c r="BS752" s="372"/>
      <c r="BT752" s="372"/>
      <c r="BU752" s="372"/>
      <c r="BV752" s="372"/>
      <c r="BW752" s="372"/>
      <c r="BX752" s="372"/>
      <c r="BY752" s="372"/>
      <c r="BZ752" s="372"/>
      <c r="CA752" s="372"/>
      <c r="CB752" s="372"/>
      <c r="CC752" s="372"/>
      <c r="CD752" s="372"/>
      <c r="CE752" s="372"/>
      <c r="CF752" s="372"/>
      <c r="CG752" s="372"/>
      <c r="CH752" s="372"/>
      <c r="CI752" s="372"/>
      <c r="CJ752" s="372"/>
      <c r="CK752" s="372"/>
      <c r="CL752" s="372"/>
      <c r="CM752" s="372"/>
      <c r="CN752" s="372"/>
      <c r="CO752" s="372"/>
      <c r="CP752" s="372"/>
      <c r="CQ752" s="372"/>
      <c r="CR752" s="372"/>
      <c r="CS752" s="372"/>
      <c r="CT752" s="372"/>
      <c r="CU752" s="372"/>
      <c r="CV752" s="372"/>
      <c r="CW752" s="372"/>
      <c r="CX752" s="372"/>
      <c r="CY752" s="372"/>
      <c r="CZ752" s="372"/>
    </row>
    <row r="753" ht="25.15" customHeight="true" x14ac:dyDescent="0.2">
      <c r="C753" s="814"/>
      <c r="D753" s="814"/>
      <c r="E753" s="201"/>
      <c r="F753" s="201"/>
      <c r="G753" s="201"/>
      <c r="H753" s="814"/>
      <c r="I753" s="814"/>
      <c r="J753" s="201"/>
      <c r="K753" s="201"/>
      <c r="L753" s="201"/>
      <c r="M753" s="814"/>
      <c r="N753" s="814"/>
      <c r="O753" s="201"/>
      <c r="P753" s="201"/>
      <c r="Q753" s="201"/>
      <c r="BA753" s="372"/>
      <c r="BB753" s="449"/>
      <c r="BC753" s="372"/>
      <c r="BD753" s="372"/>
      <c r="BE753" s="372"/>
      <c r="BF753" s="372"/>
      <c r="BG753" s="372"/>
      <c r="BH753" s="372"/>
      <c r="BI753" s="372"/>
      <c r="BJ753" s="372"/>
      <c r="BK753" s="372"/>
      <c r="BL753" s="372"/>
      <c r="BM753" s="372"/>
      <c r="BN753" s="372"/>
      <c r="BO753" s="372"/>
      <c r="BP753" s="372"/>
      <c r="BQ753" s="372"/>
      <c r="BR753" s="372"/>
      <c r="BS753" s="372"/>
      <c r="BT753" s="372"/>
      <c r="BU753" s="372"/>
      <c r="BV753" s="372"/>
      <c r="BW753" s="372"/>
      <c r="BX753" s="372"/>
      <c r="BY753" s="372"/>
      <c r="BZ753" s="372"/>
      <c r="CA753" s="372"/>
      <c r="CB753" s="372"/>
      <c r="CC753" s="372"/>
      <c r="CD753" s="372"/>
      <c r="CE753" s="372"/>
      <c r="CF753" s="372"/>
      <c r="CG753" s="372"/>
      <c r="CH753" s="372"/>
      <c r="CI753" s="372"/>
      <c r="CJ753" s="372"/>
      <c r="CK753" s="372"/>
      <c r="CL753" s="372"/>
      <c r="CM753" s="372"/>
      <c r="CN753" s="372"/>
      <c r="CO753" s="372"/>
      <c r="CP753" s="372"/>
      <c r="CQ753" s="372"/>
      <c r="CR753" s="372"/>
      <c r="CS753" s="372"/>
      <c r="CT753" s="372"/>
      <c r="CU753" s="372"/>
      <c r="CV753" s="372"/>
      <c r="CW753" s="372"/>
      <c r="CX753" s="372"/>
      <c r="CY753" s="372"/>
      <c r="CZ753" s="372"/>
    </row>
    <row r="754" ht="25.15" customHeight="true" x14ac:dyDescent="0.2">
      <c r="C754" s="814"/>
      <c r="D754" s="814"/>
      <c r="E754" s="201"/>
      <c r="F754" s="201"/>
      <c r="G754" s="201"/>
      <c r="H754" s="814"/>
      <c r="I754" s="814"/>
      <c r="J754" s="201"/>
      <c r="K754" s="201"/>
      <c r="L754" s="201"/>
      <c r="M754" s="814"/>
      <c r="N754" s="814"/>
      <c r="O754" s="201"/>
      <c r="P754" s="201"/>
      <c r="Q754" s="201"/>
      <c r="BA754" s="372"/>
      <c r="BB754" s="449"/>
      <c r="BC754" s="372"/>
      <c r="BD754" s="372"/>
      <c r="BE754" s="372"/>
      <c r="BF754" s="372"/>
      <c r="BG754" s="372"/>
      <c r="BH754" s="372"/>
      <c r="BI754" s="372"/>
      <c r="BJ754" s="372"/>
      <c r="BK754" s="372"/>
      <c r="BL754" s="372"/>
      <c r="BM754" s="372"/>
      <c r="BN754" s="372"/>
      <c r="BO754" s="372"/>
      <c r="BP754" s="372"/>
      <c r="BQ754" s="372"/>
      <c r="BR754" s="372"/>
      <c r="BS754" s="372"/>
      <c r="BT754" s="372"/>
      <c r="BU754" s="372"/>
      <c r="BV754" s="372"/>
      <c r="BW754" s="372"/>
      <c r="BX754" s="372"/>
      <c r="BY754" s="372"/>
      <c r="BZ754" s="372"/>
      <c r="CA754" s="372"/>
      <c r="CB754" s="372"/>
      <c r="CC754" s="372"/>
      <c r="CD754" s="372"/>
      <c r="CE754" s="372"/>
      <c r="CF754" s="372"/>
      <c r="CG754" s="372"/>
      <c r="CH754" s="372"/>
      <c r="CI754" s="372"/>
      <c r="CJ754" s="372"/>
      <c r="CK754" s="372"/>
      <c r="CL754" s="372"/>
      <c r="CM754" s="372"/>
      <c r="CN754" s="372"/>
      <c r="CO754" s="372"/>
      <c r="CP754" s="372"/>
      <c r="CQ754" s="372"/>
      <c r="CR754" s="372"/>
      <c r="CS754" s="372"/>
      <c r="CT754" s="372"/>
      <c r="CU754" s="372"/>
      <c r="CV754" s="372"/>
      <c r="CW754" s="372"/>
      <c r="CX754" s="372"/>
      <c r="CY754" s="372"/>
      <c r="CZ754" s="372"/>
    </row>
    <row r="755" ht="25.15" customHeight="true" x14ac:dyDescent="0.2">
      <c r="C755" s="814"/>
      <c r="D755" s="814"/>
      <c r="E755" s="201"/>
      <c r="F755" s="201"/>
      <c r="G755" s="201"/>
      <c r="H755" s="814"/>
      <c r="I755" s="814"/>
      <c r="J755" s="201"/>
      <c r="K755" s="201"/>
      <c r="L755" s="201"/>
      <c r="M755" s="814"/>
      <c r="N755" s="814"/>
      <c r="O755" s="201"/>
      <c r="P755" s="201"/>
      <c r="Q755" s="201"/>
      <c r="BA755" s="372"/>
      <c r="BB755" s="449"/>
      <c r="BC755" s="372"/>
      <c r="BD755" s="372"/>
      <c r="BE755" s="372"/>
      <c r="BF755" s="372"/>
      <c r="BG755" s="372"/>
      <c r="BH755" s="372"/>
      <c r="BI755" s="372"/>
      <c r="BJ755" s="372"/>
      <c r="BK755" s="372"/>
      <c r="BL755" s="372"/>
      <c r="BM755" s="372"/>
      <c r="BN755" s="372"/>
      <c r="BO755" s="372"/>
      <c r="BP755" s="372"/>
      <c r="BQ755" s="372"/>
      <c r="BR755" s="372"/>
      <c r="BS755" s="372"/>
      <c r="BT755" s="372"/>
      <c r="BU755" s="372"/>
      <c r="BV755" s="372"/>
      <c r="BW755" s="372"/>
      <c r="BX755" s="372"/>
      <c r="BY755" s="372"/>
      <c r="BZ755" s="372"/>
      <c r="CA755" s="372"/>
      <c r="CB755" s="372"/>
      <c r="CC755" s="372"/>
      <c r="CD755" s="372"/>
      <c r="CE755" s="372"/>
      <c r="CF755" s="372"/>
      <c r="CG755" s="372"/>
      <c r="CH755" s="372"/>
      <c r="CI755" s="372"/>
      <c r="CJ755" s="372"/>
      <c r="CK755" s="372"/>
      <c r="CL755" s="372"/>
      <c r="CM755" s="372"/>
      <c r="CN755" s="372"/>
      <c r="CO755" s="372"/>
      <c r="CP755" s="372"/>
      <c r="CQ755" s="372"/>
      <c r="CR755" s="372"/>
      <c r="CS755" s="372"/>
      <c r="CT755" s="372"/>
      <c r="CU755" s="372"/>
      <c r="CV755" s="372"/>
      <c r="CW755" s="372"/>
      <c r="CX755" s="372"/>
      <c r="CY755" s="372"/>
      <c r="CZ755" s="372"/>
    </row>
    <row r="756" ht="25.15" customHeight="true" x14ac:dyDescent="0.2">
      <c r="C756" s="814"/>
      <c r="D756" s="814"/>
      <c r="E756" s="201"/>
      <c r="F756" s="201"/>
      <c r="G756" s="201"/>
      <c r="H756" s="814"/>
      <c r="I756" s="814"/>
      <c r="J756" s="201"/>
      <c r="K756" s="201"/>
      <c r="L756" s="201"/>
      <c r="M756" s="814"/>
      <c r="N756" s="814"/>
      <c r="O756" s="201"/>
      <c r="P756" s="201"/>
      <c r="Q756" s="201"/>
      <c r="BA756" s="372"/>
      <c r="BB756" s="449"/>
      <c r="BC756" s="372"/>
      <c r="BD756" s="372"/>
      <c r="BE756" s="372"/>
      <c r="BF756" s="372"/>
      <c r="BG756" s="372"/>
      <c r="BH756" s="372"/>
      <c r="BI756" s="372"/>
      <c r="BJ756" s="372"/>
      <c r="BK756" s="372"/>
      <c r="BL756" s="372"/>
      <c r="BM756" s="372"/>
      <c r="BN756" s="372"/>
      <c r="BO756" s="372"/>
      <c r="BP756" s="372"/>
      <c r="BQ756" s="372"/>
      <c r="BR756" s="372"/>
      <c r="BS756" s="372"/>
      <c r="BT756" s="372"/>
      <c r="BU756" s="372"/>
      <c r="BV756" s="372"/>
      <c r="BW756" s="372"/>
      <c r="BX756" s="372"/>
      <c r="BY756" s="372"/>
      <c r="BZ756" s="372"/>
      <c r="CA756" s="372"/>
      <c r="CB756" s="372"/>
      <c r="CC756" s="372"/>
      <c r="CD756" s="372"/>
      <c r="CE756" s="372"/>
      <c r="CF756" s="372"/>
      <c r="CG756" s="372"/>
      <c r="CH756" s="372"/>
      <c r="CI756" s="372"/>
      <c r="CJ756" s="372"/>
      <c r="CK756" s="372"/>
      <c r="CL756" s="372"/>
      <c r="CM756" s="372"/>
      <c r="CN756" s="372"/>
      <c r="CO756" s="372"/>
      <c r="CP756" s="372"/>
      <c r="CQ756" s="372"/>
      <c r="CR756" s="372"/>
      <c r="CS756" s="372"/>
      <c r="CT756" s="372"/>
      <c r="CU756" s="372"/>
      <c r="CV756" s="372"/>
      <c r="CW756" s="372"/>
      <c r="CX756" s="372"/>
      <c r="CY756" s="372"/>
      <c r="CZ756" s="372"/>
    </row>
    <row r="757" ht="25.15" customHeight="true" x14ac:dyDescent="0.2">
      <c r="C757" s="814"/>
      <c r="D757" s="814"/>
      <c r="E757" s="201"/>
      <c r="F757" s="201"/>
      <c r="G757" s="201"/>
      <c r="H757" s="814"/>
      <c r="I757" s="814"/>
      <c r="J757" s="201"/>
      <c r="K757" s="201"/>
      <c r="L757" s="201"/>
      <c r="M757" s="814"/>
      <c r="N757" s="814"/>
      <c r="O757" s="201"/>
      <c r="P757" s="201"/>
      <c r="Q757" s="201"/>
      <c r="BA757" s="372"/>
      <c r="BB757" s="449"/>
      <c r="BC757" s="372"/>
      <c r="BD757" s="372"/>
      <c r="BE757" s="372"/>
      <c r="BF757" s="372"/>
      <c r="BG757" s="372"/>
      <c r="BH757" s="372"/>
      <c r="BI757" s="372"/>
      <c r="BJ757" s="372"/>
      <c r="BK757" s="372"/>
      <c r="BL757" s="372"/>
      <c r="BM757" s="372"/>
      <c r="BN757" s="372"/>
      <c r="BO757" s="372"/>
      <c r="BP757" s="372"/>
      <c r="BQ757" s="372"/>
      <c r="BR757" s="372"/>
      <c r="BS757" s="372"/>
      <c r="BT757" s="372"/>
      <c r="BU757" s="372"/>
      <c r="BV757" s="372"/>
      <c r="BW757" s="372"/>
      <c r="BX757" s="372"/>
      <c r="BY757" s="372"/>
      <c r="BZ757" s="372"/>
      <c r="CA757" s="372"/>
      <c r="CB757" s="372"/>
      <c r="CC757" s="372"/>
      <c r="CD757" s="372"/>
      <c r="CE757" s="372"/>
      <c r="CF757" s="372"/>
      <c r="CG757" s="372"/>
      <c r="CH757" s="372"/>
      <c r="CI757" s="372"/>
      <c r="CJ757" s="372"/>
      <c r="CK757" s="372"/>
      <c r="CL757" s="372"/>
      <c r="CM757" s="372"/>
      <c r="CN757" s="372"/>
      <c r="CO757" s="372"/>
      <c r="CP757" s="372"/>
      <c r="CQ757" s="372"/>
      <c r="CR757" s="372"/>
      <c r="CS757" s="372"/>
      <c r="CT757" s="372"/>
      <c r="CU757" s="372"/>
      <c r="CV757" s="372"/>
      <c r="CW757" s="372"/>
      <c r="CX757" s="372"/>
      <c r="CY757" s="372"/>
      <c r="CZ757" s="372"/>
    </row>
    <row r="758" ht="25.15" customHeight="true" x14ac:dyDescent="0.2">
      <c r="C758" s="814"/>
      <c r="D758" s="814"/>
      <c r="E758" s="201"/>
      <c r="F758" s="201"/>
      <c r="G758" s="201"/>
      <c r="H758" s="814"/>
      <c r="I758" s="814"/>
      <c r="J758" s="201"/>
      <c r="K758" s="201"/>
      <c r="L758" s="201"/>
      <c r="M758" s="814"/>
      <c r="N758" s="814"/>
      <c r="O758" s="201"/>
      <c r="P758" s="201"/>
      <c r="Q758" s="201"/>
      <c r="BA758" s="372"/>
      <c r="BB758" s="449"/>
      <c r="BC758" s="372"/>
      <c r="BD758" s="372"/>
      <c r="BE758" s="372"/>
      <c r="BF758" s="372"/>
      <c r="BG758" s="372"/>
      <c r="BH758" s="372"/>
      <c r="BI758" s="372"/>
      <c r="BJ758" s="372"/>
      <c r="BK758" s="372"/>
      <c r="BL758" s="372"/>
      <c r="BM758" s="372"/>
      <c r="BN758" s="372"/>
      <c r="BO758" s="372"/>
      <c r="BP758" s="372"/>
      <c r="BQ758" s="372"/>
      <c r="BR758" s="372"/>
      <c r="BS758" s="372"/>
      <c r="BT758" s="372"/>
      <c r="BU758" s="372"/>
      <c r="BV758" s="372"/>
      <c r="BW758" s="372"/>
      <c r="BX758" s="372"/>
      <c r="BY758" s="372"/>
      <c r="BZ758" s="372"/>
      <c r="CA758" s="372"/>
      <c r="CB758" s="372"/>
      <c r="CC758" s="372"/>
      <c r="CD758" s="372"/>
      <c r="CE758" s="372"/>
      <c r="CF758" s="372"/>
      <c r="CG758" s="372"/>
      <c r="CH758" s="372"/>
      <c r="CI758" s="372"/>
      <c r="CJ758" s="372"/>
      <c r="CK758" s="372"/>
      <c r="CL758" s="372"/>
      <c r="CM758" s="372"/>
      <c r="CN758" s="372"/>
      <c r="CO758" s="372"/>
      <c r="CP758" s="372"/>
      <c r="CQ758" s="372"/>
      <c r="CR758" s="372"/>
      <c r="CS758" s="372"/>
      <c r="CT758" s="372"/>
      <c r="CU758" s="372"/>
      <c r="CV758" s="372"/>
      <c r="CW758" s="372"/>
      <c r="CX758" s="372"/>
      <c r="CY758" s="372"/>
      <c r="CZ758" s="372"/>
    </row>
    <row r="759" ht="25.15" customHeight="true" x14ac:dyDescent="0.2">
      <c r="C759" s="814"/>
      <c r="D759" s="814"/>
      <c r="E759" s="201"/>
      <c r="F759" s="201"/>
      <c r="G759" s="201"/>
      <c r="H759" s="814"/>
      <c r="I759" s="814"/>
      <c r="J759" s="201"/>
      <c r="K759" s="201"/>
      <c r="L759" s="201"/>
      <c r="M759" s="814"/>
      <c r="N759" s="814"/>
      <c r="O759" s="201"/>
      <c r="P759" s="201"/>
      <c r="Q759" s="201"/>
      <c r="BA759" s="372"/>
      <c r="BB759" s="449"/>
      <c r="BC759" s="372"/>
      <c r="BD759" s="372"/>
      <c r="BE759" s="372"/>
      <c r="BF759" s="372"/>
      <c r="BG759" s="372"/>
      <c r="BH759" s="372"/>
      <c r="BI759" s="372"/>
      <c r="BJ759" s="372"/>
      <c r="BK759" s="372"/>
      <c r="BL759" s="372"/>
      <c r="BM759" s="372"/>
      <c r="BN759" s="372"/>
      <c r="BO759" s="372"/>
      <c r="BP759" s="372"/>
      <c r="BQ759" s="372"/>
      <c r="BR759" s="372"/>
      <c r="BS759" s="372"/>
      <c r="BT759" s="372"/>
      <c r="BU759" s="372"/>
      <c r="BV759" s="372"/>
      <c r="BW759" s="372"/>
      <c r="BX759" s="372"/>
      <c r="BY759" s="372"/>
      <c r="BZ759" s="372"/>
      <c r="CA759" s="372"/>
      <c r="CB759" s="372"/>
      <c r="CC759" s="372"/>
      <c r="CD759" s="372"/>
      <c r="CE759" s="372"/>
      <c r="CF759" s="372"/>
      <c r="CG759" s="372"/>
      <c r="CH759" s="372"/>
      <c r="CI759" s="372"/>
      <c r="CJ759" s="372"/>
      <c r="CK759" s="372"/>
      <c r="CL759" s="372"/>
      <c r="CM759" s="372"/>
      <c r="CN759" s="372"/>
      <c r="CO759" s="372"/>
      <c r="CP759" s="372"/>
      <c r="CQ759" s="372"/>
      <c r="CR759" s="372"/>
      <c r="CS759" s="372"/>
      <c r="CT759" s="372"/>
      <c r="CU759" s="372"/>
      <c r="CV759" s="372"/>
      <c r="CW759" s="372"/>
      <c r="CX759" s="372"/>
      <c r="CY759" s="372"/>
      <c r="CZ759" s="372"/>
    </row>
    <row r="760" ht="25.15" customHeight="true" x14ac:dyDescent="0.2">
      <c r="C760" s="814"/>
      <c r="D760" s="814"/>
      <c r="E760" s="201"/>
      <c r="F760" s="201"/>
      <c r="G760" s="201"/>
      <c r="H760" s="814"/>
      <c r="I760" s="814"/>
      <c r="J760" s="201"/>
      <c r="K760" s="201"/>
      <c r="L760" s="201"/>
      <c r="M760" s="814"/>
      <c r="N760" s="814"/>
      <c r="O760" s="201"/>
      <c r="P760" s="201"/>
      <c r="Q760" s="201"/>
      <c r="BA760" s="372"/>
      <c r="BB760" s="449"/>
      <c r="BC760" s="372"/>
      <c r="BD760" s="372"/>
      <c r="BE760" s="372"/>
      <c r="BF760" s="372"/>
      <c r="BG760" s="372"/>
      <c r="BH760" s="372"/>
      <c r="BI760" s="372"/>
      <c r="BJ760" s="372"/>
      <c r="BK760" s="372"/>
      <c r="BL760" s="372"/>
      <c r="BM760" s="372"/>
      <c r="BN760" s="372"/>
      <c r="BO760" s="372"/>
      <c r="BP760" s="372"/>
      <c r="BQ760" s="372"/>
      <c r="BR760" s="372"/>
      <c r="BS760" s="372"/>
      <c r="BT760" s="372"/>
      <c r="BU760" s="372"/>
      <c r="BV760" s="372"/>
      <c r="BW760" s="372"/>
      <c r="BX760" s="372"/>
      <c r="BY760" s="372"/>
      <c r="BZ760" s="372"/>
      <c r="CA760" s="372"/>
      <c r="CB760" s="372"/>
      <c r="CC760" s="372"/>
      <c r="CD760" s="372"/>
      <c r="CE760" s="372"/>
      <c r="CF760" s="372"/>
      <c r="CG760" s="372"/>
      <c r="CH760" s="372"/>
      <c r="CI760" s="372"/>
      <c r="CJ760" s="372"/>
      <c r="CK760" s="372"/>
      <c r="CL760" s="372"/>
      <c r="CM760" s="372"/>
      <c r="CN760" s="372"/>
      <c r="CO760" s="372"/>
      <c r="CP760" s="372"/>
      <c r="CQ760" s="372"/>
      <c r="CR760" s="372"/>
      <c r="CS760" s="372"/>
      <c r="CT760" s="372"/>
      <c r="CU760" s="372"/>
      <c r="CV760" s="372"/>
      <c r="CW760" s="372"/>
      <c r="CX760" s="372"/>
      <c r="CY760" s="372"/>
      <c r="CZ760" s="372"/>
    </row>
    <row r="761" ht="25.15" customHeight="true" x14ac:dyDescent="0.2">
      <c r="C761" s="814"/>
      <c r="D761" s="814"/>
      <c r="E761" s="201"/>
      <c r="F761" s="201"/>
      <c r="G761" s="201"/>
      <c r="H761" s="814"/>
      <c r="I761" s="814"/>
      <c r="J761" s="201"/>
      <c r="K761" s="201"/>
      <c r="L761" s="201"/>
      <c r="M761" s="814"/>
      <c r="N761" s="814"/>
      <c r="O761" s="201"/>
      <c r="P761" s="201"/>
      <c r="Q761" s="201"/>
      <c r="BA761" s="372"/>
      <c r="BB761" s="449"/>
      <c r="BC761" s="372"/>
      <c r="BD761" s="372"/>
      <c r="BE761" s="372"/>
      <c r="BF761" s="372"/>
      <c r="BG761" s="372"/>
      <c r="BH761" s="372"/>
      <c r="BI761" s="372"/>
      <c r="BJ761" s="372"/>
      <c r="BK761" s="372"/>
      <c r="BL761" s="372"/>
      <c r="BM761" s="372"/>
      <c r="BN761" s="372"/>
      <c r="BO761" s="372"/>
      <c r="BP761" s="372"/>
      <c r="BQ761" s="372"/>
      <c r="BR761" s="372"/>
      <c r="BS761" s="372"/>
      <c r="BT761" s="372"/>
      <c r="BU761" s="372"/>
      <c r="BV761" s="372"/>
      <c r="BW761" s="372"/>
      <c r="BX761" s="372"/>
      <c r="BY761" s="372"/>
      <c r="BZ761" s="372"/>
      <c r="CA761" s="372"/>
      <c r="CB761" s="372"/>
      <c r="CC761" s="372"/>
      <c r="CD761" s="372"/>
      <c r="CE761" s="372"/>
      <c r="CF761" s="372"/>
      <c r="CG761" s="372"/>
      <c r="CH761" s="372"/>
      <c r="CI761" s="372"/>
      <c r="CJ761" s="372"/>
      <c r="CK761" s="372"/>
      <c r="CL761" s="372"/>
      <c r="CM761" s="372"/>
      <c r="CN761" s="372"/>
      <c r="CO761" s="372"/>
      <c r="CP761" s="372"/>
      <c r="CQ761" s="372"/>
      <c r="CR761" s="372"/>
      <c r="CS761" s="372"/>
      <c r="CT761" s="372"/>
      <c r="CU761" s="372"/>
      <c r="CV761" s="372"/>
      <c r="CW761" s="372"/>
      <c r="CX761" s="372"/>
      <c r="CY761" s="372"/>
      <c r="CZ761" s="372"/>
    </row>
    <row r="762" ht="25.15" customHeight="true" x14ac:dyDescent="0.2">
      <c r="C762" s="814"/>
      <c r="D762" s="814"/>
      <c r="E762" s="201"/>
      <c r="F762" s="201"/>
      <c r="G762" s="201"/>
      <c r="H762" s="814"/>
      <c r="I762" s="814"/>
      <c r="J762" s="201"/>
      <c r="K762" s="201"/>
      <c r="L762" s="201"/>
      <c r="M762" s="814"/>
      <c r="N762" s="814"/>
      <c r="O762" s="201"/>
      <c r="P762" s="201"/>
      <c r="Q762" s="201"/>
      <c r="BA762" s="372"/>
      <c r="BB762" s="449"/>
      <c r="BC762" s="372"/>
      <c r="BD762" s="372"/>
      <c r="BE762" s="372"/>
      <c r="BF762" s="372"/>
      <c r="BG762" s="372"/>
      <c r="BH762" s="372"/>
      <c r="BI762" s="372"/>
      <c r="BJ762" s="372"/>
      <c r="BK762" s="372"/>
      <c r="BL762" s="372"/>
      <c r="BM762" s="372"/>
      <c r="BN762" s="372"/>
      <c r="BO762" s="372"/>
      <c r="BP762" s="372"/>
      <c r="BQ762" s="372"/>
      <c r="BR762" s="372"/>
      <c r="BS762" s="372"/>
      <c r="BT762" s="372"/>
      <c r="BU762" s="372"/>
      <c r="BV762" s="372"/>
      <c r="BW762" s="372"/>
      <c r="BX762" s="372"/>
      <c r="BY762" s="372"/>
      <c r="BZ762" s="372"/>
      <c r="CA762" s="372"/>
      <c r="CB762" s="372"/>
      <c r="CC762" s="372"/>
      <c r="CD762" s="372"/>
      <c r="CE762" s="372"/>
      <c r="CF762" s="372"/>
      <c r="CG762" s="372"/>
      <c r="CH762" s="372"/>
      <c r="CI762" s="372"/>
      <c r="CJ762" s="372"/>
      <c r="CK762" s="372"/>
      <c r="CL762" s="372"/>
      <c r="CM762" s="372"/>
      <c r="CN762" s="372"/>
      <c r="CO762" s="372"/>
      <c r="CP762" s="372"/>
      <c r="CQ762" s="372"/>
      <c r="CR762" s="372"/>
      <c r="CS762" s="372"/>
      <c r="CT762" s="372"/>
      <c r="CU762" s="372"/>
      <c r="CV762" s="372"/>
      <c r="CW762" s="372"/>
      <c r="CX762" s="372"/>
      <c r="CY762" s="372"/>
      <c r="CZ762" s="372"/>
    </row>
    <row r="763" ht="25.15" customHeight="true" x14ac:dyDescent="0.2">
      <c r="C763" s="814"/>
      <c r="D763" s="814"/>
      <c r="E763" s="201"/>
      <c r="F763" s="201"/>
      <c r="G763" s="201"/>
      <c r="H763" s="814"/>
      <c r="I763" s="814"/>
      <c r="J763" s="201"/>
      <c r="K763" s="201"/>
      <c r="L763" s="201"/>
      <c r="M763" s="814"/>
      <c r="N763" s="814"/>
      <c r="O763" s="201"/>
      <c r="P763" s="201"/>
      <c r="Q763" s="201"/>
      <c r="BA763" s="372"/>
      <c r="BB763" s="449"/>
      <c r="BC763" s="372"/>
      <c r="BD763" s="372"/>
      <c r="BE763" s="372"/>
      <c r="BF763" s="372"/>
      <c r="BG763" s="372"/>
      <c r="BH763" s="372"/>
      <c r="BI763" s="372"/>
      <c r="BJ763" s="372"/>
      <c r="BK763" s="372"/>
      <c r="BL763" s="372"/>
      <c r="BM763" s="372"/>
      <c r="BN763" s="372"/>
      <c r="BO763" s="372"/>
      <c r="BP763" s="372"/>
      <c r="BQ763" s="372"/>
      <c r="BR763" s="372"/>
      <c r="BS763" s="372"/>
      <c r="BT763" s="372"/>
      <c r="BU763" s="372"/>
      <c r="BV763" s="372"/>
      <c r="BW763" s="372"/>
      <c r="BX763" s="372"/>
      <c r="BY763" s="372"/>
      <c r="BZ763" s="372"/>
      <c r="CA763" s="372"/>
      <c r="CB763" s="372"/>
      <c r="CC763" s="372"/>
      <c r="CD763" s="372"/>
      <c r="CE763" s="372"/>
      <c r="CF763" s="372"/>
      <c r="CG763" s="372"/>
      <c r="CH763" s="372"/>
      <c r="CI763" s="372"/>
      <c r="CJ763" s="372"/>
      <c r="CK763" s="372"/>
      <c r="CL763" s="372"/>
      <c r="CM763" s="372"/>
      <c r="CN763" s="372"/>
      <c r="CO763" s="372"/>
      <c r="CP763" s="372"/>
      <c r="CQ763" s="372"/>
      <c r="CR763" s="372"/>
      <c r="CS763" s="372"/>
      <c r="CT763" s="372"/>
      <c r="CU763" s="372"/>
      <c r="CV763" s="372"/>
      <c r="CW763" s="372"/>
      <c r="CX763" s="372"/>
      <c r="CY763" s="372"/>
      <c r="CZ763" s="372"/>
    </row>
    <row r="764" ht="25.15" customHeight="true" x14ac:dyDescent="0.2">
      <c r="C764" s="814"/>
      <c r="D764" s="814"/>
      <c r="E764" s="201"/>
      <c r="F764" s="201"/>
      <c r="G764" s="201"/>
      <c r="H764" s="814"/>
      <c r="I764" s="814"/>
      <c r="J764" s="201"/>
      <c r="K764" s="201"/>
      <c r="L764" s="201"/>
      <c r="M764" s="814"/>
      <c r="N764" s="814"/>
      <c r="O764" s="201"/>
      <c r="P764" s="201"/>
      <c r="Q764" s="201"/>
      <c r="BA764" s="372"/>
      <c r="BB764" s="449"/>
      <c r="BC764" s="372"/>
      <c r="BD764" s="372"/>
      <c r="BE764" s="372"/>
      <c r="BF764" s="372"/>
      <c r="BG764" s="372"/>
      <c r="BH764" s="372"/>
      <c r="BI764" s="372"/>
      <c r="BJ764" s="372"/>
      <c r="BK764" s="372"/>
      <c r="BL764" s="372"/>
      <c r="BM764" s="372"/>
      <c r="BN764" s="372"/>
      <c r="BO764" s="372"/>
      <c r="BP764" s="372"/>
      <c r="BQ764" s="372"/>
      <c r="BR764" s="372"/>
      <c r="BS764" s="372"/>
      <c r="BT764" s="372"/>
      <c r="BU764" s="372"/>
      <c r="BV764" s="372"/>
      <c r="BW764" s="372"/>
      <c r="BX764" s="372"/>
      <c r="BY764" s="372"/>
      <c r="BZ764" s="372"/>
      <c r="CA764" s="372"/>
      <c r="CB764" s="372"/>
      <c r="CC764" s="372"/>
      <c r="CD764" s="372"/>
      <c r="CE764" s="372"/>
      <c r="CF764" s="372"/>
      <c r="CG764" s="372"/>
      <c r="CH764" s="372"/>
      <c r="CI764" s="372"/>
      <c r="CJ764" s="372"/>
      <c r="CK764" s="372"/>
      <c r="CL764" s="372"/>
      <c r="CM764" s="372"/>
      <c r="CN764" s="372"/>
      <c r="CO764" s="372"/>
      <c r="CP764" s="372"/>
      <c r="CQ764" s="372"/>
      <c r="CR764" s="372"/>
      <c r="CS764" s="372"/>
      <c r="CT764" s="372"/>
      <c r="CU764" s="372"/>
      <c r="CV764" s="372"/>
      <c r="CW764" s="372"/>
      <c r="CX764" s="372"/>
      <c r="CY764" s="372"/>
      <c r="CZ764" s="372"/>
    </row>
    <row r="765" ht="25.15" customHeight="true" x14ac:dyDescent="0.2">
      <c r="C765" s="814"/>
      <c r="D765" s="814"/>
      <c r="E765" s="201"/>
      <c r="F765" s="201"/>
      <c r="G765" s="201"/>
      <c r="H765" s="814"/>
      <c r="I765" s="814"/>
      <c r="J765" s="201"/>
      <c r="K765" s="201"/>
      <c r="L765" s="201"/>
      <c r="M765" s="814"/>
      <c r="N765" s="814"/>
      <c r="O765" s="201"/>
      <c r="P765" s="201"/>
      <c r="Q765" s="201"/>
      <c r="BA765" s="372"/>
      <c r="BB765" s="449"/>
      <c r="BC765" s="372"/>
      <c r="BD765" s="372"/>
      <c r="BE765" s="372"/>
      <c r="BF765" s="372"/>
      <c r="BG765" s="372"/>
      <c r="BH765" s="372"/>
      <c r="BI765" s="372"/>
      <c r="BJ765" s="372"/>
      <c r="BK765" s="372"/>
      <c r="BL765" s="372"/>
      <c r="BM765" s="372"/>
      <c r="BN765" s="372"/>
      <c r="BO765" s="372"/>
      <c r="BP765" s="372"/>
      <c r="BQ765" s="372"/>
      <c r="BR765" s="372"/>
      <c r="BS765" s="372"/>
      <c r="BT765" s="372"/>
      <c r="BU765" s="372"/>
      <c r="BV765" s="372"/>
      <c r="BW765" s="372"/>
      <c r="BX765" s="372"/>
      <c r="BY765" s="372"/>
      <c r="BZ765" s="372"/>
      <c r="CA765" s="372"/>
      <c r="CB765" s="372"/>
      <c r="CC765" s="372"/>
      <c r="CD765" s="372"/>
      <c r="CE765" s="372"/>
      <c r="CF765" s="372"/>
      <c r="CG765" s="372"/>
      <c r="CH765" s="372"/>
      <c r="CI765" s="372"/>
      <c r="CJ765" s="372"/>
      <c r="CK765" s="372"/>
      <c r="CL765" s="372"/>
      <c r="CM765" s="372"/>
      <c r="CN765" s="372"/>
      <c r="CO765" s="372"/>
      <c r="CP765" s="372"/>
      <c r="CQ765" s="372"/>
      <c r="CR765" s="372"/>
      <c r="CS765" s="372"/>
      <c r="CT765" s="372"/>
      <c r="CU765" s="372"/>
      <c r="CV765" s="372"/>
      <c r="CW765" s="372"/>
      <c r="CX765" s="372"/>
      <c r="CY765" s="372"/>
      <c r="CZ765" s="372"/>
    </row>
    <row r="766" ht="25.15" customHeight="true" x14ac:dyDescent="0.2">
      <c r="C766" s="814"/>
      <c r="D766" s="814"/>
      <c r="E766" s="201"/>
      <c r="F766" s="201"/>
      <c r="G766" s="201"/>
      <c r="H766" s="814"/>
      <c r="I766" s="814"/>
      <c r="J766" s="201"/>
      <c r="K766" s="201"/>
      <c r="L766" s="201"/>
      <c r="M766" s="814"/>
      <c r="N766" s="814"/>
      <c r="O766" s="201"/>
      <c r="P766" s="201"/>
      <c r="Q766" s="201"/>
      <c r="BA766" s="372"/>
      <c r="BB766" s="449"/>
      <c r="BC766" s="372"/>
      <c r="BD766" s="372"/>
      <c r="BE766" s="372"/>
      <c r="BF766" s="372"/>
      <c r="BG766" s="372"/>
      <c r="BH766" s="372"/>
      <c r="BI766" s="372"/>
      <c r="BJ766" s="372"/>
      <c r="BK766" s="372"/>
      <c r="BL766" s="372"/>
      <c r="BM766" s="372"/>
      <c r="BN766" s="372"/>
      <c r="BO766" s="372"/>
      <c r="BP766" s="372"/>
      <c r="BQ766" s="372"/>
      <c r="BR766" s="372"/>
      <c r="BS766" s="372"/>
      <c r="BT766" s="372"/>
      <c r="BU766" s="372"/>
      <c r="BV766" s="372"/>
      <c r="BW766" s="372"/>
      <c r="BX766" s="372"/>
      <c r="BY766" s="372"/>
      <c r="BZ766" s="372"/>
      <c r="CA766" s="372"/>
      <c r="CB766" s="372"/>
      <c r="CC766" s="372"/>
      <c r="CD766" s="372"/>
      <c r="CE766" s="372"/>
      <c r="CF766" s="372"/>
      <c r="CG766" s="372"/>
      <c r="CH766" s="372"/>
      <c r="CI766" s="372"/>
      <c r="CJ766" s="372"/>
      <c r="CK766" s="372"/>
      <c r="CL766" s="372"/>
      <c r="CM766" s="372"/>
      <c r="CN766" s="372"/>
      <c r="CO766" s="372"/>
      <c r="CP766" s="372"/>
      <c r="CQ766" s="372"/>
      <c r="CR766" s="372"/>
      <c r="CS766" s="372"/>
      <c r="CT766" s="372"/>
      <c r="CU766" s="372"/>
      <c r="CV766" s="372"/>
      <c r="CW766" s="372"/>
      <c r="CX766" s="372"/>
      <c r="CY766" s="372"/>
      <c r="CZ766" s="372"/>
    </row>
    <row r="767" ht="25.15" customHeight="true" x14ac:dyDescent="0.2">
      <c r="C767" s="814"/>
      <c r="D767" s="814"/>
      <c r="E767" s="201"/>
      <c r="F767" s="201"/>
      <c r="G767" s="201"/>
      <c r="H767" s="814"/>
      <c r="I767" s="814"/>
      <c r="J767" s="201"/>
      <c r="K767" s="201"/>
      <c r="L767" s="201"/>
      <c r="M767" s="814"/>
      <c r="N767" s="814"/>
      <c r="O767" s="201"/>
      <c r="P767" s="201"/>
      <c r="Q767" s="201"/>
      <c r="BA767" s="372"/>
      <c r="BB767" s="449"/>
      <c r="BC767" s="372"/>
      <c r="BD767" s="372"/>
      <c r="BE767" s="372"/>
      <c r="BF767" s="372"/>
      <c r="BG767" s="372"/>
      <c r="BH767" s="372"/>
      <c r="BI767" s="372"/>
      <c r="BJ767" s="372"/>
      <c r="BK767" s="372"/>
      <c r="BL767" s="372"/>
      <c r="BM767" s="372"/>
      <c r="BN767" s="372"/>
      <c r="BO767" s="372"/>
      <c r="BP767" s="372"/>
      <c r="BQ767" s="372"/>
      <c r="BR767" s="372"/>
      <c r="BS767" s="372"/>
      <c r="BT767" s="372"/>
      <c r="BU767" s="372"/>
      <c r="BV767" s="372"/>
      <c r="BW767" s="372"/>
      <c r="BX767" s="372"/>
      <c r="BY767" s="372"/>
      <c r="BZ767" s="372"/>
      <c r="CA767" s="372"/>
      <c r="CB767" s="372"/>
      <c r="CC767" s="372"/>
      <c r="CD767" s="372"/>
      <c r="CE767" s="372"/>
      <c r="CF767" s="372"/>
      <c r="CG767" s="372"/>
      <c r="CH767" s="372"/>
      <c r="CI767" s="372"/>
      <c r="CJ767" s="372"/>
      <c r="CK767" s="372"/>
      <c r="CL767" s="372"/>
      <c r="CM767" s="372"/>
      <c r="CN767" s="372"/>
      <c r="CO767" s="372"/>
      <c r="CP767" s="372"/>
      <c r="CQ767" s="372"/>
      <c r="CR767" s="372"/>
      <c r="CS767" s="372"/>
      <c r="CT767" s="372"/>
      <c r="CU767" s="372"/>
      <c r="CV767" s="372"/>
      <c r="CW767" s="372"/>
      <c r="CX767" s="372"/>
      <c r="CY767" s="372"/>
      <c r="CZ767" s="372"/>
    </row>
    <row r="768" ht="25.15" customHeight="true" x14ac:dyDescent="0.2">
      <c r="C768" s="814"/>
      <c r="D768" s="814"/>
      <c r="E768" s="201"/>
      <c r="F768" s="201"/>
      <c r="G768" s="201"/>
      <c r="H768" s="814"/>
      <c r="I768" s="814"/>
      <c r="J768" s="201"/>
      <c r="K768" s="201"/>
      <c r="L768" s="201"/>
      <c r="M768" s="814"/>
      <c r="N768" s="814"/>
      <c r="O768" s="201"/>
      <c r="P768" s="201"/>
      <c r="Q768" s="201"/>
      <c r="BA768" s="370"/>
      <c r="BB768" s="450"/>
      <c r="BC768" s="370"/>
      <c r="BD768" s="370"/>
      <c r="BE768" s="370"/>
      <c r="BF768" s="370"/>
      <c r="BG768" s="370"/>
      <c r="BH768" s="370"/>
      <c r="BI768" s="370"/>
      <c r="BJ768" s="370"/>
      <c r="BK768" s="370"/>
      <c r="BL768" s="370"/>
      <c r="BM768" s="370"/>
      <c r="BN768" s="370"/>
      <c r="BO768" s="370"/>
      <c r="BP768" s="370"/>
      <c r="BQ768" s="370"/>
      <c r="BR768" s="370"/>
      <c r="BS768" s="370"/>
      <c r="BT768" s="370"/>
      <c r="BU768" s="370"/>
      <c r="BV768" s="370"/>
      <c r="BW768" s="370"/>
      <c r="BX768" s="370"/>
      <c r="BY768" s="370"/>
      <c r="BZ768" s="370"/>
      <c r="CA768" s="370"/>
      <c r="CB768" s="370"/>
      <c r="CC768" s="370"/>
      <c r="CD768" s="370"/>
      <c r="CE768" s="370"/>
      <c r="CF768" s="370"/>
      <c r="CG768" s="370"/>
      <c r="CH768" s="370"/>
      <c r="CI768" s="370"/>
      <c r="CJ768" s="370"/>
      <c r="CK768" s="370"/>
      <c r="CL768" s="370"/>
      <c r="CM768" s="370"/>
      <c r="CN768" s="370"/>
      <c r="CO768" s="370"/>
      <c r="CP768" s="370"/>
      <c r="CQ768" s="370"/>
      <c r="CR768" s="370"/>
      <c r="CS768" s="370"/>
      <c r="CT768" s="370"/>
      <c r="CU768" s="370"/>
      <c r="CV768" s="370"/>
      <c r="CW768" s="370"/>
      <c r="CX768" s="370"/>
      <c r="CY768" s="370"/>
      <c r="CZ768" s="370"/>
    </row>
    <row r="769" ht="25.15" customHeight="true" x14ac:dyDescent="0.2">
      <c r="C769" s="814"/>
      <c r="D769" s="814"/>
      <c r="E769" s="201"/>
      <c r="F769" s="201"/>
      <c r="G769" s="201"/>
      <c r="H769" s="814"/>
      <c r="I769" s="814"/>
      <c r="J769" s="201"/>
      <c r="K769" s="201"/>
      <c r="L769" s="201"/>
      <c r="M769" s="814"/>
      <c r="N769" s="814"/>
      <c r="O769" s="201"/>
      <c r="P769" s="201"/>
      <c r="Q769" s="201"/>
      <c r="BA769" s="370"/>
      <c r="BB769" s="450"/>
      <c r="BC769" s="370"/>
      <c r="BD769" s="370"/>
      <c r="BE769" s="370"/>
      <c r="BF769" s="370"/>
      <c r="BG769" s="370"/>
      <c r="BH769" s="370"/>
      <c r="BI769" s="370"/>
      <c r="BJ769" s="370"/>
      <c r="BK769" s="370"/>
      <c r="BL769" s="370"/>
      <c r="BM769" s="370"/>
      <c r="BN769" s="370"/>
      <c r="BO769" s="370"/>
      <c r="BP769" s="370"/>
      <c r="BQ769" s="370"/>
      <c r="BR769" s="370"/>
      <c r="BS769" s="370"/>
      <c r="BT769" s="370"/>
      <c r="BU769" s="370"/>
      <c r="BV769" s="370"/>
      <c r="BW769" s="370"/>
      <c r="BX769" s="370"/>
      <c r="BY769" s="370"/>
      <c r="BZ769" s="370"/>
      <c r="CA769" s="370"/>
      <c r="CB769" s="370"/>
      <c r="CC769" s="370"/>
      <c r="CD769" s="370"/>
      <c r="CE769" s="370"/>
      <c r="CF769" s="370"/>
      <c r="CG769" s="370"/>
      <c r="CH769" s="370"/>
      <c r="CI769" s="370"/>
      <c r="CJ769" s="370"/>
      <c r="CK769" s="370"/>
      <c r="CL769" s="370"/>
      <c r="CM769" s="370"/>
      <c r="CN769" s="370"/>
      <c r="CO769" s="370"/>
      <c r="CP769" s="370"/>
      <c r="CQ769" s="370"/>
      <c r="CR769" s="370"/>
      <c r="CS769" s="370"/>
      <c r="CT769" s="370"/>
      <c r="CU769" s="370"/>
      <c r="CV769" s="370"/>
      <c r="CW769" s="370"/>
      <c r="CX769" s="370"/>
      <c r="CY769" s="370"/>
      <c r="CZ769" s="370"/>
    </row>
    <row r="770" ht="25.15" customHeight="true" x14ac:dyDescent="0.2">
      <c r="C770" s="814"/>
      <c r="D770" s="814"/>
      <c r="E770" s="201"/>
      <c r="F770" s="201"/>
      <c r="G770" s="201"/>
      <c r="H770" s="814"/>
      <c r="I770" s="814"/>
      <c r="J770" s="201"/>
      <c r="K770" s="201"/>
      <c r="L770" s="201"/>
      <c r="M770" s="814"/>
      <c r="N770" s="814"/>
      <c r="O770" s="201"/>
      <c r="P770" s="201"/>
      <c r="Q770" s="201"/>
      <c r="BA770" s="370"/>
      <c r="BB770" s="450"/>
      <c r="BC770" s="370"/>
      <c r="BD770" s="370"/>
      <c r="BE770" s="370"/>
      <c r="BF770" s="370"/>
      <c r="BG770" s="370"/>
      <c r="BH770" s="370"/>
      <c r="BI770" s="370"/>
      <c r="BJ770" s="370"/>
      <c r="BK770" s="370"/>
      <c r="BL770" s="370"/>
      <c r="BM770" s="370"/>
      <c r="BN770" s="370"/>
      <c r="BO770" s="370"/>
      <c r="BP770" s="370"/>
      <c r="BQ770" s="370"/>
      <c r="BR770" s="370"/>
      <c r="BS770" s="370"/>
      <c r="BT770" s="370"/>
      <c r="BU770" s="370"/>
      <c r="BV770" s="370"/>
      <c r="BW770" s="370"/>
      <c r="BX770" s="370"/>
      <c r="BY770" s="370"/>
      <c r="BZ770" s="370"/>
      <c r="CA770" s="370"/>
      <c r="CB770" s="370"/>
      <c r="CC770" s="370"/>
      <c r="CD770" s="370"/>
      <c r="CE770" s="370"/>
      <c r="CF770" s="370"/>
      <c r="CG770" s="370"/>
      <c r="CH770" s="370"/>
      <c r="CI770" s="370"/>
      <c r="CJ770" s="370"/>
      <c r="CK770" s="370"/>
      <c r="CL770" s="370"/>
      <c r="CM770" s="370"/>
      <c r="CN770" s="370"/>
      <c r="CO770" s="370"/>
      <c r="CP770" s="370"/>
      <c r="CQ770" s="370"/>
      <c r="CR770" s="370"/>
      <c r="CS770" s="370"/>
      <c r="CT770" s="370"/>
      <c r="CU770" s="370"/>
      <c r="CV770" s="370"/>
      <c r="CW770" s="370"/>
      <c r="CX770" s="370"/>
      <c r="CY770" s="370"/>
      <c r="CZ770" s="370"/>
    </row>
    <row r="771" ht="25.15" customHeight="true" x14ac:dyDescent="0.2">
      <c r="C771" s="814"/>
      <c r="D771" s="814"/>
      <c r="E771" s="201"/>
      <c r="F771" s="201"/>
      <c r="G771" s="201"/>
      <c r="H771" s="814"/>
      <c r="I771" s="814"/>
      <c r="J771" s="201"/>
      <c r="K771" s="201"/>
      <c r="L771" s="201"/>
      <c r="M771" s="814"/>
      <c r="N771" s="814"/>
      <c r="O771" s="201"/>
      <c r="P771" s="201"/>
      <c r="Q771" s="201"/>
      <c r="BA771" s="370"/>
      <c r="BB771" s="450"/>
      <c r="BC771" s="370"/>
      <c r="BD771" s="370"/>
      <c r="BE771" s="370"/>
      <c r="BF771" s="370"/>
      <c r="BG771" s="370"/>
      <c r="BH771" s="370"/>
      <c r="BI771" s="370"/>
      <c r="BJ771" s="370"/>
      <c r="BK771" s="370"/>
      <c r="BL771" s="370"/>
      <c r="BM771" s="370"/>
      <c r="BN771" s="370"/>
      <c r="BO771" s="370"/>
      <c r="BP771" s="370"/>
      <c r="BQ771" s="370"/>
      <c r="BR771" s="370"/>
      <c r="BS771" s="370"/>
      <c r="BT771" s="370"/>
      <c r="BU771" s="370"/>
      <c r="BV771" s="370"/>
      <c r="BW771" s="370"/>
      <c r="BX771" s="370"/>
      <c r="BY771" s="370"/>
      <c r="BZ771" s="370"/>
      <c r="CA771" s="370"/>
      <c r="CB771" s="370"/>
      <c r="CC771" s="370"/>
      <c r="CD771" s="370"/>
      <c r="CE771" s="370"/>
      <c r="CF771" s="370"/>
      <c r="CG771" s="370"/>
      <c r="CH771" s="370"/>
      <c r="CI771" s="370"/>
      <c r="CJ771" s="370"/>
      <c r="CK771" s="370"/>
      <c r="CL771" s="370"/>
      <c r="CM771" s="370"/>
      <c r="CN771" s="370"/>
      <c r="CO771" s="370"/>
      <c r="CP771" s="370"/>
      <c r="CQ771" s="370"/>
      <c r="CR771" s="370"/>
      <c r="CS771" s="370"/>
      <c r="CT771" s="370"/>
      <c r="CU771" s="370"/>
      <c r="CV771" s="370"/>
      <c r="CW771" s="370"/>
      <c r="CX771" s="370"/>
      <c r="CY771" s="370"/>
      <c r="CZ771" s="370"/>
    </row>
    <row r="772" ht="25.15" customHeight="true" x14ac:dyDescent="0.2">
      <c r="C772" s="814"/>
      <c r="D772" s="814"/>
      <c r="E772" s="201"/>
      <c r="F772" s="201"/>
      <c r="G772" s="201"/>
      <c r="H772" s="814"/>
      <c r="I772" s="814"/>
      <c r="J772" s="201"/>
      <c r="K772" s="201"/>
      <c r="L772" s="201"/>
      <c r="M772" s="814"/>
      <c r="N772" s="814"/>
      <c r="O772" s="201"/>
      <c r="P772" s="201"/>
      <c r="Q772" s="201"/>
      <c r="BA772" s="370"/>
      <c r="BB772" s="450"/>
      <c r="BC772" s="370"/>
      <c r="BD772" s="370"/>
      <c r="BE772" s="370"/>
      <c r="BF772" s="370"/>
      <c r="BG772" s="370"/>
      <c r="BH772" s="370"/>
      <c r="BI772" s="370"/>
      <c r="BJ772" s="370"/>
      <c r="BK772" s="370"/>
      <c r="BL772" s="370"/>
      <c r="BM772" s="370"/>
      <c r="BN772" s="370"/>
      <c r="BO772" s="370"/>
      <c r="BP772" s="370"/>
      <c r="BQ772" s="370"/>
      <c r="BR772" s="370"/>
      <c r="BS772" s="370"/>
      <c r="BT772" s="370"/>
      <c r="BU772" s="370"/>
      <c r="BV772" s="370"/>
      <c r="BW772" s="370"/>
      <c r="BX772" s="370"/>
      <c r="BY772" s="370"/>
      <c r="BZ772" s="370"/>
      <c r="CA772" s="370"/>
      <c r="CB772" s="370"/>
      <c r="CC772" s="370"/>
      <c r="CD772" s="370"/>
      <c r="CE772" s="370"/>
      <c r="CF772" s="370"/>
      <c r="CG772" s="370"/>
      <c r="CH772" s="370"/>
      <c r="CI772" s="370"/>
      <c r="CJ772" s="370"/>
      <c r="CK772" s="370"/>
      <c r="CL772" s="370"/>
      <c r="CM772" s="370"/>
      <c r="CN772" s="370"/>
      <c r="CO772" s="370"/>
      <c r="CP772" s="370"/>
      <c r="CQ772" s="370"/>
      <c r="CR772" s="370"/>
      <c r="CS772" s="370"/>
      <c r="CT772" s="370"/>
      <c r="CU772" s="370"/>
      <c r="CV772" s="370"/>
      <c r="CW772" s="370"/>
      <c r="CX772" s="370"/>
      <c r="CY772" s="370"/>
      <c r="CZ772" s="370"/>
    </row>
    <row r="773" ht="25.15" customHeight="true" x14ac:dyDescent="0.2">
      <c r="C773" s="814"/>
      <c r="D773" s="814"/>
      <c r="E773" s="201"/>
      <c r="F773" s="201"/>
      <c r="G773" s="201"/>
      <c r="H773" s="814"/>
      <c r="I773" s="814"/>
      <c r="J773" s="201"/>
      <c r="K773" s="201"/>
      <c r="L773" s="201"/>
      <c r="M773" s="814"/>
      <c r="N773" s="814"/>
      <c r="O773" s="201"/>
      <c r="P773" s="201"/>
      <c r="Q773" s="201"/>
      <c r="BA773" s="370"/>
      <c r="BB773" s="450"/>
      <c r="BC773" s="370"/>
      <c r="BD773" s="370"/>
      <c r="BE773" s="370"/>
      <c r="BF773" s="370"/>
      <c r="BG773" s="370"/>
      <c r="BH773" s="370"/>
      <c r="BI773" s="370"/>
      <c r="BJ773" s="370"/>
      <c r="BK773" s="370"/>
      <c r="BL773" s="370"/>
      <c r="BM773" s="370"/>
      <c r="BN773" s="370"/>
      <c r="BO773" s="370"/>
      <c r="BP773" s="370"/>
      <c r="BQ773" s="370"/>
      <c r="BR773" s="370"/>
      <c r="BS773" s="370"/>
      <c r="BT773" s="370"/>
      <c r="BU773" s="370"/>
      <c r="BV773" s="370"/>
      <c r="BW773" s="370"/>
      <c r="BX773" s="370"/>
      <c r="BY773" s="370"/>
      <c r="BZ773" s="370"/>
      <c r="CA773" s="370"/>
      <c r="CB773" s="370"/>
      <c r="CC773" s="370"/>
      <c r="CD773" s="370"/>
      <c r="CE773" s="370"/>
      <c r="CF773" s="370"/>
      <c r="CG773" s="370"/>
      <c r="CH773" s="370"/>
      <c r="CI773" s="370"/>
      <c r="CJ773" s="370"/>
      <c r="CK773" s="370"/>
      <c r="CL773" s="370"/>
      <c r="CM773" s="370"/>
      <c r="CN773" s="370"/>
      <c r="CO773" s="370"/>
      <c r="CP773" s="370"/>
      <c r="CQ773" s="370"/>
      <c r="CR773" s="370"/>
      <c r="CS773" s="370"/>
      <c r="CT773" s="370"/>
      <c r="CU773" s="370"/>
      <c r="CV773" s="370"/>
      <c r="CW773" s="370"/>
      <c r="CX773" s="370"/>
      <c r="CY773" s="370"/>
      <c r="CZ773" s="370"/>
    </row>
    <row r="774" ht="25.15" customHeight="true" x14ac:dyDescent="0.2">
      <c r="C774" s="814"/>
      <c r="D774" s="814"/>
      <c r="E774" s="201"/>
      <c r="F774" s="201"/>
      <c r="G774" s="201"/>
      <c r="H774" s="814"/>
      <c r="I774" s="814"/>
      <c r="J774" s="201"/>
      <c r="K774" s="201"/>
      <c r="L774" s="201"/>
      <c r="M774" s="814"/>
      <c r="N774" s="814"/>
      <c r="O774" s="201"/>
      <c r="P774" s="201"/>
      <c r="Q774" s="201"/>
      <c r="BA774" s="370"/>
      <c r="BB774" s="450"/>
      <c r="BC774" s="370"/>
      <c r="BD774" s="370"/>
      <c r="BE774" s="370"/>
      <c r="BF774" s="370"/>
      <c r="BG774" s="370"/>
      <c r="BH774" s="370"/>
      <c r="BI774" s="370"/>
      <c r="BJ774" s="370"/>
      <c r="BK774" s="370"/>
      <c r="BL774" s="370"/>
      <c r="BM774" s="370"/>
      <c r="BN774" s="370"/>
      <c r="BO774" s="370"/>
      <c r="BP774" s="370"/>
      <c r="BQ774" s="370"/>
      <c r="BR774" s="370"/>
      <c r="BS774" s="370"/>
      <c r="BT774" s="370"/>
      <c r="BU774" s="370"/>
      <c r="BV774" s="370"/>
      <c r="BW774" s="370"/>
      <c r="BX774" s="370"/>
      <c r="BY774" s="370"/>
      <c r="BZ774" s="370"/>
      <c r="CA774" s="370"/>
      <c r="CB774" s="370"/>
      <c r="CC774" s="370"/>
      <c r="CD774" s="370"/>
      <c r="CE774" s="370"/>
      <c r="CF774" s="370"/>
      <c r="CG774" s="370"/>
      <c r="CH774" s="370"/>
      <c r="CI774" s="370"/>
      <c r="CJ774" s="370"/>
      <c r="CK774" s="370"/>
      <c r="CL774" s="370"/>
      <c r="CM774" s="370"/>
      <c r="CN774" s="370"/>
      <c r="CO774" s="370"/>
      <c r="CP774" s="370"/>
      <c r="CQ774" s="370"/>
      <c r="CR774" s="370"/>
      <c r="CS774" s="370"/>
      <c r="CT774" s="370"/>
      <c r="CU774" s="370"/>
      <c r="CV774" s="370"/>
      <c r="CW774" s="370"/>
      <c r="CX774" s="370"/>
      <c r="CY774" s="370"/>
      <c r="CZ774" s="370"/>
    </row>
    <row r="775" ht="25.15" customHeight="true" x14ac:dyDescent="0.2">
      <c r="C775" s="814"/>
      <c r="D775" s="814"/>
      <c r="E775" s="201"/>
      <c r="F775" s="201"/>
      <c r="G775" s="201"/>
      <c r="H775" s="814"/>
      <c r="I775" s="814"/>
      <c r="J775" s="201"/>
      <c r="K775" s="201"/>
      <c r="L775" s="201"/>
      <c r="M775" s="814"/>
      <c r="N775" s="814"/>
      <c r="O775" s="201"/>
      <c r="P775" s="201"/>
      <c r="Q775" s="201"/>
      <c r="BA775" s="370"/>
      <c r="BB775" s="450"/>
      <c r="BC775" s="370"/>
      <c r="BD775" s="370"/>
      <c r="BE775" s="370"/>
      <c r="BF775" s="370"/>
      <c r="BG775" s="370"/>
      <c r="BH775" s="370"/>
      <c r="BI775" s="370"/>
      <c r="BJ775" s="370"/>
      <c r="BK775" s="370"/>
      <c r="BL775" s="370"/>
      <c r="BM775" s="370"/>
      <c r="BN775" s="370"/>
      <c r="BO775" s="370"/>
      <c r="BP775" s="370"/>
      <c r="BQ775" s="370"/>
      <c r="BR775" s="370"/>
      <c r="BS775" s="370"/>
      <c r="BT775" s="370"/>
      <c r="BU775" s="370"/>
      <c r="BV775" s="370"/>
      <c r="BW775" s="370"/>
      <c r="BX775" s="370"/>
      <c r="BY775" s="370"/>
      <c r="BZ775" s="370"/>
      <c r="CA775" s="370"/>
      <c r="CB775" s="370"/>
      <c r="CC775" s="370"/>
      <c r="CD775" s="370"/>
      <c r="CE775" s="370"/>
      <c r="CF775" s="370"/>
      <c r="CG775" s="370"/>
      <c r="CH775" s="370"/>
      <c r="CI775" s="370"/>
      <c r="CJ775" s="370"/>
      <c r="CK775" s="370"/>
      <c r="CL775" s="370"/>
      <c r="CM775" s="370"/>
      <c r="CN775" s="370"/>
      <c r="CO775" s="370"/>
      <c r="CP775" s="370"/>
      <c r="CQ775" s="370"/>
      <c r="CR775" s="370"/>
      <c r="CS775" s="370"/>
      <c r="CT775" s="370"/>
      <c r="CU775" s="370"/>
      <c r="CV775" s="370"/>
      <c r="CW775" s="370"/>
      <c r="CX775" s="370"/>
      <c r="CY775" s="370"/>
      <c r="CZ775" s="370"/>
    </row>
    <row r="776" ht="25.15" customHeight="true" x14ac:dyDescent="0.2">
      <c r="C776" s="814"/>
      <c r="D776" s="814"/>
      <c r="E776" s="201"/>
      <c r="F776" s="201"/>
      <c r="G776" s="201"/>
      <c r="H776" s="814"/>
      <c r="I776" s="814"/>
      <c r="J776" s="201"/>
      <c r="K776" s="201"/>
      <c r="L776" s="201"/>
      <c r="M776" s="814"/>
      <c r="N776" s="814"/>
      <c r="O776" s="201"/>
      <c r="P776" s="201"/>
      <c r="Q776" s="201"/>
      <c r="BA776" s="370"/>
      <c r="BB776" s="450"/>
      <c r="BC776" s="370"/>
      <c r="BD776" s="370"/>
      <c r="BE776" s="370"/>
      <c r="BF776" s="370"/>
      <c r="BG776" s="370"/>
      <c r="BH776" s="370"/>
      <c r="BI776" s="370"/>
      <c r="BJ776" s="370"/>
      <c r="BK776" s="370"/>
      <c r="BL776" s="370"/>
      <c r="BM776" s="370"/>
      <c r="BN776" s="370"/>
      <c r="BO776" s="370"/>
      <c r="BP776" s="370"/>
      <c r="BQ776" s="370"/>
      <c r="BR776" s="370"/>
      <c r="BS776" s="370"/>
      <c r="BT776" s="370"/>
      <c r="BU776" s="370"/>
      <c r="BV776" s="370"/>
      <c r="BW776" s="370"/>
      <c r="BX776" s="370"/>
      <c r="BY776" s="370"/>
      <c r="BZ776" s="370"/>
      <c r="CA776" s="370"/>
      <c r="CB776" s="370"/>
      <c r="CC776" s="370"/>
      <c r="CD776" s="370"/>
      <c r="CE776" s="370"/>
      <c r="CF776" s="370"/>
      <c r="CG776" s="370"/>
      <c r="CH776" s="370"/>
      <c r="CI776" s="370"/>
      <c r="CJ776" s="370"/>
      <c r="CK776" s="370"/>
      <c r="CL776" s="370"/>
      <c r="CM776" s="370"/>
      <c r="CN776" s="370"/>
      <c r="CO776" s="370"/>
      <c r="CP776" s="370"/>
      <c r="CQ776" s="370"/>
      <c r="CR776" s="370"/>
      <c r="CS776" s="370"/>
      <c r="CT776" s="370"/>
      <c r="CU776" s="370"/>
      <c r="CV776" s="370"/>
      <c r="CW776" s="370"/>
      <c r="CX776" s="370"/>
      <c r="CY776" s="370"/>
      <c r="CZ776" s="370"/>
    </row>
    <row r="777" ht="25.15" customHeight="true" x14ac:dyDescent="0.2">
      <c r="C777" s="814"/>
      <c r="D777" s="814"/>
      <c r="E777" s="201"/>
      <c r="F777" s="201"/>
      <c r="G777" s="201"/>
      <c r="H777" s="814"/>
      <c r="I777" s="814"/>
      <c r="J777" s="201"/>
      <c r="K777" s="201"/>
      <c r="L777" s="201"/>
      <c r="M777" s="814"/>
      <c r="N777" s="814"/>
      <c r="O777" s="201"/>
      <c r="P777" s="201"/>
      <c r="Q777" s="201"/>
      <c r="BA777" s="370"/>
      <c r="BB777" s="450"/>
      <c r="BC777" s="370"/>
      <c r="BD777" s="370"/>
      <c r="BE777" s="370"/>
      <c r="BF777" s="370"/>
      <c r="BG777" s="370"/>
      <c r="BH777" s="370"/>
      <c r="BI777" s="370"/>
      <c r="BJ777" s="370"/>
      <c r="BK777" s="370"/>
      <c r="BL777" s="370"/>
      <c r="BM777" s="370"/>
      <c r="BN777" s="370"/>
      <c r="BO777" s="370"/>
      <c r="BP777" s="370"/>
      <c r="BQ777" s="370"/>
      <c r="BR777" s="370"/>
      <c r="BS777" s="370"/>
      <c r="BT777" s="370"/>
      <c r="BU777" s="370"/>
      <c r="BV777" s="370"/>
      <c r="BW777" s="370"/>
      <c r="BX777" s="370"/>
      <c r="BY777" s="370"/>
      <c r="BZ777" s="370"/>
      <c r="CA777" s="370"/>
      <c r="CB777" s="370"/>
      <c r="CC777" s="370"/>
      <c r="CD777" s="370"/>
      <c r="CE777" s="370"/>
      <c r="CF777" s="370"/>
      <c r="CG777" s="370"/>
      <c r="CH777" s="370"/>
      <c r="CI777" s="370"/>
      <c r="CJ777" s="370"/>
      <c r="CK777" s="370"/>
      <c r="CL777" s="370"/>
      <c r="CM777" s="370"/>
      <c r="CN777" s="370"/>
      <c r="CO777" s="370"/>
      <c r="CP777" s="370"/>
      <c r="CQ777" s="370"/>
      <c r="CR777" s="370"/>
      <c r="CS777" s="370"/>
      <c r="CT777" s="370"/>
      <c r="CU777" s="370"/>
      <c r="CV777" s="370"/>
      <c r="CW777" s="370"/>
      <c r="CX777" s="370"/>
      <c r="CY777" s="370"/>
      <c r="CZ777" s="370"/>
    </row>
    <row r="778" ht="25.15" customHeight="true" x14ac:dyDescent="0.2">
      <c r="C778" s="814"/>
      <c r="D778" s="814"/>
      <c r="E778" s="201"/>
      <c r="F778" s="201"/>
      <c r="G778" s="201"/>
      <c r="H778" s="814"/>
      <c r="I778" s="814"/>
      <c r="J778" s="201"/>
      <c r="K778" s="201"/>
      <c r="L778" s="201"/>
      <c r="M778" s="814"/>
      <c r="N778" s="814"/>
      <c r="O778" s="201"/>
      <c r="P778" s="201"/>
      <c r="Q778" s="201"/>
      <c r="BA778" s="370"/>
      <c r="BB778" s="450"/>
      <c r="BC778" s="370"/>
      <c r="BD778" s="370"/>
      <c r="BE778" s="370"/>
      <c r="BF778" s="370"/>
      <c r="BG778" s="370"/>
      <c r="BH778" s="370"/>
      <c r="BI778" s="370"/>
      <c r="BJ778" s="370"/>
      <c r="BK778" s="370"/>
      <c r="BL778" s="370"/>
      <c r="BM778" s="370"/>
      <c r="BN778" s="370"/>
      <c r="BO778" s="370"/>
      <c r="BP778" s="370"/>
      <c r="BQ778" s="370"/>
      <c r="BR778" s="370"/>
      <c r="BS778" s="370"/>
      <c r="BT778" s="370"/>
      <c r="BU778" s="370"/>
      <c r="BV778" s="370"/>
      <c r="BW778" s="370"/>
      <c r="BX778" s="370"/>
      <c r="BY778" s="370"/>
      <c r="BZ778" s="370"/>
      <c r="CA778" s="370"/>
      <c r="CB778" s="370"/>
      <c r="CC778" s="370"/>
      <c r="CD778" s="370"/>
      <c r="CE778" s="370"/>
      <c r="CF778" s="370"/>
      <c r="CG778" s="370"/>
      <c r="CH778" s="370"/>
      <c r="CI778" s="370"/>
      <c r="CJ778" s="370"/>
      <c r="CK778" s="370"/>
      <c r="CL778" s="370"/>
      <c r="CM778" s="370"/>
      <c r="CN778" s="370"/>
      <c r="CO778" s="370"/>
      <c r="CP778" s="370"/>
      <c r="CQ778" s="370"/>
      <c r="CR778" s="370"/>
      <c r="CS778" s="370"/>
      <c r="CT778" s="370"/>
      <c r="CU778" s="370"/>
      <c r="CV778" s="370"/>
      <c r="CW778" s="370"/>
      <c r="CX778" s="370"/>
      <c r="CY778" s="370"/>
      <c r="CZ778" s="370"/>
    </row>
    <row r="779" ht="25.15" customHeight="true" x14ac:dyDescent="0.2">
      <c r="C779" s="814"/>
      <c r="D779" s="814"/>
      <c r="E779" s="201"/>
      <c r="F779" s="201"/>
      <c r="G779" s="201"/>
      <c r="H779" s="814"/>
      <c r="I779" s="814"/>
      <c r="J779" s="201"/>
      <c r="K779" s="201"/>
      <c r="L779" s="201"/>
      <c r="M779" s="814"/>
      <c r="N779" s="814"/>
      <c r="O779" s="201"/>
      <c r="P779" s="201"/>
      <c r="Q779" s="201"/>
      <c r="BA779" s="370"/>
      <c r="BB779" s="450"/>
      <c r="BC779" s="370"/>
      <c r="BD779" s="370"/>
      <c r="BE779" s="370"/>
      <c r="BF779" s="370"/>
      <c r="BG779" s="370"/>
      <c r="BH779" s="370"/>
      <c r="BI779" s="370"/>
      <c r="BJ779" s="370"/>
      <c r="BK779" s="370"/>
      <c r="BL779" s="370"/>
      <c r="BM779" s="370"/>
      <c r="BN779" s="370"/>
      <c r="BO779" s="370"/>
      <c r="BP779" s="370"/>
      <c r="BQ779" s="370"/>
      <c r="BR779" s="370"/>
      <c r="BS779" s="370"/>
      <c r="BT779" s="370"/>
      <c r="BU779" s="370"/>
      <c r="BV779" s="370"/>
      <c r="BW779" s="370"/>
      <c r="BX779" s="370"/>
      <c r="BY779" s="370"/>
      <c r="BZ779" s="370"/>
      <c r="CA779" s="370"/>
      <c r="CB779" s="370"/>
      <c r="CC779" s="370"/>
      <c r="CD779" s="370"/>
      <c r="CE779" s="370"/>
      <c r="CF779" s="370"/>
      <c r="CG779" s="370"/>
      <c r="CH779" s="370"/>
      <c r="CI779" s="370"/>
      <c r="CJ779" s="370"/>
      <c r="CK779" s="370"/>
      <c r="CL779" s="370"/>
      <c r="CM779" s="370"/>
      <c r="CN779" s="370"/>
      <c r="CO779" s="370"/>
      <c r="CP779" s="370"/>
      <c r="CQ779" s="370"/>
      <c r="CR779" s="370"/>
      <c r="CS779" s="370"/>
      <c r="CT779" s="370"/>
      <c r="CU779" s="370"/>
      <c r="CV779" s="370"/>
      <c r="CW779" s="370"/>
      <c r="CX779" s="370"/>
      <c r="CY779" s="370"/>
      <c r="CZ779" s="370"/>
    </row>
    <row r="780" ht="25.15" customHeight="true" x14ac:dyDescent="0.2">
      <c r="C780" s="814"/>
      <c r="D780" s="814"/>
      <c r="E780" s="201"/>
      <c r="F780" s="201"/>
      <c r="G780" s="201"/>
      <c r="H780" s="814"/>
      <c r="I780" s="814"/>
      <c r="J780" s="201"/>
      <c r="K780" s="201"/>
      <c r="L780" s="201"/>
      <c r="M780" s="814"/>
      <c r="N780" s="814"/>
      <c r="O780" s="201"/>
      <c r="P780" s="201"/>
      <c r="Q780" s="201"/>
      <c r="BA780" s="370"/>
      <c r="BB780" s="450"/>
      <c r="BC780" s="370"/>
      <c r="BD780" s="370"/>
      <c r="BE780" s="370"/>
      <c r="BF780" s="370"/>
      <c r="BG780" s="370"/>
      <c r="BH780" s="370"/>
      <c r="BI780" s="370"/>
      <c r="BJ780" s="370"/>
      <c r="BK780" s="370"/>
      <c r="BL780" s="370"/>
      <c r="BM780" s="370"/>
      <c r="BN780" s="370"/>
      <c r="BO780" s="370"/>
      <c r="BP780" s="370"/>
      <c r="BQ780" s="370"/>
      <c r="BR780" s="370"/>
      <c r="BS780" s="370"/>
      <c r="BT780" s="370"/>
      <c r="BU780" s="370"/>
      <c r="BV780" s="370"/>
      <c r="BW780" s="370"/>
      <c r="BX780" s="370"/>
      <c r="BY780" s="370"/>
      <c r="BZ780" s="370"/>
      <c r="CA780" s="370"/>
      <c r="CB780" s="370"/>
      <c r="CC780" s="370"/>
      <c r="CD780" s="370"/>
      <c r="CE780" s="370"/>
      <c r="CF780" s="370"/>
      <c r="CG780" s="370"/>
      <c r="CH780" s="370"/>
      <c r="CI780" s="370"/>
      <c r="CJ780" s="370"/>
      <c r="CK780" s="370"/>
      <c r="CL780" s="370"/>
      <c r="CM780" s="370"/>
      <c r="CN780" s="370"/>
      <c r="CO780" s="370"/>
      <c r="CP780" s="370"/>
      <c r="CQ780" s="370"/>
      <c r="CR780" s="370"/>
      <c r="CS780" s="370"/>
      <c r="CT780" s="370"/>
      <c r="CU780" s="370"/>
      <c r="CV780" s="370"/>
      <c r="CW780" s="370"/>
      <c r="CX780" s="370"/>
      <c r="CY780" s="370"/>
      <c r="CZ780" s="370"/>
    </row>
    <row r="781" ht="25.15" customHeight="true" x14ac:dyDescent="0.2">
      <c r="C781" s="814"/>
      <c r="D781" s="814"/>
      <c r="E781" s="201"/>
      <c r="F781" s="201"/>
      <c r="G781" s="201"/>
      <c r="H781" s="814"/>
      <c r="I781" s="814"/>
      <c r="J781" s="201"/>
      <c r="K781" s="201"/>
      <c r="L781" s="201"/>
      <c r="M781" s="814"/>
      <c r="N781" s="814"/>
      <c r="O781" s="201"/>
      <c r="P781" s="201"/>
      <c r="Q781" s="201"/>
      <c r="BA781" s="370"/>
      <c r="BB781" s="450"/>
      <c r="BC781" s="370"/>
      <c r="BD781" s="370"/>
      <c r="BE781" s="370"/>
      <c r="BF781" s="370"/>
      <c r="BG781" s="370"/>
      <c r="BH781" s="370"/>
      <c r="BI781" s="370"/>
      <c r="BJ781" s="370"/>
      <c r="BK781" s="370"/>
      <c r="BL781" s="370"/>
      <c r="BM781" s="370"/>
      <c r="BN781" s="370"/>
      <c r="BO781" s="370"/>
      <c r="BP781" s="370"/>
      <c r="BQ781" s="370"/>
      <c r="BR781" s="370"/>
      <c r="BS781" s="370"/>
      <c r="BT781" s="370"/>
      <c r="BU781" s="370"/>
      <c r="BV781" s="370"/>
      <c r="BW781" s="370"/>
      <c r="BX781" s="370"/>
      <c r="BY781" s="370"/>
      <c r="BZ781" s="370"/>
      <c r="CA781" s="370"/>
      <c r="CB781" s="370"/>
      <c r="CC781" s="370"/>
      <c r="CD781" s="370"/>
      <c r="CE781" s="370"/>
      <c r="CF781" s="370"/>
      <c r="CG781" s="370"/>
      <c r="CH781" s="370"/>
      <c r="CI781" s="370"/>
      <c r="CJ781" s="370"/>
      <c r="CK781" s="370"/>
      <c r="CL781" s="370"/>
      <c r="CM781" s="370"/>
      <c r="CN781" s="370"/>
      <c r="CO781" s="370"/>
      <c r="CP781" s="370"/>
      <c r="CQ781" s="370"/>
      <c r="CR781" s="370"/>
      <c r="CS781" s="370"/>
      <c r="CT781" s="370"/>
      <c r="CU781" s="370"/>
      <c r="CV781" s="370"/>
      <c r="CW781" s="370"/>
      <c r="CX781" s="370"/>
      <c r="CY781" s="370"/>
      <c r="CZ781" s="370"/>
    </row>
    <row r="782" ht="25.15" customHeight="true" x14ac:dyDescent="0.2">
      <c r="C782" s="814"/>
      <c r="D782" s="814"/>
      <c r="E782" s="201"/>
      <c r="F782" s="201"/>
      <c r="G782" s="201"/>
      <c r="H782" s="814"/>
      <c r="I782" s="814"/>
      <c r="J782" s="201"/>
      <c r="K782" s="201"/>
      <c r="L782" s="201"/>
      <c r="M782" s="814"/>
      <c r="N782" s="814"/>
      <c r="O782" s="201"/>
      <c r="P782" s="201"/>
      <c r="Q782" s="201"/>
      <c r="BA782" s="370"/>
      <c r="BB782" s="450"/>
      <c r="BC782" s="370"/>
      <c r="BD782" s="370"/>
      <c r="BE782" s="370"/>
      <c r="BF782" s="370"/>
      <c r="BG782" s="370"/>
      <c r="BH782" s="370"/>
      <c r="BI782" s="370"/>
      <c r="BJ782" s="370"/>
      <c r="BK782" s="370"/>
      <c r="BL782" s="370"/>
      <c r="BM782" s="370"/>
      <c r="BN782" s="370"/>
      <c r="BO782" s="370"/>
      <c r="BP782" s="370"/>
      <c r="BQ782" s="370"/>
      <c r="BR782" s="370"/>
      <c r="BS782" s="370"/>
      <c r="BT782" s="370"/>
      <c r="BU782" s="370"/>
      <c r="BV782" s="370"/>
      <c r="BW782" s="370"/>
      <c r="BX782" s="370"/>
      <c r="BY782" s="370"/>
      <c r="BZ782" s="370"/>
      <c r="CA782" s="370"/>
      <c r="CB782" s="370"/>
      <c r="CC782" s="370"/>
      <c r="CD782" s="370"/>
      <c r="CE782" s="370"/>
      <c r="CF782" s="370"/>
      <c r="CG782" s="370"/>
      <c r="CH782" s="370"/>
      <c r="CI782" s="370"/>
      <c r="CJ782" s="370"/>
      <c r="CK782" s="370"/>
      <c r="CL782" s="370"/>
      <c r="CM782" s="370"/>
      <c r="CN782" s="370"/>
      <c r="CO782" s="370"/>
      <c r="CP782" s="370"/>
      <c r="CQ782" s="370"/>
      <c r="CR782" s="370"/>
      <c r="CS782" s="370"/>
      <c r="CT782" s="370"/>
      <c r="CU782" s="370"/>
      <c r="CV782" s="370"/>
      <c r="CW782" s="370"/>
      <c r="CX782" s="370"/>
      <c r="CY782" s="370"/>
      <c r="CZ782" s="370"/>
    </row>
    <row r="783" ht="25.15" customHeight="true" x14ac:dyDescent="0.2">
      <c r="C783" s="814"/>
      <c r="D783" s="814"/>
      <c r="E783" s="201"/>
      <c r="F783" s="201"/>
      <c r="G783" s="201"/>
      <c r="H783" s="814"/>
      <c r="I783" s="814"/>
      <c r="J783" s="201"/>
      <c r="K783" s="201"/>
      <c r="L783" s="201"/>
      <c r="M783" s="814"/>
      <c r="N783" s="814"/>
      <c r="O783" s="201"/>
      <c r="P783" s="201"/>
      <c r="Q783" s="201"/>
      <c r="BA783" s="370"/>
      <c r="BB783" s="450"/>
      <c r="BC783" s="370"/>
      <c r="BD783" s="370"/>
      <c r="BE783" s="370"/>
      <c r="BF783" s="370"/>
      <c r="BG783" s="370"/>
      <c r="BH783" s="370"/>
      <c r="BI783" s="370"/>
      <c r="BJ783" s="370"/>
      <c r="BK783" s="370"/>
      <c r="BL783" s="370"/>
      <c r="BM783" s="370"/>
      <c r="BN783" s="370"/>
      <c r="BO783" s="370"/>
      <c r="BP783" s="370"/>
      <c r="BQ783" s="370"/>
      <c r="BR783" s="370"/>
      <c r="BS783" s="370"/>
      <c r="BT783" s="370"/>
      <c r="BU783" s="370"/>
      <c r="BV783" s="370"/>
      <c r="BW783" s="370"/>
      <c r="BX783" s="370"/>
      <c r="BY783" s="370"/>
      <c r="BZ783" s="370"/>
      <c r="CA783" s="370"/>
      <c r="CB783" s="370"/>
      <c r="CC783" s="370"/>
      <c r="CD783" s="370"/>
      <c r="CE783" s="370"/>
      <c r="CF783" s="370"/>
      <c r="CG783" s="370"/>
      <c r="CH783" s="370"/>
      <c r="CI783" s="370"/>
      <c r="CJ783" s="370"/>
      <c r="CK783" s="370"/>
      <c r="CL783" s="370"/>
      <c r="CM783" s="370"/>
      <c r="CN783" s="370"/>
      <c r="CO783" s="370"/>
      <c r="CP783" s="370"/>
      <c r="CQ783" s="370"/>
      <c r="CR783" s="370"/>
      <c r="CS783" s="370"/>
      <c r="CT783" s="370"/>
      <c r="CU783" s="370"/>
      <c r="CV783" s="370"/>
      <c r="CW783" s="370"/>
      <c r="CX783" s="370"/>
      <c r="CY783" s="370"/>
      <c r="CZ783" s="370"/>
    </row>
    <row r="784" ht="25.15" customHeight="true" x14ac:dyDescent="0.2">
      <c r="C784" s="814"/>
      <c r="D784" s="814"/>
      <c r="E784" s="201"/>
      <c r="F784" s="201"/>
      <c r="G784" s="201"/>
      <c r="H784" s="814"/>
      <c r="I784" s="814"/>
      <c r="J784" s="201"/>
      <c r="K784" s="201"/>
      <c r="L784" s="201"/>
      <c r="M784" s="814"/>
      <c r="N784" s="814"/>
      <c r="O784" s="201"/>
      <c r="P784" s="201"/>
      <c r="Q784" s="201"/>
      <c r="BA784" s="370"/>
      <c r="BB784" s="450"/>
      <c r="BC784" s="370"/>
      <c r="BD784" s="370"/>
      <c r="BE784" s="370"/>
      <c r="BF784" s="370"/>
      <c r="BG784" s="370"/>
      <c r="BH784" s="370"/>
      <c r="BI784" s="370"/>
      <c r="BJ784" s="370"/>
      <c r="BK784" s="370"/>
      <c r="BL784" s="370"/>
      <c r="BM784" s="370"/>
      <c r="BN784" s="370"/>
      <c r="BO784" s="370"/>
      <c r="BP784" s="370"/>
      <c r="BQ784" s="370"/>
      <c r="BR784" s="370"/>
      <c r="BS784" s="370"/>
      <c r="BT784" s="370"/>
      <c r="BU784" s="370"/>
      <c r="BV784" s="370"/>
      <c r="BW784" s="370"/>
      <c r="BX784" s="370"/>
      <c r="BY784" s="370"/>
      <c r="BZ784" s="370"/>
      <c r="CA784" s="370"/>
      <c r="CB784" s="370"/>
      <c r="CC784" s="370"/>
      <c r="CD784" s="370"/>
      <c r="CE784" s="370"/>
      <c r="CF784" s="370"/>
      <c r="CG784" s="370"/>
      <c r="CH784" s="370"/>
      <c r="CI784" s="370"/>
      <c r="CJ784" s="370"/>
      <c r="CK784" s="370"/>
      <c r="CL784" s="370"/>
      <c r="CM784" s="370"/>
      <c r="CN784" s="370"/>
      <c r="CO784" s="370"/>
      <c r="CP784" s="370"/>
      <c r="CQ784" s="370"/>
      <c r="CR784" s="370"/>
      <c r="CS784" s="370"/>
      <c r="CT784" s="370"/>
      <c r="CU784" s="370"/>
      <c r="CV784" s="370"/>
      <c r="CW784" s="370"/>
      <c r="CX784" s="370"/>
      <c r="CY784" s="370"/>
      <c r="CZ784" s="370"/>
    </row>
    <row r="785" ht="25.15" customHeight="true" x14ac:dyDescent="0.2">
      <c r="C785" s="814"/>
      <c r="D785" s="814"/>
      <c r="E785" s="201"/>
      <c r="F785" s="201"/>
      <c r="G785" s="201"/>
      <c r="H785" s="814"/>
      <c r="I785" s="814"/>
      <c r="J785" s="201"/>
      <c r="K785" s="201"/>
      <c r="L785" s="201"/>
      <c r="M785" s="814"/>
      <c r="N785" s="814"/>
      <c r="O785" s="201"/>
      <c r="P785" s="201"/>
      <c r="Q785" s="201"/>
      <c r="BA785" s="370"/>
      <c r="BB785" s="450"/>
      <c r="BC785" s="370"/>
      <c r="BD785" s="370"/>
      <c r="BE785" s="370"/>
      <c r="BF785" s="370"/>
      <c r="BG785" s="370"/>
      <c r="BH785" s="370"/>
      <c r="BI785" s="370"/>
      <c r="BJ785" s="370"/>
      <c r="BK785" s="370"/>
      <c r="BL785" s="370"/>
      <c r="BM785" s="370"/>
      <c r="BN785" s="370"/>
      <c r="BO785" s="370"/>
      <c r="BP785" s="370"/>
      <c r="BQ785" s="370"/>
      <c r="BR785" s="370"/>
      <c r="BS785" s="370"/>
      <c r="BT785" s="370"/>
      <c r="BU785" s="370"/>
      <c r="BV785" s="370"/>
      <c r="BW785" s="370"/>
      <c r="BX785" s="370"/>
      <c r="BY785" s="370"/>
      <c r="BZ785" s="370"/>
      <c r="CA785" s="370"/>
      <c r="CB785" s="370"/>
      <c r="CC785" s="370"/>
      <c r="CD785" s="370"/>
      <c r="CE785" s="370"/>
      <c r="CF785" s="370"/>
      <c r="CG785" s="370"/>
      <c r="CH785" s="370"/>
      <c r="CI785" s="370"/>
      <c r="CJ785" s="370"/>
      <c r="CK785" s="370"/>
      <c r="CL785" s="370"/>
      <c r="CM785" s="370"/>
      <c r="CN785" s="370"/>
      <c r="CO785" s="370"/>
      <c r="CP785" s="370"/>
      <c r="CQ785" s="370"/>
      <c r="CR785" s="370"/>
      <c r="CS785" s="370"/>
      <c r="CT785" s="370"/>
      <c r="CU785" s="370"/>
      <c r="CV785" s="370"/>
      <c r="CW785" s="370"/>
      <c r="CX785" s="370"/>
      <c r="CY785" s="370"/>
      <c r="CZ785" s="370"/>
    </row>
    <row r="786" ht="25.15" customHeight="true" x14ac:dyDescent="0.2">
      <c r="C786" s="814"/>
      <c r="D786" s="814"/>
      <c r="E786" s="201"/>
      <c r="F786" s="201"/>
      <c r="G786" s="201"/>
      <c r="H786" s="814"/>
      <c r="I786" s="814"/>
      <c r="J786" s="201"/>
      <c r="K786" s="201"/>
      <c r="L786" s="201"/>
      <c r="M786" s="814"/>
      <c r="N786" s="814"/>
      <c r="O786" s="201"/>
      <c r="P786" s="201"/>
      <c r="Q786" s="201"/>
      <c r="BA786" s="370"/>
      <c r="BB786" s="450"/>
      <c r="BC786" s="370"/>
      <c r="BD786" s="370"/>
      <c r="BE786" s="370"/>
      <c r="BF786" s="370"/>
      <c r="BG786" s="370"/>
      <c r="BH786" s="370"/>
      <c r="BI786" s="370"/>
      <c r="BJ786" s="370"/>
      <c r="BK786" s="370"/>
      <c r="BL786" s="370"/>
      <c r="BM786" s="370"/>
      <c r="BN786" s="370"/>
      <c r="BO786" s="370"/>
      <c r="BP786" s="370"/>
      <c r="BQ786" s="370"/>
      <c r="BR786" s="370"/>
      <c r="BS786" s="370"/>
      <c r="BT786" s="370"/>
      <c r="BU786" s="370"/>
      <c r="BV786" s="370"/>
      <c r="BW786" s="370"/>
      <c r="BX786" s="370"/>
      <c r="BY786" s="370"/>
      <c r="BZ786" s="370"/>
      <c r="CA786" s="370"/>
      <c r="CB786" s="370"/>
      <c r="CC786" s="370"/>
      <c r="CD786" s="370"/>
      <c r="CE786" s="370"/>
      <c r="CF786" s="370"/>
      <c r="CG786" s="370"/>
      <c r="CH786" s="370"/>
      <c r="CI786" s="370"/>
      <c r="CJ786" s="370"/>
      <c r="CK786" s="370"/>
      <c r="CL786" s="370"/>
      <c r="CM786" s="370"/>
      <c r="CN786" s="370"/>
      <c r="CO786" s="370"/>
      <c r="CP786" s="370"/>
      <c r="CQ786" s="370"/>
      <c r="CR786" s="370"/>
      <c r="CS786" s="370"/>
      <c r="CT786" s="370"/>
      <c r="CU786" s="370"/>
      <c r="CV786" s="370"/>
      <c r="CW786" s="370"/>
      <c r="CX786" s="370"/>
      <c r="CY786" s="370"/>
      <c r="CZ786" s="370"/>
    </row>
    <row r="787" ht="25.15" customHeight="true" x14ac:dyDescent="0.2">
      <c r="C787" s="814"/>
      <c r="D787" s="814"/>
      <c r="E787" s="201"/>
      <c r="F787" s="201"/>
      <c r="G787" s="201"/>
      <c r="H787" s="814"/>
      <c r="I787" s="814"/>
      <c r="J787" s="201"/>
      <c r="K787" s="201"/>
      <c r="L787" s="201"/>
      <c r="M787" s="814"/>
      <c r="N787" s="814"/>
      <c r="O787" s="201"/>
      <c r="P787" s="201"/>
      <c r="Q787" s="201"/>
      <c r="BA787" s="370"/>
      <c r="BB787" s="450"/>
      <c r="BC787" s="370"/>
      <c r="BD787" s="370"/>
      <c r="BE787" s="370"/>
      <c r="BF787" s="370"/>
      <c r="BG787" s="370"/>
      <c r="BH787" s="370"/>
      <c r="BI787" s="370"/>
      <c r="BJ787" s="370"/>
      <c r="BK787" s="370"/>
      <c r="BL787" s="370"/>
      <c r="BM787" s="370"/>
      <c r="BN787" s="370"/>
      <c r="BO787" s="370"/>
      <c r="BP787" s="370"/>
      <c r="BQ787" s="370"/>
      <c r="BR787" s="370"/>
      <c r="BS787" s="370"/>
      <c r="BT787" s="370"/>
      <c r="BU787" s="370"/>
      <c r="BV787" s="370"/>
      <c r="BW787" s="370"/>
      <c r="BX787" s="370"/>
      <c r="BY787" s="370"/>
      <c r="BZ787" s="370"/>
      <c r="CA787" s="370"/>
      <c r="CB787" s="370"/>
      <c r="CC787" s="370"/>
      <c r="CD787" s="370"/>
      <c r="CE787" s="370"/>
      <c r="CF787" s="370"/>
      <c r="CG787" s="370"/>
      <c r="CH787" s="370"/>
      <c r="CI787" s="370"/>
      <c r="CJ787" s="370"/>
      <c r="CK787" s="370"/>
      <c r="CL787" s="370"/>
      <c r="CM787" s="370"/>
      <c r="CN787" s="370"/>
      <c r="CO787" s="370"/>
      <c r="CP787" s="370"/>
      <c r="CQ787" s="370"/>
      <c r="CR787" s="370"/>
      <c r="CS787" s="370"/>
      <c r="CT787" s="370"/>
      <c r="CU787" s="370"/>
      <c r="CV787" s="370"/>
      <c r="CW787" s="370"/>
      <c r="CX787" s="370"/>
      <c r="CY787" s="370"/>
      <c r="CZ787" s="370"/>
    </row>
    <row r="788" ht="25.15" customHeight="true" x14ac:dyDescent="0.2">
      <c r="C788" s="814"/>
      <c r="D788" s="814"/>
      <c r="E788" s="201"/>
      <c r="F788" s="201"/>
      <c r="G788" s="201"/>
      <c r="H788" s="814"/>
      <c r="I788" s="814"/>
      <c r="J788" s="201"/>
      <c r="K788" s="201"/>
      <c r="L788" s="201"/>
      <c r="M788" s="814"/>
      <c r="N788" s="814"/>
      <c r="O788" s="201"/>
      <c r="P788" s="201"/>
      <c r="Q788" s="201"/>
      <c r="BA788" s="370"/>
      <c r="BB788" s="450"/>
      <c r="BC788" s="370"/>
      <c r="BD788" s="370"/>
      <c r="BE788" s="370"/>
      <c r="BF788" s="370"/>
      <c r="BG788" s="370"/>
      <c r="BH788" s="370"/>
      <c r="BI788" s="370"/>
      <c r="BJ788" s="370"/>
      <c r="BK788" s="370"/>
      <c r="BL788" s="370"/>
      <c r="BM788" s="370"/>
      <c r="BN788" s="370"/>
      <c r="BO788" s="370"/>
      <c r="BP788" s="370"/>
      <c r="BQ788" s="370"/>
      <c r="BR788" s="370"/>
      <c r="BS788" s="370"/>
      <c r="BT788" s="370"/>
      <c r="BU788" s="370"/>
      <c r="BV788" s="370"/>
      <c r="BW788" s="370"/>
      <c r="BX788" s="370"/>
      <c r="BY788" s="370"/>
      <c r="BZ788" s="370"/>
      <c r="CA788" s="370"/>
      <c r="CB788" s="370"/>
      <c r="CC788" s="370"/>
      <c r="CD788" s="370"/>
      <c r="CE788" s="370"/>
      <c r="CF788" s="370"/>
      <c r="CG788" s="370"/>
      <c r="CH788" s="370"/>
      <c r="CI788" s="370"/>
      <c r="CJ788" s="370"/>
      <c r="CK788" s="370"/>
      <c r="CL788" s="370"/>
      <c r="CM788" s="370"/>
      <c r="CN788" s="370"/>
      <c r="CO788" s="370"/>
      <c r="CP788" s="370"/>
      <c r="CQ788" s="370"/>
      <c r="CR788" s="370"/>
      <c r="CS788" s="370"/>
      <c r="CT788" s="370"/>
      <c r="CU788" s="370"/>
      <c r="CV788" s="370"/>
      <c r="CW788" s="370"/>
      <c r="CX788" s="370"/>
      <c r="CY788" s="370"/>
      <c r="CZ788" s="370"/>
    </row>
    <row r="789" ht="25.15" customHeight="true" x14ac:dyDescent="0.2">
      <c r="C789" s="814"/>
      <c r="D789" s="814"/>
      <c r="E789" s="201"/>
      <c r="F789" s="201"/>
      <c r="G789" s="201"/>
      <c r="H789" s="814"/>
      <c r="I789" s="814"/>
      <c r="J789" s="201"/>
      <c r="K789" s="201"/>
      <c r="L789" s="201"/>
      <c r="M789" s="814"/>
      <c r="N789" s="814"/>
      <c r="O789" s="201"/>
      <c r="P789" s="201"/>
      <c r="Q789" s="201"/>
      <c r="BA789" s="370"/>
      <c r="BB789" s="450"/>
      <c r="BC789" s="370"/>
      <c r="BD789" s="370"/>
      <c r="BE789" s="370"/>
      <c r="BF789" s="370"/>
      <c r="BG789" s="370"/>
      <c r="BH789" s="370"/>
      <c r="BI789" s="370"/>
      <c r="BJ789" s="370"/>
      <c r="BK789" s="370"/>
      <c r="BL789" s="370"/>
      <c r="BM789" s="370"/>
      <c r="BN789" s="370"/>
      <c r="BO789" s="370"/>
      <c r="BP789" s="370"/>
      <c r="BQ789" s="370"/>
      <c r="BR789" s="370"/>
      <c r="BS789" s="370"/>
      <c r="BT789" s="370"/>
      <c r="BU789" s="370"/>
      <c r="BV789" s="370"/>
      <c r="BW789" s="370"/>
      <c r="BX789" s="370"/>
      <c r="BY789" s="370"/>
      <c r="BZ789" s="370"/>
      <c r="CA789" s="370"/>
      <c r="CB789" s="370"/>
      <c r="CC789" s="370"/>
      <c r="CD789" s="370"/>
      <c r="CE789" s="370"/>
      <c r="CF789" s="370"/>
      <c r="CG789" s="370"/>
      <c r="CH789" s="370"/>
      <c r="CI789" s="370"/>
      <c r="CJ789" s="370"/>
      <c r="CK789" s="370"/>
      <c r="CL789" s="370"/>
      <c r="CM789" s="370"/>
      <c r="CN789" s="370"/>
      <c r="CO789" s="370"/>
      <c r="CP789" s="370"/>
      <c r="CQ789" s="370"/>
      <c r="CR789" s="370"/>
      <c r="CS789" s="370"/>
      <c r="CT789" s="370"/>
      <c r="CU789" s="370"/>
      <c r="CV789" s="370"/>
      <c r="CW789" s="370"/>
      <c r="CX789" s="370"/>
      <c r="CY789" s="370"/>
      <c r="CZ789" s="370"/>
    </row>
    <row r="790" ht="25.15" customHeight="true" x14ac:dyDescent="0.2">
      <c r="C790" s="814"/>
      <c r="D790" s="814"/>
      <c r="E790" s="201"/>
      <c r="F790" s="201"/>
      <c r="G790" s="201"/>
      <c r="H790" s="814"/>
      <c r="I790" s="814"/>
      <c r="J790" s="201"/>
      <c r="K790" s="201"/>
      <c r="L790" s="201"/>
      <c r="M790" s="814"/>
      <c r="N790" s="814"/>
      <c r="O790" s="201"/>
      <c r="P790" s="201"/>
      <c r="Q790" s="201"/>
      <c r="BA790" s="370"/>
      <c r="BB790" s="450"/>
      <c r="BC790" s="370"/>
      <c r="BD790" s="370"/>
      <c r="BE790" s="370"/>
      <c r="BF790" s="370"/>
      <c r="BG790" s="370"/>
      <c r="BH790" s="370"/>
      <c r="BI790" s="370"/>
      <c r="BJ790" s="370"/>
      <c r="BK790" s="370"/>
      <c r="BL790" s="370"/>
      <c r="BM790" s="370"/>
      <c r="BN790" s="370"/>
      <c r="BO790" s="370"/>
      <c r="BP790" s="370"/>
      <c r="BQ790" s="370"/>
      <c r="BR790" s="370"/>
      <c r="BS790" s="370"/>
      <c r="BT790" s="370"/>
      <c r="BU790" s="370"/>
      <c r="BV790" s="370"/>
      <c r="BW790" s="370"/>
      <c r="BX790" s="370"/>
      <c r="BY790" s="370"/>
      <c r="BZ790" s="370"/>
      <c r="CA790" s="370"/>
      <c r="CB790" s="370"/>
      <c r="CC790" s="370"/>
      <c r="CD790" s="370"/>
      <c r="CE790" s="370"/>
      <c r="CF790" s="370"/>
      <c r="CG790" s="370"/>
      <c r="CH790" s="370"/>
      <c r="CI790" s="370"/>
      <c r="CJ790" s="370"/>
      <c r="CK790" s="370"/>
      <c r="CL790" s="370"/>
      <c r="CM790" s="370"/>
      <c r="CN790" s="370"/>
      <c r="CO790" s="370"/>
      <c r="CP790" s="370"/>
      <c r="CQ790" s="370"/>
      <c r="CR790" s="370"/>
      <c r="CS790" s="370"/>
      <c r="CT790" s="370"/>
      <c r="CU790" s="370"/>
      <c r="CV790" s="370"/>
      <c r="CW790" s="370"/>
      <c r="CX790" s="370"/>
      <c r="CY790" s="370"/>
      <c r="CZ790" s="370"/>
    </row>
    <row r="791" ht="25.15" customHeight="true" x14ac:dyDescent="0.2">
      <c r="C791" s="814"/>
      <c r="D791" s="814"/>
      <c r="E791" s="201"/>
      <c r="F791" s="201"/>
      <c r="G791" s="201"/>
      <c r="H791" s="814"/>
      <c r="I791" s="814"/>
      <c r="J791" s="201"/>
      <c r="K791" s="201"/>
      <c r="L791" s="201"/>
      <c r="M791" s="814"/>
      <c r="N791" s="814"/>
      <c r="O791" s="201"/>
      <c r="P791" s="201"/>
      <c r="Q791" s="201"/>
      <c r="BA791" s="370"/>
      <c r="BB791" s="450"/>
      <c r="BC791" s="370"/>
      <c r="BD791" s="370"/>
      <c r="BE791" s="370"/>
      <c r="BF791" s="370"/>
      <c r="BG791" s="370"/>
      <c r="BH791" s="370"/>
      <c r="BI791" s="370"/>
      <c r="BJ791" s="370"/>
      <c r="BK791" s="370"/>
      <c r="BL791" s="370"/>
      <c r="BM791" s="370"/>
      <c r="BN791" s="370"/>
      <c r="BO791" s="370"/>
      <c r="BP791" s="370"/>
      <c r="BQ791" s="370"/>
      <c r="BR791" s="370"/>
      <c r="BS791" s="370"/>
      <c r="BT791" s="370"/>
      <c r="BU791" s="370"/>
      <c r="BV791" s="370"/>
      <c r="BW791" s="370"/>
      <c r="BX791" s="370"/>
      <c r="BY791" s="370"/>
      <c r="BZ791" s="370"/>
      <c r="CA791" s="370"/>
      <c r="CB791" s="370"/>
      <c r="CC791" s="370"/>
      <c r="CD791" s="370"/>
      <c r="CE791" s="370"/>
      <c r="CF791" s="370"/>
      <c r="CG791" s="370"/>
      <c r="CH791" s="370"/>
      <c r="CI791" s="370"/>
      <c r="CJ791" s="370"/>
      <c r="CK791" s="370"/>
      <c r="CL791" s="370"/>
      <c r="CM791" s="370"/>
      <c r="CN791" s="370"/>
      <c r="CO791" s="370"/>
      <c r="CP791" s="370"/>
      <c r="CQ791" s="370"/>
      <c r="CR791" s="370"/>
      <c r="CS791" s="370"/>
      <c r="CT791" s="370"/>
      <c r="CU791" s="370"/>
      <c r="CV791" s="370"/>
      <c r="CW791" s="370"/>
      <c r="CX791" s="370"/>
      <c r="CY791" s="370"/>
      <c r="CZ791" s="370"/>
    </row>
    <row r="792" ht="25.15" customHeight="true" x14ac:dyDescent="0.2">
      <c r="C792" s="814"/>
      <c r="D792" s="814"/>
      <c r="E792" s="201"/>
      <c r="F792" s="201"/>
      <c r="G792" s="201"/>
      <c r="H792" s="814"/>
      <c r="I792" s="814"/>
      <c r="J792" s="201"/>
      <c r="K792" s="201"/>
      <c r="L792" s="201"/>
      <c r="M792" s="814"/>
      <c r="N792" s="814"/>
      <c r="O792" s="201"/>
      <c r="P792" s="201"/>
      <c r="Q792" s="201"/>
      <c r="BA792" s="370"/>
      <c r="BB792" s="450"/>
      <c r="BC792" s="370"/>
      <c r="BD792" s="370"/>
      <c r="BE792" s="370"/>
      <c r="BF792" s="370"/>
      <c r="BG792" s="370"/>
      <c r="BH792" s="370"/>
      <c r="BI792" s="370"/>
      <c r="BJ792" s="370"/>
      <c r="BK792" s="370"/>
      <c r="BL792" s="370"/>
      <c r="BM792" s="370"/>
      <c r="BN792" s="370"/>
      <c r="BO792" s="370"/>
      <c r="BP792" s="370"/>
      <c r="BQ792" s="370"/>
      <c r="BR792" s="370"/>
      <c r="BS792" s="370"/>
      <c r="BT792" s="370"/>
      <c r="BU792" s="370"/>
      <c r="BV792" s="370"/>
      <c r="BW792" s="370"/>
      <c r="BX792" s="370"/>
      <c r="BY792" s="370"/>
      <c r="BZ792" s="370"/>
      <c r="CA792" s="370"/>
      <c r="CB792" s="370"/>
      <c r="CC792" s="370"/>
      <c r="CD792" s="370"/>
      <c r="CE792" s="370"/>
      <c r="CF792" s="370"/>
      <c r="CG792" s="370"/>
      <c r="CH792" s="370"/>
      <c r="CI792" s="370"/>
      <c r="CJ792" s="370"/>
      <c r="CK792" s="370"/>
      <c r="CL792" s="370"/>
      <c r="CM792" s="370"/>
      <c r="CN792" s="370"/>
      <c r="CO792" s="370"/>
      <c r="CP792" s="370"/>
      <c r="CQ792" s="370"/>
      <c r="CR792" s="370"/>
      <c r="CS792" s="370"/>
      <c r="CT792" s="370"/>
      <c r="CU792" s="370"/>
      <c r="CV792" s="370"/>
      <c r="CW792" s="370"/>
      <c r="CX792" s="370"/>
      <c r="CY792" s="370"/>
      <c r="CZ792" s="370"/>
    </row>
    <row r="793" ht="25.15" customHeight="true" x14ac:dyDescent="0.2">
      <c r="C793" s="814"/>
      <c r="D793" s="814"/>
      <c r="E793" s="201"/>
      <c r="F793" s="201"/>
      <c r="G793" s="201"/>
      <c r="H793" s="814"/>
      <c r="I793" s="814"/>
      <c r="J793" s="201"/>
      <c r="K793" s="201"/>
      <c r="L793" s="201"/>
      <c r="M793" s="814"/>
      <c r="N793" s="814"/>
      <c r="O793" s="201"/>
      <c r="P793" s="201"/>
      <c r="Q793" s="201"/>
      <c r="BA793" s="370"/>
      <c r="BB793" s="450"/>
      <c r="BC793" s="370"/>
      <c r="BD793" s="370"/>
      <c r="BE793" s="370"/>
      <c r="BF793" s="370"/>
      <c r="BG793" s="370"/>
      <c r="BH793" s="370"/>
      <c r="BI793" s="370"/>
      <c r="BJ793" s="370"/>
      <c r="BK793" s="370"/>
      <c r="BL793" s="370"/>
      <c r="BM793" s="370"/>
      <c r="BN793" s="370"/>
      <c r="BO793" s="370"/>
      <c r="BP793" s="370"/>
      <c r="BQ793" s="370"/>
      <c r="BR793" s="370"/>
      <c r="BS793" s="370"/>
      <c r="BT793" s="370"/>
      <c r="BU793" s="370"/>
      <c r="BV793" s="370"/>
      <c r="BW793" s="370"/>
      <c r="BX793" s="370"/>
      <c r="BY793" s="370"/>
      <c r="BZ793" s="370"/>
      <c r="CA793" s="370"/>
      <c r="CB793" s="370"/>
      <c r="CC793" s="370"/>
      <c r="CD793" s="370"/>
      <c r="CE793" s="370"/>
      <c r="CF793" s="370"/>
      <c r="CG793" s="370"/>
      <c r="CH793" s="370"/>
      <c r="CI793" s="370"/>
      <c r="CJ793" s="370"/>
      <c r="CK793" s="370"/>
      <c r="CL793" s="370"/>
      <c r="CM793" s="370"/>
      <c r="CN793" s="370"/>
      <c r="CO793" s="370"/>
      <c r="CP793" s="370"/>
      <c r="CQ793" s="370"/>
      <c r="CR793" s="370"/>
      <c r="CS793" s="370"/>
      <c r="CT793" s="370"/>
      <c r="CU793" s="370"/>
      <c r="CV793" s="370"/>
      <c r="CW793" s="370"/>
      <c r="CX793" s="370"/>
      <c r="CY793" s="370"/>
      <c r="CZ793" s="370"/>
    </row>
    <row r="794" ht="25.15" customHeight="true" x14ac:dyDescent="0.2">
      <c r="C794" s="814"/>
      <c r="D794" s="814"/>
      <c r="E794" s="201"/>
      <c r="F794" s="201"/>
      <c r="G794" s="201"/>
      <c r="H794" s="814"/>
      <c r="I794" s="814"/>
      <c r="J794" s="201"/>
      <c r="K794" s="201"/>
      <c r="L794" s="201"/>
      <c r="M794" s="814"/>
      <c r="N794" s="814"/>
      <c r="O794" s="201"/>
      <c r="P794" s="201"/>
      <c r="Q794" s="201"/>
      <c r="BA794" s="370"/>
      <c r="BB794" s="450"/>
      <c r="BC794" s="370"/>
      <c r="BD794" s="370"/>
      <c r="BE794" s="370"/>
      <c r="BF794" s="370"/>
      <c r="BG794" s="370"/>
      <c r="BH794" s="370"/>
      <c r="BI794" s="370"/>
      <c r="BJ794" s="370"/>
      <c r="BK794" s="370"/>
      <c r="BL794" s="370"/>
      <c r="BM794" s="370"/>
      <c r="BN794" s="370"/>
      <c r="BO794" s="370"/>
      <c r="BP794" s="370"/>
      <c r="BQ794" s="370"/>
      <c r="BR794" s="370"/>
      <c r="BS794" s="370"/>
      <c r="BT794" s="370"/>
      <c r="BU794" s="370"/>
      <c r="BV794" s="370"/>
      <c r="BW794" s="370"/>
      <c r="BX794" s="370"/>
      <c r="BY794" s="370"/>
      <c r="BZ794" s="370"/>
      <c r="CA794" s="370"/>
      <c r="CB794" s="370"/>
      <c r="CC794" s="370"/>
      <c r="CD794" s="370"/>
      <c r="CE794" s="370"/>
      <c r="CF794" s="370"/>
      <c r="CG794" s="370"/>
      <c r="CH794" s="370"/>
      <c r="CI794" s="370"/>
      <c r="CJ794" s="370"/>
      <c r="CK794" s="370"/>
      <c r="CL794" s="370"/>
      <c r="CM794" s="370"/>
      <c r="CN794" s="370"/>
      <c r="CO794" s="370"/>
      <c r="CP794" s="370"/>
      <c r="CQ794" s="370"/>
      <c r="CR794" s="370"/>
      <c r="CS794" s="370"/>
      <c r="CT794" s="370"/>
      <c r="CU794" s="370"/>
      <c r="CV794" s="370"/>
      <c r="CW794" s="370"/>
      <c r="CX794" s="370"/>
      <c r="CY794" s="370"/>
      <c r="CZ794" s="370"/>
    </row>
    <row r="795" ht="25.15" customHeight="true" x14ac:dyDescent="0.2">
      <c r="C795" s="814"/>
      <c r="D795" s="814"/>
      <c r="E795" s="201"/>
      <c r="F795" s="201"/>
      <c r="G795" s="201"/>
      <c r="H795" s="814"/>
      <c r="I795" s="814"/>
      <c r="J795" s="201"/>
      <c r="K795" s="201"/>
      <c r="L795" s="201"/>
      <c r="M795" s="814"/>
      <c r="N795" s="814"/>
      <c r="O795" s="201"/>
      <c r="P795" s="201"/>
      <c r="Q795" s="201"/>
      <c r="BA795" s="370"/>
      <c r="BB795" s="450"/>
      <c r="BC795" s="370"/>
      <c r="BD795" s="370"/>
      <c r="BE795" s="370"/>
      <c r="BF795" s="370"/>
      <c r="BG795" s="370"/>
      <c r="BH795" s="370"/>
      <c r="BI795" s="370"/>
      <c r="BJ795" s="370"/>
      <c r="BK795" s="370"/>
      <c r="BL795" s="370"/>
      <c r="BM795" s="370"/>
      <c r="BN795" s="370"/>
      <c r="BO795" s="370"/>
      <c r="BP795" s="370"/>
      <c r="BQ795" s="370"/>
      <c r="BR795" s="370"/>
      <c r="BS795" s="370"/>
      <c r="BT795" s="370"/>
      <c r="BU795" s="370"/>
      <c r="BV795" s="370"/>
      <c r="BW795" s="370"/>
      <c r="BX795" s="370"/>
      <c r="BY795" s="370"/>
      <c r="BZ795" s="370"/>
      <c r="CA795" s="370"/>
      <c r="CB795" s="370"/>
      <c r="CC795" s="370"/>
      <c r="CD795" s="370"/>
      <c r="CE795" s="370"/>
      <c r="CF795" s="370"/>
      <c r="CG795" s="370"/>
      <c r="CH795" s="370"/>
      <c r="CI795" s="370"/>
      <c r="CJ795" s="370"/>
      <c r="CK795" s="370"/>
      <c r="CL795" s="370"/>
      <c r="CM795" s="370"/>
      <c r="CN795" s="370"/>
      <c r="CO795" s="370"/>
      <c r="CP795" s="370"/>
      <c r="CQ795" s="370"/>
      <c r="CR795" s="370"/>
      <c r="CS795" s="370"/>
      <c r="CT795" s="370"/>
      <c r="CU795" s="370"/>
      <c r="CV795" s="370"/>
      <c r="CW795" s="370"/>
      <c r="CX795" s="370"/>
      <c r="CY795" s="370"/>
      <c r="CZ795" s="370"/>
    </row>
    <row r="796" ht="25.15" customHeight="true" x14ac:dyDescent="0.2">
      <c r="C796" s="814"/>
      <c r="D796" s="814"/>
      <c r="E796" s="201"/>
      <c r="F796" s="201"/>
      <c r="G796" s="201"/>
      <c r="H796" s="814"/>
      <c r="I796" s="814"/>
      <c r="J796" s="201"/>
      <c r="K796" s="201"/>
      <c r="L796" s="201"/>
      <c r="M796" s="814"/>
      <c r="N796" s="814"/>
      <c r="O796" s="201"/>
      <c r="P796" s="201"/>
      <c r="Q796" s="201"/>
      <c r="BA796" s="370"/>
      <c r="BB796" s="450"/>
      <c r="BC796" s="370"/>
      <c r="BD796" s="370"/>
      <c r="BE796" s="370"/>
      <c r="BF796" s="370"/>
      <c r="BG796" s="370"/>
      <c r="BH796" s="370"/>
      <c r="BI796" s="370"/>
      <c r="BJ796" s="370"/>
      <c r="BK796" s="370"/>
      <c r="BL796" s="370"/>
      <c r="BM796" s="370"/>
      <c r="BN796" s="370"/>
      <c r="BO796" s="370"/>
      <c r="BP796" s="370"/>
      <c r="BQ796" s="370"/>
      <c r="BR796" s="370"/>
      <c r="BS796" s="370"/>
      <c r="BT796" s="370"/>
      <c r="BU796" s="370"/>
      <c r="BV796" s="370"/>
      <c r="BW796" s="370"/>
      <c r="BX796" s="370"/>
      <c r="BY796" s="370"/>
      <c r="BZ796" s="370"/>
      <c r="CA796" s="370"/>
      <c r="CB796" s="370"/>
      <c r="CC796" s="370"/>
      <c r="CD796" s="370"/>
      <c r="CE796" s="370"/>
      <c r="CF796" s="370"/>
      <c r="CG796" s="370"/>
      <c r="CH796" s="370"/>
      <c r="CI796" s="370"/>
      <c r="CJ796" s="370"/>
      <c r="CK796" s="370"/>
      <c r="CL796" s="370"/>
      <c r="CM796" s="370"/>
      <c r="CN796" s="370"/>
      <c r="CO796" s="370"/>
      <c r="CP796" s="370"/>
      <c r="CQ796" s="370"/>
      <c r="CR796" s="370"/>
      <c r="CS796" s="370"/>
      <c r="CT796" s="370"/>
      <c r="CU796" s="370"/>
      <c r="CV796" s="370"/>
      <c r="CW796" s="370"/>
      <c r="CX796" s="370"/>
      <c r="CY796" s="370"/>
      <c r="CZ796" s="370"/>
    </row>
    <row r="797" ht="25.15" customHeight="true" x14ac:dyDescent="0.2">
      <c r="C797" s="814"/>
      <c r="D797" s="814"/>
      <c r="E797" s="201"/>
      <c r="F797" s="201"/>
      <c r="G797" s="201"/>
      <c r="H797" s="814"/>
      <c r="I797" s="814"/>
      <c r="J797" s="201"/>
      <c r="K797" s="201"/>
      <c r="L797" s="201"/>
      <c r="M797" s="814"/>
      <c r="N797" s="814"/>
      <c r="O797" s="201"/>
      <c r="P797" s="201"/>
      <c r="Q797" s="201"/>
      <c r="BA797" s="370"/>
      <c r="BB797" s="450"/>
      <c r="BC797" s="370"/>
      <c r="BD797" s="370"/>
      <c r="BE797" s="370"/>
      <c r="BF797" s="370"/>
      <c r="BG797" s="370"/>
      <c r="BH797" s="370"/>
      <c r="BI797" s="370"/>
      <c r="BJ797" s="370"/>
      <c r="BK797" s="370"/>
      <c r="BL797" s="370"/>
      <c r="BM797" s="370"/>
      <c r="BN797" s="370"/>
      <c r="BO797" s="370"/>
      <c r="BP797" s="370"/>
      <c r="BQ797" s="370"/>
      <c r="BR797" s="370"/>
      <c r="BS797" s="370"/>
      <c r="BT797" s="370"/>
      <c r="BU797" s="370"/>
      <c r="BV797" s="370"/>
      <c r="BW797" s="370"/>
      <c r="BX797" s="370"/>
      <c r="BY797" s="370"/>
      <c r="BZ797" s="370"/>
      <c r="CA797" s="370"/>
      <c r="CB797" s="370"/>
      <c r="CC797" s="370"/>
      <c r="CD797" s="370"/>
      <c r="CE797" s="370"/>
      <c r="CF797" s="370"/>
      <c r="CG797" s="370"/>
      <c r="CH797" s="370"/>
      <c r="CI797" s="370"/>
      <c r="CJ797" s="370"/>
      <c r="CK797" s="370"/>
      <c r="CL797" s="370"/>
      <c r="CM797" s="370"/>
      <c r="CN797" s="370"/>
      <c r="CO797" s="370"/>
      <c r="CP797" s="370"/>
      <c r="CQ797" s="370"/>
      <c r="CR797" s="370"/>
      <c r="CS797" s="370"/>
      <c r="CT797" s="370"/>
      <c r="CU797" s="370"/>
      <c r="CV797" s="370"/>
      <c r="CW797" s="370"/>
      <c r="CX797" s="370"/>
      <c r="CY797" s="370"/>
      <c r="CZ797" s="370"/>
    </row>
    <row r="798" ht="25.15" customHeight="true" x14ac:dyDescent="0.2">
      <c r="C798" s="814"/>
      <c r="D798" s="814"/>
      <c r="E798" s="201"/>
      <c r="F798" s="201"/>
      <c r="G798" s="201"/>
      <c r="H798" s="814"/>
      <c r="I798" s="814"/>
      <c r="J798" s="201"/>
      <c r="K798" s="201"/>
      <c r="L798" s="201"/>
      <c r="M798" s="814"/>
      <c r="N798" s="814"/>
      <c r="O798" s="201"/>
      <c r="P798" s="201"/>
      <c r="Q798" s="201"/>
      <c r="BA798" s="370"/>
      <c r="BB798" s="450"/>
      <c r="BC798" s="370"/>
      <c r="BD798" s="370"/>
      <c r="BE798" s="370"/>
      <c r="BF798" s="370"/>
      <c r="BG798" s="370"/>
      <c r="BH798" s="370"/>
      <c r="BI798" s="370"/>
      <c r="BJ798" s="370"/>
      <c r="BK798" s="370"/>
      <c r="BL798" s="370"/>
      <c r="BM798" s="370"/>
      <c r="BN798" s="370"/>
      <c r="BO798" s="370"/>
      <c r="BP798" s="370"/>
      <c r="BQ798" s="370"/>
      <c r="BR798" s="370"/>
      <c r="BS798" s="370"/>
      <c r="BT798" s="370"/>
      <c r="BU798" s="370"/>
      <c r="BV798" s="370"/>
      <c r="BW798" s="370"/>
      <c r="BX798" s="370"/>
      <c r="BY798" s="370"/>
      <c r="BZ798" s="370"/>
      <c r="CA798" s="370"/>
      <c r="CB798" s="370"/>
      <c r="CC798" s="370"/>
      <c r="CD798" s="370"/>
      <c r="CE798" s="370"/>
      <c r="CF798" s="370"/>
      <c r="CG798" s="370"/>
      <c r="CH798" s="370"/>
      <c r="CI798" s="370"/>
      <c r="CJ798" s="370"/>
      <c r="CK798" s="370"/>
      <c r="CL798" s="370"/>
      <c r="CM798" s="370"/>
      <c r="CN798" s="370"/>
      <c r="CO798" s="370"/>
      <c r="CP798" s="370"/>
      <c r="CQ798" s="370"/>
      <c r="CR798" s="370"/>
      <c r="CS798" s="370"/>
      <c r="CT798" s="370"/>
      <c r="CU798" s="370"/>
      <c r="CV798" s="370"/>
      <c r="CW798" s="370"/>
      <c r="CX798" s="370"/>
      <c r="CY798" s="370"/>
      <c r="CZ798" s="370"/>
    </row>
    <row r="799" ht="25.15" customHeight="true" x14ac:dyDescent="0.2">
      <c r="C799" s="814"/>
      <c r="D799" s="814"/>
      <c r="E799" s="201"/>
      <c r="F799" s="201"/>
      <c r="G799" s="201"/>
      <c r="H799" s="814"/>
      <c r="I799" s="814"/>
      <c r="J799" s="201"/>
      <c r="K799" s="201"/>
      <c r="L799" s="201"/>
      <c r="M799" s="814"/>
      <c r="N799" s="814"/>
      <c r="O799" s="201"/>
      <c r="P799" s="201"/>
      <c r="Q799" s="201"/>
      <c r="BA799" s="370"/>
      <c r="BB799" s="450"/>
      <c r="BC799" s="370"/>
      <c r="BD799" s="370"/>
      <c r="BE799" s="370"/>
      <c r="BF799" s="370"/>
      <c r="BG799" s="370"/>
      <c r="BH799" s="370"/>
      <c r="BI799" s="370"/>
      <c r="BJ799" s="370"/>
      <c r="BK799" s="370"/>
      <c r="BL799" s="370"/>
      <c r="BM799" s="370"/>
      <c r="BN799" s="370"/>
      <c r="BO799" s="370"/>
      <c r="BP799" s="370"/>
      <c r="BQ799" s="370"/>
      <c r="BR799" s="370"/>
      <c r="BS799" s="370"/>
      <c r="BT799" s="370"/>
      <c r="BU799" s="370"/>
      <c r="BV799" s="370"/>
      <c r="BW799" s="370"/>
      <c r="BX799" s="370"/>
      <c r="BY799" s="370"/>
      <c r="BZ799" s="370"/>
      <c r="CA799" s="370"/>
      <c r="CB799" s="370"/>
      <c r="CC799" s="370"/>
      <c r="CD799" s="370"/>
      <c r="CE799" s="370"/>
      <c r="CF799" s="370"/>
      <c r="CG799" s="370"/>
      <c r="CH799" s="370"/>
      <c r="CI799" s="370"/>
      <c r="CJ799" s="370"/>
      <c r="CK799" s="370"/>
      <c r="CL799" s="370"/>
      <c r="CM799" s="370"/>
      <c r="CN799" s="370"/>
      <c r="CO799" s="370"/>
      <c r="CP799" s="370"/>
      <c r="CQ799" s="370"/>
      <c r="CR799" s="370"/>
      <c r="CS799" s="370"/>
      <c r="CT799" s="370"/>
      <c r="CU799" s="370"/>
      <c r="CV799" s="370"/>
      <c r="CW799" s="370"/>
      <c r="CX799" s="370"/>
      <c r="CY799" s="370"/>
      <c r="CZ799" s="370"/>
    </row>
    <row r="800" ht="25.15" customHeight="true" x14ac:dyDescent="0.2">
      <c r="C800" s="201"/>
      <c r="D800" s="201"/>
      <c r="E800" s="201"/>
      <c r="F800" s="201"/>
      <c r="G800" s="201"/>
      <c r="H800" s="201"/>
      <c r="I800" s="201"/>
      <c r="J800" s="201"/>
      <c r="K800" s="201"/>
      <c r="L800" s="201"/>
      <c r="M800" s="201"/>
      <c r="N800" s="201"/>
      <c r="O800" s="201"/>
      <c r="P800" s="201"/>
      <c r="Q800" s="201"/>
      <c r="BA800" s="370"/>
      <c r="BB800" s="450"/>
      <c r="BC800" s="370"/>
      <c r="BD800" s="370"/>
      <c r="BE800" s="370"/>
      <c r="BF800" s="370"/>
      <c r="BG800" s="370"/>
      <c r="BH800" s="370"/>
      <c r="BI800" s="370"/>
      <c r="BJ800" s="370"/>
      <c r="BK800" s="370"/>
      <c r="BL800" s="370"/>
      <c r="BM800" s="370"/>
      <c r="BN800" s="370"/>
      <c r="BO800" s="370"/>
      <c r="BP800" s="370"/>
      <c r="BQ800" s="370"/>
      <c r="BR800" s="370"/>
      <c r="BS800" s="370"/>
      <c r="BT800" s="370"/>
      <c r="BU800" s="370"/>
      <c r="BV800" s="370"/>
      <c r="BW800" s="370"/>
      <c r="BX800" s="370"/>
      <c r="BY800" s="370"/>
      <c r="BZ800" s="370"/>
      <c r="CA800" s="370"/>
      <c r="CB800" s="370"/>
      <c r="CC800" s="370"/>
      <c r="CD800" s="370"/>
      <c r="CE800" s="370"/>
      <c r="CF800" s="370"/>
      <c r="CG800" s="370"/>
      <c r="CH800" s="370"/>
      <c r="CI800" s="370"/>
      <c r="CJ800" s="370"/>
      <c r="CK800" s="370"/>
      <c r="CL800" s="370"/>
      <c r="CM800" s="370"/>
      <c r="CN800" s="370"/>
      <c r="CO800" s="370"/>
      <c r="CP800" s="370"/>
      <c r="CQ800" s="370"/>
      <c r="CR800" s="370"/>
      <c r="CS800" s="370"/>
      <c r="CT800" s="370"/>
      <c r="CU800" s="370"/>
      <c r="CV800" s="370"/>
      <c r="CW800" s="370"/>
      <c r="CX800" s="370"/>
      <c r="CY800" s="370"/>
      <c r="CZ800" s="370"/>
    </row>
    <row r="801" ht="25.15" customHeight="true" x14ac:dyDescent="0.2">
      <c r="C801" s="201"/>
      <c r="D801" s="201"/>
      <c r="E801" s="201"/>
      <c r="F801" s="201"/>
      <c r="G801" s="201"/>
      <c r="H801" s="201"/>
      <c r="I801" s="201"/>
      <c r="J801" s="201"/>
      <c r="K801" s="201"/>
      <c r="L801" s="201"/>
      <c r="M801" s="201"/>
      <c r="N801" s="201"/>
      <c r="O801" s="201"/>
      <c r="P801" s="201"/>
      <c r="Q801" s="201"/>
    </row>
    <row r="802" ht="25.15" customHeight="true" x14ac:dyDescent="0.2">
      <c r="C802" s="201"/>
      <c r="D802" s="201"/>
      <c r="E802" s="201"/>
      <c r="F802" s="201"/>
      <c r="G802" s="201"/>
      <c r="H802" s="201"/>
      <c r="I802" s="201"/>
      <c r="J802" s="201"/>
      <c r="K802" s="201"/>
      <c r="L802" s="201"/>
      <c r="M802" s="201"/>
      <c r="N802" s="201"/>
      <c r="O802" s="201"/>
      <c r="P802" s="201"/>
      <c r="Q802" s="201"/>
    </row>
    <row r="803" ht="25.15" customHeight="true" x14ac:dyDescent="0.2">
      <c r="C803" s="201"/>
      <c r="D803" s="201"/>
      <c r="E803" s="201"/>
      <c r="F803" s="201"/>
      <c r="G803" s="201"/>
      <c r="H803" s="201"/>
      <c r="I803" s="201"/>
      <c r="J803" s="201"/>
      <c r="K803" s="201"/>
      <c r="L803" s="201"/>
      <c r="M803" s="201"/>
      <c r="N803" s="201"/>
      <c r="O803" s="201"/>
      <c r="P803" s="201"/>
      <c r="Q803" s="201"/>
    </row>
    <row r="804" ht="25.15" customHeight="true" x14ac:dyDescent="0.2">
      <c r="C804" s="201"/>
      <c r="D804" s="201"/>
      <c r="E804" s="201"/>
      <c r="F804" s="201"/>
      <c r="G804" s="201"/>
      <c r="H804" s="201"/>
      <c r="I804" s="201"/>
      <c r="J804" s="201"/>
      <c r="K804" s="201"/>
      <c r="L804" s="201"/>
      <c r="M804" s="201"/>
      <c r="N804" s="201"/>
      <c r="O804" s="201"/>
      <c r="P804" s="201"/>
      <c r="Q804" s="201"/>
    </row>
    <row r="805" ht="25.15" customHeight="true" x14ac:dyDescent="0.2">
      <c r="C805" s="201"/>
      <c r="D805" s="201"/>
      <c r="E805" s="201"/>
      <c r="F805" s="201"/>
      <c r="G805" s="201"/>
      <c r="H805" s="201"/>
      <c r="I805" s="201"/>
      <c r="J805" s="201"/>
      <c r="K805" s="201"/>
      <c r="L805" s="201"/>
      <c r="M805" s="201"/>
      <c r="N805" s="201"/>
      <c r="O805" s="201"/>
      <c r="P805" s="201"/>
      <c r="Q805" s="201"/>
    </row>
    <row r="806" ht="25.15" customHeight="true" x14ac:dyDescent="0.2">
      <c r="C806" s="201"/>
      <c r="D806" s="201"/>
      <c r="E806" s="201"/>
      <c r="F806" s="201"/>
      <c r="G806" s="201"/>
      <c r="H806" s="201"/>
      <c r="I806" s="201"/>
      <c r="J806" s="201"/>
      <c r="K806" s="201"/>
      <c r="L806" s="201"/>
      <c r="M806" s="201"/>
      <c r="N806" s="201"/>
      <c r="O806" s="201"/>
      <c r="P806" s="201"/>
      <c r="Q806" s="201"/>
    </row>
    <row r="807" ht="25.15" customHeight="true" x14ac:dyDescent="0.2">
      <c r="C807" s="201"/>
      <c r="D807" s="201"/>
      <c r="E807" s="201"/>
      <c r="F807" s="201"/>
      <c r="G807" s="201"/>
      <c r="H807" s="201"/>
      <c r="I807" s="201"/>
      <c r="J807" s="201"/>
      <c r="K807" s="201"/>
      <c r="L807" s="201"/>
      <c r="M807" s="201"/>
      <c r="N807" s="201"/>
      <c r="O807" s="201"/>
      <c r="P807" s="201"/>
      <c r="Q807" s="201"/>
    </row>
    <row r="808" ht="25.15" customHeight="true" x14ac:dyDescent="0.2">
      <c r="C808" s="201"/>
      <c r="D808" s="201"/>
      <c r="E808" s="201"/>
      <c r="F808" s="201"/>
      <c r="G808" s="201"/>
      <c r="H808" s="201"/>
      <c r="I808" s="201"/>
      <c r="J808" s="201"/>
      <c r="K808" s="201"/>
      <c r="L808" s="201"/>
      <c r="M808" s="201"/>
      <c r="N808" s="201"/>
      <c r="O808" s="201"/>
      <c r="P808" s="201"/>
      <c r="Q808" s="201"/>
    </row>
    <row r="809" ht="25.15" customHeight="true" x14ac:dyDescent="0.2">
      <c r="C809" s="201"/>
      <c r="D809" s="201"/>
      <c r="E809" s="201"/>
      <c r="F809" s="201"/>
      <c r="G809" s="201"/>
      <c r="H809" s="201"/>
      <c r="I809" s="201"/>
      <c r="J809" s="201"/>
      <c r="K809" s="201"/>
      <c r="L809" s="201"/>
      <c r="M809" s="201"/>
      <c r="N809" s="201"/>
      <c r="O809" s="201"/>
      <c r="P809" s="201"/>
      <c r="Q809" s="201"/>
    </row>
    <row r="810" ht="25.15" customHeight="true" x14ac:dyDescent="0.2">
      <c r="C810" s="201"/>
      <c r="D810" s="201"/>
      <c r="E810" s="201"/>
      <c r="F810" s="201"/>
      <c r="G810" s="201"/>
      <c r="H810" s="201"/>
      <c r="I810" s="201"/>
      <c r="J810" s="201"/>
      <c r="K810" s="201"/>
      <c r="L810" s="201"/>
      <c r="M810" s="201"/>
      <c r="N810" s="201"/>
      <c r="O810" s="201"/>
      <c r="P810" s="201"/>
      <c r="Q810" s="201"/>
    </row>
    <row r="811" ht="25.15" customHeight="true" x14ac:dyDescent="0.2">
      <c r="C811" s="201"/>
      <c r="D811" s="201"/>
      <c r="E811" s="201"/>
      <c r="F811" s="201"/>
      <c r="G811" s="201"/>
      <c r="H811" s="201"/>
      <c r="I811" s="201"/>
      <c r="J811" s="201"/>
      <c r="K811" s="201"/>
      <c r="L811" s="201"/>
      <c r="M811" s="201"/>
      <c r="N811" s="201"/>
      <c r="O811" s="201"/>
      <c r="P811" s="201"/>
      <c r="Q811" s="201"/>
    </row>
    <row r="812" ht="25.15" customHeight="true" x14ac:dyDescent="0.2">
      <c r="C812" s="201"/>
      <c r="D812" s="201"/>
      <c r="E812" s="201"/>
      <c r="F812" s="201"/>
      <c r="G812" s="201"/>
      <c r="H812" s="201"/>
      <c r="I812" s="201"/>
      <c r="J812" s="201"/>
      <c r="K812" s="201"/>
      <c r="L812" s="201"/>
      <c r="M812" s="201"/>
      <c r="N812" s="201"/>
      <c r="O812" s="201"/>
      <c r="P812" s="201"/>
      <c r="Q812" s="201"/>
    </row>
    <row r="813" ht="25.15" customHeight="true" x14ac:dyDescent="0.2">
      <c r="C813" s="201"/>
      <c r="D813" s="201"/>
      <c r="E813" s="201"/>
      <c r="F813" s="201"/>
      <c r="G813" s="201"/>
      <c r="H813" s="201"/>
      <c r="I813" s="201"/>
      <c r="J813" s="201"/>
      <c r="K813" s="201"/>
      <c r="L813" s="201"/>
      <c r="M813" s="201"/>
      <c r="N813" s="201"/>
      <c r="O813" s="201"/>
      <c r="P813" s="201"/>
      <c r="Q813" s="201"/>
    </row>
    <row r="814" ht="25.15" customHeight="true" x14ac:dyDescent="0.2">
      <c r="C814" s="201"/>
      <c r="D814" s="201"/>
      <c r="E814" s="201"/>
      <c r="F814" s="201"/>
      <c r="G814" s="201"/>
      <c r="H814" s="201"/>
      <c r="I814" s="201"/>
      <c r="J814" s="201"/>
      <c r="K814" s="201"/>
      <c r="L814" s="201"/>
      <c r="M814" s="201"/>
      <c r="N814" s="201"/>
      <c r="O814" s="201"/>
      <c r="P814" s="201"/>
      <c r="Q814" s="201"/>
    </row>
    <row r="815" ht="25.15" customHeight="true" x14ac:dyDescent="0.2">
      <c r="C815" s="201"/>
      <c r="D815" s="201"/>
      <c r="E815" s="201"/>
      <c r="F815" s="201"/>
      <c r="G815" s="201"/>
      <c r="H815" s="201"/>
      <c r="I815" s="201"/>
      <c r="J815" s="201"/>
      <c r="K815" s="201"/>
      <c r="L815" s="201"/>
      <c r="M815" s="201"/>
      <c r="N815" s="201"/>
      <c r="O815" s="201"/>
      <c r="P815" s="201"/>
      <c r="Q815" s="201"/>
    </row>
    <row r="816" ht="25.15" customHeight="true" x14ac:dyDescent="0.2">
      <c r="C816" s="201"/>
      <c r="D816" s="201"/>
      <c r="E816" s="201"/>
      <c r="F816" s="201"/>
      <c r="G816" s="201"/>
      <c r="H816" s="201"/>
      <c r="I816" s="201"/>
      <c r="J816" s="201"/>
      <c r="K816" s="201"/>
      <c r="L816" s="201"/>
      <c r="M816" s="201"/>
      <c r="N816" s="201"/>
      <c r="O816" s="201"/>
      <c r="P816" s="201"/>
      <c r="Q816" s="201"/>
    </row>
    <row r="817" ht="25.15" customHeight="true" x14ac:dyDescent="0.2">
      <c r="C817" s="201"/>
      <c r="D817" s="201"/>
      <c r="E817" s="201"/>
      <c r="F817" s="201"/>
      <c r="G817" s="201"/>
      <c r="H817" s="201"/>
      <c r="I817" s="201"/>
      <c r="J817" s="201"/>
      <c r="K817" s="201"/>
      <c r="L817" s="201"/>
      <c r="M817" s="201"/>
      <c r="N817" s="201"/>
      <c r="O817" s="201"/>
      <c r="P817" s="201"/>
      <c r="Q817" s="201"/>
    </row>
    <row r="818" ht="25.15" customHeight="true" x14ac:dyDescent="0.2">
      <c r="C818" s="201"/>
      <c r="D818" s="201"/>
      <c r="E818" s="201"/>
      <c r="F818" s="201"/>
      <c r="G818" s="201"/>
      <c r="H818" s="201"/>
      <c r="I818" s="201"/>
      <c r="J818" s="201"/>
      <c r="K818" s="201"/>
      <c r="L818" s="201"/>
      <c r="M818" s="201"/>
      <c r="N818" s="201"/>
      <c r="O818" s="201"/>
      <c r="P818" s="201"/>
      <c r="Q818" s="201"/>
    </row>
    <row r="819" ht="25.15" customHeight="true" x14ac:dyDescent="0.2">
      <c r="C819" s="201"/>
      <c r="D819" s="201"/>
      <c r="E819" s="201"/>
      <c r="F819" s="201"/>
      <c r="G819" s="201"/>
      <c r="H819" s="201"/>
      <c r="I819" s="201"/>
      <c r="J819" s="201"/>
      <c r="K819" s="201"/>
      <c r="L819" s="201"/>
      <c r="M819" s="201"/>
      <c r="N819" s="201"/>
      <c r="O819" s="201"/>
      <c r="P819" s="201"/>
      <c r="Q819" s="201"/>
    </row>
    <row r="820" ht="25.15" customHeight="true" x14ac:dyDescent="0.2">
      <c r="C820" s="201"/>
      <c r="D820" s="201"/>
      <c r="E820" s="201"/>
      <c r="F820" s="201"/>
      <c r="G820" s="201"/>
      <c r="H820" s="201"/>
      <c r="I820" s="201"/>
      <c r="J820" s="201"/>
      <c r="K820" s="201"/>
      <c r="L820" s="201"/>
      <c r="M820" s="201"/>
      <c r="N820" s="201"/>
      <c r="O820" s="201"/>
      <c r="P820" s="201"/>
      <c r="Q820" s="201"/>
    </row>
    <row r="821" ht="25.15" customHeight="true" x14ac:dyDescent="0.2">
      <c r="C821" s="201"/>
      <c r="D821" s="201"/>
      <c r="E821" s="201"/>
      <c r="F821" s="201"/>
      <c r="G821" s="201"/>
      <c r="H821" s="201"/>
      <c r="I821" s="201"/>
      <c r="J821" s="201"/>
      <c r="K821" s="201"/>
      <c r="L821" s="201"/>
      <c r="M821" s="201"/>
      <c r="N821" s="201"/>
      <c r="O821" s="201"/>
      <c r="P821" s="201"/>
      <c r="Q821" s="201"/>
    </row>
    <row r="822" ht="25.15" customHeight="true" x14ac:dyDescent="0.2">
      <c r="C822" s="201"/>
      <c r="D822" s="201"/>
      <c r="E822" s="201"/>
      <c r="F822" s="201"/>
      <c r="G822" s="201"/>
      <c r="H822" s="201"/>
      <c r="I822" s="201"/>
      <c r="J822" s="201"/>
      <c r="K822" s="201"/>
      <c r="L822" s="201"/>
      <c r="M822" s="201"/>
      <c r="N822" s="201"/>
      <c r="O822" s="201"/>
      <c r="P822" s="201"/>
      <c r="Q822" s="201"/>
    </row>
    <row r="823" ht="25.15" customHeight="true" x14ac:dyDescent="0.2">
      <c r="C823" s="201"/>
      <c r="D823" s="201"/>
      <c r="E823" s="201"/>
      <c r="F823" s="201"/>
      <c r="G823" s="201"/>
      <c r="H823" s="201"/>
      <c r="I823" s="201"/>
      <c r="J823" s="201"/>
      <c r="K823" s="201"/>
      <c r="L823" s="201"/>
      <c r="M823" s="201"/>
      <c r="N823" s="201"/>
      <c r="O823" s="201"/>
      <c r="P823" s="201"/>
      <c r="Q823" s="201"/>
    </row>
    <row r="824" ht="25.15" customHeight="true" x14ac:dyDescent="0.2">
      <c r="C824" s="201"/>
      <c r="D824" s="201"/>
      <c r="E824" s="201"/>
      <c r="F824" s="201"/>
      <c r="G824" s="201"/>
      <c r="H824" s="201"/>
      <c r="I824" s="201"/>
      <c r="J824" s="201"/>
      <c r="K824" s="201"/>
      <c r="L824" s="201"/>
      <c r="M824" s="201"/>
      <c r="N824" s="201"/>
      <c r="O824" s="201"/>
      <c r="P824" s="201"/>
      <c r="Q824" s="201"/>
    </row>
    <row r="825" ht="25.15" customHeight="true" x14ac:dyDescent="0.2">
      <c r="C825" s="201"/>
      <c r="D825" s="201"/>
      <c r="E825" s="201"/>
      <c r="F825" s="201"/>
      <c r="G825" s="201"/>
      <c r="H825" s="201"/>
      <c r="I825" s="201"/>
      <c r="J825" s="201"/>
      <c r="K825" s="201"/>
      <c r="L825" s="201"/>
      <c r="M825" s="201"/>
      <c r="N825" s="201"/>
      <c r="O825" s="201"/>
      <c r="P825" s="201"/>
      <c r="Q825" s="201"/>
    </row>
    <row r="826" ht="25.15" customHeight="true" x14ac:dyDescent="0.2">
      <c r="C826" s="201"/>
      <c r="D826" s="201"/>
      <c r="E826" s="201"/>
      <c r="F826" s="201"/>
      <c r="G826" s="201"/>
      <c r="H826" s="201"/>
      <c r="I826" s="201"/>
      <c r="J826" s="201"/>
      <c r="K826" s="201"/>
      <c r="L826" s="201"/>
      <c r="M826" s="201"/>
      <c r="N826" s="201"/>
      <c r="O826" s="201"/>
      <c r="P826" s="201"/>
      <c r="Q826" s="201"/>
    </row>
    <row r="827" ht="25.15" customHeight="true" x14ac:dyDescent="0.2">
      <c r="C827" s="201"/>
      <c r="D827" s="201"/>
      <c r="E827" s="201"/>
      <c r="F827" s="201"/>
      <c r="G827" s="201"/>
      <c r="H827" s="201"/>
      <c r="I827" s="201"/>
      <c r="J827" s="201"/>
      <c r="K827" s="201"/>
      <c r="L827" s="201"/>
      <c r="M827" s="201"/>
      <c r="N827" s="201"/>
      <c r="O827" s="201"/>
      <c r="P827" s="201"/>
      <c r="Q827" s="201"/>
    </row>
    <row r="828" ht="25.15" customHeight="true" x14ac:dyDescent="0.2">
      <c r="C828" s="201"/>
      <c r="D828" s="201"/>
      <c r="E828" s="201"/>
      <c r="F828" s="201"/>
      <c r="G828" s="201"/>
      <c r="H828" s="201"/>
      <c r="I828" s="201"/>
      <c r="J828" s="201"/>
      <c r="K828" s="201"/>
      <c r="L828" s="201"/>
      <c r="M828" s="201"/>
      <c r="N828" s="201"/>
      <c r="O828" s="201"/>
      <c r="P828" s="201"/>
      <c r="Q828" s="201"/>
    </row>
    <row r="829" ht="25.15" customHeight="true" x14ac:dyDescent="0.2">
      <c r="C829" s="201"/>
      <c r="D829" s="201"/>
      <c r="E829" s="201"/>
      <c r="F829" s="201"/>
      <c r="G829" s="201"/>
      <c r="H829" s="201"/>
      <c r="I829" s="201"/>
      <c r="J829" s="201"/>
      <c r="K829" s="201"/>
      <c r="L829" s="201"/>
      <c r="M829" s="201"/>
      <c r="N829" s="201"/>
      <c r="O829" s="201"/>
      <c r="P829" s="201"/>
      <c r="Q829" s="201"/>
    </row>
    <row r="830" ht="25.15" customHeight="true" x14ac:dyDescent="0.2">
      <c r="C830" s="201"/>
      <c r="D830" s="201"/>
      <c r="E830" s="201"/>
      <c r="F830" s="201"/>
      <c r="G830" s="201"/>
      <c r="H830" s="201"/>
      <c r="I830" s="201"/>
      <c r="J830" s="201"/>
      <c r="K830" s="201"/>
      <c r="L830" s="201"/>
      <c r="M830" s="201"/>
      <c r="N830" s="201"/>
      <c r="O830" s="201"/>
      <c r="P830" s="201"/>
      <c r="Q830" s="201"/>
    </row>
    <row r="831" ht="25.15" customHeight="true" x14ac:dyDescent="0.2">
      <c r="C831" s="201"/>
      <c r="D831" s="201"/>
      <c r="E831" s="201"/>
      <c r="F831" s="201"/>
      <c r="G831" s="201"/>
      <c r="H831" s="201"/>
      <c r="I831" s="201"/>
      <c r="J831" s="201"/>
      <c r="K831" s="201"/>
      <c r="L831" s="201"/>
      <c r="M831" s="201"/>
      <c r="N831" s="201"/>
      <c r="O831" s="201"/>
      <c r="P831" s="201"/>
      <c r="Q831" s="201"/>
    </row>
    <row r="832" ht="25.15" customHeight="true" x14ac:dyDescent="0.2">
      <c r="C832" s="201"/>
      <c r="D832" s="201"/>
      <c r="E832" s="201"/>
      <c r="F832" s="201"/>
      <c r="G832" s="201"/>
      <c r="H832" s="201"/>
      <c r="I832" s="201"/>
      <c r="J832" s="201"/>
      <c r="K832" s="201"/>
      <c r="L832" s="201"/>
      <c r="M832" s="201"/>
      <c r="N832" s="201"/>
      <c r="O832" s="201"/>
      <c r="P832" s="201"/>
      <c r="Q832" s="201"/>
    </row>
    <row r="833" ht="25.15" customHeight="true" x14ac:dyDescent="0.2">
      <c r="C833" s="201"/>
      <c r="D833" s="201"/>
      <c r="E833" s="201"/>
      <c r="F833" s="201"/>
      <c r="G833" s="201"/>
      <c r="H833" s="201"/>
      <c r="I833" s="201"/>
      <c r="J833" s="201"/>
      <c r="K833" s="201"/>
      <c r="L833" s="201"/>
      <c r="M833" s="201"/>
      <c r="N833" s="201"/>
      <c r="O833" s="201"/>
      <c r="P833" s="201"/>
      <c r="Q833" s="201"/>
    </row>
    <row r="834" ht="25.15" customHeight="true" x14ac:dyDescent="0.2">
      <c r="C834" s="201"/>
      <c r="D834" s="201"/>
      <c r="E834" s="201"/>
      <c r="F834" s="201"/>
      <c r="G834" s="201"/>
      <c r="H834" s="201"/>
      <c r="I834" s="201"/>
      <c r="J834" s="201"/>
      <c r="K834" s="201"/>
      <c r="L834" s="201"/>
      <c r="M834" s="201"/>
      <c r="N834" s="201"/>
      <c r="O834" s="201"/>
      <c r="P834" s="201"/>
      <c r="Q834" s="201"/>
    </row>
    <row r="835" ht="25.15" customHeight="true" x14ac:dyDescent="0.2">
      <c r="C835" s="201"/>
      <c r="D835" s="201"/>
      <c r="E835" s="201"/>
      <c r="F835" s="201"/>
      <c r="G835" s="201"/>
      <c r="H835" s="201"/>
      <c r="I835" s="201"/>
      <c r="J835" s="201"/>
      <c r="K835" s="201"/>
      <c r="L835" s="201"/>
      <c r="M835" s="201"/>
      <c r="N835" s="201"/>
      <c r="O835" s="201"/>
      <c r="P835" s="201"/>
      <c r="Q835" s="201"/>
    </row>
    <row r="836" ht="25.15" customHeight="true" x14ac:dyDescent="0.2">
      <c r="C836" s="201"/>
      <c r="D836" s="201"/>
      <c r="E836" s="201"/>
      <c r="F836" s="201"/>
      <c r="G836" s="201"/>
      <c r="H836" s="201"/>
      <c r="I836" s="201"/>
      <c r="J836" s="201"/>
      <c r="K836" s="201"/>
      <c r="L836" s="201"/>
      <c r="M836" s="201"/>
      <c r="N836" s="201"/>
      <c r="O836" s="201"/>
      <c r="P836" s="201"/>
      <c r="Q836" s="201"/>
    </row>
    <row r="837" ht="25.15" customHeight="true" x14ac:dyDescent="0.2">
      <c r="C837" s="201"/>
      <c r="D837" s="201"/>
      <c r="E837" s="201"/>
      <c r="F837" s="201"/>
      <c r="G837" s="201"/>
      <c r="H837" s="201"/>
      <c r="I837" s="201"/>
      <c r="J837" s="201"/>
      <c r="K837" s="201"/>
      <c r="L837" s="201"/>
      <c r="M837" s="201"/>
      <c r="N837" s="201"/>
      <c r="O837" s="201"/>
      <c r="P837" s="201"/>
      <c r="Q837" s="201"/>
    </row>
    <row r="838" ht="25.15" customHeight="true" x14ac:dyDescent="0.2">
      <c r="C838" s="201"/>
      <c r="D838" s="201"/>
      <c r="E838" s="201"/>
      <c r="F838" s="201"/>
      <c r="G838" s="201"/>
      <c r="H838" s="201"/>
      <c r="I838" s="201"/>
      <c r="J838" s="201"/>
      <c r="K838" s="201"/>
      <c r="L838" s="201"/>
      <c r="M838" s="201"/>
      <c r="N838" s="201"/>
      <c r="O838" s="201"/>
      <c r="P838" s="201"/>
      <c r="Q838" s="201"/>
    </row>
    <row r="839" ht="25.15" customHeight="true" x14ac:dyDescent="0.2">
      <c r="C839" s="201"/>
      <c r="D839" s="201"/>
      <c r="E839" s="201"/>
      <c r="F839" s="201"/>
      <c r="G839" s="201"/>
      <c r="H839" s="201"/>
      <c r="I839" s="201"/>
      <c r="J839" s="201"/>
      <c r="K839" s="201"/>
      <c r="L839" s="201"/>
      <c r="M839" s="201"/>
      <c r="N839" s="201"/>
      <c r="O839" s="201"/>
      <c r="P839" s="201"/>
      <c r="Q839" s="201"/>
    </row>
    <row r="840" ht="25.15" customHeight="true" x14ac:dyDescent="0.2">
      <c r="C840" s="201"/>
      <c r="D840" s="201"/>
      <c r="E840" s="201"/>
      <c r="F840" s="201"/>
      <c r="G840" s="201"/>
      <c r="H840" s="201"/>
      <c r="I840" s="201"/>
      <c r="J840" s="201"/>
      <c r="K840" s="201"/>
      <c r="L840" s="201"/>
      <c r="M840" s="201"/>
      <c r="N840" s="201"/>
      <c r="O840" s="201"/>
      <c r="P840" s="201"/>
      <c r="Q840" s="201"/>
    </row>
    <row r="841" ht="25.15" customHeight="true" x14ac:dyDescent="0.2">
      <c r="C841" s="201"/>
      <c r="D841" s="201"/>
      <c r="E841" s="201"/>
      <c r="F841" s="201"/>
      <c r="G841" s="201"/>
      <c r="H841" s="201"/>
      <c r="I841" s="201"/>
      <c r="J841" s="201"/>
      <c r="K841" s="201"/>
      <c r="L841" s="201"/>
      <c r="M841" s="201"/>
      <c r="N841" s="201"/>
      <c r="O841" s="201"/>
      <c r="P841" s="201"/>
      <c r="Q841" s="201"/>
    </row>
    <row r="842" ht="25.15" customHeight="true" x14ac:dyDescent="0.2">
      <c r="C842" s="201"/>
      <c r="D842" s="201"/>
      <c r="E842" s="201"/>
      <c r="F842" s="201"/>
      <c r="G842" s="201"/>
      <c r="H842" s="201"/>
      <c r="I842" s="201"/>
      <c r="J842" s="201"/>
      <c r="K842" s="201"/>
      <c r="L842" s="201"/>
      <c r="M842" s="201"/>
      <c r="N842" s="201"/>
      <c r="O842" s="201"/>
      <c r="P842" s="201"/>
      <c r="Q842" s="201"/>
    </row>
    <row r="843" ht="25.15" customHeight="true" x14ac:dyDescent="0.2">
      <c r="C843" s="201"/>
      <c r="D843" s="201"/>
      <c r="E843" s="201"/>
      <c r="F843" s="201"/>
      <c r="G843" s="201"/>
      <c r="H843" s="201"/>
      <c r="I843" s="201"/>
      <c r="J843" s="201"/>
      <c r="K843" s="201"/>
      <c r="L843" s="201"/>
      <c r="M843" s="201"/>
      <c r="N843" s="201"/>
      <c r="O843" s="201"/>
      <c r="P843" s="201"/>
      <c r="Q843" s="201"/>
    </row>
    <row r="844" ht="25.15" customHeight="true" x14ac:dyDescent="0.2">
      <c r="C844" s="201"/>
      <c r="D844" s="201"/>
      <c r="E844" s="201"/>
      <c r="F844" s="201"/>
      <c r="G844" s="201"/>
      <c r="H844" s="201"/>
      <c r="I844" s="201"/>
      <c r="J844" s="201"/>
      <c r="K844" s="201"/>
      <c r="L844" s="201"/>
      <c r="M844" s="201"/>
      <c r="N844" s="201"/>
      <c r="O844" s="201"/>
      <c r="P844" s="201"/>
      <c r="Q844" s="201"/>
    </row>
    <row r="845" ht="25.15" customHeight="true" x14ac:dyDescent="0.2">
      <c r="C845" s="201"/>
      <c r="D845" s="201"/>
      <c r="E845" s="201"/>
      <c r="F845" s="201"/>
      <c r="G845" s="201"/>
      <c r="H845" s="201"/>
      <c r="I845" s="201"/>
      <c r="J845" s="201"/>
      <c r="K845" s="201"/>
      <c r="L845" s="201"/>
      <c r="M845" s="201"/>
      <c r="N845" s="201"/>
      <c r="O845" s="201"/>
      <c r="P845" s="201"/>
      <c r="Q845" s="201"/>
    </row>
    <row r="846" ht="25.15" customHeight="true" x14ac:dyDescent="0.2">
      <c r="C846" s="201"/>
      <c r="D846" s="201"/>
      <c r="E846" s="201"/>
      <c r="F846" s="201"/>
      <c r="G846" s="201"/>
      <c r="H846" s="201"/>
      <c r="I846" s="201"/>
      <c r="J846" s="201"/>
      <c r="K846" s="201"/>
      <c r="L846" s="201"/>
      <c r="M846" s="201"/>
      <c r="N846" s="201"/>
      <c r="O846" s="201"/>
      <c r="P846" s="201"/>
      <c r="Q846" s="201"/>
    </row>
    <row r="847" ht="25.15" customHeight="true" x14ac:dyDescent="0.2">
      <c r="C847" s="201"/>
      <c r="D847" s="201"/>
      <c r="E847" s="201"/>
      <c r="F847" s="201"/>
      <c r="G847" s="201"/>
      <c r="H847" s="201"/>
      <c r="I847" s="201"/>
      <c r="J847" s="201"/>
      <c r="K847" s="201"/>
      <c r="L847" s="201"/>
      <c r="M847" s="201"/>
      <c r="N847" s="201"/>
      <c r="O847" s="201"/>
      <c r="P847" s="201"/>
      <c r="Q847" s="201"/>
    </row>
    <row r="848" ht="25.15" customHeight="true" x14ac:dyDescent="0.2">
      <c r="C848" s="201"/>
      <c r="D848" s="201"/>
      <c r="E848" s="201"/>
      <c r="F848" s="201"/>
      <c r="G848" s="201"/>
      <c r="H848" s="201"/>
      <c r="I848" s="201"/>
      <c r="J848" s="201"/>
      <c r="K848" s="201"/>
      <c r="L848" s="201"/>
      <c r="M848" s="201"/>
      <c r="N848" s="201"/>
      <c r="O848" s="201"/>
      <c r="P848" s="201"/>
      <c r="Q848" s="201"/>
    </row>
    <row r="849" ht="25.15" customHeight="true" x14ac:dyDescent="0.2">
      <c r="C849" s="201"/>
      <c r="D849" s="201"/>
      <c r="E849" s="201"/>
      <c r="F849" s="201"/>
      <c r="G849" s="201"/>
      <c r="H849" s="201"/>
      <c r="I849" s="201"/>
      <c r="J849" s="201"/>
      <c r="K849" s="201"/>
      <c r="L849" s="201"/>
      <c r="M849" s="201"/>
      <c r="N849" s="201"/>
      <c r="O849" s="201"/>
      <c r="P849" s="201"/>
      <c r="Q849" s="201"/>
    </row>
    <row r="850" ht="25.15" customHeight="true" x14ac:dyDescent="0.2">
      <c r="C850" s="201"/>
      <c r="D850" s="201"/>
      <c r="E850" s="201"/>
      <c r="F850" s="201"/>
      <c r="G850" s="201"/>
      <c r="H850" s="201"/>
      <c r="I850" s="201"/>
      <c r="J850" s="201"/>
      <c r="K850" s="201"/>
      <c r="L850" s="201"/>
      <c r="M850" s="201"/>
      <c r="N850" s="201"/>
      <c r="O850" s="201"/>
      <c r="P850" s="201"/>
      <c r="Q850" s="201"/>
    </row>
    <row r="851" ht="25.15" customHeight="true" x14ac:dyDescent="0.2">
      <c r="C851" s="201"/>
      <c r="D851" s="201"/>
      <c r="E851" s="201"/>
      <c r="F851" s="201"/>
      <c r="G851" s="201"/>
      <c r="H851" s="201"/>
      <c r="I851" s="201"/>
      <c r="J851" s="201"/>
      <c r="K851" s="201"/>
      <c r="L851" s="201"/>
      <c r="M851" s="201"/>
      <c r="N851" s="201"/>
      <c r="O851" s="201"/>
      <c r="P851" s="201"/>
      <c r="Q851" s="201"/>
    </row>
    <row r="852" ht="25.15" customHeight="true" x14ac:dyDescent="0.2">
      <c r="C852" s="201"/>
      <c r="D852" s="201"/>
      <c r="E852" s="201"/>
      <c r="F852" s="201"/>
      <c r="G852" s="201"/>
      <c r="H852" s="201"/>
      <c r="I852" s="201"/>
      <c r="J852" s="201"/>
      <c r="K852" s="201"/>
      <c r="L852" s="201"/>
      <c r="M852" s="201"/>
      <c r="N852" s="201"/>
      <c r="O852" s="201"/>
      <c r="P852" s="201"/>
      <c r="Q852" s="201"/>
    </row>
    <row r="853" ht="25.15" customHeight="true" x14ac:dyDescent="0.2">
      <c r="C853" s="201"/>
      <c r="D853" s="201"/>
      <c r="E853" s="201"/>
      <c r="F853" s="201"/>
      <c r="G853" s="201"/>
      <c r="H853" s="201"/>
      <c r="I853" s="201"/>
      <c r="J853" s="201"/>
      <c r="K853" s="201"/>
      <c r="L853" s="201"/>
      <c r="M853" s="201"/>
      <c r="N853" s="201"/>
      <c r="O853" s="201"/>
      <c r="P853" s="201"/>
      <c r="Q853" s="201"/>
    </row>
    <row r="854" ht="25.15" customHeight="true" x14ac:dyDescent="0.2">
      <c r="C854" s="201"/>
      <c r="D854" s="201"/>
      <c r="E854" s="201"/>
      <c r="F854" s="201"/>
      <c r="G854" s="201"/>
      <c r="H854" s="201"/>
      <c r="I854" s="201"/>
      <c r="J854" s="201"/>
      <c r="K854" s="201"/>
      <c r="L854" s="201"/>
      <c r="M854" s="201"/>
      <c r="N854" s="201"/>
      <c r="O854" s="201"/>
      <c r="P854" s="201"/>
      <c r="Q854" s="201"/>
    </row>
    <row r="855" ht="25.15" customHeight="true" x14ac:dyDescent="0.2">
      <c r="C855" s="201"/>
      <c r="D855" s="201"/>
      <c r="E855" s="201"/>
      <c r="F855" s="201"/>
      <c r="G855" s="201"/>
      <c r="H855" s="201"/>
      <c r="I855" s="201"/>
      <c r="J855" s="201"/>
      <c r="K855" s="201"/>
      <c r="L855" s="201"/>
      <c r="M855" s="201"/>
      <c r="N855" s="201"/>
      <c r="O855" s="201"/>
      <c r="P855" s="201"/>
      <c r="Q855" s="201"/>
    </row>
    <row r="856" ht="25.15" customHeight="true" x14ac:dyDescent="0.2">
      <c r="C856" s="201"/>
      <c r="D856" s="201"/>
      <c r="E856" s="201"/>
      <c r="F856" s="201"/>
      <c r="G856" s="201"/>
      <c r="H856" s="201"/>
      <c r="I856" s="201"/>
      <c r="J856" s="201"/>
      <c r="K856" s="201"/>
      <c r="L856" s="201"/>
      <c r="M856" s="201"/>
      <c r="N856" s="201"/>
      <c r="O856" s="201"/>
      <c r="P856" s="201"/>
      <c r="Q856" s="201"/>
    </row>
    <row r="857" ht="25.15" customHeight="true" x14ac:dyDescent="0.2">
      <c r="C857" s="201"/>
      <c r="D857" s="201"/>
      <c r="E857" s="201"/>
      <c r="F857" s="201"/>
      <c r="G857" s="201"/>
      <c r="H857" s="201"/>
      <c r="I857" s="201"/>
      <c r="J857" s="201"/>
      <c r="K857" s="201"/>
      <c r="L857" s="201"/>
      <c r="M857" s="201"/>
      <c r="N857" s="201"/>
      <c r="O857" s="201"/>
      <c r="P857" s="201"/>
      <c r="Q857" s="201"/>
    </row>
    <row r="858" ht="25.15" customHeight="true" x14ac:dyDescent="0.2">
      <c r="C858" s="201"/>
      <c r="D858" s="201"/>
      <c r="E858" s="201"/>
      <c r="F858" s="201"/>
      <c r="G858" s="201"/>
      <c r="H858" s="201"/>
      <c r="I858" s="201"/>
      <c r="J858" s="201"/>
      <c r="K858" s="201"/>
      <c r="L858" s="201"/>
      <c r="M858" s="201"/>
      <c r="N858" s="201"/>
      <c r="O858" s="201"/>
      <c r="P858" s="201"/>
      <c r="Q858" s="201"/>
    </row>
    <row r="859" ht="25.15" customHeight="true" x14ac:dyDescent="0.2">
      <c r="C859" s="201"/>
      <c r="D859" s="201"/>
      <c r="E859" s="201"/>
      <c r="F859" s="201"/>
      <c r="G859" s="201"/>
      <c r="H859" s="201"/>
      <c r="I859" s="201"/>
      <c r="J859" s="201"/>
      <c r="K859" s="201"/>
      <c r="L859" s="201"/>
      <c r="M859" s="201"/>
      <c r="N859" s="201"/>
      <c r="O859" s="201"/>
      <c r="P859" s="201"/>
      <c r="Q859" s="201"/>
    </row>
    <row r="860" ht="25.15" customHeight="true" x14ac:dyDescent="0.2">
      <c r="C860" s="201"/>
      <c r="D860" s="201"/>
      <c r="E860" s="201"/>
      <c r="F860" s="201"/>
      <c r="G860" s="201"/>
      <c r="H860" s="201"/>
      <c r="I860" s="201"/>
      <c r="J860" s="201"/>
      <c r="K860" s="201"/>
      <c r="L860" s="201"/>
      <c r="M860" s="201"/>
      <c r="N860" s="201"/>
      <c r="O860" s="201"/>
      <c r="P860" s="201"/>
      <c r="Q860" s="201"/>
    </row>
    <row r="861" ht="25.15" customHeight="true" x14ac:dyDescent="0.2">
      <c r="C861" s="201"/>
      <c r="D861" s="201"/>
      <c r="E861" s="201"/>
      <c r="F861" s="201"/>
      <c r="G861" s="201"/>
      <c r="H861" s="201"/>
      <c r="I861" s="201"/>
      <c r="J861" s="201"/>
      <c r="K861" s="201"/>
      <c r="L861" s="201"/>
      <c r="M861" s="201"/>
      <c r="N861" s="201"/>
      <c r="O861" s="201"/>
      <c r="P861" s="201"/>
      <c r="Q861" s="201"/>
    </row>
    <row r="862" ht="25.15" customHeight="true" x14ac:dyDescent="0.2">
      <c r="C862" s="201"/>
      <c r="D862" s="201"/>
      <c r="E862" s="201"/>
      <c r="F862" s="201"/>
      <c r="G862" s="201"/>
      <c r="H862" s="201"/>
      <c r="I862" s="201"/>
      <c r="J862" s="201"/>
      <c r="K862" s="201"/>
      <c r="L862" s="201"/>
      <c r="M862" s="201"/>
      <c r="N862" s="201"/>
      <c r="O862" s="201"/>
      <c r="P862" s="201"/>
      <c r="Q862" s="201"/>
    </row>
    <row r="863" ht="25.15" customHeight="true" x14ac:dyDescent="0.2">
      <c r="C863" s="201"/>
      <c r="D863" s="201"/>
      <c r="E863" s="201"/>
      <c r="F863" s="201"/>
      <c r="G863" s="201"/>
      <c r="H863" s="201"/>
      <c r="I863" s="201"/>
      <c r="J863" s="201"/>
      <c r="K863" s="201"/>
      <c r="L863" s="201"/>
      <c r="M863" s="201"/>
      <c r="N863" s="201"/>
      <c r="O863" s="201"/>
      <c r="P863" s="201"/>
      <c r="Q863" s="201"/>
    </row>
    <row r="864" ht="25.15" customHeight="true" x14ac:dyDescent="0.2">
      <c r="C864" s="201"/>
      <c r="D864" s="201"/>
      <c r="E864" s="201"/>
      <c r="F864" s="201"/>
      <c r="G864" s="201"/>
      <c r="H864" s="201"/>
      <c r="I864" s="201"/>
      <c r="J864" s="201"/>
      <c r="K864" s="201"/>
      <c r="L864" s="201"/>
      <c r="M864" s="201"/>
      <c r="N864" s="201"/>
      <c r="O864" s="201"/>
      <c r="P864" s="201"/>
      <c r="Q864" s="201"/>
    </row>
    <row r="865" ht="25.15" customHeight="true" x14ac:dyDescent="0.2">
      <c r="C865" s="201"/>
      <c r="D865" s="201"/>
      <c r="E865" s="201"/>
      <c r="F865" s="201"/>
      <c r="G865" s="201"/>
      <c r="H865" s="201"/>
      <c r="I865" s="201"/>
      <c r="J865" s="201"/>
      <c r="K865" s="201"/>
      <c r="L865" s="201"/>
      <c r="M865" s="201"/>
      <c r="N865" s="201"/>
      <c r="O865" s="201"/>
      <c r="P865" s="201"/>
      <c r="Q865" s="201"/>
    </row>
    <row r="866" ht="25.15" customHeight="true" x14ac:dyDescent="0.2">
      <c r="C866" s="201"/>
      <c r="D866" s="201"/>
      <c r="E866" s="201"/>
      <c r="F866" s="201"/>
      <c r="G866" s="201"/>
      <c r="H866" s="201"/>
      <c r="I866" s="201"/>
      <c r="J866" s="201"/>
      <c r="K866" s="201"/>
      <c r="L866" s="201"/>
      <c r="M866" s="201"/>
      <c r="N866" s="201"/>
      <c r="O866" s="201"/>
      <c r="P866" s="201"/>
      <c r="Q866" s="201"/>
    </row>
    <row r="867" ht="25.15" customHeight="true" x14ac:dyDescent="0.2">
      <c r="C867" s="201"/>
      <c r="D867" s="201"/>
      <c r="E867" s="201"/>
      <c r="F867" s="201"/>
      <c r="G867" s="201"/>
      <c r="H867" s="201"/>
      <c r="I867" s="201"/>
      <c r="J867" s="201"/>
      <c r="K867" s="201"/>
      <c r="L867" s="201"/>
      <c r="M867" s="201"/>
      <c r="N867" s="201"/>
      <c r="O867" s="201"/>
      <c r="P867" s="201"/>
      <c r="Q867" s="201"/>
    </row>
    <row r="868" ht="25.15" customHeight="true" x14ac:dyDescent="0.2">
      <c r="C868" s="201"/>
      <c r="D868" s="201"/>
      <c r="E868" s="201"/>
      <c r="F868" s="201"/>
      <c r="G868" s="201"/>
      <c r="H868" s="201"/>
      <c r="I868" s="201"/>
      <c r="J868" s="201"/>
      <c r="K868" s="201"/>
      <c r="L868" s="201"/>
      <c r="M868" s="201"/>
      <c r="N868" s="201"/>
      <c r="O868" s="201"/>
      <c r="P868" s="201"/>
      <c r="Q868" s="201"/>
    </row>
    <row r="869" ht="25.15" customHeight="true" x14ac:dyDescent="0.2">
      <c r="C869" s="201"/>
      <c r="D869" s="201"/>
      <c r="E869" s="201"/>
      <c r="F869" s="201"/>
      <c r="G869" s="201"/>
      <c r="H869" s="201"/>
      <c r="I869" s="201"/>
      <c r="J869" s="201"/>
      <c r="K869" s="201"/>
      <c r="L869" s="201"/>
      <c r="M869" s="201"/>
      <c r="N869" s="201"/>
      <c r="O869" s="201"/>
      <c r="P869" s="201"/>
      <c r="Q869" s="201"/>
    </row>
    <row r="870" ht="25.15" customHeight="true" x14ac:dyDescent="0.2">
      <c r="C870" s="201"/>
      <c r="D870" s="201"/>
      <c r="E870" s="201"/>
      <c r="F870" s="201"/>
      <c r="G870" s="201"/>
      <c r="H870" s="201"/>
      <c r="I870" s="201"/>
      <c r="J870" s="201"/>
      <c r="K870" s="201"/>
      <c r="L870" s="201"/>
      <c r="M870" s="201"/>
      <c r="N870" s="201"/>
      <c r="O870" s="201"/>
      <c r="P870" s="201"/>
      <c r="Q870" s="201"/>
    </row>
    <row r="871" ht="25.15" customHeight="true" x14ac:dyDescent="0.2">
      <c r="C871" s="201"/>
      <c r="D871" s="201"/>
      <c r="E871" s="201"/>
      <c r="F871" s="201"/>
      <c r="G871" s="201"/>
      <c r="H871" s="201"/>
      <c r="I871" s="201"/>
      <c r="J871" s="201"/>
      <c r="K871" s="201"/>
      <c r="L871" s="201"/>
      <c r="M871" s="201"/>
      <c r="N871" s="201"/>
      <c r="O871" s="201"/>
      <c r="P871" s="201"/>
      <c r="Q871" s="201"/>
    </row>
    <row r="872" ht="25.15" customHeight="true" x14ac:dyDescent="0.2">
      <c r="C872" s="201"/>
      <c r="D872" s="201"/>
      <c r="E872" s="201"/>
      <c r="F872" s="201"/>
      <c r="G872" s="201"/>
      <c r="H872" s="201"/>
      <c r="I872" s="201"/>
      <c r="J872" s="201"/>
      <c r="K872" s="201"/>
      <c r="L872" s="201"/>
      <c r="M872" s="201"/>
      <c r="N872" s="201"/>
      <c r="O872" s="201"/>
      <c r="P872" s="201"/>
      <c r="Q872" s="201"/>
    </row>
    <row r="873" ht="25.15" customHeight="true" x14ac:dyDescent="0.2">
      <c r="C873" s="201"/>
      <c r="D873" s="201"/>
      <c r="E873" s="201"/>
      <c r="F873" s="201"/>
      <c r="G873" s="201"/>
      <c r="H873" s="201"/>
      <c r="I873" s="201"/>
      <c r="J873" s="201"/>
      <c r="K873" s="201"/>
      <c r="L873" s="201"/>
      <c r="M873" s="201"/>
      <c r="N873" s="201"/>
      <c r="O873" s="201"/>
      <c r="P873" s="201"/>
      <c r="Q873" s="201"/>
    </row>
    <row r="874" ht="25.15" customHeight="true" x14ac:dyDescent="0.2">
      <c r="C874" s="201"/>
      <c r="D874" s="201"/>
      <c r="E874" s="201"/>
      <c r="F874" s="201"/>
      <c r="G874" s="201"/>
      <c r="H874" s="201"/>
      <c r="I874" s="201"/>
      <c r="J874" s="201"/>
      <c r="K874" s="201"/>
      <c r="L874" s="201"/>
      <c r="M874" s="201"/>
      <c r="N874" s="201"/>
      <c r="O874" s="201"/>
      <c r="P874" s="201"/>
      <c r="Q874" s="201"/>
    </row>
    <row r="875" ht="25.15" customHeight="true" x14ac:dyDescent="0.2">
      <c r="C875" s="201"/>
      <c r="D875" s="201"/>
      <c r="E875" s="201"/>
      <c r="F875" s="201"/>
      <c r="G875" s="201"/>
      <c r="H875" s="201"/>
      <c r="I875" s="201"/>
      <c r="J875" s="201"/>
      <c r="K875" s="201"/>
      <c r="L875" s="201"/>
      <c r="M875" s="201"/>
      <c r="N875" s="201"/>
      <c r="O875" s="201"/>
      <c r="P875" s="201"/>
      <c r="Q875" s="201"/>
    </row>
    <row r="876" ht="25.15" customHeight="true" x14ac:dyDescent="0.2">
      <c r="C876" s="201"/>
      <c r="D876" s="201"/>
      <c r="E876" s="201"/>
      <c r="F876" s="201"/>
      <c r="G876" s="201"/>
      <c r="H876" s="201"/>
      <c r="I876" s="201"/>
      <c r="J876" s="201"/>
      <c r="K876" s="201"/>
      <c r="L876" s="201"/>
      <c r="M876" s="201"/>
      <c r="N876" s="201"/>
      <c r="O876" s="201"/>
      <c r="P876" s="201"/>
      <c r="Q876" s="201"/>
    </row>
    <row r="877" ht="25.15" customHeight="true" x14ac:dyDescent="0.2">
      <c r="C877" s="201"/>
      <c r="D877" s="201"/>
      <c r="E877" s="201"/>
      <c r="F877" s="201"/>
      <c r="G877" s="201"/>
      <c r="H877" s="201"/>
      <c r="I877" s="201"/>
      <c r="J877" s="201"/>
      <c r="K877" s="201"/>
      <c r="L877" s="201"/>
      <c r="M877" s="201"/>
      <c r="N877" s="201"/>
      <c r="O877" s="201"/>
      <c r="P877" s="201"/>
      <c r="Q877" s="201"/>
    </row>
    <row r="878" ht="25.15" customHeight="true" x14ac:dyDescent="0.2">
      <c r="C878" s="201"/>
      <c r="D878" s="201"/>
      <c r="E878" s="201"/>
      <c r="F878" s="201"/>
      <c r="G878" s="201"/>
      <c r="H878" s="201"/>
      <c r="I878" s="201"/>
      <c r="J878" s="201"/>
      <c r="K878" s="201"/>
      <c r="L878" s="201"/>
      <c r="M878" s="201"/>
      <c r="N878" s="201"/>
      <c r="O878" s="201"/>
      <c r="P878" s="201"/>
      <c r="Q878" s="201"/>
    </row>
    <row r="879" ht="25.15" customHeight="true" x14ac:dyDescent="0.2">
      <c r="C879" s="201"/>
      <c r="D879" s="201"/>
      <c r="E879" s="201"/>
      <c r="F879" s="201"/>
      <c r="G879" s="201"/>
      <c r="H879" s="201"/>
      <c r="I879" s="201"/>
      <c r="J879" s="201"/>
      <c r="K879" s="201"/>
      <c r="L879" s="201"/>
      <c r="M879" s="201"/>
      <c r="N879" s="201"/>
      <c r="O879" s="201"/>
      <c r="P879" s="201"/>
      <c r="Q879" s="201"/>
    </row>
    <row r="880" ht="25.15" customHeight="true" x14ac:dyDescent="0.2">
      <c r="C880" s="201"/>
      <c r="D880" s="201"/>
      <c r="E880" s="201"/>
      <c r="F880" s="201"/>
      <c r="G880" s="201"/>
      <c r="H880" s="201"/>
      <c r="I880" s="201"/>
      <c r="J880" s="201"/>
      <c r="K880" s="201"/>
      <c r="L880" s="201"/>
      <c r="M880" s="201"/>
      <c r="N880" s="201"/>
      <c r="O880" s="201"/>
      <c r="P880" s="201"/>
      <c r="Q880" s="201"/>
    </row>
    <row r="881" ht="25.15" customHeight="true" x14ac:dyDescent="0.2">
      <c r="C881" s="201"/>
      <c r="D881" s="201"/>
      <c r="E881" s="201"/>
      <c r="F881" s="201"/>
      <c r="G881" s="201"/>
      <c r="H881" s="201"/>
      <c r="I881" s="201"/>
      <c r="J881" s="201"/>
      <c r="K881" s="201"/>
      <c r="L881" s="201"/>
      <c r="M881" s="201"/>
      <c r="N881" s="201"/>
      <c r="O881" s="201"/>
      <c r="P881" s="201"/>
      <c r="Q881" s="201"/>
    </row>
    <row r="882" ht="25.15" customHeight="true" x14ac:dyDescent="0.2">
      <c r="C882" s="201"/>
      <c r="D882" s="201"/>
      <c r="E882" s="201"/>
      <c r="F882" s="201"/>
      <c r="G882" s="201"/>
      <c r="H882" s="201"/>
      <c r="I882" s="201"/>
      <c r="J882" s="201"/>
      <c r="K882" s="201"/>
      <c r="L882" s="201"/>
      <c r="M882" s="201"/>
      <c r="N882" s="201"/>
      <c r="O882" s="201"/>
      <c r="P882" s="201"/>
      <c r="Q882" s="201"/>
    </row>
    <row r="883" ht="25.15" customHeight="true" x14ac:dyDescent="0.2">
      <c r="C883" s="201"/>
      <c r="D883" s="201"/>
      <c r="E883" s="201"/>
      <c r="F883" s="201"/>
      <c r="G883" s="201"/>
      <c r="H883" s="201"/>
      <c r="I883" s="201"/>
      <c r="J883" s="201"/>
      <c r="K883" s="201"/>
      <c r="L883" s="201"/>
      <c r="M883" s="201"/>
      <c r="N883" s="201"/>
      <c r="O883" s="201"/>
      <c r="P883" s="201"/>
      <c r="Q883" s="201"/>
    </row>
    <row r="884" ht="25.15" customHeight="true" x14ac:dyDescent="0.2">
      <c r="C884" s="201"/>
      <c r="D884" s="201"/>
      <c r="E884" s="201"/>
      <c r="F884" s="201"/>
      <c r="G884" s="201"/>
      <c r="H884" s="201"/>
      <c r="I884" s="201"/>
      <c r="J884" s="201"/>
      <c r="K884" s="201"/>
      <c r="L884" s="201"/>
      <c r="M884" s="201"/>
      <c r="N884" s="201"/>
      <c r="O884" s="201"/>
      <c r="P884" s="201"/>
      <c r="Q884" s="201"/>
    </row>
    <row r="885" ht="25.15" customHeight="true" x14ac:dyDescent="0.2">
      <c r="C885" s="201"/>
      <c r="D885" s="201"/>
      <c r="E885" s="201"/>
      <c r="F885" s="201"/>
      <c r="G885" s="201"/>
      <c r="H885" s="201"/>
      <c r="I885" s="201"/>
      <c r="J885" s="201"/>
      <c r="K885" s="201"/>
      <c r="L885" s="201"/>
      <c r="M885" s="201"/>
      <c r="N885" s="201"/>
      <c r="O885" s="201"/>
      <c r="P885" s="201"/>
      <c r="Q885" s="201"/>
    </row>
    <row r="886" ht="25.15" customHeight="true" x14ac:dyDescent="0.2">
      <c r="C886" s="201"/>
      <c r="D886" s="201"/>
      <c r="E886" s="201"/>
      <c r="F886" s="201"/>
      <c r="G886" s="201"/>
      <c r="H886" s="201"/>
      <c r="I886" s="201"/>
      <c r="J886" s="201"/>
      <c r="K886" s="201"/>
      <c r="L886" s="201"/>
      <c r="M886" s="201"/>
      <c r="N886" s="201"/>
      <c r="O886" s="201"/>
      <c r="P886" s="201"/>
      <c r="Q886" s="201"/>
    </row>
    <row r="887" ht="25.15" customHeight="true" x14ac:dyDescent="0.2">
      <c r="C887" s="201"/>
      <c r="D887" s="201"/>
      <c r="E887" s="201"/>
      <c r="F887" s="201"/>
      <c r="G887" s="201"/>
      <c r="H887" s="201"/>
      <c r="I887" s="201"/>
      <c r="J887" s="201"/>
      <c r="K887" s="201"/>
      <c r="L887" s="201"/>
      <c r="M887" s="201"/>
      <c r="N887" s="201"/>
      <c r="O887" s="201"/>
      <c r="P887" s="201"/>
      <c r="Q887" s="201"/>
    </row>
    <row r="888" ht="25.15" customHeight="true" x14ac:dyDescent="0.2">
      <c r="C888" s="201"/>
      <c r="D888" s="201"/>
      <c r="E888" s="201"/>
      <c r="F888" s="201"/>
      <c r="G888" s="201"/>
      <c r="H888" s="201"/>
      <c r="I888" s="201"/>
      <c r="J888" s="201"/>
      <c r="K888" s="201"/>
      <c r="L888" s="201"/>
      <c r="M888" s="201"/>
      <c r="N888" s="201"/>
      <c r="O888" s="201"/>
      <c r="P888" s="201"/>
      <c r="Q888" s="201"/>
    </row>
    <row r="889" ht="25.15" customHeight="true" x14ac:dyDescent="0.2">
      <c r="C889" s="201"/>
      <c r="D889" s="201"/>
      <c r="E889" s="201"/>
      <c r="F889" s="201"/>
      <c r="G889" s="201"/>
      <c r="H889" s="201"/>
      <c r="I889" s="201"/>
      <c r="J889" s="201"/>
      <c r="K889" s="201"/>
      <c r="L889" s="201"/>
      <c r="M889" s="201"/>
      <c r="N889" s="201"/>
      <c r="O889" s="201"/>
      <c r="P889" s="201"/>
      <c r="Q889" s="201"/>
    </row>
    <row r="890" ht="25.15" customHeight="true" x14ac:dyDescent="0.2">
      <c r="C890" s="201"/>
      <c r="D890" s="201"/>
      <c r="E890" s="201"/>
      <c r="F890" s="201"/>
      <c r="G890" s="201"/>
      <c r="H890" s="201"/>
      <c r="I890" s="201"/>
      <c r="J890" s="201"/>
      <c r="K890" s="201"/>
      <c r="L890" s="201"/>
      <c r="M890" s="201"/>
      <c r="N890" s="201"/>
      <c r="O890" s="201"/>
      <c r="P890" s="201"/>
      <c r="Q890" s="201"/>
    </row>
    <row r="891" ht="25.15" customHeight="true" x14ac:dyDescent="0.2">
      <c r="C891" s="201"/>
      <c r="D891" s="201"/>
      <c r="E891" s="201"/>
      <c r="F891" s="201"/>
      <c r="G891" s="201"/>
      <c r="H891" s="201"/>
      <c r="I891" s="201"/>
      <c r="J891" s="201"/>
      <c r="K891" s="201"/>
      <c r="L891" s="201"/>
      <c r="M891" s="201"/>
      <c r="N891" s="201"/>
      <c r="O891" s="201"/>
      <c r="P891" s="201"/>
      <c r="Q891" s="201"/>
    </row>
    <row r="892" ht="25.15" customHeight="true" x14ac:dyDescent="0.2">
      <c r="C892" s="201"/>
      <c r="D892" s="201"/>
      <c r="E892" s="201"/>
      <c r="F892" s="201"/>
      <c r="G892" s="201"/>
      <c r="H892" s="201"/>
      <c r="I892" s="201"/>
      <c r="J892" s="201"/>
      <c r="K892" s="201"/>
      <c r="L892" s="201"/>
      <c r="M892" s="201"/>
      <c r="N892" s="201"/>
      <c r="O892" s="201"/>
      <c r="P892" s="201"/>
      <c r="Q892" s="201"/>
    </row>
    <row r="893" ht="25.15" customHeight="true" x14ac:dyDescent="0.2">
      <c r="C893" s="201"/>
      <c r="D893" s="201"/>
      <c r="E893" s="201"/>
      <c r="F893" s="201"/>
      <c r="G893" s="201"/>
      <c r="H893" s="201"/>
      <c r="I893" s="201"/>
      <c r="J893" s="201"/>
      <c r="K893" s="201"/>
      <c r="L893" s="201"/>
      <c r="M893" s="201"/>
      <c r="N893" s="201"/>
      <c r="O893" s="201"/>
      <c r="P893" s="201"/>
      <c r="Q893" s="201"/>
    </row>
    <row r="894" ht="25.15" customHeight="true" x14ac:dyDescent="0.2">
      <c r="C894" s="201"/>
      <c r="D894" s="201"/>
      <c r="E894" s="201"/>
      <c r="F894" s="201"/>
      <c r="G894" s="201"/>
      <c r="H894" s="201"/>
      <c r="I894" s="201"/>
      <c r="J894" s="201"/>
      <c r="K894" s="201"/>
      <c r="L894" s="201"/>
      <c r="M894" s="201"/>
      <c r="N894" s="201"/>
      <c r="O894" s="201"/>
      <c r="P894" s="201"/>
      <c r="Q894" s="201"/>
    </row>
    <row r="895" ht="25.15" customHeight="true" x14ac:dyDescent="0.2">
      <c r="C895" s="201"/>
      <c r="D895" s="201"/>
      <c r="E895" s="201"/>
      <c r="F895" s="201"/>
      <c r="G895" s="201"/>
      <c r="H895" s="201"/>
      <c r="I895" s="201"/>
      <c r="J895" s="201"/>
      <c r="K895" s="201"/>
      <c r="L895" s="201"/>
      <c r="M895" s="201"/>
      <c r="N895" s="201"/>
      <c r="O895" s="201"/>
      <c r="P895" s="201"/>
      <c r="Q895" s="201"/>
    </row>
    <row r="896" ht="25.15" customHeight="true" x14ac:dyDescent="0.2">
      <c r="C896" s="201"/>
      <c r="D896" s="201"/>
      <c r="E896" s="201"/>
      <c r="F896" s="201"/>
      <c r="G896" s="201"/>
      <c r="H896" s="201"/>
      <c r="I896" s="201"/>
      <c r="J896" s="201"/>
      <c r="K896" s="201"/>
      <c r="L896" s="201"/>
      <c r="M896" s="201"/>
      <c r="N896" s="201"/>
      <c r="O896" s="201"/>
      <c r="P896" s="201"/>
      <c r="Q896" s="201"/>
    </row>
    <row r="897" ht="25.15" customHeight="true" x14ac:dyDescent="0.2">
      <c r="C897" s="201"/>
      <c r="D897" s="201"/>
      <c r="E897" s="201"/>
      <c r="F897" s="201"/>
      <c r="G897" s="201"/>
      <c r="H897" s="201"/>
      <c r="I897" s="201"/>
      <c r="J897" s="201"/>
      <c r="K897" s="201"/>
      <c r="L897" s="201"/>
      <c r="M897" s="201"/>
      <c r="N897" s="201"/>
      <c r="O897" s="201"/>
      <c r="P897" s="201"/>
      <c r="Q897" s="201"/>
    </row>
    <row r="898" ht="25.15" customHeight="true" x14ac:dyDescent="0.2">
      <c r="C898" s="201"/>
      <c r="D898" s="201"/>
      <c r="E898" s="201"/>
      <c r="F898" s="201"/>
      <c r="G898" s="201"/>
      <c r="H898" s="201"/>
      <c r="I898" s="201"/>
      <c r="J898" s="201"/>
      <c r="K898" s="201"/>
      <c r="L898" s="201"/>
      <c r="M898" s="201"/>
      <c r="N898" s="201"/>
      <c r="O898" s="201"/>
      <c r="P898" s="201"/>
      <c r="Q898" s="201"/>
    </row>
    <row r="899" ht="25.15" customHeight="true" x14ac:dyDescent="0.2">
      <c r="C899" s="201"/>
      <c r="D899" s="201"/>
      <c r="E899" s="201"/>
      <c r="F899" s="201"/>
      <c r="G899" s="201"/>
      <c r="H899" s="201"/>
      <c r="I899" s="201"/>
      <c r="J899" s="201"/>
      <c r="K899" s="201"/>
      <c r="L899" s="201"/>
      <c r="M899" s="201"/>
      <c r="N899" s="201"/>
      <c r="O899" s="201"/>
      <c r="P899" s="201"/>
      <c r="Q899" s="201"/>
    </row>
    <row r="900" ht="25.15" customHeight="true" x14ac:dyDescent="0.2">
      <c r="C900" s="201"/>
      <c r="D900" s="201"/>
      <c r="E900" s="201"/>
      <c r="F900" s="201"/>
      <c r="G900" s="201"/>
      <c r="H900" s="201"/>
      <c r="I900" s="201"/>
      <c r="J900" s="201"/>
      <c r="K900" s="201"/>
      <c r="L900" s="201"/>
      <c r="M900" s="201"/>
      <c r="N900" s="201"/>
      <c r="O900" s="201"/>
      <c r="P900" s="201"/>
      <c r="Q900" s="201"/>
    </row>
    <row r="901" ht="25.15" customHeight="true" x14ac:dyDescent="0.2">
      <c r="C901" s="201"/>
      <c r="D901" s="201"/>
      <c r="E901" s="201"/>
      <c r="F901" s="201"/>
      <c r="G901" s="201"/>
      <c r="H901" s="201"/>
      <c r="I901" s="201"/>
      <c r="J901" s="201"/>
      <c r="K901" s="201"/>
      <c r="L901" s="201"/>
      <c r="M901" s="201"/>
      <c r="N901" s="201"/>
      <c r="O901" s="201"/>
      <c r="P901" s="201"/>
      <c r="Q901" s="201"/>
    </row>
    <row r="902" ht="25.15" customHeight="true" x14ac:dyDescent="0.2">
      <c r="C902" s="201"/>
      <c r="D902" s="201"/>
      <c r="E902" s="201"/>
      <c r="F902" s="201"/>
      <c r="G902" s="201"/>
      <c r="H902" s="201"/>
      <c r="I902" s="201"/>
      <c r="J902" s="201"/>
      <c r="K902" s="201"/>
      <c r="L902" s="201"/>
      <c r="M902" s="201"/>
      <c r="N902" s="201"/>
      <c r="O902" s="201"/>
      <c r="P902" s="201"/>
      <c r="Q902" s="201"/>
    </row>
    <row r="903" ht="25.15" customHeight="true" x14ac:dyDescent="0.2">
      <c r="C903" s="201"/>
      <c r="D903" s="201"/>
      <c r="E903" s="201"/>
      <c r="F903" s="201"/>
      <c r="G903" s="201"/>
      <c r="H903" s="201"/>
      <c r="I903" s="201"/>
      <c r="J903" s="201"/>
      <c r="K903" s="201"/>
      <c r="L903" s="201"/>
      <c r="M903" s="201"/>
      <c r="N903" s="201"/>
      <c r="O903" s="201"/>
      <c r="P903" s="201"/>
      <c r="Q903" s="201"/>
    </row>
    <row r="904" ht="25.15" customHeight="true" x14ac:dyDescent="0.2">
      <c r="C904" s="201"/>
      <c r="D904" s="201"/>
      <c r="E904" s="201"/>
      <c r="F904" s="201"/>
      <c r="G904" s="201"/>
      <c r="H904" s="201"/>
      <c r="I904" s="201"/>
      <c r="J904" s="201"/>
      <c r="K904" s="201"/>
      <c r="L904" s="201"/>
      <c r="M904" s="201"/>
      <c r="N904" s="201"/>
      <c r="O904" s="201"/>
      <c r="P904" s="201"/>
      <c r="Q904" s="201"/>
    </row>
    <row r="905" ht="25.15" customHeight="true" x14ac:dyDescent="0.2">
      <c r="C905" s="201"/>
      <c r="D905" s="201"/>
      <c r="E905" s="201"/>
      <c r="F905" s="201"/>
      <c r="G905" s="201"/>
      <c r="H905" s="201"/>
      <c r="I905" s="201"/>
      <c r="J905" s="201"/>
      <c r="K905" s="201"/>
      <c r="L905" s="201"/>
      <c r="M905" s="201"/>
      <c r="N905" s="201"/>
      <c r="O905" s="201"/>
      <c r="P905" s="201"/>
      <c r="Q905" s="201"/>
    </row>
    <row r="906" ht="25.15" customHeight="true" x14ac:dyDescent="0.2">
      <c r="C906" s="201"/>
      <c r="D906" s="201"/>
      <c r="E906" s="201"/>
      <c r="F906" s="201"/>
      <c r="G906" s="201"/>
      <c r="H906" s="201"/>
      <c r="I906" s="201"/>
      <c r="J906" s="201"/>
      <c r="K906" s="201"/>
      <c r="L906" s="201"/>
      <c r="M906" s="201"/>
      <c r="N906" s="201"/>
      <c r="O906" s="201"/>
      <c r="P906" s="201"/>
      <c r="Q906" s="201"/>
    </row>
    <row r="907" ht="25.15" customHeight="true" x14ac:dyDescent="0.2">
      <c r="C907" s="201"/>
      <c r="D907" s="201"/>
      <c r="E907" s="201"/>
      <c r="F907" s="201"/>
      <c r="G907" s="201"/>
      <c r="H907" s="201"/>
      <c r="I907" s="201"/>
      <c r="J907" s="201"/>
      <c r="K907" s="201"/>
      <c r="L907" s="201"/>
      <c r="M907" s="201"/>
      <c r="N907" s="201"/>
      <c r="O907" s="201"/>
      <c r="P907" s="201"/>
      <c r="Q907" s="201"/>
    </row>
    <row r="908" ht="25.15" customHeight="true" x14ac:dyDescent="0.2">
      <c r="C908" s="201"/>
      <c r="D908" s="201"/>
      <c r="E908" s="201"/>
      <c r="F908" s="201"/>
      <c r="G908" s="201"/>
      <c r="H908" s="201"/>
      <c r="I908" s="201"/>
      <c r="J908" s="201"/>
      <c r="K908" s="201"/>
      <c r="L908" s="201"/>
      <c r="M908" s="201"/>
      <c r="N908" s="201"/>
      <c r="O908" s="201"/>
      <c r="P908" s="201"/>
      <c r="Q908" s="201"/>
    </row>
    <row r="909" ht="25.15" customHeight="true" x14ac:dyDescent="0.2">
      <c r="C909" s="201"/>
      <c r="D909" s="201"/>
      <c r="E909" s="201"/>
      <c r="F909" s="201"/>
      <c r="G909" s="201"/>
      <c r="H909" s="201"/>
      <c r="I909" s="201"/>
      <c r="J909" s="201"/>
      <c r="K909" s="201"/>
      <c r="L909" s="201"/>
      <c r="M909" s="201"/>
      <c r="N909" s="201"/>
      <c r="O909" s="201"/>
      <c r="P909" s="201"/>
      <c r="Q909" s="201"/>
    </row>
    <row r="910" ht="25.15" customHeight="true" x14ac:dyDescent="0.2">
      <c r="C910" s="201"/>
      <c r="D910" s="201"/>
      <c r="E910" s="201"/>
      <c r="F910" s="201"/>
      <c r="G910" s="201"/>
      <c r="H910" s="201"/>
      <c r="I910" s="201"/>
      <c r="J910" s="201"/>
      <c r="K910" s="201"/>
      <c r="L910" s="201"/>
      <c r="M910" s="201"/>
      <c r="N910" s="201"/>
      <c r="O910" s="201"/>
      <c r="P910" s="201"/>
      <c r="Q910" s="201"/>
    </row>
    <row r="911" ht="25.15" customHeight="true" x14ac:dyDescent="0.2">
      <c r="C911" s="201"/>
      <c r="D911" s="201"/>
      <c r="E911" s="201"/>
      <c r="F911" s="201"/>
      <c r="G911" s="201"/>
      <c r="H911" s="201"/>
      <c r="I911" s="201"/>
      <c r="J911" s="201"/>
      <c r="K911" s="201"/>
      <c r="L911" s="201"/>
      <c r="M911" s="201"/>
      <c r="N911" s="201"/>
      <c r="O911" s="201"/>
      <c r="P911" s="201"/>
      <c r="Q911" s="201"/>
    </row>
    <row r="912" ht="25.15" customHeight="true" x14ac:dyDescent="0.2">
      <c r="C912" s="201"/>
      <c r="D912" s="201"/>
      <c r="E912" s="201"/>
      <c r="F912" s="201"/>
      <c r="G912" s="201"/>
      <c r="H912" s="201"/>
      <c r="I912" s="201"/>
      <c r="J912" s="201"/>
      <c r="K912" s="201"/>
      <c r="L912" s="201"/>
      <c r="M912" s="201"/>
      <c r="N912" s="201"/>
      <c r="O912" s="201"/>
      <c r="P912" s="201"/>
      <c r="Q912" s="201"/>
    </row>
    <row r="913" ht="25.15" customHeight="true" x14ac:dyDescent="0.2">
      <c r="C913" s="201"/>
      <c r="D913" s="201"/>
      <c r="E913" s="201"/>
      <c r="F913" s="201"/>
      <c r="G913" s="201"/>
      <c r="H913" s="201"/>
      <c r="I913" s="201"/>
      <c r="J913" s="201"/>
      <c r="K913" s="201"/>
      <c r="L913" s="201"/>
      <c r="M913" s="201"/>
      <c r="N913" s="201"/>
      <c r="O913" s="201"/>
      <c r="P913" s="201"/>
      <c r="Q913" s="201"/>
    </row>
    <row r="914" ht="25.15" customHeight="true" x14ac:dyDescent="0.2">
      <c r="C914" s="201"/>
      <c r="D914" s="201"/>
      <c r="E914" s="201"/>
      <c r="F914" s="201"/>
      <c r="G914" s="201"/>
      <c r="H914" s="201"/>
      <c r="I914" s="201"/>
      <c r="J914" s="201"/>
      <c r="K914" s="201"/>
      <c r="L914" s="201"/>
      <c r="M914" s="201"/>
      <c r="N914" s="201"/>
      <c r="O914" s="201"/>
      <c r="P914" s="201"/>
      <c r="Q914" s="201"/>
    </row>
    <row r="915" ht="25.15" customHeight="true" x14ac:dyDescent="0.2">
      <c r="C915" s="201"/>
      <c r="D915" s="201"/>
      <c r="E915" s="201"/>
      <c r="F915" s="201"/>
      <c r="G915" s="201"/>
      <c r="H915" s="201"/>
      <c r="I915" s="201"/>
      <c r="J915" s="201"/>
      <c r="K915" s="201"/>
      <c r="L915" s="201"/>
      <c r="M915" s="201"/>
      <c r="N915" s="201"/>
      <c r="O915" s="201"/>
      <c r="P915" s="201"/>
      <c r="Q915" s="201"/>
    </row>
    <row r="916" ht="25.15" customHeight="true" x14ac:dyDescent="0.2">
      <c r="C916" s="201"/>
      <c r="D916" s="201"/>
      <c r="E916" s="201"/>
      <c r="F916" s="201"/>
      <c r="G916" s="201"/>
      <c r="H916" s="201"/>
      <c r="I916" s="201"/>
      <c r="J916" s="201"/>
      <c r="K916" s="201"/>
      <c r="L916" s="201"/>
      <c r="M916" s="201"/>
      <c r="N916" s="201"/>
      <c r="O916" s="201"/>
      <c r="P916" s="201"/>
      <c r="Q916" s="201"/>
    </row>
    <row r="917" ht="25.15" customHeight="true" x14ac:dyDescent="0.2">
      <c r="C917" s="201"/>
      <c r="D917" s="201"/>
      <c r="E917" s="201"/>
      <c r="F917" s="201"/>
      <c r="G917" s="201"/>
      <c r="H917" s="201"/>
      <c r="I917" s="201"/>
      <c r="J917" s="201"/>
      <c r="K917" s="201"/>
      <c r="L917" s="201"/>
      <c r="M917" s="201"/>
      <c r="N917" s="201"/>
      <c r="O917" s="201"/>
      <c r="P917" s="201"/>
      <c r="Q917" s="201"/>
    </row>
    <row r="918" ht="25.15" customHeight="true" x14ac:dyDescent="0.2">
      <c r="C918" s="201"/>
      <c r="D918" s="201"/>
      <c r="E918" s="201"/>
      <c r="F918" s="201"/>
      <c r="G918" s="201"/>
      <c r="H918" s="201"/>
      <c r="I918" s="201"/>
      <c r="J918" s="201"/>
      <c r="K918" s="201"/>
      <c r="L918" s="201"/>
      <c r="M918" s="201"/>
      <c r="N918" s="201"/>
      <c r="O918" s="201"/>
      <c r="P918" s="201"/>
      <c r="Q918" s="201"/>
    </row>
    <row r="919" ht="25.15" customHeight="true" x14ac:dyDescent="0.2">
      <c r="C919" s="201"/>
      <c r="D919" s="201"/>
      <c r="E919" s="201"/>
      <c r="F919" s="201"/>
      <c r="G919" s="201"/>
      <c r="H919" s="201"/>
      <c r="I919" s="201"/>
      <c r="J919" s="201"/>
      <c r="K919" s="201"/>
      <c r="L919" s="201"/>
      <c r="M919" s="201"/>
      <c r="N919" s="201"/>
      <c r="O919" s="201"/>
      <c r="P919" s="201"/>
      <c r="Q919" s="201"/>
    </row>
    <row r="920" ht="25.15" customHeight="true" x14ac:dyDescent="0.2">
      <c r="C920" s="201"/>
      <c r="D920" s="201"/>
      <c r="E920" s="201"/>
      <c r="F920" s="201"/>
      <c r="G920" s="201"/>
      <c r="H920" s="201"/>
      <c r="I920" s="201"/>
      <c r="J920" s="201"/>
      <c r="K920" s="201"/>
      <c r="L920" s="201"/>
      <c r="M920" s="201"/>
      <c r="N920" s="201"/>
      <c r="O920" s="201"/>
      <c r="P920" s="201"/>
      <c r="Q920" s="201"/>
    </row>
    <row r="921" ht="25.15" customHeight="true" x14ac:dyDescent="0.2">
      <c r="C921" s="201"/>
      <c r="D921" s="201"/>
      <c r="E921" s="201"/>
      <c r="F921" s="201"/>
      <c r="G921" s="201"/>
      <c r="H921" s="201"/>
      <c r="I921" s="201"/>
      <c r="J921" s="201"/>
      <c r="K921" s="201"/>
      <c r="L921" s="201"/>
      <c r="M921" s="201"/>
      <c r="N921" s="201"/>
      <c r="O921" s="201"/>
      <c r="P921" s="201"/>
      <c r="Q921" s="201"/>
    </row>
    <row r="922" ht="25.15" customHeight="true" x14ac:dyDescent="0.2">
      <c r="C922" s="201"/>
      <c r="D922" s="201"/>
      <c r="E922" s="201"/>
      <c r="F922" s="201"/>
      <c r="G922" s="201"/>
      <c r="H922" s="201"/>
      <c r="I922" s="201"/>
      <c r="J922" s="201"/>
      <c r="K922" s="201"/>
      <c r="L922" s="201"/>
      <c r="M922" s="201"/>
      <c r="N922" s="201"/>
      <c r="O922" s="201"/>
      <c r="P922" s="201"/>
      <c r="Q922" s="201"/>
    </row>
    <row r="923" ht="25.15" customHeight="true" x14ac:dyDescent="0.2">
      <c r="C923" s="201"/>
      <c r="D923" s="201"/>
      <c r="E923" s="201"/>
      <c r="F923" s="201"/>
      <c r="G923" s="201"/>
      <c r="H923" s="201"/>
      <c r="I923" s="201"/>
      <c r="J923" s="201"/>
      <c r="K923" s="201"/>
      <c r="L923" s="201"/>
      <c r="M923" s="201"/>
      <c r="N923" s="201"/>
      <c r="O923" s="201"/>
      <c r="P923" s="201"/>
      <c r="Q923" s="201"/>
    </row>
    <row r="924" ht="25.15" customHeight="true" x14ac:dyDescent="0.2">
      <c r="C924" s="201"/>
      <c r="D924" s="201"/>
      <c r="E924" s="201"/>
      <c r="F924" s="201"/>
      <c r="G924" s="201"/>
      <c r="H924" s="201"/>
      <c r="I924" s="201"/>
      <c r="J924" s="201"/>
      <c r="K924" s="201"/>
      <c r="L924" s="201"/>
      <c r="M924" s="201"/>
      <c r="N924" s="201"/>
      <c r="O924" s="201"/>
      <c r="P924" s="201"/>
      <c r="Q924" s="201"/>
    </row>
    <row r="925" ht="25.15" customHeight="true" x14ac:dyDescent="0.2">
      <c r="C925" s="201"/>
      <c r="D925" s="201"/>
      <c r="E925" s="201"/>
      <c r="F925" s="201"/>
      <c r="G925" s="201"/>
      <c r="H925" s="201"/>
      <c r="I925" s="201"/>
      <c r="J925" s="201"/>
      <c r="K925" s="201"/>
      <c r="L925" s="201"/>
      <c r="M925" s="201"/>
      <c r="N925" s="201"/>
      <c r="O925" s="201"/>
      <c r="P925" s="201"/>
      <c r="Q925" s="201"/>
    </row>
    <row r="926" ht="25.15" customHeight="true" x14ac:dyDescent="0.2">
      <c r="C926" s="201"/>
      <c r="D926" s="201"/>
      <c r="E926" s="201"/>
      <c r="F926" s="201"/>
      <c r="G926" s="201"/>
      <c r="H926" s="201"/>
      <c r="I926" s="201"/>
      <c r="J926" s="201"/>
      <c r="K926" s="201"/>
      <c r="L926" s="201"/>
      <c r="M926" s="201"/>
      <c r="N926" s="201"/>
      <c r="O926" s="201"/>
      <c r="P926" s="201"/>
      <c r="Q926" s="201"/>
    </row>
    <row r="927" ht="25.15" customHeight="true" x14ac:dyDescent="0.2">
      <c r="C927" s="201"/>
      <c r="D927" s="201"/>
      <c r="E927" s="201"/>
      <c r="F927" s="201"/>
      <c r="G927" s="201"/>
      <c r="H927" s="201"/>
      <c r="I927" s="201"/>
      <c r="J927" s="201"/>
      <c r="K927" s="201"/>
      <c r="L927" s="201"/>
      <c r="M927" s="201"/>
      <c r="N927" s="201"/>
      <c r="O927" s="201"/>
      <c r="P927" s="201"/>
      <c r="Q927" s="201"/>
    </row>
    <row r="928" ht="25.15" customHeight="true" x14ac:dyDescent="0.2">
      <c r="C928" s="201"/>
      <c r="D928" s="201"/>
      <c r="E928" s="201"/>
      <c r="F928" s="201"/>
      <c r="G928" s="201"/>
      <c r="H928" s="201"/>
      <c r="I928" s="201"/>
      <c r="J928" s="201"/>
      <c r="K928" s="201"/>
      <c r="L928" s="201"/>
      <c r="M928" s="201"/>
      <c r="N928" s="201"/>
      <c r="O928" s="201"/>
      <c r="P928" s="201"/>
      <c r="Q928" s="201"/>
    </row>
    <row r="929" ht="25.15" customHeight="true" x14ac:dyDescent="0.2">
      <c r="C929" s="201"/>
      <c r="D929" s="201"/>
      <c r="E929" s="201"/>
      <c r="F929" s="201"/>
      <c r="G929" s="201"/>
      <c r="H929" s="201"/>
      <c r="I929" s="201"/>
      <c r="J929" s="201"/>
      <c r="K929" s="201"/>
      <c r="L929" s="201"/>
      <c r="M929" s="201"/>
      <c r="N929" s="201"/>
      <c r="O929" s="201"/>
      <c r="P929" s="201"/>
      <c r="Q929" s="201"/>
    </row>
    <row r="930" ht="25.15" customHeight="true" x14ac:dyDescent="0.2">
      <c r="C930" s="201"/>
      <c r="D930" s="201"/>
      <c r="E930" s="201"/>
      <c r="F930" s="201"/>
      <c r="G930" s="201"/>
      <c r="H930" s="201"/>
      <c r="I930" s="201"/>
      <c r="J930" s="201"/>
      <c r="K930" s="201"/>
      <c r="L930" s="201"/>
      <c r="M930" s="201"/>
      <c r="N930" s="201"/>
      <c r="O930" s="201"/>
      <c r="P930" s="201"/>
      <c r="Q930" s="201"/>
    </row>
    <row r="931" ht="25.15" customHeight="true" x14ac:dyDescent="0.2">
      <c r="C931" s="201"/>
      <c r="D931" s="201"/>
      <c r="E931" s="201"/>
      <c r="F931" s="201"/>
      <c r="G931" s="201"/>
      <c r="H931" s="201"/>
      <c r="I931" s="201"/>
      <c r="J931" s="201"/>
      <c r="K931" s="201"/>
      <c r="L931" s="201"/>
      <c r="M931" s="201"/>
      <c r="N931" s="201"/>
      <c r="O931" s="201"/>
      <c r="P931" s="201"/>
      <c r="Q931" s="201"/>
    </row>
    <row r="932" ht="25.15" customHeight="true" x14ac:dyDescent="0.2">
      <c r="C932" s="201"/>
      <c r="D932" s="201"/>
      <c r="E932" s="201"/>
      <c r="F932" s="201"/>
      <c r="G932" s="201"/>
      <c r="H932" s="201"/>
      <c r="I932" s="201"/>
      <c r="J932" s="201"/>
      <c r="K932" s="201"/>
      <c r="L932" s="201"/>
      <c r="M932" s="201"/>
      <c r="N932" s="201"/>
      <c r="O932" s="201"/>
      <c r="P932" s="201"/>
      <c r="Q932" s="201"/>
    </row>
    <row r="933" ht="25.15" customHeight="true" x14ac:dyDescent="0.2">
      <c r="C933" s="201"/>
      <c r="D933" s="201"/>
      <c r="E933" s="201"/>
      <c r="F933" s="201"/>
      <c r="G933" s="201"/>
      <c r="H933" s="201"/>
      <c r="I933" s="201"/>
      <c r="J933" s="201"/>
      <c r="K933" s="201"/>
      <c r="L933" s="201"/>
      <c r="M933" s="201"/>
      <c r="N933" s="201"/>
      <c r="O933" s="201"/>
      <c r="P933" s="201"/>
      <c r="Q933" s="201"/>
    </row>
    <row r="934" ht="25.15" customHeight="true" x14ac:dyDescent="0.2">
      <c r="C934" s="201"/>
      <c r="D934" s="201"/>
      <c r="E934" s="201"/>
      <c r="F934" s="201"/>
      <c r="G934" s="201"/>
      <c r="H934" s="201"/>
      <c r="I934" s="201"/>
      <c r="J934" s="201"/>
      <c r="K934" s="201"/>
      <c r="L934" s="201"/>
      <c r="M934" s="201"/>
      <c r="N934" s="201"/>
      <c r="O934" s="201"/>
      <c r="P934" s="201"/>
      <c r="Q934" s="201"/>
    </row>
    <row r="935" ht="25.15" customHeight="true" x14ac:dyDescent="0.2">
      <c r="C935" s="201"/>
      <c r="D935" s="201"/>
      <c r="E935" s="201"/>
      <c r="F935" s="201"/>
      <c r="G935" s="201"/>
      <c r="H935" s="201"/>
      <c r="I935" s="201"/>
      <c r="J935" s="201"/>
      <c r="K935" s="201"/>
      <c r="L935" s="201"/>
      <c r="M935" s="201"/>
      <c r="N935" s="201"/>
      <c r="O935" s="201"/>
      <c r="P935" s="201"/>
      <c r="Q935" s="201"/>
    </row>
    <row r="936" ht="25.15" customHeight="true" x14ac:dyDescent="0.2">
      <c r="C936" s="201"/>
      <c r="D936" s="201"/>
      <c r="E936" s="201"/>
      <c r="F936" s="201"/>
      <c r="G936" s="201"/>
      <c r="H936" s="201"/>
      <c r="I936" s="201"/>
      <c r="J936" s="201"/>
      <c r="K936" s="201"/>
      <c r="L936" s="201"/>
      <c r="M936" s="201"/>
      <c r="N936" s="201"/>
      <c r="O936" s="201"/>
      <c r="P936" s="201"/>
      <c r="Q936" s="201"/>
    </row>
    <row r="937" ht="25.15" customHeight="true" x14ac:dyDescent="0.2">
      <c r="C937" s="201"/>
      <c r="D937" s="201"/>
      <c r="E937" s="201"/>
      <c r="F937" s="201"/>
      <c r="G937" s="201"/>
      <c r="H937" s="201"/>
      <c r="I937" s="201"/>
      <c r="J937" s="201"/>
      <c r="K937" s="201"/>
      <c r="L937" s="201"/>
      <c r="M937" s="201"/>
      <c r="N937" s="201"/>
      <c r="O937" s="201"/>
      <c r="P937" s="201"/>
      <c r="Q937" s="201"/>
    </row>
    <row r="938" ht="25.15" customHeight="true" x14ac:dyDescent="0.2">
      <c r="C938" s="201"/>
      <c r="D938" s="201"/>
      <c r="E938" s="201"/>
      <c r="F938" s="201"/>
      <c r="G938" s="201"/>
      <c r="H938" s="201"/>
      <c r="I938" s="201"/>
      <c r="J938" s="201"/>
      <c r="K938" s="201"/>
      <c r="L938" s="201"/>
      <c r="M938" s="201"/>
      <c r="N938" s="201"/>
      <c r="O938" s="201"/>
      <c r="P938" s="201"/>
      <c r="Q938" s="201"/>
    </row>
    <row r="939" ht="25.15" customHeight="true" x14ac:dyDescent="0.2">
      <c r="C939" s="201"/>
      <c r="D939" s="201"/>
      <c r="E939" s="201"/>
      <c r="F939" s="201"/>
      <c r="G939" s="201"/>
      <c r="H939" s="201"/>
      <c r="I939" s="201"/>
      <c r="J939" s="201"/>
      <c r="K939" s="201"/>
      <c r="L939" s="201"/>
      <c r="M939" s="201"/>
      <c r="N939" s="201"/>
      <c r="O939" s="201"/>
      <c r="P939" s="201"/>
      <c r="Q939" s="201"/>
    </row>
    <row r="940" ht="25.15" customHeight="true" x14ac:dyDescent="0.2">
      <c r="C940" s="201"/>
      <c r="D940" s="201"/>
      <c r="E940" s="201"/>
      <c r="F940" s="201"/>
      <c r="G940" s="201"/>
      <c r="H940" s="201"/>
      <c r="I940" s="201"/>
      <c r="J940" s="201"/>
      <c r="K940" s="201"/>
      <c r="L940" s="201"/>
      <c r="M940" s="201"/>
      <c r="N940" s="201"/>
      <c r="O940" s="201"/>
      <c r="P940" s="201"/>
      <c r="Q940" s="201"/>
    </row>
    <row r="941" ht="25.15" customHeight="true" x14ac:dyDescent="0.2">
      <c r="C941" s="201"/>
      <c r="D941" s="201"/>
      <c r="E941" s="201"/>
      <c r="F941" s="201"/>
      <c r="G941" s="201"/>
      <c r="H941" s="201"/>
      <c r="I941" s="201"/>
      <c r="J941" s="201"/>
      <c r="K941" s="201"/>
      <c r="L941" s="201"/>
      <c r="M941" s="201"/>
      <c r="N941" s="201"/>
      <c r="O941" s="201"/>
      <c r="P941" s="201"/>
      <c r="Q941" s="201"/>
    </row>
    <row r="942" ht="25.15" customHeight="true" x14ac:dyDescent="0.2">
      <c r="C942" s="201"/>
      <c r="D942" s="201"/>
      <c r="E942" s="201"/>
      <c r="F942" s="201"/>
      <c r="G942" s="201"/>
      <c r="H942" s="201"/>
      <c r="I942" s="201"/>
      <c r="J942" s="201"/>
      <c r="K942" s="201"/>
      <c r="L942" s="201"/>
      <c r="M942" s="201"/>
      <c r="N942" s="201"/>
      <c r="O942" s="201"/>
      <c r="P942" s="201"/>
      <c r="Q942" s="201"/>
    </row>
    <row r="943" ht="25.15" customHeight="true" x14ac:dyDescent="0.2">
      <c r="C943" s="201"/>
      <c r="D943" s="201"/>
      <c r="E943" s="201"/>
      <c r="F943" s="201"/>
      <c r="G943" s="201"/>
      <c r="H943" s="201"/>
      <c r="I943" s="201"/>
      <c r="J943" s="201"/>
      <c r="K943" s="201"/>
      <c r="L943" s="201"/>
      <c r="M943" s="201"/>
      <c r="N943" s="201"/>
      <c r="O943" s="201"/>
      <c r="P943" s="201"/>
      <c r="Q943" s="201"/>
    </row>
    <row r="944" ht="25.15" customHeight="true" x14ac:dyDescent="0.2">
      <c r="C944" s="201"/>
      <c r="D944" s="201"/>
      <c r="E944" s="201"/>
      <c r="F944" s="201"/>
      <c r="G944" s="201"/>
      <c r="H944" s="201"/>
      <c r="I944" s="201"/>
      <c r="J944" s="201"/>
      <c r="K944" s="201"/>
      <c r="L944" s="201"/>
      <c r="M944" s="201"/>
      <c r="N944" s="201"/>
      <c r="O944" s="201"/>
      <c r="P944" s="201"/>
      <c r="Q944" s="201"/>
    </row>
    <row r="945" ht="25.15" customHeight="true" x14ac:dyDescent="0.2">
      <c r="C945" s="201"/>
      <c r="D945" s="201"/>
      <c r="E945" s="201"/>
      <c r="F945" s="201"/>
      <c r="G945" s="201"/>
      <c r="H945" s="201"/>
      <c r="I945" s="201"/>
      <c r="J945" s="201"/>
      <c r="K945" s="201"/>
      <c r="L945" s="201"/>
      <c r="M945" s="201"/>
      <c r="N945" s="201"/>
      <c r="O945" s="201"/>
      <c r="P945" s="201"/>
      <c r="Q945" s="201"/>
    </row>
    <row r="946" ht="25.15" customHeight="true" x14ac:dyDescent="0.2">
      <c r="C946" s="201"/>
      <c r="D946" s="201"/>
      <c r="E946" s="201"/>
      <c r="F946" s="201"/>
      <c r="G946" s="201"/>
      <c r="H946" s="201"/>
      <c r="I946" s="201"/>
      <c r="J946" s="201"/>
      <c r="K946" s="201"/>
      <c r="L946" s="201"/>
      <c r="M946" s="201"/>
      <c r="N946" s="201"/>
      <c r="O946" s="201"/>
      <c r="P946" s="201"/>
      <c r="Q946" s="201"/>
    </row>
    <row r="947" ht="25.15" customHeight="true" x14ac:dyDescent="0.2">
      <c r="C947" s="201"/>
      <c r="D947" s="201"/>
      <c r="E947" s="201"/>
      <c r="F947" s="201"/>
      <c r="G947" s="201"/>
      <c r="H947" s="201"/>
      <c r="I947" s="201"/>
      <c r="J947" s="201"/>
      <c r="K947" s="201"/>
      <c r="L947" s="201"/>
      <c r="M947" s="201"/>
      <c r="N947" s="201"/>
      <c r="O947" s="201"/>
      <c r="P947" s="201"/>
      <c r="Q947" s="201"/>
    </row>
    <row r="948" ht="25.15" customHeight="true" x14ac:dyDescent="0.2">
      <c r="C948" s="201"/>
      <c r="D948" s="201"/>
      <c r="E948" s="201"/>
      <c r="F948" s="201"/>
      <c r="G948" s="201"/>
      <c r="H948" s="201"/>
      <c r="I948" s="201"/>
      <c r="J948" s="201"/>
      <c r="K948" s="201"/>
      <c r="L948" s="201"/>
      <c r="M948" s="201"/>
      <c r="N948" s="201"/>
      <c r="O948" s="201"/>
      <c r="P948" s="201"/>
      <c r="Q948" s="201"/>
    </row>
    <row r="949" ht="25.15" customHeight="true" x14ac:dyDescent="0.2">
      <c r="C949" s="201"/>
      <c r="D949" s="201"/>
      <c r="E949" s="201"/>
      <c r="F949" s="201"/>
      <c r="G949" s="201"/>
      <c r="H949" s="201"/>
      <c r="I949" s="201"/>
      <c r="J949" s="201"/>
      <c r="K949" s="201"/>
      <c r="L949" s="201"/>
      <c r="M949" s="201"/>
      <c r="N949" s="201"/>
      <c r="O949" s="201"/>
      <c r="P949" s="201"/>
      <c r="Q949" s="201"/>
    </row>
    <row r="950" ht="25.15" customHeight="true" x14ac:dyDescent="0.2">
      <c r="C950" s="201"/>
      <c r="D950" s="201"/>
      <c r="E950" s="201"/>
      <c r="F950" s="201"/>
      <c r="G950" s="201"/>
      <c r="H950" s="201"/>
      <c r="I950" s="201"/>
      <c r="J950" s="201"/>
      <c r="K950" s="201"/>
      <c r="L950" s="201"/>
      <c r="M950" s="201"/>
      <c r="N950" s="201"/>
      <c r="O950" s="201"/>
      <c r="P950" s="201"/>
      <c r="Q950" s="201"/>
    </row>
    <row r="951" ht="25.15" customHeight="true" x14ac:dyDescent="0.2">
      <c r="C951" s="201"/>
      <c r="D951" s="201"/>
      <c r="E951" s="201"/>
      <c r="F951" s="201"/>
      <c r="G951" s="201"/>
      <c r="H951" s="201"/>
      <c r="I951" s="201"/>
      <c r="J951" s="201"/>
      <c r="K951" s="201"/>
      <c r="L951" s="201"/>
      <c r="M951" s="201"/>
      <c r="N951" s="201"/>
      <c r="O951" s="201"/>
      <c r="P951" s="201"/>
      <c r="Q951" s="201"/>
    </row>
    <row r="952" ht="25.15" customHeight="true" x14ac:dyDescent="0.2">
      <c r="C952" s="201"/>
      <c r="D952" s="201"/>
      <c r="E952" s="201"/>
      <c r="F952" s="201"/>
      <c r="G952" s="201"/>
      <c r="H952" s="201"/>
      <c r="I952" s="201"/>
      <c r="J952" s="201"/>
      <c r="K952" s="201"/>
      <c r="L952" s="201"/>
      <c r="M952" s="201"/>
      <c r="N952" s="201"/>
      <c r="O952" s="201"/>
      <c r="P952" s="201"/>
      <c r="Q952" s="201"/>
    </row>
    <row r="953" ht="25.15" customHeight="true" x14ac:dyDescent="0.2">
      <c r="C953" s="201"/>
      <c r="D953" s="201"/>
      <c r="E953" s="201"/>
      <c r="F953" s="201"/>
      <c r="G953" s="201"/>
      <c r="H953" s="201"/>
      <c r="I953" s="201"/>
      <c r="J953" s="201"/>
      <c r="K953" s="201"/>
      <c r="L953" s="201"/>
      <c r="M953" s="201"/>
      <c r="N953" s="201"/>
      <c r="O953" s="201"/>
      <c r="P953" s="201"/>
      <c r="Q953" s="201"/>
    </row>
    <row r="954" ht="25.15" customHeight="true" x14ac:dyDescent="0.2">
      <c r="C954" s="201"/>
      <c r="D954" s="201"/>
      <c r="E954" s="201"/>
      <c r="F954" s="201"/>
      <c r="G954" s="201"/>
      <c r="H954" s="201"/>
      <c r="I954" s="201"/>
      <c r="J954" s="201"/>
      <c r="K954" s="201"/>
      <c r="L954" s="201"/>
      <c r="M954" s="201"/>
      <c r="N954" s="201"/>
      <c r="O954" s="201"/>
      <c r="P954" s="201"/>
      <c r="Q954" s="201"/>
    </row>
    <row r="955" ht="25.15" customHeight="true" x14ac:dyDescent="0.2">
      <c r="C955" s="201"/>
      <c r="D955" s="201"/>
      <c r="E955" s="201"/>
      <c r="F955" s="201"/>
      <c r="G955" s="201"/>
      <c r="H955" s="201"/>
      <c r="I955" s="201"/>
      <c r="J955" s="201"/>
      <c r="K955" s="201"/>
      <c r="L955" s="201"/>
      <c r="M955" s="201"/>
      <c r="N955" s="201"/>
      <c r="O955" s="201"/>
      <c r="P955" s="201"/>
      <c r="Q955" s="201"/>
    </row>
    <row r="956" ht="25.15" customHeight="true" x14ac:dyDescent="0.2">
      <c r="C956" s="201"/>
      <c r="D956" s="201"/>
      <c r="E956" s="201"/>
      <c r="F956" s="201"/>
      <c r="G956" s="201"/>
      <c r="H956" s="201"/>
      <c r="I956" s="201"/>
      <c r="J956" s="201"/>
      <c r="K956" s="201"/>
      <c r="L956" s="201"/>
      <c r="M956" s="201"/>
      <c r="N956" s="201"/>
      <c r="O956" s="201"/>
      <c r="P956" s="201"/>
      <c r="Q956" s="201"/>
    </row>
    <row r="957" ht="25.15" customHeight="true" x14ac:dyDescent="0.2">
      <c r="C957" s="201"/>
      <c r="D957" s="201"/>
      <c r="E957" s="201"/>
      <c r="F957" s="201"/>
      <c r="G957" s="201"/>
      <c r="H957" s="201"/>
      <c r="I957" s="201"/>
      <c r="J957" s="201"/>
      <c r="K957" s="201"/>
      <c r="L957" s="201"/>
      <c r="M957" s="201"/>
      <c r="N957" s="201"/>
      <c r="O957" s="201"/>
      <c r="P957" s="201"/>
      <c r="Q957" s="201"/>
    </row>
    <row r="958" ht="25.15" customHeight="true" x14ac:dyDescent="0.2">
      <c r="C958" s="201"/>
      <c r="D958" s="201"/>
      <c r="E958" s="201"/>
      <c r="F958" s="201"/>
      <c r="G958" s="201"/>
      <c r="H958" s="201"/>
      <c r="I958" s="201"/>
      <c r="J958" s="201"/>
      <c r="K958" s="201"/>
      <c r="L958" s="201"/>
      <c r="M958" s="201"/>
      <c r="N958" s="201"/>
      <c r="O958" s="201"/>
      <c r="P958" s="201"/>
      <c r="Q958" s="201"/>
    </row>
    <row r="959" ht="25.15" customHeight="true" x14ac:dyDescent="0.2">
      <c r="C959" s="201"/>
      <c r="D959" s="201"/>
      <c r="E959" s="201"/>
      <c r="F959" s="201"/>
      <c r="G959" s="201"/>
      <c r="H959" s="201"/>
      <c r="I959" s="201"/>
      <c r="J959" s="201"/>
      <c r="K959" s="201"/>
      <c r="L959" s="201"/>
      <c r="M959" s="201"/>
      <c r="N959" s="201"/>
      <c r="O959" s="201"/>
      <c r="P959" s="201"/>
      <c r="Q959" s="201"/>
    </row>
    <row r="960" ht="25.15" customHeight="true" x14ac:dyDescent="0.2">
      <c r="C960" s="201"/>
      <c r="D960" s="201"/>
      <c r="E960" s="201"/>
      <c r="F960" s="201"/>
      <c r="G960" s="201"/>
      <c r="H960" s="201"/>
      <c r="I960" s="201"/>
      <c r="J960" s="201"/>
      <c r="K960" s="201"/>
      <c r="L960" s="201"/>
      <c r="M960" s="201"/>
      <c r="N960" s="201"/>
      <c r="O960" s="201"/>
      <c r="P960" s="201"/>
      <c r="Q960" s="201"/>
    </row>
    <row r="961" ht="25.15" customHeight="true" x14ac:dyDescent="0.2">
      <c r="C961" s="201"/>
      <c r="D961" s="201"/>
      <c r="E961" s="201"/>
      <c r="F961" s="201"/>
      <c r="G961" s="201"/>
      <c r="H961" s="201"/>
      <c r="I961" s="201"/>
      <c r="J961" s="201"/>
      <c r="K961" s="201"/>
      <c r="L961" s="201"/>
      <c r="M961" s="201"/>
      <c r="N961" s="201"/>
      <c r="O961" s="201"/>
      <c r="P961" s="201"/>
      <c r="Q961" s="201"/>
    </row>
    <row r="962" ht="25.15" customHeight="true" x14ac:dyDescent="0.2">
      <c r="C962" s="201"/>
      <c r="D962" s="201"/>
      <c r="E962" s="201"/>
      <c r="F962" s="201"/>
      <c r="G962" s="201"/>
      <c r="H962" s="201"/>
      <c r="I962" s="201"/>
      <c r="J962" s="201"/>
      <c r="K962" s="201"/>
      <c r="L962" s="201"/>
      <c r="M962" s="201"/>
      <c r="N962" s="201"/>
      <c r="O962" s="201"/>
      <c r="P962" s="201"/>
      <c r="Q962" s="201"/>
    </row>
    <row r="963" ht="25.15" customHeight="true" x14ac:dyDescent="0.2">
      <c r="C963" s="201"/>
      <c r="D963" s="201"/>
      <c r="E963" s="201"/>
      <c r="F963" s="201"/>
      <c r="G963" s="201"/>
      <c r="H963" s="201"/>
      <c r="I963" s="201"/>
      <c r="J963" s="201"/>
      <c r="K963" s="201"/>
      <c r="L963" s="201"/>
      <c r="M963" s="201"/>
      <c r="N963" s="201"/>
      <c r="O963" s="201"/>
      <c r="P963" s="201"/>
      <c r="Q963" s="201"/>
    </row>
    <row r="964" ht="25.15" customHeight="true" x14ac:dyDescent="0.2">
      <c r="C964" s="201"/>
      <c r="D964" s="201"/>
      <c r="E964" s="201"/>
      <c r="F964" s="201"/>
      <c r="G964" s="201"/>
      <c r="H964" s="201"/>
      <c r="I964" s="201"/>
      <c r="J964" s="201"/>
      <c r="K964" s="201"/>
      <c r="L964" s="201"/>
      <c r="M964" s="201"/>
      <c r="N964" s="201"/>
      <c r="O964" s="201"/>
      <c r="P964" s="201"/>
      <c r="Q964" s="201"/>
    </row>
    <row r="965" ht="25.15" customHeight="true" x14ac:dyDescent="0.2">
      <c r="C965" s="201"/>
      <c r="D965" s="201"/>
      <c r="E965" s="201"/>
      <c r="F965" s="201"/>
      <c r="G965" s="201"/>
      <c r="H965" s="201"/>
      <c r="I965" s="201"/>
      <c r="J965" s="201"/>
      <c r="K965" s="201"/>
      <c r="L965" s="201"/>
      <c r="M965" s="201"/>
      <c r="N965" s="201"/>
      <c r="O965" s="201"/>
      <c r="P965" s="201"/>
      <c r="Q965" s="201"/>
    </row>
    <row r="966" ht="25.15" customHeight="true" x14ac:dyDescent="0.2">
      <c r="C966" s="201"/>
      <c r="D966" s="201"/>
      <c r="E966" s="201"/>
      <c r="F966" s="201"/>
      <c r="G966" s="201"/>
      <c r="H966" s="201"/>
      <c r="I966" s="201"/>
      <c r="J966" s="201"/>
      <c r="K966" s="201"/>
      <c r="L966" s="201"/>
      <c r="M966" s="201"/>
      <c r="N966" s="201"/>
      <c r="O966" s="201"/>
      <c r="P966" s="201"/>
      <c r="Q966" s="201"/>
    </row>
    <row r="967" ht="25.15" customHeight="true" x14ac:dyDescent="0.2">
      <c r="C967" s="201"/>
      <c r="D967" s="201"/>
      <c r="E967" s="201"/>
      <c r="F967" s="201"/>
      <c r="G967" s="201"/>
      <c r="H967" s="201"/>
      <c r="I967" s="201"/>
      <c r="J967" s="201"/>
      <c r="K967" s="201"/>
      <c r="L967" s="201"/>
      <c r="M967" s="201"/>
      <c r="N967" s="201"/>
      <c r="O967" s="201"/>
      <c r="P967" s="201"/>
      <c r="Q967" s="201"/>
    </row>
    <row r="968" ht="25.15" customHeight="true" x14ac:dyDescent="0.2">
      <c r="C968" s="201"/>
      <c r="D968" s="201"/>
      <c r="E968" s="201"/>
      <c r="F968" s="201"/>
      <c r="G968" s="201"/>
      <c r="H968" s="201"/>
      <c r="I968" s="201"/>
      <c r="J968" s="201"/>
      <c r="K968" s="201"/>
      <c r="L968" s="201"/>
      <c r="M968" s="201"/>
      <c r="N968" s="201"/>
      <c r="O968" s="201"/>
      <c r="P968" s="201"/>
      <c r="Q968" s="201"/>
    </row>
    <row r="969" ht="25.15" customHeight="true" x14ac:dyDescent="0.2">
      <c r="C969" s="201"/>
      <c r="D969" s="201"/>
      <c r="E969" s="201"/>
      <c r="F969" s="201"/>
      <c r="G969" s="201"/>
      <c r="H969" s="201"/>
      <c r="I969" s="201"/>
      <c r="J969" s="201"/>
      <c r="K969" s="201"/>
      <c r="L969" s="201"/>
      <c r="M969" s="201"/>
      <c r="N969" s="201"/>
      <c r="O969" s="201"/>
      <c r="P969" s="201"/>
      <c r="Q969" s="201"/>
    </row>
    <row r="970" ht="25.15" customHeight="true" x14ac:dyDescent="0.2">
      <c r="C970" s="201"/>
      <c r="D970" s="201"/>
      <c r="E970" s="201"/>
      <c r="F970" s="201"/>
      <c r="G970" s="201"/>
      <c r="H970" s="201"/>
      <c r="I970" s="201"/>
      <c r="J970" s="201"/>
      <c r="K970" s="201"/>
      <c r="L970" s="201"/>
      <c r="M970" s="201"/>
      <c r="N970" s="201"/>
      <c r="O970" s="201"/>
      <c r="P970" s="201"/>
      <c r="Q970" s="201"/>
    </row>
    <row r="971" ht="25.15" customHeight="true" x14ac:dyDescent="0.2">
      <c r="C971" s="201"/>
      <c r="D971" s="201"/>
      <c r="E971" s="201"/>
      <c r="F971" s="201"/>
      <c r="G971" s="201"/>
      <c r="H971" s="201"/>
      <c r="I971" s="201"/>
      <c r="J971" s="201"/>
      <c r="K971" s="201"/>
      <c r="L971" s="201"/>
      <c r="M971" s="201"/>
      <c r="N971" s="201"/>
      <c r="O971" s="201"/>
      <c r="P971" s="201"/>
      <c r="Q971" s="201"/>
    </row>
    <row r="972" ht="25.15" customHeight="true" x14ac:dyDescent="0.2">
      <c r="C972" s="201"/>
      <c r="D972" s="201"/>
      <c r="E972" s="201"/>
      <c r="F972" s="201"/>
      <c r="G972" s="201"/>
      <c r="H972" s="201"/>
      <c r="I972" s="201"/>
      <c r="J972" s="201"/>
      <c r="K972" s="201"/>
      <c r="L972" s="201"/>
      <c r="M972" s="201"/>
      <c r="N972" s="201"/>
      <c r="O972" s="201"/>
      <c r="P972" s="201"/>
      <c r="Q972" s="201"/>
    </row>
    <row r="973" ht="25.15" customHeight="true" x14ac:dyDescent="0.2">
      <c r="C973" s="201"/>
      <c r="D973" s="201"/>
      <c r="E973" s="201"/>
      <c r="F973" s="201"/>
      <c r="G973" s="201"/>
      <c r="H973" s="201"/>
      <c r="I973" s="201"/>
      <c r="J973" s="201"/>
      <c r="K973" s="201"/>
      <c r="L973" s="201"/>
      <c r="M973" s="201"/>
      <c r="N973" s="201"/>
      <c r="O973" s="201"/>
      <c r="P973" s="201"/>
      <c r="Q973" s="201"/>
    </row>
    <row r="974" ht="25.15" customHeight="true" x14ac:dyDescent="0.2">
      <c r="C974" s="201"/>
      <c r="D974" s="201"/>
      <c r="E974" s="201"/>
      <c r="F974" s="201"/>
      <c r="G974" s="201"/>
      <c r="H974" s="201"/>
      <c r="I974" s="201"/>
      <c r="J974" s="201"/>
      <c r="K974" s="201"/>
      <c r="L974" s="201"/>
      <c r="M974" s="201"/>
      <c r="N974" s="201"/>
      <c r="O974" s="201"/>
      <c r="P974" s="201"/>
      <c r="Q974" s="201"/>
    </row>
    <row r="975" ht="25.15" customHeight="true" x14ac:dyDescent="0.2">
      <c r="C975" s="201"/>
      <c r="D975" s="201"/>
      <c r="E975" s="201"/>
      <c r="F975" s="201"/>
      <c r="G975" s="201"/>
      <c r="H975" s="201"/>
      <c r="I975" s="201"/>
      <c r="J975" s="201"/>
      <c r="K975" s="201"/>
      <c r="L975" s="201"/>
      <c r="M975" s="201"/>
      <c r="N975" s="201"/>
      <c r="O975" s="201"/>
      <c r="P975" s="201"/>
      <c r="Q975" s="201"/>
    </row>
    <row r="976" ht="25.15" customHeight="true" x14ac:dyDescent="0.2">
      <c r="C976" s="201"/>
      <c r="D976" s="201"/>
      <c r="E976" s="201"/>
      <c r="F976" s="201"/>
      <c r="G976" s="201"/>
      <c r="H976" s="201"/>
      <c r="I976" s="201"/>
      <c r="J976" s="201"/>
      <c r="K976" s="201"/>
      <c r="L976" s="201"/>
      <c r="M976" s="201"/>
      <c r="N976" s="201"/>
      <c r="O976" s="201"/>
      <c r="P976" s="201"/>
      <c r="Q976" s="201"/>
    </row>
    <row r="977" ht="25.15" customHeight="true" x14ac:dyDescent="0.2">
      <c r="C977" s="201"/>
      <c r="D977" s="201"/>
      <c r="E977" s="201"/>
      <c r="F977" s="201"/>
      <c r="G977" s="201"/>
      <c r="H977" s="201"/>
      <c r="I977" s="201"/>
      <c r="J977" s="201"/>
      <c r="K977" s="201"/>
      <c r="L977" s="201"/>
      <c r="M977" s="201"/>
      <c r="N977" s="201"/>
      <c r="O977" s="201"/>
      <c r="P977" s="201"/>
      <c r="Q977" s="201"/>
    </row>
    <row r="978" ht="25.15" customHeight="true" x14ac:dyDescent="0.2">
      <c r="C978" s="201"/>
      <c r="D978" s="201"/>
      <c r="E978" s="201"/>
      <c r="F978" s="201"/>
      <c r="G978" s="201"/>
      <c r="H978" s="201"/>
      <c r="I978" s="201"/>
      <c r="J978" s="201"/>
      <c r="K978" s="201"/>
      <c r="L978" s="201"/>
      <c r="M978" s="201"/>
      <c r="N978" s="201"/>
      <c r="O978" s="201"/>
      <c r="P978" s="201"/>
      <c r="Q978" s="201"/>
    </row>
    <row r="979" ht="25.15" customHeight="true" x14ac:dyDescent="0.2">
      <c r="C979" s="201"/>
      <c r="D979" s="201"/>
      <c r="E979" s="201"/>
      <c r="F979" s="201"/>
      <c r="G979" s="201"/>
      <c r="H979" s="201"/>
      <c r="I979" s="201"/>
      <c r="J979" s="201"/>
      <c r="K979" s="201"/>
      <c r="L979" s="201"/>
      <c r="M979" s="201"/>
      <c r="N979" s="201"/>
      <c r="O979" s="201"/>
      <c r="P979" s="201"/>
      <c r="Q979" s="201"/>
    </row>
    <row r="980" ht="25.15" customHeight="true" x14ac:dyDescent="0.2">
      <c r="C980" s="201"/>
      <c r="D980" s="201"/>
      <c r="E980" s="201"/>
      <c r="F980" s="201"/>
      <c r="G980" s="201"/>
      <c r="H980" s="201"/>
      <c r="I980" s="201"/>
      <c r="J980" s="201"/>
      <c r="K980" s="201"/>
      <c r="L980" s="201"/>
      <c r="M980" s="201"/>
      <c r="N980" s="201"/>
      <c r="O980" s="201"/>
      <c r="P980" s="201"/>
      <c r="Q980" s="201"/>
    </row>
    <row r="981" ht="25.15" customHeight="true" x14ac:dyDescent="0.2">
      <c r="C981" s="201"/>
      <c r="D981" s="201"/>
      <c r="E981" s="201"/>
      <c r="F981" s="201"/>
      <c r="G981" s="201"/>
      <c r="H981" s="201"/>
      <c r="I981" s="201"/>
      <c r="J981" s="201"/>
      <c r="K981" s="201"/>
      <c r="L981" s="201"/>
      <c r="M981" s="201"/>
      <c r="N981" s="201"/>
      <c r="O981" s="201"/>
      <c r="P981" s="201"/>
      <c r="Q981" s="201"/>
    </row>
    <row r="982" ht="25.15" customHeight="true" x14ac:dyDescent="0.2">
      <c r="C982" s="201"/>
      <c r="D982" s="201"/>
      <c r="E982" s="201"/>
      <c r="F982" s="201"/>
      <c r="G982" s="201"/>
      <c r="H982" s="201"/>
      <c r="I982" s="201"/>
      <c r="J982" s="201"/>
      <c r="K982" s="201"/>
      <c r="L982" s="201"/>
      <c r="M982" s="201"/>
      <c r="N982" s="201"/>
      <c r="O982" s="201"/>
      <c r="P982" s="201"/>
      <c r="Q982" s="201"/>
    </row>
    <row r="983" ht="25.15" customHeight="true" x14ac:dyDescent="0.2">
      <c r="C983" s="201"/>
      <c r="D983" s="201"/>
      <c r="E983" s="201"/>
      <c r="F983" s="201"/>
      <c r="G983" s="201"/>
      <c r="H983" s="201"/>
      <c r="I983" s="201"/>
      <c r="J983" s="201"/>
      <c r="K983" s="201"/>
      <c r="L983" s="201"/>
      <c r="M983" s="201"/>
      <c r="N983" s="201"/>
      <c r="O983" s="201"/>
      <c r="P983" s="201"/>
      <c r="Q983" s="201"/>
    </row>
    <row r="984" ht="25.15" customHeight="true" x14ac:dyDescent="0.2">
      <c r="C984" s="201"/>
      <c r="D984" s="201"/>
      <c r="E984" s="201"/>
      <c r="F984" s="201"/>
      <c r="G984" s="201"/>
      <c r="H984" s="201"/>
      <c r="I984" s="201"/>
      <c r="J984" s="201"/>
      <c r="K984" s="201"/>
      <c r="L984" s="201"/>
      <c r="M984" s="201"/>
      <c r="N984" s="201"/>
      <c r="O984" s="201"/>
      <c r="P984" s="201"/>
      <c r="Q984" s="201"/>
    </row>
    <row r="985" ht="25.15" customHeight="true" x14ac:dyDescent="0.2">
      <c r="C985" s="201"/>
      <c r="D985" s="201"/>
      <c r="E985" s="201"/>
      <c r="F985" s="201"/>
      <c r="G985" s="201"/>
      <c r="H985" s="201"/>
      <c r="I985" s="201"/>
      <c r="J985" s="201"/>
      <c r="K985" s="201"/>
      <c r="L985" s="201"/>
      <c r="M985" s="201"/>
      <c r="N985" s="201"/>
      <c r="O985" s="201"/>
      <c r="P985" s="201"/>
      <c r="Q985" s="201"/>
    </row>
    <row r="986" ht="25.15" customHeight="true" x14ac:dyDescent="0.2">
      <c r="C986" s="201"/>
      <c r="D986" s="201"/>
      <c r="E986" s="201"/>
      <c r="F986" s="201"/>
      <c r="G986" s="201"/>
      <c r="H986" s="201"/>
      <c r="I986" s="201"/>
      <c r="J986" s="201"/>
      <c r="K986" s="201"/>
      <c r="L986" s="201"/>
      <c r="M986" s="201"/>
      <c r="N986" s="201"/>
      <c r="O986" s="201"/>
      <c r="P986" s="201"/>
      <c r="Q986" s="201"/>
    </row>
    <row r="987" ht="25.15" customHeight="true" x14ac:dyDescent="0.2">
      <c r="C987" s="201"/>
      <c r="D987" s="201"/>
      <c r="E987" s="201"/>
      <c r="F987" s="201"/>
      <c r="G987" s="201"/>
      <c r="H987" s="201"/>
      <c r="I987" s="201"/>
      <c r="J987" s="201"/>
      <c r="K987" s="201"/>
      <c r="L987" s="201"/>
      <c r="M987" s="201"/>
      <c r="N987" s="201"/>
      <c r="O987" s="201"/>
      <c r="P987" s="201"/>
      <c r="Q987" s="201"/>
    </row>
    <row r="988" ht="25.15" customHeight="true" x14ac:dyDescent="0.2">
      <c r="C988" s="201"/>
      <c r="D988" s="201"/>
      <c r="E988" s="201"/>
      <c r="F988" s="201"/>
      <c r="G988" s="201"/>
      <c r="H988" s="201"/>
      <c r="I988" s="201"/>
      <c r="J988" s="201"/>
      <c r="K988" s="201"/>
      <c r="L988" s="201"/>
      <c r="M988" s="201"/>
      <c r="N988" s="201"/>
      <c r="O988" s="201"/>
      <c r="P988" s="201"/>
      <c r="Q988" s="201"/>
    </row>
    <row r="989" ht="25.15" customHeight="true" x14ac:dyDescent="0.2">
      <c r="C989" s="201"/>
      <c r="D989" s="201"/>
      <c r="E989" s="201"/>
      <c r="F989" s="201"/>
      <c r="G989" s="201"/>
      <c r="H989" s="201"/>
      <c r="I989" s="201"/>
      <c r="J989" s="201"/>
      <c r="K989" s="201"/>
      <c r="L989" s="201"/>
      <c r="M989" s="201"/>
      <c r="N989" s="201"/>
      <c r="O989" s="201"/>
      <c r="P989" s="201"/>
      <c r="Q989" s="201"/>
    </row>
    <row r="990" ht="25.15" customHeight="true" x14ac:dyDescent="0.2">
      <c r="C990" s="201"/>
      <c r="D990" s="201"/>
      <c r="E990" s="201"/>
      <c r="F990" s="201"/>
      <c r="G990" s="201"/>
      <c r="H990" s="201"/>
      <c r="I990" s="201"/>
      <c r="J990" s="201"/>
      <c r="K990" s="201"/>
      <c r="L990" s="201"/>
      <c r="M990" s="201"/>
      <c r="N990" s="201"/>
      <c r="O990" s="201"/>
      <c r="P990" s="201"/>
      <c r="Q990" s="201"/>
    </row>
    <row r="991" ht="25.15" customHeight="true" x14ac:dyDescent="0.2">
      <c r="C991" s="201"/>
      <c r="D991" s="201"/>
      <c r="E991" s="201"/>
      <c r="F991" s="201"/>
      <c r="G991" s="201"/>
      <c r="H991" s="201"/>
      <c r="I991" s="201"/>
      <c r="J991" s="201"/>
      <c r="K991" s="201"/>
      <c r="L991" s="201"/>
      <c r="M991" s="201"/>
      <c r="N991" s="201"/>
      <c r="O991" s="201"/>
      <c r="P991" s="201"/>
      <c r="Q991" s="201"/>
    </row>
    <row r="992" ht="25.15" customHeight="true" x14ac:dyDescent="0.2">
      <c r="C992" s="201"/>
      <c r="D992" s="201"/>
      <c r="E992" s="201"/>
      <c r="F992" s="201"/>
      <c r="G992" s="201"/>
      <c r="H992" s="201"/>
      <c r="I992" s="201"/>
      <c r="J992" s="201"/>
      <c r="K992" s="201"/>
      <c r="L992" s="201"/>
      <c r="M992" s="201"/>
      <c r="N992" s="201"/>
      <c r="O992" s="201"/>
      <c r="P992" s="201"/>
      <c r="Q992" s="201"/>
    </row>
    <row r="993" ht="25.15" customHeight="true" x14ac:dyDescent="0.2">
      <c r="C993" s="201"/>
      <c r="D993" s="201"/>
      <c r="E993" s="201"/>
      <c r="F993" s="201"/>
      <c r="G993" s="201"/>
      <c r="H993" s="201"/>
      <c r="I993" s="201"/>
      <c r="J993" s="201"/>
      <c r="K993" s="201"/>
      <c r="L993" s="201"/>
      <c r="M993" s="201"/>
      <c r="N993" s="201"/>
      <c r="O993" s="201"/>
      <c r="P993" s="201"/>
      <c r="Q993" s="201"/>
    </row>
    <row r="994" ht="25.15" customHeight="true" x14ac:dyDescent="0.2">
      <c r="C994" s="201"/>
      <c r="D994" s="201"/>
      <c r="E994" s="201"/>
      <c r="F994" s="201"/>
      <c r="G994" s="201"/>
      <c r="H994" s="201"/>
      <c r="I994" s="201"/>
      <c r="J994" s="201"/>
      <c r="K994" s="201"/>
      <c r="L994" s="201"/>
      <c r="M994" s="201"/>
      <c r="N994" s="201"/>
      <c r="O994" s="201"/>
      <c r="P994" s="201"/>
      <c r="Q994" s="201"/>
    </row>
    <row r="995" ht="25.15" customHeight="true" x14ac:dyDescent="0.2">
      <c r="C995" s="201"/>
      <c r="D995" s="201"/>
      <c r="E995" s="201"/>
      <c r="F995" s="201"/>
      <c r="G995" s="201"/>
      <c r="H995" s="201"/>
      <c r="I995" s="201"/>
      <c r="J995" s="201"/>
      <c r="K995" s="201"/>
      <c r="L995" s="201"/>
      <c r="M995" s="201"/>
      <c r="N995" s="201"/>
      <c r="O995" s="201"/>
      <c r="P995" s="201"/>
      <c r="Q995" s="201"/>
    </row>
    <row r="996" ht="25.15" customHeight="true" x14ac:dyDescent="0.2">
      <c r="C996" s="201"/>
      <c r="D996" s="201"/>
      <c r="E996" s="201"/>
      <c r="F996" s="201"/>
      <c r="G996" s="201"/>
      <c r="H996" s="201"/>
      <c r="I996" s="201"/>
      <c r="J996" s="201"/>
      <c r="K996" s="201"/>
      <c r="L996" s="201"/>
      <c r="M996" s="201"/>
      <c r="N996" s="201"/>
      <c r="O996" s="201"/>
      <c r="P996" s="201"/>
      <c r="Q996" s="201"/>
    </row>
    <row r="997" ht="25.15" customHeight="true" x14ac:dyDescent="0.2">
      <c r="C997" s="201"/>
      <c r="D997" s="201"/>
      <c r="E997" s="201"/>
      <c r="F997" s="201"/>
      <c r="G997" s="201"/>
      <c r="H997" s="201"/>
      <c r="I997" s="201"/>
      <c r="J997" s="201"/>
      <c r="K997" s="201"/>
      <c r="L997" s="201"/>
      <c r="M997" s="201"/>
      <c r="N997" s="201"/>
      <c r="O997" s="201"/>
      <c r="P997" s="201"/>
      <c r="Q997" s="201"/>
    </row>
    <row r="998" ht="25.15" customHeight="true" x14ac:dyDescent="0.2">
      <c r="C998" s="201"/>
      <c r="D998" s="201"/>
      <c r="E998" s="201"/>
      <c r="F998" s="201"/>
      <c r="G998" s="201"/>
      <c r="H998" s="201"/>
      <c r="I998" s="201"/>
      <c r="J998" s="201"/>
      <c r="K998" s="201"/>
      <c r="L998" s="201"/>
      <c r="M998" s="201"/>
      <c r="N998" s="201"/>
      <c r="O998" s="201"/>
      <c r="P998" s="201"/>
      <c r="Q998" s="201"/>
    </row>
    <row r="999" ht="25.15" customHeight="true" x14ac:dyDescent="0.2">
      <c r="C999" s="201"/>
      <c r="D999" s="201"/>
      <c r="E999" s="201"/>
      <c r="F999" s="201"/>
      <c r="G999" s="201"/>
      <c r="H999" s="201"/>
      <c r="I999" s="201"/>
      <c r="J999" s="201"/>
      <c r="K999" s="201"/>
      <c r="L999" s="201"/>
      <c r="M999" s="201"/>
      <c r="N999" s="201"/>
      <c r="O999" s="201"/>
      <c r="P999" s="201"/>
      <c r="Q999" s="201"/>
    </row>
    <row r="1000" ht="25.15" customHeight="true" x14ac:dyDescent="0.2">
      <c r="C1000" s="201"/>
      <c r="D1000" s="201"/>
      <c r="E1000" s="201"/>
      <c r="F1000" s="201"/>
      <c r="G1000" s="201"/>
      <c r="H1000" s="201"/>
      <c r="I1000" s="201"/>
      <c r="J1000" s="201"/>
      <c r="K1000" s="201"/>
      <c r="L1000" s="201"/>
      <c r="M1000" s="201"/>
      <c r="N1000" s="201"/>
      <c r="O1000" s="201"/>
      <c r="P1000" s="201"/>
      <c r="Q1000" s="201"/>
    </row>
    <row r="1001" ht="25.15" customHeight="true" x14ac:dyDescent="0.2">
      <c r="C1001" s="201"/>
      <c r="D1001" s="201"/>
      <c r="E1001" s="201"/>
      <c r="F1001" s="201"/>
      <c r="G1001" s="201"/>
      <c r="H1001" s="201"/>
      <c r="I1001" s="201"/>
      <c r="J1001" s="201"/>
      <c r="K1001" s="201"/>
      <c r="L1001" s="201"/>
      <c r="M1001" s="201"/>
      <c r="N1001" s="201"/>
      <c r="O1001" s="201"/>
      <c r="P1001" s="201"/>
      <c r="Q1001" s="201"/>
    </row>
    <row r="1002" ht="25.15" customHeight="true" x14ac:dyDescent="0.2">
      <c r="C1002" s="201"/>
      <c r="D1002" s="201"/>
      <c r="E1002" s="201"/>
      <c r="F1002" s="201"/>
      <c r="G1002" s="201"/>
      <c r="H1002" s="201"/>
      <c r="I1002" s="201"/>
      <c r="J1002" s="201"/>
      <c r="K1002" s="201"/>
      <c r="L1002" s="201"/>
      <c r="M1002" s="201"/>
      <c r="N1002" s="201"/>
      <c r="O1002" s="201"/>
      <c r="P1002" s="201"/>
      <c r="Q1002" s="201"/>
    </row>
    <row r="1003" ht="25.15" customHeight="true" x14ac:dyDescent="0.2">
      <c r="C1003" s="201"/>
      <c r="D1003" s="201"/>
      <c r="E1003" s="201"/>
      <c r="F1003" s="201"/>
      <c r="G1003" s="201"/>
      <c r="H1003" s="201"/>
      <c r="I1003" s="201"/>
      <c r="J1003" s="201"/>
      <c r="K1003" s="201"/>
      <c r="L1003" s="201"/>
      <c r="M1003" s="201"/>
      <c r="N1003" s="201"/>
      <c r="O1003" s="201"/>
      <c r="P1003" s="201"/>
      <c r="Q1003" s="201"/>
    </row>
    <row r="1004" ht="25.15" customHeight="true" x14ac:dyDescent="0.2">
      <c r="C1004" s="201"/>
      <c r="D1004" s="201"/>
      <c r="E1004" s="201"/>
      <c r="F1004" s="201"/>
      <c r="G1004" s="201"/>
      <c r="H1004" s="201"/>
      <c r="I1004" s="201"/>
      <c r="J1004" s="201"/>
      <c r="K1004" s="201"/>
      <c r="L1004" s="201"/>
      <c r="M1004" s="201"/>
      <c r="N1004" s="201"/>
      <c r="O1004" s="201"/>
      <c r="P1004" s="201"/>
      <c r="Q1004" s="201"/>
    </row>
    <row r="1005" ht="25.15" customHeight="true" x14ac:dyDescent="0.2">
      <c r="C1005" s="201"/>
      <c r="D1005" s="201"/>
      <c r="E1005" s="201"/>
      <c r="F1005" s="201"/>
      <c r="G1005" s="201"/>
      <c r="H1005" s="201"/>
      <c r="I1005" s="201"/>
      <c r="J1005" s="201"/>
      <c r="K1005" s="201"/>
      <c r="L1005" s="201"/>
      <c r="M1005" s="201"/>
      <c r="N1005" s="201"/>
      <c r="O1005" s="201"/>
      <c r="P1005" s="201"/>
      <c r="Q1005" s="201"/>
    </row>
    <row r="1006" ht="25.15" customHeight="true" x14ac:dyDescent="0.2">
      <c r="C1006" s="201"/>
      <c r="D1006" s="201"/>
      <c r="E1006" s="201"/>
      <c r="F1006" s="201"/>
      <c r="G1006" s="201"/>
      <c r="H1006" s="201"/>
      <c r="I1006" s="201"/>
      <c r="J1006" s="201"/>
      <c r="K1006" s="201"/>
      <c r="L1006" s="201"/>
      <c r="M1006" s="201"/>
      <c r="N1006" s="201"/>
      <c r="O1006" s="201"/>
      <c r="P1006" s="201"/>
      <c r="Q1006" s="201"/>
    </row>
    <row r="1007" ht="25.15" customHeight="true" x14ac:dyDescent="0.2">
      <c r="C1007" s="201"/>
      <c r="D1007" s="201"/>
      <c r="E1007" s="201"/>
      <c r="F1007" s="201"/>
      <c r="G1007" s="201"/>
      <c r="H1007" s="201"/>
      <c r="I1007" s="201"/>
      <c r="J1007" s="201"/>
      <c r="K1007" s="201"/>
      <c r="L1007" s="201"/>
      <c r="M1007" s="201"/>
      <c r="N1007" s="201"/>
      <c r="O1007" s="201"/>
      <c r="P1007" s="201"/>
      <c r="Q1007" s="201"/>
    </row>
    <row r="1008" ht="25.15" customHeight="true" x14ac:dyDescent="0.2">
      <c r="C1008" s="201"/>
      <c r="D1008" s="201"/>
      <c r="E1008" s="201"/>
      <c r="F1008" s="201"/>
      <c r="G1008" s="201"/>
      <c r="H1008" s="201"/>
      <c r="I1008" s="201"/>
      <c r="J1008" s="201"/>
      <c r="K1008" s="201"/>
      <c r="L1008" s="201"/>
      <c r="M1008" s="201"/>
      <c r="N1008" s="201"/>
      <c r="O1008" s="201"/>
      <c r="P1008" s="201"/>
      <c r="Q1008" s="201"/>
    </row>
    <row r="1009" ht="25.15" customHeight="true" x14ac:dyDescent="0.2">
      <c r="C1009" s="201"/>
      <c r="D1009" s="201"/>
      <c r="E1009" s="201"/>
      <c r="F1009" s="201"/>
      <c r="G1009" s="201"/>
      <c r="H1009" s="201"/>
      <c r="I1009" s="201"/>
      <c r="J1009" s="201"/>
      <c r="K1009" s="201"/>
      <c r="L1009" s="201"/>
      <c r="M1009" s="201"/>
      <c r="N1009" s="201"/>
      <c r="O1009" s="201"/>
      <c r="P1009" s="201"/>
      <c r="Q1009" s="201"/>
    </row>
    <row r="1010" ht="25.15" customHeight="true" x14ac:dyDescent="0.2">
      <c r="C1010" s="201"/>
      <c r="D1010" s="201"/>
      <c r="E1010" s="201"/>
      <c r="F1010" s="201"/>
      <c r="G1010" s="201"/>
      <c r="H1010" s="201"/>
      <c r="I1010" s="201"/>
      <c r="J1010" s="201"/>
      <c r="K1010" s="201"/>
      <c r="L1010" s="201"/>
      <c r="M1010" s="201"/>
      <c r="N1010" s="201"/>
      <c r="O1010" s="201"/>
      <c r="P1010" s="201"/>
      <c r="Q1010" s="201"/>
    </row>
    <row r="1011" ht="25.15" customHeight="true" x14ac:dyDescent="0.2">
      <c r="C1011" s="201"/>
      <c r="D1011" s="201"/>
      <c r="E1011" s="201"/>
      <c r="F1011" s="201"/>
      <c r="G1011" s="201"/>
      <c r="H1011" s="201"/>
      <c r="I1011" s="201"/>
      <c r="J1011" s="201"/>
      <c r="K1011" s="201"/>
      <c r="L1011" s="201"/>
      <c r="M1011" s="201"/>
      <c r="N1011" s="201"/>
      <c r="O1011" s="201"/>
      <c r="P1011" s="201"/>
      <c r="Q1011" s="201"/>
    </row>
    <row r="1012" ht="25.15" customHeight="true" x14ac:dyDescent="0.2">
      <c r="C1012" s="201"/>
      <c r="D1012" s="201"/>
      <c r="E1012" s="201"/>
      <c r="F1012" s="201"/>
      <c r="G1012" s="201"/>
      <c r="H1012" s="201"/>
      <c r="I1012" s="201"/>
      <c r="J1012" s="201"/>
      <c r="K1012" s="201"/>
      <c r="L1012" s="201"/>
      <c r="M1012" s="201"/>
      <c r="N1012" s="201"/>
      <c r="O1012" s="201"/>
      <c r="P1012" s="201"/>
      <c r="Q1012" s="201"/>
    </row>
    <row r="1013" ht="25.15" customHeight="true" x14ac:dyDescent="0.2">
      <c r="C1013" s="201"/>
      <c r="D1013" s="201"/>
      <c r="E1013" s="201"/>
      <c r="F1013" s="201"/>
      <c r="G1013" s="201"/>
      <c r="H1013" s="201"/>
      <c r="I1013" s="201"/>
      <c r="J1013" s="201"/>
      <c r="K1013" s="201"/>
      <c r="L1013" s="201"/>
      <c r="M1013" s="201"/>
      <c r="N1013" s="201"/>
      <c r="O1013" s="201"/>
      <c r="P1013" s="201"/>
      <c r="Q1013" s="201"/>
    </row>
    <row r="1014" ht="25.15" customHeight="true" x14ac:dyDescent="0.2">
      <c r="C1014" s="201"/>
      <c r="D1014" s="201"/>
      <c r="E1014" s="201"/>
      <c r="F1014" s="201"/>
      <c r="G1014" s="201"/>
      <c r="H1014" s="201"/>
      <c r="I1014" s="201"/>
      <c r="J1014" s="201"/>
      <c r="K1014" s="201"/>
      <c r="L1014" s="201"/>
      <c r="M1014" s="201"/>
      <c r="N1014" s="201"/>
      <c r="O1014" s="201"/>
      <c r="P1014" s="201"/>
      <c r="Q1014" s="201"/>
    </row>
    <row r="1015" ht="25.15" customHeight="true" x14ac:dyDescent="0.2">
      <c r="C1015" s="201"/>
      <c r="D1015" s="201"/>
      <c r="E1015" s="201"/>
      <c r="F1015" s="201"/>
      <c r="G1015" s="201"/>
      <c r="H1015" s="201"/>
      <c r="I1015" s="201"/>
      <c r="J1015" s="201"/>
      <c r="K1015" s="201"/>
      <c r="L1015" s="201"/>
      <c r="M1015" s="201"/>
      <c r="N1015" s="201"/>
      <c r="O1015" s="201"/>
      <c r="P1015" s="201"/>
      <c r="Q1015" s="201"/>
    </row>
    <row r="1016" ht="25.15" customHeight="true" x14ac:dyDescent="0.2">
      <c r="C1016" s="201"/>
      <c r="D1016" s="201"/>
      <c r="E1016" s="201"/>
      <c r="F1016" s="201"/>
      <c r="G1016" s="201"/>
      <c r="H1016" s="201"/>
      <c r="I1016" s="201"/>
      <c r="J1016" s="201"/>
      <c r="K1016" s="201"/>
      <c r="L1016" s="201"/>
      <c r="M1016" s="201"/>
      <c r="N1016" s="201"/>
      <c r="O1016" s="201"/>
      <c r="P1016" s="201"/>
      <c r="Q1016" s="201"/>
    </row>
    <row r="1017" ht="25.15" customHeight="true" x14ac:dyDescent="0.2">
      <c r="C1017" s="201"/>
      <c r="D1017" s="201"/>
      <c r="E1017" s="201"/>
      <c r="F1017" s="201"/>
      <c r="G1017" s="201"/>
      <c r="H1017" s="201"/>
      <c r="I1017" s="201"/>
      <c r="J1017" s="201"/>
      <c r="K1017" s="201"/>
      <c r="L1017" s="201"/>
      <c r="M1017" s="201"/>
      <c r="N1017" s="201"/>
      <c r="O1017" s="201"/>
      <c r="P1017" s="201"/>
      <c r="Q1017" s="201"/>
    </row>
    <row r="1018" ht="25.15" customHeight="true" x14ac:dyDescent="0.2">
      <c r="C1018" s="201"/>
      <c r="D1018" s="201"/>
      <c r="E1018" s="201"/>
      <c r="F1018" s="201"/>
      <c r="G1018" s="201"/>
      <c r="H1018" s="201"/>
      <c r="I1018" s="201"/>
      <c r="J1018" s="201"/>
      <c r="K1018" s="201"/>
      <c r="L1018" s="201"/>
      <c r="M1018" s="201"/>
      <c r="N1018" s="201"/>
      <c r="O1018" s="201"/>
      <c r="P1018" s="201"/>
      <c r="Q1018" s="201"/>
    </row>
    <row r="1019" ht="25.15" customHeight="true" x14ac:dyDescent="0.2">
      <c r="C1019" s="201"/>
      <c r="D1019" s="201"/>
      <c r="E1019" s="201"/>
      <c r="F1019" s="201"/>
      <c r="G1019" s="201"/>
      <c r="H1019" s="201"/>
      <c r="I1019" s="201"/>
      <c r="J1019" s="201"/>
      <c r="K1019" s="201"/>
      <c r="L1019" s="201"/>
      <c r="M1019" s="201"/>
      <c r="N1019" s="201"/>
      <c r="O1019" s="201"/>
      <c r="P1019" s="201"/>
      <c r="Q1019" s="201"/>
    </row>
    <row r="1020" ht="25.15" customHeight="true" x14ac:dyDescent="0.2">
      <c r="C1020" s="201"/>
      <c r="D1020" s="201"/>
      <c r="E1020" s="201"/>
      <c r="F1020" s="201"/>
      <c r="G1020" s="201"/>
      <c r="H1020" s="201"/>
      <c r="I1020" s="201"/>
      <c r="J1020" s="201"/>
      <c r="K1020" s="201"/>
      <c r="L1020" s="201"/>
      <c r="M1020" s="201"/>
      <c r="N1020" s="201"/>
      <c r="O1020" s="201"/>
      <c r="P1020" s="201"/>
      <c r="Q1020" s="201"/>
    </row>
    <row r="1021" ht="25.15" customHeight="true" x14ac:dyDescent="0.2">
      <c r="C1021" s="201"/>
      <c r="D1021" s="201"/>
      <c r="E1021" s="201"/>
      <c r="F1021" s="201"/>
      <c r="G1021" s="201"/>
      <c r="H1021" s="201"/>
      <c r="I1021" s="201"/>
      <c r="J1021" s="201"/>
      <c r="K1021" s="201"/>
      <c r="L1021" s="201"/>
      <c r="M1021" s="201"/>
      <c r="N1021" s="201"/>
      <c r="O1021" s="201"/>
      <c r="P1021" s="201"/>
      <c r="Q1021" s="201"/>
    </row>
    <row r="1022" ht="25.15" customHeight="true" x14ac:dyDescent="0.2">
      <c r="C1022" s="201"/>
      <c r="D1022" s="201"/>
      <c r="E1022" s="201"/>
      <c r="F1022" s="201"/>
      <c r="G1022" s="201"/>
      <c r="H1022" s="201"/>
      <c r="I1022" s="201"/>
      <c r="J1022" s="201"/>
      <c r="K1022" s="201"/>
      <c r="L1022" s="201"/>
      <c r="M1022" s="201"/>
      <c r="N1022" s="201"/>
      <c r="O1022" s="201"/>
      <c r="P1022" s="201"/>
      <c r="Q1022" s="201"/>
    </row>
    <row r="1023" ht="25.15" customHeight="true" x14ac:dyDescent="0.2">
      <c r="C1023" s="201"/>
      <c r="D1023" s="201"/>
      <c r="E1023" s="201"/>
      <c r="F1023" s="201"/>
      <c r="G1023" s="201"/>
      <c r="H1023" s="201"/>
      <c r="I1023" s="201"/>
      <c r="J1023" s="201"/>
      <c r="K1023" s="201"/>
      <c r="L1023" s="201"/>
      <c r="M1023" s="201"/>
      <c r="N1023" s="201"/>
      <c r="O1023" s="201"/>
      <c r="P1023" s="201"/>
      <c r="Q1023" s="201"/>
    </row>
    <row r="1024" ht="25.15" customHeight="true" x14ac:dyDescent="0.2">
      <c r="C1024" s="201"/>
      <c r="D1024" s="201"/>
      <c r="E1024" s="201"/>
      <c r="F1024" s="201"/>
      <c r="G1024" s="201"/>
      <c r="H1024" s="201"/>
      <c r="I1024" s="201"/>
      <c r="J1024" s="201"/>
      <c r="K1024" s="201"/>
      <c r="L1024" s="201"/>
      <c r="M1024" s="201"/>
      <c r="N1024" s="201"/>
      <c r="O1024" s="201"/>
      <c r="P1024" s="201"/>
      <c r="Q1024" s="201"/>
    </row>
    <row r="1025" s="541" customFormat="true" ht="21" customHeight="true" x14ac:dyDescent="0.2">
      <c r="A1025" s="823" t="s">
        <v>179</v>
      </c>
      <c r="B1025" s="823"/>
      <c r="C1025" s="823"/>
      <c r="R1025" s="190"/>
      <c r="S1025" s="190"/>
      <c r="T1025" s="190"/>
      <c r="U1025" s="190"/>
      <c r="V1025" s="190"/>
      <c r="W1025" s="190"/>
      <c r="X1025" s="190"/>
      <c r="Y1025" s="190"/>
      <c r="Z1025" s="190"/>
      <c r="AA1025" s="190"/>
      <c r="AB1025" s="190"/>
      <c r="AC1025" s="190"/>
      <c r="AD1025" s="190"/>
      <c r="AE1025" s="190"/>
      <c r="AF1025" s="190"/>
      <c r="AG1025" s="190"/>
      <c r="AH1025" s="190"/>
      <c r="AI1025" s="190"/>
      <c r="AJ1025" s="190"/>
      <c r="AK1025" s="190"/>
      <c r="AL1025" s="190"/>
      <c r="AM1025" s="190"/>
      <c r="AN1025" s="190"/>
      <c r="AO1025" s="190"/>
      <c r="AP1025" s="190"/>
      <c r="AQ1025" s="190"/>
      <c r="AR1025" s="190"/>
      <c r="AS1025" s="190"/>
      <c r="AT1025" s="190"/>
      <c r="AU1025" s="190"/>
      <c r="AV1025" s="190"/>
      <c r="AW1025" s="190"/>
      <c r="AX1025" s="190"/>
      <c r="AY1025" s="190"/>
      <c r="AZ1025" s="190"/>
      <c r="BA1025" s="384"/>
      <c r="BB1025" s="451"/>
      <c r="BC1025"/>
      <c r="BD1025"/>
      <c r="BE1025"/>
      <c r="BF1025"/>
      <c r="BG1025"/>
      <c r="BH1025"/>
      <c r="BI1025"/>
      <c r="BJ1025"/>
      <c r="BK1025"/>
      <c r="BL1025"/>
      <c r="BM1025"/>
      <c r="BN1025"/>
      <c r="BO1025"/>
      <c r="BP1025"/>
      <c r="BQ1025" s="384"/>
      <c r="BR1025" s="386"/>
      <c r="BS1025" s="386"/>
      <c r="BT1025" s="386"/>
      <c r="BU1025" s="386"/>
      <c r="BV1025" s="386"/>
      <c r="BW1025" s="386"/>
      <c r="BX1025" s="386"/>
      <c r="BY1025" s="386"/>
      <c r="BZ1025" s="386"/>
      <c r="CA1025" s="386"/>
      <c r="CB1025" s="386"/>
      <c r="CC1025" s="386"/>
      <c r="CD1025" s="386"/>
      <c r="CE1025" s="386"/>
      <c r="CF1025" s="386"/>
      <c r="CG1025" s="386"/>
      <c r="CH1025" s="386"/>
      <c r="CI1025" s="386"/>
      <c r="CJ1025" s="386"/>
      <c r="CK1025" s="386"/>
      <c r="CL1025" s="386"/>
      <c r="CM1025" s="386"/>
      <c r="CN1025" s="386"/>
      <c r="CO1025" s="386"/>
      <c r="CP1025" s="386"/>
      <c r="CQ1025" s="386"/>
      <c r="CR1025" s="386"/>
      <c r="CS1025" s="386"/>
      <c r="CT1025" s="386"/>
      <c r="CU1025" s="386"/>
      <c r="CV1025" s="386"/>
      <c r="CW1025" s="386"/>
      <c r="CX1025" s="386"/>
      <c r="CY1025" s="386"/>
      <c r="CZ1025" s="386"/>
      <c r="DA1025" s="190"/>
    </row>
    <row r="1026" s="541" customFormat="true" ht="15.95" customHeight="true" x14ac:dyDescent="0.2">
      <c r="A1026" s="824" t="s">
        <v>180</v>
      </c>
      <c r="B1026" s="824"/>
      <c r="C1026" s="544" t="s">
        <v>181</v>
      </c>
      <c r="R1026" s="190"/>
      <c r="S1026" s="190"/>
      <c r="T1026" s="190"/>
      <c r="U1026" s="190"/>
      <c r="V1026" s="190"/>
      <c r="W1026" s="190"/>
      <c r="X1026" s="190"/>
      <c r="Y1026" s="190"/>
      <c r="Z1026" s="190"/>
      <c r="AA1026" s="190"/>
      <c r="AB1026" s="190"/>
      <c r="AC1026" s="190"/>
      <c r="AD1026" s="190"/>
      <c r="AE1026" s="190"/>
      <c r="AF1026" s="190"/>
      <c r="AG1026" s="190"/>
      <c r="AH1026" s="190"/>
      <c r="AI1026" s="190"/>
      <c r="AJ1026" s="190"/>
      <c r="AK1026" s="190"/>
      <c r="AL1026" s="190"/>
      <c r="AM1026" s="190"/>
      <c r="AN1026" s="190"/>
      <c r="AO1026" s="190"/>
      <c r="AP1026" s="190"/>
      <c r="AQ1026" s="190"/>
      <c r="AR1026" s="190"/>
      <c r="AS1026" s="190"/>
      <c r="AT1026" s="190"/>
      <c r="AU1026" s="190"/>
      <c r="AV1026" s="190"/>
      <c r="AW1026" s="190"/>
      <c r="AX1026" s="190"/>
      <c r="AY1026" s="190"/>
      <c r="AZ1026" s="190"/>
      <c r="BA1026" s="384"/>
      <c r="BB1026" s="451"/>
      <c r="BC1026"/>
      <c r="BD1026"/>
      <c r="BE1026"/>
      <c r="BF1026"/>
      <c r="BG1026"/>
      <c r="BH1026"/>
      <c r="BI1026"/>
      <c r="BJ1026"/>
      <c r="BK1026"/>
      <c r="BL1026"/>
      <c r="BM1026"/>
      <c r="BN1026"/>
      <c r="BO1026"/>
      <c r="BP1026"/>
      <c r="BQ1026" s="384"/>
      <c r="BR1026" s="386"/>
      <c r="BS1026" s="386"/>
      <c r="BT1026" s="386"/>
      <c r="BU1026" s="386"/>
      <c r="BV1026" s="386"/>
      <c r="BW1026" s="386"/>
      <c r="BX1026" s="386"/>
      <c r="BY1026" s="386"/>
      <c r="BZ1026" s="386"/>
      <c r="CA1026" s="386"/>
      <c r="CB1026" s="386"/>
      <c r="CC1026" s="386"/>
      <c r="CD1026" s="386"/>
      <c r="CE1026" s="386"/>
      <c r="CF1026" s="386"/>
      <c r="CG1026" s="386"/>
      <c r="CH1026" s="386"/>
      <c r="CI1026" s="386"/>
      <c r="CJ1026" s="386"/>
      <c r="CK1026" s="386"/>
      <c r="CL1026" s="386"/>
      <c r="CM1026" s="386"/>
      <c r="CN1026" s="386"/>
      <c r="CO1026" s="386"/>
      <c r="CP1026" s="386"/>
      <c r="CQ1026" s="386"/>
      <c r="CR1026" s="386"/>
      <c r="CS1026" s="386"/>
      <c r="CT1026" s="386"/>
      <c r="CU1026" s="386"/>
      <c r="CV1026" s="386"/>
      <c r="CW1026" s="386"/>
      <c r="CX1026" s="386"/>
      <c r="CY1026" s="386"/>
      <c r="CZ1026" s="386"/>
      <c r="DA1026" s="190"/>
    </row>
    <row r="1027" s="541" customFormat="true" ht="17.1" hidden="true" customHeight="true" x14ac:dyDescent="0.2">
      <c r="A1027" s="545" t="s">
        <v>182</v>
      </c>
      <c r="B1027" s="546" t="s">
        <v>183</v>
      </c>
      <c r="C1027" s="547">
        <v>4838</v>
      </c>
      <c r="R1027" s="190"/>
      <c r="S1027" s="190"/>
      <c r="T1027" s="190"/>
      <c r="U1027" s="190"/>
      <c r="V1027" s="190"/>
      <c r="W1027" s="190"/>
      <c r="X1027" s="190"/>
      <c r="Y1027" s="190"/>
      <c r="Z1027" s="190"/>
      <c r="AA1027" s="190"/>
      <c r="AB1027" s="190"/>
      <c r="AC1027" s="190"/>
      <c r="AD1027" s="190"/>
      <c r="AE1027" s="190"/>
      <c r="AF1027" s="190"/>
      <c r="AG1027" s="190"/>
      <c r="AH1027" s="190"/>
      <c r="AI1027" s="190"/>
      <c r="AJ1027" s="190"/>
      <c r="AK1027" s="190"/>
      <c r="AL1027" s="190"/>
      <c r="AM1027" s="190"/>
      <c r="AN1027" s="190"/>
      <c r="AO1027" s="190"/>
      <c r="AP1027" s="190"/>
      <c r="AQ1027" s="190"/>
      <c r="AR1027" s="190"/>
      <c r="AS1027" s="190"/>
      <c r="AT1027" s="190"/>
      <c r="AU1027" s="190"/>
      <c r="AV1027" s="190"/>
      <c r="AW1027" s="190"/>
      <c r="AX1027" s="190"/>
      <c r="AY1027" s="190"/>
      <c r="AZ1027" s="190"/>
      <c r="BA1027" s="384"/>
      <c r="BB1027" s="451"/>
      <c r="BC1027"/>
      <c r="BD1027"/>
      <c r="BE1027"/>
      <c r="BF1027"/>
      <c r="BG1027"/>
      <c r="BH1027"/>
      <c r="BI1027"/>
      <c r="BJ1027"/>
      <c r="BK1027"/>
      <c r="BL1027"/>
      <c r="BM1027"/>
      <c r="BN1027"/>
      <c r="BO1027"/>
      <c r="BP1027"/>
      <c r="BQ1027" s="384"/>
      <c r="BR1027" s="386"/>
      <c r="BS1027" s="386"/>
      <c r="BT1027" s="386"/>
      <c r="BU1027" s="386"/>
      <c r="BV1027" s="386"/>
      <c r="BW1027" s="386"/>
      <c r="BX1027" s="386"/>
      <c r="BY1027" s="386"/>
      <c r="BZ1027" s="386"/>
      <c r="CA1027" s="386"/>
      <c r="CB1027" s="386"/>
      <c r="CC1027" s="386"/>
      <c r="CD1027" s="386"/>
      <c r="CE1027" s="386"/>
      <c r="CF1027" s="386"/>
      <c r="CG1027" s="386"/>
      <c r="CH1027" s="386"/>
      <c r="CI1027" s="386"/>
      <c r="CJ1027" s="386"/>
      <c r="CK1027" s="386"/>
      <c r="CL1027" s="386"/>
      <c r="CM1027" s="386"/>
      <c r="CN1027" s="386"/>
      <c r="CO1027" s="386"/>
      <c r="CP1027" s="386"/>
      <c r="CQ1027" s="386"/>
      <c r="CR1027" s="386"/>
      <c r="CS1027" s="386"/>
      <c r="CT1027" s="386"/>
      <c r="CU1027" s="386"/>
      <c r="CV1027" s="386"/>
      <c r="CW1027" s="386"/>
      <c r="CX1027" s="386"/>
      <c r="CY1027" s="386"/>
      <c r="CZ1027" s="386"/>
      <c r="DA1027" s="190"/>
    </row>
    <row r="1028" s="541" customFormat="true" ht="17.1" hidden="true" customHeight="true" x14ac:dyDescent="0.2">
      <c r="A1028" s="548" t="s">
        <v>184</v>
      </c>
      <c r="B1028" s="549" t="s">
        <v>183</v>
      </c>
      <c r="C1028" s="550">
        <v>4838</v>
      </c>
      <c r="R1028" s="190"/>
      <c r="S1028" s="190"/>
      <c r="T1028" s="190"/>
      <c r="U1028" s="190"/>
      <c r="V1028" s="190"/>
      <c r="W1028" s="190"/>
      <c r="X1028" s="190"/>
      <c r="Y1028" s="190"/>
      <c r="Z1028" s="190"/>
      <c r="AA1028" s="190"/>
      <c r="AB1028" s="190"/>
      <c r="AC1028" s="190"/>
      <c r="AD1028" s="190"/>
      <c r="AE1028" s="190"/>
      <c r="AF1028" s="190"/>
      <c r="AG1028" s="190"/>
      <c r="AH1028" s="190"/>
      <c r="AI1028" s="190"/>
      <c r="AJ1028" s="190"/>
      <c r="AK1028" s="190"/>
      <c r="AL1028" s="190"/>
      <c r="AM1028" s="190"/>
      <c r="AN1028" s="190"/>
      <c r="AO1028" s="190"/>
      <c r="AP1028" s="190"/>
      <c r="AQ1028" s="190"/>
      <c r="AR1028" s="190"/>
      <c r="AS1028" s="190"/>
      <c r="AT1028" s="190"/>
      <c r="AU1028" s="190"/>
      <c r="AV1028" s="190"/>
      <c r="AW1028" s="190"/>
      <c r="AX1028" s="190"/>
      <c r="AY1028" s="190"/>
      <c r="AZ1028" s="190"/>
      <c r="BA1028" s="384"/>
      <c r="BB1028" s="451"/>
      <c r="BC1028"/>
      <c r="BD1028"/>
      <c r="BE1028"/>
      <c r="BF1028"/>
      <c r="BG1028"/>
      <c r="BH1028"/>
      <c r="BI1028"/>
      <c r="BJ1028"/>
      <c r="BK1028"/>
      <c r="BL1028"/>
      <c r="BM1028"/>
      <c r="BN1028"/>
      <c r="BO1028"/>
      <c r="BP1028"/>
      <c r="BQ1028" s="384"/>
      <c r="BR1028" s="386"/>
      <c r="BS1028" s="386"/>
      <c r="BT1028" s="386"/>
      <c r="BU1028" s="386"/>
      <c r="BV1028" s="386"/>
      <c r="BW1028" s="386"/>
      <c r="BX1028" s="386"/>
      <c r="BY1028" s="386"/>
      <c r="BZ1028" s="386"/>
      <c r="CA1028" s="386"/>
      <c r="CB1028" s="386"/>
      <c r="CC1028" s="386"/>
      <c r="CD1028" s="386"/>
      <c r="CE1028" s="386"/>
      <c r="CF1028" s="386"/>
      <c r="CG1028" s="386"/>
      <c r="CH1028" s="386"/>
      <c r="CI1028" s="386"/>
      <c r="CJ1028" s="386"/>
      <c r="CK1028" s="386"/>
      <c r="CL1028" s="386"/>
      <c r="CM1028" s="386"/>
      <c r="CN1028" s="386"/>
      <c r="CO1028" s="386"/>
      <c r="CP1028" s="386"/>
      <c r="CQ1028" s="386"/>
      <c r="CR1028" s="386"/>
      <c r="CS1028" s="386"/>
      <c r="CT1028" s="386"/>
      <c r="CU1028" s="386"/>
      <c r="CV1028" s="386"/>
      <c r="CW1028" s="386"/>
      <c r="CX1028" s="386"/>
      <c r="CY1028" s="386"/>
      <c r="CZ1028" s="386"/>
      <c r="DA1028" s="190"/>
    </row>
    <row r="1029" s="541" customFormat="true" ht="17.1" hidden="true" customHeight="true" x14ac:dyDescent="0.2">
      <c r="A1029" s="548" t="s">
        <v>185</v>
      </c>
      <c r="B1029" s="549" t="s">
        <v>183</v>
      </c>
      <c r="C1029" s="550">
        <v>4838</v>
      </c>
      <c r="R1029" s="190"/>
      <c r="S1029" s="190"/>
      <c r="T1029" s="190"/>
      <c r="U1029" s="190"/>
      <c r="V1029" s="190"/>
      <c r="W1029" s="190"/>
      <c r="X1029" s="190"/>
      <c r="Y1029" s="190"/>
      <c r="Z1029" s="190"/>
      <c r="AA1029" s="190"/>
      <c r="AB1029" s="190"/>
      <c r="AC1029" s="190"/>
      <c r="AD1029" s="190"/>
      <c r="AE1029" s="190"/>
      <c r="AF1029" s="190"/>
      <c r="AG1029" s="190"/>
      <c r="AH1029" s="190"/>
      <c r="AI1029" s="190"/>
      <c r="AJ1029" s="190"/>
      <c r="AK1029" s="190"/>
      <c r="AL1029" s="190"/>
      <c r="AM1029" s="190"/>
      <c r="AN1029" s="190"/>
      <c r="AO1029" s="190"/>
      <c r="AP1029" s="190"/>
      <c r="AQ1029" s="190"/>
      <c r="AR1029" s="190"/>
      <c r="AS1029" s="190"/>
      <c r="AT1029" s="190"/>
      <c r="AU1029" s="190"/>
      <c r="AV1029" s="190"/>
      <c r="AW1029" s="190"/>
      <c r="AX1029" s="190"/>
      <c r="AY1029" s="190"/>
      <c r="AZ1029" s="190"/>
      <c r="BA1029" s="384"/>
      <c r="BB1029" s="451"/>
      <c r="BC1029"/>
      <c r="BD1029"/>
      <c r="BE1029"/>
      <c r="BF1029"/>
      <c r="BG1029"/>
      <c r="BH1029"/>
      <c r="BI1029"/>
      <c r="BJ1029"/>
      <c r="BK1029"/>
      <c r="BL1029"/>
      <c r="BM1029"/>
      <c r="BN1029"/>
      <c r="BO1029"/>
      <c r="BP1029"/>
      <c r="BQ1029" s="384"/>
      <c r="BR1029" s="386"/>
      <c r="BS1029" s="386"/>
      <c r="BT1029" s="386"/>
      <c r="BU1029" s="386"/>
      <c r="BV1029" s="386"/>
      <c r="BW1029" s="386"/>
      <c r="BX1029" s="386"/>
      <c r="BY1029" s="386"/>
      <c r="BZ1029" s="386"/>
      <c r="CA1029" s="386"/>
      <c r="CB1029" s="386"/>
      <c r="CC1029" s="386"/>
      <c r="CD1029" s="386"/>
      <c r="CE1029" s="386"/>
      <c r="CF1029" s="386"/>
      <c r="CG1029" s="386"/>
      <c r="CH1029" s="386"/>
      <c r="CI1029" s="386"/>
      <c r="CJ1029" s="386"/>
      <c r="CK1029" s="386"/>
      <c r="CL1029" s="386"/>
      <c r="CM1029" s="386"/>
      <c r="CN1029" s="386"/>
      <c r="CO1029" s="386"/>
      <c r="CP1029" s="386"/>
      <c r="CQ1029" s="386"/>
      <c r="CR1029" s="386"/>
      <c r="CS1029" s="386"/>
      <c r="CT1029" s="386"/>
      <c r="CU1029" s="386"/>
      <c r="CV1029" s="386"/>
      <c r="CW1029" s="386"/>
      <c r="CX1029" s="386"/>
      <c r="CY1029" s="386"/>
      <c r="CZ1029" s="386"/>
      <c r="DA1029" s="190"/>
    </row>
    <row r="1030" s="541" customFormat="true" ht="17.1" hidden="true" customHeight="true" x14ac:dyDescent="0.2">
      <c r="A1030" s="548" t="s">
        <v>186</v>
      </c>
      <c r="B1030" s="549" t="s">
        <v>183</v>
      </c>
      <c r="C1030" s="550">
        <v>4838</v>
      </c>
      <c r="R1030" s="190"/>
      <c r="S1030" s="190"/>
      <c r="T1030" s="190"/>
      <c r="U1030" s="190"/>
      <c r="V1030" s="190"/>
      <c r="W1030" s="190"/>
      <c r="X1030" s="190"/>
      <c r="Y1030" s="190"/>
      <c r="Z1030" s="190"/>
      <c r="AA1030" s="190"/>
      <c r="AB1030" s="190"/>
      <c r="AC1030" s="190"/>
      <c r="AD1030" s="190"/>
      <c r="AE1030" s="190"/>
      <c r="AF1030" s="190"/>
      <c r="AG1030" s="190"/>
      <c r="AH1030" s="190"/>
      <c r="AI1030" s="190"/>
      <c r="AJ1030" s="190"/>
      <c r="AK1030" s="190"/>
      <c r="AL1030" s="190"/>
      <c r="AM1030" s="190"/>
      <c r="AN1030" s="190"/>
      <c r="AO1030" s="190"/>
      <c r="AP1030" s="190"/>
      <c r="AQ1030" s="190"/>
      <c r="AR1030" s="190"/>
      <c r="AS1030" s="190"/>
      <c r="AT1030" s="190"/>
      <c r="AU1030" s="190"/>
      <c r="AV1030" s="190"/>
      <c r="AW1030" s="190"/>
      <c r="AX1030" s="190"/>
      <c r="AY1030" s="190"/>
      <c r="AZ1030" s="190"/>
      <c r="BA1030" s="384"/>
      <c r="BB1030" s="451"/>
      <c r="BC1030"/>
      <c r="BD1030"/>
      <c r="BE1030"/>
      <c r="BF1030"/>
      <c r="BG1030"/>
      <c r="BH1030"/>
      <c r="BI1030"/>
      <c r="BJ1030"/>
      <c r="BK1030"/>
      <c r="BL1030"/>
      <c r="BM1030"/>
      <c r="BN1030"/>
      <c r="BO1030"/>
      <c r="BP1030"/>
      <c r="BQ1030" s="384"/>
      <c r="BR1030" s="386"/>
      <c r="BS1030" s="386"/>
      <c r="BT1030" s="386"/>
      <c r="BU1030" s="386"/>
      <c r="BV1030" s="386"/>
      <c r="BW1030" s="386"/>
      <c r="BX1030" s="386"/>
      <c r="BY1030" s="386"/>
      <c r="BZ1030" s="386"/>
      <c r="CA1030" s="386"/>
      <c r="CB1030" s="386"/>
      <c r="CC1030" s="386"/>
      <c r="CD1030" s="386"/>
      <c r="CE1030" s="386"/>
      <c r="CF1030" s="386"/>
      <c r="CG1030" s="386"/>
      <c r="CH1030" s="386"/>
      <c r="CI1030" s="386"/>
      <c r="CJ1030" s="386"/>
      <c r="CK1030" s="386"/>
      <c r="CL1030" s="386"/>
      <c r="CM1030" s="386"/>
      <c r="CN1030" s="386"/>
      <c r="CO1030" s="386"/>
      <c r="CP1030" s="386"/>
      <c r="CQ1030" s="386"/>
      <c r="CR1030" s="386"/>
      <c r="CS1030" s="386"/>
      <c r="CT1030" s="386"/>
      <c r="CU1030" s="386"/>
      <c r="CV1030" s="386"/>
      <c r="CW1030" s="386"/>
      <c r="CX1030" s="386"/>
      <c r="CY1030" s="386"/>
      <c r="CZ1030" s="386"/>
      <c r="DA1030" s="190"/>
    </row>
    <row r="1031" s="541" customFormat="true" ht="17.1" customHeight="true" x14ac:dyDescent="0.2">
      <c r="A1031" s="825" t="s">
        <v>187</v>
      </c>
      <c r="B1031" s="549" t="s">
        <v>188</v>
      </c>
      <c r="C1031" s="550">
        <v>1186</v>
      </c>
      <c r="R1031" s="190"/>
      <c r="S1031" s="190"/>
      <c r="T1031" s="190"/>
      <c r="U1031" s="190"/>
      <c r="V1031" s="190"/>
      <c r="W1031" s="190"/>
      <c r="X1031" s="190"/>
      <c r="Y1031" s="190"/>
      <c r="Z1031" s="190"/>
      <c r="AA1031" s="190"/>
      <c r="AB1031" s="190"/>
      <c r="AC1031" s="190"/>
      <c r="AD1031" s="190"/>
      <c r="AE1031" s="190"/>
      <c r="AF1031" s="190"/>
      <c r="AG1031" s="190"/>
      <c r="AH1031" s="190"/>
      <c r="AI1031" s="190"/>
      <c r="AJ1031" s="190"/>
      <c r="AK1031" s="190"/>
      <c r="AL1031" s="190"/>
      <c r="AM1031" s="190"/>
      <c r="AN1031" s="190"/>
      <c r="AO1031" s="190"/>
      <c r="AP1031" s="190"/>
      <c r="AQ1031" s="190"/>
      <c r="AR1031" s="190"/>
      <c r="AS1031" s="190"/>
      <c r="AT1031" s="190"/>
      <c r="AU1031" s="190"/>
      <c r="AV1031" s="190"/>
      <c r="AW1031" s="190"/>
      <c r="AX1031" s="190"/>
      <c r="AY1031" s="190"/>
      <c r="AZ1031" s="190"/>
      <c r="BA1031" s="384"/>
      <c r="BB1031" s="451"/>
      <c r="BC1031"/>
      <c r="BD1031"/>
      <c r="BE1031"/>
      <c r="BF1031"/>
      <c r="BG1031"/>
      <c r="BH1031"/>
      <c r="BI1031"/>
      <c r="BJ1031"/>
      <c r="BK1031"/>
      <c r="BL1031"/>
      <c r="BM1031"/>
      <c r="BN1031"/>
      <c r="BO1031"/>
      <c r="BP1031"/>
      <c r="BQ1031" s="384"/>
      <c r="BR1031" s="386"/>
      <c r="BS1031" s="386"/>
      <c r="BT1031" s="386"/>
      <c r="BU1031" s="386"/>
      <c r="BV1031" s="386"/>
      <c r="BW1031" s="386"/>
      <c r="BX1031" s="386"/>
      <c r="BY1031" s="386"/>
      <c r="BZ1031" s="386"/>
      <c r="CA1031" s="386"/>
      <c r="CB1031" s="386"/>
      <c r="CC1031" s="386"/>
      <c r="CD1031" s="386"/>
      <c r="CE1031" s="386"/>
      <c r="CF1031" s="386"/>
      <c r="CG1031" s="386"/>
      <c r="CH1031" s="386"/>
      <c r="CI1031" s="386"/>
      <c r="CJ1031" s="386"/>
      <c r="CK1031" s="386"/>
      <c r="CL1031" s="386"/>
      <c r="CM1031" s="386"/>
      <c r="CN1031" s="386"/>
      <c r="CO1031" s="386"/>
      <c r="CP1031" s="386"/>
      <c r="CQ1031" s="386"/>
      <c r="CR1031" s="386"/>
      <c r="CS1031" s="386"/>
      <c r="CT1031" s="386"/>
      <c r="CU1031" s="386"/>
      <c r="CV1031" s="386"/>
      <c r="CW1031" s="386"/>
      <c r="CX1031" s="386"/>
      <c r="CY1031" s="386"/>
      <c r="CZ1031" s="386"/>
      <c r="DA1031" s="190"/>
    </row>
    <row r="1032" s="541" customFormat="true" ht="17.1" customHeight="true" x14ac:dyDescent="0.2">
      <c r="A1032" s="825"/>
      <c r="B1032" s="549" t="s">
        <v>189</v>
      </c>
      <c r="C1032" s="550">
        <v>3652</v>
      </c>
      <c r="R1032" s="190"/>
      <c r="S1032" s="190"/>
      <c r="T1032" s="190"/>
      <c r="U1032" s="190"/>
      <c r="V1032" s="190"/>
      <c r="W1032" s="190"/>
      <c r="X1032" s="190"/>
      <c r="Y1032" s="190"/>
      <c r="Z1032" s="190"/>
      <c r="AA1032" s="190"/>
      <c r="AB1032" s="190"/>
      <c r="AC1032" s="190"/>
      <c r="AD1032" s="190"/>
      <c r="AE1032" s="190"/>
      <c r="AF1032" s="190"/>
      <c r="AG1032" s="190"/>
      <c r="AH1032" s="190"/>
      <c r="AI1032" s="190"/>
      <c r="AJ1032" s="190"/>
      <c r="AK1032" s="190"/>
      <c r="AL1032" s="190"/>
      <c r="AM1032" s="190"/>
      <c r="AN1032" s="190"/>
      <c r="AO1032" s="190"/>
      <c r="AP1032" s="190"/>
      <c r="AQ1032" s="190"/>
      <c r="AR1032" s="190"/>
      <c r="AS1032" s="190"/>
      <c r="AT1032" s="190"/>
      <c r="AU1032" s="190"/>
      <c r="AV1032" s="190"/>
      <c r="AW1032" s="190"/>
      <c r="AX1032" s="190"/>
      <c r="AY1032" s="190"/>
      <c r="AZ1032" s="190"/>
      <c r="BA1032" s="384"/>
      <c r="BB1032" s="451"/>
      <c r="BC1032"/>
      <c r="BD1032"/>
      <c r="BE1032"/>
      <c r="BF1032"/>
      <c r="BG1032"/>
      <c r="BH1032"/>
      <c r="BI1032"/>
      <c r="BJ1032"/>
      <c r="BK1032"/>
      <c r="BL1032"/>
      <c r="BM1032"/>
      <c r="BN1032"/>
      <c r="BO1032"/>
      <c r="BP1032"/>
      <c r="BQ1032" s="384"/>
      <c r="BR1032" s="386"/>
      <c r="BS1032" s="386"/>
      <c r="BT1032" s="386"/>
      <c r="BU1032" s="386"/>
      <c r="BV1032" s="386"/>
      <c r="BW1032" s="386"/>
      <c r="BX1032" s="386"/>
      <c r="BY1032" s="386"/>
      <c r="BZ1032" s="386"/>
      <c r="CA1032" s="386"/>
      <c r="CB1032" s="386"/>
      <c r="CC1032" s="386"/>
      <c r="CD1032" s="386"/>
      <c r="CE1032" s="386"/>
      <c r="CF1032" s="386"/>
      <c r="CG1032" s="386"/>
      <c r="CH1032" s="386"/>
      <c r="CI1032" s="386"/>
      <c r="CJ1032" s="386"/>
      <c r="CK1032" s="386"/>
      <c r="CL1032" s="386"/>
      <c r="CM1032" s="386"/>
      <c r="CN1032" s="386"/>
      <c r="CO1032" s="386"/>
      <c r="CP1032" s="386"/>
      <c r="CQ1032" s="386"/>
      <c r="CR1032" s="386"/>
      <c r="CS1032" s="386"/>
      <c r="CT1032" s="386"/>
      <c r="CU1032" s="386"/>
      <c r="CV1032" s="386"/>
      <c r="CW1032" s="386"/>
      <c r="CX1032" s="386"/>
      <c r="CY1032" s="386"/>
      <c r="CZ1032" s="386"/>
      <c r="DA1032" s="190"/>
    </row>
    <row r="1033" s="541" customFormat="true" ht="17.1" customHeight="true" x14ac:dyDescent="0.2">
      <c r="A1033" s="826"/>
      <c r="B1033" s="551" t="s">
        <v>190</v>
      </c>
      <c r="C1033" s="552">
        <v>0</v>
      </c>
      <c r="R1033" s="190"/>
      <c r="S1033" s="190"/>
      <c r="T1033" s="190"/>
      <c r="U1033" s="190"/>
      <c r="V1033" s="190"/>
      <c r="W1033" s="190"/>
      <c r="X1033" s="190"/>
      <c r="Y1033" s="190"/>
      <c r="Z1033" s="190"/>
      <c r="AA1033" s="190"/>
      <c r="AB1033" s="190"/>
      <c r="AC1033" s="190"/>
      <c r="AD1033" s="190"/>
      <c r="AE1033" s="190"/>
      <c r="AF1033" s="190"/>
      <c r="AG1033" s="190"/>
      <c r="AH1033" s="190"/>
      <c r="AI1033" s="190"/>
      <c r="AJ1033" s="190"/>
      <c r="AK1033" s="190"/>
      <c r="AL1033" s="190"/>
      <c r="AM1033" s="190"/>
      <c r="AN1033" s="190"/>
      <c r="AO1033" s="190"/>
      <c r="AP1033" s="190"/>
      <c r="AQ1033" s="190"/>
      <c r="AR1033" s="190"/>
      <c r="AS1033" s="190"/>
      <c r="AT1033" s="190"/>
      <c r="AU1033" s="190"/>
      <c r="AV1033" s="190"/>
      <c r="AW1033" s="190"/>
      <c r="AX1033" s="190"/>
      <c r="AY1033" s="190"/>
      <c r="AZ1033" s="190"/>
      <c r="BA1033" s="630"/>
      <c r="BB1033" s="342"/>
      <c r="BC1033" s="630"/>
      <c r="BD1033" s="630"/>
      <c r="BE1033" s="630"/>
      <c r="BF1033" s="630"/>
      <c r="BG1033" s="630"/>
      <c r="BH1033" s="630"/>
      <c r="BI1033" s="630"/>
      <c r="BJ1033" s="630"/>
      <c r="BK1033" s="630"/>
      <c r="BL1033" s="630"/>
      <c r="BM1033" s="630"/>
      <c r="BN1033" s="630"/>
      <c r="BO1033" s="630"/>
      <c r="BP1033" s="630"/>
      <c r="BQ1033" s="630"/>
      <c r="BR1033" s="369"/>
      <c r="BS1033" s="369"/>
      <c r="BT1033" s="369"/>
      <c r="BU1033" s="369"/>
      <c r="BV1033" s="369"/>
      <c r="BW1033" s="369"/>
      <c r="BX1033" s="369"/>
      <c r="BY1033" s="369"/>
      <c r="BZ1033" s="369"/>
      <c r="CA1033" s="369"/>
      <c r="CB1033" s="369"/>
      <c r="CC1033" s="369"/>
      <c r="CD1033" s="369"/>
      <c r="CE1033" s="369"/>
      <c r="CF1033" s="369"/>
      <c r="CG1033" s="369"/>
      <c r="CH1033" s="369"/>
      <c r="CI1033" s="369"/>
      <c r="CJ1033" s="369"/>
      <c r="CK1033" s="369"/>
      <c r="CL1033" s="369"/>
      <c r="CM1033" s="369"/>
      <c r="CN1033" s="369"/>
      <c r="CO1033" s="369"/>
      <c r="CP1033" s="369"/>
      <c r="CQ1033" s="369"/>
      <c r="CR1033" s="369"/>
      <c r="CS1033" s="369"/>
      <c r="CT1033" s="369"/>
      <c r="CU1033" s="369"/>
      <c r="CV1033" s="369"/>
      <c r="CW1033" s="369"/>
      <c r="CX1033" s="369"/>
      <c r="CY1033" s="369"/>
      <c r="CZ1033" s="369"/>
      <c r="DA1033" s="190"/>
    </row>
    <row r="1034" s="541" customFormat="true" ht="12.95" customHeight="true" x14ac:dyDescent="0.2">
      <c r="A1034" s="827" t="s">
        <v>191</v>
      </c>
      <c r="B1034" s="827"/>
      <c r="C1034" s="827"/>
      <c r="R1034" s="190"/>
      <c r="S1034" s="190"/>
      <c r="T1034" s="190"/>
      <c r="U1034" s="190"/>
      <c r="V1034" s="190"/>
      <c r="W1034" s="190"/>
      <c r="X1034" s="190"/>
      <c r="Y1034" s="190"/>
      <c r="Z1034" s="190"/>
      <c r="AA1034" s="190"/>
      <c r="AB1034" s="190"/>
      <c r="AC1034" s="190"/>
      <c r="AD1034" s="190"/>
      <c r="AE1034" s="190"/>
      <c r="AF1034" s="190"/>
      <c r="AG1034" s="190"/>
      <c r="AH1034" s="190"/>
      <c r="AI1034" s="190"/>
      <c r="AJ1034" s="190"/>
      <c r="AK1034" s="190"/>
      <c r="AL1034" s="190"/>
      <c r="AM1034" s="190"/>
      <c r="AN1034" s="190"/>
      <c r="AO1034" s="190"/>
      <c r="AP1034" s="190"/>
      <c r="AQ1034" s="190"/>
      <c r="AR1034" s="190"/>
      <c r="AS1034" s="190"/>
      <c r="AT1034" s="190"/>
      <c r="AU1034" s="190"/>
      <c r="AV1034" s="190"/>
      <c r="AW1034" s="190"/>
      <c r="AX1034" s="190"/>
      <c r="AY1034" s="190"/>
      <c r="AZ1034" s="190"/>
      <c r="BA1034" s="384"/>
      <c r="BB1034" s="451"/>
      <c r="BC1034"/>
      <c r="BD1034"/>
      <c r="BE1034"/>
      <c r="BF1034"/>
      <c r="BG1034"/>
      <c r="BH1034"/>
      <c r="BI1034"/>
      <c r="BJ1034"/>
      <c r="BK1034"/>
      <c r="BL1034"/>
      <c r="BM1034"/>
      <c r="BN1034"/>
      <c r="BO1034"/>
      <c r="BP1034"/>
      <c r="BQ1034" s="384"/>
      <c r="BR1034" s="386"/>
      <c r="BS1034" s="386"/>
      <c r="BT1034" s="386"/>
      <c r="BU1034" s="386"/>
      <c r="BV1034" s="386"/>
      <c r="BW1034" s="386"/>
      <c r="BX1034" s="386"/>
      <c r="BY1034" s="386"/>
      <c r="BZ1034" s="386"/>
      <c r="CA1034" s="386"/>
      <c r="CB1034" s="386"/>
      <c r="CC1034" s="386"/>
      <c r="CD1034" s="386"/>
      <c r="CE1034" s="386"/>
      <c r="CF1034" s="386"/>
      <c r="CG1034" s="386"/>
      <c r="CH1034" s="386"/>
      <c r="CI1034" s="386"/>
      <c r="CJ1034" s="386"/>
      <c r="CK1034" s="386"/>
      <c r="CL1034" s="386"/>
      <c r="CM1034" s="386"/>
      <c r="CN1034" s="386"/>
      <c r="CO1034" s="386"/>
      <c r="CP1034" s="386"/>
      <c r="CQ1034" s="386"/>
      <c r="CR1034" s="386"/>
      <c r="CS1034" s="386"/>
      <c r="CT1034" s="386"/>
      <c r="CU1034" s="386"/>
      <c r="CV1034" s="386"/>
      <c r="CW1034" s="386"/>
      <c r="CX1034" s="386"/>
      <c r="CY1034" s="386"/>
      <c r="CZ1034" s="386"/>
      <c r="DA1034" s="190"/>
    </row>
    <row r="1035" s="541" customFormat="true" ht="12.75" x14ac:dyDescent="0.2">
      <c r="R1035" s="190"/>
      <c r="S1035" s="190"/>
      <c r="T1035" s="190"/>
      <c r="U1035" s="190"/>
      <c r="V1035" s="190"/>
      <c r="W1035" s="190"/>
      <c r="X1035" s="190"/>
      <c r="Y1035" s="190"/>
      <c r="Z1035" s="190"/>
      <c r="AA1035" s="190"/>
      <c r="AB1035" s="190"/>
      <c r="AC1035" s="190"/>
      <c r="AD1035" s="190"/>
      <c r="AE1035" s="190"/>
      <c r="AF1035" s="190"/>
      <c r="AG1035" s="190"/>
      <c r="AH1035" s="190"/>
      <c r="AI1035" s="190"/>
      <c r="AJ1035" s="190"/>
      <c r="AK1035" s="190"/>
      <c r="AL1035" s="190"/>
      <c r="AM1035" s="190"/>
      <c r="AN1035" s="190"/>
      <c r="AO1035" s="190"/>
      <c r="AP1035" s="190"/>
      <c r="AQ1035" s="190"/>
      <c r="AR1035" s="190"/>
      <c r="AS1035" s="190"/>
      <c r="AT1035" s="190"/>
      <c r="AU1035" s="190"/>
      <c r="AV1035" s="190"/>
      <c r="AW1035" s="190"/>
      <c r="AX1035" s="190"/>
      <c r="AY1035" s="190"/>
      <c r="AZ1035" s="190"/>
      <c r="BA1035" s="628"/>
      <c r="BB1035" s="397"/>
      <c r="BC1035" s="628"/>
      <c r="BD1035" s="628"/>
      <c r="BE1035" s="628"/>
      <c r="BF1035" s="628"/>
      <c r="BG1035" s="628"/>
      <c r="BH1035" s="628"/>
      <c r="BI1035" s="628"/>
      <c r="BJ1035" s="628"/>
      <c r="BK1035" s="628"/>
      <c r="BL1035" s="628"/>
      <c r="BM1035" s="628"/>
      <c r="BN1035" s="628"/>
      <c r="BO1035" s="628"/>
      <c r="BP1035" s="628"/>
      <c r="BQ1035" s="628"/>
      <c r="BR1035" s="369"/>
      <c r="BS1035" s="369"/>
      <c r="BT1035" s="369"/>
      <c r="BU1035" s="369"/>
      <c r="BV1035" s="369"/>
      <c r="BW1035" s="369"/>
      <c r="BX1035" s="369"/>
      <c r="BY1035" s="369"/>
      <c r="BZ1035" s="369"/>
      <c r="CA1035" s="369"/>
      <c r="CB1035" s="369"/>
      <c r="CC1035" s="369"/>
      <c r="CD1035" s="369"/>
      <c r="CE1035" s="369"/>
      <c r="CF1035" s="369"/>
      <c r="CG1035" s="369"/>
      <c r="CH1035" s="369"/>
      <c r="CI1035" s="369"/>
      <c r="CJ1035" s="369"/>
      <c r="CK1035" s="369"/>
      <c r="CL1035" s="369"/>
      <c r="CM1035" s="369"/>
      <c r="CN1035" s="369"/>
      <c r="CO1035" s="369"/>
      <c r="CP1035" s="369"/>
      <c r="CQ1035" s="369"/>
      <c r="CR1035" s="369"/>
      <c r="CS1035" s="369"/>
      <c r="CT1035" s="369"/>
      <c r="CU1035" s="369"/>
      <c r="CV1035" s="369"/>
      <c r="CW1035" s="369"/>
      <c r="CX1035" s="369"/>
      <c r="CY1035" s="369"/>
      <c r="CZ1035" s="369"/>
      <c r="DA1035" s="190"/>
    </row>
    <row r="1036" ht="15" customHeight="true" x14ac:dyDescent="0.25">
      <c r="A1036" s="452" t="s">
        <v>121</v>
      </c>
      <c r="B1036" s="324" t="s">
        <v>122</v>
      </c>
    </row>
    <row r="1037" ht="15" customHeight="true" x14ac:dyDescent="0.2">
      <c r="A1037" s="453">
        <f>R15</f>
        <v>0</v>
      </c>
      <c r="B1037" s="453">
        <f>BR122+BR123</f>
        <v>0</v>
      </c>
    </row>
    <row r="1038" ht="15" customHeight="true" x14ac:dyDescent="0.2">
      <c r="A1038" s="453">
        <f>S15</f>
        <v>0</v>
      </c>
      <c r="B1038" s="453">
        <f>BS122+BS123</f>
        <v>0</v>
      </c>
    </row>
    <row r="1039" ht="15" customHeight="true" x14ac:dyDescent="0.2">
      <c r="A1039" s="453">
        <f>T15</f>
        <v>0</v>
      </c>
      <c r="B1039" s="453">
        <f>BT122+BT123</f>
        <v>0</v>
      </c>
    </row>
    <row r="1040" ht="15" customHeight="true" x14ac:dyDescent="0.2">
      <c r="A1040" s="453">
        <f>U15</f>
        <v>0</v>
      </c>
      <c r="B1040" s="453">
        <f>BU122+BU123</f>
        <v>0</v>
      </c>
    </row>
    <row r="1041" ht="15" customHeight="true" x14ac:dyDescent="0.2">
      <c r="A1041" s="453">
        <f>V15</f>
        <v>0</v>
      </c>
      <c r="B1041" s="453">
        <f>BV122+BV123</f>
        <v>0</v>
      </c>
    </row>
    <row r="1042" ht="15" customHeight="true" x14ac:dyDescent="0.2">
      <c r="A1042" s="453">
        <f>W15</f>
        <v>0</v>
      </c>
      <c r="B1042" s="453">
        <f>BW122+BW123</f>
        <v>0</v>
      </c>
    </row>
    <row r="1043" ht="15" customHeight="true" x14ac:dyDescent="0.2">
      <c r="A1043" s="453">
        <f>X15</f>
        <v>0</v>
      </c>
      <c r="B1043" s="453">
        <f>BX122+XR123</f>
        <v>0</v>
      </c>
    </row>
    <row r="1044" ht="15" customHeight="true" x14ac:dyDescent="0.2">
      <c r="A1044" s="453">
        <f>Y15</f>
        <v>0</v>
      </c>
      <c r="B1044" s="453">
        <f>BY122+BY123</f>
        <v>0</v>
      </c>
    </row>
    <row r="1045" ht="15" customHeight="true" x14ac:dyDescent="0.2">
      <c r="A1045" s="453">
        <f>Z15</f>
        <v>0</v>
      </c>
      <c r="B1045" s="453">
        <f>BZ122+BZ123</f>
        <v>0</v>
      </c>
    </row>
    <row r="1046" ht="15" customHeight="true" x14ac:dyDescent="0.2">
      <c r="A1046" s="397">
        <f>AA15</f>
        <v>0</v>
      </c>
      <c r="B1046" s="453">
        <f>CA122+CA123</f>
        <v>0</v>
      </c>
    </row>
    <row r="1047" ht="15" customHeight="true" x14ac:dyDescent="0.2">
      <c r="A1047" s="397">
        <f>AB15</f>
        <v>0</v>
      </c>
      <c r="B1047" s="453">
        <f>CB122+CB123</f>
        <v>0</v>
      </c>
    </row>
    <row r="1048" ht="15" customHeight="true" x14ac:dyDescent="0.2">
      <c r="A1048" s="397">
        <f>AC15</f>
        <v>0</v>
      </c>
      <c r="B1048" s="453">
        <f>CC122+CC123</f>
        <v>0</v>
      </c>
    </row>
    <row r="1049" ht="15" customHeight="true" x14ac:dyDescent="0.2">
      <c r="A1049" s="397">
        <f>AD15</f>
        <v>0</v>
      </c>
      <c r="B1049" s="453">
        <f>CD122+CD123</f>
        <v>0</v>
      </c>
    </row>
    <row r="1050" ht="15" customHeight="true" x14ac:dyDescent="0.2">
      <c r="A1050" s="397">
        <f>AE15</f>
        <v>0</v>
      </c>
      <c r="B1050" s="453">
        <f>CE122+CE123</f>
        <v>0</v>
      </c>
    </row>
    <row r="1051" ht="15" customHeight="true" x14ac:dyDescent="0.2">
      <c r="A1051" s="397">
        <f>AF15</f>
        <v>0</v>
      </c>
      <c r="B1051" s="453">
        <f>CF122+CF123</f>
        <v>0</v>
      </c>
    </row>
    <row r="1052" ht="15" customHeight="true" x14ac:dyDescent="0.2">
      <c r="A1052" s="397">
        <f>AG15</f>
        <v>0</v>
      </c>
      <c r="B1052" s="453">
        <f>CG122+CG123</f>
        <v>0</v>
      </c>
    </row>
    <row r="1053" ht="15" customHeight="true" x14ac:dyDescent="0.2">
      <c r="A1053" s="397">
        <f>AH15</f>
        <v>0</v>
      </c>
      <c r="B1053" s="453">
        <f>CH122+CH123</f>
        <v>0</v>
      </c>
    </row>
    <row r="1054" ht="15" customHeight="true" x14ac:dyDescent="0.2">
      <c r="A1054" s="397">
        <f>AI15</f>
        <v>0</v>
      </c>
      <c r="B1054" s="453">
        <f>CI122+CI123</f>
        <v>0</v>
      </c>
    </row>
    <row r="1055" ht="15" customHeight="true" x14ac:dyDescent="0.2">
      <c r="A1055" s="397">
        <f>AJ15</f>
        <v>0</v>
      </c>
      <c r="B1055" s="453">
        <f>CJ122+CJ123</f>
        <v>0</v>
      </c>
    </row>
    <row r="1056" ht="15" customHeight="true" x14ac:dyDescent="0.2">
      <c r="A1056" s="397">
        <f>AK15</f>
        <v>0</v>
      </c>
      <c r="B1056" s="453">
        <f>CK122+CK123</f>
        <v>0</v>
      </c>
    </row>
    <row r="1057" ht="15" customHeight="true" x14ac:dyDescent="0.2">
      <c r="A1057" s="397">
        <f>AL15</f>
        <v>0</v>
      </c>
      <c r="B1057" s="453">
        <f>CL122+CL123</f>
        <v>0</v>
      </c>
    </row>
    <row r="1058" ht="15" customHeight="true" x14ac:dyDescent="0.2">
      <c r="A1058" s="397">
        <f>AM15</f>
        <v>0</v>
      </c>
      <c r="B1058" s="453">
        <f>CM122+CM123</f>
        <v>0</v>
      </c>
    </row>
    <row r="1059" ht="15" customHeight="true" x14ac:dyDescent="0.2">
      <c r="A1059" s="397">
        <f>AN15</f>
        <v>0</v>
      </c>
      <c r="B1059" s="453">
        <f>CN122+CN123</f>
        <v>0</v>
      </c>
    </row>
    <row r="1060" ht="15" customHeight="true" x14ac:dyDescent="0.2">
      <c r="A1060" s="397">
        <f>AO15</f>
        <v>0</v>
      </c>
      <c r="B1060" s="453">
        <f>CO122+CO123</f>
        <v>0</v>
      </c>
    </row>
    <row r="1061" ht="15" customHeight="true" x14ac:dyDescent="0.2">
      <c r="A1061" s="397">
        <f>AP15</f>
        <v>0</v>
      </c>
      <c r="B1061" s="453">
        <f>CP122+CP123</f>
        <v>0</v>
      </c>
    </row>
    <row r="1062" ht="15" customHeight="true" x14ac:dyDescent="0.2">
      <c r="A1062" s="397">
        <f>AQ15</f>
        <v>0</v>
      </c>
      <c r="B1062" s="453">
        <f>CQ122+CQ123</f>
        <v>0</v>
      </c>
    </row>
    <row r="1063" ht="15" customHeight="true" x14ac:dyDescent="0.2">
      <c r="A1063" s="397">
        <f>AR15</f>
        <v>0</v>
      </c>
      <c r="B1063" s="453">
        <f>CR122+CR123</f>
        <v>0</v>
      </c>
    </row>
    <row r="1064" ht="15" customHeight="true" x14ac:dyDescent="0.2">
      <c r="A1064" s="397">
        <f>AS15</f>
        <v>0</v>
      </c>
      <c r="B1064" s="453">
        <f>CS122+CS123</f>
        <v>0</v>
      </c>
    </row>
    <row r="1065" ht="15" customHeight="true" x14ac:dyDescent="0.2">
      <c r="A1065" s="397">
        <f>AT15</f>
        <v>0</v>
      </c>
      <c r="B1065" s="453">
        <f>CT122+CT123</f>
        <v>0</v>
      </c>
    </row>
    <row r="1066" ht="15" customHeight="true" x14ac:dyDescent="0.2">
      <c r="A1066" s="397">
        <f>AU15</f>
        <v>0</v>
      </c>
      <c r="B1066" s="453">
        <f>CU122+CU123</f>
        <v>0</v>
      </c>
    </row>
    <row r="1067" ht="15" customHeight="true" x14ac:dyDescent="0.2">
      <c r="A1067" s="397">
        <f>AV15</f>
        <v>0</v>
      </c>
      <c r="B1067" s="453">
        <f>CV122+CV123</f>
        <v>0</v>
      </c>
    </row>
    <row r="1068" ht="15" customHeight="true" x14ac:dyDescent="0.2">
      <c r="A1068" s="397">
        <f>AW15</f>
        <v>0</v>
      </c>
      <c r="B1068" s="453">
        <f>CW122+CW123</f>
        <v>0</v>
      </c>
    </row>
    <row r="1069" ht="15" customHeight="true" x14ac:dyDescent="0.2">
      <c r="A1069" s="397">
        <f>AX15</f>
        <v>0</v>
      </c>
      <c r="B1069" s="453">
        <f>CX122+CX123</f>
        <v>0</v>
      </c>
    </row>
    <row r="1070" ht="15" customHeight="true" x14ac:dyDescent="0.2">
      <c r="A1070" s="397">
        <f>AY15</f>
        <v>0</v>
      </c>
      <c r="B1070" s="453">
        <f>CY122+CY123</f>
        <v>0</v>
      </c>
    </row>
    <row r="1071" ht="15" customHeight="true" x14ac:dyDescent="0.2">
      <c r="A1071" s="397"/>
      <c r="B1071" s="453"/>
    </row>
    <row r="1072" ht="15" customHeight="true" x14ac:dyDescent="0.2">
      <c r="A1072" s="453">
        <f>34-COUNTIF(A1037:A1071,"0")</f>
        <v>0</v>
      </c>
      <c r="B1072" s="397" t="s">
        <v>141</v>
      </c>
    </row>
    <row r="1100" s="183" customFormat="true" ht="17.1" customHeight="true" x14ac:dyDescent="0.2">
      <c r="A1100" s="191"/>
      <c r="B1100" s="191"/>
      <c r="BA1100" s="628"/>
      <c r="BB1100" s="397"/>
      <c r="BC1100" s="628"/>
      <c r="BD1100" s="628"/>
      <c r="BE1100" s="628"/>
      <c r="BF1100" s="628"/>
      <c r="BG1100" s="628"/>
      <c r="BH1100" s="628"/>
      <c r="BI1100" s="628"/>
      <c r="BJ1100" s="628"/>
      <c r="BK1100" s="628"/>
      <c r="BL1100" s="628"/>
      <c r="BM1100" s="628"/>
      <c r="BN1100" s="628"/>
      <c r="BO1100" s="628"/>
      <c r="BP1100" s="628"/>
      <c r="BQ1100" s="628"/>
      <c r="BR1100" s="369"/>
      <c r="BS1100" s="369"/>
      <c r="BT1100" s="369"/>
      <c r="BU1100" s="369"/>
      <c r="BV1100" s="369"/>
      <c r="BW1100" s="369"/>
      <c r="BX1100" s="369"/>
      <c r="BY1100" s="369"/>
      <c r="BZ1100" s="369"/>
      <c r="CA1100" s="369"/>
      <c r="CB1100" s="369"/>
      <c r="CC1100" s="369"/>
      <c r="CD1100" s="369"/>
      <c r="CE1100" s="369"/>
      <c r="CF1100" s="369"/>
      <c r="CG1100" s="369"/>
      <c r="CH1100" s="369"/>
      <c r="CI1100" s="369"/>
      <c r="CJ1100" s="369"/>
      <c r="CK1100" s="369"/>
      <c r="CL1100" s="369"/>
      <c r="CM1100" s="369"/>
      <c r="CN1100" s="369"/>
      <c r="CO1100" s="369"/>
      <c r="CP1100" s="369"/>
      <c r="CQ1100" s="369"/>
      <c r="CR1100" s="369"/>
      <c r="CS1100" s="369"/>
      <c r="CT1100" s="369"/>
      <c r="CU1100" s="369"/>
      <c r="CV1100" s="369"/>
      <c r="CW1100" s="369"/>
      <c r="CX1100" s="369"/>
      <c r="CY1100" s="369"/>
      <c r="CZ1100" s="369"/>
    </row>
    <row r="1101" s="183" customFormat="true" ht="17.1" customHeight="true" x14ac:dyDescent="0.2">
      <c r="A1101" s="191"/>
      <c r="B1101" s="191"/>
      <c r="BA1101" s="628"/>
      <c r="BB1101" s="397"/>
      <c r="BC1101" s="628"/>
      <c r="BD1101" s="628"/>
      <c r="BE1101" s="628"/>
      <c r="BF1101" s="628"/>
      <c r="BG1101" s="628"/>
      <c r="BH1101" s="628"/>
      <c r="BI1101" s="628"/>
      <c r="BJ1101" s="628"/>
      <c r="BK1101" s="628"/>
      <c r="BL1101" s="628"/>
      <c r="BM1101" s="628"/>
      <c r="BN1101" s="628"/>
      <c r="BO1101" s="628"/>
      <c r="BP1101" s="628"/>
      <c r="BQ1101" s="628"/>
      <c r="BR1101" s="369"/>
      <c r="BS1101" s="369"/>
      <c r="BT1101" s="369"/>
      <c r="BU1101" s="369"/>
      <c r="BV1101" s="369"/>
      <c r="BW1101" s="369"/>
      <c r="BX1101" s="369"/>
      <c r="BY1101" s="369"/>
      <c r="BZ1101" s="369"/>
      <c r="CA1101" s="369"/>
      <c r="CB1101" s="369"/>
      <c r="CC1101" s="369"/>
      <c r="CD1101" s="369"/>
      <c r="CE1101" s="369"/>
      <c r="CF1101" s="369"/>
      <c r="CG1101" s="369"/>
      <c r="CH1101" s="369"/>
      <c r="CI1101" s="369"/>
      <c r="CJ1101" s="369"/>
      <c r="CK1101" s="369"/>
      <c r="CL1101" s="369"/>
      <c r="CM1101" s="369"/>
      <c r="CN1101" s="369"/>
      <c r="CO1101" s="369"/>
      <c r="CP1101" s="369"/>
      <c r="CQ1101" s="369"/>
      <c r="CR1101" s="369"/>
      <c r="CS1101" s="369"/>
      <c r="CT1101" s="369"/>
      <c r="CU1101" s="369"/>
      <c r="CV1101" s="369"/>
      <c r="CW1101" s="369"/>
      <c r="CX1101" s="369"/>
      <c r="CY1101" s="369"/>
      <c r="CZ1101" s="369"/>
    </row>
    <row r="1102" s="369" customFormat="true" ht="15" customHeight="true" x14ac:dyDescent="0.2">
      <c r="BA1102" s="628"/>
      <c r="BB1102" s="397"/>
      <c r="BC1102" s="628"/>
      <c r="BD1102" s="628"/>
      <c r="BE1102" s="628"/>
      <c r="BF1102" s="628"/>
      <c r="BG1102" s="628"/>
      <c r="BH1102" s="628"/>
      <c r="BI1102" s="628"/>
      <c r="BJ1102" s="628"/>
      <c r="BK1102" s="628"/>
      <c r="BL1102" s="628"/>
      <c r="BM1102" s="628"/>
      <c r="BN1102" s="628"/>
      <c r="BO1102" s="628"/>
      <c r="BP1102" s="628"/>
      <c r="BQ1102" s="628"/>
    </row>
    <row r="1103" s="369" customFormat="true" ht="15" customHeight="true" x14ac:dyDescent="0.2">
      <c r="BA1103" s="628"/>
      <c r="BB1103" s="397"/>
      <c r="BC1103" s="628"/>
      <c r="BD1103" s="628"/>
      <c r="BE1103" s="628"/>
      <c r="BF1103" s="628"/>
      <c r="BG1103" s="628"/>
      <c r="BH1103" s="628"/>
      <c r="BI1103" s="628"/>
      <c r="BJ1103" s="628"/>
      <c r="BK1103" s="628"/>
      <c r="BL1103" s="628"/>
      <c r="BM1103" s="628"/>
      <c r="BN1103" s="628"/>
      <c r="BO1103" s="628"/>
      <c r="BP1103" s="628"/>
      <c r="BQ1103" s="628"/>
    </row>
    <row r="1104" s="369" customFormat="true" ht="15" customHeight="true" x14ac:dyDescent="0.2">
      <c r="BA1104" s="628"/>
      <c r="BB1104" s="397"/>
      <c r="BC1104" s="628"/>
      <c r="BD1104" s="628"/>
      <c r="BE1104" s="628"/>
      <c r="BF1104" s="628"/>
      <c r="BG1104" s="628"/>
      <c r="BH1104" s="628"/>
      <c r="BI1104" s="628"/>
      <c r="BJ1104" s="628"/>
      <c r="BK1104" s="628"/>
      <c r="BL1104" s="628"/>
      <c r="BM1104" s="628"/>
      <c r="BN1104" s="628"/>
      <c r="BO1104" s="628"/>
      <c r="BP1104" s="628"/>
      <c r="BQ1104" s="628"/>
    </row>
    <row r="1105" s="369" customFormat="true" ht="15" customHeight="true" x14ac:dyDescent="0.2">
      <c r="BA1105" s="628"/>
      <c r="BB1105" s="397"/>
      <c r="BC1105" s="628"/>
      <c r="BD1105" s="628"/>
      <c r="BE1105" s="628"/>
      <c r="BF1105" s="628"/>
      <c r="BG1105" s="628"/>
      <c r="BH1105" s="628"/>
      <c r="BI1105" s="628"/>
      <c r="BJ1105" s="628"/>
      <c r="BK1105" s="628"/>
      <c r="BL1105" s="628"/>
      <c r="BM1105" s="628"/>
      <c r="BN1105" s="628"/>
      <c r="BO1105" s="628"/>
      <c r="BP1105" s="628"/>
      <c r="BQ1105" s="628"/>
    </row>
    <row r="1106" s="369" customFormat="true" ht="15" customHeight="true" x14ac:dyDescent="0.2">
      <c r="BA1106" s="628"/>
      <c r="BB1106" s="397"/>
      <c r="BC1106" s="628"/>
      <c r="BD1106" s="628"/>
      <c r="BE1106" s="628"/>
      <c r="BF1106" s="628"/>
      <c r="BG1106" s="628"/>
      <c r="BH1106" s="628"/>
      <c r="BI1106" s="628"/>
      <c r="BJ1106" s="628"/>
      <c r="BK1106" s="628"/>
      <c r="BL1106" s="628"/>
      <c r="BM1106" s="628"/>
      <c r="BN1106" s="628"/>
      <c r="BO1106" s="628"/>
      <c r="BP1106" s="628"/>
      <c r="BQ1106" s="628"/>
    </row>
    <row r="1107" s="369" customFormat="true" ht="15" customHeight="true" x14ac:dyDescent="0.2">
      <c r="BA1107" s="628"/>
      <c r="BB1107" s="397"/>
      <c r="BC1107" s="628"/>
      <c r="BD1107" s="628"/>
      <c r="BE1107" s="628"/>
      <c r="BF1107" s="628"/>
      <c r="BG1107" s="628"/>
      <c r="BH1107" s="628"/>
      <c r="BI1107" s="628"/>
      <c r="BJ1107" s="628"/>
      <c r="BK1107" s="628"/>
      <c r="BL1107" s="628"/>
      <c r="BM1107" s="628"/>
      <c r="BN1107" s="628"/>
      <c r="BO1107" s="628"/>
      <c r="BP1107" s="628"/>
      <c r="BQ1107" s="628"/>
    </row>
    <row r="1108" s="369" customFormat="true" ht="15" customHeight="true" x14ac:dyDescent="0.2">
      <c r="BA1108" s="628"/>
      <c r="BB1108" s="397"/>
      <c r="BC1108" s="628"/>
      <c r="BD1108" s="628"/>
      <c r="BE1108" s="628"/>
      <c r="BF1108" s="628"/>
      <c r="BG1108" s="628"/>
      <c r="BH1108" s="628"/>
      <c r="BI1108" s="628"/>
      <c r="BJ1108" s="628"/>
      <c r="BK1108" s="628"/>
      <c r="BL1108" s="628"/>
      <c r="BM1108" s="628"/>
      <c r="BN1108" s="628"/>
      <c r="BO1108" s="628"/>
      <c r="BP1108" s="628"/>
      <c r="BQ1108" s="628"/>
    </row>
    <row r="1109" s="369" customFormat="true" ht="15" customHeight="true" x14ac:dyDescent="0.2">
      <c r="BA1109" s="628"/>
      <c r="BB1109" s="397"/>
      <c r="BC1109" s="628"/>
      <c r="BD1109" s="628"/>
      <c r="BE1109" s="628"/>
      <c r="BF1109" s="628"/>
      <c r="BG1109" s="628"/>
      <c r="BH1109" s="628"/>
      <c r="BI1109" s="628"/>
      <c r="BJ1109" s="628"/>
      <c r="BK1109" s="628"/>
      <c r="BL1109" s="628"/>
      <c r="BM1109" s="628"/>
      <c r="BN1109" s="628"/>
      <c r="BO1109" s="628"/>
      <c r="BP1109" s="628"/>
      <c r="BQ1109" s="628"/>
    </row>
    <row r="1110" s="369" customFormat="true" ht="15" customHeight="true" x14ac:dyDescent="0.2">
      <c r="BA1110" s="628"/>
      <c r="BB1110" s="397"/>
      <c r="BC1110" s="628"/>
      <c r="BD1110" s="628"/>
      <c r="BE1110" s="628"/>
      <c r="BF1110" s="628"/>
      <c r="BG1110" s="628"/>
      <c r="BH1110" s="628"/>
      <c r="BI1110" s="628"/>
      <c r="BJ1110" s="628"/>
      <c r="BK1110" s="628"/>
      <c r="BL1110" s="628"/>
      <c r="BM1110" s="628"/>
      <c r="BN1110" s="628"/>
      <c r="BO1110" s="628"/>
      <c r="BP1110" s="628"/>
      <c r="BQ1110" s="628"/>
    </row>
    <row r="1111" s="369" customFormat="true" ht="15" customHeight="true" x14ac:dyDescent="0.2">
      <c r="BA1111" s="628"/>
      <c r="BB1111" s="397"/>
      <c r="BC1111" s="628"/>
      <c r="BD1111" s="628"/>
      <c r="BE1111" s="628"/>
      <c r="BF1111" s="628"/>
      <c r="BG1111" s="628"/>
      <c r="BH1111" s="628"/>
      <c r="BI1111" s="628"/>
      <c r="BJ1111" s="628"/>
      <c r="BK1111" s="628"/>
      <c r="BL1111" s="628"/>
      <c r="BM1111" s="628"/>
      <c r="BN1111" s="628"/>
      <c r="BO1111" s="628"/>
      <c r="BP1111" s="628"/>
      <c r="BQ1111" s="628"/>
    </row>
    <row r="1112" s="369" customFormat="true" ht="15" customHeight="true" x14ac:dyDescent="0.2">
      <c r="BA1112" s="628"/>
      <c r="BB1112" s="397"/>
      <c r="BC1112" s="628"/>
      <c r="BD1112" s="628"/>
      <c r="BE1112" s="628"/>
      <c r="BF1112" s="628"/>
      <c r="BG1112" s="628"/>
      <c r="BH1112" s="628"/>
      <c r="BI1112" s="628"/>
      <c r="BJ1112" s="628"/>
      <c r="BK1112" s="628"/>
      <c r="BL1112" s="628"/>
      <c r="BM1112" s="628"/>
      <c r="BN1112" s="628"/>
      <c r="BO1112" s="628"/>
      <c r="BP1112" s="628"/>
      <c r="BQ1112" s="628"/>
    </row>
    <row r="1113" s="369" customFormat="true" ht="15" customHeight="true" x14ac:dyDescent="0.2">
      <c r="BA1113" s="628"/>
      <c r="BB1113" s="397"/>
      <c r="BC1113" s="628"/>
      <c r="BD1113" s="628"/>
      <c r="BE1113" s="628"/>
      <c r="BF1113" s="628"/>
      <c r="BG1113" s="628"/>
      <c r="BH1113" s="628"/>
      <c r="BI1113" s="628"/>
      <c r="BJ1113" s="628"/>
      <c r="BK1113" s="628"/>
      <c r="BL1113" s="628"/>
      <c r="BM1113" s="628"/>
      <c r="BN1113" s="628"/>
      <c r="BO1113" s="628"/>
      <c r="BP1113" s="628"/>
      <c r="BQ1113" s="628"/>
    </row>
    <row r="1114" s="183" customFormat="true" ht="17.1" customHeight="true" x14ac:dyDescent="0.2">
      <c r="A1114" s="191"/>
      <c r="B1114" s="191"/>
      <c r="C1114" s="189"/>
      <c r="D1114" s="189"/>
      <c r="E1114" s="189"/>
      <c r="F1114" s="189"/>
      <c r="G1114" s="189"/>
      <c r="H1114" s="189"/>
      <c r="I1114" s="189"/>
      <c r="J1114" s="189"/>
      <c r="K1114" s="189"/>
      <c r="L1114" s="189"/>
      <c r="M1114" s="189"/>
      <c r="N1114" s="189"/>
      <c r="O1114" s="189"/>
      <c r="P1114" s="189"/>
      <c r="Q1114" s="189"/>
      <c r="BA1114" s="628"/>
      <c r="BB1114" s="397"/>
      <c r="BC1114" s="628"/>
      <c r="BD1114" s="628"/>
      <c r="BE1114" s="628"/>
      <c r="BF1114" s="628"/>
      <c r="BG1114" s="628"/>
      <c r="BH1114" s="628"/>
      <c r="BI1114" s="628"/>
      <c r="BJ1114" s="628"/>
      <c r="BK1114" s="628"/>
      <c r="BL1114" s="628"/>
      <c r="BM1114" s="628"/>
      <c r="BN1114" s="628"/>
      <c r="BO1114" s="628"/>
      <c r="BP1114" s="628"/>
      <c r="BQ1114" s="628"/>
      <c r="BR1114" s="369"/>
      <c r="BS1114" s="369"/>
      <c r="BT1114" s="369"/>
      <c r="BU1114" s="369"/>
      <c r="BV1114" s="369"/>
      <c r="BW1114" s="369"/>
      <c r="BX1114" s="369"/>
      <c r="BY1114" s="369"/>
      <c r="BZ1114" s="369"/>
      <c r="CA1114" s="369"/>
      <c r="CB1114" s="369"/>
      <c r="CC1114" s="369"/>
      <c r="CD1114" s="369"/>
      <c r="CE1114" s="369"/>
      <c r="CF1114" s="369"/>
      <c r="CG1114" s="369"/>
      <c r="CH1114" s="369"/>
      <c r="CI1114" s="369"/>
      <c r="CJ1114" s="369"/>
      <c r="CK1114" s="369"/>
      <c r="CL1114" s="369"/>
      <c r="CM1114" s="369"/>
      <c r="CN1114" s="369"/>
      <c r="CO1114" s="369"/>
      <c r="CP1114" s="369"/>
      <c r="CQ1114" s="369"/>
      <c r="CR1114" s="369"/>
      <c r="CS1114" s="369"/>
      <c r="CT1114" s="369"/>
      <c r="CU1114" s="369"/>
      <c r="CV1114" s="369"/>
      <c r="CW1114" s="369"/>
      <c r="CX1114" s="369"/>
      <c r="CY1114" s="369"/>
      <c r="CZ1114" s="369"/>
    </row>
    <row r="1115" s="183" customFormat="true" ht="17.1" customHeight="true" x14ac:dyDescent="0.2">
      <c r="A1115" s="191"/>
      <c r="B1115" s="191"/>
      <c r="C1115" s="189"/>
      <c r="D1115" s="189"/>
      <c r="E1115" s="189"/>
      <c r="F1115" s="189"/>
      <c r="G1115" s="189"/>
      <c r="H1115" s="189"/>
      <c r="I1115" s="189"/>
      <c r="J1115" s="189"/>
      <c r="K1115" s="189"/>
      <c r="L1115" s="189"/>
      <c r="M1115" s="189"/>
      <c r="N1115" s="189"/>
      <c r="O1115" s="189"/>
      <c r="P1115" s="189"/>
      <c r="Q1115" s="189"/>
      <c r="BA1115" s="628"/>
      <c r="BB1115" s="397"/>
      <c r="BC1115" s="628"/>
      <c r="BD1115" s="628"/>
      <c r="BE1115" s="628"/>
      <c r="BF1115" s="628"/>
      <c r="BG1115" s="628"/>
      <c r="BH1115" s="628"/>
      <c r="BI1115" s="628"/>
      <c r="BJ1115" s="628"/>
      <c r="BK1115" s="628"/>
      <c r="BL1115" s="628"/>
      <c r="BM1115" s="628"/>
      <c r="BN1115" s="628"/>
      <c r="BO1115" s="628"/>
      <c r="BP1115" s="628"/>
      <c r="BQ1115" s="628"/>
      <c r="BR1115" s="369"/>
      <c r="BS1115" s="369"/>
      <c r="BT1115" s="369"/>
      <c r="BU1115" s="369"/>
      <c r="BV1115" s="369"/>
      <c r="BW1115" s="369"/>
      <c r="BX1115" s="369"/>
      <c r="BY1115" s="369"/>
      <c r="BZ1115" s="369"/>
      <c r="CA1115" s="369"/>
      <c r="CB1115" s="369"/>
      <c r="CC1115" s="369"/>
      <c r="CD1115" s="369"/>
      <c r="CE1115" s="369"/>
      <c r="CF1115" s="369"/>
      <c r="CG1115" s="369"/>
      <c r="CH1115" s="369"/>
      <c r="CI1115" s="369"/>
      <c r="CJ1115" s="369"/>
      <c r="CK1115" s="369"/>
      <c r="CL1115" s="369"/>
      <c r="CM1115" s="369"/>
      <c r="CN1115" s="369"/>
      <c r="CO1115" s="369"/>
      <c r="CP1115" s="369"/>
      <c r="CQ1115" s="369"/>
      <c r="CR1115" s="369"/>
      <c r="CS1115" s="369"/>
      <c r="CT1115" s="369"/>
      <c r="CU1115" s="369"/>
      <c r="CV1115" s="369"/>
      <c r="CW1115" s="369"/>
      <c r="CX1115" s="369"/>
      <c r="CY1115" s="369"/>
      <c r="CZ1115" s="369"/>
    </row>
    <row r="1116" s="183" customFormat="true" ht="17.1" customHeight="true" x14ac:dyDescent="0.2">
      <c r="A1116" s="191"/>
      <c r="B1116" s="191"/>
      <c r="C1116" s="189"/>
      <c r="D1116" s="189"/>
      <c r="E1116" s="189"/>
      <c r="F1116" s="189"/>
      <c r="G1116" s="189"/>
      <c r="H1116" s="189"/>
      <c r="I1116" s="189"/>
      <c r="J1116" s="189"/>
      <c r="K1116" s="189"/>
      <c r="L1116" s="189"/>
      <c r="M1116" s="189"/>
      <c r="N1116" s="189"/>
      <c r="O1116" s="189"/>
      <c r="P1116" s="189"/>
      <c r="Q1116" s="189"/>
      <c r="BA1116" s="628"/>
      <c r="BB1116" s="397"/>
      <c r="BC1116" s="628"/>
      <c r="BD1116" s="628"/>
      <c r="BE1116" s="628"/>
      <c r="BF1116" s="628"/>
      <c r="BG1116" s="628"/>
      <c r="BH1116" s="628"/>
      <c r="BI1116" s="628"/>
      <c r="BJ1116" s="628"/>
      <c r="BK1116" s="628"/>
      <c r="BL1116" s="628"/>
      <c r="BM1116" s="628"/>
      <c r="BN1116" s="628"/>
      <c r="BO1116" s="628"/>
      <c r="BP1116" s="628"/>
      <c r="BQ1116" s="628"/>
      <c r="BR1116" s="369"/>
      <c r="BS1116" s="369"/>
      <c r="BT1116" s="369"/>
      <c r="BU1116" s="369"/>
      <c r="BV1116" s="369"/>
      <c r="BW1116" s="369"/>
      <c r="BX1116" s="369"/>
      <c r="BY1116" s="369"/>
      <c r="BZ1116" s="369"/>
      <c r="CA1116" s="369"/>
      <c r="CB1116" s="369"/>
      <c r="CC1116" s="369"/>
      <c r="CD1116" s="369"/>
      <c r="CE1116" s="369"/>
      <c r="CF1116" s="369"/>
      <c r="CG1116" s="369"/>
      <c r="CH1116" s="369"/>
      <c r="CI1116" s="369"/>
      <c r="CJ1116" s="369"/>
      <c r="CK1116" s="369"/>
      <c r="CL1116" s="369"/>
      <c r="CM1116" s="369"/>
      <c r="CN1116" s="369"/>
      <c r="CO1116" s="369"/>
      <c r="CP1116" s="369"/>
      <c r="CQ1116" s="369"/>
      <c r="CR1116" s="369"/>
      <c r="CS1116" s="369"/>
      <c r="CT1116" s="369"/>
      <c r="CU1116" s="369"/>
      <c r="CV1116" s="369"/>
      <c r="CW1116" s="369"/>
      <c r="CX1116" s="369"/>
      <c r="CY1116" s="369"/>
      <c r="CZ1116" s="369"/>
    </row>
    <row r="1117" s="183" customFormat="true" ht="17.1" customHeight="true" x14ac:dyDescent="0.2">
      <c r="A1117" s="191"/>
      <c r="B1117" s="191"/>
      <c r="C1117" s="189"/>
      <c r="D1117" s="189"/>
      <c r="E1117" s="189"/>
      <c r="F1117" s="189"/>
      <c r="G1117" s="189"/>
      <c r="H1117" s="189"/>
      <c r="I1117" s="189"/>
      <c r="J1117" s="189"/>
      <c r="K1117" s="189"/>
      <c r="L1117" s="189"/>
      <c r="M1117" s="189"/>
      <c r="N1117" s="189"/>
      <c r="O1117" s="189"/>
      <c r="P1117" s="189"/>
      <c r="Q1117" s="189"/>
      <c r="BA1117" s="628"/>
      <c r="BB1117" s="397"/>
      <c r="BC1117" s="628"/>
      <c r="BD1117" s="628"/>
      <c r="BE1117" s="628"/>
      <c r="BF1117" s="628"/>
      <c r="BG1117" s="628"/>
      <c r="BH1117" s="628"/>
      <c r="BI1117" s="628"/>
      <c r="BJ1117" s="628"/>
      <c r="BK1117" s="628"/>
      <c r="BL1117" s="628"/>
      <c r="BM1117" s="628"/>
      <c r="BN1117" s="628"/>
      <c r="BO1117" s="628"/>
      <c r="BP1117" s="628"/>
      <c r="BQ1117" s="628"/>
      <c r="BR1117" s="369"/>
      <c r="BS1117" s="369"/>
      <c r="BT1117" s="369"/>
      <c r="BU1117" s="369"/>
      <c r="BV1117" s="369"/>
      <c r="BW1117" s="369"/>
      <c r="BX1117" s="369"/>
      <c r="BY1117" s="369"/>
      <c r="BZ1117" s="369"/>
      <c r="CA1117" s="369"/>
      <c r="CB1117" s="369"/>
      <c r="CC1117" s="369"/>
      <c r="CD1117" s="369"/>
      <c r="CE1117" s="369"/>
      <c r="CF1117" s="369"/>
      <c r="CG1117" s="369"/>
      <c r="CH1117" s="369"/>
      <c r="CI1117" s="369"/>
      <c r="CJ1117" s="369"/>
      <c r="CK1117" s="369"/>
      <c r="CL1117" s="369"/>
      <c r="CM1117" s="369"/>
      <c r="CN1117" s="369"/>
      <c r="CO1117" s="369"/>
      <c r="CP1117" s="369"/>
      <c r="CQ1117" s="369"/>
      <c r="CR1117" s="369"/>
      <c r="CS1117" s="369"/>
      <c r="CT1117" s="369"/>
      <c r="CU1117" s="369"/>
      <c r="CV1117" s="369"/>
      <c r="CW1117" s="369"/>
      <c r="CX1117" s="369"/>
      <c r="CY1117" s="369"/>
      <c r="CZ1117" s="369"/>
    </row>
    <row r="1118" s="369" customFormat="true" ht="15" customHeight="true" x14ac:dyDescent="0.2">
      <c r="BA1118" s="628"/>
      <c r="BB1118" s="397"/>
      <c r="BC1118" s="628"/>
      <c r="BD1118" s="628"/>
      <c r="BE1118" s="628"/>
      <c r="BF1118" s="628"/>
      <c r="BG1118" s="628"/>
      <c r="BH1118" s="628"/>
      <c r="BI1118" s="628"/>
      <c r="BJ1118" s="628"/>
      <c r="BK1118" s="628"/>
      <c r="BL1118" s="628"/>
      <c r="BM1118" s="628"/>
      <c r="BN1118" s="628"/>
      <c r="BO1118" s="628"/>
      <c r="BP1118" s="628"/>
      <c r="BQ1118" s="628"/>
    </row>
    <row r="1119" s="369" customFormat="true" ht="15" customHeight="true" x14ac:dyDescent="0.2">
      <c r="BA1119" s="628"/>
      <c r="BB1119" s="397"/>
      <c r="BC1119" s="628"/>
      <c r="BD1119" s="628"/>
      <c r="BE1119" s="628"/>
      <c r="BF1119" s="628"/>
      <c r="BG1119" s="628"/>
      <c r="BH1119" s="628"/>
      <c r="BI1119" s="628"/>
      <c r="BJ1119" s="628"/>
      <c r="BK1119" s="628"/>
      <c r="BL1119" s="628"/>
      <c r="BM1119" s="628"/>
      <c r="BN1119" s="628"/>
      <c r="BO1119" s="628"/>
      <c r="BP1119" s="628"/>
      <c r="BQ1119" s="628"/>
    </row>
    <row r="1120" s="369" customFormat="true" ht="15" customHeight="true" x14ac:dyDescent="0.2">
      <c r="BA1120" s="628"/>
      <c r="BB1120" s="397"/>
      <c r="BC1120" s="628"/>
      <c r="BD1120" s="628"/>
      <c r="BE1120" s="628"/>
      <c r="BF1120" s="628"/>
      <c r="BG1120" s="628"/>
      <c r="BH1120" s="628"/>
      <c r="BI1120" s="628"/>
      <c r="BJ1120" s="628"/>
      <c r="BK1120" s="628"/>
      <c r="BL1120" s="628"/>
      <c r="BM1120" s="628"/>
      <c r="BN1120" s="628"/>
      <c r="BO1120" s="628"/>
      <c r="BP1120" s="628"/>
      <c r="BQ1120" s="628"/>
    </row>
    <row r="1121" s="369" customFormat="true" ht="15" customHeight="true" x14ac:dyDescent="0.2">
      <c r="BA1121" s="628"/>
      <c r="BB1121" s="397"/>
      <c r="BC1121" s="628"/>
      <c r="BD1121" s="628"/>
      <c r="BE1121" s="628"/>
      <c r="BF1121" s="628"/>
      <c r="BG1121" s="628"/>
      <c r="BH1121" s="628"/>
      <c r="BI1121" s="628"/>
      <c r="BJ1121" s="628"/>
      <c r="BK1121" s="628"/>
      <c r="BL1121" s="628"/>
      <c r="BM1121" s="628"/>
      <c r="BN1121" s="628"/>
      <c r="BO1121" s="628"/>
      <c r="BP1121" s="628"/>
      <c r="BQ1121" s="628"/>
    </row>
    <row r="1122" s="369" customFormat="true" ht="15" customHeight="true" x14ac:dyDescent="0.2">
      <c r="BA1122" s="628"/>
      <c r="BB1122" s="397"/>
      <c r="BC1122" s="628"/>
      <c r="BD1122" s="628"/>
      <c r="BE1122" s="628"/>
      <c r="BF1122" s="628"/>
      <c r="BG1122" s="628"/>
      <c r="BH1122" s="628"/>
      <c r="BI1122" s="628"/>
      <c r="BJ1122" s="628"/>
      <c r="BK1122" s="628"/>
      <c r="BL1122" s="628"/>
      <c r="BM1122" s="628"/>
      <c r="BN1122" s="628"/>
      <c r="BO1122" s="628"/>
      <c r="BP1122" s="628"/>
      <c r="BQ1122" s="628"/>
    </row>
    <row r="1123" s="369" customFormat="true" ht="15" customHeight="true" x14ac:dyDescent="0.2">
      <c r="BA1123" s="628"/>
      <c r="BB1123" s="397"/>
      <c r="BC1123" s="628"/>
      <c r="BD1123" s="628"/>
      <c r="BE1123" s="628"/>
      <c r="BF1123" s="628"/>
      <c r="BG1123" s="628"/>
      <c r="BH1123" s="628"/>
      <c r="BI1123" s="628"/>
      <c r="BJ1123" s="628"/>
      <c r="BK1123" s="628"/>
      <c r="BL1123" s="628"/>
      <c r="BM1123" s="628"/>
      <c r="BN1123" s="628"/>
      <c r="BO1123" s="628"/>
      <c r="BP1123" s="628"/>
      <c r="BQ1123" s="628"/>
    </row>
    <row r="1124" s="369" customFormat="true" ht="15" customHeight="true" x14ac:dyDescent="0.2">
      <c r="BA1124" s="628"/>
      <c r="BB1124" s="397"/>
      <c r="BC1124" s="628"/>
      <c r="BD1124" s="628"/>
      <c r="BE1124" s="628"/>
      <c r="BF1124" s="628"/>
      <c r="BG1124" s="628"/>
      <c r="BH1124" s="628"/>
      <c r="BI1124" s="628"/>
      <c r="BJ1124" s="628"/>
      <c r="BK1124" s="628"/>
      <c r="BL1124" s="628"/>
      <c r="BM1124" s="628"/>
      <c r="BN1124" s="628"/>
      <c r="BO1124" s="628"/>
      <c r="BP1124" s="628"/>
      <c r="BQ1124" s="628"/>
    </row>
    <row r="1125" s="369" customFormat="true" ht="15" customHeight="true" x14ac:dyDescent="0.2">
      <c r="BA1125" s="628"/>
      <c r="BB1125" s="397"/>
      <c r="BC1125" s="628"/>
      <c r="BD1125" s="628"/>
      <c r="BE1125" s="628"/>
      <c r="BF1125" s="628"/>
      <c r="BG1125" s="628"/>
      <c r="BH1125" s="628"/>
      <c r="BI1125" s="628"/>
      <c r="BJ1125" s="628"/>
      <c r="BK1125" s="628"/>
      <c r="BL1125" s="628"/>
      <c r="BM1125" s="628"/>
      <c r="BN1125" s="628"/>
      <c r="BO1125" s="628"/>
      <c r="BP1125" s="628"/>
      <c r="BQ1125" s="628"/>
    </row>
    <row r="1126" s="369" customFormat="true" ht="15" customHeight="true" x14ac:dyDescent="0.2">
      <c r="BA1126" s="628"/>
      <c r="BB1126" s="397"/>
      <c r="BC1126" s="628"/>
      <c r="BD1126" s="628"/>
      <c r="BE1126" s="628"/>
      <c r="BF1126" s="628"/>
      <c r="BG1126" s="628"/>
      <c r="BH1126" s="628"/>
      <c r="BI1126" s="628"/>
      <c r="BJ1126" s="628"/>
      <c r="BK1126" s="628"/>
      <c r="BL1126" s="628"/>
      <c r="BM1126" s="628"/>
      <c r="BN1126" s="628"/>
      <c r="BO1126" s="628"/>
      <c r="BP1126" s="628"/>
      <c r="BQ1126" s="628"/>
    </row>
    <row r="1127" s="369" customFormat="true" ht="15" customHeight="true" x14ac:dyDescent="0.2">
      <c r="BA1127" s="628"/>
      <c r="BB1127" s="397"/>
      <c r="BC1127" s="628"/>
      <c r="BD1127" s="628"/>
      <c r="BE1127" s="628"/>
      <c r="BF1127" s="628"/>
      <c r="BG1127" s="628"/>
      <c r="BH1127" s="628"/>
      <c r="BI1127" s="628"/>
      <c r="BJ1127" s="628"/>
      <c r="BK1127" s="628"/>
      <c r="BL1127" s="628"/>
      <c r="BM1127" s="628"/>
      <c r="BN1127" s="628"/>
      <c r="BO1127" s="628"/>
      <c r="BP1127" s="628"/>
      <c r="BQ1127" s="628"/>
    </row>
    <row r="1128" s="369" customFormat="true" ht="15" customHeight="true" x14ac:dyDescent="0.2">
      <c r="BA1128" s="628"/>
      <c r="BB1128" s="397"/>
      <c r="BC1128" s="628"/>
      <c r="BD1128" s="628"/>
      <c r="BE1128" s="628"/>
      <c r="BF1128" s="628"/>
      <c r="BG1128" s="628"/>
      <c r="BH1128" s="628"/>
      <c r="BI1128" s="628"/>
      <c r="BJ1128" s="628"/>
      <c r="BK1128" s="628"/>
      <c r="BL1128" s="628"/>
      <c r="BM1128" s="628"/>
      <c r="BN1128" s="628"/>
      <c r="BO1128" s="628"/>
      <c r="BP1128" s="628"/>
      <c r="BQ1128" s="628"/>
    </row>
    <row r="1129" s="369" customFormat="true" ht="15" customHeight="true" x14ac:dyDescent="0.2">
      <c r="BA1129" s="628"/>
      <c r="BB1129" s="397"/>
      <c r="BC1129" s="628"/>
      <c r="BD1129" s="628"/>
      <c r="BE1129" s="628"/>
      <c r="BF1129" s="628"/>
      <c r="BG1129" s="628"/>
      <c r="BH1129" s="628"/>
      <c r="BI1129" s="628"/>
      <c r="BJ1129" s="628"/>
      <c r="BK1129" s="628"/>
      <c r="BL1129" s="628"/>
      <c r="BM1129" s="628"/>
      <c r="BN1129" s="628"/>
      <c r="BO1129" s="628"/>
      <c r="BP1129" s="628"/>
      <c r="BQ1129" s="628"/>
    </row>
    <row r="1130" s="369" customFormat="true" ht="15" customHeight="true" x14ac:dyDescent="0.2">
      <c r="BA1130" s="628"/>
      <c r="BB1130" s="397"/>
      <c r="BC1130" s="628"/>
      <c r="BD1130" s="628"/>
      <c r="BE1130" s="628"/>
      <c r="BF1130" s="628"/>
      <c r="BG1130" s="628"/>
      <c r="BH1130" s="628"/>
      <c r="BI1130" s="628"/>
      <c r="BJ1130" s="628"/>
      <c r="BK1130" s="628"/>
      <c r="BL1130" s="628"/>
      <c r="BM1130" s="628"/>
      <c r="BN1130" s="628"/>
      <c r="BO1130" s="628"/>
      <c r="BP1130" s="628"/>
      <c r="BQ1130" s="628"/>
    </row>
    <row r="1131" s="369" customFormat="true" ht="15" customHeight="true" x14ac:dyDescent="0.2">
      <c r="BA1131" s="628"/>
      <c r="BB1131" s="397"/>
      <c r="BC1131" s="628"/>
      <c r="BD1131" s="628"/>
      <c r="BE1131" s="628"/>
      <c r="BF1131" s="628"/>
      <c r="BG1131" s="628"/>
      <c r="BH1131" s="628"/>
      <c r="BI1131" s="628"/>
      <c r="BJ1131" s="628"/>
      <c r="BK1131" s="628"/>
      <c r="BL1131" s="628"/>
      <c r="BM1131" s="628"/>
      <c r="BN1131" s="628"/>
      <c r="BO1131" s="628"/>
      <c r="BP1131" s="628"/>
      <c r="BQ1131" s="628"/>
    </row>
    <row r="1132" s="369" customFormat="true" ht="15" customHeight="true" x14ac:dyDescent="0.2">
      <c r="BA1132" s="628"/>
      <c r="BB1132" s="397"/>
      <c r="BC1132" s="628"/>
      <c r="BD1132" s="628"/>
      <c r="BE1132" s="628"/>
      <c r="BF1132" s="628"/>
      <c r="BG1132" s="628"/>
      <c r="BH1132" s="628"/>
      <c r="BI1132" s="628"/>
      <c r="BJ1132" s="628"/>
      <c r="BK1132" s="628"/>
      <c r="BL1132" s="628"/>
      <c r="BM1132" s="628"/>
      <c r="BN1132" s="628"/>
      <c r="BO1132" s="628"/>
      <c r="BP1132" s="628"/>
      <c r="BQ1132" s="628"/>
    </row>
    <row r="1133" s="369" customFormat="true" ht="15" customHeight="true" x14ac:dyDescent="0.2">
      <c r="BA1133" s="628"/>
      <c r="BB1133" s="397"/>
      <c r="BC1133" s="628"/>
      <c r="BD1133" s="628"/>
      <c r="BE1133" s="628"/>
      <c r="BF1133" s="628"/>
      <c r="BG1133" s="628"/>
      <c r="BH1133" s="628"/>
      <c r="BI1133" s="628"/>
      <c r="BJ1133" s="628"/>
      <c r="BK1133" s="628"/>
      <c r="BL1133" s="628"/>
      <c r="BM1133" s="628"/>
      <c r="BN1133" s="628"/>
      <c r="BO1133" s="628"/>
      <c r="BP1133" s="628"/>
      <c r="BQ1133" s="628"/>
    </row>
    <row r="1134" s="369" customFormat="true" ht="15" customHeight="true" x14ac:dyDescent="0.2">
      <c r="BA1134" s="628"/>
      <c r="BB1134" s="397"/>
      <c r="BC1134" s="628"/>
      <c r="BD1134" s="628"/>
      <c r="BE1134" s="628"/>
      <c r="BF1134" s="628"/>
      <c r="BG1134" s="628"/>
      <c r="BH1134" s="628"/>
      <c r="BI1134" s="628"/>
      <c r="BJ1134" s="628"/>
      <c r="BK1134" s="628"/>
      <c r="BL1134" s="628"/>
      <c r="BM1134" s="628"/>
      <c r="BN1134" s="628"/>
      <c r="BO1134" s="628"/>
      <c r="BP1134" s="628"/>
      <c r="BQ1134" s="628"/>
    </row>
    <row r="1135" s="369" customFormat="true" ht="15" customHeight="true" x14ac:dyDescent="0.2">
      <c r="BA1135" s="628"/>
      <c r="BB1135" s="397"/>
      <c r="BC1135" s="628"/>
      <c r="BD1135" s="628"/>
      <c r="BE1135" s="628"/>
      <c r="BF1135" s="628"/>
      <c r="BG1135" s="628"/>
      <c r="BH1135" s="628"/>
      <c r="BI1135" s="628"/>
      <c r="BJ1135" s="628"/>
      <c r="BK1135" s="628"/>
      <c r="BL1135" s="628"/>
      <c r="BM1135" s="628"/>
      <c r="BN1135" s="628"/>
      <c r="BO1135" s="628"/>
      <c r="BP1135" s="628"/>
      <c r="BQ1135" s="628"/>
    </row>
    <row r="1136" s="369" customFormat="true" ht="15" customHeight="true" x14ac:dyDescent="0.2">
      <c r="BA1136" s="628"/>
      <c r="BB1136" s="397"/>
      <c r="BC1136" s="628"/>
      <c r="BD1136" s="628"/>
      <c r="BE1136" s="628"/>
      <c r="BF1136" s="628"/>
      <c r="BG1136" s="628"/>
      <c r="BH1136" s="628"/>
      <c r="BI1136" s="628"/>
      <c r="BJ1136" s="628"/>
      <c r="BK1136" s="628"/>
      <c r="BL1136" s="628"/>
      <c r="BM1136" s="628"/>
      <c r="BN1136" s="628"/>
      <c r="BO1136" s="628"/>
      <c r="BP1136" s="628"/>
      <c r="BQ1136" s="628"/>
    </row>
    <row r="1137" s="369" customFormat="true" ht="15" customHeight="true" x14ac:dyDescent="0.2">
      <c r="BA1137" s="628"/>
      <c r="BB1137" s="397"/>
      <c r="BC1137" s="628"/>
      <c r="BD1137" s="628"/>
      <c r="BE1137" s="628"/>
      <c r="BF1137" s="628"/>
      <c r="BG1137" s="628"/>
      <c r="BH1137" s="628"/>
      <c r="BI1137" s="628"/>
      <c r="BJ1137" s="628"/>
      <c r="BK1137" s="628"/>
      <c r="BL1137" s="628"/>
      <c r="BM1137" s="628"/>
      <c r="BN1137" s="628"/>
      <c r="BO1137" s="628"/>
      <c r="BP1137" s="628"/>
      <c r="BQ1137" s="628"/>
    </row>
    <row r="1138" s="369" customFormat="true" ht="15" customHeight="true" x14ac:dyDescent="0.2">
      <c r="BA1138" s="628"/>
      <c r="BB1138" s="397"/>
      <c r="BC1138" s="628"/>
      <c r="BD1138" s="628"/>
      <c r="BE1138" s="628"/>
      <c r="BF1138" s="628"/>
      <c r="BG1138" s="628"/>
      <c r="BH1138" s="628"/>
      <c r="BI1138" s="628"/>
      <c r="BJ1138" s="628"/>
      <c r="BK1138" s="628"/>
      <c r="BL1138" s="628"/>
      <c r="BM1138" s="628"/>
      <c r="BN1138" s="628"/>
      <c r="BO1138" s="628"/>
      <c r="BP1138" s="628"/>
      <c r="BQ1138" s="628"/>
    </row>
    <row r="1139" s="369" customFormat="true" ht="15" customHeight="true" x14ac:dyDescent="0.2">
      <c r="BA1139" s="628"/>
      <c r="BB1139" s="397"/>
      <c r="BC1139" s="628"/>
      <c r="BD1139" s="628"/>
      <c r="BE1139" s="628"/>
      <c r="BF1139" s="628"/>
      <c r="BG1139" s="628"/>
      <c r="BH1139" s="628"/>
      <c r="BI1139" s="628"/>
      <c r="BJ1139" s="628"/>
      <c r="BK1139" s="628"/>
      <c r="BL1139" s="628"/>
      <c r="BM1139" s="628"/>
      <c r="BN1139" s="628"/>
      <c r="BO1139" s="628"/>
      <c r="BP1139" s="628"/>
      <c r="BQ1139" s="628"/>
    </row>
    <row r="1140" s="369" customFormat="true" ht="15" customHeight="true" x14ac:dyDescent="0.2">
      <c r="BA1140" s="628"/>
      <c r="BB1140" s="397"/>
      <c r="BC1140" s="628"/>
      <c r="BD1140" s="628"/>
      <c r="BE1140" s="628"/>
      <c r="BF1140" s="628"/>
      <c r="BG1140" s="628"/>
      <c r="BH1140" s="628"/>
      <c r="BI1140" s="628"/>
      <c r="BJ1140" s="628"/>
      <c r="BK1140" s="628"/>
      <c r="BL1140" s="628"/>
      <c r="BM1140" s="628"/>
      <c r="BN1140" s="628"/>
      <c r="BO1140" s="628"/>
      <c r="BP1140" s="628"/>
      <c r="BQ1140" s="628"/>
    </row>
    <row r="1141" s="369" customFormat="true" ht="15" customHeight="true" x14ac:dyDescent="0.2">
      <c r="BA1141" s="628"/>
      <c r="BB1141" s="397"/>
      <c r="BC1141" s="628"/>
      <c r="BD1141" s="628"/>
      <c r="BE1141" s="628"/>
      <c r="BF1141" s="628"/>
      <c r="BG1141" s="628"/>
      <c r="BH1141" s="628"/>
      <c r="BI1141" s="628"/>
      <c r="BJ1141" s="628"/>
      <c r="BK1141" s="628"/>
      <c r="BL1141" s="628"/>
      <c r="BM1141" s="628"/>
      <c r="BN1141" s="628"/>
      <c r="BO1141" s="628"/>
      <c r="BP1141" s="628"/>
      <c r="BQ1141" s="628"/>
    </row>
    <row r="1142" s="369" customFormat="true" ht="15" customHeight="true" x14ac:dyDescent="0.2">
      <c r="BA1142" s="628"/>
      <c r="BB1142" s="397"/>
      <c r="BC1142" s="628"/>
      <c r="BD1142" s="628"/>
      <c r="BE1142" s="628"/>
      <c r="BF1142" s="628"/>
      <c r="BG1142" s="628"/>
      <c r="BH1142" s="628"/>
      <c r="BI1142" s="628"/>
      <c r="BJ1142" s="628"/>
      <c r="BK1142" s="628"/>
      <c r="BL1142" s="628"/>
      <c r="BM1142" s="628"/>
      <c r="BN1142" s="628"/>
      <c r="BO1142" s="628"/>
      <c r="BP1142" s="628"/>
      <c r="BQ1142" s="628"/>
    </row>
    <row r="1143" s="369" customFormat="true" ht="15" customHeight="true" x14ac:dyDescent="0.2">
      <c r="BA1143" s="628"/>
      <c r="BB1143" s="397"/>
      <c r="BC1143" s="628"/>
      <c r="BD1143" s="628"/>
      <c r="BE1143" s="628"/>
      <c r="BF1143" s="628"/>
      <c r="BG1143" s="628"/>
      <c r="BH1143" s="628"/>
      <c r="BI1143" s="628"/>
      <c r="BJ1143" s="628"/>
      <c r="BK1143" s="628"/>
      <c r="BL1143" s="628"/>
      <c r="BM1143" s="628"/>
      <c r="BN1143" s="628"/>
      <c r="BO1143" s="628"/>
      <c r="BP1143" s="628"/>
      <c r="BQ1143" s="628"/>
    </row>
    <row r="1144" s="369" customFormat="true" ht="15" customHeight="true" x14ac:dyDescent="0.2">
      <c r="BA1144" s="628"/>
      <c r="BB1144" s="397"/>
      <c r="BC1144" s="628"/>
      <c r="BD1144" s="628"/>
      <c r="BE1144" s="628"/>
      <c r="BF1144" s="628"/>
      <c r="BG1144" s="628"/>
      <c r="BH1144" s="628"/>
      <c r="BI1144" s="628"/>
      <c r="BJ1144" s="628"/>
      <c r="BK1144" s="628"/>
      <c r="BL1144" s="628"/>
      <c r="BM1144" s="628"/>
      <c r="BN1144" s="628"/>
      <c r="BO1144" s="628"/>
      <c r="BP1144" s="628"/>
      <c r="BQ1144" s="628"/>
    </row>
    <row r="1145" s="369" customFormat="true" ht="15" customHeight="true" x14ac:dyDescent="0.2">
      <c r="BA1145" s="628"/>
      <c r="BB1145" s="397"/>
      <c r="BC1145" s="628"/>
      <c r="BD1145" s="628"/>
      <c r="BE1145" s="628"/>
      <c r="BF1145" s="628"/>
      <c r="BG1145" s="628"/>
      <c r="BH1145" s="628"/>
      <c r="BI1145" s="628"/>
      <c r="BJ1145" s="628"/>
      <c r="BK1145" s="628"/>
      <c r="BL1145" s="628"/>
      <c r="BM1145" s="628"/>
      <c r="BN1145" s="628"/>
      <c r="BO1145" s="628"/>
      <c r="BP1145" s="628"/>
      <c r="BQ1145" s="628"/>
    </row>
    <row r="1146" s="369" customFormat="true" ht="15" customHeight="true" x14ac:dyDescent="0.2">
      <c r="BA1146" s="628"/>
      <c r="BB1146" s="397"/>
      <c r="BC1146" s="628"/>
      <c r="BD1146" s="628"/>
      <c r="BE1146" s="628"/>
      <c r="BF1146" s="628"/>
      <c r="BG1146" s="628"/>
      <c r="BH1146" s="628"/>
      <c r="BI1146" s="628"/>
      <c r="BJ1146" s="628"/>
      <c r="BK1146" s="628"/>
      <c r="BL1146" s="628"/>
      <c r="BM1146" s="628"/>
      <c r="BN1146" s="628"/>
      <c r="BO1146" s="628"/>
      <c r="BP1146" s="628"/>
      <c r="BQ1146" s="628"/>
    </row>
    <row r="1147" s="369" customFormat="true" ht="15" customHeight="true" x14ac:dyDescent="0.2">
      <c r="BA1147" s="628"/>
      <c r="BB1147" s="397"/>
      <c r="BC1147" s="628"/>
      <c r="BD1147" s="628"/>
      <c r="BE1147" s="628"/>
      <c r="BF1147" s="628"/>
      <c r="BG1147" s="628"/>
      <c r="BH1147" s="628"/>
      <c r="BI1147" s="628"/>
      <c r="BJ1147" s="628"/>
      <c r="BK1147" s="628"/>
      <c r="BL1147" s="628"/>
      <c r="BM1147" s="628"/>
      <c r="BN1147" s="628"/>
      <c r="BO1147" s="628"/>
      <c r="BP1147" s="628"/>
      <c r="BQ1147" s="628"/>
    </row>
    <row r="1148" s="369" customFormat="true" ht="15" customHeight="true" x14ac:dyDescent="0.2">
      <c r="BA1148" s="628"/>
      <c r="BB1148" s="397"/>
      <c r="BC1148" s="628"/>
      <c r="BD1148" s="628"/>
      <c r="BE1148" s="628"/>
      <c r="BF1148" s="628"/>
      <c r="BG1148" s="628"/>
      <c r="BH1148" s="628"/>
      <c r="BI1148" s="628"/>
      <c r="BJ1148" s="628"/>
      <c r="BK1148" s="628"/>
      <c r="BL1148" s="628"/>
      <c r="BM1148" s="628"/>
      <c r="BN1148" s="628"/>
      <c r="BO1148" s="628"/>
      <c r="BP1148" s="628"/>
      <c r="BQ1148" s="628"/>
    </row>
    <row r="1149" s="369" customFormat="true" ht="15" customHeight="true" x14ac:dyDescent="0.2">
      <c r="BA1149" s="628"/>
      <c r="BB1149" s="397"/>
      <c r="BC1149" s="628"/>
      <c r="BD1149" s="628"/>
      <c r="BE1149" s="628"/>
      <c r="BF1149" s="628"/>
      <c r="BG1149" s="628"/>
      <c r="BH1149" s="628"/>
      <c r="BI1149" s="628"/>
      <c r="BJ1149" s="628"/>
      <c r="BK1149" s="628"/>
      <c r="BL1149" s="628"/>
      <c r="BM1149" s="628"/>
      <c r="BN1149" s="628"/>
      <c r="BO1149" s="628"/>
      <c r="BP1149" s="628"/>
      <c r="BQ1149" s="628"/>
    </row>
    <row r="1150" s="369" customFormat="true" ht="15" customHeight="true" x14ac:dyDescent="0.2">
      <c r="BA1150" s="628"/>
      <c r="BB1150" s="397"/>
      <c r="BC1150" s="628"/>
      <c r="BD1150" s="628"/>
      <c r="BE1150" s="628"/>
      <c r="BF1150" s="628"/>
      <c r="BG1150" s="628"/>
      <c r="BH1150" s="628"/>
      <c r="BI1150" s="628"/>
      <c r="BJ1150" s="628"/>
      <c r="BK1150" s="628"/>
      <c r="BL1150" s="628"/>
      <c r="BM1150" s="628"/>
      <c r="BN1150" s="628"/>
      <c r="BO1150" s="628"/>
      <c r="BP1150" s="628"/>
      <c r="BQ1150" s="628"/>
    </row>
    <row r="1151" s="369" customFormat="true" ht="15" customHeight="true" x14ac:dyDescent="0.2">
      <c r="BA1151" s="628"/>
      <c r="BB1151" s="397"/>
      <c r="BC1151" s="628"/>
      <c r="BD1151" s="628"/>
      <c r="BE1151" s="628"/>
      <c r="BF1151" s="628"/>
      <c r="BG1151" s="628"/>
      <c r="BH1151" s="628"/>
      <c r="BI1151" s="628"/>
      <c r="BJ1151" s="628"/>
      <c r="BK1151" s="628"/>
      <c r="BL1151" s="628"/>
      <c r="BM1151" s="628"/>
      <c r="BN1151" s="628"/>
      <c r="BO1151" s="628"/>
      <c r="BP1151" s="628"/>
      <c r="BQ1151" s="628"/>
    </row>
    <row r="1152" s="369" customFormat="true" ht="15" customHeight="true" x14ac:dyDescent="0.2">
      <c r="BA1152" s="628"/>
      <c r="BB1152" s="397"/>
      <c r="BC1152" s="628"/>
      <c r="BD1152" s="628"/>
      <c r="BE1152" s="628"/>
      <c r="BF1152" s="628"/>
      <c r="BG1152" s="628"/>
      <c r="BH1152" s="628"/>
      <c r="BI1152" s="628"/>
      <c r="BJ1152" s="628"/>
      <c r="BK1152" s="628"/>
      <c r="BL1152" s="628"/>
      <c r="BM1152" s="628"/>
      <c r="BN1152" s="628"/>
      <c r="BO1152" s="628"/>
      <c r="BP1152" s="628"/>
      <c r="BQ1152" s="628"/>
    </row>
    <row r="1153" s="369" customFormat="true" ht="15" customHeight="true" x14ac:dyDescent="0.2">
      <c r="BA1153" s="628"/>
      <c r="BB1153" s="397"/>
      <c r="BC1153" s="628"/>
      <c r="BD1153" s="628"/>
      <c r="BE1153" s="628"/>
      <c r="BF1153" s="628"/>
      <c r="BG1153" s="628"/>
      <c r="BH1153" s="628"/>
      <c r="BI1153" s="628"/>
      <c r="BJ1153" s="628"/>
      <c r="BK1153" s="628"/>
      <c r="BL1153" s="628"/>
      <c r="BM1153" s="628"/>
      <c r="BN1153" s="628"/>
      <c r="BO1153" s="628"/>
      <c r="BP1153" s="628"/>
      <c r="BQ1153" s="628"/>
    </row>
    <row r="1154" s="369" customFormat="true" ht="15" customHeight="true" x14ac:dyDescent="0.2">
      <c r="BA1154" s="628"/>
      <c r="BB1154" s="397"/>
      <c r="BC1154" s="628"/>
      <c r="BD1154" s="628"/>
      <c r="BE1154" s="628"/>
      <c r="BF1154" s="628"/>
      <c r="BG1154" s="628"/>
      <c r="BH1154" s="628"/>
      <c r="BI1154" s="628"/>
      <c r="BJ1154" s="628"/>
      <c r="BK1154" s="628"/>
      <c r="BL1154" s="628"/>
      <c r="BM1154" s="628"/>
      <c r="BN1154" s="628"/>
      <c r="BO1154" s="628"/>
      <c r="BP1154" s="628"/>
      <c r="BQ1154" s="628"/>
    </row>
    <row r="1155" s="369" customFormat="true" ht="15" customHeight="true" x14ac:dyDescent="0.2">
      <c r="BA1155" s="628"/>
      <c r="BB1155" s="397"/>
      <c r="BC1155" s="628"/>
      <c r="BD1155" s="628"/>
      <c r="BE1155" s="628"/>
      <c r="BF1155" s="628"/>
      <c r="BG1155" s="628"/>
      <c r="BH1155" s="628"/>
      <c r="BI1155" s="628"/>
      <c r="BJ1155" s="628"/>
      <c r="BK1155" s="628"/>
      <c r="BL1155" s="628"/>
      <c r="BM1155" s="628"/>
      <c r="BN1155" s="628"/>
      <c r="BO1155" s="628"/>
      <c r="BP1155" s="628"/>
      <c r="BQ1155" s="628"/>
    </row>
    <row r="1156" s="369" customFormat="true" ht="15" customHeight="true" x14ac:dyDescent="0.2">
      <c r="BA1156" s="628"/>
      <c r="BB1156" s="397"/>
      <c r="BC1156" s="628"/>
      <c r="BD1156" s="628"/>
      <c r="BE1156" s="628"/>
      <c r="BF1156" s="628"/>
      <c r="BG1156" s="628"/>
      <c r="BH1156" s="628"/>
      <c r="BI1156" s="628"/>
      <c r="BJ1156" s="628"/>
      <c r="BK1156" s="628"/>
      <c r="BL1156" s="628"/>
      <c r="BM1156" s="628"/>
      <c r="BN1156" s="628"/>
      <c r="BO1156" s="628"/>
      <c r="BP1156" s="628"/>
      <c r="BQ1156" s="628"/>
    </row>
    <row r="1157" s="369" customFormat="true" ht="15" customHeight="true" x14ac:dyDescent="0.2">
      <c r="BA1157" s="628"/>
      <c r="BB1157" s="397"/>
      <c r="BC1157" s="628"/>
      <c r="BD1157" s="628"/>
      <c r="BE1157" s="628"/>
      <c r="BF1157" s="628"/>
      <c r="BG1157" s="628"/>
      <c r="BH1157" s="628"/>
      <c r="BI1157" s="628"/>
      <c r="BJ1157" s="628"/>
      <c r="BK1157" s="628"/>
      <c r="BL1157" s="628"/>
      <c r="BM1157" s="628"/>
      <c r="BN1157" s="628"/>
      <c r="BO1157" s="628"/>
      <c r="BP1157" s="628"/>
      <c r="BQ1157" s="628"/>
    </row>
    <row r="1158" s="369" customFormat="true" ht="15" customHeight="true" x14ac:dyDescent="0.2">
      <c r="BA1158" s="628"/>
      <c r="BB1158" s="397"/>
      <c r="BC1158" s="628"/>
      <c r="BD1158" s="628"/>
      <c r="BE1158" s="628"/>
      <c r="BF1158" s="628"/>
      <c r="BG1158" s="628"/>
      <c r="BH1158" s="628"/>
      <c r="BI1158" s="628"/>
      <c r="BJ1158" s="628"/>
      <c r="BK1158" s="628"/>
      <c r="BL1158" s="628"/>
      <c r="BM1158" s="628"/>
      <c r="BN1158" s="628"/>
      <c r="BO1158" s="628"/>
      <c r="BP1158" s="628"/>
      <c r="BQ1158" s="628"/>
    </row>
    <row r="1159" s="369" customFormat="true" ht="15" customHeight="true" x14ac:dyDescent="0.2">
      <c r="BA1159" s="628"/>
      <c r="BB1159" s="397"/>
      <c r="BC1159" s="628"/>
      <c r="BD1159" s="628"/>
      <c r="BE1159" s="628"/>
      <c r="BF1159" s="628"/>
      <c r="BG1159" s="628"/>
      <c r="BH1159" s="628"/>
      <c r="BI1159" s="628"/>
      <c r="BJ1159" s="628"/>
      <c r="BK1159" s="628"/>
      <c r="BL1159" s="628"/>
      <c r="BM1159" s="628"/>
      <c r="BN1159" s="628"/>
      <c r="BO1159" s="628"/>
      <c r="BP1159" s="628"/>
      <c r="BQ1159" s="628"/>
    </row>
    <row r="1160" s="369" customFormat="true" ht="15" customHeight="true" x14ac:dyDescent="0.2">
      <c r="BA1160" s="628"/>
      <c r="BB1160" s="397"/>
      <c r="BC1160" s="628"/>
      <c r="BD1160" s="628"/>
      <c r="BE1160" s="628"/>
      <c r="BF1160" s="628"/>
      <c r="BG1160" s="628"/>
      <c r="BH1160" s="628"/>
      <c r="BI1160" s="628"/>
      <c r="BJ1160" s="628"/>
      <c r="BK1160" s="628"/>
      <c r="BL1160" s="628"/>
      <c r="BM1160" s="628"/>
      <c r="BN1160" s="628"/>
      <c r="BO1160" s="628"/>
      <c r="BP1160" s="628"/>
      <c r="BQ1160" s="628"/>
    </row>
    <row r="1161" s="369" customFormat="true" ht="15" customHeight="true" x14ac:dyDescent="0.2">
      <c r="BA1161" s="628"/>
      <c r="BB1161" s="397"/>
      <c r="BC1161" s="628"/>
      <c r="BD1161" s="628"/>
      <c r="BE1161" s="628"/>
      <c r="BF1161" s="628"/>
      <c r="BG1161" s="628"/>
      <c r="BH1161" s="628"/>
      <c r="BI1161" s="628"/>
      <c r="BJ1161" s="628"/>
      <c r="BK1161" s="628"/>
      <c r="BL1161" s="628"/>
      <c r="BM1161" s="628"/>
      <c r="BN1161" s="628"/>
      <c r="BO1161" s="628"/>
      <c r="BP1161" s="628"/>
      <c r="BQ1161" s="628"/>
    </row>
    <row r="1162" s="369" customFormat="true" ht="15" customHeight="true" x14ac:dyDescent="0.2">
      <c r="BA1162" s="628"/>
      <c r="BB1162" s="397"/>
      <c r="BC1162" s="628"/>
      <c r="BD1162" s="628"/>
      <c r="BE1162" s="628"/>
      <c r="BF1162" s="628"/>
      <c r="BG1162" s="628"/>
      <c r="BH1162" s="628"/>
      <c r="BI1162" s="628"/>
      <c r="BJ1162" s="628"/>
      <c r="BK1162" s="628"/>
      <c r="BL1162" s="628"/>
      <c r="BM1162" s="628"/>
      <c r="BN1162" s="628"/>
      <c r="BO1162" s="628"/>
      <c r="BP1162" s="628"/>
      <c r="BQ1162" s="628"/>
    </row>
    <row r="1163" s="369" customFormat="true" ht="15" customHeight="true" x14ac:dyDescent="0.2">
      <c r="BA1163" s="628"/>
      <c r="BB1163" s="397"/>
      <c r="BC1163" s="628"/>
      <c r="BD1163" s="628"/>
      <c r="BE1163" s="628"/>
      <c r="BF1163" s="628"/>
      <c r="BG1163" s="628"/>
      <c r="BH1163" s="628"/>
      <c r="BI1163" s="628"/>
      <c r="BJ1163" s="628"/>
      <c r="BK1163" s="628"/>
      <c r="BL1163" s="628"/>
      <c r="BM1163" s="628"/>
      <c r="BN1163" s="628"/>
      <c r="BO1163" s="628"/>
      <c r="BP1163" s="628"/>
      <c r="BQ1163" s="628"/>
    </row>
    <row r="1164" s="369" customFormat="true" ht="15" customHeight="true" x14ac:dyDescent="0.2">
      <c r="BA1164" s="628"/>
      <c r="BB1164" s="397"/>
      <c r="BC1164" s="628"/>
      <c r="BD1164" s="628"/>
      <c r="BE1164" s="628"/>
      <c r="BF1164" s="628"/>
      <c r="BG1164" s="628"/>
      <c r="BH1164" s="628"/>
      <c r="BI1164" s="628"/>
      <c r="BJ1164" s="628"/>
      <c r="BK1164" s="628"/>
      <c r="BL1164" s="628"/>
      <c r="BM1164" s="628"/>
      <c r="BN1164" s="628"/>
      <c r="BO1164" s="628"/>
      <c r="BP1164" s="628"/>
      <c r="BQ1164" s="628"/>
    </row>
    <row r="1165" s="369" customFormat="true" ht="15" customHeight="true" x14ac:dyDescent="0.2">
      <c r="BA1165" s="628"/>
      <c r="BB1165" s="397"/>
      <c r="BC1165" s="628"/>
      <c r="BD1165" s="628"/>
      <c r="BE1165" s="628"/>
      <c r="BF1165" s="628"/>
      <c r="BG1165" s="628"/>
      <c r="BH1165" s="628"/>
      <c r="BI1165" s="628"/>
      <c r="BJ1165" s="628"/>
      <c r="BK1165" s="628"/>
      <c r="BL1165" s="628"/>
      <c r="BM1165" s="628"/>
      <c r="BN1165" s="628"/>
      <c r="BO1165" s="628"/>
      <c r="BP1165" s="628"/>
      <c r="BQ1165" s="628"/>
    </row>
    <row r="1166" s="369" customFormat="true" ht="15" customHeight="true" x14ac:dyDescent="0.2">
      <c r="BA1166" s="628"/>
      <c r="BB1166" s="397"/>
      <c r="BC1166" s="628"/>
      <c r="BD1166" s="628"/>
      <c r="BE1166" s="628"/>
      <c r="BF1166" s="628"/>
      <c r="BG1166" s="628"/>
      <c r="BH1166" s="628"/>
      <c r="BI1166" s="628"/>
      <c r="BJ1166" s="628"/>
      <c r="BK1166" s="628"/>
      <c r="BL1166" s="628"/>
      <c r="BM1166" s="628"/>
      <c r="BN1166" s="628"/>
      <c r="BO1166" s="628"/>
      <c r="BP1166" s="628"/>
      <c r="BQ1166" s="628"/>
    </row>
    <row r="1167" s="369" customFormat="true" ht="15" customHeight="true" x14ac:dyDescent="0.2">
      <c r="BA1167" s="628"/>
      <c r="BB1167" s="397"/>
      <c r="BC1167" s="628"/>
      <c r="BD1167" s="628"/>
      <c r="BE1167" s="628"/>
      <c r="BF1167" s="628"/>
      <c r="BG1167" s="628"/>
      <c r="BH1167" s="628"/>
      <c r="BI1167" s="628"/>
      <c r="BJ1167" s="628"/>
      <c r="BK1167" s="628"/>
      <c r="BL1167" s="628"/>
      <c r="BM1167" s="628"/>
      <c r="BN1167" s="628"/>
      <c r="BO1167" s="628"/>
      <c r="BP1167" s="628"/>
      <c r="BQ1167" s="628"/>
    </row>
    <row r="1168" s="369" customFormat="true" ht="15" customHeight="true" x14ac:dyDescent="0.2">
      <c r="BA1168" s="628"/>
      <c r="BB1168" s="397"/>
      <c r="BC1168" s="628"/>
      <c r="BD1168" s="628"/>
      <c r="BE1168" s="628"/>
      <c r="BF1168" s="628"/>
      <c r="BG1168" s="628"/>
      <c r="BH1168" s="628"/>
      <c r="BI1168" s="628"/>
      <c r="BJ1168" s="628"/>
      <c r="BK1168" s="628"/>
      <c r="BL1168" s="628"/>
      <c r="BM1168" s="628"/>
      <c r="BN1168" s="628"/>
      <c r="BO1168" s="628"/>
      <c r="BP1168" s="628"/>
      <c r="BQ1168" s="628"/>
    </row>
    <row r="1169" s="369" customFormat="true" ht="15" customHeight="true" x14ac:dyDescent="0.2">
      <c r="BA1169" s="628"/>
      <c r="BB1169" s="397"/>
      <c r="BC1169" s="628"/>
      <c r="BD1169" s="628"/>
      <c r="BE1169" s="628"/>
      <c r="BF1169" s="628"/>
      <c r="BG1169" s="628"/>
      <c r="BH1169" s="628"/>
      <c r="BI1169" s="628"/>
      <c r="BJ1169" s="628"/>
      <c r="BK1169" s="628"/>
      <c r="BL1169" s="628"/>
      <c r="BM1169" s="628"/>
      <c r="BN1169" s="628"/>
      <c r="BO1169" s="628"/>
      <c r="BP1169" s="628"/>
      <c r="BQ1169" s="628"/>
    </row>
    <row r="1170" s="369" customFormat="true" ht="15" customHeight="true" x14ac:dyDescent="0.2">
      <c r="A1170" s="466"/>
      <c r="B1170" s="188"/>
      <c r="C1170" s="187"/>
      <c r="D1170" s="187"/>
      <c r="E1170" s="187"/>
      <c r="F1170" s="187"/>
      <c r="G1170" s="187"/>
      <c r="H1170" s="187"/>
      <c r="I1170" s="187"/>
      <c r="J1170" s="187"/>
      <c r="K1170" s="187"/>
      <c r="L1170" s="187"/>
      <c r="M1170" s="187"/>
      <c r="N1170" s="187"/>
      <c r="O1170" s="187"/>
      <c r="P1170" s="187"/>
      <c r="Q1170" s="187"/>
      <c r="R1170" s="187"/>
      <c r="S1170" s="187"/>
      <c r="T1170" s="187"/>
      <c r="U1170" s="187"/>
      <c r="V1170" s="187"/>
      <c r="W1170" s="187"/>
      <c r="X1170" s="187"/>
      <c r="Y1170" s="187"/>
      <c r="Z1170" s="187"/>
      <c r="AA1170" s="187"/>
      <c r="AB1170" s="187"/>
      <c r="BA1170" s="628"/>
      <c r="BB1170" s="397"/>
      <c r="BC1170" s="628"/>
      <c r="BD1170" s="628"/>
      <c r="BE1170" s="628"/>
      <c r="BF1170" s="628"/>
      <c r="BG1170" s="628"/>
      <c r="BH1170" s="628"/>
      <c r="BI1170" s="628"/>
      <c r="BJ1170" s="628"/>
      <c r="BK1170" s="628"/>
      <c r="BL1170" s="628"/>
      <c r="BM1170" s="628"/>
      <c r="BN1170" s="628"/>
      <c r="BO1170" s="628"/>
      <c r="BP1170" s="628"/>
      <c r="BQ1170" s="628"/>
    </row>
    <row r="1171" s="369" customFormat="true" ht="15" customHeight="true" x14ac:dyDescent="0.2">
      <c r="A1171" s="466"/>
      <c r="B1171" s="188"/>
      <c r="C1171" s="187"/>
      <c r="D1171" s="187"/>
      <c r="E1171" s="187"/>
      <c r="F1171" s="187"/>
      <c r="G1171" s="187"/>
      <c r="H1171" s="187"/>
      <c r="I1171" s="187"/>
      <c r="J1171" s="187"/>
      <c r="K1171" s="187"/>
      <c r="L1171" s="187"/>
      <c r="M1171" s="187"/>
      <c r="N1171" s="187"/>
      <c r="O1171" s="187"/>
      <c r="P1171" s="187"/>
      <c r="Q1171" s="187"/>
      <c r="R1171" s="187"/>
      <c r="S1171" s="187"/>
      <c r="T1171" s="187"/>
      <c r="U1171" s="187"/>
      <c r="V1171" s="187"/>
      <c r="W1171" s="187"/>
      <c r="X1171" s="187"/>
      <c r="Y1171" s="187"/>
      <c r="Z1171" s="187"/>
      <c r="AA1171" s="187"/>
      <c r="AB1171" s="187"/>
      <c r="BA1171" s="628"/>
      <c r="BB1171" s="397"/>
      <c r="BC1171" s="628"/>
      <c r="BD1171" s="628"/>
      <c r="BE1171" s="628"/>
      <c r="BF1171" s="628"/>
      <c r="BG1171" s="628"/>
      <c r="BH1171" s="628"/>
      <c r="BI1171" s="628"/>
      <c r="BJ1171" s="628"/>
      <c r="BK1171" s="628"/>
      <c r="BL1171" s="628"/>
      <c r="BM1171" s="628"/>
      <c r="BN1171" s="628"/>
      <c r="BO1171" s="628"/>
      <c r="BP1171" s="628"/>
      <c r="BQ1171" s="628"/>
    </row>
    <row r="1172" s="369" customFormat="true" ht="15" customHeight="true" x14ac:dyDescent="0.2">
      <c r="A1172" s="466"/>
      <c r="B1172" s="188"/>
      <c r="C1172" s="187"/>
      <c r="D1172" s="187"/>
      <c r="E1172" s="187"/>
      <c r="F1172" s="187"/>
      <c r="G1172" s="187"/>
      <c r="H1172" s="187"/>
      <c r="I1172" s="187"/>
      <c r="J1172" s="187"/>
      <c r="K1172" s="187"/>
      <c r="L1172" s="187"/>
      <c r="M1172" s="187"/>
      <c r="N1172" s="187"/>
      <c r="O1172" s="187"/>
      <c r="P1172" s="187"/>
      <c r="Q1172" s="187"/>
      <c r="R1172" s="187"/>
      <c r="S1172" s="187"/>
      <c r="T1172" s="187"/>
      <c r="U1172" s="187"/>
      <c r="V1172" s="187"/>
      <c r="W1172" s="187"/>
      <c r="X1172" s="187"/>
      <c r="Y1172" s="187"/>
      <c r="Z1172" s="187"/>
      <c r="AA1172" s="187"/>
      <c r="AB1172" s="187"/>
      <c r="BA1172" s="628"/>
      <c r="BB1172" s="397"/>
      <c r="BC1172" s="628"/>
      <c r="BD1172" s="628"/>
      <c r="BE1172" s="628"/>
      <c r="BF1172" s="628"/>
      <c r="BG1172" s="628"/>
      <c r="BH1172" s="628"/>
      <c r="BI1172" s="628"/>
      <c r="BJ1172" s="628"/>
      <c r="BK1172" s="628"/>
      <c r="BL1172" s="628"/>
      <c r="BM1172" s="628"/>
      <c r="BN1172" s="628"/>
      <c r="BO1172" s="628"/>
      <c r="BP1172" s="628"/>
      <c r="BQ1172" s="628"/>
    </row>
    <row r="1173" s="369" customFormat="true" ht="15" customHeight="true" x14ac:dyDescent="0.2">
      <c r="A1173" s="466"/>
      <c r="B1173" s="188"/>
      <c r="C1173" s="187"/>
      <c r="D1173" s="187"/>
      <c r="E1173" s="187"/>
      <c r="F1173" s="187"/>
      <c r="G1173" s="187"/>
      <c r="H1173" s="187"/>
      <c r="I1173" s="187"/>
      <c r="J1173" s="187"/>
      <c r="K1173" s="187"/>
      <c r="L1173" s="187"/>
      <c r="M1173" s="187"/>
      <c r="N1173" s="187"/>
      <c r="O1173" s="187"/>
      <c r="P1173" s="187"/>
      <c r="Q1173" s="187"/>
      <c r="R1173" s="187"/>
      <c r="S1173" s="187"/>
      <c r="T1173" s="187"/>
      <c r="U1173" s="187"/>
      <c r="V1173" s="187"/>
      <c r="W1173" s="187"/>
      <c r="X1173" s="187"/>
      <c r="Y1173" s="187"/>
      <c r="Z1173" s="187"/>
      <c r="AA1173" s="187"/>
      <c r="AB1173" s="187"/>
      <c r="BA1173" s="628"/>
      <c r="BB1173" s="397"/>
      <c r="BC1173" s="628"/>
      <c r="BD1173" s="628"/>
      <c r="BE1173" s="628"/>
      <c r="BF1173" s="628"/>
      <c r="BG1173" s="628"/>
      <c r="BH1173" s="628"/>
      <c r="BI1173" s="628"/>
      <c r="BJ1173" s="628"/>
      <c r="BK1173" s="628"/>
      <c r="BL1173" s="628"/>
      <c r="BM1173" s="628"/>
      <c r="BN1173" s="628"/>
      <c r="BO1173" s="628"/>
      <c r="BP1173" s="628"/>
      <c r="BQ1173" s="628"/>
    </row>
    <row r="1174" s="369" customFormat="true" ht="15" customHeight="true" x14ac:dyDescent="0.2">
      <c r="A1174" s="466"/>
      <c r="B1174" s="188"/>
      <c r="C1174" s="187"/>
      <c r="D1174" s="187"/>
      <c r="E1174" s="187"/>
      <c r="F1174" s="187"/>
      <c r="G1174" s="187"/>
      <c r="H1174" s="187"/>
      <c r="I1174" s="187"/>
      <c r="J1174" s="187"/>
      <c r="K1174" s="187"/>
      <c r="L1174" s="187"/>
      <c r="M1174" s="187"/>
      <c r="N1174" s="187"/>
      <c r="O1174" s="187"/>
      <c r="P1174" s="187"/>
      <c r="Q1174" s="187"/>
      <c r="R1174" s="187"/>
      <c r="S1174" s="187"/>
      <c r="T1174" s="187"/>
      <c r="U1174" s="187"/>
      <c r="V1174" s="187"/>
      <c r="W1174" s="187"/>
      <c r="X1174" s="187"/>
      <c r="Y1174" s="187"/>
      <c r="Z1174" s="187"/>
      <c r="AA1174" s="187"/>
      <c r="AB1174" s="187"/>
      <c r="BA1174" s="628"/>
      <c r="BB1174" s="397"/>
      <c r="BC1174" s="628"/>
      <c r="BD1174" s="628"/>
      <c r="BE1174" s="628"/>
      <c r="BF1174" s="628"/>
      <c r="BG1174" s="628"/>
      <c r="BH1174" s="628"/>
      <c r="BI1174" s="628"/>
      <c r="BJ1174" s="628"/>
      <c r="BK1174" s="628"/>
      <c r="BL1174" s="628"/>
      <c r="BM1174" s="628"/>
      <c r="BN1174" s="628"/>
      <c r="BO1174" s="628"/>
      <c r="BP1174" s="628"/>
      <c r="BQ1174" s="628"/>
    </row>
    <row r="1175" s="369" customFormat="true" ht="15" customHeight="true" x14ac:dyDescent="0.2">
      <c r="A1175" s="466"/>
      <c r="B1175" s="188"/>
      <c r="C1175" s="187"/>
      <c r="D1175" s="187"/>
      <c r="E1175" s="187"/>
      <c r="F1175" s="187"/>
      <c r="G1175" s="187"/>
      <c r="H1175" s="187"/>
      <c r="I1175" s="187"/>
      <c r="J1175" s="187"/>
      <c r="K1175" s="187"/>
      <c r="L1175" s="187"/>
      <c r="M1175" s="187"/>
      <c r="N1175" s="187"/>
      <c r="O1175" s="187"/>
      <c r="P1175" s="187"/>
      <c r="Q1175" s="187"/>
      <c r="R1175" s="187"/>
      <c r="S1175" s="187"/>
      <c r="T1175" s="187"/>
      <c r="U1175" s="187"/>
      <c r="V1175" s="187"/>
      <c r="W1175" s="187"/>
      <c r="X1175" s="187"/>
      <c r="Y1175" s="187"/>
      <c r="Z1175" s="187"/>
      <c r="AA1175" s="187"/>
      <c r="AB1175" s="187"/>
      <c r="BA1175" s="628"/>
      <c r="BB1175" s="397"/>
      <c r="BC1175" s="628"/>
      <c r="BD1175" s="628"/>
      <c r="BE1175" s="628"/>
      <c r="BF1175" s="628"/>
      <c r="BG1175" s="628"/>
      <c r="BH1175" s="628"/>
      <c r="BI1175" s="628"/>
      <c r="BJ1175" s="628"/>
      <c r="BK1175" s="628"/>
      <c r="BL1175" s="628"/>
      <c r="BM1175" s="628"/>
      <c r="BN1175" s="628"/>
      <c r="BO1175" s="628"/>
      <c r="BP1175" s="628"/>
      <c r="BQ1175" s="628"/>
    </row>
    <row r="1176" s="369" customFormat="true" ht="15" customHeight="true" x14ac:dyDescent="0.2">
      <c r="A1176" s="186"/>
      <c r="B1176" s="466"/>
      <c r="C1176" s="185"/>
      <c r="D1176" s="184"/>
      <c r="E1176" s="184"/>
      <c r="F1176" s="184"/>
      <c r="G1176" s="184"/>
      <c r="H1176" s="185"/>
      <c r="I1176" s="184"/>
      <c r="J1176" s="184"/>
      <c r="K1176" s="184"/>
      <c r="L1176" s="184"/>
      <c r="M1176" s="185"/>
      <c r="N1176" s="184"/>
      <c r="O1176" s="184"/>
      <c r="P1176" s="184"/>
      <c r="Q1176" s="184"/>
      <c r="R1176" s="185"/>
      <c r="S1176" s="184"/>
      <c r="T1176" s="184"/>
      <c r="U1176" s="184"/>
      <c r="BA1176" s="628"/>
      <c r="BB1176" s="397"/>
      <c r="BC1176" s="628"/>
      <c r="BD1176" s="628"/>
      <c r="BE1176" s="628"/>
      <c r="BF1176" s="628"/>
      <c r="BG1176" s="628"/>
      <c r="BH1176" s="628"/>
      <c r="BI1176" s="628"/>
      <c r="BJ1176" s="628"/>
      <c r="BK1176" s="628"/>
      <c r="BL1176" s="628"/>
      <c r="BM1176" s="628"/>
      <c r="BN1176" s="628"/>
      <c r="BO1176" s="628"/>
      <c r="BP1176" s="628"/>
      <c r="BQ1176" s="628"/>
    </row>
    <row r="1177" s="369" customFormat="true" ht="15" customHeight="true" x14ac:dyDescent="0.2">
      <c r="A1177" s="184"/>
      <c r="B1177" s="184"/>
      <c r="C1177" s="185"/>
      <c r="D1177" s="185"/>
      <c r="E1177" s="185"/>
      <c r="F1177" s="185"/>
      <c r="G1177" s="185"/>
      <c r="H1177" s="185"/>
      <c r="I1177" s="185"/>
      <c r="J1177" s="185"/>
      <c r="K1177" s="185"/>
      <c r="L1177" s="185"/>
      <c r="M1177" s="185"/>
      <c r="N1177" s="185"/>
      <c r="O1177" s="185"/>
      <c r="P1177" s="185"/>
      <c r="Q1177" s="185"/>
      <c r="R1177" s="185"/>
      <c r="S1177" s="185"/>
      <c r="T1177" s="185"/>
      <c r="U1177" s="185"/>
      <c r="BA1177" s="628"/>
      <c r="BB1177" s="397"/>
      <c r="BC1177" s="628"/>
      <c r="BD1177" s="628"/>
      <c r="BE1177" s="628"/>
      <c r="BF1177" s="628"/>
      <c r="BG1177" s="628"/>
      <c r="BH1177" s="628"/>
      <c r="BI1177" s="628"/>
      <c r="BJ1177" s="628"/>
      <c r="BK1177" s="628"/>
      <c r="BL1177" s="628"/>
      <c r="BM1177" s="628"/>
      <c r="BN1177" s="628"/>
      <c r="BO1177" s="628"/>
      <c r="BP1177" s="628"/>
      <c r="BQ1177" s="628"/>
    </row>
    <row r="1178" s="369" customFormat="true" ht="15" customHeight="true" x14ac:dyDescent="0.2">
      <c r="BA1178" s="628"/>
      <c r="BB1178" s="397"/>
      <c r="BC1178" s="628"/>
      <c r="BD1178" s="628"/>
      <c r="BE1178" s="628"/>
      <c r="BF1178" s="628"/>
      <c r="BG1178" s="628"/>
      <c r="BH1178" s="628"/>
      <c r="BI1178" s="628"/>
      <c r="BJ1178" s="628"/>
      <c r="BK1178" s="628"/>
      <c r="BL1178" s="628"/>
      <c r="BM1178" s="628"/>
      <c r="BN1178" s="628"/>
      <c r="BO1178" s="628"/>
      <c r="BP1178" s="628"/>
      <c r="BQ1178" s="628"/>
    </row>
    <row r="1179" s="369" customFormat="true" ht="15" customHeight="true" x14ac:dyDescent="0.2">
      <c r="BA1179" s="628"/>
      <c r="BB1179" s="397"/>
      <c r="BC1179" s="628"/>
      <c r="BD1179" s="628"/>
      <c r="BE1179" s="628"/>
      <c r="BF1179" s="628"/>
      <c r="BG1179" s="628"/>
      <c r="BH1179" s="628"/>
      <c r="BI1179" s="628"/>
      <c r="BJ1179" s="628"/>
      <c r="BK1179" s="628"/>
      <c r="BL1179" s="628"/>
      <c r="BM1179" s="628"/>
      <c r="BN1179" s="628"/>
      <c r="BO1179" s="628"/>
      <c r="BP1179" s="628"/>
      <c r="BQ1179" s="628"/>
    </row>
    <row r="1180" s="369" customFormat="true" ht="15" customHeight="true" x14ac:dyDescent="0.2">
      <c r="BA1180" s="628"/>
      <c r="BB1180" s="397"/>
      <c r="BC1180" s="628"/>
      <c r="BD1180" s="628"/>
      <c r="BE1180" s="628"/>
      <c r="BF1180" s="628"/>
      <c r="BG1180" s="628"/>
      <c r="BH1180" s="628"/>
      <c r="BI1180" s="628"/>
      <c r="BJ1180" s="628"/>
      <c r="BK1180" s="628"/>
      <c r="BL1180" s="628"/>
      <c r="BM1180" s="628"/>
      <c r="BN1180" s="628"/>
      <c r="BO1180" s="628"/>
      <c r="BP1180" s="628"/>
      <c r="BQ1180" s="628"/>
    </row>
    <row r="1181" s="369" customFormat="true" ht="15" customHeight="true" x14ac:dyDescent="0.2">
      <c r="BA1181" s="628"/>
      <c r="BB1181" s="397"/>
      <c r="BC1181" s="628"/>
      <c r="BD1181" s="628"/>
      <c r="BE1181" s="628"/>
      <c r="BF1181" s="628"/>
      <c r="BG1181" s="628"/>
      <c r="BH1181" s="628"/>
      <c r="BI1181" s="628"/>
      <c r="BJ1181" s="628"/>
      <c r="BK1181" s="628"/>
      <c r="BL1181" s="628"/>
      <c r="BM1181" s="628"/>
      <c r="BN1181" s="628"/>
      <c r="BO1181" s="628"/>
      <c r="BP1181" s="628"/>
      <c r="BQ1181" s="628"/>
    </row>
    <row r="1182" s="369" customFormat="true" ht="15" customHeight="true" x14ac:dyDescent="0.2">
      <c r="BA1182" s="628"/>
      <c r="BB1182" s="397"/>
      <c r="BC1182" s="628"/>
      <c r="BD1182" s="628"/>
      <c r="BE1182" s="628"/>
      <c r="BF1182" s="628"/>
      <c r="BG1182" s="628"/>
      <c r="BH1182" s="628"/>
      <c r="BI1182" s="628"/>
      <c r="BJ1182" s="628"/>
      <c r="BK1182" s="628"/>
      <c r="BL1182" s="628"/>
      <c r="BM1182" s="628"/>
      <c r="BN1182" s="628"/>
      <c r="BO1182" s="628"/>
      <c r="BP1182" s="628"/>
      <c r="BQ1182" s="628"/>
    </row>
    <row r="1183" s="369" customFormat="true" ht="15" customHeight="true" x14ac:dyDescent="0.2">
      <c r="BA1183" s="628"/>
      <c r="BB1183" s="397"/>
      <c r="BC1183" s="628"/>
      <c r="BD1183" s="628"/>
      <c r="BE1183" s="628"/>
      <c r="BF1183" s="628"/>
      <c r="BG1183" s="628"/>
      <c r="BH1183" s="628"/>
      <c r="BI1183" s="628"/>
      <c r="BJ1183" s="628"/>
      <c r="BK1183" s="628"/>
      <c r="BL1183" s="628"/>
      <c r="BM1183" s="628"/>
      <c r="BN1183" s="628"/>
      <c r="BO1183" s="628"/>
      <c r="BP1183" s="628"/>
      <c r="BQ1183" s="628"/>
    </row>
    <row r="1184" s="369" customFormat="true" ht="15" customHeight="true" x14ac:dyDescent="0.2">
      <c r="BA1184" s="628"/>
      <c r="BB1184" s="397"/>
      <c r="BC1184" s="628"/>
      <c r="BD1184" s="628"/>
      <c r="BE1184" s="628"/>
      <c r="BF1184" s="628"/>
      <c r="BG1184" s="628"/>
      <c r="BH1184" s="628"/>
      <c r="BI1184" s="628"/>
      <c r="BJ1184" s="628"/>
      <c r="BK1184" s="628"/>
      <c r="BL1184" s="628"/>
      <c r="BM1184" s="628"/>
      <c r="BN1184" s="628"/>
      <c r="BO1184" s="628"/>
      <c r="BP1184" s="628"/>
      <c r="BQ1184" s="628"/>
    </row>
    <row r="1185" s="369" customFormat="true" ht="15" customHeight="true" x14ac:dyDescent="0.2">
      <c r="BA1185" s="628"/>
      <c r="BB1185" s="397"/>
      <c r="BC1185" s="628"/>
      <c r="BD1185" s="628"/>
      <c r="BE1185" s="628"/>
      <c r="BF1185" s="628"/>
      <c r="BG1185" s="628"/>
      <c r="BH1185" s="628"/>
      <c r="BI1185" s="628"/>
      <c r="BJ1185" s="628"/>
      <c r="BK1185" s="628"/>
      <c r="BL1185" s="628"/>
      <c r="BM1185" s="628"/>
      <c r="BN1185" s="628"/>
      <c r="BO1185" s="628"/>
      <c r="BP1185" s="628"/>
      <c r="BQ1185" s="628"/>
    </row>
    <row r="1186" s="369" customFormat="true" ht="15" customHeight="true" x14ac:dyDescent="0.2">
      <c r="BA1186" s="628"/>
      <c r="BB1186" s="397"/>
      <c r="BC1186" s="628"/>
      <c r="BD1186" s="628"/>
      <c r="BE1186" s="628"/>
      <c r="BF1186" s="628"/>
      <c r="BG1186" s="628"/>
      <c r="BH1186" s="628"/>
      <c r="BI1186" s="628"/>
      <c r="BJ1186" s="628"/>
      <c r="BK1186" s="628"/>
      <c r="BL1186" s="628"/>
      <c r="BM1186" s="628"/>
      <c r="BN1186" s="628"/>
      <c r="BO1186" s="628"/>
      <c r="BP1186" s="628"/>
      <c r="BQ1186" s="628"/>
    </row>
    <row r="1187" s="369" customFormat="true" ht="15" customHeight="true" x14ac:dyDescent="0.2">
      <c r="BA1187" s="628"/>
      <c r="BB1187" s="397"/>
      <c r="BC1187" s="628"/>
      <c r="BD1187" s="628"/>
      <c r="BE1187" s="628"/>
      <c r="BF1187" s="628"/>
      <c r="BG1187" s="628"/>
      <c r="BH1187" s="628"/>
      <c r="BI1187" s="628"/>
      <c r="BJ1187" s="628"/>
      <c r="BK1187" s="628"/>
      <c r="BL1187" s="628"/>
      <c r="BM1187" s="628"/>
      <c r="BN1187" s="628"/>
      <c r="BO1187" s="628"/>
      <c r="BP1187" s="628"/>
      <c r="BQ1187" s="628"/>
    </row>
    <row r="1188" s="369" customFormat="true" ht="15" customHeight="true" x14ac:dyDescent="0.2">
      <c r="BA1188" s="628"/>
      <c r="BB1188" s="397"/>
      <c r="BC1188" s="628"/>
      <c r="BD1188" s="628"/>
      <c r="BE1188" s="628"/>
      <c r="BF1188" s="628"/>
      <c r="BG1188" s="628"/>
      <c r="BH1188" s="628"/>
      <c r="BI1188" s="628"/>
      <c r="BJ1188" s="628"/>
      <c r="BK1188" s="628"/>
      <c r="BL1188" s="628"/>
      <c r="BM1188" s="628"/>
      <c r="BN1188" s="628"/>
      <c r="BO1188" s="628"/>
      <c r="BP1188" s="628"/>
      <c r="BQ1188" s="628"/>
    </row>
    <row r="1189" s="369" customFormat="true" ht="15" customHeight="true" x14ac:dyDescent="0.2">
      <c r="BA1189" s="628"/>
      <c r="BB1189" s="397"/>
      <c r="BC1189" s="628"/>
      <c r="BD1189" s="628"/>
      <c r="BE1189" s="628"/>
      <c r="BF1189" s="628"/>
      <c r="BG1189" s="628"/>
      <c r="BH1189" s="628"/>
      <c r="BI1189" s="628"/>
      <c r="BJ1189" s="628"/>
      <c r="BK1189" s="628"/>
      <c r="BL1189" s="628"/>
      <c r="BM1189" s="628"/>
      <c r="BN1189" s="628"/>
      <c r="BO1189" s="628"/>
      <c r="BP1189" s="628"/>
      <c r="BQ1189" s="628"/>
    </row>
    <row r="1190" s="369" customFormat="true" ht="15" customHeight="true" x14ac:dyDescent="0.2">
      <c r="BA1190" s="628"/>
      <c r="BB1190" s="397"/>
      <c r="BC1190" s="628"/>
      <c r="BD1190" s="628"/>
      <c r="BE1190" s="628"/>
      <c r="BF1190" s="628"/>
      <c r="BG1190" s="628"/>
      <c r="BH1190" s="628"/>
      <c r="BI1190" s="628"/>
      <c r="BJ1190" s="628"/>
      <c r="BK1190" s="628"/>
      <c r="BL1190" s="628"/>
      <c r="BM1190" s="628"/>
      <c r="BN1190" s="628"/>
      <c r="BO1190" s="628"/>
      <c r="BP1190" s="628"/>
      <c r="BQ1190" s="628"/>
    </row>
    <row r="1191" s="369" customFormat="true" ht="15" customHeight="true" x14ac:dyDescent="0.2">
      <c r="BA1191" s="628"/>
      <c r="BB1191" s="397"/>
      <c r="BC1191" s="628"/>
      <c r="BD1191" s="628"/>
      <c r="BE1191" s="628"/>
      <c r="BF1191" s="628"/>
      <c r="BG1191" s="628"/>
      <c r="BH1191" s="628"/>
      <c r="BI1191" s="628"/>
      <c r="BJ1191" s="628"/>
      <c r="BK1191" s="628"/>
      <c r="BL1191" s="628"/>
      <c r="BM1191" s="628"/>
      <c r="BN1191" s="628"/>
      <c r="BO1191" s="628"/>
      <c r="BP1191" s="628"/>
      <c r="BQ1191" s="628"/>
    </row>
    <row r="1192" s="369" customFormat="true" ht="15" customHeight="true" x14ac:dyDescent="0.2">
      <c r="BA1192" s="628"/>
      <c r="BB1192" s="397"/>
      <c r="BC1192" s="628"/>
      <c r="BD1192" s="628"/>
      <c r="BE1192" s="628"/>
      <c r="BF1192" s="628"/>
      <c r="BG1192" s="628"/>
      <c r="BH1192" s="628"/>
      <c r="BI1192" s="628"/>
      <c r="BJ1192" s="628"/>
      <c r="BK1192" s="628"/>
      <c r="BL1192" s="628"/>
      <c r="BM1192" s="628"/>
      <c r="BN1192" s="628"/>
      <c r="BO1192" s="628"/>
      <c r="BP1192" s="628"/>
      <c r="BQ1192" s="628"/>
    </row>
    <row r="1193" s="369" customFormat="true" ht="15" customHeight="true" x14ac:dyDescent="0.2">
      <c r="BA1193" s="628"/>
      <c r="BB1193" s="397"/>
      <c r="BC1193" s="628"/>
      <c r="BD1193" s="628"/>
      <c r="BE1193" s="628"/>
      <c r="BF1193" s="628"/>
      <c r="BG1193" s="628"/>
      <c r="BH1193" s="628"/>
      <c r="BI1193" s="628"/>
      <c r="BJ1193" s="628"/>
      <c r="BK1193" s="628"/>
      <c r="BL1193" s="628"/>
      <c r="BM1193" s="628"/>
      <c r="BN1193" s="628"/>
      <c r="BO1193" s="628"/>
      <c r="BP1193" s="628"/>
      <c r="BQ1193" s="628"/>
    </row>
    <row r="1194" s="369" customFormat="true" ht="15" customHeight="true" x14ac:dyDescent="0.2">
      <c r="BA1194" s="628"/>
      <c r="BB1194" s="397"/>
      <c r="BC1194" s="628"/>
      <c r="BD1194" s="628"/>
      <c r="BE1194" s="628"/>
      <c r="BF1194" s="628"/>
      <c r="BG1194" s="628"/>
      <c r="BH1194" s="628"/>
      <c r="BI1194" s="628"/>
      <c r="BJ1194" s="628"/>
      <c r="BK1194" s="628"/>
      <c r="BL1194" s="628"/>
      <c r="BM1194" s="628"/>
      <c r="BN1194" s="628"/>
      <c r="BO1194" s="628"/>
      <c r="BP1194" s="628"/>
      <c r="BQ1194" s="628"/>
    </row>
    <row r="1195" s="369" customFormat="true" ht="15" customHeight="true" x14ac:dyDescent="0.2">
      <c r="BA1195" s="628"/>
      <c r="BB1195" s="397"/>
      <c r="BC1195" s="628"/>
      <c r="BD1195" s="628"/>
      <c r="BE1195" s="628"/>
      <c r="BF1195" s="628"/>
      <c r="BG1195" s="628"/>
      <c r="BH1195" s="628"/>
      <c r="BI1195" s="628"/>
      <c r="BJ1195" s="628"/>
      <c r="BK1195" s="628"/>
      <c r="BL1195" s="628"/>
      <c r="BM1195" s="628"/>
      <c r="BN1195" s="628"/>
      <c r="BO1195" s="628"/>
      <c r="BP1195" s="628"/>
      <c r="BQ1195" s="628"/>
    </row>
    <row r="1196" s="369" customFormat="true" ht="15" customHeight="true" x14ac:dyDescent="0.2">
      <c r="BA1196" s="628"/>
      <c r="BB1196" s="397"/>
      <c r="BC1196" s="628"/>
      <c r="BD1196" s="628"/>
      <c r="BE1196" s="628"/>
      <c r="BF1196" s="628"/>
      <c r="BG1196" s="628"/>
      <c r="BH1196" s="628"/>
      <c r="BI1196" s="628"/>
      <c r="BJ1196" s="628"/>
      <c r="BK1196" s="628"/>
      <c r="BL1196" s="628"/>
      <c r="BM1196" s="628"/>
      <c r="BN1196" s="628"/>
      <c r="BO1196" s="628"/>
      <c r="BP1196" s="628"/>
      <c r="BQ1196" s="628"/>
    </row>
    <row r="1197" s="369" customFormat="true" ht="15" customHeight="true" x14ac:dyDescent="0.2">
      <c r="BA1197" s="628"/>
      <c r="BB1197" s="397"/>
      <c r="BC1197" s="628"/>
      <c r="BD1197" s="628"/>
      <c r="BE1197" s="628"/>
      <c r="BF1197" s="628"/>
      <c r="BG1197" s="628"/>
      <c r="BH1197" s="628"/>
      <c r="BI1197" s="628"/>
      <c r="BJ1197" s="628"/>
      <c r="BK1197" s="628"/>
      <c r="BL1197" s="628"/>
      <c r="BM1197" s="628"/>
      <c r="BN1197" s="628"/>
      <c r="BO1197" s="628"/>
      <c r="BP1197" s="628"/>
      <c r="BQ1197" s="628"/>
    </row>
    <row r="1198" s="369" customFormat="true" ht="15" customHeight="true" x14ac:dyDescent="0.2">
      <c r="BA1198" s="628"/>
      <c r="BB1198" s="397"/>
      <c r="BC1198" s="628"/>
      <c r="BD1198" s="628"/>
      <c r="BE1198" s="628"/>
      <c r="BF1198" s="628"/>
      <c r="BG1198" s="628"/>
      <c r="BH1198" s="628"/>
      <c r="BI1198" s="628"/>
      <c r="BJ1198" s="628"/>
      <c r="BK1198" s="628"/>
      <c r="BL1198" s="628"/>
      <c r="BM1198" s="628"/>
      <c r="BN1198" s="628"/>
      <c r="BO1198" s="628"/>
      <c r="BP1198" s="628"/>
      <c r="BQ1198" s="628"/>
    </row>
    <row r="1199" s="369" customFormat="true" ht="15" customHeight="true" x14ac:dyDescent="0.2">
      <c r="BA1199" s="628"/>
      <c r="BB1199" s="397"/>
      <c r="BC1199" s="628"/>
      <c r="BD1199" s="628"/>
      <c r="BE1199" s="628"/>
      <c r="BF1199" s="628"/>
      <c r="BG1199" s="628"/>
      <c r="BH1199" s="628"/>
      <c r="BI1199" s="628"/>
      <c r="BJ1199" s="628"/>
      <c r="BK1199" s="628"/>
      <c r="BL1199" s="628"/>
      <c r="BM1199" s="628"/>
      <c r="BN1199" s="628"/>
      <c r="BO1199" s="628"/>
      <c r="BP1199" s="628"/>
      <c r="BQ1199" s="628"/>
    </row>
    <row r="1200" s="369" customFormat="true" ht="15" customHeight="true" x14ac:dyDescent="0.2">
      <c r="BA1200" s="628"/>
      <c r="BB1200" s="397"/>
      <c r="BC1200" s="628"/>
      <c r="BD1200" s="628"/>
      <c r="BE1200" s="628"/>
      <c r="BF1200" s="628"/>
      <c r="BG1200" s="628"/>
      <c r="BH1200" s="628"/>
      <c r="BI1200" s="628"/>
      <c r="BJ1200" s="628"/>
      <c r="BK1200" s="628"/>
      <c r="BL1200" s="628"/>
      <c r="BM1200" s="628"/>
      <c r="BN1200" s="628"/>
      <c r="BO1200" s="628"/>
      <c r="BP1200" s="628"/>
      <c r="BQ1200" s="628"/>
    </row>
  </sheetData>
  <mergeCells count="1314">
    <mergeCell ref="M14:Q14"/>
    <mergeCell ref="A16:A17"/>
    <mergeCell ref="A18:A21"/>
    <mergeCell ref="A22:A23"/>
    <mergeCell ref="A24:A26"/>
    <mergeCell ref="C27:G27"/>
    <mergeCell ref="H27:L27"/>
    <mergeCell ref="M27:Q27"/>
    <mergeCell ref="C14:G14"/>
    <mergeCell ref="H14:L14"/>
    <mergeCell ref="M56:Q56"/>
    <mergeCell ref="A58:A65"/>
    <mergeCell ref="A47:A49"/>
    <mergeCell ref="A135:A139"/>
    <mergeCell ref="A153:A160"/>
    <mergeCell ref="A124:A127"/>
    <mergeCell ref="A128:A129"/>
    <mergeCell ref="A130:A132"/>
    <mergeCell ref="C133:G133"/>
    <mergeCell ref="H133:L133"/>
    <mergeCell ref="C120:G120"/>
    <mergeCell ref="H120:L120"/>
    <mergeCell ref="M120:Q120"/>
    <mergeCell ref="A122:A123"/>
    <mergeCell ref="A108:B108"/>
    <mergeCell ref="A45:A46"/>
    <mergeCell ref="C56:G56"/>
    <mergeCell ref="H56:L56"/>
    <mergeCell ref="A29:A30"/>
    <mergeCell ref="A35:A36"/>
    <mergeCell ref="A37:A38"/>
    <mergeCell ref="A41:A42"/>
    <mergeCell ref="A43:A44"/>
    <mergeCell ref="M133:Q133"/>
    <mergeCell ref="H406:I406"/>
    <mergeCell ref="M406:N406"/>
    <mergeCell ref="C407:D407"/>
    <mergeCell ref="H407:I407"/>
    <mergeCell ref="M407:N407"/>
    <mergeCell ref="A1025:C1025"/>
    <mergeCell ref="A1026:B1026"/>
    <mergeCell ref="A1031:A1033"/>
    <mergeCell ref="A1034:C1034"/>
    <mergeCell ref="C399:F399"/>
    <mergeCell ref="C220:G220"/>
    <mergeCell ref="H220:L220"/>
    <mergeCell ref="M220:Q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C414:D414"/>
    <mergeCell ref="H414:I414"/>
    <mergeCell ref="M414:N414"/>
    <mergeCell ref="C415:D415"/>
    <mergeCell ref="H415:I415"/>
    <mergeCell ref="M415:N415"/>
    <mergeCell ref="C412:D412"/>
    <mergeCell ref="H412:I412"/>
    <mergeCell ref="M412:N412"/>
    <mergeCell ref="C413:D413"/>
    <mergeCell ref="H413:I413"/>
    <mergeCell ref="M413:N413"/>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6:D456"/>
    <mergeCell ref="H456:I456"/>
    <mergeCell ref="M456:N456"/>
    <mergeCell ref="C457:D457"/>
    <mergeCell ref="H457:I457"/>
    <mergeCell ref="M457:N457"/>
    <mergeCell ref="C454:D454"/>
    <mergeCell ref="H454:J454"/>
    <mergeCell ref="M454:N454"/>
    <mergeCell ref="C455:D455"/>
    <mergeCell ref="H455:I455"/>
    <mergeCell ref="M455:N455"/>
    <mergeCell ref="C452:D452"/>
    <mergeCell ref="H452:I452"/>
    <mergeCell ref="M452:N452"/>
    <mergeCell ref="C453:D453"/>
    <mergeCell ref="H453:I453"/>
    <mergeCell ref="M453:N453"/>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E459"/>
    <mergeCell ref="H459:I459"/>
    <mergeCell ref="M459:O45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1:D511"/>
    <mergeCell ref="H511:I511"/>
    <mergeCell ref="M511:N511"/>
    <mergeCell ref="C512:D512"/>
    <mergeCell ref="H512:J512"/>
    <mergeCell ref="M512:N512"/>
    <mergeCell ref="C509:D509"/>
    <mergeCell ref="H509:I509"/>
    <mergeCell ref="M509:N509"/>
    <mergeCell ref="C510:D510"/>
    <mergeCell ref="H510:I510"/>
    <mergeCell ref="M510:N510"/>
    <mergeCell ref="C506:D506"/>
    <mergeCell ref="H506:L506"/>
    <mergeCell ref="M506:N506"/>
    <mergeCell ref="C507:D507"/>
    <mergeCell ref="H507:I508"/>
    <mergeCell ref="J507:L507"/>
    <mergeCell ref="M507:N507"/>
    <mergeCell ref="C508:D508"/>
    <mergeCell ref="M508:N508"/>
    <mergeCell ref="C519:D519"/>
    <mergeCell ref="H519:I519"/>
    <mergeCell ref="M519:N519"/>
    <mergeCell ref="C520:D520"/>
    <mergeCell ref="H520:I520"/>
    <mergeCell ref="M520:N520"/>
    <mergeCell ref="C516:G516"/>
    <mergeCell ref="H516:I516"/>
    <mergeCell ref="M516:Q516"/>
    <mergeCell ref="C517:D518"/>
    <mergeCell ref="E517:G517"/>
    <mergeCell ref="H517:I517"/>
    <mergeCell ref="M517:N518"/>
    <mergeCell ref="O517:Q517"/>
    <mergeCell ref="H518:I518"/>
    <mergeCell ref="C513:D513"/>
    <mergeCell ref="H513:I514"/>
    <mergeCell ref="M513:N513"/>
    <mergeCell ref="C514:D514"/>
    <mergeCell ref="M514:N514"/>
    <mergeCell ref="C515:D515"/>
    <mergeCell ref="H515:I515"/>
    <mergeCell ref="M515:N515"/>
    <mergeCell ref="C526:D526"/>
    <mergeCell ref="H526:I526"/>
    <mergeCell ref="M526:N526"/>
    <mergeCell ref="C527:D527"/>
    <mergeCell ref="H527:I527"/>
    <mergeCell ref="M527:N527"/>
    <mergeCell ref="C523:D524"/>
    <mergeCell ref="H523:I523"/>
    <mergeCell ref="M523:N524"/>
    <mergeCell ref="H524:I524"/>
    <mergeCell ref="C525:D525"/>
    <mergeCell ref="H525:I525"/>
    <mergeCell ref="M525:N525"/>
    <mergeCell ref="C521:D521"/>
    <mergeCell ref="H521:I521"/>
    <mergeCell ref="M521:N521"/>
    <mergeCell ref="C522:E522"/>
    <mergeCell ref="H522:I522"/>
    <mergeCell ref="M522:O522"/>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J565"/>
    <mergeCell ref="M565:N56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0:E580"/>
    <mergeCell ref="H580:I580"/>
    <mergeCell ref="M580:O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BA29:BA30"/>
    <mergeCell ref="A31:A32"/>
    <mergeCell ref="BA31:BA32"/>
    <mergeCell ref="A33:A34"/>
    <mergeCell ref="BA33:BA34"/>
    <mergeCell ref="BA35:BA36"/>
    <mergeCell ref="BA37:BA38"/>
    <mergeCell ref="A39:A40"/>
    <mergeCell ref="BA39:BA40"/>
    <mergeCell ref="BA41:BA42"/>
    <mergeCell ref="BA43:BA44"/>
    <mergeCell ref="BA45:BA4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50"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5"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60" r:id="rId13"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2961" r:id="rId14"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5" r:id="rId15"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7" r:id="rId1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1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1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1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2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2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2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2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2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2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2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2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2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2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3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3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3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3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3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3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3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3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3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C7282-3455-45B3-992D-72C87D6D662B}">
  <sheetPr codeName="Feuil5"/>
  <dimension ref="A1:CZ1200"/>
  <sheetViews>
    <sheetView showGridLines="false" workbookViewId="0"/>
  </sheetViews>
  <sheetFormatPr defaultColWidth="9.140625" defaultRowHeight="15" customHeight="true" x14ac:dyDescent="0.2"/>
  <cols>
    <col min="1" max="1" width="31.5703125" style="540" customWidth="true"/>
    <col min="2" max="2" width="41.5703125" style="540" customWidth="true"/>
    <col min="3" max="17" width="10.7109375" style="540" customWidth="true"/>
    <col min="18" max="26" width="12.5703125" style="540" customWidth="true"/>
    <col min="27" max="52" width="12.5703125" style="369" customWidth="true"/>
    <col min="53" max="53" width="31.5703125" style="628" customWidth="true"/>
    <col min="54" max="54" width="41.5703125" style="397" customWidth="true"/>
    <col min="55" max="69" width="9.140625" style="628"/>
    <col min="70" max="77" width="12.5703125" style="628" customWidth="true"/>
    <col min="78" max="104" width="12.5703125" style="369" customWidth="true"/>
    <col min="105" max="16384" width="9.140625" style="540"/>
  </cols>
  <sheetData>
    <row r="1" s="317" customFormat="true" ht="18" customHeight="true" x14ac:dyDescent="0.2">
      <c r="AA1" s="369"/>
      <c r="AB1" s="369"/>
      <c r="AC1" s="369"/>
      <c r="AD1" s="369"/>
      <c r="AE1" s="369"/>
      <c r="AF1" s="369"/>
      <c r="AG1" s="369"/>
      <c r="AH1" s="369"/>
      <c r="AI1" s="369"/>
      <c r="AJ1" s="369"/>
      <c r="AK1" s="369"/>
      <c r="AL1" s="369"/>
      <c r="AM1" s="369"/>
      <c r="AN1" s="369"/>
      <c r="AO1" s="369"/>
      <c r="AP1" s="369"/>
      <c r="AQ1" s="369"/>
      <c r="AR1" s="369"/>
      <c r="AS1" s="369"/>
      <c r="AT1" s="369"/>
      <c r="AU1" s="369"/>
      <c r="AV1" s="369"/>
      <c r="AW1" s="369"/>
      <c r="AX1" s="369"/>
      <c r="AY1" s="369"/>
      <c r="AZ1" s="369"/>
      <c r="BA1" s="329"/>
      <c r="BB1" s="340"/>
      <c r="BC1" s="329"/>
      <c r="BD1" s="329"/>
      <c r="BE1" s="329"/>
      <c r="BF1" s="329"/>
      <c r="BG1" s="329"/>
      <c r="BH1" s="329"/>
      <c r="BI1" s="329"/>
      <c r="BJ1" s="329"/>
      <c r="BK1" s="329"/>
      <c r="BL1" s="329"/>
      <c r="BM1" s="329"/>
      <c r="BN1" s="329"/>
      <c r="BO1" s="329"/>
      <c r="BP1" s="329"/>
      <c r="BQ1" s="329"/>
      <c r="BR1" s="329"/>
      <c r="BS1" s="329"/>
      <c r="BT1" s="329"/>
      <c r="BU1" s="329"/>
      <c r="BV1" s="329"/>
      <c r="BW1" s="329"/>
      <c r="BX1" s="329"/>
      <c r="BY1" s="329"/>
      <c r="BZ1" s="369"/>
      <c r="CA1" s="369"/>
      <c r="CB1" s="369"/>
      <c r="CC1" s="369"/>
      <c r="CD1" s="369"/>
      <c r="CE1" s="369"/>
      <c r="CF1" s="369"/>
      <c r="CG1" s="369"/>
      <c r="CH1" s="369"/>
      <c r="CI1" s="369"/>
      <c r="CJ1" s="369"/>
      <c r="CK1" s="369"/>
      <c r="CL1" s="369"/>
      <c r="CM1" s="369"/>
      <c r="CN1" s="369"/>
      <c r="CO1" s="369"/>
      <c r="CP1" s="369"/>
      <c r="CQ1" s="369"/>
      <c r="CR1" s="369"/>
      <c r="CS1" s="369"/>
      <c r="CT1" s="369"/>
      <c r="CU1" s="369"/>
      <c r="CV1" s="369"/>
      <c r="CW1" s="369"/>
      <c r="CX1" s="369"/>
      <c r="CY1" s="369"/>
      <c r="CZ1" s="369"/>
    </row>
    <row r="2" s="317" customFormat="true" ht="22.5" customHeight="true" x14ac:dyDescent="0.35">
      <c r="A2" s="387" t="str">
        <f>A1026</f>
        <v>Chad</v>
      </c>
      <c r="B2" s="388"/>
      <c r="AA2" s="369"/>
      <c r="AB2" s="369"/>
      <c r="AC2" s="369"/>
      <c r="AD2" s="369"/>
      <c r="AE2" s="369"/>
      <c r="AF2" s="369"/>
      <c r="AG2" s="369"/>
      <c r="AH2" s="369"/>
      <c r="AI2" s="369"/>
      <c r="AJ2" s="369"/>
      <c r="AK2" s="369"/>
      <c r="AL2" s="369"/>
      <c r="AM2" s="369"/>
      <c r="AN2" s="369"/>
      <c r="AO2" s="369"/>
      <c r="AP2" s="369"/>
      <c r="AQ2" s="369"/>
      <c r="AR2" s="369"/>
      <c r="AS2" s="369"/>
      <c r="AT2" s="369"/>
      <c r="AU2" s="369"/>
      <c r="AV2" s="369"/>
      <c r="AW2" s="369"/>
      <c r="AX2" s="369"/>
      <c r="AY2" s="369"/>
      <c r="AZ2" s="369"/>
      <c r="BA2" s="329"/>
      <c r="BB2" s="340"/>
      <c r="BC2" s="329"/>
      <c r="BD2" s="329"/>
      <c r="BE2" s="329"/>
      <c r="BF2" s="329"/>
      <c r="BG2" s="329"/>
      <c r="BH2" s="329"/>
      <c r="BI2" s="329"/>
      <c r="BJ2" s="329"/>
      <c r="BK2" s="329"/>
      <c r="BL2" s="329"/>
      <c r="BM2" s="329"/>
      <c r="BN2" s="329"/>
      <c r="BO2" s="329"/>
      <c r="BP2" s="329"/>
      <c r="BQ2" s="329"/>
      <c r="BR2" s="329"/>
      <c r="BS2" s="329"/>
      <c r="BT2" s="329"/>
      <c r="BU2" s="329"/>
      <c r="BV2" s="329"/>
      <c r="BW2" s="329"/>
      <c r="BX2" s="329"/>
      <c r="BY2" s="329"/>
      <c r="BZ2" s="369"/>
      <c r="CA2" s="369"/>
      <c r="CB2" s="369"/>
      <c r="CC2" s="369"/>
      <c r="CD2" s="369"/>
      <c r="CE2" s="369"/>
      <c r="CF2" s="369"/>
      <c r="CG2" s="369"/>
      <c r="CH2" s="369"/>
      <c r="CI2" s="369"/>
      <c r="CJ2" s="369"/>
      <c r="CK2" s="369"/>
      <c r="CL2" s="369"/>
      <c r="CM2" s="369"/>
      <c r="CN2" s="369"/>
      <c r="CO2" s="369"/>
      <c r="CP2" s="369"/>
      <c r="CQ2" s="369"/>
      <c r="CR2" s="369"/>
      <c r="CS2" s="369"/>
      <c r="CT2" s="369"/>
      <c r="CU2" s="369"/>
      <c r="CV2" s="369"/>
      <c r="CW2" s="369"/>
      <c r="CX2" s="369"/>
      <c r="CY2" s="369"/>
      <c r="CZ2" s="369"/>
    </row>
    <row r="3" s="317" customFormat="true" ht="22.5" customHeight="true" x14ac:dyDescent="0.35">
      <c r="A3" s="344" t="str">
        <f>A1034</f>
        <v>2004</v>
      </c>
      <c r="B3" s="390"/>
      <c r="AA3" s="369"/>
      <c r="AB3" s="369"/>
      <c r="AC3" s="369"/>
      <c r="AD3" s="369"/>
      <c r="AE3" s="369"/>
      <c r="AF3" s="369"/>
      <c r="AG3" s="369"/>
      <c r="AH3" s="369"/>
      <c r="AI3" s="369"/>
      <c r="AJ3" s="369"/>
      <c r="AK3" s="369"/>
      <c r="AL3" s="369"/>
      <c r="AM3" s="369"/>
      <c r="AN3" s="369"/>
      <c r="AO3" s="369"/>
      <c r="AP3" s="369"/>
      <c r="AQ3" s="369"/>
      <c r="AR3" s="369"/>
      <c r="AS3" s="369"/>
      <c r="AT3" s="369"/>
      <c r="AU3" s="369"/>
      <c r="AV3" s="369"/>
      <c r="AW3" s="369"/>
      <c r="AX3" s="369"/>
      <c r="AY3" s="369"/>
      <c r="AZ3" s="369"/>
      <c r="BA3" s="329"/>
      <c r="BB3" s="340"/>
      <c r="BC3" s="329"/>
      <c r="BD3" s="329"/>
      <c r="BE3" s="329"/>
      <c r="BF3" s="329"/>
      <c r="BG3" s="329"/>
      <c r="BH3" s="329"/>
      <c r="BI3" s="329"/>
      <c r="BJ3" s="329"/>
      <c r="BK3" s="329"/>
      <c r="BL3" s="329"/>
      <c r="BM3" s="329"/>
      <c r="BN3" s="329"/>
      <c r="BO3" s="329"/>
      <c r="BP3" s="329"/>
      <c r="BQ3" s="329"/>
      <c r="BR3" s="329"/>
      <c r="BS3" s="329"/>
      <c r="BT3" s="329"/>
      <c r="BU3" s="329"/>
      <c r="BV3" s="329"/>
      <c r="BW3" s="329"/>
      <c r="BX3" s="329"/>
      <c r="BY3" s="329"/>
      <c r="BZ3" s="369"/>
      <c r="CA3" s="369"/>
      <c r="CB3" s="369"/>
      <c r="CC3" s="369"/>
      <c r="CD3" s="369"/>
      <c r="CE3" s="369"/>
      <c r="CF3" s="369"/>
      <c r="CG3" s="369"/>
      <c r="CH3" s="369"/>
      <c r="CI3" s="369"/>
      <c r="CJ3" s="369"/>
      <c r="CK3" s="369"/>
      <c r="CL3" s="369"/>
      <c r="CM3" s="369"/>
      <c r="CN3" s="369"/>
      <c r="CO3" s="369"/>
      <c r="CP3" s="369"/>
      <c r="CQ3" s="369"/>
      <c r="CR3" s="369"/>
      <c r="CS3" s="369"/>
      <c r="CT3" s="369"/>
      <c r="CU3" s="369"/>
      <c r="CV3" s="369"/>
      <c r="CW3" s="369"/>
      <c r="CX3" s="369"/>
      <c r="CY3" s="369"/>
      <c r="CZ3" s="369"/>
    </row>
    <row r="4" s="317" customFormat="true" ht="22.5" customHeight="true" x14ac:dyDescent="0.35">
      <c r="A4" s="389" t="s">
        <v>96</v>
      </c>
      <c r="B4" s="390"/>
      <c r="AA4" s="369"/>
      <c r="AB4" s="369"/>
      <c r="AC4" s="369"/>
      <c r="AD4" s="369"/>
      <c r="AE4" s="369"/>
      <c r="AF4" s="369"/>
      <c r="AG4" s="369"/>
      <c r="AH4" s="369"/>
      <c r="AI4" s="369"/>
      <c r="AJ4" s="369"/>
      <c r="AK4" s="369"/>
      <c r="AL4" s="369"/>
      <c r="AM4" s="369"/>
      <c r="AN4" s="369"/>
      <c r="AO4" s="369"/>
      <c r="AP4" s="369"/>
      <c r="AQ4" s="369"/>
      <c r="AR4" s="369"/>
      <c r="AS4" s="369"/>
      <c r="AT4" s="369"/>
      <c r="AU4" s="369"/>
      <c r="AV4" s="369"/>
      <c r="AW4" s="369"/>
      <c r="AX4" s="369"/>
      <c r="AY4" s="369"/>
      <c r="AZ4" s="369"/>
      <c r="BA4" s="329"/>
      <c r="BB4" s="340"/>
      <c r="BC4" s="329"/>
      <c r="BD4" s="329"/>
      <c r="BE4" s="329"/>
      <c r="BF4" s="329"/>
      <c r="BG4" s="329"/>
      <c r="BH4" s="329"/>
      <c r="BI4" s="329"/>
      <c r="BJ4" s="329"/>
      <c r="BK4" s="329"/>
      <c r="BL4" s="329"/>
      <c r="BM4" s="329"/>
      <c r="BN4" s="329"/>
      <c r="BO4" s="329"/>
      <c r="BP4" s="329"/>
      <c r="BQ4" s="329"/>
      <c r="BR4" s="329"/>
      <c r="BS4" s="329"/>
      <c r="BT4" s="329"/>
      <c r="BU4" s="329"/>
      <c r="BV4" s="329"/>
      <c r="BW4" s="329"/>
      <c r="BX4" s="329"/>
      <c r="BY4" s="329"/>
      <c r="BZ4" s="369"/>
      <c r="CA4" s="369"/>
      <c r="CB4" s="369"/>
      <c r="CC4" s="369"/>
      <c r="CD4" s="369"/>
      <c r="CE4" s="369"/>
      <c r="CF4" s="369"/>
      <c r="CG4" s="369"/>
      <c r="CH4" s="369"/>
      <c r="CI4" s="369"/>
      <c r="CJ4" s="369"/>
      <c r="CK4" s="369"/>
      <c r="CL4" s="369"/>
      <c r="CM4" s="369"/>
      <c r="CN4" s="369"/>
      <c r="CO4" s="369"/>
      <c r="CP4" s="369"/>
      <c r="CQ4" s="369"/>
      <c r="CR4" s="369"/>
      <c r="CS4" s="369"/>
      <c r="CT4" s="369"/>
      <c r="CU4" s="369"/>
      <c r="CV4" s="369"/>
      <c r="CW4" s="369"/>
      <c r="CX4" s="369"/>
      <c r="CY4" s="369"/>
      <c r="CZ4" s="369"/>
    </row>
    <row r="5" s="317" customFormat="true" ht="20.1" customHeight="true" x14ac:dyDescent="0.35">
      <c r="A5" s="389" t="s">
        <v>97</v>
      </c>
      <c r="B5" s="390"/>
      <c r="AA5" s="369"/>
      <c r="AB5" s="369"/>
      <c r="AC5" s="369"/>
      <c r="AD5" s="369"/>
      <c r="AE5" s="369"/>
      <c r="AF5" s="369"/>
      <c r="AG5" s="369"/>
      <c r="AH5" s="369"/>
      <c r="AI5" s="369"/>
      <c r="AJ5" s="369"/>
      <c r="AK5" s="369"/>
      <c r="AL5" s="369"/>
      <c r="AM5" s="369"/>
      <c r="AN5" s="369"/>
      <c r="AO5" s="369"/>
      <c r="AP5" s="369"/>
      <c r="AQ5" s="369"/>
      <c r="AR5" s="369"/>
      <c r="AS5" s="369"/>
      <c r="AT5" s="369"/>
      <c r="AU5" s="369"/>
      <c r="AV5" s="369"/>
      <c r="AW5" s="369"/>
      <c r="AX5" s="369"/>
      <c r="AY5" s="369"/>
      <c r="AZ5" s="369"/>
      <c r="BA5" s="329"/>
      <c r="BB5" s="340"/>
      <c r="BC5" s="329"/>
      <c r="BD5" s="329"/>
      <c r="BE5" s="329"/>
      <c r="BF5" s="329"/>
      <c r="BG5" s="329"/>
      <c r="BH5" s="329"/>
      <c r="BI5" s="329"/>
      <c r="BJ5" s="329"/>
      <c r="BK5" s="329"/>
      <c r="BL5" s="329"/>
      <c r="BM5" s="329"/>
      <c r="BN5" s="329"/>
      <c r="BO5" s="329"/>
      <c r="BP5" s="329"/>
      <c r="BQ5" s="329"/>
      <c r="BR5" s="329"/>
      <c r="BS5" s="329"/>
      <c r="BT5" s="329"/>
      <c r="BU5" s="329"/>
      <c r="BV5" s="329"/>
      <c r="BW5" s="329"/>
      <c r="BX5" s="329"/>
      <c r="BY5" s="329"/>
      <c r="BZ5" s="369"/>
      <c r="CA5" s="369"/>
      <c r="CB5" s="369"/>
      <c r="CC5" s="369"/>
      <c r="CD5" s="369"/>
      <c r="CE5" s="369"/>
      <c r="CF5" s="369"/>
      <c r="CG5" s="369"/>
      <c r="CH5" s="369"/>
      <c r="CI5" s="369"/>
      <c r="CJ5" s="369"/>
      <c r="CK5" s="369"/>
      <c r="CL5" s="369"/>
      <c r="CM5" s="369"/>
      <c r="CN5" s="369"/>
      <c r="CO5" s="369"/>
      <c r="CP5" s="369"/>
      <c r="CQ5" s="369"/>
      <c r="CR5" s="369"/>
      <c r="CS5" s="369"/>
      <c r="CT5" s="369"/>
      <c r="CU5" s="369"/>
      <c r="CV5" s="369"/>
      <c r="CW5" s="369"/>
      <c r="CX5" s="369"/>
      <c r="CY5" s="369"/>
      <c r="CZ5" s="369"/>
    </row>
    <row r="6" s="317" customFormat="true" ht="15" customHeight="true" x14ac:dyDescent="0.2">
      <c r="A6" s="391" t="s">
        <v>98</v>
      </c>
      <c r="B6" s="392"/>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A6" s="329"/>
      <c r="BB6" s="340"/>
      <c r="BC6" s="329"/>
      <c r="BD6" s="329"/>
      <c r="BE6" s="329"/>
      <c r="BF6" s="329"/>
      <c r="BG6" s="329"/>
      <c r="BH6" s="329"/>
      <c r="BI6" s="329"/>
      <c r="BJ6" s="329"/>
      <c r="BK6" s="329"/>
      <c r="BL6" s="329"/>
      <c r="BM6" s="329"/>
      <c r="BN6" s="329"/>
      <c r="BO6" s="329"/>
      <c r="BP6" s="329"/>
      <c r="BQ6" s="329"/>
      <c r="BR6" s="329"/>
      <c r="BS6" s="329"/>
      <c r="BT6" s="329"/>
      <c r="BU6" s="329"/>
      <c r="BV6" s="329"/>
      <c r="BW6" s="329"/>
      <c r="BX6" s="329"/>
      <c r="BY6" s="329"/>
      <c r="BZ6" s="369"/>
      <c r="CA6" s="369"/>
      <c r="CB6" s="369"/>
      <c r="CC6" s="369"/>
      <c r="CD6" s="369"/>
      <c r="CE6" s="369"/>
      <c r="CF6" s="369"/>
      <c r="CG6" s="369"/>
      <c r="CH6" s="369"/>
      <c r="CI6" s="369"/>
      <c r="CJ6" s="369"/>
      <c r="CK6" s="369"/>
      <c r="CL6" s="369"/>
      <c r="CM6" s="369"/>
      <c r="CN6" s="369"/>
      <c r="CO6" s="369"/>
      <c r="CP6" s="369"/>
      <c r="CQ6" s="369"/>
      <c r="CR6" s="369"/>
      <c r="CS6" s="369"/>
      <c r="CT6" s="369"/>
      <c r="CU6" s="369"/>
      <c r="CV6" s="369"/>
      <c r="CW6" s="369"/>
      <c r="CX6" s="369"/>
      <c r="CY6" s="369"/>
      <c r="CZ6" s="369"/>
    </row>
    <row r="7" s="317" customFormat="true" ht="15" customHeight="true" x14ac:dyDescent="0.2">
      <c r="A7" s="393" t="s">
        <v>40</v>
      </c>
      <c r="B7" s="394"/>
      <c r="AA7" s="369"/>
      <c r="AB7" s="369"/>
      <c r="AC7" s="369"/>
      <c r="AD7" s="369"/>
      <c r="AE7" s="369"/>
      <c r="AF7" s="369"/>
      <c r="AG7" s="369"/>
      <c r="AH7" s="369"/>
      <c r="AI7" s="369"/>
      <c r="AJ7" s="369"/>
      <c r="AK7" s="369"/>
      <c r="AL7" s="369"/>
      <c r="AM7" s="369"/>
      <c r="AN7" s="369"/>
      <c r="AO7" s="369"/>
      <c r="AP7" s="369"/>
      <c r="AQ7" s="369"/>
      <c r="AR7" s="369"/>
      <c r="AS7" s="369"/>
      <c r="AT7" s="369"/>
      <c r="AU7" s="369"/>
      <c r="AV7" s="369"/>
      <c r="AW7" s="369"/>
      <c r="AX7" s="369"/>
      <c r="AY7" s="369"/>
      <c r="AZ7" s="369"/>
      <c r="BA7" s="329"/>
      <c r="BB7" s="340"/>
      <c r="BC7" s="329"/>
      <c r="BD7" s="329"/>
      <c r="BE7" s="329"/>
      <c r="BF7" s="329"/>
      <c r="BG7" s="329"/>
      <c r="BH7" s="329"/>
      <c r="BI7" s="329"/>
      <c r="BJ7" s="329"/>
      <c r="BK7" s="329"/>
      <c r="BL7" s="329"/>
      <c r="BM7" s="329"/>
      <c r="BN7" s="329"/>
      <c r="BO7" s="329"/>
      <c r="BP7" s="329"/>
      <c r="BQ7" s="329"/>
      <c r="BR7" s="329"/>
      <c r="BS7" s="329"/>
      <c r="BT7" s="329"/>
      <c r="BU7" s="329"/>
      <c r="BV7" s="329"/>
      <c r="BW7" s="329"/>
      <c r="BX7" s="329"/>
      <c r="BY7" s="329"/>
      <c r="BZ7" s="369"/>
      <c r="CA7" s="369"/>
      <c r="CB7" s="369"/>
      <c r="CC7" s="369"/>
      <c r="CD7" s="369"/>
      <c r="CE7" s="369"/>
      <c r="CF7" s="369"/>
      <c r="CG7" s="369"/>
      <c r="CH7" s="369"/>
      <c r="CI7" s="369"/>
      <c r="CJ7" s="369"/>
      <c r="CK7" s="369"/>
      <c r="CL7" s="369"/>
      <c r="CM7" s="369"/>
      <c r="CN7" s="369"/>
      <c r="CO7" s="369"/>
      <c r="CP7" s="369"/>
      <c r="CQ7" s="369"/>
      <c r="CR7" s="369"/>
      <c r="CS7" s="369"/>
      <c r="CT7" s="369"/>
      <c r="CU7" s="369"/>
      <c r="CV7" s="369"/>
      <c r="CW7" s="369"/>
      <c r="CX7" s="369"/>
      <c r="CY7" s="369"/>
      <c r="CZ7" s="369"/>
    </row>
    <row r="8" s="317" customFormat="true" ht="15" customHeight="true" x14ac:dyDescent="0.2">
      <c r="A8" s="393" t="s">
        <v>39</v>
      </c>
      <c r="B8" s="394"/>
      <c r="AA8" s="369"/>
      <c r="AB8" s="369"/>
      <c r="AC8" s="369"/>
      <c r="AD8" s="369"/>
      <c r="AE8" s="369"/>
      <c r="AF8" s="369"/>
      <c r="AG8" s="369"/>
      <c r="AH8" s="369"/>
      <c r="AI8" s="369"/>
      <c r="AJ8" s="369"/>
      <c r="AK8" s="369"/>
      <c r="AL8" s="369"/>
      <c r="AM8" s="369"/>
      <c r="AN8" s="369"/>
      <c r="AO8" s="369"/>
      <c r="AP8" s="369"/>
      <c r="AQ8" s="369"/>
      <c r="AR8" s="369"/>
      <c r="AS8" s="369"/>
      <c r="AT8" s="369"/>
      <c r="AU8" s="369"/>
      <c r="AV8" s="369"/>
      <c r="AW8" s="369"/>
      <c r="AX8" s="369"/>
      <c r="AY8" s="369"/>
      <c r="AZ8" s="369"/>
      <c r="BA8" s="329"/>
      <c r="BB8" s="340"/>
      <c r="BC8" s="329"/>
      <c r="BD8" s="329"/>
      <c r="BE8" s="329"/>
      <c r="BF8" s="329"/>
      <c r="BG8" s="329"/>
      <c r="BH8" s="329"/>
      <c r="BI8" s="329"/>
      <c r="BJ8" s="329"/>
      <c r="BK8" s="329"/>
      <c r="BL8" s="329"/>
      <c r="BM8" s="329"/>
      <c r="BN8" s="329"/>
      <c r="BO8" s="329"/>
      <c r="BP8" s="329"/>
      <c r="BQ8" s="329"/>
      <c r="BR8" s="329"/>
      <c r="BS8" s="329"/>
      <c r="BT8" s="329"/>
      <c r="BU8" s="329"/>
      <c r="BV8" s="329"/>
      <c r="BW8" s="329"/>
      <c r="BX8" s="329"/>
      <c r="BY8" s="329"/>
      <c r="BZ8" s="369"/>
      <c r="CA8" s="369"/>
      <c r="CB8" s="369"/>
      <c r="CC8" s="369"/>
      <c r="CD8" s="369"/>
      <c r="CE8" s="369"/>
      <c r="CF8" s="369"/>
      <c r="CG8" s="369"/>
      <c r="CH8" s="369"/>
      <c r="CI8" s="369"/>
      <c r="CJ8" s="369"/>
      <c r="CK8" s="369"/>
      <c r="CL8" s="369"/>
      <c r="CM8" s="369"/>
      <c r="CN8" s="369"/>
      <c r="CO8" s="369"/>
      <c r="CP8" s="369"/>
      <c r="CQ8" s="369"/>
      <c r="CR8" s="369"/>
      <c r="CS8" s="369"/>
      <c r="CT8" s="369"/>
      <c r="CU8" s="369"/>
      <c r="CV8" s="369"/>
      <c r="CW8" s="369"/>
      <c r="CX8" s="369"/>
      <c r="CY8" s="369"/>
      <c r="CZ8" s="369"/>
    </row>
    <row r="9" s="317" customFormat="true" ht="15" customHeight="true" x14ac:dyDescent="0.2">
      <c r="A9" s="393" t="s">
        <v>136</v>
      </c>
      <c r="B9" s="395" t="str">
        <f>A1025</f>
        <v>DHS04</v>
      </c>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29"/>
      <c r="BB9" s="340"/>
      <c r="BC9" s="329"/>
      <c r="BD9" s="329"/>
      <c r="BE9" s="329"/>
      <c r="BF9" s="329"/>
      <c r="BG9" s="329"/>
      <c r="BH9" s="329"/>
      <c r="BI9" s="329"/>
      <c r="BJ9" s="329"/>
      <c r="BK9" s="329"/>
      <c r="BL9" s="329"/>
      <c r="BM9" s="329"/>
      <c r="BN9" s="329"/>
      <c r="BO9" s="329"/>
      <c r="BP9" s="329"/>
      <c r="BQ9" s="329"/>
      <c r="BR9" s="329"/>
      <c r="BS9" s="329"/>
      <c r="BT9" s="329"/>
      <c r="BU9" s="329"/>
      <c r="BV9" s="329"/>
      <c r="BW9" s="329"/>
      <c r="BX9" s="329"/>
      <c r="BY9" s="329"/>
      <c r="BZ9" s="369"/>
      <c r="CA9" s="369"/>
      <c r="CB9" s="369"/>
      <c r="CC9" s="369"/>
      <c r="CD9" s="369"/>
      <c r="CE9" s="369"/>
      <c r="CF9" s="369"/>
      <c r="CG9" s="369"/>
      <c r="CH9" s="369"/>
      <c r="CI9" s="369"/>
      <c r="CJ9" s="369"/>
      <c r="CK9" s="369"/>
      <c r="CL9" s="369"/>
      <c r="CM9" s="369"/>
      <c r="CN9" s="369"/>
      <c r="CO9" s="369"/>
      <c r="CP9" s="369"/>
      <c r="CQ9" s="369"/>
      <c r="CR9" s="369"/>
      <c r="CS9" s="369"/>
      <c r="CT9" s="369"/>
      <c r="CU9" s="369"/>
      <c r="CV9" s="369"/>
      <c r="CW9" s="369"/>
      <c r="CX9" s="369"/>
      <c r="CY9" s="369"/>
      <c r="CZ9" s="369"/>
    </row>
    <row r="10" s="317" customFormat="true" ht="15" customHeight="true" x14ac:dyDescent="0.2">
      <c r="A10" s="174" t="str">
        <f>B1028</f>
        <v/>
      </c>
      <c r="B10" s="173"/>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29"/>
      <c r="BB10" s="340"/>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69"/>
      <c r="CA10" s="369"/>
      <c r="CB10" s="369"/>
      <c r="CC10" s="369"/>
      <c r="CD10" s="369"/>
      <c r="CE10" s="369"/>
      <c r="CF10" s="369"/>
      <c r="CG10" s="369"/>
      <c r="CH10" s="369"/>
      <c r="CI10" s="369"/>
      <c r="CJ10" s="369"/>
      <c r="CK10" s="369"/>
      <c r="CL10" s="369"/>
      <c r="CM10" s="369"/>
      <c r="CN10" s="369"/>
      <c r="CO10" s="369"/>
      <c r="CP10" s="369"/>
      <c r="CQ10" s="369"/>
      <c r="CR10" s="369"/>
      <c r="CS10" s="369"/>
      <c r="CT10" s="369"/>
      <c r="CU10" s="369"/>
      <c r="CV10" s="369"/>
      <c r="CW10" s="369"/>
      <c r="CX10" s="369"/>
      <c r="CY10" s="369"/>
      <c r="CZ10" s="369"/>
    </row>
    <row r="11" s="317" customFormat="true" ht="15" customHeight="true" x14ac:dyDescent="0.2">
      <c r="A11" s="174" t="str">
        <f>B1027</f>
        <v/>
      </c>
      <c r="B11" s="172"/>
      <c r="AA11" s="369"/>
      <c r="AB11" s="369"/>
      <c r="AC11" s="369"/>
      <c r="AD11" s="369"/>
      <c r="AE11" s="369"/>
      <c r="AF11" s="369"/>
      <c r="AG11" s="369"/>
      <c r="AH11" s="369"/>
      <c r="AI11" s="369"/>
      <c r="AJ11" s="369"/>
      <c r="AK11" s="369"/>
      <c r="AL11" s="369"/>
      <c r="AM11" s="369"/>
      <c r="AN11" s="369"/>
      <c r="AO11" s="369"/>
      <c r="AP11" s="369"/>
      <c r="AQ11" s="369"/>
      <c r="AR11" s="369"/>
      <c r="AS11" s="369"/>
      <c r="AT11" s="369"/>
      <c r="AU11" s="369"/>
      <c r="AV11" s="369"/>
      <c r="AW11" s="369"/>
      <c r="AX11" s="369"/>
      <c r="AY11" s="369"/>
      <c r="AZ11" s="369"/>
      <c r="BA11" s="329"/>
      <c r="BB11" s="340"/>
      <c r="BC11" s="329"/>
      <c r="BD11" s="329"/>
      <c r="BE11" s="329"/>
      <c r="BF11" s="329"/>
      <c r="BG11" s="329"/>
      <c r="BH11" s="329"/>
      <c r="BI11" s="329"/>
      <c r="BJ11" s="329"/>
      <c r="BK11" s="329"/>
      <c r="BL11" s="329"/>
      <c r="BM11" s="329"/>
      <c r="BN11" s="329"/>
      <c r="BO11" s="329"/>
      <c r="BP11" s="329"/>
      <c r="BQ11" s="329"/>
      <c r="BR11" s="329"/>
      <c r="BS11" s="329"/>
      <c r="BT11" s="329"/>
      <c r="BU11" s="329"/>
      <c r="BV11" s="329"/>
      <c r="BW11" s="329"/>
      <c r="BX11" s="329"/>
      <c r="BY11" s="329"/>
      <c r="BZ11" s="369"/>
      <c r="CA11" s="369"/>
      <c r="CB11" s="369"/>
      <c r="CC11" s="369"/>
      <c r="CD11" s="369"/>
      <c r="CE11" s="369"/>
      <c r="CF11" s="369"/>
      <c r="CG11" s="369"/>
      <c r="CH11" s="369"/>
      <c r="CI11" s="369"/>
      <c r="CJ11" s="369"/>
      <c r="CK11" s="369"/>
      <c r="CL11" s="369"/>
      <c r="CM11" s="369"/>
      <c r="CN11" s="369"/>
      <c r="CO11" s="369"/>
      <c r="CP11" s="369"/>
      <c r="CQ11" s="369"/>
      <c r="CR11" s="369"/>
      <c r="CS11" s="369"/>
      <c r="CT11" s="369"/>
      <c r="CU11" s="369"/>
      <c r="CV11" s="369"/>
      <c r="CW11" s="369"/>
      <c r="CX11" s="369"/>
      <c r="CY11" s="369"/>
      <c r="CZ11" s="369"/>
    </row>
    <row r="12" s="317" customFormat="true" ht="18" customHeight="true" x14ac:dyDescent="0.2">
      <c r="A12" s="171"/>
      <c r="B12" s="173"/>
      <c r="AA12" s="369"/>
      <c r="AB12" s="369"/>
      <c r="AC12" s="369"/>
      <c r="AD12" s="369"/>
      <c r="AE12" s="369"/>
      <c r="AF12" s="369"/>
      <c r="AG12" s="369"/>
      <c r="AH12" s="369"/>
      <c r="AI12" s="369"/>
      <c r="AJ12" s="369"/>
      <c r="AK12" s="369"/>
      <c r="AL12" s="369"/>
      <c r="AM12" s="369"/>
      <c r="AN12" s="369"/>
      <c r="AO12" s="369"/>
      <c r="AP12" s="369"/>
      <c r="AQ12" s="369"/>
      <c r="AR12" s="369"/>
      <c r="AS12" s="369"/>
      <c r="AT12" s="369"/>
      <c r="AU12" s="369"/>
      <c r="AV12" s="369"/>
      <c r="AW12" s="369"/>
      <c r="AX12" s="369"/>
      <c r="AY12" s="369"/>
      <c r="AZ12" s="369"/>
      <c r="BA12" s="329"/>
      <c r="BB12" s="340"/>
      <c r="BC12" s="329"/>
      <c r="BD12" s="329"/>
      <c r="BE12" s="329"/>
      <c r="BF12" s="329"/>
      <c r="BG12" s="329"/>
      <c r="BH12" s="329"/>
      <c r="BI12" s="329"/>
      <c r="BJ12" s="329"/>
      <c r="BK12" s="329"/>
      <c r="BL12" s="329"/>
      <c r="BM12" s="329"/>
      <c r="BN12" s="329"/>
      <c r="BO12" s="329"/>
      <c r="BP12" s="329"/>
      <c r="BQ12" s="329"/>
      <c r="BR12" s="329"/>
      <c r="BS12" s="329"/>
      <c r="BT12" s="329"/>
      <c r="BU12" s="329"/>
      <c r="BV12" s="329"/>
      <c r="BW12" s="329"/>
      <c r="BX12" s="329"/>
      <c r="BY12" s="329"/>
      <c r="BZ12" s="369"/>
      <c r="CA12" s="369"/>
      <c r="CB12" s="369"/>
      <c r="CC12" s="369"/>
      <c r="CD12" s="369"/>
      <c r="CE12" s="369"/>
      <c r="CF12" s="369"/>
      <c r="CG12" s="369"/>
      <c r="CH12" s="369"/>
      <c r="CI12" s="369"/>
      <c r="CJ12" s="369"/>
      <c r="CK12" s="369"/>
      <c r="CL12" s="369"/>
      <c r="CM12" s="369"/>
      <c r="CN12" s="369"/>
      <c r="CO12" s="369"/>
      <c r="CP12" s="369"/>
      <c r="CQ12" s="369"/>
      <c r="CR12" s="369"/>
      <c r="CS12" s="369"/>
      <c r="CT12" s="369"/>
      <c r="CU12" s="369"/>
      <c r="CV12" s="369"/>
      <c r="CW12" s="369"/>
      <c r="CX12" s="369"/>
      <c r="CY12" s="369"/>
      <c r="CZ12" s="369"/>
    </row>
    <row r="13" s="317" customFormat="true" ht="18" customHeight="true" x14ac:dyDescent="0.2">
      <c r="A13" s="170"/>
      <c r="B13" s="169"/>
      <c r="AA13" s="369"/>
      <c r="AB13" s="369"/>
      <c r="AC13" s="369"/>
      <c r="AD13" s="369"/>
      <c r="AE13" s="369"/>
      <c r="AF13" s="369"/>
      <c r="AG13" s="369"/>
      <c r="AH13" s="369"/>
      <c r="AI13" s="369"/>
      <c r="AJ13" s="369"/>
      <c r="AK13" s="369"/>
      <c r="AL13" s="369"/>
      <c r="AM13" s="369"/>
      <c r="AN13" s="369"/>
      <c r="AO13" s="369"/>
      <c r="AP13" s="369"/>
      <c r="AQ13" s="369"/>
      <c r="AR13" s="369"/>
      <c r="AS13" s="369"/>
      <c r="AT13" s="369"/>
      <c r="AU13" s="369"/>
      <c r="AV13" s="369"/>
      <c r="AW13" s="369"/>
      <c r="AX13" s="369"/>
      <c r="AY13" s="369"/>
      <c r="AZ13" s="369"/>
      <c r="BA13" s="329"/>
      <c r="BB13" s="340"/>
      <c r="BC13" s="329"/>
      <c r="BD13" s="329"/>
      <c r="BE13" s="329"/>
      <c r="BF13" s="329"/>
      <c r="BG13" s="329"/>
      <c r="BH13" s="329"/>
      <c r="BI13" s="329"/>
      <c r="BJ13" s="329"/>
      <c r="BK13" s="329"/>
      <c r="BL13" s="329"/>
      <c r="BM13" s="329"/>
      <c r="BN13" s="329"/>
      <c r="BO13" s="329"/>
      <c r="BP13" s="329"/>
      <c r="BQ13" s="329"/>
      <c r="BR13" s="329"/>
      <c r="BS13" s="329"/>
      <c r="BT13" s="329"/>
      <c r="BU13" s="329"/>
      <c r="BV13" s="329"/>
      <c r="BW13" s="329"/>
      <c r="BX13" s="329"/>
      <c r="BY13" s="329"/>
      <c r="BZ13" s="369"/>
      <c r="CA13" s="369"/>
      <c r="CB13" s="369"/>
      <c r="CC13" s="369"/>
      <c r="CD13" s="369"/>
      <c r="CE13" s="369"/>
      <c r="CF13" s="369"/>
      <c r="CG13" s="369"/>
      <c r="CH13" s="369"/>
      <c r="CI13" s="369"/>
      <c r="CJ13" s="369"/>
      <c r="CK13" s="369"/>
      <c r="CL13" s="369"/>
      <c r="CM13" s="369"/>
      <c r="CN13" s="369"/>
      <c r="CO13" s="369"/>
      <c r="CP13" s="369"/>
      <c r="CQ13" s="369"/>
      <c r="CR13" s="369"/>
      <c r="CS13" s="369"/>
      <c r="CT13" s="369"/>
      <c r="CU13" s="369"/>
      <c r="CV13" s="369"/>
      <c r="CW13" s="369"/>
      <c r="CX13" s="369"/>
      <c r="CY13" s="369"/>
      <c r="CZ13" s="369"/>
    </row>
    <row r="14" s="341" customFormat="true" ht="15" customHeight="true" x14ac:dyDescent="0.2">
      <c r="A14" s="321" t="s">
        <v>96</v>
      </c>
      <c r="B14" s="366"/>
      <c r="C14" s="830" t="s">
        <v>115</v>
      </c>
      <c r="D14" s="831"/>
      <c r="E14" s="831"/>
      <c r="F14" s="831"/>
      <c r="G14" s="832"/>
      <c r="H14" s="833" t="s">
        <v>38</v>
      </c>
      <c r="I14" s="811"/>
      <c r="J14" s="811"/>
      <c r="K14" s="811"/>
      <c r="L14" s="813"/>
      <c r="M14" s="801" t="s">
        <v>37</v>
      </c>
      <c r="N14" s="802"/>
      <c r="O14" s="802"/>
      <c r="P14" s="802"/>
      <c r="Q14" s="804"/>
      <c r="R14" s="5" t="s">
        <v>142</v>
      </c>
      <c r="S14" s="455"/>
      <c r="T14" s="455"/>
      <c r="U14" s="455"/>
      <c r="V14" s="455"/>
      <c r="W14" s="455"/>
      <c r="X14" s="455"/>
      <c r="Y14" s="455"/>
      <c r="Z14" s="455"/>
      <c r="AA14" s="466"/>
      <c r="AB14" s="466"/>
      <c r="AC14" s="466"/>
      <c r="AD14" s="466"/>
      <c r="AE14" s="466"/>
      <c r="AF14" s="466"/>
      <c r="AG14" s="466"/>
      <c r="AH14" s="466"/>
      <c r="AI14" s="466"/>
      <c r="AJ14" s="466"/>
      <c r="AK14" s="466"/>
      <c r="AL14" s="466"/>
      <c r="AM14" s="466"/>
      <c r="AN14" s="466"/>
      <c r="AO14" s="466"/>
      <c r="AP14" s="466"/>
      <c r="AQ14" s="466"/>
      <c r="AR14" s="466"/>
      <c r="AS14" s="466"/>
      <c r="AT14" s="466"/>
      <c r="AU14" s="466"/>
      <c r="AV14" s="466"/>
      <c r="AW14" s="466"/>
      <c r="AX14" s="466"/>
      <c r="AY14" s="466"/>
      <c r="AZ14" s="182"/>
      <c r="BA14" s="375" t="s">
        <v>131</v>
      </c>
      <c r="BB14" s="321" t="s">
        <v>96</v>
      </c>
      <c r="BC14" s="801" t="s">
        <v>115</v>
      </c>
      <c r="BD14" s="802"/>
      <c r="BE14" s="802"/>
      <c r="BF14" s="802"/>
      <c r="BG14" s="803"/>
      <c r="BH14" s="801" t="s">
        <v>38</v>
      </c>
      <c r="BI14" s="802"/>
      <c r="BJ14" s="802"/>
      <c r="BK14" s="802"/>
      <c r="BL14" s="803"/>
      <c r="BM14" s="801" t="s">
        <v>37</v>
      </c>
      <c r="BN14" s="802"/>
      <c r="BO14" s="802"/>
      <c r="BP14" s="802"/>
      <c r="BQ14" s="804"/>
      <c r="BR14" s="18" t="s">
        <v>142</v>
      </c>
      <c r="BS14" s="455"/>
      <c r="BT14" s="455"/>
      <c r="BU14" s="455"/>
      <c r="BV14" s="455"/>
      <c r="BW14" s="455"/>
      <c r="BX14" s="455"/>
      <c r="BY14" s="455"/>
      <c r="BZ14" s="469"/>
      <c r="CA14" s="373"/>
      <c r="CB14" s="373"/>
      <c r="CC14" s="373"/>
      <c r="CD14" s="373"/>
      <c r="CE14" s="373"/>
      <c r="CF14" s="373"/>
      <c r="CG14" s="373"/>
      <c r="CH14" s="373"/>
      <c r="CI14" s="373"/>
      <c r="CJ14" s="373"/>
      <c r="CK14" s="373"/>
      <c r="CL14" s="373"/>
      <c r="CM14" s="373"/>
      <c r="CN14" s="373"/>
      <c r="CO14" s="373"/>
      <c r="CP14" s="373"/>
      <c r="CQ14" s="373"/>
      <c r="CR14" s="373"/>
      <c r="CS14" s="373"/>
      <c r="CT14" s="373"/>
      <c r="CU14" s="373"/>
      <c r="CV14" s="373"/>
      <c r="CW14" s="373"/>
      <c r="CX14" s="373"/>
      <c r="CY14" s="373"/>
      <c r="CZ14" s="373"/>
    </row>
    <row r="15" s="341" customFormat="true" ht="24" x14ac:dyDescent="0.2">
      <c r="A15" s="361" t="s">
        <v>87</v>
      </c>
      <c r="B15" s="404"/>
      <c r="C15" s="446" t="s">
        <v>0</v>
      </c>
      <c r="D15" s="620" t="s">
        <v>1</v>
      </c>
      <c r="E15" s="620" t="s">
        <v>2</v>
      </c>
      <c r="F15" s="620" t="s">
        <v>3</v>
      </c>
      <c r="G15" s="621" t="s">
        <v>4</v>
      </c>
      <c r="H15" s="409" t="s">
        <v>0</v>
      </c>
      <c r="I15" s="631" t="s">
        <v>1</v>
      </c>
      <c r="J15" s="631" t="s">
        <v>2</v>
      </c>
      <c r="K15" s="631" t="s">
        <v>3</v>
      </c>
      <c r="L15" s="632" t="s">
        <v>4</v>
      </c>
      <c r="M15" s="410" t="s">
        <v>0</v>
      </c>
      <c r="N15" s="631" t="s">
        <v>1</v>
      </c>
      <c r="O15" s="631" t="s">
        <v>2</v>
      </c>
      <c r="P15" s="631" t="s">
        <v>3</v>
      </c>
      <c r="Q15" s="619" t="s">
        <v>4</v>
      </c>
      <c r="R15" s="409" t="s">
        <v>254</v>
      </c>
      <c r="S15" s="631" t="s">
        <v>255</v>
      </c>
      <c r="T15" s="631" t="s">
        <v>256</v>
      </c>
      <c r="U15" s="631" t="s">
        <v>257</v>
      </c>
      <c r="V15" s="631" t="s">
        <v>258</v>
      </c>
      <c r="W15" s="631" t="s">
        <v>259</v>
      </c>
      <c r="X15" s="631" t="s">
        <v>260</v>
      </c>
      <c r="Y15" s="631" t="s">
        <v>261</v>
      </c>
      <c r="Z15" s="632" t="s">
        <v>262</v>
      </c>
      <c r="AA15" s="466"/>
      <c r="AB15" s="466"/>
      <c r="AC15" s="466"/>
      <c r="AD15" s="466"/>
      <c r="AE15" s="466"/>
      <c r="AF15" s="466"/>
      <c r="AG15" s="466"/>
      <c r="AH15" s="466"/>
      <c r="AI15" s="466"/>
      <c r="AJ15" s="466"/>
      <c r="AK15" s="466"/>
      <c r="AL15" s="466"/>
      <c r="AM15" s="466"/>
      <c r="AN15" s="466"/>
      <c r="AO15" s="466"/>
      <c r="AP15" s="466"/>
      <c r="AQ15" s="466"/>
      <c r="AR15" s="466"/>
      <c r="AS15" s="466"/>
      <c r="AT15" s="466"/>
      <c r="AU15" s="466"/>
      <c r="AV15" s="466"/>
      <c r="AW15" s="466"/>
      <c r="AX15" s="466"/>
      <c r="AY15" s="466"/>
      <c r="AZ15" s="182"/>
      <c r="BA15" s="361" t="s">
        <v>120</v>
      </c>
      <c r="BB15" s="360"/>
      <c r="BC15" s="486" t="s">
        <v>0</v>
      </c>
      <c r="BD15" s="596" t="s">
        <v>1</v>
      </c>
      <c r="BE15" s="596" t="s">
        <v>2</v>
      </c>
      <c r="BF15" s="596" t="s">
        <v>3</v>
      </c>
      <c r="BG15" s="487" t="s">
        <v>4</v>
      </c>
      <c r="BH15" s="486" t="s">
        <v>0</v>
      </c>
      <c r="BI15" s="596" t="s">
        <v>1</v>
      </c>
      <c r="BJ15" s="596" t="s">
        <v>2</v>
      </c>
      <c r="BK15" s="596" t="s">
        <v>3</v>
      </c>
      <c r="BL15" s="487" t="s">
        <v>4</v>
      </c>
      <c r="BM15" s="486" t="s">
        <v>0</v>
      </c>
      <c r="BN15" s="596" t="s">
        <v>1</v>
      </c>
      <c r="BO15" s="596" t="s">
        <v>2</v>
      </c>
      <c r="BP15" s="596" t="s">
        <v>3</v>
      </c>
      <c r="BQ15" s="487" t="s">
        <v>4</v>
      </c>
      <c r="BR15" s="486" t="s">
        <v>254</v>
      </c>
      <c r="BS15" s="596" t="s">
        <v>255</v>
      </c>
      <c r="BT15" s="596" t="s">
        <v>256</v>
      </c>
      <c r="BU15" s="596" t="s">
        <v>257</v>
      </c>
      <c r="BV15" s="596" t="s">
        <v>258</v>
      </c>
      <c r="BW15" s="596" t="s">
        <v>259</v>
      </c>
      <c r="BX15" s="596" t="s">
        <v>260</v>
      </c>
      <c r="BY15" s="597" t="s">
        <v>261</v>
      </c>
      <c r="BZ15" s="597" t="s">
        <v>262</v>
      </c>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row>
    <row r="16" s="341" customFormat="true" ht="15" customHeight="true" x14ac:dyDescent="0.2">
      <c r="A16" s="834" t="s">
        <v>13</v>
      </c>
      <c r="B16" s="406" t="s">
        <v>14</v>
      </c>
      <c r="C16" s="130">
        <v>23.271732690117798</v>
      </c>
      <c r="D16" s="129">
        <v>32.053495611656487</v>
      </c>
      <c r="E16" s="129">
        <v>29.667821239260682</v>
      </c>
      <c r="F16" s="129">
        <v>42.618251168332918</v>
      </c>
      <c r="G16" s="128">
        <v>68.137700021603621</v>
      </c>
      <c r="H16" s="127">
        <v>60.596632386364156</v>
      </c>
      <c r="I16" s="129">
        <v>65.06742444303228</v>
      </c>
      <c r="J16" s="129">
        <v>71.323938280346482</v>
      </c>
      <c r="K16" s="129">
        <v>80.816093795864191</v>
      </c>
      <c r="L16" s="126">
        <v>86.105020514636223</v>
      </c>
      <c r="M16" s="130">
        <v>20.810856125322829</v>
      </c>
      <c r="N16" s="129">
        <v>31.921154957199978</v>
      </c>
      <c r="O16" s="129">
        <v>27.237772150674228</v>
      </c>
      <c r="P16" s="129">
        <v>26.730673749709499</v>
      </c>
      <c r="Q16" s="128">
        <v>45.193154334724255</v>
      </c>
      <c r="R16" s="127">
        <v>55.411843490435942</v>
      </c>
      <c r="S16" s="129">
        <v>39.850093678973863</v>
      </c>
      <c r="T16" s="129">
        <v>21.13161618057401</v>
      </c>
      <c r="U16" s="129">
        <v>61.962140543612179</v>
      </c>
      <c r="V16" s="129">
        <v>21.941487954664581</v>
      </c>
      <c r="W16" s="129">
        <v>43.842345991858807</v>
      </c>
      <c r="X16" s="129">
        <v>25.370099780726939</v>
      </c>
      <c r="Y16" s="129">
        <v>86.156917806440887</v>
      </c>
      <c r="Z16" s="126">
        <v>19.543032198400674</v>
      </c>
      <c r="AA16" s="466"/>
      <c r="AB16" s="466"/>
      <c r="AC16" s="466"/>
      <c r="AD16" s="466"/>
      <c r="AE16" s="466"/>
      <c r="AF16" s="466"/>
      <c r="AG16" s="466"/>
      <c r="AH16" s="466"/>
      <c r="AI16" s="466"/>
      <c r="AJ16" s="466"/>
      <c r="AK16" s="466"/>
      <c r="AL16" s="466"/>
      <c r="AM16" s="466"/>
      <c r="AN16" s="466"/>
      <c r="AO16" s="466"/>
      <c r="AP16" s="466"/>
      <c r="AQ16" s="466"/>
      <c r="AR16" s="466"/>
      <c r="AS16" s="466"/>
      <c r="AT16" s="466"/>
      <c r="AU16" s="466"/>
      <c r="AV16" s="466"/>
      <c r="AW16" s="466"/>
      <c r="AX16" s="466"/>
      <c r="AY16" s="466"/>
      <c r="AZ16" s="182"/>
      <c r="BA16" s="807" t="s">
        <v>13</v>
      </c>
      <c r="BB16" s="627" t="s">
        <v>14</v>
      </c>
      <c r="BC16" s="60" t="s">
        <v>35</v>
      </c>
      <c r="BD16" s="56" t="s">
        <v>35</v>
      </c>
      <c r="BE16" s="56" t="s">
        <v>35</v>
      </c>
      <c r="BF16" s="56" t="s">
        <v>35</v>
      </c>
      <c r="BG16" s="51" t="s">
        <v>35</v>
      </c>
      <c r="BH16" s="60" t="s">
        <v>35</v>
      </c>
      <c r="BI16" s="56" t="s">
        <v>35</v>
      </c>
      <c r="BJ16" s="56" t="s">
        <v>35</v>
      </c>
      <c r="BK16" s="56" t="s">
        <v>35</v>
      </c>
      <c r="BL16" s="51" t="s">
        <v>35</v>
      </c>
      <c r="BM16" s="60" t="s">
        <v>35</v>
      </c>
      <c r="BN16" s="56" t="s">
        <v>35</v>
      </c>
      <c r="BO16" s="56" t="s">
        <v>35</v>
      </c>
      <c r="BP16" s="56" t="s">
        <v>35</v>
      </c>
      <c r="BQ16" s="51" t="s">
        <v>35</v>
      </c>
      <c r="BR16" s="60" t="s">
        <v>35</v>
      </c>
      <c r="BS16" s="56" t="s">
        <v>35</v>
      </c>
      <c r="BT16" s="56" t="s">
        <v>35</v>
      </c>
      <c r="BU16" s="56" t="s">
        <v>35</v>
      </c>
      <c r="BV16" s="56" t="s">
        <v>35</v>
      </c>
      <c r="BW16" s="56" t="s">
        <v>35</v>
      </c>
      <c r="BX16" s="56" t="s">
        <v>35</v>
      </c>
      <c r="BY16" s="45" t="s">
        <v>35</v>
      </c>
      <c r="BZ16" s="45" t="s">
        <v>35</v>
      </c>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row>
    <row r="17" s="341" customFormat="true" ht="15" customHeight="true" x14ac:dyDescent="0.2">
      <c r="A17" s="808"/>
      <c r="B17" s="407" t="s">
        <v>51</v>
      </c>
      <c r="C17" s="125">
        <v>76.728267309882156</v>
      </c>
      <c r="D17" s="124">
        <v>67.946504388343413</v>
      </c>
      <c r="E17" s="124">
        <v>70.332178760739467</v>
      </c>
      <c r="F17" s="124">
        <v>57.381748831667188</v>
      </c>
      <c r="G17" s="123">
        <v>31.862299978396507</v>
      </c>
      <c r="H17" s="122">
        <v>39.403367613635737</v>
      </c>
      <c r="I17" s="124">
        <v>34.932575556967841</v>
      </c>
      <c r="J17" s="124">
        <v>28.67606171965344</v>
      </c>
      <c r="K17" s="124">
        <v>19.183906204135873</v>
      </c>
      <c r="L17" s="121">
        <v>13.894979485363804</v>
      </c>
      <c r="M17" s="125">
        <v>79.189143874677342</v>
      </c>
      <c r="N17" s="124">
        <v>68.078845042800125</v>
      </c>
      <c r="O17" s="124">
        <v>72.762227849325853</v>
      </c>
      <c r="P17" s="124">
        <v>73.269326250290575</v>
      </c>
      <c r="Q17" s="123">
        <v>54.806845665275681</v>
      </c>
      <c r="R17" s="122">
        <v>44.588156509564023</v>
      </c>
      <c r="S17" s="124">
        <v>60.149906321026194</v>
      </c>
      <c r="T17" s="124">
        <v>78.868383819426086</v>
      </c>
      <c r="U17" s="124">
        <v>38.037859456387828</v>
      </c>
      <c r="V17" s="124">
        <v>78.058512045335434</v>
      </c>
      <c r="W17" s="124">
        <v>56.15765400814108</v>
      </c>
      <c r="X17" s="124">
        <v>74.629900219273111</v>
      </c>
      <c r="Y17" s="124">
        <v>13.843082193559047</v>
      </c>
      <c r="Z17" s="121">
        <v>80.456967801599362</v>
      </c>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82"/>
      <c r="BA17" s="799"/>
      <c r="BB17" s="625" t="s">
        <v>51</v>
      </c>
      <c r="BC17" s="59" t="s">
        <v>35</v>
      </c>
      <c r="BD17" s="55" t="s">
        <v>35</v>
      </c>
      <c r="BE17" s="55" t="s">
        <v>35</v>
      </c>
      <c r="BF17" s="55" t="s">
        <v>35</v>
      </c>
      <c r="BG17" s="50" t="s">
        <v>35</v>
      </c>
      <c r="BH17" s="59" t="s">
        <v>35</v>
      </c>
      <c r="BI17" s="55" t="s">
        <v>35</v>
      </c>
      <c r="BJ17" s="55" t="s">
        <v>35</v>
      </c>
      <c r="BK17" s="55" t="s">
        <v>35</v>
      </c>
      <c r="BL17" s="50" t="s">
        <v>35</v>
      </c>
      <c r="BM17" s="59" t="s">
        <v>35</v>
      </c>
      <c r="BN17" s="55" t="s">
        <v>35</v>
      </c>
      <c r="BO17" s="55" t="s">
        <v>35</v>
      </c>
      <c r="BP17" s="55" t="s">
        <v>35</v>
      </c>
      <c r="BQ17" s="50" t="s">
        <v>35</v>
      </c>
      <c r="BR17" s="59" t="s">
        <v>35</v>
      </c>
      <c r="BS17" s="55" t="s">
        <v>35</v>
      </c>
      <c r="BT17" s="55" t="s">
        <v>35</v>
      </c>
      <c r="BU17" s="55" t="s">
        <v>35</v>
      </c>
      <c r="BV17" s="55" t="s">
        <v>35</v>
      </c>
      <c r="BW17" s="55" t="s">
        <v>35</v>
      </c>
      <c r="BX17" s="55" t="s">
        <v>35</v>
      </c>
      <c r="BY17" s="44" t="s">
        <v>35</v>
      </c>
      <c r="BZ17" s="44" t="s">
        <v>35</v>
      </c>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row>
    <row r="18" s="341" customFormat="true" ht="15" customHeight="true" x14ac:dyDescent="0.2">
      <c r="A18" s="808" t="s">
        <v>60</v>
      </c>
      <c r="B18" s="407" t="s">
        <v>15</v>
      </c>
      <c r="C18" s="125">
        <f>C16*C23/100</f>
        <v>18.056811233986117</v>
      </c>
      <c r="D18" s="124">
        <f>D16*D23/100</f>
        <v>23.861310880078307</v>
      </c>
      <c r="E18" s="124">
        <f t="shared" ref="E18:Z18" si="0">E16*E23/100</f>
        <v>22.608369177965525</v>
      </c>
      <c r="F18" s="124">
        <f t="shared" si="0"/>
        <v>32.64515566315368</v>
      </c>
      <c r="G18" s="123">
        <f t="shared" si="0"/>
        <v>60.141184329515887</v>
      </c>
      <c r="H18" s="122">
        <f t="shared" si="0"/>
        <v>49.899351074354378</v>
      </c>
      <c r="I18" s="124">
        <f t="shared" si="0"/>
        <v>56.330411791741113</v>
      </c>
      <c r="J18" s="124">
        <f t="shared" si="0"/>
        <v>64.214192906956839</v>
      </c>
      <c r="K18" s="124">
        <f t="shared" si="0"/>
        <v>71.411362062617869</v>
      </c>
      <c r="L18" s="121">
        <f t="shared" si="0"/>
        <v>82.810388563659842</v>
      </c>
      <c r="M18" s="125">
        <f t="shared" si="0"/>
        <v>16.044774996091675</v>
      </c>
      <c r="N18" s="124">
        <f t="shared" si="0"/>
        <v>23.888004619674433</v>
      </c>
      <c r="O18" s="124">
        <f t="shared" si="0"/>
        <v>21.560890752006738</v>
      </c>
      <c r="P18" s="124">
        <f t="shared" si="0"/>
        <v>18.286909900565416</v>
      </c>
      <c r="Q18" s="123">
        <f t="shared" si="0"/>
        <v>34.138517939010043</v>
      </c>
      <c r="R18" s="122">
        <f t="shared" si="0"/>
        <v>44.416417428266961</v>
      </c>
      <c r="S18" s="124">
        <f t="shared" si="0"/>
        <v>35.250597405329515</v>
      </c>
      <c r="T18" s="124">
        <f t="shared" si="0"/>
        <v>15.047623924012257</v>
      </c>
      <c r="U18" s="124">
        <f t="shared" si="0"/>
        <v>53.120119019755847</v>
      </c>
      <c r="V18" s="124">
        <f t="shared" si="0"/>
        <v>12.745759802264768</v>
      </c>
      <c r="W18" s="124">
        <f t="shared" si="0"/>
        <v>31.86899527550343</v>
      </c>
      <c r="X18" s="124">
        <f t="shared" si="0"/>
        <v>22.056573031774537</v>
      </c>
      <c r="Y18" s="124">
        <f t="shared" si="0"/>
        <v>80.80371345547502</v>
      </c>
      <c r="Z18" s="121">
        <f t="shared" si="0"/>
        <v>14.868316805818022</v>
      </c>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82"/>
      <c r="BA18" s="799" t="s">
        <v>60</v>
      </c>
      <c r="BB18" s="625" t="s">
        <v>15</v>
      </c>
      <c r="BC18" s="59" t="s">
        <v>35</v>
      </c>
      <c r="BD18" s="55" t="s">
        <v>35</v>
      </c>
      <c r="BE18" s="55" t="s">
        <v>35</v>
      </c>
      <c r="BF18" s="55" t="s">
        <v>35</v>
      </c>
      <c r="BG18" s="50" t="s">
        <v>35</v>
      </c>
      <c r="BH18" s="59" t="s">
        <v>35</v>
      </c>
      <c r="BI18" s="55" t="s">
        <v>35</v>
      </c>
      <c r="BJ18" s="55" t="s">
        <v>35</v>
      </c>
      <c r="BK18" s="55" t="s">
        <v>35</v>
      </c>
      <c r="BL18" s="50" t="s">
        <v>35</v>
      </c>
      <c r="BM18" s="59" t="s">
        <v>35</v>
      </c>
      <c r="BN18" s="55" t="s">
        <v>35</v>
      </c>
      <c r="BO18" s="55" t="s">
        <v>35</v>
      </c>
      <c r="BP18" s="55" t="s">
        <v>35</v>
      </c>
      <c r="BQ18" s="50" t="s">
        <v>35</v>
      </c>
      <c r="BR18" s="59" t="s">
        <v>35</v>
      </c>
      <c r="BS18" s="55" t="s">
        <v>35</v>
      </c>
      <c r="BT18" s="55" t="s">
        <v>35</v>
      </c>
      <c r="BU18" s="55" t="s">
        <v>35</v>
      </c>
      <c r="BV18" s="55" t="s">
        <v>35</v>
      </c>
      <c r="BW18" s="55" t="s">
        <v>35</v>
      </c>
      <c r="BX18" s="55" t="s">
        <v>35</v>
      </c>
      <c r="BY18" s="44" t="s">
        <v>35</v>
      </c>
      <c r="BZ18" s="44" t="s">
        <v>35</v>
      </c>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row>
    <row r="19" s="341" customFormat="true" ht="15" customHeight="true" x14ac:dyDescent="0.2">
      <c r="A19" s="808"/>
      <c r="B19" s="407" t="s">
        <v>16</v>
      </c>
      <c r="C19" s="125">
        <f>C16*C22/100</f>
        <v>5.2149214561316795</v>
      </c>
      <c r="D19" s="124">
        <f>D16*D22/100</f>
        <v>8.1921847315781626</v>
      </c>
      <c r="E19" s="124">
        <f t="shared" ref="E19:Z19" si="1">E16*E22/100</f>
        <v>7.0594520612951737</v>
      </c>
      <c r="F19" s="124">
        <f t="shared" si="1"/>
        <v>9.9730955051792378</v>
      </c>
      <c r="G19" s="123">
        <f t="shared" si="1"/>
        <v>7.9965156920876908</v>
      </c>
      <c r="H19" s="122">
        <f t="shared" si="1"/>
        <v>10.697281312009771</v>
      </c>
      <c r="I19" s="124">
        <f t="shared" si="1"/>
        <v>8.7370126512911366</v>
      </c>
      <c r="J19" s="124">
        <f t="shared" si="1"/>
        <v>7.1097453733895897</v>
      </c>
      <c r="K19" s="124">
        <f t="shared" si="1"/>
        <v>9.4047317332462868</v>
      </c>
      <c r="L19" s="121">
        <f t="shared" si="1"/>
        <v>3.2946319509764121</v>
      </c>
      <c r="M19" s="125">
        <f t="shared" si="1"/>
        <v>4.7660811292311491</v>
      </c>
      <c r="N19" s="124">
        <f t="shared" si="1"/>
        <v>8.0331503375255426</v>
      </c>
      <c r="O19" s="124">
        <f t="shared" si="1"/>
        <v>5.6768813986675015</v>
      </c>
      <c r="P19" s="124">
        <f t="shared" si="1"/>
        <v>8.4437638491440872</v>
      </c>
      <c r="Q19" s="123">
        <f t="shared" si="1"/>
        <v>11.054636395714194</v>
      </c>
      <c r="R19" s="122">
        <f t="shared" si="1"/>
        <v>10.995426062168976</v>
      </c>
      <c r="S19" s="124">
        <f t="shared" si="1"/>
        <v>4.599496273644335</v>
      </c>
      <c r="T19" s="124">
        <f t="shared" si="1"/>
        <v>6.0839922565617508</v>
      </c>
      <c r="U19" s="124">
        <f t="shared" si="1"/>
        <v>8.8420215238563156</v>
      </c>
      <c r="V19" s="124">
        <f t="shared" si="1"/>
        <v>9.1957281523998038</v>
      </c>
      <c r="W19" s="124">
        <f t="shared" si="1"/>
        <v>11.973350716355414</v>
      </c>
      <c r="X19" s="124">
        <f t="shared" si="1"/>
        <v>3.313526748952401</v>
      </c>
      <c r="Y19" s="124">
        <f t="shared" si="1"/>
        <v>5.3532043509658696</v>
      </c>
      <c r="Z19" s="121">
        <f t="shared" si="1"/>
        <v>4.6747153925826588</v>
      </c>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82"/>
      <c r="BA19" s="799"/>
      <c r="BB19" s="625" t="s">
        <v>16</v>
      </c>
      <c r="BC19" s="59" t="s">
        <v>35</v>
      </c>
      <c r="BD19" s="55" t="s">
        <v>35</v>
      </c>
      <c r="BE19" s="55" t="s">
        <v>35</v>
      </c>
      <c r="BF19" s="55" t="s">
        <v>35</v>
      </c>
      <c r="BG19" s="50" t="s">
        <v>35</v>
      </c>
      <c r="BH19" s="59" t="s">
        <v>35</v>
      </c>
      <c r="BI19" s="55" t="s">
        <v>35</v>
      </c>
      <c r="BJ19" s="55" t="s">
        <v>35</v>
      </c>
      <c r="BK19" s="55" t="s">
        <v>35</v>
      </c>
      <c r="BL19" s="50" t="s">
        <v>35</v>
      </c>
      <c r="BM19" s="59" t="s">
        <v>35</v>
      </c>
      <c r="BN19" s="55" t="s">
        <v>35</v>
      </c>
      <c r="BO19" s="55" t="s">
        <v>35</v>
      </c>
      <c r="BP19" s="55" t="s">
        <v>35</v>
      </c>
      <c r="BQ19" s="50" t="s">
        <v>35</v>
      </c>
      <c r="BR19" s="59" t="s">
        <v>35</v>
      </c>
      <c r="BS19" s="55" t="s">
        <v>35</v>
      </c>
      <c r="BT19" s="55" t="s">
        <v>35</v>
      </c>
      <c r="BU19" s="55" t="s">
        <v>35</v>
      </c>
      <c r="BV19" s="55" t="s">
        <v>35</v>
      </c>
      <c r="BW19" s="55" t="s">
        <v>35</v>
      </c>
      <c r="BX19" s="55" t="s">
        <v>35</v>
      </c>
      <c r="BY19" s="44" t="s">
        <v>35</v>
      </c>
      <c r="BZ19" s="44" t="s">
        <v>35</v>
      </c>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row>
    <row r="20" s="341" customFormat="true" ht="15" customHeight="true" x14ac:dyDescent="0.2">
      <c r="A20" s="808"/>
      <c r="B20" s="407" t="s">
        <v>22</v>
      </c>
      <c r="C20" s="125">
        <f>100-C18-C19-C21</f>
        <v>54.939303043996759</v>
      </c>
      <c r="D20" s="124">
        <f>100-D18-D19-D21</f>
        <v>58.010561735367588</v>
      </c>
      <c r="E20" s="124">
        <f t="shared" ref="E20:Z20" si="2">100-E18-E19-E21</f>
        <v>62.614721573845976</v>
      </c>
      <c r="F20" s="124">
        <f t="shared" si="2"/>
        <v>50.462970879604917</v>
      </c>
      <c r="G20" s="123">
        <f t="shared" si="2"/>
        <v>28.790998761033528</v>
      </c>
      <c r="H20" s="122">
        <f t="shared" si="2"/>
        <v>37.168832189224865</v>
      </c>
      <c r="I20" s="124">
        <f t="shared" si="2"/>
        <v>32.764258608376259</v>
      </c>
      <c r="J20" s="124">
        <f t="shared" si="2"/>
        <v>27.061685612556772</v>
      </c>
      <c r="K20" s="124">
        <f t="shared" si="2"/>
        <v>18.412109985194412</v>
      </c>
      <c r="L20" s="121">
        <f t="shared" si="2"/>
        <v>13.894979485363745</v>
      </c>
      <c r="M20" s="125">
        <f t="shared" si="2"/>
        <v>55.334483845138081</v>
      </c>
      <c r="N20" s="124">
        <f t="shared" si="2"/>
        <v>56.092707661950655</v>
      </c>
      <c r="O20" s="124">
        <f t="shared" si="2"/>
        <v>63.628985284493936</v>
      </c>
      <c r="P20" s="124">
        <f t="shared" si="2"/>
        <v>66.716240136749619</v>
      </c>
      <c r="Q20" s="123">
        <f t="shared" si="2"/>
        <v>45.97695797784484</v>
      </c>
      <c r="R20" s="122">
        <f t="shared" si="2"/>
        <v>38.599151322469886</v>
      </c>
      <c r="S20" s="124">
        <f t="shared" si="2"/>
        <v>48.700871772251404</v>
      </c>
      <c r="T20" s="124">
        <f t="shared" si="2"/>
        <v>32.410077308968845</v>
      </c>
      <c r="U20" s="124">
        <f t="shared" si="2"/>
        <v>30.733311946892108</v>
      </c>
      <c r="V20" s="124">
        <f t="shared" si="2"/>
        <v>74.599373272728741</v>
      </c>
      <c r="W20" s="124">
        <f t="shared" si="2"/>
        <v>47.281170536760719</v>
      </c>
      <c r="X20" s="124">
        <f t="shared" si="2"/>
        <v>69.809558854839011</v>
      </c>
      <c r="Y20" s="124">
        <f t="shared" si="2"/>
        <v>13.843082193559111</v>
      </c>
      <c r="Z20" s="121">
        <f t="shared" si="2"/>
        <v>71.590773966862656</v>
      </c>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82"/>
      <c r="BA20" s="799"/>
      <c r="BB20" s="625" t="s">
        <v>22</v>
      </c>
      <c r="BC20" s="59" t="s">
        <v>35</v>
      </c>
      <c r="BD20" s="55" t="s">
        <v>35</v>
      </c>
      <c r="BE20" s="55" t="s">
        <v>35</v>
      </c>
      <c r="BF20" s="55" t="s">
        <v>35</v>
      </c>
      <c r="BG20" s="50" t="s">
        <v>35</v>
      </c>
      <c r="BH20" s="59" t="s">
        <v>35</v>
      </c>
      <c r="BI20" s="55" t="s">
        <v>35</v>
      </c>
      <c r="BJ20" s="55" t="s">
        <v>35</v>
      </c>
      <c r="BK20" s="55" t="s">
        <v>35</v>
      </c>
      <c r="BL20" s="50" t="s">
        <v>35</v>
      </c>
      <c r="BM20" s="59" t="s">
        <v>35</v>
      </c>
      <c r="BN20" s="55" t="s">
        <v>35</v>
      </c>
      <c r="BO20" s="55" t="s">
        <v>35</v>
      </c>
      <c r="BP20" s="55" t="s">
        <v>35</v>
      </c>
      <c r="BQ20" s="50" t="s">
        <v>35</v>
      </c>
      <c r="BR20" s="59" t="s">
        <v>35</v>
      </c>
      <c r="BS20" s="55" t="s">
        <v>35</v>
      </c>
      <c r="BT20" s="55" t="s">
        <v>35</v>
      </c>
      <c r="BU20" s="55" t="s">
        <v>35</v>
      </c>
      <c r="BV20" s="55" t="s">
        <v>35</v>
      </c>
      <c r="BW20" s="55" t="s">
        <v>35</v>
      </c>
      <c r="BX20" s="55" t="s">
        <v>35</v>
      </c>
      <c r="BY20" s="44" t="s">
        <v>35</v>
      </c>
      <c r="BZ20" s="44" t="s">
        <v>35</v>
      </c>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row>
    <row r="21" s="341" customFormat="true" ht="15" customHeight="true" x14ac:dyDescent="0.2">
      <c r="A21" s="808"/>
      <c r="B21" s="407" t="s">
        <v>17</v>
      </c>
      <c r="C21" s="125">
        <v>21.788964265885451</v>
      </c>
      <c r="D21" s="124">
        <v>9.9359426529759407</v>
      </c>
      <c r="E21" s="124">
        <v>7.7174571868933226</v>
      </c>
      <c r="F21" s="124">
        <v>6.9187779520621699</v>
      </c>
      <c r="G21" s="123">
        <v>3.0713012173628944</v>
      </c>
      <c r="H21" s="122">
        <v>2.2345354244109825</v>
      </c>
      <c r="I21" s="124">
        <v>2.168316948591491</v>
      </c>
      <c r="J21" s="124">
        <v>1.6143761070967975</v>
      </c>
      <c r="K21" s="124">
        <v>0.77179621894143102</v>
      </c>
      <c r="L21" s="121">
        <v>0</v>
      </c>
      <c r="M21" s="125">
        <v>23.85466002953909</v>
      </c>
      <c r="N21" s="124">
        <v>11.986137380849375</v>
      </c>
      <c r="O21" s="124">
        <v>9.1332425648318178</v>
      </c>
      <c r="P21" s="124">
        <v>6.5530861135408651</v>
      </c>
      <c r="Q21" s="123">
        <v>8.8298876874309169</v>
      </c>
      <c r="R21" s="122">
        <v>5.9890051870941772</v>
      </c>
      <c r="S21" s="124">
        <v>11.449034548774746</v>
      </c>
      <c r="T21" s="124">
        <v>46.458306510457142</v>
      </c>
      <c r="U21" s="124">
        <v>7.3045475094957277</v>
      </c>
      <c r="V21" s="124">
        <v>3.4591387726066749</v>
      </c>
      <c r="W21" s="124">
        <v>8.8764834713804301</v>
      </c>
      <c r="X21" s="124">
        <v>4.8203413644340607</v>
      </c>
      <c r="Y21" s="124">
        <v>0</v>
      </c>
      <c r="Z21" s="121">
        <v>8.8661938347366576</v>
      </c>
      <c r="AA21" s="466"/>
      <c r="AB21" s="466"/>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82"/>
      <c r="BA21" s="799"/>
      <c r="BB21" s="625" t="s">
        <v>17</v>
      </c>
      <c r="BC21" s="59" t="s">
        <v>35</v>
      </c>
      <c r="BD21" s="55" t="s">
        <v>35</v>
      </c>
      <c r="BE21" s="55" t="s">
        <v>35</v>
      </c>
      <c r="BF21" s="55" t="s">
        <v>35</v>
      </c>
      <c r="BG21" s="50" t="s">
        <v>35</v>
      </c>
      <c r="BH21" s="59" t="s">
        <v>35</v>
      </c>
      <c r="BI21" s="55" t="s">
        <v>35</v>
      </c>
      <c r="BJ21" s="55" t="s">
        <v>35</v>
      </c>
      <c r="BK21" s="55" t="s">
        <v>35</v>
      </c>
      <c r="BL21" s="50" t="s">
        <v>35</v>
      </c>
      <c r="BM21" s="59" t="s">
        <v>35</v>
      </c>
      <c r="BN21" s="55" t="s">
        <v>35</v>
      </c>
      <c r="BO21" s="55" t="s">
        <v>35</v>
      </c>
      <c r="BP21" s="55" t="s">
        <v>35</v>
      </c>
      <c r="BQ21" s="50" t="s">
        <v>35</v>
      </c>
      <c r="BR21" s="59" t="s">
        <v>35</v>
      </c>
      <c r="BS21" s="55" t="s">
        <v>35</v>
      </c>
      <c r="BT21" s="55" t="s">
        <v>35</v>
      </c>
      <c r="BU21" s="55" t="s">
        <v>35</v>
      </c>
      <c r="BV21" s="55" t="s">
        <v>35</v>
      </c>
      <c r="BW21" s="55" t="s">
        <v>35</v>
      </c>
      <c r="BX21" s="55" t="s">
        <v>35</v>
      </c>
      <c r="BY21" s="44" t="s">
        <v>35</v>
      </c>
      <c r="BZ21" s="44" t="s">
        <v>35</v>
      </c>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row>
    <row r="22" s="341" customFormat="true" ht="15" customHeight="true" x14ac:dyDescent="0.2">
      <c r="A22" s="808" t="s">
        <v>54</v>
      </c>
      <c r="B22" s="407" t="s">
        <v>49</v>
      </c>
      <c r="C22" s="125">
        <v>22.408823294649498</v>
      </c>
      <c r="D22" s="124">
        <v>25.557851258503657</v>
      </c>
      <c r="E22" s="124">
        <v>23.794979767348412</v>
      </c>
      <c r="F22" s="124">
        <v>23.400996596006856</v>
      </c>
      <c r="G22" s="123">
        <v>11.735816867244313</v>
      </c>
      <c r="H22" s="122">
        <v>17.653260405304209</v>
      </c>
      <c r="I22" s="124">
        <v>13.427629456796081</v>
      </c>
      <c r="J22" s="124">
        <v>9.9682456476869845</v>
      </c>
      <c r="K22" s="124">
        <v>11.637201566561709</v>
      </c>
      <c r="L22" s="121">
        <v>3.8262948330828017</v>
      </c>
      <c r="M22" s="125">
        <v>22.901898415566578</v>
      </c>
      <c r="N22" s="124">
        <v>25.165600518829674</v>
      </c>
      <c r="O22" s="124">
        <v>20.841944661494569</v>
      </c>
      <c r="P22" s="124">
        <v>31.588294138062462</v>
      </c>
      <c r="Q22" s="123">
        <v>24.460864833283704</v>
      </c>
      <c r="R22" s="122">
        <v>19.843097376947551</v>
      </c>
      <c r="S22" s="124">
        <v>11.541996138571616</v>
      </c>
      <c r="T22" s="124">
        <v>28.790946251213274</v>
      </c>
      <c r="U22" s="124">
        <v>14.270038843530333</v>
      </c>
      <c r="V22" s="124">
        <v>41.91023038820331</v>
      </c>
      <c r="W22" s="124">
        <v>27.310013744654029</v>
      </c>
      <c r="X22" s="124">
        <v>13.060755683229944</v>
      </c>
      <c r="Y22" s="124">
        <v>6.2133192403566655</v>
      </c>
      <c r="Z22" s="121">
        <v>23.920113036324114</v>
      </c>
      <c r="AA22" s="466"/>
      <c r="AB22" s="466"/>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82"/>
      <c r="BA22" s="799" t="s">
        <v>54</v>
      </c>
      <c r="BB22" s="625" t="s">
        <v>49</v>
      </c>
      <c r="BC22" s="59" t="s">
        <v>35</v>
      </c>
      <c r="BD22" s="55" t="s">
        <v>35</v>
      </c>
      <c r="BE22" s="55" t="s">
        <v>35</v>
      </c>
      <c r="BF22" s="55" t="s">
        <v>35</v>
      </c>
      <c r="BG22" s="50" t="s">
        <v>35</v>
      </c>
      <c r="BH22" s="59" t="s">
        <v>35</v>
      </c>
      <c r="BI22" s="55" t="s">
        <v>35</v>
      </c>
      <c r="BJ22" s="55" t="s">
        <v>35</v>
      </c>
      <c r="BK22" s="55" t="s">
        <v>35</v>
      </c>
      <c r="BL22" s="50" t="s">
        <v>35</v>
      </c>
      <c r="BM22" s="59" t="s">
        <v>35</v>
      </c>
      <c r="BN22" s="55" t="s">
        <v>35</v>
      </c>
      <c r="BO22" s="55" t="s">
        <v>35</v>
      </c>
      <c r="BP22" s="55" t="s">
        <v>35</v>
      </c>
      <c r="BQ22" s="50" t="s">
        <v>35</v>
      </c>
      <c r="BR22" s="59" t="s">
        <v>35</v>
      </c>
      <c r="BS22" s="55" t="s">
        <v>35</v>
      </c>
      <c r="BT22" s="55" t="s">
        <v>35</v>
      </c>
      <c r="BU22" s="55" t="s">
        <v>35</v>
      </c>
      <c r="BV22" s="55" t="s">
        <v>35</v>
      </c>
      <c r="BW22" s="55" t="s">
        <v>35</v>
      </c>
      <c r="BX22" s="55" t="s">
        <v>35</v>
      </c>
      <c r="BY22" s="44" t="s">
        <v>35</v>
      </c>
      <c r="BZ22" s="44" t="s">
        <v>35</v>
      </c>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row>
    <row r="23" s="341" customFormat="true" ht="15" customHeight="true" x14ac:dyDescent="0.2">
      <c r="A23" s="809"/>
      <c r="B23" s="408" t="s">
        <v>48</v>
      </c>
      <c r="C23" s="119">
        <v>77.591176705350492</v>
      </c>
      <c r="D23" s="118">
        <v>74.442148741496297</v>
      </c>
      <c r="E23" s="118">
        <v>76.205020232651634</v>
      </c>
      <c r="F23" s="118">
        <v>76.599003403993152</v>
      </c>
      <c r="G23" s="117">
        <v>88.264183132755633</v>
      </c>
      <c r="H23" s="116">
        <v>82.346739594695777</v>
      </c>
      <c r="I23" s="118">
        <v>86.572370543203874</v>
      </c>
      <c r="J23" s="118">
        <v>90.03175435231293</v>
      </c>
      <c r="K23" s="118">
        <v>88.362798433438257</v>
      </c>
      <c r="L23" s="115">
        <v>96.173705166917216</v>
      </c>
      <c r="M23" s="119">
        <v>77.098101584433408</v>
      </c>
      <c r="N23" s="118">
        <v>74.834399481170323</v>
      </c>
      <c r="O23" s="118">
        <v>79.158055338505477</v>
      </c>
      <c r="P23" s="118">
        <v>68.411705861937548</v>
      </c>
      <c r="Q23" s="117">
        <v>75.539135166716264</v>
      </c>
      <c r="R23" s="116">
        <v>80.156902623052446</v>
      </c>
      <c r="S23" s="118">
        <v>88.458003861428352</v>
      </c>
      <c r="T23" s="118">
        <v>71.209053748786715</v>
      </c>
      <c r="U23" s="118">
        <v>85.729961156469642</v>
      </c>
      <c r="V23" s="118">
        <v>58.089769611796648</v>
      </c>
      <c r="W23" s="118">
        <v>72.689986255346057</v>
      </c>
      <c r="X23" s="118">
        <v>86.939244316770058</v>
      </c>
      <c r="Y23" s="118">
        <v>93.786680759643332</v>
      </c>
      <c r="Z23" s="115">
        <v>76.079886963675918</v>
      </c>
      <c r="AA23" s="466"/>
      <c r="AB23" s="466"/>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82"/>
      <c r="BA23" s="800"/>
      <c r="BB23" s="629" t="s">
        <v>48</v>
      </c>
      <c r="BC23" s="58" t="s">
        <v>35</v>
      </c>
      <c r="BD23" s="54" t="s">
        <v>35</v>
      </c>
      <c r="BE23" s="54" t="s">
        <v>35</v>
      </c>
      <c r="BF23" s="54" t="s">
        <v>35</v>
      </c>
      <c r="BG23" s="49" t="s">
        <v>35</v>
      </c>
      <c r="BH23" s="58" t="s">
        <v>35</v>
      </c>
      <c r="BI23" s="54" t="s">
        <v>35</v>
      </c>
      <c r="BJ23" s="54" t="s">
        <v>35</v>
      </c>
      <c r="BK23" s="54" t="s">
        <v>35</v>
      </c>
      <c r="BL23" s="49" t="s">
        <v>35</v>
      </c>
      <c r="BM23" s="58" t="s">
        <v>35</v>
      </c>
      <c r="BN23" s="54" t="s">
        <v>35</v>
      </c>
      <c r="BO23" s="54" t="s">
        <v>35</v>
      </c>
      <c r="BP23" s="54" t="s">
        <v>35</v>
      </c>
      <c r="BQ23" s="49" t="s">
        <v>35</v>
      </c>
      <c r="BR23" s="58" t="s">
        <v>35</v>
      </c>
      <c r="BS23" s="54" t="s">
        <v>35</v>
      </c>
      <c r="BT23" s="54" t="s">
        <v>35</v>
      </c>
      <c r="BU23" s="54" t="s">
        <v>35</v>
      </c>
      <c r="BV23" s="54" t="s">
        <v>35</v>
      </c>
      <c r="BW23" s="54" t="s">
        <v>35</v>
      </c>
      <c r="BX23" s="54" t="s">
        <v>35</v>
      </c>
      <c r="BY23" s="43" t="s">
        <v>35</v>
      </c>
      <c r="BZ23" s="43" t="s">
        <v>35</v>
      </c>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row>
    <row r="24" s="337" customFormat="true" ht="15" hidden="true" customHeight="true" x14ac:dyDescent="0.2">
      <c r="A24" s="838" t="s">
        <v>47</v>
      </c>
      <c r="B24" s="405" t="s">
        <v>59</v>
      </c>
      <c r="C24" s="411"/>
      <c r="D24" s="412"/>
      <c r="E24" s="412"/>
      <c r="F24" s="412"/>
      <c r="G24" s="413"/>
      <c r="H24" s="414"/>
      <c r="I24" s="412"/>
      <c r="J24" s="412"/>
      <c r="K24" s="412"/>
      <c r="L24" s="415"/>
      <c r="M24" s="411"/>
      <c r="N24" s="412"/>
      <c r="O24" s="412"/>
      <c r="P24" s="412"/>
      <c r="Q24" s="413"/>
      <c r="R24" s="414"/>
      <c r="S24" s="412"/>
      <c r="T24" s="412"/>
      <c r="U24" s="412"/>
      <c r="V24" s="412"/>
      <c r="W24" s="412"/>
      <c r="X24" s="412"/>
      <c r="Y24" s="412"/>
      <c r="Z24" s="415"/>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374"/>
      <c r="BB24" s="339"/>
      <c r="BZ24" s="374"/>
      <c r="CA24" s="374"/>
      <c r="CB24" s="374"/>
      <c r="CC24" s="374"/>
      <c r="CD24" s="374"/>
      <c r="CE24" s="374"/>
      <c r="CF24" s="374"/>
      <c r="CG24" s="374"/>
      <c r="CH24" s="374"/>
      <c r="CI24" s="374"/>
      <c r="CJ24" s="374"/>
      <c r="CK24" s="374"/>
      <c r="CL24" s="374"/>
      <c r="CM24" s="374"/>
      <c r="CN24" s="374"/>
      <c r="CO24" s="374"/>
      <c r="CP24" s="374"/>
      <c r="CQ24" s="374"/>
      <c r="CR24" s="374"/>
      <c r="CS24" s="374"/>
      <c r="CT24" s="374"/>
      <c r="CU24" s="374"/>
      <c r="CV24" s="374"/>
      <c r="CW24" s="374"/>
      <c r="CX24" s="374"/>
      <c r="CY24" s="374"/>
      <c r="CZ24" s="374"/>
    </row>
    <row r="25" s="337" customFormat="true" ht="15" hidden="true" customHeight="true" x14ac:dyDescent="0.2">
      <c r="A25" s="839"/>
      <c r="B25" s="402" t="s">
        <v>58</v>
      </c>
      <c r="C25" s="416"/>
      <c r="D25" s="417"/>
      <c r="E25" s="417"/>
      <c r="F25" s="417"/>
      <c r="G25" s="418"/>
      <c r="H25" s="419"/>
      <c r="I25" s="417"/>
      <c r="J25" s="417"/>
      <c r="K25" s="417"/>
      <c r="L25" s="420"/>
      <c r="M25" s="416"/>
      <c r="N25" s="417"/>
      <c r="O25" s="417"/>
      <c r="P25" s="417"/>
      <c r="Q25" s="418"/>
      <c r="R25" s="419"/>
      <c r="S25" s="417"/>
      <c r="T25" s="417"/>
      <c r="U25" s="417"/>
      <c r="V25" s="417"/>
      <c r="W25" s="417"/>
      <c r="X25" s="417"/>
      <c r="Y25" s="417"/>
      <c r="Z25" s="420"/>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374"/>
      <c r="BB25" s="339"/>
      <c r="BZ25" s="374"/>
      <c r="CA25" s="374"/>
      <c r="CB25" s="374"/>
      <c r="CC25" s="374"/>
      <c r="CD25" s="374"/>
      <c r="CE25" s="374"/>
      <c r="CF25" s="374"/>
      <c r="CG25" s="374"/>
      <c r="CH25" s="374"/>
      <c r="CI25" s="374"/>
      <c r="CJ25" s="374"/>
      <c r="CK25" s="374"/>
      <c r="CL25" s="374"/>
      <c r="CM25" s="374"/>
      <c r="CN25" s="374"/>
      <c r="CO25" s="374"/>
      <c r="CP25" s="374"/>
      <c r="CQ25" s="374"/>
      <c r="CR25" s="374"/>
      <c r="CS25" s="374"/>
      <c r="CT25" s="374"/>
      <c r="CU25" s="374"/>
      <c r="CV25" s="374"/>
      <c r="CW25" s="374"/>
      <c r="CX25" s="374"/>
      <c r="CY25" s="374"/>
      <c r="CZ25" s="374"/>
    </row>
    <row r="26" s="337" customFormat="true" ht="15" hidden="true" customHeight="true" x14ac:dyDescent="0.2">
      <c r="A26" s="840"/>
      <c r="B26" s="403" t="s">
        <v>46</v>
      </c>
      <c r="C26" s="421"/>
      <c r="D26" s="422"/>
      <c r="E26" s="422"/>
      <c r="F26" s="422"/>
      <c r="G26" s="423"/>
      <c r="H26" s="424"/>
      <c r="I26" s="422"/>
      <c r="J26" s="422"/>
      <c r="K26" s="422"/>
      <c r="L26" s="425"/>
      <c r="M26" s="421"/>
      <c r="N26" s="422"/>
      <c r="O26" s="422"/>
      <c r="P26" s="422"/>
      <c r="Q26" s="423"/>
      <c r="R26" s="17"/>
      <c r="S26" s="16"/>
      <c r="T26" s="16"/>
      <c r="U26" s="16"/>
      <c r="V26" s="16"/>
      <c r="W26" s="16"/>
      <c r="X26" s="16"/>
      <c r="Y26" s="16"/>
      <c r="Z26" s="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374"/>
      <c r="BB26" s="339"/>
      <c r="BZ26" s="374"/>
      <c r="CA26" s="374"/>
      <c r="CB26" s="374"/>
      <c r="CC26" s="374"/>
      <c r="CD26" s="374"/>
      <c r="CE26" s="374"/>
      <c r="CF26" s="374"/>
      <c r="CG26" s="374"/>
      <c r="CH26" s="374"/>
      <c r="CI26" s="374"/>
      <c r="CJ26" s="374"/>
      <c r="CK26" s="374"/>
      <c r="CL26" s="374"/>
      <c r="CM26" s="374"/>
      <c r="CN26" s="374"/>
      <c r="CO26" s="374"/>
      <c r="CP26" s="374"/>
      <c r="CQ26" s="374"/>
      <c r="CR26" s="374"/>
      <c r="CS26" s="374"/>
      <c r="CT26" s="374"/>
      <c r="CU26" s="374"/>
      <c r="CV26" s="374"/>
      <c r="CW26" s="374"/>
      <c r="CX26" s="374"/>
      <c r="CY26" s="374"/>
      <c r="CZ26" s="374"/>
    </row>
    <row r="27" s="341" customFormat="true" ht="15" customHeight="true" x14ac:dyDescent="0.2">
      <c r="A27" s="336"/>
      <c r="B27" s="404"/>
      <c r="C27" s="841" t="s">
        <v>115</v>
      </c>
      <c r="D27" s="842"/>
      <c r="E27" s="842"/>
      <c r="F27" s="842"/>
      <c r="G27" s="843"/>
      <c r="H27" s="833" t="s">
        <v>38</v>
      </c>
      <c r="I27" s="811"/>
      <c r="J27" s="811"/>
      <c r="K27" s="811"/>
      <c r="L27" s="813"/>
      <c r="M27" s="810" t="s">
        <v>37</v>
      </c>
      <c r="N27" s="811"/>
      <c r="O27" s="811"/>
      <c r="P27" s="811"/>
      <c r="Q27" s="813"/>
      <c r="R27" s="5" t="s">
        <v>142</v>
      </c>
      <c r="S27" s="455"/>
      <c r="T27" s="455"/>
      <c r="U27" s="455"/>
      <c r="V27" s="455"/>
      <c r="W27" s="455"/>
      <c r="X27" s="455"/>
      <c r="Y27" s="455"/>
      <c r="Z27" s="455"/>
      <c r="AA27" s="466"/>
      <c r="AB27" s="466"/>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182"/>
      <c r="BA27" s="375" t="s">
        <v>131</v>
      </c>
      <c r="BB27" s="321" t="s">
        <v>96</v>
      </c>
      <c r="BC27" s="801" t="s">
        <v>115</v>
      </c>
      <c r="BD27" s="802"/>
      <c r="BE27" s="802"/>
      <c r="BF27" s="802"/>
      <c r="BG27" s="803"/>
      <c r="BH27" s="801" t="s">
        <v>38</v>
      </c>
      <c r="BI27" s="802"/>
      <c r="BJ27" s="802"/>
      <c r="BK27" s="802"/>
      <c r="BL27" s="803"/>
      <c r="BM27" s="801" t="s">
        <v>37</v>
      </c>
      <c r="BN27" s="802"/>
      <c r="BO27" s="802"/>
      <c r="BP27" s="802"/>
      <c r="BQ27" s="804"/>
      <c r="BR27" s="18" t="s">
        <v>142</v>
      </c>
      <c r="BS27" s="455"/>
      <c r="BT27" s="455"/>
      <c r="BU27" s="455"/>
      <c r="BV27" s="455"/>
      <c r="BW27" s="455"/>
      <c r="BX27" s="455"/>
      <c r="BY27" s="455"/>
      <c r="BZ27" s="469"/>
      <c r="CA27" s="373"/>
      <c r="CB27" s="373"/>
      <c r="CC27" s="373"/>
      <c r="CD27" s="373"/>
      <c r="CE27" s="373"/>
      <c r="CF27" s="373"/>
      <c r="CG27" s="373"/>
      <c r="CH27" s="373"/>
      <c r="CI27" s="373"/>
      <c r="CJ27" s="373"/>
      <c r="CK27" s="373"/>
      <c r="CL27" s="373"/>
      <c r="CM27" s="373"/>
      <c r="CN27" s="373"/>
      <c r="CO27" s="373"/>
      <c r="CP27" s="373"/>
      <c r="CQ27" s="373"/>
      <c r="CR27" s="373"/>
      <c r="CS27" s="373"/>
      <c r="CT27" s="373"/>
      <c r="CU27" s="373"/>
      <c r="CV27" s="373"/>
      <c r="CW27" s="373"/>
      <c r="CX27" s="373"/>
      <c r="CY27" s="373"/>
      <c r="CZ27" s="373"/>
    </row>
    <row r="28" s="341" customFormat="true" ht="24" x14ac:dyDescent="0.2">
      <c r="A28" s="361" t="s">
        <v>69</v>
      </c>
      <c r="B28" s="404"/>
      <c r="C28" s="446" t="s">
        <v>0</v>
      </c>
      <c r="D28" s="620" t="s">
        <v>1</v>
      </c>
      <c r="E28" s="620" t="s">
        <v>2</v>
      </c>
      <c r="F28" s="620" t="s">
        <v>3</v>
      </c>
      <c r="G28" s="621" t="s">
        <v>4</v>
      </c>
      <c r="H28" s="409" t="s">
        <v>0</v>
      </c>
      <c r="I28" s="631" t="s">
        <v>1</v>
      </c>
      <c r="J28" s="631" t="s">
        <v>2</v>
      </c>
      <c r="K28" s="631" t="s">
        <v>3</v>
      </c>
      <c r="L28" s="632" t="s">
        <v>4</v>
      </c>
      <c r="M28" s="410" t="s">
        <v>0</v>
      </c>
      <c r="N28" s="631" t="s">
        <v>1</v>
      </c>
      <c r="O28" s="631" t="s">
        <v>2</v>
      </c>
      <c r="P28" s="631" t="s">
        <v>3</v>
      </c>
      <c r="Q28" s="619" t="s">
        <v>4</v>
      </c>
      <c r="R28" s="409" t="s">
        <v>254</v>
      </c>
      <c r="S28" s="631" t="s">
        <v>255</v>
      </c>
      <c r="T28" s="631" t="s">
        <v>256</v>
      </c>
      <c r="U28" s="631" t="s">
        <v>257</v>
      </c>
      <c r="V28" s="631" t="s">
        <v>258</v>
      </c>
      <c r="W28" s="631" t="s">
        <v>259</v>
      </c>
      <c r="X28" s="631" t="s">
        <v>260</v>
      </c>
      <c r="Y28" s="631" t="s">
        <v>261</v>
      </c>
      <c r="Z28" s="632" t="s">
        <v>262</v>
      </c>
      <c r="AA28" s="466"/>
      <c r="AB28" s="466"/>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182"/>
      <c r="BA28" s="361" t="s">
        <v>120</v>
      </c>
      <c r="BB28" s="360"/>
      <c r="BC28" s="486" t="s">
        <v>0</v>
      </c>
      <c r="BD28" s="596" t="s">
        <v>1</v>
      </c>
      <c r="BE28" s="596" t="s">
        <v>2</v>
      </c>
      <c r="BF28" s="596" t="s">
        <v>3</v>
      </c>
      <c r="BG28" s="487" t="s">
        <v>4</v>
      </c>
      <c r="BH28" s="486" t="s">
        <v>0</v>
      </c>
      <c r="BI28" s="596" t="s">
        <v>1</v>
      </c>
      <c r="BJ28" s="596" t="s">
        <v>2</v>
      </c>
      <c r="BK28" s="596" t="s">
        <v>3</v>
      </c>
      <c r="BL28" s="487" t="s">
        <v>4</v>
      </c>
      <c r="BM28" s="486" t="s">
        <v>0</v>
      </c>
      <c r="BN28" s="596" t="s">
        <v>1</v>
      </c>
      <c r="BO28" s="596" t="s">
        <v>2</v>
      </c>
      <c r="BP28" s="596" t="s">
        <v>3</v>
      </c>
      <c r="BQ28" s="487" t="s">
        <v>4</v>
      </c>
      <c r="BR28" s="486" t="s">
        <v>254</v>
      </c>
      <c r="BS28" s="596" t="s">
        <v>255</v>
      </c>
      <c r="BT28" s="596" t="s">
        <v>256</v>
      </c>
      <c r="BU28" s="596" t="s">
        <v>257</v>
      </c>
      <c r="BV28" s="596" t="s">
        <v>258</v>
      </c>
      <c r="BW28" s="596" t="s">
        <v>259</v>
      </c>
      <c r="BX28" s="596" t="s">
        <v>260</v>
      </c>
      <c r="BY28" s="597" t="s">
        <v>261</v>
      </c>
      <c r="BZ28" s="597" t="s">
        <v>262</v>
      </c>
      <c r="CA28" s="180"/>
      <c r="CB28" s="180"/>
      <c r="CC28" s="180"/>
      <c r="CD28" s="180"/>
      <c r="CE28" s="180"/>
      <c r="CF28" s="180"/>
      <c r="CG28" s="180"/>
      <c r="CH28" s="180"/>
      <c r="CI28" s="180"/>
      <c r="CJ28" s="180"/>
      <c r="CK28" s="180"/>
      <c r="CL28" s="180"/>
      <c r="CM28" s="180"/>
      <c r="CN28" s="180"/>
      <c r="CO28" s="180"/>
      <c r="CP28" s="180"/>
      <c r="CQ28" s="180"/>
      <c r="CR28" s="180"/>
      <c r="CS28" s="180"/>
      <c r="CT28" s="180"/>
      <c r="CU28" s="180"/>
      <c r="CV28" s="180"/>
      <c r="CW28" s="180"/>
      <c r="CX28" s="180"/>
      <c r="CY28" s="180"/>
      <c r="CZ28" s="180"/>
    </row>
    <row r="29" s="341" customFormat="true" ht="15" customHeight="true" x14ac:dyDescent="0.2">
      <c r="A29" s="834" t="s">
        <v>57</v>
      </c>
      <c r="B29" s="406" t="s">
        <v>49</v>
      </c>
      <c r="C29" s="130">
        <v>3.2169256349716457</v>
      </c>
      <c r="D29" s="129">
        <v>3.5503907451819932</v>
      </c>
      <c r="E29" s="129">
        <v>6.6955475890802738</v>
      </c>
      <c r="F29" s="129">
        <v>5.6670924797462687</v>
      </c>
      <c r="G29" s="128">
        <v>36.76910708083507</v>
      </c>
      <c r="H29" s="127">
        <v>35.387574660880212</v>
      </c>
      <c r="I29" s="129">
        <v>33.900557596536615</v>
      </c>
      <c r="J29" s="129">
        <v>39.731259099277182</v>
      </c>
      <c r="K29" s="129">
        <v>43.868090086111565</v>
      </c>
      <c r="L29" s="126">
        <v>71.488458654173897</v>
      </c>
      <c r="M29" s="130">
        <v>3.2774607832765832</v>
      </c>
      <c r="N29" s="129">
        <v>2.0882058005412425</v>
      </c>
      <c r="O29" s="129">
        <v>2.371960909476595</v>
      </c>
      <c r="P29" s="129">
        <v>2.3164035216709622</v>
      </c>
      <c r="Q29" s="128">
        <v>1.8115150921343537</v>
      </c>
      <c r="R29" s="127">
        <v>5.687855403686684</v>
      </c>
      <c r="S29" s="129">
        <v>6.9440354012389687</v>
      </c>
      <c r="T29" s="129">
        <v>6.1959335350999662</v>
      </c>
      <c r="U29" s="129">
        <v>14.219171993636289</v>
      </c>
      <c r="V29" s="129">
        <v>4.9020749123414076</v>
      </c>
      <c r="W29" s="129">
        <v>7.1653162093483438</v>
      </c>
      <c r="X29" s="129">
        <v>7.0100848626478278</v>
      </c>
      <c r="Y29" s="129">
        <v>51.235584626260277</v>
      </c>
      <c r="Z29" s="126">
        <v>10.304145684660105</v>
      </c>
      <c r="AA29" s="466"/>
      <c r="AB29" s="466"/>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182"/>
      <c r="BA29" s="807" t="s">
        <v>57</v>
      </c>
      <c r="BB29" s="627" t="s">
        <v>49</v>
      </c>
      <c r="BC29" s="60" t="s">
        <v>35</v>
      </c>
      <c r="BD29" s="56" t="s">
        <v>35</v>
      </c>
      <c r="BE29" s="56" t="s">
        <v>35</v>
      </c>
      <c r="BF29" s="56" t="s">
        <v>35</v>
      </c>
      <c r="BG29" s="51" t="s">
        <v>35</v>
      </c>
      <c r="BH29" s="60" t="s">
        <v>35</v>
      </c>
      <c r="BI29" s="56" t="s">
        <v>35</v>
      </c>
      <c r="BJ29" s="56" t="s">
        <v>35</v>
      </c>
      <c r="BK29" s="56" t="s">
        <v>35</v>
      </c>
      <c r="BL29" s="51" t="s">
        <v>35</v>
      </c>
      <c r="BM29" s="60" t="s">
        <v>35</v>
      </c>
      <c r="BN29" s="56" t="s">
        <v>35</v>
      </c>
      <c r="BO29" s="56" t="s">
        <v>35</v>
      </c>
      <c r="BP29" s="56" t="s">
        <v>35</v>
      </c>
      <c r="BQ29" s="51" t="s">
        <v>35</v>
      </c>
      <c r="BR29" s="60" t="s">
        <v>35</v>
      </c>
      <c r="BS29" s="56" t="s">
        <v>35</v>
      </c>
      <c r="BT29" s="56" t="s">
        <v>35</v>
      </c>
      <c r="BU29" s="56" t="s">
        <v>35</v>
      </c>
      <c r="BV29" s="56" t="s">
        <v>35</v>
      </c>
      <c r="BW29" s="56" t="s">
        <v>35</v>
      </c>
      <c r="BX29" s="56" t="s">
        <v>35</v>
      </c>
      <c r="BY29" s="45" t="s">
        <v>35</v>
      </c>
      <c r="BZ29" s="45" t="s">
        <v>35</v>
      </c>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row>
    <row r="30" s="341" customFormat="true" ht="15" customHeight="true" x14ac:dyDescent="0.2">
      <c r="A30" s="808"/>
      <c r="B30" s="407" t="s">
        <v>48</v>
      </c>
      <c r="C30" s="125">
        <v>96.783074365028369</v>
      </c>
      <c r="D30" s="124">
        <v>96.449609254817986</v>
      </c>
      <c r="E30" s="124">
        <v>93.304452410919765</v>
      </c>
      <c r="F30" s="124">
        <v>94.332907520253698</v>
      </c>
      <c r="G30" s="123">
        <v>63.230892919165008</v>
      </c>
      <c r="H30" s="122">
        <v>64.612425339119739</v>
      </c>
      <c r="I30" s="124">
        <v>66.099442403463442</v>
      </c>
      <c r="J30" s="124">
        <v>60.268740900722683</v>
      </c>
      <c r="K30" s="124">
        <v>56.131909913888457</v>
      </c>
      <c r="L30" s="121">
        <v>28.511541345826132</v>
      </c>
      <c r="M30" s="125">
        <v>96.722539216723519</v>
      </c>
      <c r="N30" s="124">
        <v>97.911794199458754</v>
      </c>
      <c r="O30" s="124">
        <v>97.628039090523444</v>
      </c>
      <c r="P30" s="124">
        <v>97.683596478329051</v>
      </c>
      <c r="Q30" s="123">
        <v>98.188484907865629</v>
      </c>
      <c r="R30" s="122">
        <v>94.312144596313303</v>
      </c>
      <c r="S30" s="124">
        <v>93.055964598761051</v>
      </c>
      <c r="T30" s="124">
        <v>93.804066464900046</v>
      </c>
      <c r="U30" s="124">
        <v>85.78082800636372</v>
      </c>
      <c r="V30" s="124">
        <v>95.097925087658567</v>
      </c>
      <c r="W30" s="124">
        <v>92.834683790651624</v>
      </c>
      <c r="X30" s="124">
        <v>92.989915137352185</v>
      </c>
      <c r="Y30" s="124">
        <v>48.764415373739901</v>
      </c>
      <c r="Z30" s="121">
        <v>89.695854315339943</v>
      </c>
      <c r="AA30" s="466"/>
      <c r="AB30" s="466"/>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182"/>
      <c r="BA30" s="799"/>
      <c r="BB30" s="625" t="s">
        <v>48</v>
      </c>
      <c r="BC30" s="59" t="s">
        <v>35</v>
      </c>
      <c r="BD30" s="55" t="s">
        <v>35</v>
      </c>
      <c r="BE30" s="55" t="s">
        <v>35</v>
      </c>
      <c r="BF30" s="55" t="s">
        <v>35</v>
      </c>
      <c r="BG30" s="50" t="s">
        <v>35</v>
      </c>
      <c r="BH30" s="59" t="s">
        <v>35</v>
      </c>
      <c r="BI30" s="55" t="s">
        <v>35</v>
      </c>
      <c r="BJ30" s="55" t="s">
        <v>35</v>
      </c>
      <c r="BK30" s="55" t="s">
        <v>35</v>
      </c>
      <c r="BL30" s="50" t="s">
        <v>35</v>
      </c>
      <c r="BM30" s="59" t="s">
        <v>35</v>
      </c>
      <c r="BN30" s="55" t="s">
        <v>35</v>
      </c>
      <c r="BO30" s="55" t="s">
        <v>35</v>
      </c>
      <c r="BP30" s="55" t="s">
        <v>35</v>
      </c>
      <c r="BQ30" s="50" t="s">
        <v>35</v>
      </c>
      <c r="BR30" s="59" t="s">
        <v>35</v>
      </c>
      <c r="BS30" s="55" t="s">
        <v>35</v>
      </c>
      <c r="BT30" s="55" t="s">
        <v>35</v>
      </c>
      <c r="BU30" s="55" t="s">
        <v>35</v>
      </c>
      <c r="BV30" s="55" t="s">
        <v>35</v>
      </c>
      <c r="BW30" s="55" t="s">
        <v>35</v>
      </c>
      <c r="BX30" s="55" t="s">
        <v>35</v>
      </c>
      <c r="BY30" s="44" t="s">
        <v>35</v>
      </c>
      <c r="BZ30" s="44" t="s">
        <v>35</v>
      </c>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row>
    <row r="31" s="336" customFormat="true" ht="15" customHeight="true" x14ac:dyDescent="0.2">
      <c r="A31" s="808" t="s">
        <v>104</v>
      </c>
      <c r="B31" s="407" t="s">
        <v>49</v>
      </c>
      <c r="C31" s="125">
        <v>4.1218125694815748E-2</v>
      </c>
      <c r="D31" s="124">
        <v>0.40050287709885551</v>
      </c>
      <c r="E31" s="124">
        <v>1.3461353988516698</v>
      </c>
      <c r="F31" s="124">
        <v>1.4275845285186288</v>
      </c>
      <c r="G31" s="123">
        <v>19.462089456409959</v>
      </c>
      <c r="H31" s="122">
        <v>11.542586144872217</v>
      </c>
      <c r="I31" s="124">
        <v>6.9634594056014549</v>
      </c>
      <c r="J31" s="124">
        <v>10.584260016441881</v>
      </c>
      <c r="K31" s="124">
        <v>19.804768963346948</v>
      </c>
      <c r="L31" s="121">
        <v>60.543845477692805</v>
      </c>
      <c r="M31" s="125">
        <v>0</v>
      </c>
      <c r="N31" s="124">
        <v>0</v>
      </c>
      <c r="O31" s="124">
        <v>0</v>
      </c>
      <c r="P31" s="124">
        <v>0</v>
      </c>
      <c r="Q31" s="123">
        <v>0</v>
      </c>
      <c r="R31" s="122">
        <v>4.5746961434439157</v>
      </c>
      <c r="S31" s="124">
        <v>1.3560776156564838</v>
      </c>
      <c r="T31" s="124">
        <v>1.4052929938611958</v>
      </c>
      <c r="U31" s="124">
        <v>2.3053017892217071</v>
      </c>
      <c r="V31" s="124">
        <v>1.0197842801432486</v>
      </c>
      <c r="W31" s="124">
        <v>0.50914960474769833</v>
      </c>
      <c r="X31" s="124">
        <v>1.7743134854776583</v>
      </c>
      <c r="Y31" s="124">
        <v>31.376630842566193</v>
      </c>
      <c r="Z31" s="121">
        <v>3.9038908208713212</v>
      </c>
      <c r="AA31" s="466"/>
      <c r="AB31" s="466"/>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182"/>
      <c r="BA31" s="799" t="s">
        <v>104</v>
      </c>
      <c r="BB31" s="625" t="s">
        <v>49</v>
      </c>
      <c r="BC31" s="59" t="s">
        <v>35</v>
      </c>
      <c r="BD31" s="55" t="s">
        <v>35</v>
      </c>
      <c r="BE31" s="55" t="s">
        <v>35</v>
      </c>
      <c r="BF31" s="55" t="s">
        <v>35</v>
      </c>
      <c r="BG31" s="50" t="s">
        <v>35</v>
      </c>
      <c r="BH31" s="59" t="s">
        <v>35</v>
      </c>
      <c r="BI31" s="55" t="s">
        <v>35</v>
      </c>
      <c r="BJ31" s="55" t="s">
        <v>35</v>
      </c>
      <c r="BK31" s="55" t="s">
        <v>35</v>
      </c>
      <c r="BL31" s="50" t="s">
        <v>35</v>
      </c>
      <c r="BM31" s="59" t="s">
        <v>35</v>
      </c>
      <c r="BN31" s="55" t="s">
        <v>35</v>
      </c>
      <c r="BO31" s="55" t="s">
        <v>35</v>
      </c>
      <c r="BP31" s="55" t="s">
        <v>35</v>
      </c>
      <c r="BQ31" s="50" t="s">
        <v>35</v>
      </c>
      <c r="BR31" s="59" t="s">
        <v>35</v>
      </c>
      <c r="BS31" s="55" t="s">
        <v>35</v>
      </c>
      <c r="BT31" s="55" t="s">
        <v>35</v>
      </c>
      <c r="BU31" s="55" t="s">
        <v>35</v>
      </c>
      <c r="BV31" s="55" t="s">
        <v>35</v>
      </c>
      <c r="BW31" s="55" t="s">
        <v>35</v>
      </c>
      <c r="BX31" s="55" t="s">
        <v>35</v>
      </c>
      <c r="BY31" s="44" t="s">
        <v>35</v>
      </c>
      <c r="BZ31" s="44" t="s">
        <v>35</v>
      </c>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row>
    <row r="32" s="336" customFormat="true" ht="15" customHeight="true" x14ac:dyDescent="0.2">
      <c r="A32" s="808"/>
      <c r="B32" s="407" t="s">
        <v>48</v>
      </c>
      <c r="C32" s="125">
        <v>99.958781874305188</v>
      </c>
      <c r="D32" s="124">
        <v>99.59949712290117</v>
      </c>
      <c r="E32" s="124">
        <v>98.653864601148342</v>
      </c>
      <c r="F32" s="124">
        <v>98.572415471481349</v>
      </c>
      <c r="G32" s="123">
        <v>80.537910543590144</v>
      </c>
      <c r="H32" s="122">
        <v>88.457413855127669</v>
      </c>
      <c r="I32" s="124">
        <v>93.036540594398588</v>
      </c>
      <c r="J32" s="124">
        <v>89.415739983558112</v>
      </c>
      <c r="K32" s="124">
        <v>80.195231036653098</v>
      </c>
      <c r="L32" s="121">
        <v>39.456154522307173</v>
      </c>
      <c r="M32" s="125">
        <v>100</v>
      </c>
      <c r="N32" s="124">
        <v>100</v>
      </c>
      <c r="O32" s="124">
        <v>100</v>
      </c>
      <c r="P32" s="124">
        <v>100</v>
      </c>
      <c r="Q32" s="123">
        <v>100</v>
      </c>
      <c r="R32" s="122">
        <v>95.42530385655607</v>
      </c>
      <c r="S32" s="124">
        <v>98.643922384343512</v>
      </c>
      <c r="T32" s="124">
        <v>98.594707006138805</v>
      </c>
      <c r="U32" s="124">
        <v>97.69469821077827</v>
      </c>
      <c r="V32" s="124">
        <v>98.980215719856744</v>
      </c>
      <c r="W32" s="124">
        <v>99.490850395252309</v>
      </c>
      <c r="X32" s="124">
        <v>98.225686514522323</v>
      </c>
      <c r="Y32" s="124">
        <v>68.623369157433913</v>
      </c>
      <c r="Z32" s="121">
        <v>96.096109179128661</v>
      </c>
      <c r="AA32" s="466"/>
      <c r="AB32" s="466"/>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182"/>
      <c r="BA32" s="799"/>
      <c r="BB32" s="625" t="s">
        <v>48</v>
      </c>
      <c r="BC32" s="59" t="s">
        <v>35</v>
      </c>
      <c r="BD32" s="55" t="s">
        <v>35</v>
      </c>
      <c r="BE32" s="55" t="s">
        <v>35</v>
      </c>
      <c r="BF32" s="55" t="s">
        <v>35</v>
      </c>
      <c r="BG32" s="50" t="s">
        <v>35</v>
      </c>
      <c r="BH32" s="59" t="s">
        <v>35</v>
      </c>
      <c r="BI32" s="55" t="s">
        <v>35</v>
      </c>
      <c r="BJ32" s="55" t="s">
        <v>35</v>
      </c>
      <c r="BK32" s="55" t="s">
        <v>35</v>
      </c>
      <c r="BL32" s="50" t="s">
        <v>35</v>
      </c>
      <c r="BM32" s="59" t="s">
        <v>35</v>
      </c>
      <c r="BN32" s="55" t="s">
        <v>35</v>
      </c>
      <c r="BO32" s="55" t="s">
        <v>35</v>
      </c>
      <c r="BP32" s="55" t="s">
        <v>35</v>
      </c>
      <c r="BQ32" s="50" t="s">
        <v>35</v>
      </c>
      <c r="BR32" s="59" t="s">
        <v>35</v>
      </c>
      <c r="BS32" s="55" t="s">
        <v>35</v>
      </c>
      <c r="BT32" s="55" t="s">
        <v>35</v>
      </c>
      <c r="BU32" s="55" t="s">
        <v>35</v>
      </c>
      <c r="BV32" s="55" t="s">
        <v>35</v>
      </c>
      <c r="BW32" s="55" t="s">
        <v>35</v>
      </c>
      <c r="BX32" s="55" t="s">
        <v>35</v>
      </c>
      <c r="BY32" s="44" t="s">
        <v>35</v>
      </c>
      <c r="BZ32" s="44" t="s">
        <v>35</v>
      </c>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row>
    <row r="33" s="336" customFormat="true" ht="15" customHeight="true" x14ac:dyDescent="0.2">
      <c r="A33" s="808" t="s">
        <v>105</v>
      </c>
      <c r="B33" s="407" t="s">
        <v>49</v>
      </c>
      <c r="C33" s="75" t="s">
        <v>35</v>
      </c>
      <c r="D33" s="72" t="s">
        <v>35</v>
      </c>
      <c r="E33" s="72" t="s">
        <v>35</v>
      </c>
      <c r="F33" s="72" t="s">
        <v>35</v>
      </c>
      <c r="G33" s="69" t="s">
        <v>35</v>
      </c>
      <c r="H33" s="66" t="s">
        <v>35</v>
      </c>
      <c r="I33" s="72" t="s">
        <v>35</v>
      </c>
      <c r="J33" s="72" t="s">
        <v>35</v>
      </c>
      <c r="K33" s="72" t="s">
        <v>35</v>
      </c>
      <c r="L33" s="63" t="s">
        <v>35</v>
      </c>
      <c r="M33" s="75" t="s">
        <v>35</v>
      </c>
      <c r="N33" s="72" t="s">
        <v>35</v>
      </c>
      <c r="O33" s="72" t="s">
        <v>35</v>
      </c>
      <c r="P33" s="72" t="s">
        <v>35</v>
      </c>
      <c r="Q33" s="69" t="s">
        <v>35</v>
      </c>
      <c r="R33" s="66" t="s">
        <v>35</v>
      </c>
      <c r="S33" s="72" t="s">
        <v>35</v>
      </c>
      <c r="T33" s="72" t="s">
        <v>35</v>
      </c>
      <c r="U33" s="72" t="s">
        <v>35</v>
      </c>
      <c r="V33" s="72" t="s">
        <v>35</v>
      </c>
      <c r="W33" s="72" t="s">
        <v>35</v>
      </c>
      <c r="X33" s="72" t="s">
        <v>35</v>
      </c>
      <c r="Y33" s="72" t="s">
        <v>35</v>
      </c>
      <c r="Z33" s="63" t="s">
        <v>35</v>
      </c>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73"/>
      <c r="BA33" s="799" t="s">
        <v>105</v>
      </c>
      <c r="BB33" s="625" t="s">
        <v>49</v>
      </c>
      <c r="BC33" s="59" t="s">
        <v>35</v>
      </c>
      <c r="BD33" s="55" t="s">
        <v>35</v>
      </c>
      <c r="BE33" s="55" t="s">
        <v>35</v>
      </c>
      <c r="BF33" s="55" t="s">
        <v>35</v>
      </c>
      <c r="BG33" s="50" t="s">
        <v>35</v>
      </c>
      <c r="BH33" s="59" t="s">
        <v>35</v>
      </c>
      <c r="BI33" s="55" t="s">
        <v>35</v>
      </c>
      <c r="BJ33" s="55" t="s">
        <v>35</v>
      </c>
      <c r="BK33" s="55" t="s">
        <v>35</v>
      </c>
      <c r="BL33" s="50" t="s">
        <v>35</v>
      </c>
      <c r="BM33" s="59" t="s">
        <v>35</v>
      </c>
      <c r="BN33" s="55" t="s">
        <v>35</v>
      </c>
      <c r="BO33" s="55" t="s">
        <v>35</v>
      </c>
      <c r="BP33" s="55" t="s">
        <v>35</v>
      </c>
      <c r="BQ33" s="50" t="s">
        <v>35</v>
      </c>
      <c r="BR33" s="59" t="s">
        <v>35</v>
      </c>
      <c r="BS33" s="55" t="s">
        <v>35</v>
      </c>
      <c r="BT33" s="55" t="s">
        <v>35</v>
      </c>
      <c r="BU33" s="55" t="s">
        <v>35</v>
      </c>
      <c r="BV33" s="55" t="s">
        <v>35</v>
      </c>
      <c r="BW33" s="55" t="s">
        <v>35</v>
      </c>
      <c r="BX33" s="55" t="s">
        <v>35</v>
      </c>
      <c r="BY33" s="44" t="s">
        <v>35</v>
      </c>
      <c r="BZ33" s="44" t="s">
        <v>35</v>
      </c>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row>
    <row r="34" s="336" customFormat="true" ht="15" customHeight="true" x14ac:dyDescent="0.2">
      <c r="A34" s="808"/>
      <c r="B34" s="407" t="s">
        <v>48</v>
      </c>
      <c r="C34" s="75" t="s">
        <v>35</v>
      </c>
      <c r="D34" s="72" t="s">
        <v>35</v>
      </c>
      <c r="E34" s="72" t="s">
        <v>35</v>
      </c>
      <c r="F34" s="72" t="s">
        <v>35</v>
      </c>
      <c r="G34" s="69" t="s">
        <v>35</v>
      </c>
      <c r="H34" s="66" t="s">
        <v>35</v>
      </c>
      <c r="I34" s="72" t="s">
        <v>35</v>
      </c>
      <c r="J34" s="72" t="s">
        <v>35</v>
      </c>
      <c r="K34" s="72" t="s">
        <v>35</v>
      </c>
      <c r="L34" s="63" t="s">
        <v>35</v>
      </c>
      <c r="M34" s="75" t="s">
        <v>35</v>
      </c>
      <c r="N34" s="72" t="s">
        <v>35</v>
      </c>
      <c r="O34" s="72" t="s">
        <v>35</v>
      </c>
      <c r="P34" s="72" t="s">
        <v>35</v>
      </c>
      <c r="Q34" s="69" t="s">
        <v>35</v>
      </c>
      <c r="R34" s="66" t="s">
        <v>35</v>
      </c>
      <c r="S34" s="72" t="s">
        <v>35</v>
      </c>
      <c r="T34" s="72" t="s">
        <v>35</v>
      </c>
      <c r="U34" s="72" t="s">
        <v>35</v>
      </c>
      <c r="V34" s="72" t="s">
        <v>35</v>
      </c>
      <c r="W34" s="72" t="s">
        <v>35</v>
      </c>
      <c r="X34" s="72" t="s">
        <v>35</v>
      </c>
      <c r="Y34" s="72" t="s">
        <v>35</v>
      </c>
      <c r="Z34" s="63" t="s">
        <v>35</v>
      </c>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73"/>
      <c r="BA34" s="799"/>
      <c r="BB34" s="625" t="s">
        <v>48</v>
      </c>
      <c r="BC34" s="59" t="s">
        <v>35</v>
      </c>
      <c r="BD34" s="55" t="s">
        <v>35</v>
      </c>
      <c r="BE34" s="55" t="s">
        <v>35</v>
      </c>
      <c r="BF34" s="55" t="s">
        <v>35</v>
      </c>
      <c r="BG34" s="50" t="s">
        <v>35</v>
      </c>
      <c r="BH34" s="59" t="s">
        <v>35</v>
      </c>
      <c r="BI34" s="55" t="s">
        <v>35</v>
      </c>
      <c r="BJ34" s="55" t="s">
        <v>35</v>
      </c>
      <c r="BK34" s="55" t="s">
        <v>35</v>
      </c>
      <c r="BL34" s="50" t="s">
        <v>35</v>
      </c>
      <c r="BM34" s="59" t="s">
        <v>35</v>
      </c>
      <c r="BN34" s="55" t="s">
        <v>35</v>
      </c>
      <c r="BO34" s="55" t="s">
        <v>35</v>
      </c>
      <c r="BP34" s="55" t="s">
        <v>35</v>
      </c>
      <c r="BQ34" s="50" t="s">
        <v>35</v>
      </c>
      <c r="BR34" s="59" t="s">
        <v>35</v>
      </c>
      <c r="BS34" s="55" t="s">
        <v>35</v>
      </c>
      <c r="BT34" s="55" t="s">
        <v>35</v>
      </c>
      <c r="BU34" s="55" t="s">
        <v>35</v>
      </c>
      <c r="BV34" s="55" t="s">
        <v>35</v>
      </c>
      <c r="BW34" s="55" t="s">
        <v>35</v>
      </c>
      <c r="BX34" s="55" t="s">
        <v>35</v>
      </c>
      <c r="BY34" s="44" t="s">
        <v>35</v>
      </c>
      <c r="BZ34" s="44" t="s">
        <v>35</v>
      </c>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row>
    <row r="35" s="341" customFormat="true" ht="15" customHeight="true" x14ac:dyDescent="0.2">
      <c r="A35" s="808" t="s">
        <v>55</v>
      </c>
      <c r="B35" s="407" t="s">
        <v>49</v>
      </c>
      <c r="C35" s="125">
        <v>0.15079272861694548</v>
      </c>
      <c r="D35" s="124">
        <v>0.40050287709885551</v>
      </c>
      <c r="E35" s="124">
        <v>1.4286078361561654</v>
      </c>
      <c r="F35" s="124">
        <v>1.4542240102558739</v>
      </c>
      <c r="G35" s="123">
        <v>19.65109268695468</v>
      </c>
      <c r="H35" s="122">
        <v>11.934826873471927</v>
      </c>
      <c r="I35" s="124">
        <v>7.0929291967791759</v>
      </c>
      <c r="J35" s="124">
        <v>11.127436952355229</v>
      </c>
      <c r="K35" s="124">
        <v>19.897315311459788</v>
      </c>
      <c r="L35" s="121">
        <v>60.823815519436309</v>
      </c>
      <c r="M35" s="125">
        <v>0.13955429088124591</v>
      </c>
      <c r="N35" s="124">
        <v>0</v>
      </c>
      <c r="O35" s="124">
        <v>0</v>
      </c>
      <c r="P35" s="124">
        <v>0</v>
      </c>
      <c r="Q35" s="123">
        <v>0</v>
      </c>
      <c r="R35" s="122">
        <v>4.7535978522984852</v>
      </c>
      <c r="S35" s="124">
        <v>1.3560776156564838</v>
      </c>
      <c r="T35" s="124">
        <v>1.4052929938611958</v>
      </c>
      <c r="U35" s="124">
        <v>2.4300989714866263</v>
      </c>
      <c r="V35" s="124">
        <v>1.0197842801432486</v>
      </c>
      <c r="W35" s="124">
        <v>0.50914960474769833</v>
      </c>
      <c r="X35" s="124">
        <v>1.7743134854776583</v>
      </c>
      <c r="Y35" s="124">
        <v>31.821847881136172</v>
      </c>
      <c r="Z35" s="121">
        <v>3.9893947951812745</v>
      </c>
      <c r="AA35" s="466"/>
      <c r="AB35" s="466"/>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182"/>
      <c r="BA35" s="799" t="s">
        <v>55</v>
      </c>
      <c r="BB35" s="625" t="s">
        <v>49</v>
      </c>
      <c r="BC35" s="59" t="s">
        <v>35</v>
      </c>
      <c r="BD35" s="55" t="s">
        <v>35</v>
      </c>
      <c r="BE35" s="55" t="s">
        <v>35</v>
      </c>
      <c r="BF35" s="55" t="s">
        <v>35</v>
      </c>
      <c r="BG35" s="50" t="s">
        <v>35</v>
      </c>
      <c r="BH35" s="59" t="s">
        <v>35</v>
      </c>
      <c r="BI35" s="55" t="s">
        <v>35</v>
      </c>
      <c r="BJ35" s="55" t="s">
        <v>35</v>
      </c>
      <c r="BK35" s="55" t="s">
        <v>35</v>
      </c>
      <c r="BL35" s="50" t="s">
        <v>35</v>
      </c>
      <c r="BM35" s="59" t="s">
        <v>35</v>
      </c>
      <c r="BN35" s="55" t="s">
        <v>35</v>
      </c>
      <c r="BO35" s="55" t="s">
        <v>35</v>
      </c>
      <c r="BP35" s="55" t="s">
        <v>35</v>
      </c>
      <c r="BQ35" s="50" t="s">
        <v>35</v>
      </c>
      <c r="BR35" s="59" t="s">
        <v>35</v>
      </c>
      <c r="BS35" s="55" t="s">
        <v>35</v>
      </c>
      <c r="BT35" s="55" t="s">
        <v>35</v>
      </c>
      <c r="BU35" s="55" t="s">
        <v>35</v>
      </c>
      <c r="BV35" s="55" t="s">
        <v>35</v>
      </c>
      <c r="BW35" s="55" t="s">
        <v>35</v>
      </c>
      <c r="BX35" s="55" t="s">
        <v>35</v>
      </c>
      <c r="BY35" s="44" t="s">
        <v>35</v>
      </c>
      <c r="BZ35" s="44" t="s">
        <v>35</v>
      </c>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row>
    <row r="36" s="341" customFormat="true" ht="15" customHeight="true" x14ac:dyDescent="0.2">
      <c r="A36" s="808"/>
      <c r="B36" s="407" t="s">
        <v>48</v>
      </c>
      <c r="C36" s="125">
        <v>99.849207271383051</v>
      </c>
      <c r="D36" s="124">
        <v>99.59949712290117</v>
      </c>
      <c r="E36" s="124">
        <v>98.571392163843839</v>
      </c>
      <c r="F36" s="124">
        <v>98.545775989744115</v>
      </c>
      <c r="G36" s="123">
        <v>80.34890731304543</v>
      </c>
      <c r="H36" s="122">
        <v>88.065173126527981</v>
      </c>
      <c r="I36" s="124">
        <v>92.907070803220876</v>
      </c>
      <c r="J36" s="124">
        <v>88.872563047644789</v>
      </c>
      <c r="K36" s="124">
        <v>80.102684688540265</v>
      </c>
      <c r="L36" s="121">
        <v>39.176184480563677</v>
      </c>
      <c r="M36" s="125">
        <v>99.860445709118764</v>
      </c>
      <c r="N36" s="124">
        <v>100</v>
      </c>
      <c r="O36" s="124">
        <v>100</v>
      </c>
      <c r="P36" s="124">
        <v>100</v>
      </c>
      <c r="Q36" s="123">
        <v>100</v>
      </c>
      <c r="R36" s="122">
        <v>95.246402147701502</v>
      </c>
      <c r="S36" s="124">
        <v>98.643922384343512</v>
      </c>
      <c r="T36" s="124">
        <v>98.594707006138805</v>
      </c>
      <c r="U36" s="124">
        <v>97.569901028513357</v>
      </c>
      <c r="V36" s="124">
        <v>98.980215719856744</v>
      </c>
      <c r="W36" s="124">
        <v>99.490850395252309</v>
      </c>
      <c r="X36" s="124">
        <v>98.225686514522323</v>
      </c>
      <c r="Y36" s="124">
        <v>68.178152118863949</v>
      </c>
      <c r="Z36" s="121">
        <v>96.010605204818717</v>
      </c>
      <c r="AA36" s="466"/>
      <c r="AB36" s="466"/>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182"/>
      <c r="BA36" s="799"/>
      <c r="BB36" s="625" t="s">
        <v>48</v>
      </c>
      <c r="BC36" s="59" t="s">
        <v>35</v>
      </c>
      <c r="BD36" s="55" t="s">
        <v>35</v>
      </c>
      <c r="BE36" s="55" t="s">
        <v>35</v>
      </c>
      <c r="BF36" s="55" t="s">
        <v>35</v>
      </c>
      <c r="BG36" s="50" t="s">
        <v>35</v>
      </c>
      <c r="BH36" s="59" t="s">
        <v>35</v>
      </c>
      <c r="BI36" s="55" t="s">
        <v>35</v>
      </c>
      <c r="BJ36" s="55" t="s">
        <v>35</v>
      </c>
      <c r="BK36" s="55" t="s">
        <v>35</v>
      </c>
      <c r="BL36" s="50" t="s">
        <v>35</v>
      </c>
      <c r="BM36" s="59" t="s">
        <v>35</v>
      </c>
      <c r="BN36" s="55" t="s">
        <v>35</v>
      </c>
      <c r="BO36" s="55" t="s">
        <v>35</v>
      </c>
      <c r="BP36" s="55" t="s">
        <v>35</v>
      </c>
      <c r="BQ36" s="50" t="s">
        <v>35</v>
      </c>
      <c r="BR36" s="59" t="s">
        <v>35</v>
      </c>
      <c r="BS36" s="55" t="s">
        <v>35</v>
      </c>
      <c r="BT36" s="55" t="s">
        <v>35</v>
      </c>
      <c r="BU36" s="55" t="s">
        <v>35</v>
      </c>
      <c r="BV36" s="55" t="s">
        <v>35</v>
      </c>
      <c r="BW36" s="55" t="s">
        <v>35</v>
      </c>
      <c r="BX36" s="55" t="s">
        <v>35</v>
      </c>
      <c r="BY36" s="44" t="s">
        <v>35</v>
      </c>
      <c r="BZ36" s="44" t="s">
        <v>35</v>
      </c>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row>
    <row r="37" s="341" customFormat="true" ht="15" customHeight="true" x14ac:dyDescent="0.2">
      <c r="A37" s="808" t="s">
        <v>158</v>
      </c>
      <c r="B37" s="407" t="s">
        <v>49</v>
      </c>
      <c r="C37" s="125">
        <v>0.64796519719813861</v>
      </c>
      <c r="D37" s="124">
        <v>1.2494826834213042</v>
      </c>
      <c r="E37" s="124">
        <v>4.6686167347341563</v>
      </c>
      <c r="F37" s="124">
        <v>3.4122094886343461</v>
      </c>
      <c r="G37" s="123">
        <v>28.822118200630086</v>
      </c>
      <c r="H37" s="122">
        <v>19.353868629915414</v>
      </c>
      <c r="I37" s="124">
        <v>10.900891279305462</v>
      </c>
      <c r="J37" s="124">
        <v>15.517064736702215</v>
      </c>
      <c r="K37" s="124">
        <v>24.620486312687937</v>
      </c>
      <c r="L37" s="121">
        <v>70.639104614227946</v>
      </c>
      <c r="M37" s="125">
        <v>0.67058409342148606</v>
      </c>
      <c r="N37" s="124">
        <v>0</v>
      </c>
      <c r="O37" s="124">
        <v>0</v>
      </c>
      <c r="P37" s="124">
        <v>0</v>
      </c>
      <c r="Q37" s="123">
        <v>0</v>
      </c>
      <c r="R37" s="122">
        <v>8.5786675787441613</v>
      </c>
      <c r="S37" s="124">
        <v>3.402947121230965</v>
      </c>
      <c r="T37" s="124">
        <v>6.6501917404361217</v>
      </c>
      <c r="U37" s="124">
        <v>3.7979654750969578</v>
      </c>
      <c r="V37" s="124">
        <v>4.6477444111827015</v>
      </c>
      <c r="W37" s="124">
        <v>1.1613192524921991</v>
      </c>
      <c r="X37" s="124">
        <v>6.9937189873630761</v>
      </c>
      <c r="Y37" s="124">
        <v>36.900951660976069</v>
      </c>
      <c r="Z37" s="121">
        <v>20.413387005051096</v>
      </c>
      <c r="AA37" s="466"/>
      <c r="AB37" s="466"/>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182"/>
      <c r="BA37" s="799" t="s">
        <v>126</v>
      </c>
      <c r="BB37" s="625" t="s">
        <v>49</v>
      </c>
      <c r="BC37" s="59" t="s">
        <v>35</v>
      </c>
      <c r="BD37" s="55" t="s">
        <v>35</v>
      </c>
      <c r="BE37" s="55" t="s">
        <v>35</v>
      </c>
      <c r="BF37" s="55" t="s">
        <v>35</v>
      </c>
      <c r="BG37" s="50" t="s">
        <v>35</v>
      </c>
      <c r="BH37" s="59" t="s">
        <v>35</v>
      </c>
      <c r="BI37" s="55" t="s">
        <v>35</v>
      </c>
      <c r="BJ37" s="55" t="s">
        <v>35</v>
      </c>
      <c r="BK37" s="55" t="s">
        <v>35</v>
      </c>
      <c r="BL37" s="50" t="s">
        <v>35</v>
      </c>
      <c r="BM37" s="59" t="s">
        <v>35</v>
      </c>
      <c r="BN37" s="55" t="s">
        <v>35</v>
      </c>
      <c r="BO37" s="55" t="s">
        <v>35</v>
      </c>
      <c r="BP37" s="55" t="s">
        <v>35</v>
      </c>
      <c r="BQ37" s="50" t="s">
        <v>35</v>
      </c>
      <c r="BR37" s="59" t="s">
        <v>35</v>
      </c>
      <c r="BS37" s="55" t="s">
        <v>35</v>
      </c>
      <c r="BT37" s="55" t="s">
        <v>35</v>
      </c>
      <c r="BU37" s="55" t="s">
        <v>35</v>
      </c>
      <c r="BV37" s="55" t="s">
        <v>35</v>
      </c>
      <c r="BW37" s="55" t="s">
        <v>35</v>
      </c>
      <c r="BX37" s="55" t="s">
        <v>35</v>
      </c>
      <c r="BY37" s="44" t="s">
        <v>35</v>
      </c>
      <c r="BZ37" s="44" t="s">
        <v>35</v>
      </c>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row>
    <row r="38" s="341" customFormat="true" ht="15" customHeight="true" x14ac:dyDescent="0.2">
      <c r="A38" s="808"/>
      <c r="B38" s="407" t="s">
        <v>48</v>
      </c>
      <c r="C38" s="125">
        <v>99.352034802801896</v>
      </c>
      <c r="D38" s="124">
        <v>98.750517316578694</v>
      </c>
      <c r="E38" s="124">
        <v>95.331383265265828</v>
      </c>
      <c r="F38" s="124">
        <v>96.587790511365654</v>
      </c>
      <c r="G38" s="123">
        <v>71.177881799369842</v>
      </c>
      <c r="H38" s="122">
        <v>80.646131370084575</v>
      </c>
      <c r="I38" s="124">
        <v>89.099108720694474</v>
      </c>
      <c r="J38" s="124">
        <v>84.482935263297776</v>
      </c>
      <c r="K38" s="124">
        <v>75.379513687312055</v>
      </c>
      <c r="L38" s="121">
        <v>29.360895385772018</v>
      </c>
      <c r="M38" s="125">
        <v>99.329415906578504</v>
      </c>
      <c r="N38" s="124">
        <v>100</v>
      </c>
      <c r="O38" s="124">
        <v>100</v>
      </c>
      <c r="P38" s="124">
        <v>100</v>
      </c>
      <c r="Q38" s="123">
        <v>100</v>
      </c>
      <c r="R38" s="122">
        <v>91.421332421255826</v>
      </c>
      <c r="S38" s="124">
        <v>96.597052878769091</v>
      </c>
      <c r="T38" s="124">
        <v>93.349808259563886</v>
      </c>
      <c r="U38" s="124">
        <v>96.202034524903027</v>
      </c>
      <c r="V38" s="124">
        <v>95.352255588817272</v>
      </c>
      <c r="W38" s="124">
        <v>98.83868074750778</v>
      </c>
      <c r="X38" s="124">
        <v>93.006281012636933</v>
      </c>
      <c r="Y38" s="124">
        <v>63.099048339024179</v>
      </c>
      <c r="Z38" s="121">
        <v>79.58661299494895</v>
      </c>
      <c r="AA38" s="466"/>
      <c r="AB38" s="466"/>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182"/>
      <c r="BA38" s="799"/>
      <c r="BB38" s="625" t="s">
        <v>48</v>
      </c>
      <c r="BC38" s="59" t="s">
        <v>35</v>
      </c>
      <c r="BD38" s="55" t="s">
        <v>35</v>
      </c>
      <c r="BE38" s="55" t="s">
        <v>35</v>
      </c>
      <c r="BF38" s="55" t="s">
        <v>35</v>
      </c>
      <c r="BG38" s="50" t="s">
        <v>35</v>
      </c>
      <c r="BH38" s="59" t="s">
        <v>35</v>
      </c>
      <c r="BI38" s="55" t="s">
        <v>35</v>
      </c>
      <c r="BJ38" s="55" t="s">
        <v>35</v>
      </c>
      <c r="BK38" s="55" t="s">
        <v>35</v>
      </c>
      <c r="BL38" s="50" t="s">
        <v>35</v>
      </c>
      <c r="BM38" s="59" t="s">
        <v>35</v>
      </c>
      <c r="BN38" s="55" t="s">
        <v>35</v>
      </c>
      <c r="BO38" s="55" t="s">
        <v>35</v>
      </c>
      <c r="BP38" s="55" t="s">
        <v>35</v>
      </c>
      <c r="BQ38" s="50" t="s">
        <v>35</v>
      </c>
      <c r="BR38" s="59" t="s">
        <v>35</v>
      </c>
      <c r="BS38" s="55" t="s">
        <v>35</v>
      </c>
      <c r="BT38" s="55" t="s">
        <v>35</v>
      </c>
      <c r="BU38" s="55" t="s">
        <v>35</v>
      </c>
      <c r="BV38" s="55" t="s">
        <v>35</v>
      </c>
      <c r="BW38" s="55" t="s">
        <v>35</v>
      </c>
      <c r="BX38" s="55" t="s">
        <v>35</v>
      </c>
      <c r="BY38" s="44" t="s">
        <v>35</v>
      </c>
      <c r="BZ38" s="44" t="s">
        <v>35</v>
      </c>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row>
    <row r="39" s="336" customFormat="true" ht="15" customHeight="true" x14ac:dyDescent="0.2">
      <c r="A39" s="808" t="s">
        <v>123</v>
      </c>
      <c r="B39" s="407" t="s">
        <v>49</v>
      </c>
      <c r="C39" s="75" t="s">
        <v>35</v>
      </c>
      <c r="D39" s="72" t="s">
        <v>35</v>
      </c>
      <c r="E39" s="72" t="s">
        <v>35</v>
      </c>
      <c r="F39" s="72" t="s">
        <v>35</v>
      </c>
      <c r="G39" s="69" t="s">
        <v>35</v>
      </c>
      <c r="H39" s="66" t="s">
        <v>35</v>
      </c>
      <c r="I39" s="72" t="s">
        <v>35</v>
      </c>
      <c r="J39" s="72" t="s">
        <v>35</v>
      </c>
      <c r="K39" s="72" t="s">
        <v>35</v>
      </c>
      <c r="L39" s="63" t="s">
        <v>35</v>
      </c>
      <c r="M39" s="75" t="s">
        <v>35</v>
      </c>
      <c r="N39" s="72" t="s">
        <v>35</v>
      </c>
      <c r="O39" s="72" t="s">
        <v>35</v>
      </c>
      <c r="P39" s="72" t="s">
        <v>35</v>
      </c>
      <c r="Q39" s="69" t="s">
        <v>35</v>
      </c>
      <c r="R39" s="66" t="s">
        <v>35</v>
      </c>
      <c r="S39" s="72" t="s">
        <v>35</v>
      </c>
      <c r="T39" s="72" t="s">
        <v>35</v>
      </c>
      <c r="U39" s="72" t="s">
        <v>35</v>
      </c>
      <c r="V39" s="72" t="s">
        <v>35</v>
      </c>
      <c r="W39" s="72" t="s">
        <v>35</v>
      </c>
      <c r="X39" s="72" t="s">
        <v>35</v>
      </c>
      <c r="Y39" s="72" t="s">
        <v>35</v>
      </c>
      <c r="Z39" s="63" t="s">
        <v>35</v>
      </c>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73"/>
      <c r="BA39" s="799" t="s">
        <v>123</v>
      </c>
      <c r="BB39" s="625" t="s">
        <v>49</v>
      </c>
      <c r="BC39" s="59" t="s">
        <v>35</v>
      </c>
      <c r="BD39" s="55" t="s">
        <v>35</v>
      </c>
      <c r="BE39" s="55" t="s">
        <v>35</v>
      </c>
      <c r="BF39" s="55" t="s">
        <v>35</v>
      </c>
      <c r="BG39" s="50" t="s">
        <v>35</v>
      </c>
      <c r="BH39" s="59" t="s">
        <v>35</v>
      </c>
      <c r="BI39" s="55" t="s">
        <v>35</v>
      </c>
      <c r="BJ39" s="55" t="s">
        <v>35</v>
      </c>
      <c r="BK39" s="55" t="s">
        <v>35</v>
      </c>
      <c r="BL39" s="50" t="s">
        <v>35</v>
      </c>
      <c r="BM39" s="59" t="s">
        <v>35</v>
      </c>
      <c r="BN39" s="55" t="s">
        <v>35</v>
      </c>
      <c r="BO39" s="55" t="s">
        <v>35</v>
      </c>
      <c r="BP39" s="55" t="s">
        <v>35</v>
      </c>
      <c r="BQ39" s="50" t="s">
        <v>35</v>
      </c>
      <c r="BR39" s="59" t="s">
        <v>35</v>
      </c>
      <c r="BS39" s="55" t="s">
        <v>35</v>
      </c>
      <c r="BT39" s="55" t="s">
        <v>35</v>
      </c>
      <c r="BU39" s="55" t="s">
        <v>35</v>
      </c>
      <c r="BV39" s="55" t="s">
        <v>35</v>
      </c>
      <c r="BW39" s="55" t="s">
        <v>35</v>
      </c>
      <c r="BX39" s="55" t="s">
        <v>35</v>
      </c>
      <c r="BY39" s="44" t="s">
        <v>35</v>
      </c>
      <c r="BZ39" s="44" t="s">
        <v>35</v>
      </c>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row>
    <row r="40" s="336" customFormat="true" ht="15" customHeight="true" x14ac:dyDescent="0.2">
      <c r="A40" s="808"/>
      <c r="B40" s="407" t="s">
        <v>48</v>
      </c>
      <c r="C40" s="75" t="s">
        <v>35</v>
      </c>
      <c r="D40" s="72" t="s">
        <v>35</v>
      </c>
      <c r="E40" s="72" t="s">
        <v>35</v>
      </c>
      <c r="F40" s="72" t="s">
        <v>35</v>
      </c>
      <c r="G40" s="69" t="s">
        <v>35</v>
      </c>
      <c r="H40" s="66" t="s">
        <v>35</v>
      </c>
      <c r="I40" s="72" t="s">
        <v>35</v>
      </c>
      <c r="J40" s="72" t="s">
        <v>35</v>
      </c>
      <c r="K40" s="72" t="s">
        <v>35</v>
      </c>
      <c r="L40" s="63" t="s">
        <v>35</v>
      </c>
      <c r="M40" s="75" t="s">
        <v>35</v>
      </c>
      <c r="N40" s="72" t="s">
        <v>35</v>
      </c>
      <c r="O40" s="72" t="s">
        <v>35</v>
      </c>
      <c r="P40" s="72" t="s">
        <v>35</v>
      </c>
      <c r="Q40" s="69" t="s">
        <v>35</v>
      </c>
      <c r="R40" s="66" t="s">
        <v>35</v>
      </c>
      <c r="S40" s="72" t="s">
        <v>35</v>
      </c>
      <c r="T40" s="72" t="s">
        <v>35</v>
      </c>
      <c r="U40" s="72" t="s">
        <v>35</v>
      </c>
      <c r="V40" s="72" t="s">
        <v>35</v>
      </c>
      <c r="W40" s="72" t="s">
        <v>35</v>
      </c>
      <c r="X40" s="72" t="s">
        <v>35</v>
      </c>
      <c r="Y40" s="72" t="s">
        <v>35</v>
      </c>
      <c r="Z40" s="63" t="s">
        <v>35</v>
      </c>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73"/>
      <c r="BA40" s="799"/>
      <c r="BB40" s="625" t="s">
        <v>48</v>
      </c>
      <c r="BC40" s="59" t="s">
        <v>35</v>
      </c>
      <c r="BD40" s="55" t="s">
        <v>35</v>
      </c>
      <c r="BE40" s="55" t="s">
        <v>35</v>
      </c>
      <c r="BF40" s="55" t="s">
        <v>35</v>
      </c>
      <c r="BG40" s="50" t="s">
        <v>35</v>
      </c>
      <c r="BH40" s="59" t="s">
        <v>35</v>
      </c>
      <c r="BI40" s="55" t="s">
        <v>35</v>
      </c>
      <c r="BJ40" s="55" t="s">
        <v>35</v>
      </c>
      <c r="BK40" s="55" t="s">
        <v>35</v>
      </c>
      <c r="BL40" s="50" t="s">
        <v>35</v>
      </c>
      <c r="BM40" s="59" t="s">
        <v>35</v>
      </c>
      <c r="BN40" s="55" t="s">
        <v>35</v>
      </c>
      <c r="BO40" s="55" t="s">
        <v>35</v>
      </c>
      <c r="BP40" s="55" t="s">
        <v>35</v>
      </c>
      <c r="BQ40" s="50" t="s">
        <v>35</v>
      </c>
      <c r="BR40" s="59" t="s">
        <v>35</v>
      </c>
      <c r="BS40" s="55" t="s">
        <v>35</v>
      </c>
      <c r="BT40" s="55" t="s">
        <v>35</v>
      </c>
      <c r="BU40" s="55" t="s">
        <v>35</v>
      </c>
      <c r="BV40" s="55" t="s">
        <v>35</v>
      </c>
      <c r="BW40" s="55" t="s">
        <v>35</v>
      </c>
      <c r="BX40" s="55" t="s">
        <v>35</v>
      </c>
      <c r="BY40" s="44" t="s">
        <v>35</v>
      </c>
      <c r="BZ40" s="44" t="s">
        <v>35</v>
      </c>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row>
    <row r="41" s="341" customFormat="true" ht="15" customHeight="true" x14ac:dyDescent="0.2">
      <c r="A41" s="808" t="s">
        <v>56</v>
      </c>
      <c r="B41" s="407" t="s">
        <v>49</v>
      </c>
      <c r="C41" s="125">
        <v>32.741227371128709</v>
      </c>
      <c r="D41" s="124">
        <v>23.941115633592798</v>
      </c>
      <c r="E41" s="124">
        <v>18.308683060097504</v>
      </c>
      <c r="F41" s="124">
        <v>26.533058089907524</v>
      </c>
      <c r="G41" s="123">
        <v>13.377429175714962</v>
      </c>
      <c r="H41" s="122">
        <v>15.023188010639171</v>
      </c>
      <c r="I41" s="124">
        <v>10.520352645837239</v>
      </c>
      <c r="J41" s="124">
        <v>8.7100832643910984</v>
      </c>
      <c r="K41" s="124">
        <v>10.656043116643387</v>
      </c>
      <c r="L41" s="121">
        <v>3.7355469953816707</v>
      </c>
      <c r="M41" s="125">
        <v>33.65484926921355</v>
      </c>
      <c r="N41" s="124">
        <v>23.82978050543749</v>
      </c>
      <c r="O41" s="124">
        <v>23.049176389548933</v>
      </c>
      <c r="P41" s="124">
        <v>21.652237346745761</v>
      </c>
      <c r="Q41" s="123">
        <v>29.494576952910979</v>
      </c>
      <c r="R41" s="122">
        <v>31.203430992461367</v>
      </c>
      <c r="S41" s="124">
        <v>22.358777966072513</v>
      </c>
      <c r="T41" s="124">
        <v>28.593887441169297</v>
      </c>
      <c r="U41" s="124">
        <v>28.396076157502858</v>
      </c>
      <c r="V41" s="124">
        <v>28.14118197808078</v>
      </c>
      <c r="W41" s="124">
        <v>21.117334459694447</v>
      </c>
      <c r="X41" s="124">
        <v>7.119207087378518</v>
      </c>
      <c r="Y41" s="124">
        <v>5.9648757467660314</v>
      </c>
      <c r="Z41" s="121">
        <v>27.092117020556085</v>
      </c>
      <c r="AA41" s="466"/>
      <c r="AB41" s="466"/>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182"/>
      <c r="BA41" s="799" t="s">
        <v>56</v>
      </c>
      <c r="BB41" s="625" t="s">
        <v>49</v>
      </c>
      <c r="BC41" s="59" t="s">
        <v>35</v>
      </c>
      <c r="BD41" s="55" t="s">
        <v>35</v>
      </c>
      <c r="BE41" s="55" t="s">
        <v>35</v>
      </c>
      <c r="BF41" s="55" t="s">
        <v>35</v>
      </c>
      <c r="BG41" s="50" t="s">
        <v>35</v>
      </c>
      <c r="BH41" s="59" t="s">
        <v>35</v>
      </c>
      <c r="BI41" s="55" t="s">
        <v>35</v>
      </c>
      <c r="BJ41" s="55" t="s">
        <v>35</v>
      </c>
      <c r="BK41" s="55" t="s">
        <v>35</v>
      </c>
      <c r="BL41" s="50" t="s">
        <v>35</v>
      </c>
      <c r="BM41" s="59" t="s">
        <v>35</v>
      </c>
      <c r="BN41" s="55" t="s">
        <v>35</v>
      </c>
      <c r="BO41" s="55" t="s">
        <v>35</v>
      </c>
      <c r="BP41" s="55" t="s">
        <v>35</v>
      </c>
      <c r="BQ41" s="50" t="s">
        <v>35</v>
      </c>
      <c r="BR41" s="59" t="s">
        <v>35</v>
      </c>
      <c r="BS41" s="55" t="s">
        <v>35</v>
      </c>
      <c r="BT41" s="55" t="s">
        <v>35</v>
      </c>
      <c r="BU41" s="55" t="s">
        <v>35</v>
      </c>
      <c r="BV41" s="55" t="s">
        <v>35</v>
      </c>
      <c r="BW41" s="55" t="s">
        <v>35</v>
      </c>
      <c r="BX41" s="55" t="s">
        <v>35</v>
      </c>
      <c r="BY41" s="44" t="s">
        <v>35</v>
      </c>
      <c r="BZ41" s="44" t="s">
        <v>35</v>
      </c>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row>
    <row r="42" s="341" customFormat="true" ht="15" customHeight="true" x14ac:dyDescent="0.2">
      <c r="A42" s="808"/>
      <c r="B42" s="407" t="s">
        <v>48</v>
      </c>
      <c r="C42" s="125">
        <v>67.258772628871327</v>
      </c>
      <c r="D42" s="124">
        <v>76.058884366407028</v>
      </c>
      <c r="E42" s="124">
        <v>81.691316939902549</v>
      </c>
      <c r="F42" s="124">
        <v>73.466941910092643</v>
      </c>
      <c r="G42" s="123">
        <v>86.622570824285035</v>
      </c>
      <c r="H42" s="122">
        <v>84.976811989360783</v>
      </c>
      <c r="I42" s="124">
        <v>89.479647354162751</v>
      </c>
      <c r="J42" s="124">
        <v>91.289916735608884</v>
      </c>
      <c r="K42" s="124">
        <v>89.34395688335664</v>
      </c>
      <c r="L42" s="121">
        <v>96.264453004618346</v>
      </c>
      <c r="M42" s="125">
        <v>66.345150730786557</v>
      </c>
      <c r="N42" s="124">
        <v>76.170219494562588</v>
      </c>
      <c r="O42" s="124">
        <v>76.950823610451053</v>
      </c>
      <c r="P42" s="124">
        <v>78.347762653254165</v>
      </c>
      <c r="Q42" s="123">
        <v>70.505423047088982</v>
      </c>
      <c r="R42" s="122">
        <v>68.796569007538579</v>
      </c>
      <c r="S42" s="124">
        <v>77.641222033927548</v>
      </c>
      <c r="T42" s="124">
        <v>71.406112558830799</v>
      </c>
      <c r="U42" s="124">
        <v>71.603923842497082</v>
      </c>
      <c r="V42" s="124">
        <v>71.858818021919362</v>
      </c>
      <c r="W42" s="124">
        <v>78.882665540305538</v>
      </c>
      <c r="X42" s="124">
        <v>92.880792912621516</v>
      </c>
      <c r="Y42" s="124">
        <v>94.035124253233974</v>
      </c>
      <c r="Z42" s="121">
        <v>72.907882979443855</v>
      </c>
      <c r="AA42" s="466"/>
      <c r="AB42" s="466"/>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182"/>
      <c r="BA42" s="799"/>
      <c r="BB42" s="625" t="s">
        <v>48</v>
      </c>
      <c r="BC42" s="59" t="s">
        <v>35</v>
      </c>
      <c r="BD42" s="55" t="s">
        <v>35</v>
      </c>
      <c r="BE42" s="55" t="s">
        <v>35</v>
      </c>
      <c r="BF42" s="55" t="s">
        <v>35</v>
      </c>
      <c r="BG42" s="50" t="s">
        <v>35</v>
      </c>
      <c r="BH42" s="59" t="s">
        <v>35</v>
      </c>
      <c r="BI42" s="55" t="s">
        <v>35</v>
      </c>
      <c r="BJ42" s="55" t="s">
        <v>35</v>
      </c>
      <c r="BK42" s="55" t="s">
        <v>35</v>
      </c>
      <c r="BL42" s="50" t="s">
        <v>35</v>
      </c>
      <c r="BM42" s="59" t="s">
        <v>35</v>
      </c>
      <c r="BN42" s="55" t="s">
        <v>35</v>
      </c>
      <c r="BO42" s="55" t="s">
        <v>35</v>
      </c>
      <c r="BP42" s="55" t="s">
        <v>35</v>
      </c>
      <c r="BQ42" s="50" t="s">
        <v>35</v>
      </c>
      <c r="BR42" s="59" t="s">
        <v>35</v>
      </c>
      <c r="BS42" s="55" t="s">
        <v>35</v>
      </c>
      <c r="BT42" s="55" t="s">
        <v>35</v>
      </c>
      <c r="BU42" s="55" t="s">
        <v>35</v>
      </c>
      <c r="BV42" s="55" t="s">
        <v>35</v>
      </c>
      <c r="BW42" s="55" t="s">
        <v>35</v>
      </c>
      <c r="BX42" s="55" t="s">
        <v>35</v>
      </c>
      <c r="BY42" s="44" t="s">
        <v>35</v>
      </c>
      <c r="BZ42" s="44" t="s">
        <v>35</v>
      </c>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row>
    <row r="43" s="341" customFormat="true" ht="15" customHeight="true" x14ac:dyDescent="0.2">
      <c r="A43" s="808" t="s">
        <v>53</v>
      </c>
      <c r="B43" s="407" t="s">
        <v>49</v>
      </c>
      <c r="C43" s="75" t="s">
        <v>35</v>
      </c>
      <c r="D43" s="72" t="s">
        <v>35</v>
      </c>
      <c r="E43" s="72" t="s">
        <v>35</v>
      </c>
      <c r="F43" s="72" t="s">
        <v>35</v>
      </c>
      <c r="G43" s="69" t="s">
        <v>35</v>
      </c>
      <c r="H43" s="66" t="s">
        <v>35</v>
      </c>
      <c r="I43" s="72" t="s">
        <v>35</v>
      </c>
      <c r="J43" s="72" t="s">
        <v>35</v>
      </c>
      <c r="K43" s="72" t="s">
        <v>35</v>
      </c>
      <c r="L43" s="63" t="s">
        <v>35</v>
      </c>
      <c r="M43" s="75" t="s">
        <v>35</v>
      </c>
      <c r="N43" s="72" t="s">
        <v>35</v>
      </c>
      <c r="O43" s="72" t="s">
        <v>35</v>
      </c>
      <c r="P43" s="72" t="s">
        <v>35</v>
      </c>
      <c r="Q43" s="69" t="s">
        <v>35</v>
      </c>
      <c r="R43" s="66" t="s">
        <v>35</v>
      </c>
      <c r="S43" s="72" t="s">
        <v>35</v>
      </c>
      <c r="T43" s="72" t="s">
        <v>35</v>
      </c>
      <c r="U43" s="72" t="s">
        <v>35</v>
      </c>
      <c r="V43" s="72" t="s">
        <v>35</v>
      </c>
      <c r="W43" s="72" t="s">
        <v>35</v>
      </c>
      <c r="X43" s="72" t="s">
        <v>35</v>
      </c>
      <c r="Y43" s="72" t="s">
        <v>35</v>
      </c>
      <c r="Z43" s="63" t="s">
        <v>35</v>
      </c>
      <c r="AA43" s="466"/>
      <c r="AB43" s="466"/>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182"/>
      <c r="BA43" s="799" t="s">
        <v>53</v>
      </c>
      <c r="BB43" s="625" t="s">
        <v>49</v>
      </c>
      <c r="BC43" s="59" t="s">
        <v>35</v>
      </c>
      <c r="BD43" s="55" t="s">
        <v>35</v>
      </c>
      <c r="BE43" s="55" t="s">
        <v>35</v>
      </c>
      <c r="BF43" s="55" t="s">
        <v>35</v>
      </c>
      <c r="BG43" s="50" t="s">
        <v>35</v>
      </c>
      <c r="BH43" s="59" t="s">
        <v>35</v>
      </c>
      <c r="BI43" s="55" t="s">
        <v>35</v>
      </c>
      <c r="BJ43" s="55" t="s">
        <v>35</v>
      </c>
      <c r="BK43" s="55" t="s">
        <v>35</v>
      </c>
      <c r="BL43" s="50" t="s">
        <v>35</v>
      </c>
      <c r="BM43" s="59" t="s">
        <v>35</v>
      </c>
      <c r="BN43" s="55" t="s">
        <v>35</v>
      </c>
      <c r="BO43" s="55" t="s">
        <v>35</v>
      </c>
      <c r="BP43" s="55" t="s">
        <v>35</v>
      </c>
      <c r="BQ43" s="50" t="s">
        <v>35</v>
      </c>
      <c r="BR43" s="59" t="s">
        <v>35</v>
      </c>
      <c r="BS43" s="55" t="s">
        <v>35</v>
      </c>
      <c r="BT43" s="55" t="s">
        <v>35</v>
      </c>
      <c r="BU43" s="55" t="s">
        <v>35</v>
      </c>
      <c r="BV43" s="55" t="s">
        <v>35</v>
      </c>
      <c r="BW43" s="55" t="s">
        <v>35</v>
      </c>
      <c r="BX43" s="55" t="s">
        <v>35</v>
      </c>
      <c r="BY43" s="44" t="s">
        <v>35</v>
      </c>
      <c r="BZ43" s="44" t="s">
        <v>35</v>
      </c>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row>
    <row r="44" s="341" customFormat="true" ht="15" customHeight="true" x14ac:dyDescent="0.2">
      <c r="A44" s="808"/>
      <c r="B44" s="407" t="s">
        <v>48</v>
      </c>
      <c r="C44" s="75" t="s">
        <v>35</v>
      </c>
      <c r="D44" s="72" t="s">
        <v>35</v>
      </c>
      <c r="E44" s="72" t="s">
        <v>35</v>
      </c>
      <c r="F44" s="72" t="s">
        <v>35</v>
      </c>
      <c r="G44" s="69" t="s">
        <v>35</v>
      </c>
      <c r="H44" s="66" t="s">
        <v>35</v>
      </c>
      <c r="I44" s="72" t="s">
        <v>35</v>
      </c>
      <c r="J44" s="72" t="s">
        <v>35</v>
      </c>
      <c r="K44" s="72" t="s">
        <v>35</v>
      </c>
      <c r="L44" s="63" t="s">
        <v>35</v>
      </c>
      <c r="M44" s="75" t="s">
        <v>35</v>
      </c>
      <c r="N44" s="72" t="s">
        <v>35</v>
      </c>
      <c r="O44" s="72" t="s">
        <v>35</v>
      </c>
      <c r="P44" s="72" t="s">
        <v>35</v>
      </c>
      <c r="Q44" s="69" t="s">
        <v>35</v>
      </c>
      <c r="R44" s="66" t="s">
        <v>35</v>
      </c>
      <c r="S44" s="72" t="s">
        <v>35</v>
      </c>
      <c r="T44" s="72" t="s">
        <v>35</v>
      </c>
      <c r="U44" s="72" t="s">
        <v>35</v>
      </c>
      <c r="V44" s="72" t="s">
        <v>35</v>
      </c>
      <c r="W44" s="72" t="s">
        <v>35</v>
      </c>
      <c r="X44" s="72" t="s">
        <v>35</v>
      </c>
      <c r="Y44" s="72" t="s">
        <v>35</v>
      </c>
      <c r="Z44" s="63" t="s">
        <v>35</v>
      </c>
      <c r="AA44" s="466"/>
      <c r="AB44" s="466"/>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182"/>
      <c r="BA44" s="799"/>
      <c r="BB44" s="625" t="s">
        <v>48</v>
      </c>
      <c r="BC44" s="59" t="s">
        <v>35</v>
      </c>
      <c r="BD44" s="55" t="s">
        <v>35</v>
      </c>
      <c r="BE44" s="55" t="s">
        <v>35</v>
      </c>
      <c r="BF44" s="55" t="s">
        <v>35</v>
      </c>
      <c r="BG44" s="50" t="s">
        <v>35</v>
      </c>
      <c r="BH44" s="59" t="s">
        <v>35</v>
      </c>
      <c r="BI44" s="55" t="s">
        <v>35</v>
      </c>
      <c r="BJ44" s="55" t="s">
        <v>35</v>
      </c>
      <c r="BK44" s="55" t="s">
        <v>35</v>
      </c>
      <c r="BL44" s="50" t="s">
        <v>35</v>
      </c>
      <c r="BM44" s="59" t="s">
        <v>35</v>
      </c>
      <c r="BN44" s="55" t="s">
        <v>35</v>
      </c>
      <c r="BO44" s="55" t="s">
        <v>35</v>
      </c>
      <c r="BP44" s="55" t="s">
        <v>35</v>
      </c>
      <c r="BQ44" s="50" t="s">
        <v>35</v>
      </c>
      <c r="BR44" s="59" t="s">
        <v>35</v>
      </c>
      <c r="BS44" s="55" t="s">
        <v>35</v>
      </c>
      <c r="BT44" s="55" t="s">
        <v>35</v>
      </c>
      <c r="BU44" s="55" t="s">
        <v>35</v>
      </c>
      <c r="BV44" s="55" t="s">
        <v>35</v>
      </c>
      <c r="BW44" s="55" t="s">
        <v>35</v>
      </c>
      <c r="BX44" s="55" t="s">
        <v>35</v>
      </c>
      <c r="BY44" s="44" t="s">
        <v>35</v>
      </c>
      <c r="BZ44" s="44" t="s">
        <v>35</v>
      </c>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row>
    <row r="45" s="341" customFormat="true" ht="15" customHeight="true" x14ac:dyDescent="0.2">
      <c r="A45" s="808" t="s">
        <v>52</v>
      </c>
      <c r="B45" s="407" t="s">
        <v>49</v>
      </c>
      <c r="C45" s="75" t="s">
        <v>35</v>
      </c>
      <c r="D45" s="72" t="s">
        <v>35</v>
      </c>
      <c r="E45" s="72" t="s">
        <v>35</v>
      </c>
      <c r="F45" s="72" t="s">
        <v>35</v>
      </c>
      <c r="G45" s="69" t="s">
        <v>35</v>
      </c>
      <c r="H45" s="66" t="s">
        <v>35</v>
      </c>
      <c r="I45" s="72" t="s">
        <v>35</v>
      </c>
      <c r="J45" s="72" t="s">
        <v>35</v>
      </c>
      <c r="K45" s="72" t="s">
        <v>35</v>
      </c>
      <c r="L45" s="63" t="s">
        <v>35</v>
      </c>
      <c r="M45" s="75" t="s">
        <v>35</v>
      </c>
      <c r="N45" s="72" t="s">
        <v>35</v>
      </c>
      <c r="O45" s="72" t="s">
        <v>35</v>
      </c>
      <c r="P45" s="72" t="s">
        <v>35</v>
      </c>
      <c r="Q45" s="69" t="s">
        <v>35</v>
      </c>
      <c r="R45" s="66" t="s">
        <v>35</v>
      </c>
      <c r="S45" s="72" t="s">
        <v>35</v>
      </c>
      <c r="T45" s="72" t="s">
        <v>35</v>
      </c>
      <c r="U45" s="72" t="s">
        <v>35</v>
      </c>
      <c r="V45" s="72" t="s">
        <v>35</v>
      </c>
      <c r="W45" s="72" t="s">
        <v>35</v>
      </c>
      <c r="X45" s="72" t="s">
        <v>35</v>
      </c>
      <c r="Y45" s="72" t="s">
        <v>35</v>
      </c>
      <c r="Z45" s="63" t="s">
        <v>35</v>
      </c>
      <c r="AA45" s="466"/>
      <c r="AB45" s="466"/>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182"/>
      <c r="BA45" s="799" t="s">
        <v>52</v>
      </c>
      <c r="BB45" s="625" t="s">
        <v>49</v>
      </c>
      <c r="BC45" s="59" t="s">
        <v>35</v>
      </c>
      <c r="BD45" s="55" t="s">
        <v>35</v>
      </c>
      <c r="BE45" s="55" t="s">
        <v>35</v>
      </c>
      <c r="BF45" s="55" t="s">
        <v>35</v>
      </c>
      <c r="BG45" s="50" t="s">
        <v>35</v>
      </c>
      <c r="BH45" s="59" t="s">
        <v>35</v>
      </c>
      <c r="BI45" s="55" t="s">
        <v>35</v>
      </c>
      <c r="BJ45" s="55" t="s">
        <v>35</v>
      </c>
      <c r="BK45" s="55" t="s">
        <v>35</v>
      </c>
      <c r="BL45" s="50" t="s">
        <v>35</v>
      </c>
      <c r="BM45" s="59" t="s">
        <v>35</v>
      </c>
      <c r="BN45" s="55" t="s">
        <v>35</v>
      </c>
      <c r="BO45" s="55" t="s">
        <v>35</v>
      </c>
      <c r="BP45" s="55" t="s">
        <v>35</v>
      </c>
      <c r="BQ45" s="50" t="s">
        <v>35</v>
      </c>
      <c r="BR45" s="59" t="s">
        <v>35</v>
      </c>
      <c r="BS45" s="55" t="s">
        <v>35</v>
      </c>
      <c r="BT45" s="55" t="s">
        <v>35</v>
      </c>
      <c r="BU45" s="55" t="s">
        <v>35</v>
      </c>
      <c r="BV45" s="55" t="s">
        <v>35</v>
      </c>
      <c r="BW45" s="55" t="s">
        <v>35</v>
      </c>
      <c r="BX45" s="55" t="s">
        <v>35</v>
      </c>
      <c r="BY45" s="44" t="s">
        <v>35</v>
      </c>
      <c r="BZ45" s="44" t="s">
        <v>35</v>
      </c>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row>
    <row r="46" s="341" customFormat="true" ht="15" customHeight="true" x14ac:dyDescent="0.2">
      <c r="A46" s="808"/>
      <c r="B46" s="407" t="s">
        <v>48</v>
      </c>
      <c r="C46" s="75" t="s">
        <v>35</v>
      </c>
      <c r="D46" s="72" t="s">
        <v>35</v>
      </c>
      <c r="E46" s="72" t="s">
        <v>35</v>
      </c>
      <c r="F46" s="72" t="s">
        <v>35</v>
      </c>
      <c r="G46" s="69" t="s">
        <v>35</v>
      </c>
      <c r="H46" s="66" t="s">
        <v>35</v>
      </c>
      <c r="I46" s="72" t="s">
        <v>35</v>
      </c>
      <c r="J46" s="72" t="s">
        <v>35</v>
      </c>
      <c r="K46" s="72" t="s">
        <v>35</v>
      </c>
      <c r="L46" s="63" t="s">
        <v>35</v>
      </c>
      <c r="M46" s="75" t="s">
        <v>35</v>
      </c>
      <c r="N46" s="72" t="s">
        <v>35</v>
      </c>
      <c r="O46" s="72" t="s">
        <v>35</v>
      </c>
      <c r="P46" s="72" t="s">
        <v>35</v>
      </c>
      <c r="Q46" s="69" t="s">
        <v>35</v>
      </c>
      <c r="R46" s="66" t="s">
        <v>35</v>
      </c>
      <c r="S46" s="72" t="s">
        <v>35</v>
      </c>
      <c r="T46" s="72" t="s">
        <v>35</v>
      </c>
      <c r="U46" s="72" t="s">
        <v>35</v>
      </c>
      <c r="V46" s="72" t="s">
        <v>35</v>
      </c>
      <c r="W46" s="72" t="s">
        <v>35</v>
      </c>
      <c r="X46" s="72" t="s">
        <v>35</v>
      </c>
      <c r="Y46" s="72" t="s">
        <v>35</v>
      </c>
      <c r="Z46" s="63" t="s">
        <v>35</v>
      </c>
      <c r="AA46" s="466"/>
      <c r="AB46" s="466"/>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182"/>
      <c r="BA46" s="799"/>
      <c r="BB46" s="625" t="s">
        <v>48</v>
      </c>
      <c r="BC46" s="59" t="s">
        <v>35</v>
      </c>
      <c r="BD46" s="55" t="s">
        <v>35</v>
      </c>
      <c r="BE46" s="55" t="s">
        <v>35</v>
      </c>
      <c r="BF46" s="55" t="s">
        <v>35</v>
      </c>
      <c r="BG46" s="50" t="s">
        <v>35</v>
      </c>
      <c r="BH46" s="59" t="s">
        <v>35</v>
      </c>
      <c r="BI46" s="55" t="s">
        <v>35</v>
      </c>
      <c r="BJ46" s="55" t="s">
        <v>35</v>
      </c>
      <c r="BK46" s="55" t="s">
        <v>35</v>
      </c>
      <c r="BL46" s="50" t="s">
        <v>35</v>
      </c>
      <c r="BM46" s="59" t="s">
        <v>35</v>
      </c>
      <c r="BN46" s="55" t="s">
        <v>35</v>
      </c>
      <c r="BO46" s="55" t="s">
        <v>35</v>
      </c>
      <c r="BP46" s="55" t="s">
        <v>35</v>
      </c>
      <c r="BQ46" s="50" t="s">
        <v>35</v>
      </c>
      <c r="BR46" s="59" t="s">
        <v>35</v>
      </c>
      <c r="BS46" s="55" t="s">
        <v>35</v>
      </c>
      <c r="BT46" s="55" t="s">
        <v>35</v>
      </c>
      <c r="BU46" s="55" t="s">
        <v>35</v>
      </c>
      <c r="BV46" s="55" t="s">
        <v>35</v>
      </c>
      <c r="BW46" s="55" t="s">
        <v>35</v>
      </c>
      <c r="BX46" s="55" t="s">
        <v>35</v>
      </c>
      <c r="BY46" s="44" t="s">
        <v>35</v>
      </c>
      <c r="BZ46" s="44" t="s">
        <v>35</v>
      </c>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row>
    <row r="47" s="336" customFormat="true" ht="15" customHeight="true" x14ac:dyDescent="0.2">
      <c r="A47" s="808" t="s">
        <v>102</v>
      </c>
      <c r="B47" s="407" t="s">
        <v>101</v>
      </c>
      <c r="C47" s="75" t="s">
        <v>35</v>
      </c>
      <c r="D47" s="72" t="s">
        <v>35</v>
      </c>
      <c r="E47" s="72" t="s">
        <v>35</v>
      </c>
      <c r="F47" s="72" t="s">
        <v>35</v>
      </c>
      <c r="G47" s="69" t="s">
        <v>35</v>
      </c>
      <c r="H47" s="66" t="s">
        <v>35</v>
      </c>
      <c r="I47" s="72" t="s">
        <v>35</v>
      </c>
      <c r="J47" s="72" t="s">
        <v>35</v>
      </c>
      <c r="K47" s="72" t="s">
        <v>35</v>
      </c>
      <c r="L47" s="63" t="s">
        <v>35</v>
      </c>
      <c r="M47" s="75" t="s">
        <v>35</v>
      </c>
      <c r="N47" s="72" t="s">
        <v>35</v>
      </c>
      <c r="O47" s="72" t="s">
        <v>35</v>
      </c>
      <c r="P47" s="72" t="s">
        <v>35</v>
      </c>
      <c r="Q47" s="69" t="s">
        <v>35</v>
      </c>
      <c r="R47" s="66" t="s">
        <v>35</v>
      </c>
      <c r="S47" s="72" t="s">
        <v>35</v>
      </c>
      <c r="T47" s="72" t="s">
        <v>35</v>
      </c>
      <c r="U47" s="72" t="s">
        <v>35</v>
      </c>
      <c r="V47" s="72" t="s">
        <v>35</v>
      </c>
      <c r="W47" s="72" t="s">
        <v>35</v>
      </c>
      <c r="X47" s="72" t="s">
        <v>35</v>
      </c>
      <c r="Y47" s="72" t="s">
        <v>35</v>
      </c>
      <c r="Z47" s="63" t="s">
        <v>35</v>
      </c>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73"/>
      <c r="BA47" s="799" t="s">
        <v>102</v>
      </c>
      <c r="BB47" s="625" t="s">
        <v>101</v>
      </c>
      <c r="BC47" s="59" t="s">
        <v>35</v>
      </c>
      <c r="BD47" s="55" t="s">
        <v>35</v>
      </c>
      <c r="BE47" s="55" t="s">
        <v>35</v>
      </c>
      <c r="BF47" s="55" t="s">
        <v>35</v>
      </c>
      <c r="BG47" s="50" t="s">
        <v>35</v>
      </c>
      <c r="BH47" s="59" t="s">
        <v>35</v>
      </c>
      <c r="BI47" s="55" t="s">
        <v>35</v>
      </c>
      <c r="BJ47" s="55" t="s">
        <v>35</v>
      </c>
      <c r="BK47" s="55" t="s">
        <v>35</v>
      </c>
      <c r="BL47" s="50" t="s">
        <v>35</v>
      </c>
      <c r="BM47" s="59" t="s">
        <v>35</v>
      </c>
      <c r="BN47" s="55" t="s">
        <v>35</v>
      </c>
      <c r="BO47" s="55" t="s">
        <v>35</v>
      </c>
      <c r="BP47" s="55" t="s">
        <v>35</v>
      </c>
      <c r="BQ47" s="50" t="s">
        <v>35</v>
      </c>
      <c r="BR47" s="59" t="s">
        <v>35</v>
      </c>
      <c r="BS47" s="55" t="s">
        <v>35</v>
      </c>
      <c r="BT47" s="55" t="s">
        <v>35</v>
      </c>
      <c r="BU47" s="55" t="s">
        <v>35</v>
      </c>
      <c r="BV47" s="55" t="s">
        <v>35</v>
      </c>
      <c r="BW47" s="55" t="s">
        <v>35</v>
      </c>
      <c r="BX47" s="55" t="s">
        <v>35</v>
      </c>
      <c r="BY47" s="44" t="s">
        <v>35</v>
      </c>
      <c r="BZ47" s="44" t="s">
        <v>35</v>
      </c>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row>
    <row r="48" s="336" customFormat="true" ht="15" customHeight="true" x14ac:dyDescent="0.2">
      <c r="A48" s="808"/>
      <c r="B48" s="407" t="s">
        <v>100</v>
      </c>
      <c r="C48" s="75" t="s">
        <v>35</v>
      </c>
      <c r="D48" s="72" t="s">
        <v>35</v>
      </c>
      <c r="E48" s="72" t="s">
        <v>35</v>
      </c>
      <c r="F48" s="72" t="s">
        <v>35</v>
      </c>
      <c r="G48" s="69" t="s">
        <v>35</v>
      </c>
      <c r="H48" s="66" t="s">
        <v>35</v>
      </c>
      <c r="I48" s="72" t="s">
        <v>35</v>
      </c>
      <c r="J48" s="72" t="s">
        <v>35</v>
      </c>
      <c r="K48" s="72" t="s">
        <v>35</v>
      </c>
      <c r="L48" s="63" t="s">
        <v>35</v>
      </c>
      <c r="M48" s="75" t="s">
        <v>35</v>
      </c>
      <c r="N48" s="72" t="s">
        <v>35</v>
      </c>
      <c r="O48" s="72" t="s">
        <v>35</v>
      </c>
      <c r="P48" s="72" t="s">
        <v>35</v>
      </c>
      <c r="Q48" s="69" t="s">
        <v>35</v>
      </c>
      <c r="R48" s="66" t="s">
        <v>35</v>
      </c>
      <c r="S48" s="72" t="s">
        <v>35</v>
      </c>
      <c r="T48" s="72" t="s">
        <v>35</v>
      </c>
      <c r="U48" s="72" t="s">
        <v>35</v>
      </c>
      <c r="V48" s="72" t="s">
        <v>35</v>
      </c>
      <c r="W48" s="72" t="s">
        <v>35</v>
      </c>
      <c r="X48" s="72" t="s">
        <v>35</v>
      </c>
      <c r="Y48" s="72" t="s">
        <v>35</v>
      </c>
      <c r="Z48" s="63" t="s">
        <v>35</v>
      </c>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73"/>
      <c r="BA48" s="799"/>
      <c r="BB48" s="625" t="s">
        <v>100</v>
      </c>
      <c r="BC48" s="59" t="s">
        <v>35</v>
      </c>
      <c r="BD48" s="55" t="s">
        <v>35</v>
      </c>
      <c r="BE48" s="55" t="s">
        <v>35</v>
      </c>
      <c r="BF48" s="55" t="s">
        <v>35</v>
      </c>
      <c r="BG48" s="50" t="s">
        <v>35</v>
      </c>
      <c r="BH48" s="59" t="s">
        <v>35</v>
      </c>
      <c r="BI48" s="55" t="s">
        <v>35</v>
      </c>
      <c r="BJ48" s="55" t="s">
        <v>35</v>
      </c>
      <c r="BK48" s="55" t="s">
        <v>35</v>
      </c>
      <c r="BL48" s="50" t="s">
        <v>35</v>
      </c>
      <c r="BM48" s="59" t="s">
        <v>35</v>
      </c>
      <c r="BN48" s="55" t="s">
        <v>35</v>
      </c>
      <c r="BO48" s="55" t="s">
        <v>35</v>
      </c>
      <c r="BP48" s="55" t="s">
        <v>35</v>
      </c>
      <c r="BQ48" s="50" t="s">
        <v>35</v>
      </c>
      <c r="BR48" s="59" t="s">
        <v>35</v>
      </c>
      <c r="BS48" s="55" t="s">
        <v>35</v>
      </c>
      <c r="BT48" s="55" t="s">
        <v>35</v>
      </c>
      <c r="BU48" s="55" t="s">
        <v>35</v>
      </c>
      <c r="BV48" s="55" t="s">
        <v>35</v>
      </c>
      <c r="BW48" s="55" t="s">
        <v>35</v>
      </c>
      <c r="BX48" s="55" t="s">
        <v>35</v>
      </c>
      <c r="BY48" s="44" t="s">
        <v>35</v>
      </c>
      <c r="BZ48" s="44" t="s">
        <v>35</v>
      </c>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row>
    <row r="49" s="336" customFormat="true" ht="15" customHeight="true" x14ac:dyDescent="0.2">
      <c r="A49" s="808"/>
      <c r="B49" s="407" t="s">
        <v>68</v>
      </c>
      <c r="C49" s="75" t="s">
        <v>35</v>
      </c>
      <c r="D49" s="72" t="s">
        <v>35</v>
      </c>
      <c r="E49" s="72" t="s">
        <v>35</v>
      </c>
      <c r="F49" s="72" t="s">
        <v>35</v>
      </c>
      <c r="G49" s="69" t="s">
        <v>35</v>
      </c>
      <c r="H49" s="66" t="s">
        <v>35</v>
      </c>
      <c r="I49" s="72" t="s">
        <v>35</v>
      </c>
      <c r="J49" s="72" t="s">
        <v>35</v>
      </c>
      <c r="K49" s="72" t="s">
        <v>35</v>
      </c>
      <c r="L49" s="63" t="s">
        <v>35</v>
      </c>
      <c r="M49" s="75" t="s">
        <v>35</v>
      </c>
      <c r="N49" s="72" t="s">
        <v>35</v>
      </c>
      <c r="O49" s="72" t="s">
        <v>35</v>
      </c>
      <c r="P49" s="72" t="s">
        <v>35</v>
      </c>
      <c r="Q49" s="69" t="s">
        <v>35</v>
      </c>
      <c r="R49" s="66" t="s">
        <v>35</v>
      </c>
      <c r="S49" s="72" t="s">
        <v>35</v>
      </c>
      <c r="T49" s="72" t="s">
        <v>35</v>
      </c>
      <c r="U49" s="72" t="s">
        <v>35</v>
      </c>
      <c r="V49" s="72" t="s">
        <v>35</v>
      </c>
      <c r="W49" s="72" t="s">
        <v>35</v>
      </c>
      <c r="X49" s="72" t="s">
        <v>35</v>
      </c>
      <c r="Y49" s="72" t="s">
        <v>35</v>
      </c>
      <c r="Z49" s="63" t="s">
        <v>35</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73"/>
      <c r="BA49" s="799"/>
      <c r="BB49" s="625" t="s">
        <v>68</v>
      </c>
      <c r="BC49" s="59" t="s">
        <v>35</v>
      </c>
      <c r="BD49" s="55" t="s">
        <v>35</v>
      </c>
      <c r="BE49" s="55" t="s">
        <v>35</v>
      </c>
      <c r="BF49" s="55" t="s">
        <v>35</v>
      </c>
      <c r="BG49" s="50" t="s">
        <v>35</v>
      </c>
      <c r="BH49" s="59" t="s">
        <v>35</v>
      </c>
      <c r="BI49" s="55" t="s">
        <v>35</v>
      </c>
      <c r="BJ49" s="55" t="s">
        <v>35</v>
      </c>
      <c r="BK49" s="55" t="s">
        <v>35</v>
      </c>
      <c r="BL49" s="50" t="s">
        <v>35</v>
      </c>
      <c r="BM49" s="59" t="s">
        <v>35</v>
      </c>
      <c r="BN49" s="55" t="s">
        <v>35</v>
      </c>
      <c r="BO49" s="55" t="s">
        <v>35</v>
      </c>
      <c r="BP49" s="55" t="s">
        <v>35</v>
      </c>
      <c r="BQ49" s="50" t="s">
        <v>35</v>
      </c>
      <c r="BR49" s="59" t="s">
        <v>35</v>
      </c>
      <c r="BS49" s="55" t="s">
        <v>35</v>
      </c>
      <c r="BT49" s="55" t="s">
        <v>35</v>
      </c>
      <c r="BU49" s="55" t="s">
        <v>35</v>
      </c>
      <c r="BV49" s="55" t="s">
        <v>35</v>
      </c>
      <c r="BW49" s="55" t="s">
        <v>35</v>
      </c>
      <c r="BX49" s="55" t="s">
        <v>35</v>
      </c>
      <c r="BY49" s="44" t="s">
        <v>35</v>
      </c>
      <c r="BZ49" s="44" t="s">
        <v>35</v>
      </c>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row>
    <row r="50" s="336" customFormat="true" ht="15" customHeight="true" x14ac:dyDescent="0.2">
      <c r="A50" s="808" t="s">
        <v>103</v>
      </c>
      <c r="B50" s="407" t="s">
        <v>101</v>
      </c>
      <c r="C50" s="75" t="s">
        <v>35</v>
      </c>
      <c r="D50" s="72" t="s">
        <v>35</v>
      </c>
      <c r="E50" s="72" t="s">
        <v>35</v>
      </c>
      <c r="F50" s="72" t="s">
        <v>35</v>
      </c>
      <c r="G50" s="69" t="s">
        <v>35</v>
      </c>
      <c r="H50" s="66" t="s">
        <v>35</v>
      </c>
      <c r="I50" s="72" t="s">
        <v>35</v>
      </c>
      <c r="J50" s="72" t="s">
        <v>35</v>
      </c>
      <c r="K50" s="72" t="s">
        <v>35</v>
      </c>
      <c r="L50" s="63" t="s">
        <v>35</v>
      </c>
      <c r="M50" s="75" t="s">
        <v>35</v>
      </c>
      <c r="N50" s="72" t="s">
        <v>35</v>
      </c>
      <c r="O50" s="72" t="s">
        <v>35</v>
      </c>
      <c r="P50" s="72" t="s">
        <v>35</v>
      </c>
      <c r="Q50" s="69" t="s">
        <v>35</v>
      </c>
      <c r="R50" s="66" t="s">
        <v>35</v>
      </c>
      <c r="S50" s="72" t="s">
        <v>35</v>
      </c>
      <c r="T50" s="72" t="s">
        <v>35</v>
      </c>
      <c r="U50" s="72" t="s">
        <v>35</v>
      </c>
      <c r="V50" s="72" t="s">
        <v>35</v>
      </c>
      <c r="W50" s="72" t="s">
        <v>35</v>
      </c>
      <c r="X50" s="72" t="s">
        <v>35</v>
      </c>
      <c r="Y50" s="72" t="s">
        <v>35</v>
      </c>
      <c r="Z50" s="63" t="s">
        <v>35</v>
      </c>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73"/>
      <c r="BA50" s="799" t="s">
        <v>103</v>
      </c>
      <c r="BB50" s="625" t="s">
        <v>101</v>
      </c>
      <c r="BC50" s="59" t="s">
        <v>35</v>
      </c>
      <c r="BD50" s="55" t="s">
        <v>35</v>
      </c>
      <c r="BE50" s="55" t="s">
        <v>35</v>
      </c>
      <c r="BF50" s="55" t="s">
        <v>35</v>
      </c>
      <c r="BG50" s="50" t="s">
        <v>35</v>
      </c>
      <c r="BH50" s="59" t="s">
        <v>35</v>
      </c>
      <c r="BI50" s="55" t="s">
        <v>35</v>
      </c>
      <c r="BJ50" s="55" t="s">
        <v>35</v>
      </c>
      <c r="BK50" s="55" t="s">
        <v>35</v>
      </c>
      <c r="BL50" s="50" t="s">
        <v>35</v>
      </c>
      <c r="BM50" s="59" t="s">
        <v>35</v>
      </c>
      <c r="BN50" s="55" t="s">
        <v>35</v>
      </c>
      <c r="BO50" s="55" t="s">
        <v>35</v>
      </c>
      <c r="BP50" s="55" t="s">
        <v>35</v>
      </c>
      <c r="BQ50" s="50" t="s">
        <v>35</v>
      </c>
      <c r="BR50" s="59" t="s">
        <v>35</v>
      </c>
      <c r="BS50" s="55" t="s">
        <v>35</v>
      </c>
      <c r="BT50" s="55" t="s">
        <v>35</v>
      </c>
      <c r="BU50" s="55" t="s">
        <v>35</v>
      </c>
      <c r="BV50" s="55" t="s">
        <v>35</v>
      </c>
      <c r="BW50" s="55" t="s">
        <v>35</v>
      </c>
      <c r="BX50" s="55" t="s">
        <v>35</v>
      </c>
      <c r="BY50" s="44" t="s">
        <v>35</v>
      </c>
      <c r="BZ50" s="44" t="s">
        <v>35</v>
      </c>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row>
    <row r="51" s="336" customFormat="true" ht="15" customHeight="true" x14ac:dyDescent="0.2">
      <c r="A51" s="808"/>
      <c r="B51" s="407" t="s">
        <v>100</v>
      </c>
      <c r="C51" s="75" t="s">
        <v>35</v>
      </c>
      <c r="D51" s="72" t="s">
        <v>35</v>
      </c>
      <c r="E51" s="72" t="s">
        <v>35</v>
      </c>
      <c r="F51" s="72" t="s">
        <v>35</v>
      </c>
      <c r="G51" s="69" t="s">
        <v>35</v>
      </c>
      <c r="H51" s="66" t="s">
        <v>35</v>
      </c>
      <c r="I51" s="72" t="s">
        <v>35</v>
      </c>
      <c r="J51" s="72" t="s">
        <v>35</v>
      </c>
      <c r="K51" s="72" t="s">
        <v>35</v>
      </c>
      <c r="L51" s="63" t="s">
        <v>35</v>
      </c>
      <c r="M51" s="75" t="s">
        <v>35</v>
      </c>
      <c r="N51" s="72" t="s">
        <v>35</v>
      </c>
      <c r="O51" s="72" t="s">
        <v>35</v>
      </c>
      <c r="P51" s="72" t="s">
        <v>35</v>
      </c>
      <c r="Q51" s="69" t="s">
        <v>35</v>
      </c>
      <c r="R51" s="66" t="s">
        <v>35</v>
      </c>
      <c r="S51" s="72" t="s">
        <v>35</v>
      </c>
      <c r="T51" s="72" t="s">
        <v>35</v>
      </c>
      <c r="U51" s="72" t="s">
        <v>35</v>
      </c>
      <c r="V51" s="72" t="s">
        <v>35</v>
      </c>
      <c r="W51" s="72" t="s">
        <v>35</v>
      </c>
      <c r="X51" s="72" t="s">
        <v>35</v>
      </c>
      <c r="Y51" s="72" t="s">
        <v>35</v>
      </c>
      <c r="Z51" s="63" t="s">
        <v>35</v>
      </c>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73"/>
      <c r="BA51" s="799"/>
      <c r="BB51" s="625" t="s">
        <v>100</v>
      </c>
      <c r="BC51" s="59" t="s">
        <v>35</v>
      </c>
      <c r="BD51" s="55" t="s">
        <v>35</v>
      </c>
      <c r="BE51" s="55" t="s">
        <v>35</v>
      </c>
      <c r="BF51" s="55" t="s">
        <v>35</v>
      </c>
      <c r="BG51" s="50" t="s">
        <v>35</v>
      </c>
      <c r="BH51" s="59" t="s">
        <v>35</v>
      </c>
      <c r="BI51" s="55" t="s">
        <v>35</v>
      </c>
      <c r="BJ51" s="55" t="s">
        <v>35</v>
      </c>
      <c r="BK51" s="55" t="s">
        <v>35</v>
      </c>
      <c r="BL51" s="50" t="s">
        <v>35</v>
      </c>
      <c r="BM51" s="59" t="s">
        <v>35</v>
      </c>
      <c r="BN51" s="55" t="s">
        <v>35</v>
      </c>
      <c r="BO51" s="55" t="s">
        <v>35</v>
      </c>
      <c r="BP51" s="55" t="s">
        <v>35</v>
      </c>
      <c r="BQ51" s="50" t="s">
        <v>35</v>
      </c>
      <c r="BR51" s="59" t="s">
        <v>35</v>
      </c>
      <c r="BS51" s="55" t="s">
        <v>35</v>
      </c>
      <c r="BT51" s="55" t="s">
        <v>35</v>
      </c>
      <c r="BU51" s="55" t="s">
        <v>35</v>
      </c>
      <c r="BV51" s="55" t="s">
        <v>35</v>
      </c>
      <c r="BW51" s="55" t="s">
        <v>35</v>
      </c>
      <c r="BX51" s="55" t="s">
        <v>35</v>
      </c>
      <c r="BY51" s="44" t="s">
        <v>35</v>
      </c>
      <c r="BZ51" s="44" t="s">
        <v>35</v>
      </c>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row>
    <row r="52" s="336" customFormat="true" ht="15" customHeight="true" x14ac:dyDescent="0.2">
      <c r="A52" s="808"/>
      <c r="B52" s="407" t="s">
        <v>68</v>
      </c>
      <c r="C52" s="75" t="s">
        <v>35</v>
      </c>
      <c r="D52" s="72" t="s">
        <v>35</v>
      </c>
      <c r="E52" s="72" t="s">
        <v>35</v>
      </c>
      <c r="F52" s="72" t="s">
        <v>35</v>
      </c>
      <c r="G52" s="69" t="s">
        <v>35</v>
      </c>
      <c r="H52" s="66" t="s">
        <v>35</v>
      </c>
      <c r="I52" s="72" t="s">
        <v>35</v>
      </c>
      <c r="J52" s="72" t="s">
        <v>35</v>
      </c>
      <c r="K52" s="72" t="s">
        <v>35</v>
      </c>
      <c r="L52" s="63" t="s">
        <v>35</v>
      </c>
      <c r="M52" s="75" t="s">
        <v>35</v>
      </c>
      <c r="N52" s="72" t="s">
        <v>35</v>
      </c>
      <c r="O52" s="72" t="s">
        <v>35</v>
      </c>
      <c r="P52" s="72" t="s">
        <v>35</v>
      </c>
      <c r="Q52" s="69" t="s">
        <v>35</v>
      </c>
      <c r="R52" s="66" t="s">
        <v>35</v>
      </c>
      <c r="S52" s="72" t="s">
        <v>35</v>
      </c>
      <c r="T52" s="72" t="s">
        <v>35</v>
      </c>
      <c r="U52" s="72" t="s">
        <v>35</v>
      </c>
      <c r="V52" s="72" t="s">
        <v>35</v>
      </c>
      <c r="W52" s="72" t="s">
        <v>35</v>
      </c>
      <c r="X52" s="72" t="s">
        <v>35</v>
      </c>
      <c r="Y52" s="72" t="s">
        <v>35</v>
      </c>
      <c r="Z52" s="63" t="s">
        <v>35</v>
      </c>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73"/>
      <c r="BA52" s="799"/>
      <c r="BB52" s="625" t="s">
        <v>68</v>
      </c>
      <c r="BC52" s="59" t="s">
        <v>35</v>
      </c>
      <c r="BD52" s="55" t="s">
        <v>35</v>
      </c>
      <c r="BE52" s="55" t="s">
        <v>35</v>
      </c>
      <c r="BF52" s="55" t="s">
        <v>35</v>
      </c>
      <c r="BG52" s="50" t="s">
        <v>35</v>
      </c>
      <c r="BH52" s="59" t="s">
        <v>35</v>
      </c>
      <c r="BI52" s="55" t="s">
        <v>35</v>
      </c>
      <c r="BJ52" s="55" t="s">
        <v>35</v>
      </c>
      <c r="BK52" s="55" t="s">
        <v>35</v>
      </c>
      <c r="BL52" s="50" t="s">
        <v>35</v>
      </c>
      <c r="BM52" s="59" t="s">
        <v>35</v>
      </c>
      <c r="BN52" s="55" t="s">
        <v>35</v>
      </c>
      <c r="BO52" s="55" t="s">
        <v>35</v>
      </c>
      <c r="BP52" s="55" t="s">
        <v>35</v>
      </c>
      <c r="BQ52" s="50" t="s">
        <v>35</v>
      </c>
      <c r="BR52" s="59" t="s">
        <v>35</v>
      </c>
      <c r="BS52" s="55" t="s">
        <v>35</v>
      </c>
      <c r="BT52" s="55" t="s">
        <v>35</v>
      </c>
      <c r="BU52" s="55" t="s">
        <v>35</v>
      </c>
      <c r="BV52" s="55" t="s">
        <v>35</v>
      </c>
      <c r="BW52" s="55" t="s">
        <v>35</v>
      </c>
      <c r="BX52" s="55" t="s">
        <v>35</v>
      </c>
      <c r="BY52" s="44" t="s">
        <v>35</v>
      </c>
      <c r="BZ52" s="44" t="s">
        <v>35</v>
      </c>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row>
    <row r="53" s="336" customFormat="true" ht="15" customHeight="true" x14ac:dyDescent="0.2">
      <c r="A53" s="808" t="s">
        <v>106</v>
      </c>
      <c r="B53" s="407" t="s">
        <v>101</v>
      </c>
      <c r="C53" s="75" t="s">
        <v>35</v>
      </c>
      <c r="D53" s="72" t="s">
        <v>35</v>
      </c>
      <c r="E53" s="72" t="s">
        <v>35</v>
      </c>
      <c r="F53" s="72" t="s">
        <v>35</v>
      </c>
      <c r="G53" s="69" t="s">
        <v>35</v>
      </c>
      <c r="H53" s="66" t="s">
        <v>35</v>
      </c>
      <c r="I53" s="72" t="s">
        <v>35</v>
      </c>
      <c r="J53" s="72" t="s">
        <v>35</v>
      </c>
      <c r="K53" s="72" t="s">
        <v>35</v>
      </c>
      <c r="L53" s="63" t="s">
        <v>35</v>
      </c>
      <c r="M53" s="75" t="s">
        <v>35</v>
      </c>
      <c r="N53" s="72" t="s">
        <v>35</v>
      </c>
      <c r="O53" s="72" t="s">
        <v>35</v>
      </c>
      <c r="P53" s="72" t="s">
        <v>35</v>
      </c>
      <c r="Q53" s="69" t="s">
        <v>35</v>
      </c>
      <c r="R53" s="66" t="s">
        <v>35</v>
      </c>
      <c r="S53" s="72" t="s">
        <v>35</v>
      </c>
      <c r="T53" s="72" t="s">
        <v>35</v>
      </c>
      <c r="U53" s="72" t="s">
        <v>35</v>
      </c>
      <c r="V53" s="72" t="s">
        <v>35</v>
      </c>
      <c r="W53" s="72" t="s">
        <v>35</v>
      </c>
      <c r="X53" s="72" t="s">
        <v>35</v>
      </c>
      <c r="Y53" s="72" t="s">
        <v>35</v>
      </c>
      <c r="Z53" s="63" t="s">
        <v>35</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73"/>
      <c r="BA53" s="799" t="s">
        <v>106</v>
      </c>
      <c r="BB53" s="625" t="s">
        <v>101</v>
      </c>
      <c r="BC53" s="59" t="s">
        <v>35</v>
      </c>
      <c r="BD53" s="55" t="s">
        <v>35</v>
      </c>
      <c r="BE53" s="55" t="s">
        <v>35</v>
      </c>
      <c r="BF53" s="55" t="s">
        <v>35</v>
      </c>
      <c r="BG53" s="50" t="s">
        <v>35</v>
      </c>
      <c r="BH53" s="59" t="s">
        <v>35</v>
      </c>
      <c r="BI53" s="55" t="s">
        <v>35</v>
      </c>
      <c r="BJ53" s="55" t="s">
        <v>35</v>
      </c>
      <c r="BK53" s="55" t="s">
        <v>35</v>
      </c>
      <c r="BL53" s="50" t="s">
        <v>35</v>
      </c>
      <c r="BM53" s="59" t="s">
        <v>35</v>
      </c>
      <c r="BN53" s="55" t="s">
        <v>35</v>
      </c>
      <c r="BO53" s="55" t="s">
        <v>35</v>
      </c>
      <c r="BP53" s="55" t="s">
        <v>35</v>
      </c>
      <c r="BQ53" s="50" t="s">
        <v>35</v>
      </c>
      <c r="BR53" s="59" t="s">
        <v>35</v>
      </c>
      <c r="BS53" s="55" t="s">
        <v>35</v>
      </c>
      <c r="BT53" s="55" t="s">
        <v>35</v>
      </c>
      <c r="BU53" s="55" t="s">
        <v>35</v>
      </c>
      <c r="BV53" s="55" t="s">
        <v>35</v>
      </c>
      <c r="BW53" s="55" t="s">
        <v>35</v>
      </c>
      <c r="BX53" s="55" t="s">
        <v>35</v>
      </c>
      <c r="BY53" s="44" t="s">
        <v>35</v>
      </c>
      <c r="BZ53" s="44" t="s">
        <v>35</v>
      </c>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row>
    <row r="54" s="336" customFormat="true" ht="15" customHeight="true" x14ac:dyDescent="0.2">
      <c r="A54" s="808"/>
      <c r="B54" s="407" t="s">
        <v>100</v>
      </c>
      <c r="C54" s="75" t="s">
        <v>35</v>
      </c>
      <c r="D54" s="72" t="s">
        <v>35</v>
      </c>
      <c r="E54" s="72" t="s">
        <v>35</v>
      </c>
      <c r="F54" s="72" t="s">
        <v>35</v>
      </c>
      <c r="G54" s="69" t="s">
        <v>35</v>
      </c>
      <c r="H54" s="66" t="s">
        <v>35</v>
      </c>
      <c r="I54" s="72" t="s">
        <v>35</v>
      </c>
      <c r="J54" s="72" t="s">
        <v>35</v>
      </c>
      <c r="K54" s="72" t="s">
        <v>35</v>
      </c>
      <c r="L54" s="63" t="s">
        <v>35</v>
      </c>
      <c r="M54" s="75" t="s">
        <v>35</v>
      </c>
      <c r="N54" s="72" t="s">
        <v>35</v>
      </c>
      <c r="O54" s="72" t="s">
        <v>35</v>
      </c>
      <c r="P54" s="72" t="s">
        <v>35</v>
      </c>
      <c r="Q54" s="69" t="s">
        <v>35</v>
      </c>
      <c r="R54" s="66" t="s">
        <v>35</v>
      </c>
      <c r="S54" s="72" t="s">
        <v>35</v>
      </c>
      <c r="T54" s="72" t="s">
        <v>35</v>
      </c>
      <c r="U54" s="72" t="s">
        <v>35</v>
      </c>
      <c r="V54" s="72" t="s">
        <v>35</v>
      </c>
      <c r="W54" s="72" t="s">
        <v>35</v>
      </c>
      <c r="X54" s="72" t="s">
        <v>35</v>
      </c>
      <c r="Y54" s="72" t="s">
        <v>35</v>
      </c>
      <c r="Z54" s="63" t="s">
        <v>35</v>
      </c>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73"/>
      <c r="BA54" s="799"/>
      <c r="BB54" s="625" t="s">
        <v>100</v>
      </c>
      <c r="BC54" s="59" t="s">
        <v>35</v>
      </c>
      <c r="BD54" s="55" t="s">
        <v>35</v>
      </c>
      <c r="BE54" s="55" t="s">
        <v>35</v>
      </c>
      <c r="BF54" s="55" t="s">
        <v>35</v>
      </c>
      <c r="BG54" s="50" t="s">
        <v>35</v>
      </c>
      <c r="BH54" s="59" t="s">
        <v>35</v>
      </c>
      <c r="BI54" s="55" t="s">
        <v>35</v>
      </c>
      <c r="BJ54" s="55" t="s">
        <v>35</v>
      </c>
      <c r="BK54" s="55" t="s">
        <v>35</v>
      </c>
      <c r="BL54" s="50" t="s">
        <v>35</v>
      </c>
      <c r="BM54" s="59" t="s">
        <v>35</v>
      </c>
      <c r="BN54" s="55" t="s">
        <v>35</v>
      </c>
      <c r="BO54" s="55" t="s">
        <v>35</v>
      </c>
      <c r="BP54" s="55" t="s">
        <v>35</v>
      </c>
      <c r="BQ54" s="50" t="s">
        <v>35</v>
      </c>
      <c r="BR54" s="59" t="s">
        <v>35</v>
      </c>
      <c r="BS54" s="55" t="s">
        <v>35</v>
      </c>
      <c r="BT54" s="55" t="s">
        <v>35</v>
      </c>
      <c r="BU54" s="55" t="s">
        <v>35</v>
      </c>
      <c r="BV54" s="55" t="s">
        <v>35</v>
      </c>
      <c r="BW54" s="55" t="s">
        <v>35</v>
      </c>
      <c r="BX54" s="55" t="s">
        <v>35</v>
      </c>
      <c r="BY54" s="44" t="s">
        <v>35</v>
      </c>
      <c r="BZ54" s="44" t="s">
        <v>35</v>
      </c>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row>
    <row r="55" s="336" customFormat="true" ht="15" customHeight="true" x14ac:dyDescent="0.2">
      <c r="A55" s="809"/>
      <c r="B55" s="408" t="s">
        <v>68</v>
      </c>
      <c r="C55" s="74" t="s">
        <v>35</v>
      </c>
      <c r="D55" s="71" t="s">
        <v>35</v>
      </c>
      <c r="E55" s="71" t="s">
        <v>35</v>
      </c>
      <c r="F55" s="71" t="s">
        <v>35</v>
      </c>
      <c r="G55" s="68" t="s">
        <v>35</v>
      </c>
      <c r="H55" s="65" t="s">
        <v>35</v>
      </c>
      <c r="I55" s="71" t="s">
        <v>35</v>
      </c>
      <c r="J55" s="71" t="s">
        <v>35</v>
      </c>
      <c r="K55" s="71" t="s">
        <v>35</v>
      </c>
      <c r="L55" s="62" t="s">
        <v>35</v>
      </c>
      <c r="M55" s="74" t="s">
        <v>35</v>
      </c>
      <c r="N55" s="71" t="s">
        <v>35</v>
      </c>
      <c r="O55" s="71" t="s">
        <v>35</v>
      </c>
      <c r="P55" s="71" t="s">
        <v>35</v>
      </c>
      <c r="Q55" s="68" t="s">
        <v>35</v>
      </c>
      <c r="R55" s="15" t="s">
        <v>35</v>
      </c>
      <c r="S55" s="14" t="s">
        <v>35</v>
      </c>
      <c r="T55" s="14" t="s">
        <v>35</v>
      </c>
      <c r="U55" s="14" t="s">
        <v>35</v>
      </c>
      <c r="V55" s="14" t="s">
        <v>35</v>
      </c>
      <c r="W55" s="14" t="s">
        <v>35</v>
      </c>
      <c r="X55" s="14" t="s">
        <v>35</v>
      </c>
      <c r="Y55" s="14" t="s">
        <v>35</v>
      </c>
      <c r="Z55" s="3" t="s">
        <v>35</v>
      </c>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73"/>
      <c r="BA55" s="800"/>
      <c r="BB55" s="629" t="s">
        <v>68</v>
      </c>
      <c r="BC55" s="57" t="s">
        <v>35</v>
      </c>
      <c r="BD55" s="53" t="s">
        <v>35</v>
      </c>
      <c r="BE55" s="53" t="s">
        <v>35</v>
      </c>
      <c r="BF55" s="53" t="s">
        <v>35</v>
      </c>
      <c r="BG55" s="48" t="s">
        <v>35</v>
      </c>
      <c r="BH55" s="57" t="s">
        <v>35</v>
      </c>
      <c r="BI55" s="53" t="s">
        <v>35</v>
      </c>
      <c r="BJ55" s="53" t="s">
        <v>35</v>
      </c>
      <c r="BK55" s="53" t="s">
        <v>35</v>
      </c>
      <c r="BL55" s="48" t="s">
        <v>35</v>
      </c>
      <c r="BM55" s="57" t="s">
        <v>35</v>
      </c>
      <c r="BN55" s="53" t="s">
        <v>35</v>
      </c>
      <c r="BO55" s="53" t="s">
        <v>35</v>
      </c>
      <c r="BP55" s="53" t="s">
        <v>35</v>
      </c>
      <c r="BQ55" s="48" t="s">
        <v>35</v>
      </c>
      <c r="BR55" s="13" t="s">
        <v>35</v>
      </c>
      <c r="BS55" s="12" t="s">
        <v>35</v>
      </c>
      <c r="BT55" s="12" t="s">
        <v>35</v>
      </c>
      <c r="BU55" s="12" t="s">
        <v>35</v>
      </c>
      <c r="BV55" s="12" t="s">
        <v>35</v>
      </c>
      <c r="BW55" s="12" t="s">
        <v>35</v>
      </c>
      <c r="BX55" s="12" t="s">
        <v>35</v>
      </c>
      <c r="BY55" s="12" t="s">
        <v>35</v>
      </c>
      <c r="BZ55" s="46" t="s">
        <v>35</v>
      </c>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row>
    <row r="56" s="341" customFormat="true" ht="15" customHeight="true" x14ac:dyDescent="0.2">
      <c r="A56" s="338"/>
      <c r="B56" s="404"/>
      <c r="C56" s="841" t="s">
        <v>115</v>
      </c>
      <c r="D56" s="842"/>
      <c r="E56" s="842"/>
      <c r="F56" s="842"/>
      <c r="G56" s="843"/>
      <c r="H56" s="833" t="s">
        <v>38</v>
      </c>
      <c r="I56" s="811"/>
      <c r="J56" s="811"/>
      <c r="K56" s="811"/>
      <c r="L56" s="813"/>
      <c r="M56" s="810" t="s">
        <v>37</v>
      </c>
      <c r="N56" s="811"/>
      <c r="O56" s="811"/>
      <c r="P56" s="811"/>
      <c r="Q56" s="813"/>
      <c r="R56" s="5" t="s">
        <v>142</v>
      </c>
      <c r="S56" s="455"/>
      <c r="T56" s="455"/>
      <c r="U56" s="455"/>
      <c r="V56" s="455"/>
      <c r="W56" s="455"/>
      <c r="X56" s="455"/>
      <c r="Y56" s="455"/>
      <c r="Z56" s="455"/>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182"/>
      <c r="BA56" s="375" t="s">
        <v>131</v>
      </c>
      <c r="BB56" s="321" t="s">
        <v>96</v>
      </c>
      <c r="BC56" s="810" t="s">
        <v>115</v>
      </c>
      <c r="BD56" s="811"/>
      <c r="BE56" s="811"/>
      <c r="BF56" s="811"/>
      <c r="BG56" s="812"/>
      <c r="BH56" s="810" t="s">
        <v>38</v>
      </c>
      <c r="BI56" s="811"/>
      <c r="BJ56" s="811"/>
      <c r="BK56" s="811"/>
      <c r="BL56" s="812"/>
      <c r="BM56" s="810" t="s">
        <v>37</v>
      </c>
      <c r="BN56" s="811"/>
      <c r="BO56" s="811"/>
      <c r="BP56" s="811"/>
      <c r="BQ56" s="813"/>
      <c r="BR56" s="18" t="s">
        <v>142</v>
      </c>
      <c r="BS56" s="455"/>
      <c r="BT56" s="455"/>
      <c r="BU56" s="455"/>
      <c r="BV56" s="455"/>
      <c r="BW56" s="455"/>
      <c r="BX56" s="455"/>
      <c r="BY56" s="455"/>
      <c r="BZ56" s="373"/>
      <c r="CA56" s="373"/>
      <c r="CB56" s="373"/>
      <c r="CC56" s="373"/>
      <c r="CD56" s="373"/>
      <c r="CE56" s="373"/>
      <c r="CF56" s="373"/>
      <c r="CG56" s="373"/>
      <c r="CH56" s="373"/>
      <c r="CI56" s="373"/>
      <c r="CJ56" s="373"/>
      <c r="CK56" s="373"/>
      <c r="CL56" s="373"/>
      <c r="CM56" s="373"/>
      <c r="CN56" s="373"/>
      <c r="CO56" s="373"/>
      <c r="CP56" s="373"/>
      <c r="CQ56" s="373"/>
      <c r="CR56" s="373"/>
      <c r="CS56" s="373"/>
      <c r="CT56" s="373"/>
      <c r="CU56" s="373"/>
      <c r="CV56" s="373"/>
      <c r="CW56" s="373"/>
      <c r="CX56" s="373"/>
      <c r="CY56" s="373"/>
      <c r="CZ56" s="373"/>
    </row>
    <row r="57" s="341" customFormat="true" ht="24" x14ac:dyDescent="0.2">
      <c r="A57" s="361" t="s">
        <v>69</v>
      </c>
      <c r="B57" s="404"/>
      <c r="C57" s="446" t="s">
        <v>0</v>
      </c>
      <c r="D57" s="620" t="s">
        <v>1</v>
      </c>
      <c r="E57" s="620" t="s">
        <v>2</v>
      </c>
      <c r="F57" s="620" t="s">
        <v>3</v>
      </c>
      <c r="G57" s="621" t="s">
        <v>4</v>
      </c>
      <c r="H57" s="409" t="s">
        <v>0</v>
      </c>
      <c r="I57" s="631" t="s">
        <v>1</v>
      </c>
      <c r="J57" s="631" t="s">
        <v>2</v>
      </c>
      <c r="K57" s="631" t="s">
        <v>3</v>
      </c>
      <c r="L57" s="632" t="s">
        <v>4</v>
      </c>
      <c r="M57" s="410" t="s">
        <v>0</v>
      </c>
      <c r="N57" s="631" t="s">
        <v>1</v>
      </c>
      <c r="O57" s="631" t="s">
        <v>2</v>
      </c>
      <c r="P57" s="631" t="s">
        <v>3</v>
      </c>
      <c r="Q57" s="619" t="s">
        <v>4</v>
      </c>
      <c r="R57" s="409" t="s">
        <v>254</v>
      </c>
      <c r="S57" s="631" t="s">
        <v>255</v>
      </c>
      <c r="T57" s="631" t="s">
        <v>256</v>
      </c>
      <c r="U57" s="631" t="s">
        <v>257</v>
      </c>
      <c r="V57" s="631" t="s">
        <v>258</v>
      </c>
      <c r="W57" s="631" t="s">
        <v>259</v>
      </c>
      <c r="X57" s="631" t="s">
        <v>260</v>
      </c>
      <c r="Y57" s="631" t="s">
        <v>261</v>
      </c>
      <c r="Z57" s="632" t="s">
        <v>262</v>
      </c>
      <c r="AA57" s="466"/>
      <c r="AB57" s="466"/>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182"/>
      <c r="BA57" s="361" t="s">
        <v>120</v>
      </c>
      <c r="BB57" s="360"/>
      <c r="BC57" s="486" t="s">
        <v>0</v>
      </c>
      <c r="BD57" s="596" t="s">
        <v>1</v>
      </c>
      <c r="BE57" s="596" t="s">
        <v>2</v>
      </c>
      <c r="BF57" s="596" t="s">
        <v>3</v>
      </c>
      <c r="BG57" s="487" t="s">
        <v>4</v>
      </c>
      <c r="BH57" s="486" t="s">
        <v>0</v>
      </c>
      <c r="BI57" s="596" t="s">
        <v>1</v>
      </c>
      <c r="BJ57" s="596" t="s">
        <v>2</v>
      </c>
      <c r="BK57" s="596" t="s">
        <v>3</v>
      </c>
      <c r="BL57" s="487" t="s">
        <v>4</v>
      </c>
      <c r="BM57" s="486" t="s">
        <v>0</v>
      </c>
      <c r="BN57" s="596" t="s">
        <v>1</v>
      </c>
      <c r="BO57" s="596" t="s">
        <v>2</v>
      </c>
      <c r="BP57" s="596" t="s">
        <v>3</v>
      </c>
      <c r="BQ57" s="487" t="s">
        <v>4</v>
      </c>
      <c r="BR57" s="486" t="s">
        <v>254</v>
      </c>
      <c r="BS57" s="596" t="s">
        <v>255</v>
      </c>
      <c r="BT57" s="596" t="s">
        <v>256</v>
      </c>
      <c r="BU57" s="596" t="s">
        <v>257</v>
      </c>
      <c r="BV57" s="596" t="s">
        <v>258</v>
      </c>
      <c r="BW57" s="596" t="s">
        <v>259</v>
      </c>
      <c r="BX57" s="596" t="s">
        <v>260</v>
      </c>
      <c r="BY57" s="597" t="s">
        <v>261</v>
      </c>
      <c r="BZ57" s="597" t="s">
        <v>262</v>
      </c>
      <c r="CA57" s="180"/>
      <c r="CB57" s="180"/>
      <c r="CC57" s="180"/>
      <c r="CD57" s="180"/>
      <c r="CE57" s="180"/>
      <c r="CF57" s="180"/>
      <c r="CG57" s="180"/>
      <c r="CH57" s="180"/>
      <c r="CI57" s="180"/>
      <c r="CJ57" s="180"/>
      <c r="CK57" s="180"/>
      <c r="CL57" s="180"/>
      <c r="CM57" s="180"/>
      <c r="CN57" s="180"/>
      <c r="CO57" s="180"/>
      <c r="CP57" s="180"/>
      <c r="CQ57" s="180"/>
      <c r="CR57" s="180"/>
      <c r="CS57" s="180"/>
      <c r="CT57" s="180"/>
      <c r="CU57" s="180"/>
      <c r="CV57" s="180"/>
      <c r="CW57" s="180"/>
      <c r="CX57" s="180"/>
      <c r="CY57" s="180"/>
      <c r="CZ57" s="180"/>
    </row>
    <row r="58" s="341" customFormat="true" ht="15" customHeight="true" x14ac:dyDescent="0.2">
      <c r="A58" s="834" t="s">
        <v>263</v>
      </c>
      <c r="B58" s="406" t="s">
        <v>264</v>
      </c>
      <c r="C58" s="130">
        <v>4.1218125694815748E-2</v>
      </c>
      <c r="D58" s="129">
        <v>0.40050287709885551</v>
      </c>
      <c r="E58" s="129">
        <v>1.3461353988516698</v>
      </c>
      <c r="F58" s="129">
        <v>1.4275845285186288</v>
      </c>
      <c r="G58" s="128">
        <v>19.464721521604829</v>
      </c>
      <c r="H58" s="127">
        <v>11.542586144872217</v>
      </c>
      <c r="I58" s="129">
        <v>6.9634594056014549</v>
      </c>
      <c r="J58" s="129">
        <v>10.584260016441881</v>
      </c>
      <c r="K58" s="129">
        <v>19.817757862991471</v>
      </c>
      <c r="L58" s="126">
        <v>60.543845477692805</v>
      </c>
      <c r="M58" s="130">
        <v>0</v>
      </c>
      <c r="N58" s="129">
        <v>0</v>
      </c>
      <c r="O58" s="129">
        <v>0</v>
      </c>
      <c r="P58" s="129">
        <v>0</v>
      </c>
      <c r="Q58" s="128">
        <v>0</v>
      </c>
      <c r="R58" s="127">
        <v>4.5746961434439157</v>
      </c>
      <c r="S58" s="129">
        <v>1.3560776156564838</v>
      </c>
      <c r="T58" s="129">
        <v>1.4052929938611958</v>
      </c>
      <c r="U58" s="129">
        <v>2.3053017892217071</v>
      </c>
      <c r="V58" s="129">
        <v>1.0197842801432486</v>
      </c>
      <c r="W58" s="129">
        <v>0.50914960474769833</v>
      </c>
      <c r="X58" s="129">
        <v>1.7743134854776583</v>
      </c>
      <c r="Y58" s="129">
        <v>31.386628440404042</v>
      </c>
      <c r="Z58" s="126">
        <v>3.9038908208713212</v>
      </c>
      <c r="AA58" s="466"/>
      <c r="AB58" s="466"/>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182"/>
      <c r="BA58" s="624"/>
      <c r="BB58" s="627"/>
      <c r="BC58" s="475"/>
      <c r="BD58" s="459"/>
      <c r="BE58" s="459"/>
      <c r="BF58" s="459"/>
      <c r="BG58" s="476"/>
      <c r="BH58" s="475"/>
      <c r="BI58" s="459"/>
      <c r="BJ58" s="459"/>
      <c r="BK58" s="459"/>
      <c r="BL58" s="476"/>
      <c r="BM58" s="475"/>
      <c r="BN58" s="459"/>
      <c r="BO58" s="459"/>
      <c r="BP58" s="459"/>
      <c r="BQ58" s="476"/>
      <c r="BR58" s="475"/>
      <c r="BS58" s="459"/>
      <c r="BT58" s="459"/>
      <c r="BU58" s="459"/>
      <c r="BV58" s="459"/>
      <c r="BW58" s="459"/>
      <c r="BX58" s="459"/>
      <c r="BY58" s="460"/>
      <c r="BZ58" s="460"/>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row>
    <row r="59" s="341" customFormat="true" ht="15" customHeight="true" x14ac:dyDescent="0.2">
      <c r="A59" s="808"/>
      <c r="B59" s="407" t="s">
        <v>265</v>
      </c>
      <c r="C59" s="125">
        <v>3.1757075092768297</v>
      </c>
      <c r="D59" s="124">
        <v>3.1498878680831379</v>
      </c>
      <c r="E59" s="124">
        <v>5.3494121902286054</v>
      </c>
      <c r="F59" s="124">
        <v>4.2395079512276412</v>
      </c>
      <c r="G59" s="123">
        <v>17.309358236352725</v>
      </c>
      <c r="H59" s="122">
        <v>23.84498851600797</v>
      </c>
      <c r="I59" s="124">
        <v>26.937098190935178</v>
      </c>
      <c r="J59" s="124">
        <v>29.146999082835297</v>
      </c>
      <c r="K59" s="124">
        <v>24.079102981354119</v>
      </c>
      <c r="L59" s="121">
        <v>10.944613176481049</v>
      </c>
      <c r="M59" s="125">
        <v>3.2774607832765832</v>
      </c>
      <c r="N59" s="124">
        <v>2.0882058005412425</v>
      </c>
      <c r="O59" s="124">
        <v>2.371960909476595</v>
      </c>
      <c r="P59" s="124">
        <v>2.3164035216709622</v>
      </c>
      <c r="Q59" s="123">
        <v>1.8115150921343537</v>
      </c>
      <c r="R59" s="122">
        <v>1.1131592602427682</v>
      </c>
      <c r="S59" s="124">
        <v>5.5879577855824847</v>
      </c>
      <c r="T59" s="124">
        <v>4.7906405412387709</v>
      </c>
      <c r="U59" s="124">
        <v>11.913870204414581</v>
      </c>
      <c r="V59" s="124">
        <v>3.8822906321981572</v>
      </c>
      <c r="W59" s="124">
        <v>6.6561666046006467</v>
      </c>
      <c r="X59" s="124">
        <v>5.2357713771701695</v>
      </c>
      <c r="Y59" s="124">
        <v>19.865281481349221</v>
      </c>
      <c r="Z59" s="121">
        <v>6.4002548637887795</v>
      </c>
      <c r="AA59" s="466"/>
      <c r="AB59" s="466"/>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182"/>
      <c r="BA59" s="626"/>
      <c r="BB59" s="625"/>
      <c r="BC59" s="478"/>
      <c r="BD59" s="463"/>
      <c r="BE59" s="463"/>
      <c r="BF59" s="463"/>
      <c r="BG59" s="482"/>
      <c r="BH59" s="478"/>
      <c r="BI59" s="463"/>
      <c r="BJ59" s="463"/>
      <c r="BK59" s="463"/>
      <c r="BL59" s="482"/>
      <c r="BM59" s="478"/>
      <c r="BN59" s="463"/>
      <c r="BO59" s="463"/>
      <c r="BP59" s="463"/>
      <c r="BQ59" s="482"/>
      <c r="BR59" s="478"/>
      <c r="BS59" s="463"/>
      <c r="BT59" s="463"/>
      <c r="BU59" s="463"/>
      <c r="BV59" s="463"/>
      <c r="BW59" s="463"/>
      <c r="BX59" s="463"/>
      <c r="BY59" s="464"/>
      <c r="BZ59" s="464"/>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row>
    <row r="60" s="341" customFormat="true" ht="15" customHeight="true" x14ac:dyDescent="0.2">
      <c r="A60" s="808"/>
      <c r="B60" s="407" t="s">
        <v>266</v>
      </c>
      <c r="C60" s="125">
        <v>0.76741714105343306</v>
      </c>
      <c r="D60" s="124">
        <v>10.094229077044432</v>
      </c>
      <c r="E60" s="124">
        <v>16.099924803925848</v>
      </c>
      <c r="F60" s="124">
        <v>9.4223963666223582</v>
      </c>
      <c r="G60" s="123">
        <v>12.507516635838877</v>
      </c>
      <c r="H60" s="122">
        <v>8.2713988449279938</v>
      </c>
      <c r="I60" s="124">
        <v>13.620698854362043</v>
      </c>
      <c r="J60" s="124">
        <v>11.505892211461344</v>
      </c>
      <c r="K60" s="124">
        <v>9.6767083480940403</v>
      </c>
      <c r="L60" s="121">
        <v>11.355198125274642</v>
      </c>
      <c r="M60" s="125">
        <v>0.91386621151733216</v>
      </c>
      <c r="N60" s="124">
        <v>6.4443254084776651</v>
      </c>
      <c r="O60" s="124">
        <v>13.016456813535127</v>
      </c>
      <c r="P60" s="124">
        <v>19.335314903536279</v>
      </c>
      <c r="Q60" s="123">
        <v>7.2559830468968327</v>
      </c>
      <c r="R60" s="122">
        <v>4.4180932183243327</v>
      </c>
      <c r="S60" s="124">
        <v>0.81571680713487749</v>
      </c>
      <c r="T60" s="124">
        <v>1.1146404110921029</v>
      </c>
      <c r="U60" s="124">
        <v>4.4993637717973485</v>
      </c>
      <c r="V60" s="124">
        <v>23.238755294667378</v>
      </c>
      <c r="W60" s="124">
        <v>7.1095934347452134</v>
      </c>
      <c r="X60" s="124">
        <v>16.043811687055783</v>
      </c>
      <c r="Y60" s="124">
        <v>9.4216939554694985</v>
      </c>
      <c r="Z60" s="121">
        <v>0</v>
      </c>
      <c r="AA60" s="466"/>
      <c r="AB60" s="466"/>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182"/>
      <c r="BA60" s="626"/>
      <c r="BB60" s="625"/>
      <c r="BC60" s="478"/>
      <c r="BD60" s="463"/>
      <c r="BE60" s="463"/>
      <c r="BF60" s="463"/>
      <c r="BG60" s="482"/>
      <c r="BH60" s="478"/>
      <c r="BI60" s="463"/>
      <c r="BJ60" s="463"/>
      <c r="BK60" s="463"/>
      <c r="BL60" s="482"/>
      <c r="BM60" s="478"/>
      <c r="BN60" s="463"/>
      <c r="BO60" s="463"/>
      <c r="BP60" s="463"/>
      <c r="BQ60" s="482"/>
      <c r="BR60" s="478"/>
      <c r="BS60" s="463"/>
      <c r="BT60" s="463"/>
      <c r="BU60" s="463"/>
      <c r="BV60" s="463"/>
      <c r="BW60" s="463"/>
      <c r="BX60" s="463"/>
      <c r="BY60" s="464"/>
      <c r="BZ60" s="464"/>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row>
    <row r="61" s="341" customFormat="true" ht="15" customHeight="true" x14ac:dyDescent="0.2">
      <c r="A61" s="808"/>
      <c r="B61" s="407" t="s">
        <v>267</v>
      </c>
      <c r="C61" s="125">
        <v>25.879357627118395</v>
      </c>
      <c r="D61" s="124">
        <v>37.910419730240889</v>
      </c>
      <c r="E61" s="124">
        <v>42.987249923273893</v>
      </c>
      <c r="F61" s="124">
        <v>38.172583800464949</v>
      </c>
      <c r="G61" s="123">
        <v>13.284498364428069</v>
      </c>
      <c r="H61" s="122">
        <v>20.461213748582612</v>
      </c>
      <c r="I61" s="124">
        <v>13.482563254545521</v>
      </c>
      <c r="J61" s="124">
        <v>8.1798838162099425</v>
      </c>
      <c r="K61" s="124">
        <v>6.1015783809853907</v>
      </c>
      <c r="L61" s="121">
        <v>0.66967442476091088</v>
      </c>
      <c r="M61" s="125">
        <v>23.035181181251442</v>
      </c>
      <c r="N61" s="124">
        <v>38.131723311409473</v>
      </c>
      <c r="O61" s="124">
        <v>42.870401066908066</v>
      </c>
      <c r="P61" s="124">
        <v>45.097327992963777</v>
      </c>
      <c r="Q61" s="123">
        <v>37.348710832547908</v>
      </c>
      <c r="R61" s="122">
        <v>33.883272658559193</v>
      </c>
      <c r="S61" s="124">
        <v>22.137046291239642</v>
      </c>
      <c r="T61" s="124">
        <v>18.379693654927756</v>
      </c>
      <c r="U61" s="124">
        <v>23.062785644787233</v>
      </c>
      <c r="V61" s="124">
        <v>47.235016302089619</v>
      </c>
      <c r="W61" s="124">
        <v>38.184724057970421</v>
      </c>
      <c r="X61" s="124">
        <v>47.531979699960701</v>
      </c>
      <c r="Y61" s="124">
        <v>1.017080234848355</v>
      </c>
      <c r="Z61" s="121">
        <v>21.542875654474962</v>
      </c>
      <c r="AA61" s="466"/>
      <c r="AB61" s="466"/>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182"/>
      <c r="BA61" s="626"/>
      <c r="BB61" s="625"/>
      <c r="BC61" s="478"/>
      <c r="BD61" s="463"/>
      <c r="BE61" s="463"/>
      <c r="BF61" s="463"/>
      <c r="BG61" s="482"/>
      <c r="BH61" s="478"/>
      <c r="BI61" s="463"/>
      <c r="BJ61" s="463"/>
      <c r="BK61" s="463"/>
      <c r="BL61" s="482"/>
      <c r="BM61" s="478"/>
      <c r="BN61" s="463"/>
      <c r="BO61" s="463"/>
      <c r="BP61" s="463"/>
      <c r="BQ61" s="482"/>
      <c r="BR61" s="478"/>
      <c r="BS61" s="463"/>
      <c r="BT61" s="463"/>
      <c r="BU61" s="463"/>
      <c r="BV61" s="463"/>
      <c r="BW61" s="463"/>
      <c r="BX61" s="463"/>
      <c r="BY61" s="464"/>
      <c r="BZ61" s="464"/>
      <c r="CA61" s="8"/>
      <c r="CB61" s="8"/>
      <c r="CC61" s="8"/>
      <c r="CD61" s="8"/>
      <c r="CE61" s="8"/>
      <c r="CF61" s="8"/>
      <c r="CG61" s="8"/>
      <c r="CH61" s="8"/>
      <c r="CI61" s="8"/>
      <c r="CJ61" s="8"/>
      <c r="CK61" s="8"/>
      <c r="CL61" s="8"/>
      <c r="CM61" s="8"/>
      <c r="CN61" s="8"/>
      <c r="CO61" s="8"/>
      <c r="CP61" s="8"/>
      <c r="CQ61" s="8"/>
      <c r="CR61" s="8"/>
      <c r="CS61" s="8"/>
      <c r="CT61" s="8"/>
      <c r="CU61" s="8"/>
      <c r="CV61" s="8"/>
      <c r="CW61" s="8"/>
      <c r="CX61" s="8"/>
      <c r="CY61" s="8"/>
      <c r="CZ61" s="8"/>
    </row>
    <row r="62" s="341" customFormat="true" ht="15" customHeight="true" x14ac:dyDescent="0.2">
      <c r="A62" s="808"/>
      <c r="B62" s="407" t="s">
        <v>268</v>
      </c>
      <c r="C62" s="125">
        <v>0.2384567658834979</v>
      </c>
      <c r="D62" s="124">
        <v>0.38666166251165107</v>
      </c>
      <c r="E62" s="124">
        <v>1.5062117782326727</v>
      </c>
      <c r="F62" s="124">
        <v>0.59727473452501678</v>
      </c>
      <c r="G62" s="123">
        <v>4.5781020970087729</v>
      </c>
      <c r="H62" s="122">
        <v>0.93645840271160075</v>
      </c>
      <c r="I62" s="124">
        <v>3.0422763281635654</v>
      </c>
      <c r="J62" s="124">
        <v>2.1371918025444381</v>
      </c>
      <c r="K62" s="124">
        <v>6.2618800104847701</v>
      </c>
      <c r="L62" s="121">
        <v>3.694305823644259</v>
      </c>
      <c r="M62" s="125">
        <v>0.18001810868600951</v>
      </c>
      <c r="N62" s="124">
        <v>0.2865420460714026</v>
      </c>
      <c r="O62" s="124">
        <v>0.74665682025727931</v>
      </c>
      <c r="P62" s="124">
        <v>1.2717031073795906</v>
      </c>
      <c r="Q62" s="123">
        <v>2.4901261171516929</v>
      </c>
      <c r="R62" s="122">
        <v>0.13583157024162354</v>
      </c>
      <c r="S62" s="124">
        <v>0.21591101806536836</v>
      </c>
      <c r="T62" s="124">
        <v>0</v>
      </c>
      <c r="U62" s="124">
        <v>4.2067670983834313</v>
      </c>
      <c r="V62" s="124">
        <v>0.44658323657469157</v>
      </c>
      <c r="W62" s="124">
        <v>2.7275261192117775</v>
      </c>
      <c r="X62" s="124">
        <v>0.63109389442452768</v>
      </c>
      <c r="Y62" s="124">
        <v>6.0290764465074842</v>
      </c>
      <c r="Z62" s="121">
        <v>0</v>
      </c>
      <c r="AA62" s="466"/>
      <c r="AB62" s="466"/>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182"/>
      <c r="BA62" s="626"/>
      <c r="BB62" s="625"/>
      <c r="BC62" s="478"/>
      <c r="BD62" s="463"/>
      <c r="BE62" s="463"/>
      <c r="BF62" s="463"/>
      <c r="BG62" s="482"/>
      <c r="BH62" s="478"/>
      <c r="BI62" s="463"/>
      <c r="BJ62" s="463"/>
      <c r="BK62" s="463"/>
      <c r="BL62" s="482"/>
      <c r="BM62" s="478"/>
      <c r="BN62" s="463"/>
      <c r="BO62" s="463"/>
      <c r="BP62" s="463"/>
      <c r="BQ62" s="482"/>
      <c r="BR62" s="478"/>
      <c r="BS62" s="463"/>
      <c r="BT62" s="463"/>
      <c r="BU62" s="463"/>
      <c r="BV62" s="463"/>
      <c r="BW62" s="463"/>
      <c r="BX62" s="463"/>
      <c r="BY62" s="464"/>
      <c r="BZ62" s="464"/>
      <c r="CA62" s="8"/>
      <c r="CB62" s="8"/>
      <c r="CC62" s="8"/>
      <c r="CD62" s="8"/>
      <c r="CE62" s="8"/>
      <c r="CF62" s="8"/>
      <c r="CG62" s="8"/>
      <c r="CH62" s="8"/>
      <c r="CI62" s="8"/>
      <c r="CJ62" s="8"/>
      <c r="CK62" s="8"/>
      <c r="CL62" s="8"/>
      <c r="CM62" s="8"/>
      <c r="CN62" s="8"/>
      <c r="CO62" s="8"/>
      <c r="CP62" s="8"/>
      <c r="CQ62" s="8"/>
      <c r="CR62" s="8"/>
      <c r="CS62" s="8"/>
      <c r="CT62" s="8"/>
      <c r="CU62" s="8"/>
      <c r="CV62" s="8"/>
      <c r="CW62" s="8"/>
      <c r="CX62" s="8"/>
      <c r="CY62" s="8"/>
      <c r="CZ62" s="8"/>
    </row>
    <row r="63" s="341" customFormat="true" ht="15" customHeight="true" x14ac:dyDescent="0.2">
      <c r="A63" s="808"/>
      <c r="B63" s="407" t="s">
        <v>269</v>
      </c>
      <c r="C63" s="125">
        <v>18.812815693597994</v>
      </c>
      <c r="D63" s="124">
        <v>27.287026799870738</v>
      </c>
      <c r="E63" s="124">
        <v>20.101143839333947</v>
      </c>
      <c r="F63" s="124">
        <v>34.560329599094125</v>
      </c>
      <c r="G63" s="123">
        <v>13.582180289195838</v>
      </c>
      <c r="H63" s="122">
        <v>16.650633516384243</v>
      </c>
      <c r="I63" s="124">
        <v>13.33265181634683</v>
      </c>
      <c r="J63" s="124">
        <v>9.2804477607274514</v>
      </c>
      <c r="K63" s="124">
        <v>7.4562913909173067</v>
      </c>
      <c r="L63" s="121">
        <v>1.224629253753289</v>
      </c>
      <c r="M63" s="125">
        <v>16.632704873087299</v>
      </c>
      <c r="N63" s="124">
        <v>28.503618217206366</v>
      </c>
      <c r="O63" s="124">
        <v>24.037673129162247</v>
      </c>
      <c r="P63" s="124">
        <v>22.143980183606828</v>
      </c>
      <c r="Q63" s="123">
        <v>40.524098979565181</v>
      </c>
      <c r="R63" s="122">
        <v>49.27767259148608</v>
      </c>
      <c r="S63" s="124">
        <v>30.66668327636382</v>
      </c>
      <c r="T63" s="124">
        <v>13.310073036616524</v>
      </c>
      <c r="U63" s="124">
        <v>41.190763861275521</v>
      </c>
      <c r="V63" s="124">
        <v>13.1803926980712</v>
      </c>
      <c r="W63" s="124">
        <v>32.982744979892018</v>
      </c>
      <c r="X63" s="124">
        <v>16.680952864396819</v>
      </c>
      <c r="Y63" s="124">
        <v>4.7055286300524708</v>
      </c>
      <c r="Z63" s="121">
        <v>8.7036715562342213</v>
      </c>
      <c r="AA63" s="466"/>
      <c r="AB63" s="466"/>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182"/>
      <c r="BA63" s="626"/>
      <c r="BB63" s="625"/>
      <c r="BC63" s="478"/>
      <c r="BD63" s="463"/>
      <c r="BE63" s="463"/>
      <c r="BF63" s="463"/>
      <c r="BG63" s="482"/>
      <c r="BH63" s="478"/>
      <c r="BI63" s="463"/>
      <c r="BJ63" s="463"/>
      <c r="BK63" s="463"/>
      <c r="BL63" s="482"/>
      <c r="BM63" s="478"/>
      <c r="BN63" s="463"/>
      <c r="BO63" s="463"/>
      <c r="BP63" s="463"/>
      <c r="BQ63" s="482"/>
      <c r="BR63" s="478"/>
      <c r="BS63" s="463"/>
      <c r="BT63" s="463"/>
      <c r="BU63" s="463"/>
      <c r="BV63" s="463"/>
      <c r="BW63" s="463"/>
      <c r="BX63" s="463"/>
      <c r="BY63" s="464"/>
      <c r="BZ63" s="464"/>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row>
    <row r="64" s="341" customFormat="true" ht="15" customHeight="true" x14ac:dyDescent="0.2">
      <c r="A64" s="808"/>
      <c r="B64" s="407" t="s">
        <v>270</v>
      </c>
      <c r="C64" s="125">
        <v>0.39396603554654508</v>
      </c>
      <c r="D64" s="124">
        <v>0.62572664985946225</v>
      </c>
      <c r="E64" s="124">
        <v>0.35406786807312574</v>
      </c>
      <c r="F64" s="124">
        <v>0.43661664066298783</v>
      </c>
      <c r="G64" s="123">
        <v>1.2100260898321229</v>
      </c>
      <c r="H64" s="122">
        <v>2.0492609108782247</v>
      </c>
      <c r="I64" s="124">
        <v>0.6239739713513347</v>
      </c>
      <c r="J64" s="124">
        <v>0.9117776169160976</v>
      </c>
      <c r="K64" s="124">
        <v>3.0602249547344389</v>
      </c>
      <c r="L64" s="121">
        <v>1.5537391655131116</v>
      </c>
      <c r="M64" s="125">
        <v>0.4569389880187274</v>
      </c>
      <c r="N64" s="124">
        <v>0.63228758660862316</v>
      </c>
      <c r="O64" s="124">
        <v>0</v>
      </c>
      <c r="P64" s="124">
        <v>0.40462203650842465</v>
      </c>
      <c r="Q64" s="123">
        <v>0.15563901050354953</v>
      </c>
      <c r="R64" s="122">
        <v>0.13148403343778237</v>
      </c>
      <c r="S64" s="124">
        <v>1.3972080978256554</v>
      </c>
      <c r="T64" s="124">
        <v>0.12866510384723454</v>
      </c>
      <c r="U64" s="124">
        <v>0.29412814045906793</v>
      </c>
      <c r="V64" s="124">
        <v>1.4306082251642245</v>
      </c>
      <c r="W64" s="124">
        <v>0.26465034147590588</v>
      </c>
      <c r="X64" s="124">
        <v>6.7685975872818827E-2</v>
      </c>
      <c r="Y64" s="124">
        <v>1.1781110703137281</v>
      </c>
      <c r="Z64" s="121">
        <v>0.2739882727489083</v>
      </c>
      <c r="AA64" s="466"/>
      <c r="AB64" s="466"/>
      <c r="AC64" s="466"/>
      <c r="AD64" s="466"/>
      <c r="AE64" s="466"/>
      <c r="AF64" s="466"/>
      <c r="AG64" s="466"/>
      <c r="AH64" s="466"/>
      <c r="AI64" s="466"/>
      <c r="AJ64" s="466"/>
      <c r="AK64" s="466"/>
      <c r="AL64" s="466"/>
      <c r="AM64" s="466"/>
      <c r="AN64" s="466"/>
      <c r="AO64" s="466"/>
      <c r="AP64" s="466"/>
      <c r="AQ64" s="466"/>
      <c r="AR64" s="466"/>
      <c r="AS64" s="466"/>
      <c r="AT64" s="466"/>
      <c r="AU64" s="466"/>
      <c r="AV64" s="466"/>
      <c r="AW64" s="466"/>
      <c r="AX64" s="466"/>
      <c r="AY64" s="466"/>
      <c r="AZ64" s="182"/>
      <c r="BA64" s="626"/>
      <c r="BB64" s="625"/>
      <c r="BC64" s="478"/>
      <c r="BD64" s="463"/>
      <c r="BE64" s="463"/>
      <c r="BF64" s="463"/>
      <c r="BG64" s="482"/>
      <c r="BH64" s="478"/>
      <c r="BI64" s="463"/>
      <c r="BJ64" s="463"/>
      <c r="BK64" s="463"/>
      <c r="BL64" s="482"/>
      <c r="BM64" s="478"/>
      <c r="BN64" s="463"/>
      <c r="BO64" s="463"/>
      <c r="BP64" s="463"/>
      <c r="BQ64" s="482"/>
      <c r="BR64" s="478"/>
      <c r="BS64" s="463"/>
      <c r="BT64" s="463"/>
      <c r="BU64" s="463"/>
      <c r="BV64" s="463"/>
      <c r="BW64" s="463"/>
      <c r="BX64" s="463"/>
      <c r="BY64" s="464"/>
      <c r="BZ64" s="464"/>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row>
    <row r="65" s="341" customFormat="true" ht="15" customHeight="true" x14ac:dyDescent="0.2">
      <c r="A65" s="808"/>
      <c r="B65" s="407" t="s">
        <v>271</v>
      </c>
      <c r="C65" s="125">
        <v>27.608579789173547</v>
      </c>
      <c r="D65" s="124">
        <v>8.5042965994850217</v>
      </c>
      <c r="E65" s="124">
        <v>1.80146098028043</v>
      </c>
      <c r="F65" s="124">
        <v>1.7261346416475614</v>
      </c>
      <c r="G65" s="123">
        <v>0.67831101628163593</v>
      </c>
      <c r="H65" s="122">
        <v>1.0450796122201336</v>
      </c>
      <c r="I65" s="124">
        <v>1.3612505594702557</v>
      </c>
      <c r="J65" s="124">
        <v>0.86974362683413642</v>
      </c>
      <c r="K65" s="124">
        <v>0.1981466848429049</v>
      </c>
      <c r="L65" s="121">
        <v>0</v>
      </c>
      <c r="M65" s="125">
        <v>31.132801777417889</v>
      </c>
      <c r="N65" s="124">
        <v>10.02146039872747</v>
      </c>
      <c r="O65" s="124">
        <v>6.154108661316875</v>
      </c>
      <c r="P65" s="124">
        <v>1.5003671592902379</v>
      </c>
      <c r="Q65" s="123">
        <v>1.5843670525017375</v>
      </c>
      <c r="R65" s="122">
        <v>2.9438154081589851E-2</v>
      </c>
      <c r="S65" s="124">
        <v>25.480727970737011</v>
      </c>
      <c r="T65" s="124">
        <v>11.654851059817712</v>
      </c>
      <c r="U65" s="124">
        <v>1.3152054348512372</v>
      </c>
      <c r="V65" s="124">
        <v>1.4390308161339254</v>
      </c>
      <c r="W65" s="124">
        <v>1.181406459068336</v>
      </c>
      <c r="X65" s="124">
        <v>5.6252835749438255</v>
      </c>
      <c r="Y65" s="124">
        <v>0</v>
      </c>
      <c r="Z65" s="121">
        <v>49.145799340108212</v>
      </c>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182"/>
      <c r="BA65" s="626"/>
      <c r="BB65" s="625"/>
      <c r="BC65" s="478"/>
      <c r="BD65" s="463"/>
      <c r="BE65" s="463"/>
      <c r="BF65" s="463"/>
      <c r="BG65" s="482"/>
      <c r="BH65" s="478"/>
      <c r="BI65" s="463"/>
      <c r="BJ65" s="463"/>
      <c r="BK65" s="463"/>
      <c r="BL65" s="482"/>
      <c r="BM65" s="478"/>
      <c r="BN65" s="463"/>
      <c r="BO65" s="463"/>
      <c r="BP65" s="463"/>
      <c r="BQ65" s="482"/>
      <c r="BR65" s="478"/>
      <c r="BS65" s="463"/>
      <c r="BT65" s="463"/>
      <c r="BU65" s="463"/>
      <c r="BV65" s="463"/>
      <c r="BW65" s="463"/>
      <c r="BX65" s="463"/>
      <c r="BY65" s="464"/>
      <c r="BZ65" s="464"/>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row>
    <row r="66" s="341" customFormat="true" ht="15" customHeight="true" x14ac:dyDescent="0.2">
      <c r="A66" s="808"/>
      <c r="B66" s="407" t="s">
        <v>272</v>
      </c>
      <c r="C66" s="125">
        <v>5.3728205220164655</v>
      </c>
      <c r="D66" s="124">
        <v>3.1533858070419947</v>
      </c>
      <c r="E66" s="124">
        <v>3.5261008959073146</v>
      </c>
      <c r="F66" s="124">
        <v>1.5908352030988091</v>
      </c>
      <c r="G66" s="123">
        <v>0.92813605448983716</v>
      </c>
      <c r="H66" s="122">
        <v>1.3438062957306665</v>
      </c>
      <c r="I66" s="124">
        <v>1.2555744723166979</v>
      </c>
      <c r="J66" s="124">
        <v>1.0030156507474903</v>
      </c>
      <c r="K66" s="124">
        <v>0.54925236299751201</v>
      </c>
      <c r="L66" s="121">
        <v>0</v>
      </c>
      <c r="M66" s="125">
        <v>5.7661416477367684</v>
      </c>
      <c r="N66" s="124">
        <v>3.7671054894377107</v>
      </c>
      <c r="O66" s="124">
        <v>2.8366631057425233</v>
      </c>
      <c r="P66" s="124">
        <v>3.9718704836513372</v>
      </c>
      <c r="Q66" s="123">
        <v>0.90104180803420242</v>
      </c>
      <c r="R66" s="122">
        <v>0.24286293805851167</v>
      </c>
      <c r="S66" s="124">
        <v>2.0410755133587881</v>
      </c>
      <c r="T66" s="124">
        <v>10.446454879942086</v>
      </c>
      <c r="U66" s="124">
        <v>2.6583332934737527</v>
      </c>
      <c r="V66" s="124">
        <v>0.91853030817059045</v>
      </c>
      <c r="W66" s="124">
        <v>4.8928994047084515</v>
      </c>
      <c r="X66" s="124">
        <v>1.8443707087628731</v>
      </c>
      <c r="Y66" s="124">
        <v>0</v>
      </c>
      <c r="Z66" s="121">
        <v>5.6276500783948631</v>
      </c>
      <c r="AA66" s="466"/>
      <c r="AB66" s="466"/>
      <c r="AC66" s="466"/>
      <c r="AD66" s="466"/>
      <c r="AE66" s="466"/>
      <c r="AF66" s="466"/>
      <c r="AG66" s="466"/>
      <c r="AH66" s="466"/>
      <c r="AI66" s="466"/>
      <c r="AJ66" s="466"/>
      <c r="AK66" s="466"/>
      <c r="AL66" s="466"/>
      <c r="AM66" s="466"/>
      <c r="AN66" s="466"/>
      <c r="AO66" s="466"/>
      <c r="AP66" s="466"/>
      <c r="AQ66" s="466"/>
      <c r="AR66" s="466"/>
      <c r="AS66" s="466"/>
      <c r="AT66" s="466"/>
      <c r="AU66" s="466"/>
      <c r="AV66" s="466"/>
      <c r="AW66" s="466"/>
      <c r="AX66" s="466"/>
      <c r="AY66" s="466"/>
      <c r="AZ66" s="182"/>
      <c r="BA66" s="626"/>
      <c r="BB66" s="625"/>
      <c r="BC66" s="478"/>
      <c r="BD66" s="463"/>
      <c r="BE66" s="463"/>
      <c r="BF66" s="463"/>
      <c r="BG66" s="482"/>
      <c r="BH66" s="478"/>
      <c r="BI66" s="463"/>
      <c r="BJ66" s="463"/>
      <c r="BK66" s="463"/>
      <c r="BL66" s="482"/>
      <c r="BM66" s="478"/>
      <c r="BN66" s="463"/>
      <c r="BO66" s="463"/>
      <c r="BP66" s="463"/>
      <c r="BQ66" s="482"/>
      <c r="BR66" s="478"/>
      <c r="BS66" s="463"/>
      <c r="BT66" s="463"/>
      <c r="BU66" s="463"/>
      <c r="BV66" s="463"/>
      <c r="BW66" s="463"/>
      <c r="BX66" s="463"/>
      <c r="BY66" s="464"/>
      <c r="BZ66" s="464"/>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row>
    <row r="67" s="341" customFormat="true" ht="15" customHeight="true" x14ac:dyDescent="0.2">
      <c r="A67" s="808"/>
      <c r="B67" s="407" t="s">
        <v>273</v>
      </c>
      <c r="C67" s="125">
        <v>16.231367808620856</v>
      </c>
      <c r="D67" s="124">
        <v>6.723899867715204</v>
      </c>
      <c r="E67" s="124">
        <v>3.9924166726600179</v>
      </c>
      <c r="F67" s="124">
        <v>5.1927351289172936</v>
      </c>
      <c r="G67" s="123">
        <v>1.6301262912172865</v>
      </c>
      <c r="H67" s="122">
        <v>0.73882599958265527</v>
      </c>
      <c r="I67" s="124">
        <v>0.53956990250344006</v>
      </c>
      <c r="J67" s="124">
        <v>0.25512147835204735</v>
      </c>
      <c r="K67" s="124">
        <v>1.8865792633461619E-2</v>
      </c>
      <c r="L67" s="121">
        <v>0</v>
      </c>
      <c r="M67" s="125">
        <v>17.982662974648019</v>
      </c>
      <c r="N67" s="124">
        <v>8.13548331753573</v>
      </c>
      <c r="O67" s="124">
        <v>6.2209435965452835</v>
      </c>
      <c r="P67" s="124">
        <v>2.4589567987375309</v>
      </c>
      <c r="Q67" s="123">
        <v>7.6902710333737998</v>
      </c>
      <c r="R67" s="122">
        <v>5.7272869764563374</v>
      </c>
      <c r="S67" s="124">
        <v>9.3115390556706963</v>
      </c>
      <c r="T67" s="124">
        <v>35.316396564085956</v>
      </c>
      <c r="U67" s="124">
        <v>4.1890900413750831</v>
      </c>
      <c r="V67" s="124">
        <v>2.4523200185288299</v>
      </c>
      <c r="W67" s="124">
        <v>3.6716928796180381</v>
      </c>
      <c r="X67" s="124">
        <v>2.8982968280559431</v>
      </c>
      <c r="Y67" s="124">
        <v>0</v>
      </c>
      <c r="Z67" s="121">
        <v>3.2153828921231384</v>
      </c>
      <c r="AA67" s="466"/>
      <c r="AB67" s="466"/>
      <c r="AC67" s="466"/>
      <c r="AD67" s="466"/>
      <c r="AE67" s="466"/>
      <c r="AF67" s="466"/>
      <c r="AG67" s="466"/>
      <c r="AH67" s="466"/>
      <c r="AI67" s="466"/>
      <c r="AJ67" s="466"/>
      <c r="AK67" s="466"/>
      <c r="AL67" s="466"/>
      <c r="AM67" s="466"/>
      <c r="AN67" s="466"/>
      <c r="AO67" s="466"/>
      <c r="AP67" s="466"/>
      <c r="AQ67" s="466"/>
      <c r="AR67" s="466"/>
      <c r="AS67" s="466"/>
      <c r="AT67" s="466"/>
      <c r="AU67" s="466"/>
      <c r="AV67" s="466"/>
      <c r="AW67" s="466"/>
      <c r="AX67" s="466"/>
      <c r="AY67" s="466"/>
      <c r="AZ67" s="182"/>
      <c r="BA67" s="626"/>
      <c r="BB67" s="625"/>
      <c r="BC67" s="478"/>
      <c r="BD67" s="463"/>
      <c r="BE67" s="463"/>
      <c r="BF67" s="463"/>
      <c r="BG67" s="482"/>
      <c r="BH67" s="478"/>
      <c r="BI67" s="463"/>
      <c r="BJ67" s="463"/>
      <c r="BK67" s="463"/>
      <c r="BL67" s="482"/>
      <c r="BM67" s="478"/>
      <c r="BN67" s="463"/>
      <c r="BO67" s="463"/>
      <c r="BP67" s="463"/>
      <c r="BQ67" s="482"/>
      <c r="BR67" s="478"/>
      <c r="BS67" s="463"/>
      <c r="BT67" s="463"/>
      <c r="BU67" s="463"/>
      <c r="BV67" s="463"/>
      <c r="BW67" s="463"/>
      <c r="BX67" s="463"/>
      <c r="BY67" s="464"/>
      <c r="BZ67" s="464"/>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row>
    <row r="68" s="341" customFormat="true" ht="15" customHeight="true" x14ac:dyDescent="0.2">
      <c r="A68" s="808"/>
      <c r="B68" s="407" t="s">
        <v>274</v>
      </c>
      <c r="C68" s="125">
        <v>0.53169396060597129</v>
      </c>
      <c r="D68" s="124">
        <v>6.1965769679245837E-2</v>
      </c>
      <c r="E68" s="124">
        <v>0.50315736794385402</v>
      </c>
      <c r="F68" s="124">
        <v>0</v>
      </c>
      <c r="G68" s="123">
        <v>7.3155018354781831E-2</v>
      </c>
      <c r="H68" s="122">
        <v>2.5062850576898634E-2</v>
      </c>
      <c r="I68" s="124">
        <v>0.35072749609807491</v>
      </c>
      <c r="J68" s="124">
        <v>0</v>
      </c>
      <c r="K68" s="124">
        <v>0</v>
      </c>
      <c r="L68" s="121">
        <v>0</v>
      </c>
      <c r="M68" s="125">
        <v>0.26373337225420851</v>
      </c>
      <c r="N68" s="124">
        <v>0.41050130677234442</v>
      </c>
      <c r="O68" s="124">
        <v>8.1481291778110351E-2</v>
      </c>
      <c r="P68" s="124">
        <v>0.59396490054371065</v>
      </c>
      <c r="Q68" s="123">
        <v>0</v>
      </c>
      <c r="R68" s="122">
        <v>0</v>
      </c>
      <c r="S68" s="124">
        <v>0</v>
      </c>
      <c r="T68" s="124">
        <v>0.2518070631036764</v>
      </c>
      <c r="U68" s="124">
        <v>0.85323801221639384</v>
      </c>
      <c r="V68" s="124">
        <v>0.50219841495814965</v>
      </c>
      <c r="W68" s="124">
        <v>0</v>
      </c>
      <c r="X68" s="124">
        <v>0</v>
      </c>
      <c r="Y68" s="124">
        <v>1.2323475021529478E-2</v>
      </c>
      <c r="Z68" s="121">
        <v>0</v>
      </c>
      <c r="AA68" s="466"/>
      <c r="AB68" s="466"/>
      <c r="AC68" s="466"/>
      <c r="AD68" s="466"/>
      <c r="AE68" s="466"/>
      <c r="AF68" s="466"/>
      <c r="AG68" s="466"/>
      <c r="AH68" s="466"/>
      <c r="AI68" s="466"/>
      <c r="AJ68" s="466"/>
      <c r="AK68" s="466"/>
      <c r="AL68" s="466"/>
      <c r="AM68" s="466"/>
      <c r="AN68" s="466"/>
      <c r="AO68" s="466"/>
      <c r="AP68" s="466"/>
      <c r="AQ68" s="466"/>
      <c r="AR68" s="466"/>
      <c r="AS68" s="466"/>
      <c r="AT68" s="466"/>
      <c r="AU68" s="466"/>
      <c r="AV68" s="466"/>
      <c r="AW68" s="466"/>
      <c r="AX68" s="466"/>
      <c r="AY68" s="466"/>
      <c r="AZ68" s="182"/>
      <c r="BA68" s="626"/>
      <c r="BB68" s="625"/>
      <c r="BC68" s="478"/>
      <c r="BD68" s="463"/>
      <c r="BE68" s="463"/>
      <c r="BF68" s="463"/>
      <c r="BG68" s="482"/>
      <c r="BH68" s="478"/>
      <c r="BI68" s="463"/>
      <c r="BJ68" s="463"/>
      <c r="BK68" s="463"/>
      <c r="BL68" s="482"/>
      <c r="BM68" s="478"/>
      <c r="BN68" s="463"/>
      <c r="BO68" s="463"/>
      <c r="BP68" s="463"/>
      <c r="BQ68" s="482"/>
      <c r="BR68" s="478"/>
      <c r="BS68" s="463"/>
      <c r="BT68" s="463"/>
      <c r="BU68" s="463"/>
      <c r="BV68" s="463"/>
      <c r="BW68" s="463"/>
      <c r="BX68" s="463"/>
      <c r="BY68" s="464"/>
      <c r="BZ68" s="464"/>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row>
    <row r="69" s="341" customFormat="true" ht="15" customHeight="true" x14ac:dyDescent="0.2">
      <c r="A69" s="808"/>
      <c r="B69" s="407" t="s">
        <v>275</v>
      </c>
      <c r="C69" s="125">
        <v>7.7874599512152365E-2</v>
      </c>
      <c r="D69" s="124">
        <v>0.14172398455340049</v>
      </c>
      <c r="E69" s="124">
        <v>0.50769279659681177</v>
      </c>
      <c r="F69" s="124">
        <v>1.3569377143045132</v>
      </c>
      <c r="G69" s="123">
        <v>11.929371754577012</v>
      </c>
      <c r="H69" s="122">
        <v>5.5476420449329504</v>
      </c>
      <c r="I69" s="124">
        <v>13.817237234535785</v>
      </c>
      <c r="J69" s="124">
        <v>19.263262000881259</v>
      </c>
      <c r="K69" s="124">
        <v>20.193839593494232</v>
      </c>
      <c r="L69" s="121">
        <v>8.1438876175516857</v>
      </c>
      <c r="M69" s="125">
        <v>0</v>
      </c>
      <c r="N69" s="124">
        <v>0</v>
      </c>
      <c r="O69" s="124">
        <v>0</v>
      </c>
      <c r="P69" s="124">
        <v>0</v>
      </c>
      <c r="Q69" s="123">
        <v>0.21177513536950057</v>
      </c>
      <c r="R69" s="122">
        <v>0.17899989158376958</v>
      </c>
      <c r="S69" s="124">
        <v>0.62625588548007094</v>
      </c>
      <c r="T69" s="124">
        <v>1.2451374419066095</v>
      </c>
      <c r="U69" s="124">
        <v>1.1980714376414272</v>
      </c>
      <c r="V69" s="124">
        <v>1.4796304675548999</v>
      </c>
      <c r="W69" s="124">
        <v>0.7021083419308044</v>
      </c>
      <c r="X69" s="124">
        <v>0.98028218338493434</v>
      </c>
      <c r="Y69" s="124">
        <v>23.007420611628248</v>
      </c>
      <c r="Z69" s="121">
        <v>0.26122668475745453</v>
      </c>
      <c r="AA69" s="466"/>
      <c r="AB69" s="466"/>
      <c r="AC69" s="466"/>
      <c r="AD69" s="466"/>
      <c r="AE69" s="466"/>
      <c r="AF69" s="466"/>
      <c r="AG69" s="466"/>
      <c r="AH69" s="466"/>
      <c r="AI69" s="466"/>
      <c r="AJ69" s="466"/>
      <c r="AK69" s="466"/>
      <c r="AL69" s="466"/>
      <c r="AM69" s="466"/>
      <c r="AN69" s="466"/>
      <c r="AO69" s="466"/>
      <c r="AP69" s="466"/>
      <c r="AQ69" s="466"/>
      <c r="AR69" s="466"/>
      <c r="AS69" s="466"/>
      <c r="AT69" s="466"/>
      <c r="AU69" s="466"/>
      <c r="AV69" s="466"/>
      <c r="AW69" s="466"/>
      <c r="AX69" s="466"/>
      <c r="AY69" s="466"/>
      <c r="AZ69" s="182"/>
      <c r="BA69" s="626"/>
      <c r="BB69" s="625"/>
      <c r="BC69" s="478"/>
      <c r="BD69" s="463"/>
      <c r="BE69" s="463"/>
      <c r="BF69" s="463"/>
      <c r="BG69" s="482"/>
      <c r="BH69" s="478"/>
      <c r="BI69" s="463"/>
      <c r="BJ69" s="463"/>
      <c r="BK69" s="463"/>
      <c r="BL69" s="482"/>
      <c r="BM69" s="478"/>
      <c r="BN69" s="463"/>
      <c r="BO69" s="463"/>
      <c r="BP69" s="463"/>
      <c r="BQ69" s="482"/>
      <c r="BR69" s="478"/>
      <c r="BS69" s="463"/>
      <c r="BT69" s="463"/>
      <c r="BU69" s="463"/>
      <c r="BV69" s="463"/>
      <c r="BW69" s="463"/>
      <c r="BX69" s="463"/>
      <c r="BY69" s="464"/>
      <c r="BZ69" s="464"/>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row>
    <row r="70" s="341" customFormat="true" ht="15" customHeight="true" x14ac:dyDescent="0.2">
      <c r="A70" s="808"/>
      <c r="B70" s="407" t="s">
        <v>276</v>
      </c>
      <c r="C70" s="125">
        <v>0</v>
      </c>
      <c r="D70" s="124">
        <v>7.8081403744031538E-2</v>
      </c>
      <c r="E70" s="124">
        <v>0.18341393947124715</v>
      </c>
      <c r="F70" s="124">
        <v>0.2108633106550164</v>
      </c>
      <c r="G70" s="123">
        <v>0.3190803594529264</v>
      </c>
      <c r="H70" s="122">
        <v>1.8653255639271333</v>
      </c>
      <c r="I70" s="124">
        <v>0.9963760974854512</v>
      </c>
      <c r="J70" s="124">
        <v>0.73786577077292215</v>
      </c>
      <c r="K70" s="124">
        <v>9.8467420525223781E-2</v>
      </c>
      <c r="L70" s="121">
        <v>0.11265774606406104</v>
      </c>
      <c r="M70" s="125">
        <v>0</v>
      </c>
      <c r="N70" s="124">
        <v>0</v>
      </c>
      <c r="O70" s="124">
        <v>0</v>
      </c>
      <c r="P70" s="124">
        <v>0</v>
      </c>
      <c r="Q70" s="123">
        <v>0</v>
      </c>
      <c r="R70" s="122">
        <v>0.19888876842641068</v>
      </c>
      <c r="S70" s="124">
        <v>0.36380068288523199</v>
      </c>
      <c r="T70" s="124">
        <v>0.62942305709883095</v>
      </c>
      <c r="U70" s="124">
        <v>0.27162268914095655</v>
      </c>
      <c r="V70" s="124">
        <v>0</v>
      </c>
      <c r="W70" s="124">
        <v>0</v>
      </c>
      <c r="X70" s="124">
        <v>6.481447999936657E-2</v>
      </c>
      <c r="Y70" s="124">
        <v>0.16546748678981893</v>
      </c>
      <c r="Z70" s="121">
        <v>0</v>
      </c>
      <c r="AA70" s="466"/>
      <c r="AB70" s="466"/>
      <c r="AC70" s="466"/>
      <c r="AD70" s="466"/>
      <c r="AE70" s="466"/>
      <c r="AF70" s="466"/>
      <c r="AG70" s="466"/>
      <c r="AH70" s="466"/>
      <c r="AI70" s="466"/>
      <c r="AJ70" s="466"/>
      <c r="AK70" s="466"/>
      <c r="AL70" s="466"/>
      <c r="AM70" s="466"/>
      <c r="AN70" s="466"/>
      <c r="AO70" s="466"/>
      <c r="AP70" s="466"/>
      <c r="AQ70" s="466"/>
      <c r="AR70" s="466"/>
      <c r="AS70" s="466"/>
      <c r="AT70" s="466"/>
      <c r="AU70" s="466"/>
      <c r="AV70" s="466"/>
      <c r="AW70" s="466"/>
      <c r="AX70" s="466"/>
      <c r="AY70" s="466"/>
      <c r="AZ70" s="182"/>
      <c r="BA70" s="626"/>
      <c r="BB70" s="625"/>
      <c r="BC70" s="478"/>
      <c r="BD70" s="463"/>
      <c r="BE70" s="463"/>
      <c r="BF70" s="463"/>
      <c r="BG70" s="482"/>
      <c r="BH70" s="478"/>
      <c r="BI70" s="463"/>
      <c r="BJ70" s="463"/>
      <c r="BK70" s="463"/>
      <c r="BL70" s="482"/>
      <c r="BM70" s="478"/>
      <c r="BN70" s="463"/>
      <c r="BO70" s="463"/>
      <c r="BP70" s="463"/>
      <c r="BQ70" s="482"/>
      <c r="BR70" s="478"/>
      <c r="BS70" s="463"/>
      <c r="BT70" s="463"/>
      <c r="BU70" s="463"/>
      <c r="BV70" s="463"/>
      <c r="BW70" s="463"/>
      <c r="BX70" s="463"/>
      <c r="BY70" s="464"/>
      <c r="BZ70" s="464"/>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row>
    <row r="71" s="341" customFormat="true" ht="15" customHeight="true" x14ac:dyDescent="0.2">
      <c r="A71" s="808"/>
      <c r="B71" s="407" t="s">
        <v>277</v>
      </c>
      <c r="C71" s="125">
        <v>0.86872442189954402</v>
      </c>
      <c r="D71" s="124">
        <v>0.35060501316281001</v>
      </c>
      <c r="E71" s="124">
        <v>0.38185813417324993</v>
      </c>
      <c r="F71" s="124">
        <v>0.12626980249407813</v>
      </c>
      <c r="G71" s="123">
        <v>0.16686652367229893</v>
      </c>
      <c r="H71" s="122">
        <v>0.56763460442717129</v>
      </c>
      <c r="I71" s="124">
        <v>0.27687178884015246</v>
      </c>
      <c r="J71" s="124">
        <v>0.39988866470400058</v>
      </c>
      <c r="K71" s="124">
        <v>0.28269427802233521</v>
      </c>
      <c r="L71" s="121">
        <v>0.12643370453992159</v>
      </c>
      <c r="M71" s="125">
        <v>0.358490082105904</v>
      </c>
      <c r="N71" s="124">
        <v>1.0916756848228877</v>
      </c>
      <c r="O71" s="124">
        <v>0.502706639794258</v>
      </c>
      <c r="P71" s="124">
        <v>0</v>
      </c>
      <c r="Q71" s="123">
        <v>2.6471891921187572E-2</v>
      </c>
      <c r="R71" s="122">
        <v>8.8313795657640609E-2</v>
      </c>
      <c r="S71" s="124">
        <v>0</v>
      </c>
      <c r="T71" s="124">
        <v>0.79761583024842864</v>
      </c>
      <c r="U71" s="124">
        <v>1.4729765513450463</v>
      </c>
      <c r="V71" s="124">
        <v>1.2608260600984142E-2</v>
      </c>
      <c r="W71" s="124">
        <v>1.0744841822785491</v>
      </c>
      <c r="X71" s="124">
        <v>8.7827176607755866E-2</v>
      </c>
      <c r="Y71" s="124">
        <v>0</v>
      </c>
      <c r="Z71" s="121">
        <v>0</v>
      </c>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182"/>
      <c r="BA71" s="626"/>
      <c r="BB71" s="625"/>
      <c r="BC71" s="478"/>
      <c r="BD71" s="463"/>
      <c r="BE71" s="463"/>
      <c r="BF71" s="463"/>
      <c r="BG71" s="482"/>
      <c r="BH71" s="478"/>
      <c r="BI71" s="463"/>
      <c r="BJ71" s="463"/>
      <c r="BK71" s="463"/>
      <c r="BL71" s="482"/>
      <c r="BM71" s="478"/>
      <c r="BN71" s="463"/>
      <c r="BO71" s="463"/>
      <c r="BP71" s="463"/>
      <c r="BQ71" s="482"/>
      <c r="BR71" s="478"/>
      <c r="BS71" s="463"/>
      <c r="BT71" s="463"/>
      <c r="BU71" s="463"/>
      <c r="BV71" s="463"/>
      <c r="BW71" s="463"/>
      <c r="BX71" s="463"/>
      <c r="BY71" s="464"/>
      <c r="BZ71" s="464"/>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row>
    <row r="72" s="341" customFormat="true" ht="15" customHeight="true" x14ac:dyDescent="0.2">
      <c r="A72" s="808"/>
      <c r="B72" s="407" t="s">
        <v>278</v>
      </c>
      <c r="C72" s="125">
        <v>0</v>
      </c>
      <c r="D72" s="124">
        <v>0</v>
      </c>
      <c r="E72" s="124">
        <v>0.14267317591445902</v>
      </c>
      <c r="F72" s="124">
        <v>0.1591636469982429</v>
      </c>
      <c r="G72" s="123">
        <v>1.4858689016964488</v>
      </c>
      <c r="H72" s="122">
        <v>1.2116054447916165</v>
      </c>
      <c r="I72" s="124">
        <v>1.0721238908565611</v>
      </c>
      <c r="J72" s="124">
        <v>3.9258613720222497</v>
      </c>
      <c r="K72" s="124">
        <v>1.9444360344044374</v>
      </c>
      <c r="L72" s="121">
        <v>0.49652201167243232</v>
      </c>
      <c r="M72" s="125">
        <v>0</v>
      </c>
      <c r="N72" s="124">
        <v>0</v>
      </c>
      <c r="O72" s="124">
        <v>0</v>
      </c>
      <c r="P72" s="124">
        <v>0</v>
      </c>
      <c r="Q72" s="123">
        <v>0</v>
      </c>
      <c r="R72" s="122">
        <v>0</v>
      </c>
      <c r="S72" s="124">
        <v>0</v>
      </c>
      <c r="T72" s="124">
        <v>0</v>
      </c>
      <c r="U72" s="124">
        <v>0</v>
      </c>
      <c r="V72" s="124">
        <v>0.51661504017432724</v>
      </c>
      <c r="W72" s="124">
        <v>0</v>
      </c>
      <c r="X72" s="124">
        <v>2.221296733604702E-2</v>
      </c>
      <c r="Y72" s="124">
        <v>1.8504726043927129</v>
      </c>
      <c r="Z72" s="121">
        <v>0.92525983649816113</v>
      </c>
      <c r="AA72" s="466"/>
      <c r="AB72" s="466"/>
      <c r="AC72" s="466"/>
      <c r="AD72" s="466"/>
      <c r="AE72" s="466"/>
      <c r="AF72" s="466"/>
      <c r="AG72" s="466"/>
      <c r="AH72" s="466"/>
      <c r="AI72" s="466"/>
      <c r="AJ72" s="466"/>
      <c r="AK72" s="466"/>
      <c r="AL72" s="466"/>
      <c r="AM72" s="466"/>
      <c r="AN72" s="466"/>
      <c r="AO72" s="466"/>
      <c r="AP72" s="466"/>
      <c r="AQ72" s="466"/>
      <c r="AR72" s="466"/>
      <c r="AS72" s="466"/>
      <c r="AT72" s="466"/>
      <c r="AU72" s="466"/>
      <c r="AV72" s="466"/>
      <c r="AW72" s="466"/>
      <c r="AX72" s="466"/>
      <c r="AY72" s="466"/>
      <c r="AZ72" s="182"/>
      <c r="BA72" s="626"/>
      <c r="BB72" s="625"/>
      <c r="BC72" s="478"/>
      <c r="BD72" s="463"/>
      <c r="BE72" s="463"/>
      <c r="BF72" s="463"/>
      <c r="BG72" s="482"/>
      <c r="BH72" s="478"/>
      <c r="BI72" s="463"/>
      <c r="BJ72" s="463"/>
      <c r="BK72" s="463"/>
      <c r="BL72" s="482"/>
      <c r="BM72" s="478"/>
      <c r="BN72" s="463"/>
      <c r="BO72" s="463"/>
      <c r="BP72" s="463"/>
      <c r="BQ72" s="482"/>
      <c r="BR72" s="478"/>
      <c r="BS72" s="463"/>
      <c r="BT72" s="463"/>
      <c r="BU72" s="463"/>
      <c r="BV72" s="463"/>
      <c r="BW72" s="463"/>
      <c r="BX72" s="463"/>
      <c r="BY72" s="464"/>
      <c r="BZ72" s="464"/>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row>
    <row r="73" s="341" customFormat="true" ht="15" customHeight="true" x14ac:dyDescent="0.2">
      <c r="A73" s="808"/>
      <c r="B73" s="407" t="s">
        <v>46</v>
      </c>
      <c r="C73" s="125">
        <v>0</v>
      </c>
      <c r="D73" s="124">
        <v>1.1315868899091113</v>
      </c>
      <c r="E73" s="124">
        <v>1.2170802351329626</v>
      </c>
      <c r="F73" s="124">
        <v>0.78076693076887116</v>
      </c>
      <c r="G73" s="123">
        <v>0.85268084599664906</v>
      </c>
      <c r="H73" s="122">
        <v>3.8984774994457858</v>
      </c>
      <c r="I73" s="124">
        <v>2.3275467365877214</v>
      </c>
      <c r="J73" s="124">
        <v>1.7987891285493127</v>
      </c>
      <c r="K73" s="124">
        <v>0.26075390351839567</v>
      </c>
      <c r="L73" s="121">
        <v>1.1344934730518352</v>
      </c>
      <c r="M73" s="125">
        <v>0</v>
      </c>
      <c r="N73" s="124">
        <v>0.48707143238922618</v>
      </c>
      <c r="O73" s="124">
        <v>1.1609479654837418</v>
      </c>
      <c r="P73" s="124">
        <v>0.90548891211132687</v>
      </c>
      <c r="Q73" s="123">
        <v>0</v>
      </c>
      <c r="R73" s="122">
        <v>0</v>
      </c>
      <c r="S73" s="124">
        <v>0</v>
      </c>
      <c r="T73" s="124">
        <v>0.52930836221323196</v>
      </c>
      <c r="U73" s="124">
        <v>0.5684820296171611</v>
      </c>
      <c r="V73" s="124">
        <v>2.2456360049698825</v>
      </c>
      <c r="W73" s="124">
        <v>4.2853589752092788E-2</v>
      </c>
      <c r="X73" s="124">
        <v>0.51130309655082073</v>
      </c>
      <c r="Y73" s="124">
        <v>1.3609155632230272</v>
      </c>
      <c r="Z73" s="121">
        <v>0</v>
      </c>
      <c r="AA73" s="466"/>
      <c r="AB73" s="466"/>
      <c r="AC73" s="466"/>
      <c r="AD73" s="466"/>
      <c r="AE73" s="466"/>
      <c r="AF73" s="466"/>
      <c r="AG73" s="466"/>
      <c r="AH73" s="466"/>
      <c r="AI73" s="466"/>
      <c r="AJ73" s="466"/>
      <c r="AK73" s="466"/>
      <c r="AL73" s="466"/>
      <c r="AM73" s="466"/>
      <c r="AN73" s="466"/>
      <c r="AO73" s="466"/>
      <c r="AP73" s="466"/>
      <c r="AQ73" s="466"/>
      <c r="AR73" s="466"/>
      <c r="AS73" s="466"/>
      <c r="AT73" s="466"/>
      <c r="AU73" s="466"/>
      <c r="AV73" s="466"/>
      <c r="AW73" s="466"/>
      <c r="AX73" s="466"/>
      <c r="AY73" s="466"/>
      <c r="AZ73" s="182"/>
      <c r="BA73" s="626"/>
      <c r="BB73" s="625"/>
      <c r="BC73" s="478"/>
      <c r="BD73" s="463"/>
      <c r="BE73" s="463"/>
      <c r="BF73" s="463"/>
      <c r="BG73" s="482"/>
      <c r="BH73" s="478"/>
      <c r="BI73" s="463"/>
      <c r="BJ73" s="463"/>
      <c r="BK73" s="463"/>
      <c r="BL73" s="482"/>
      <c r="BM73" s="478"/>
      <c r="BN73" s="463"/>
      <c r="BO73" s="463"/>
      <c r="BP73" s="463"/>
      <c r="BQ73" s="482"/>
      <c r="BR73" s="478"/>
      <c r="BS73" s="463"/>
      <c r="BT73" s="463"/>
      <c r="BU73" s="463"/>
      <c r="BV73" s="463"/>
      <c r="BW73" s="463"/>
      <c r="BX73" s="463"/>
      <c r="BY73" s="464"/>
      <c r="BZ73" s="464"/>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row>
    <row r="74" s="341" customFormat="true" ht="15" customHeight="true" x14ac:dyDescent="0.2">
      <c r="A74" s="143"/>
      <c r="B74" s="137"/>
      <c r="C74" s="125"/>
      <c r="D74" s="124"/>
      <c r="E74" s="124"/>
      <c r="F74" s="124"/>
      <c r="G74" s="123"/>
      <c r="H74" s="122"/>
      <c r="I74" s="124"/>
      <c r="J74" s="124"/>
      <c r="K74" s="124"/>
      <c r="L74" s="121"/>
      <c r="M74" s="125"/>
      <c r="N74" s="124"/>
      <c r="O74" s="124"/>
      <c r="P74" s="124"/>
      <c r="Q74" s="123"/>
      <c r="R74" s="122"/>
      <c r="S74" s="124"/>
      <c r="T74" s="124"/>
      <c r="U74" s="124"/>
      <c r="V74" s="124"/>
      <c r="W74" s="124"/>
      <c r="X74" s="124"/>
      <c r="Y74" s="124"/>
      <c r="Z74" s="121"/>
      <c r="AA74" s="466"/>
      <c r="AB74" s="466"/>
      <c r="AC74" s="466"/>
      <c r="AD74" s="466"/>
      <c r="AE74" s="466"/>
      <c r="AF74" s="466"/>
      <c r="AG74" s="466"/>
      <c r="AH74" s="466"/>
      <c r="AI74" s="466"/>
      <c r="AJ74" s="466"/>
      <c r="AK74" s="466"/>
      <c r="AL74" s="466"/>
      <c r="AM74" s="466"/>
      <c r="AN74" s="466"/>
      <c r="AO74" s="466"/>
      <c r="AP74" s="466"/>
      <c r="AQ74" s="466"/>
      <c r="AR74" s="466"/>
      <c r="AS74" s="466"/>
      <c r="AT74" s="466"/>
      <c r="AU74" s="466"/>
      <c r="AV74" s="466"/>
      <c r="AW74" s="466"/>
      <c r="AX74" s="466"/>
      <c r="AY74" s="466"/>
      <c r="AZ74" s="182"/>
      <c r="BA74" s="626"/>
      <c r="BB74" s="625"/>
      <c r="BC74" s="478"/>
      <c r="BD74" s="463"/>
      <c r="BE74" s="463"/>
      <c r="BF74" s="463"/>
      <c r="BG74" s="482"/>
      <c r="BH74" s="478"/>
      <c r="BI74" s="463"/>
      <c r="BJ74" s="463"/>
      <c r="BK74" s="463"/>
      <c r="BL74" s="482"/>
      <c r="BM74" s="478"/>
      <c r="BN74" s="463"/>
      <c r="BO74" s="463"/>
      <c r="BP74" s="463"/>
      <c r="BQ74" s="482"/>
      <c r="BR74" s="478"/>
      <c r="BS74" s="463"/>
      <c r="BT74" s="463"/>
      <c r="BU74" s="463"/>
      <c r="BV74" s="463"/>
      <c r="BW74" s="463"/>
      <c r="BX74" s="463"/>
      <c r="BY74" s="464"/>
      <c r="BZ74" s="464"/>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row>
    <row r="75" s="341" customFormat="true" ht="15" customHeight="true" x14ac:dyDescent="0.2">
      <c r="A75" s="143"/>
      <c r="B75" s="137"/>
      <c r="C75" s="125"/>
      <c r="D75" s="124"/>
      <c r="E75" s="124"/>
      <c r="F75" s="124"/>
      <c r="G75" s="123"/>
      <c r="H75" s="122"/>
      <c r="I75" s="124"/>
      <c r="J75" s="124"/>
      <c r="K75" s="124"/>
      <c r="L75" s="121"/>
      <c r="M75" s="125"/>
      <c r="N75" s="124"/>
      <c r="O75" s="124"/>
      <c r="P75" s="124"/>
      <c r="Q75" s="123"/>
      <c r="R75" s="122"/>
      <c r="S75" s="124"/>
      <c r="T75" s="124"/>
      <c r="U75" s="124"/>
      <c r="V75" s="124"/>
      <c r="W75" s="124"/>
      <c r="X75" s="124"/>
      <c r="Y75" s="124"/>
      <c r="Z75" s="121"/>
      <c r="AA75" s="466"/>
      <c r="AB75" s="466"/>
      <c r="AC75" s="466"/>
      <c r="AD75" s="466"/>
      <c r="AE75" s="466"/>
      <c r="AF75" s="466"/>
      <c r="AG75" s="466"/>
      <c r="AH75" s="466"/>
      <c r="AI75" s="466"/>
      <c r="AJ75" s="466"/>
      <c r="AK75" s="466"/>
      <c r="AL75" s="466"/>
      <c r="AM75" s="466"/>
      <c r="AN75" s="466"/>
      <c r="AO75" s="466"/>
      <c r="AP75" s="466"/>
      <c r="AQ75" s="466"/>
      <c r="AR75" s="466"/>
      <c r="AS75" s="466"/>
      <c r="AT75" s="466"/>
      <c r="AU75" s="466"/>
      <c r="AV75" s="466"/>
      <c r="AW75" s="466"/>
      <c r="AX75" s="466"/>
      <c r="AY75" s="466"/>
      <c r="AZ75" s="182"/>
      <c r="BA75" s="626"/>
      <c r="BB75" s="625"/>
      <c r="BC75" s="478"/>
      <c r="BD75" s="463"/>
      <c r="BE75" s="463"/>
      <c r="BF75" s="463"/>
      <c r="BG75" s="482"/>
      <c r="BH75" s="478"/>
      <c r="BI75" s="463"/>
      <c r="BJ75" s="463"/>
      <c r="BK75" s="463"/>
      <c r="BL75" s="482"/>
      <c r="BM75" s="478"/>
      <c r="BN75" s="463"/>
      <c r="BO75" s="463"/>
      <c r="BP75" s="463"/>
      <c r="BQ75" s="482"/>
      <c r="BR75" s="478"/>
      <c r="BS75" s="463"/>
      <c r="BT75" s="463"/>
      <c r="BU75" s="463"/>
      <c r="BV75" s="463"/>
      <c r="BW75" s="463"/>
      <c r="BX75" s="463"/>
      <c r="BY75" s="464"/>
      <c r="BZ75" s="464"/>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row>
    <row r="76" s="341" customFormat="true" ht="15" customHeight="true" x14ac:dyDescent="0.2">
      <c r="A76" s="143"/>
      <c r="B76" s="137"/>
      <c r="C76" s="125"/>
      <c r="D76" s="124"/>
      <c r="E76" s="124"/>
      <c r="F76" s="124"/>
      <c r="G76" s="123"/>
      <c r="H76" s="122"/>
      <c r="I76" s="124"/>
      <c r="J76" s="124"/>
      <c r="K76" s="124"/>
      <c r="L76" s="121"/>
      <c r="M76" s="125"/>
      <c r="N76" s="124"/>
      <c r="O76" s="124"/>
      <c r="P76" s="124"/>
      <c r="Q76" s="123"/>
      <c r="R76" s="122"/>
      <c r="S76" s="124"/>
      <c r="T76" s="124"/>
      <c r="U76" s="124"/>
      <c r="V76" s="124"/>
      <c r="W76" s="124"/>
      <c r="X76" s="124"/>
      <c r="Y76" s="124"/>
      <c r="Z76" s="121"/>
      <c r="AA76" s="466"/>
      <c r="AB76" s="466"/>
      <c r="AC76" s="466"/>
      <c r="AD76" s="466"/>
      <c r="AE76" s="466"/>
      <c r="AF76" s="466"/>
      <c r="AG76" s="466"/>
      <c r="AH76" s="466"/>
      <c r="AI76" s="466"/>
      <c r="AJ76" s="466"/>
      <c r="AK76" s="466"/>
      <c r="AL76" s="466"/>
      <c r="AM76" s="466"/>
      <c r="AN76" s="466"/>
      <c r="AO76" s="466"/>
      <c r="AP76" s="466"/>
      <c r="AQ76" s="466"/>
      <c r="AR76" s="466"/>
      <c r="AS76" s="466"/>
      <c r="AT76" s="466"/>
      <c r="AU76" s="466"/>
      <c r="AV76" s="466"/>
      <c r="AW76" s="466"/>
      <c r="AX76" s="466"/>
      <c r="AY76" s="466"/>
      <c r="AZ76" s="182"/>
      <c r="BA76" s="626"/>
      <c r="BB76" s="625"/>
      <c r="BC76" s="478"/>
      <c r="BD76" s="463"/>
      <c r="BE76" s="463"/>
      <c r="BF76" s="463"/>
      <c r="BG76" s="482"/>
      <c r="BH76" s="478"/>
      <c r="BI76" s="463"/>
      <c r="BJ76" s="463"/>
      <c r="BK76" s="463"/>
      <c r="BL76" s="482"/>
      <c r="BM76" s="478"/>
      <c r="BN76" s="463"/>
      <c r="BO76" s="463"/>
      <c r="BP76" s="463"/>
      <c r="BQ76" s="482"/>
      <c r="BR76" s="478"/>
      <c r="BS76" s="463"/>
      <c r="BT76" s="463"/>
      <c r="BU76" s="463"/>
      <c r="BV76" s="463"/>
      <c r="BW76" s="463"/>
      <c r="BX76" s="463"/>
      <c r="BY76" s="464"/>
      <c r="BZ76" s="464"/>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row>
    <row r="77" s="341" customFormat="true" ht="15" customHeight="true" x14ac:dyDescent="0.2">
      <c r="A77" s="143"/>
      <c r="B77" s="137"/>
      <c r="C77" s="125"/>
      <c r="D77" s="124"/>
      <c r="E77" s="124"/>
      <c r="F77" s="124"/>
      <c r="G77" s="123"/>
      <c r="H77" s="122"/>
      <c r="I77" s="124"/>
      <c r="J77" s="124"/>
      <c r="K77" s="124"/>
      <c r="L77" s="121"/>
      <c r="M77" s="125"/>
      <c r="N77" s="124"/>
      <c r="O77" s="124"/>
      <c r="P77" s="124"/>
      <c r="Q77" s="123"/>
      <c r="R77" s="122"/>
      <c r="S77" s="124"/>
      <c r="T77" s="124"/>
      <c r="U77" s="124"/>
      <c r="V77" s="124"/>
      <c r="W77" s="124"/>
      <c r="X77" s="124"/>
      <c r="Y77" s="124"/>
      <c r="Z77" s="121"/>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182"/>
      <c r="BA77" s="626"/>
      <c r="BB77" s="625"/>
      <c r="BC77" s="478"/>
      <c r="BD77" s="463"/>
      <c r="BE77" s="463"/>
      <c r="BF77" s="463"/>
      <c r="BG77" s="482"/>
      <c r="BH77" s="478"/>
      <c r="BI77" s="463"/>
      <c r="BJ77" s="463"/>
      <c r="BK77" s="463"/>
      <c r="BL77" s="482"/>
      <c r="BM77" s="478"/>
      <c r="BN77" s="463"/>
      <c r="BO77" s="463"/>
      <c r="BP77" s="463"/>
      <c r="BQ77" s="482"/>
      <c r="BR77" s="478"/>
      <c r="BS77" s="463"/>
      <c r="BT77" s="463"/>
      <c r="BU77" s="463"/>
      <c r="BV77" s="463"/>
      <c r="BW77" s="463"/>
      <c r="BX77" s="463"/>
      <c r="BY77" s="464"/>
      <c r="BZ77" s="464"/>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row>
    <row r="78" s="341" customFormat="true" ht="15" customHeight="true" x14ac:dyDescent="0.2">
      <c r="A78" s="143"/>
      <c r="B78" s="137"/>
      <c r="C78" s="125"/>
      <c r="D78" s="124"/>
      <c r="E78" s="124"/>
      <c r="F78" s="124"/>
      <c r="G78" s="123"/>
      <c r="H78" s="122"/>
      <c r="I78" s="124"/>
      <c r="J78" s="124"/>
      <c r="K78" s="124"/>
      <c r="L78" s="121"/>
      <c r="M78" s="125"/>
      <c r="N78" s="124"/>
      <c r="O78" s="124"/>
      <c r="P78" s="124"/>
      <c r="Q78" s="123"/>
      <c r="R78" s="122"/>
      <c r="S78" s="124"/>
      <c r="T78" s="124"/>
      <c r="U78" s="124"/>
      <c r="V78" s="124"/>
      <c r="W78" s="124"/>
      <c r="X78" s="124"/>
      <c r="Y78" s="124"/>
      <c r="Z78" s="121"/>
      <c r="AA78" s="466"/>
      <c r="AB78" s="466"/>
      <c r="AC78" s="466"/>
      <c r="AD78" s="466"/>
      <c r="AE78" s="466"/>
      <c r="AF78" s="466"/>
      <c r="AG78" s="466"/>
      <c r="AH78" s="466"/>
      <c r="AI78" s="466"/>
      <c r="AJ78" s="466"/>
      <c r="AK78" s="466"/>
      <c r="AL78" s="466"/>
      <c r="AM78" s="466"/>
      <c r="AN78" s="466"/>
      <c r="AO78" s="466"/>
      <c r="AP78" s="466"/>
      <c r="AQ78" s="466"/>
      <c r="AR78" s="466"/>
      <c r="AS78" s="466"/>
      <c r="AT78" s="466"/>
      <c r="AU78" s="466"/>
      <c r="AV78" s="466"/>
      <c r="AW78" s="466"/>
      <c r="AX78" s="466"/>
      <c r="AY78" s="466"/>
      <c r="AZ78" s="182"/>
      <c r="BA78" s="626"/>
      <c r="BB78" s="625"/>
      <c r="BC78" s="478"/>
      <c r="BD78" s="463"/>
      <c r="BE78" s="463"/>
      <c r="BF78" s="463"/>
      <c r="BG78" s="482"/>
      <c r="BH78" s="478"/>
      <c r="BI78" s="463"/>
      <c r="BJ78" s="463"/>
      <c r="BK78" s="463"/>
      <c r="BL78" s="482"/>
      <c r="BM78" s="478"/>
      <c r="BN78" s="463"/>
      <c r="BO78" s="463"/>
      <c r="BP78" s="463"/>
      <c r="BQ78" s="482"/>
      <c r="BR78" s="478"/>
      <c r="BS78" s="463"/>
      <c r="BT78" s="463"/>
      <c r="BU78" s="463"/>
      <c r="BV78" s="463"/>
      <c r="BW78" s="463"/>
      <c r="BX78" s="463"/>
      <c r="BY78" s="464"/>
      <c r="BZ78" s="464"/>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row>
    <row r="79" s="341" customFormat="true" ht="15" customHeight="true" x14ac:dyDescent="0.2">
      <c r="A79" s="143"/>
      <c r="B79" s="137"/>
      <c r="C79" s="125"/>
      <c r="D79" s="124"/>
      <c r="E79" s="124"/>
      <c r="F79" s="124"/>
      <c r="G79" s="123"/>
      <c r="H79" s="122"/>
      <c r="I79" s="124"/>
      <c r="J79" s="124"/>
      <c r="K79" s="124"/>
      <c r="L79" s="121"/>
      <c r="M79" s="125"/>
      <c r="N79" s="124"/>
      <c r="O79" s="124"/>
      <c r="P79" s="124"/>
      <c r="Q79" s="123"/>
      <c r="R79" s="122"/>
      <c r="S79" s="124"/>
      <c r="T79" s="124"/>
      <c r="U79" s="124"/>
      <c r="V79" s="124"/>
      <c r="W79" s="124"/>
      <c r="X79" s="124"/>
      <c r="Y79" s="124"/>
      <c r="Z79" s="121"/>
      <c r="AA79" s="466"/>
      <c r="AB79" s="466"/>
      <c r="AC79" s="466"/>
      <c r="AD79" s="466"/>
      <c r="AE79" s="466"/>
      <c r="AF79" s="466"/>
      <c r="AG79" s="466"/>
      <c r="AH79" s="466"/>
      <c r="AI79" s="466"/>
      <c r="AJ79" s="466"/>
      <c r="AK79" s="466"/>
      <c r="AL79" s="466"/>
      <c r="AM79" s="466"/>
      <c r="AN79" s="466"/>
      <c r="AO79" s="466"/>
      <c r="AP79" s="466"/>
      <c r="AQ79" s="466"/>
      <c r="AR79" s="466"/>
      <c r="AS79" s="466"/>
      <c r="AT79" s="466"/>
      <c r="AU79" s="466"/>
      <c r="AV79" s="466"/>
      <c r="AW79" s="466"/>
      <c r="AX79" s="466"/>
      <c r="AY79" s="466"/>
      <c r="AZ79" s="182"/>
      <c r="BA79" s="626"/>
      <c r="BB79" s="625"/>
      <c r="BC79" s="478"/>
      <c r="BD79" s="463"/>
      <c r="BE79" s="463"/>
      <c r="BF79" s="463"/>
      <c r="BG79" s="482"/>
      <c r="BH79" s="478"/>
      <c r="BI79" s="463"/>
      <c r="BJ79" s="463"/>
      <c r="BK79" s="463"/>
      <c r="BL79" s="482"/>
      <c r="BM79" s="478"/>
      <c r="BN79" s="463"/>
      <c r="BO79" s="463"/>
      <c r="BP79" s="463"/>
      <c r="BQ79" s="482"/>
      <c r="BR79" s="478"/>
      <c r="BS79" s="463"/>
      <c r="BT79" s="463"/>
      <c r="BU79" s="463"/>
      <c r="BV79" s="463"/>
      <c r="BW79" s="463"/>
      <c r="BX79" s="463"/>
      <c r="BY79" s="464"/>
      <c r="BZ79" s="464"/>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row>
    <row r="80" s="341" customFormat="true" ht="15" customHeight="true" x14ac:dyDescent="0.2">
      <c r="A80" s="143"/>
      <c r="B80" s="137"/>
      <c r="C80" s="125"/>
      <c r="D80" s="124"/>
      <c r="E80" s="124"/>
      <c r="F80" s="124"/>
      <c r="G80" s="123"/>
      <c r="H80" s="122"/>
      <c r="I80" s="124"/>
      <c r="J80" s="124"/>
      <c r="K80" s="124"/>
      <c r="L80" s="121"/>
      <c r="M80" s="125"/>
      <c r="N80" s="124"/>
      <c r="O80" s="124"/>
      <c r="P80" s="124"/>
      <c r="Q80" s="123"/>
      <c r="R80" s="122"/>
      <c r="S80" s="124"/>
      <c r="T80" s="124"/>
      <c r="U80" s="124"/>
      <c r="V80" s="124"/>
      <c r="W80" s="124"/>
      <c r="X80" s="124"/>
      <c r="Y80" s="124"/>
      <c r="Z80" s="121"/>
      <c r="AA80" s="466"/>
      <c r="AB80" s="466"/>
      <c r="AC80" s="466"/>
      <c r="AD80" s="466"/>
      <c r="AE80" s="466"/>
      <c r="AF80" s="466"/>
      <c r="AG80" s="466"/>
      <c r="AH80" s="466"/>
      <c r="AI80" s="466"/>
      <c r="AJ80" s="466"/>
      <c r="AK80" s="466"/>
      <c r="AL80" s="466"/>
      <c r="AM80" s="466"/>
      <c r="AN80" s="466"/>
      <c r="AO80" s="466"/>
      <c r="AP80" s="466"/>
      <c r="AQ80" s="466"/>
      <c r="AR80" s="466"/>
      <c r="AS80" s="466"/>
      <c r="AT80" s="466"/>
      <c r="AU80" s="466"/>
      <c r="AV80" s="466"/>
      <c r="AW80" s="466"/>
      <c r="AX80" s="466"/>
      <c r="AY80" s="466"/>
      <c r="AZ80" s="182"/>
      <c r="BA80" s="626"/>
      <c r="BB80" s="625"/>
      <c r="BC80" s="478"/>
      <c r="BD80" s="463"/>
      <c r="BE80" s="463"/>
      <c r="BF80" s="463"/>
      <c r="BG80" s="482"/>
      <c r="BH80" s="478"/>
      <c r="BI80" s="463"/>
      <c r="BJ80" s="463"/>
      <c r="BK80" s="463"/>
      <c r="BL80" s="482"/>
      <c r="BM80" s="478"/>
      <c r="BN80" s="463"/>
      <c r="BO80" s="463"/>
      <c r="BP80" s="463"/>
      <c r="BQ80" s="482"/>
      <c r="BR80" s="478"/>
      <c r="BS80" s="463"/>
      <c r="BT80" s="463"/>
      <c r="BU80" s="463"/>
      <c r="BV80" s="463"/>
      <c r="BW80" s="463"/>
      <c r="BX80" s="463"/>
      <c r="BY80" s="464"/>
      <c r="BZ80" s="464"/>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row>
    <row r="81" s="341" customFormat="true" ht="15" customHeight="true" x14ac:dyDescent="0.2">
      <c r="A81" s="143"/>
      <c r="B81" s="137"/>
      <c r="C81" s="125"/>
      <c r="D81" s="124"/>
      <c r="E81" s="124"/>
      <c r="F81" s="124"/>
      <c r="G81" s="123"/>
      <c r="H81" s="122"/>
      <c r="I81" s="124"/>
      <c r="J81" s="124"/>
      <c r="K81" s="124"/>
      <c r="L81" s="121"/>
      <c r="M81" s="125"/>
      <c r="N81" s="124"/>
      <c r="O81" s="124"/>
      <c r="P81" s="124"/>
      <c r="Q81" s="123"/>
      <c r="R81" s="122"/>
      <c r="S81" s="124"/>
      <c r="T81" s="124"/>
      <c r="U81" s="124"/>
      <c r="V81" s="124"/>
      <c r="W81" s="124"/>
      <c r="X81" s="124"/>
      <c r="Y81" s="124"/>
      <c r="Z81" s="121"/>
      <c r="AA81" s="466"/>
      <c r="AB81" s="466"/>
      <c r="AC81" s="466"/>
      <c r="AD81" s="466"/>
      <c r="AE81" s="466"/>
      <c r="AF81" s="466"/>
      <c r="AG81" s="466"/>
      <c r="AH81" s="466"/>
      <c r="AI81" s="466"/>
      <c r="AJ81" s="466"/>
      <c r="AK81" s="466"/>
      <c r="AL81" s="466"/>
      <c r="AM81" s="466"/>
      <c r="AN81" s="466"/>
      <c r="AO81" s="466"/>
      <c r="AP81" s="466"/>
      <c r="AQ81" s="466"/>
      <c r="AR81" s="466"/>
      <c r="AS81" s="466"/>
      <c r="AT81" s="466"/>
      <c r="AU81" s="466"/>
      <c r="AV81" s="466"/>
      <c r="AW81" s="466"/>
      <c r="AX81" s="466"/>
      <c r="AY81" s="466"/>
      <c r="AZ81" s="182"/>
      <c r="BA81" s="626"/>
      <c r="BB81" s="625"/>
      <c r="BC81" s="478"/>
      <c r="BD81" s="463"/>
      <c r="BE81" s="463"/>
      <c r="BF81" s="463"/>
      <c r="BG81" s="482"/>
      <c r="BH81" s="478"/>
      <c r="BI81" s="463"/>
      <c r="BJ81" s="463"/>
      <c r="BK81" s="463"/>
      <c r="BL81" s="482"/>
      <c r="BM81" s="478"/>
      <c r="BN81" s="463"/>
      <c r="BO81" s="463"/>
      <c r="BP81" s="463"/>
      <c r="BQ81" s="482"/>
      <c r="BR81" s="478"/>
      <c r="BS81" s="463"/>
      <c r="BT81" s="463"/>
      <c r="BU81" s="463"/>
      <c r="BV81" s="463"/>
      <c r="BW81" s="463"/>
      <c r="BX81" s="463"/>
      <c r="BY81" s="464"/>
      <c r="BZ81" s="464"/>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row>
    <row r="82" s="341" customFormat="true" ht="15" customHeight="true" x14ac:dyDescent="0.2">
      <c r="A82" s="143"/>
      <c r="B82" s="137"/>
      <c r="C82" s="125"/>
      <c r="D82" s="124"/>
      <c r="E82" s="124"/>
      <c r="F82" s="124"/>
      <c r="G82" s="123"/>
      <c r="H82" s="122"/>
      <c r="I82" s="124"/>
      <c r="J82" s="124"/>
      <c r="K82" s="124"/>
      <c r="L82" s="121"/>
      <c r="M82" s="125"/>
      <c r="N82" s="124"/>
      <c r="O82" s="124"/>
      <c r="P82" s="124"/>
      <c r="Q82" s="123"/>
      <c r="R82" s="122"/>
      <c r="S82" s="124"/>
      <c r="T82" s="124"/>
      <c r="U82" s="124"/>
      <c r="V82" s="124"/>
      <c r="W82" s="124"/>
      <c r="X82" s="124"/>
      <c r="Y82" s="124"/>
      <c r="Z82" s="121"/>
      <c r="AA82" s="466"/>
      <c r="AB82" s="466"/>
      <c r="AC82" s="466"/>
      <c r="AD82" s="466"/>
      <c r="AE82" s="466"/>
      <c r="AF82" s="466"/>
      <c r="AG82" s="466"/>
      <c r="AH82" s="466"/>
      <c r="AI82" s="466"/>
      <c r="AJ82" s="466"/>
      <c r="AK82" s="466"/>
      <c r="AL82" s="466"/>
      <c r="AM82" s="466"/>
      <c r="AN82" s="466"/>
      <c r="AO82" s="466"/>
      <c r="AP82" s="466"/>
      <c r="AQ82" s="466"/>
      <c r="AR82" s="466"/>
      <c r="AS82" s="466"/>
      <c r="AT82" s="466"/>
      <c r="AU82" s="466"/>
      <c r="AV82" s="466"/>
      <c r="AW82" s="466"/>
      <c r="AX82" s="466"/>
      <c r="AY82" s="466"/>
      <c r="AZ82" s="182"/>
      <c r="BA82" s="626"/>
      <c r="BB82" s="625"/>
      <c r="BC82" s="478"/>
      <c r="BD82" s="463"/>
      <c r="BE82" s="463"/>
      <c r="BF82" s="463"/>
      <c r="BG82" s="482"/>
      <c r="BH82" s="478"/>
      <c r="BI82" s="463"/>
      <c r="BJ82" s="463"/>
      <c r="BK82" s="463"/>
      <c r="BL82" s="482"/>
      <c r="BM82" s="478"/>
      <c r="BN82" s="463"/>
      <c r="BO82" s="463"/>
      <c r="BP82" s="463"/>
      <c r="BQ82" s="482"/>
      <c r="BR82" s="478"/>
      <c r="BS82" s="463"/>
      <c r="BT82" s="463"/>
      <c r="BU82" s="463"/>
      <c r="BV82" s="463"/>
      <c r="BW82" s="463"/>
      <c r="BX82" s="463"/>
      <c r="BY82" s="464"/>
      <c r="BZ82" s="464"/>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row>
    <row r="83" s="341" customFormat="true" ht="15" customHeight="true" x14ac:dyDescent="0.2">
      <c r="A83" s="143"/>
      <c r="B83" s="137"/>
      <c r="C83" s="125"/>
      <c r="D83" s="124"/>
      <c r="E83" s="124"/>
      <c r="F83" s="124"/>
      <c r="G83" s="123"/>
      <c r="H83" s="122"/>
      <c r="I83" s="124"/>
      <c r="J83" s="124"/>
      <c r="K83" s="124"/>
      <c r="L83" s="121"/>
      <c r="M83" s="125"/>
      <c r="N83" s="124"/>
      <c r="O83" s="124"/>
      <c r="P83" s="124"/>
      <c r="Q83" s="123"/>
      <c r="R83" s="122"/>
      <c r="S83" s="124"/>
      <c r="T83" s="124"/>
      <c r="U83" s="124"/>
      <c r="V83" s="124"/>
      <c r="W83" s="124"/>
      <c r="X83" s="124"/>
      <c r="Y83" s="124"/>
      <c r="Z83" s="121"/>
      <c r="AA83" s="466"/>
      <c r="AB83" s="466"/>
      <c r="AC83" s="466"/>
      <c r="AD83" s="466"/>
      <c r="AE83" s="466"/>
      <c r="AF83" s="466"/>
      <c r="AG83" s="466"/>
      <c r="AH83" s="466"/>
      <c r="AI83" s="466"/>
      <c r="AJ83" s="466"/>
      <c r="AK83" s="466"/>
      <c r="AL83" s="466"/>
      <c r="AM83" s="466"/>
      <c r="AN83" s="466"/>
      <c r="AO83" s="466"/>
      <c r="AP83" s="466"/>
      <c r="AQ83" s="466"/>
      <c r="AR83" s="466"/>
      <c r="AS83" s="466"/>
      <c r="AT83" s="466"/>
      <c r="AU83" s="466"/>
      <c r="AV83" s="466"/>
      <c r="AW83" s="466"/>
      <c r="AX83" s="466"/>
      <c r="AY83" s="466"/>
      <c r="AZ83" s="182"/>
      <c r="BA83" s="626"/>
      <c r="BB83" s="625"/>
      <c r="BC83" s="478"/>
      <c r="BD83" s="463"/>
      <c r="BE83" s="463"/>
      <c r="BF83" s="463"/>
      <c r="BG83" s="482"/>
      <c r="BH83" s="478"/>
      <c r="BI83" s="463"/>
      <c r="BJ83" s="463"/>
      <c r="BK83" s="463"/>
      <c r="BL83" s="482"/>
      <c r="BM83" s="478"/>
      <c r="BN83" s="463"/>
      <c r="BO83" s="463"/>
      <c r="BP83" s="463"/>
      <c r="BQ83" s="482"/>
      <c r="BR83" s="478"/>
      <c r="BS83" s="463"/>
      <c r="BT83" s="463"/>
      <c r="BU83" s="463"/>
      <c r="BV83" s="463"/>
      <c r="BW83" s="463"/>
      <c r="BX83" s="463"/>
      <c r="BY83" s="464"/>
      <c r="BZ83" s="464"/>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row>
    <row r="84" s="341" customFormat="true" ht="15" customHeight="true" x14ac:dyDescent="0.2">
      <c r="A84" s="143"/>
      <c r="B84" s="137"/>
      <c r="C84" s="125"/>
      <c r="D84" s="124"/>
      <c r="E84" s="124"/>
      <c r="F84" s="124"/>
      <c r="G84" s="123"/>
      <c r="H84" s="122"/>
      <c r="I84" s="124"/>
      <c r="J84" s="124"/>
      <c r="K84" s="124"/>
      <c r="L84" s="121"/>
      <c r="M84" s="125"/>
      <c r="N84" s="124"/>
      <c r="O84" s="124"/>
      <c r="P84" s="124"/>
      <c r="Q84" s="123"/>
      <c r="R84" s="122"/>
      <c r="S84" s="124"/>
      <c r="T84" s="124"/>
      <c r="U84" s="124"/>
      <c r="V84" s="124"/>
      <c r="W84" s="124"/>
      <c r="X84" s="124"/>
      <c r="Y84" s="124"/>
      <c r="Z84" s="121"/>
      <c r="AA84" s="466"/>
      <c r="AB84" s="466"/>
      <c r="AC84" s="466"/>
      <c r="AD84" s="466"/>
      <c r="AE84" s="466"/>
      <c r="AF84" s="466"/>
      <c r="AG84" s="466"/>
      <c r="AH84" s="466"/>
      <c r="AI84" s="466"/>
      <c r="AJ84" s="466"/>
      <c r="AK84" s="466"/>
      <c r="AL84" s="466"/>
      <c r="AM84" s="466"/>
      <c r="AN84" s="466"/>
      <c r="AO84" s="466"/>
      <c r="AP84" s="466"/>
      <c r="AQ84" s="466"/>
      <c r="AR84" s="466"/>
      <c r="AS84" s="466"/>
      <c r="AT84" s="466"/>
      <c r="AU84" s="466"/>
      <c r="AV84" s="466"/>
      <c r="AW84" s="466"/>
      <c r="AX84" s="466"/>
      <c r="AY84" s="466"/>
      <c r="AZ84" s="182"/>
      <c r="BA84" s="626"/>
      <c r="BB84" s="625"/>
      <c r="BC84" s="478"/>
      <c r="BD84" s="463"/>
      <c r="BE84" s="463"/>
      <c r="BF84" s="463"/>
      <c r="BG84" s="482"/>
      <c r="BH84" s="478"/>
      <c r="BI84" s="463"/>
      <c r="BJ84" s="463"/>
      <c r="BK84" s="463"/>
      <c r="BL84" s="482"/>
      <c r="BM84" s="478"/>
      <c r="BN84" s="463"/>
      <c r="BO84" s="463"/>
      <c r="BP84" s="463"/>
      <c r="BQ84" s="482"/>
      <c r="BR84" s="478"/>
      <c r="BS84" s="463"/>
      <c r="BT84" s="463"/>
      <c r="BU84" s="463"/>
      <c r="BV84" s="463"/>
      <c r="BW84" s="463"/>
      <c r="BX84" s="463"/>
      <c r="BY84" s="464"/>
      <c r="BZ84" s="464"/>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row>
    <row r="85" s="341" customFormat="true" ht="15" customHeight="true" x14ac:dyDescent="0.2">
      <c r="A85" s="143"/>
      <c r="B85" s="137"/>
      <c r="C85" s="125"/>
      <c r="D85" s="124"/>
      <c r="E85" s="124"/>
      <c r="F85" s="124"/>
      <c r="G85" s="123"/>
      <c r="H85" s="122"/>
      <c r="I85" s="124"/>
      <c r="J85" s="124"/>
      <c r="K85" s="124"/>
      <c r="L85" s="121"/>
      <c r="M85" s="125"/>
      <c r="N85" s="124"/>
      <c r="O85" s="124"/>
      <c r="P85" s="124"/>
      <c r="Q85" s="123"/>
      <c r="R85" s="122"/>
      <c r="S85" s="124"/>
      <c r="T85" s="124"/>
      <c r="U85" s="124"/>
      <c r="V85" s="124"/>
      <c r="W85" s="124"/>
      <c r="X85" s="124"/>
      <c r="Y85" s="124"/>
      <c r="Z85" s="121"/>
      <c r="AA85" s="466"/>
      <c r="AB85" s="466"/>
      <c r="AC85" s="466"/>
      <c r="AD85" s="466"/>
      <c r="AE85" s="466"/>
      <c r="AF85" s="466"/>
      <c r="AG85" s="466"/>
      <c r="AH85" s="466"/>
      <c r="AI85" s="466"/>
      <c r="AJ85" s="466"/>
      <c r="AK85" s="466"/>
      <c r="AL85" s="466"/>
      <c r="AM85" s="466"/>
      <c r="AN85" s="466"/>
      <c r="AO85" s="466"/>
      <c r="AP85" s="466"/>
      <c r="AQ85" s="466"/>
      <c r="AR85" s="466"/>
      <c r="AS85" s="466"/>
      <c r="AT85" s="466"/>
      <c r="AU85" s="466"/>
      <c r="AV85" s="466"/>
      <c r="AW85" s="466"/>
      <c r="AX85" s="466"/>
      <c r="AY85" s="466"/>
      <c r="AZ85" s="182"/>
      <c r="BA85" s="626"/>
      <c r="BB85" s="625"/>
      <c r="BC85" s="478"/>
      <c r="BD85" s="463"/>
      <c r="BE85" s="463"/>
      <c r="BF85" s="463"/>
      <c r="BG85" s="482"/>
      <c r="BH85" s="478"/>
      <c r="BI85" s="463"/>
      <c r="BJ85" s="463"/>
      <c r="BK85" s="463"/>
      <c r="BL85" s="482"/>
      <c r="BM85" s="478"/>
      <c r="BN85" s="463"/>
      <c r="BO85" s="463"/>
      <c r="BP85" s="463"/>
      <c r="BQ85" s="482"/>
      <c r="BR85" s="478"/>
      <c r="BS85" s="463"/>
      <c r="BT85" s="463"/>
      <c r="BU85" s="463"/>
      <c r="BV85" s="463"/>
      <c r="BW85" s="463"/>
      <c r="BX85" s="463"/>
      <c r="BY85" s="464"/>
      <c r="BZ85" s="464"/>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row>
    <row r="86" s="341" customFormat="true" ht="15" customHeight="true" x14ac:dyDescent="0.2">
      <c r="A86" s="143"/>
      <c r="B86" s="137"/>
      <c r="C86" s="125"/>
      <c r="D86" s="124"/>
      <c r="E86" s="124"/>
      <c r="F86" s="124"/>
      <c r="G86" s="123"/>
      <c r="H86" s="122"/>
      <c r="I86" s="124"/>
      <c r="J86" s="124"/>
      <c r="K86" s="124"/>
      <c r="L86" s="121"/>
      <c r="M86" s="125"/>
      <c r="N86" s="124"/>
      <c r="O86" s="124"/>
      <c r="P86" s="124"/>
      <c r="Q86" s="123"/>
      <c r="R86" s="122"/>
      <c r="S86" s="124"/>
      <c r="T86" s="124"/>
      <c r="U86" s="124"/>
      <c r="V86" s="124"/>
      <c r="W86" s="124"/>
      <c r="X86" s="124"/>
      <c r="Y86" s="124"/>
      <c r="Z86" s="121"/>
      <c r="AA86" s="466"/>
      <c r="AB86" s="466"/>
      <c r="AC86" s="466"/>
      <c r="AD86" s="466"/>
      <c r="AE86" s="466"/>
      <c r="AF86" s="466"/>
      <c r="AG86" s="466"/>
      <c r="AH86" s="466"/>
      <c r="AI86" s="466"/>
      <c r="AJ86" s="466"/>
      <c r="AK86" s="466"/>
      <c r="AL86" s="466"/>
      <c r="AM86" s="466"/>
      <c r="AN86" s="466"/>
      <c r="AO86" s="466"/>
      <c r="AP86" s="466"/>
      <c r="AQ86" s="466"/>
      <c r="AR86" s="466"/>
      <c r="AS86" s="466"/>
      <c r="AT86" s="466"/>
      <c r="AU86" s="466"/>
      <c r="AV86" s="466"/>
      <c r="AW86" s="466"/>
      <c r="AX86" s="466"/>
      <c r="AY86" s="466"/>
      <c r="AZ86" s="182"/>
      <c r="BA86" s="626"/>
      <c r="BB86" s="625"/>
      <c r="BC86" s="478"/>
      <c r="BD86" s="463"/>
      <c r="BE86" s="463"/>
      <c r="BF86" s="463"/>
      <c r="BG86" s="482"/>
      <c r="BH86" s="478"/>
      <c r="BI86" s="463"/>
      <c r="BJ86" s="463"/>
      <c r="BK86" s="463"/>
      <c r="BL86" s="482"/>
      <c r="BM86" s="478"/>
      <c r="BN86" s="463"/>
      <c r="BO86" s="463"/>
      <c r="BP86" s="463"/>
      <c r="BQ86" s="482"/>
      <c r="BR86" s="478"/>
      <c r="BS86" s="463"/>
      <c r="BT86" s="463"/>
      <c r="BU86" s="463"/>
      <c r="BV86" s="463"/>
      <c r="BW86" s="463"/>
      <c r="BX86" s="463"/>
      <c r="BY86" s="464"/>
      <c r="BZ86" s="464"/>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row>
    <row r="87" s="341" customFormat="true" ht="15" customHeight="true" x14ac:dyDescent="0.2">
      <c r="A87" s="143"/>
      <c r="B87" s="137"/>
      <c r="C87" s="125"/>
      <c r="D87" s="124"/>
      <c r="E87" s="124"/>
      <c r="F87" s="124"/>
      <c r="G87" s="123"/>
      <c r="H87" s="122"/>
      <c r="I87" s="124"/>
      <c r="J87" s="124"/>
      <c r="K87" s="124"/>
      <c r="L87" s="121"/>
      <c r="M87" s="125"/>
      <c r="N87" s="124"/>
      <c r="O87" s="124"/>
      <c r="P87" s="124"/>
      <c r="Q87" s="123"/>
      <c r="R87" s="122"/>
      <c r="S87" s="124"/>
      <c r="T87" s="124"/>
      <c r="U87" s="124"/>
      <c r="V87" s="124"/>
      <c r="W87" s="124"/>
      <c r="X87" s="124"/>
      <c r="Y87" s="124"/>
      <c r="Z87" s="121"/>
      <c r="AA87" s="466"/>
      <c r="AB87" s="466"/>
      <c r="AC87" s="466"/>
      <c r="AD87" s="466"/>
      <c r="AE87" s="466"/>
      <c r="AF87" s="466"/>
      <c r="AG87" s="466"/>
      <c r="AH87" s="466"/>
      <c r="AI87" s="466"/>
      <c r="AJ87" s="466"/>
      <c r="AK87" s="466"/>
      <c r="AL87" s="466"/>
      <c r="AM87" s="466"/>
      <c r="AN87" s="466"/>
      <c r="AO87" s="466"/>
      <c r="AP87" s="466"/>
      <c r="AQ87" s="466"/>
      <c r="AR87" s="466"/>
      <c r="AS87" s="466"/>
      <c r="AT87" s="466"/>
      <c r="AU87" s="466"/>
      <c r="AV87" s="466"/>
      <c r="AW87" s="466"/>
      <c r="AX87" s="466"/>
      <c r="AY87" s="466"/>
      <c r="AZ87" s="182"/>
      <c r="BA87" s="626"/>
      <c r="BB87" s="625"/>
      <c r="BC87" s="478"/>
      <c r="BD87" s="463"/>
      <c r="BE87" s="463"/>
      <c r="BF87" s="463"/>
      <c r="BG87" s="482"/>
      <c r="BH87" s="478"/>
      <c r="BI87" s="463"/>
      <c r="BJ87" s="463"/>
      <c r="BK87" s="463"/>
      <c r="BL87" s="482"/>
      <c r="BM87" s="478"/>
      <c r="BN87" s="463"/>
      <c r="BO87" s="463"/>
      <c r="BP87" s="463"/>
      <c r="BQ87" s="482"/>
      <c r="BR87" s="478"/>
      <c r="BS87" s="463"/>
      <c r="BT87" s="463"/>
      <c r="BU87" s="463"/>
      <c r="BV87" s="463"/>
      <c r="BW87" s="463"/>
      <c r="BX87" s="463"/>
      <c r="BY87" s="464"/>
      <c r="BZ87" s="464"/>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row>
    <row r="88" s="341" customFormat="true" ht="15" customHeight="true" x14ac:dyDescent="0.2">
      <c r="A88" s="143"/>
      <c r="B88" s="137"/>
      <c r="C88" s="125"/>
      <c r="D88" s="124"/>
      <c r="E88" s="124"/>
      <c r="F88" s="124"/>
      <c r="G88" s="123"/>
      <c r="H88" s="122"/>
      <c r="I88" s="124"/>
      <c r="J88" s="124"/>
      <c r="K88" s="124"/>
      <c r="L88" s="121"/>
      <c r="M88" s="125"/>
      <c r="N88" s="124"/>
      <c r="O88" s="124"/>
      <c r="P88" s="124"/>
      <c r="Q88" s="123"/>
      <c r="R88" s="122"/>
      <c r="S88" s="124"/>
      <c r="T88" s="124"/>
      <c r="U88" s="124"/>
      <c r="V88" s="124"/>
      <c r="W88" s="124"/>
      <c r="X88" s="124"/>
      <c r="Y88" s="124"/>
      <c r="Z88" s="121"/>
      <c r="AA88" s="466"/>
      <c r="AB88" s="466"/>
      <c r="AC88" s="466"/>
      <c r="AD88" s="466"/>
      <c r="AE88" s="466"/>
      <c r="AF88" s="466"/>
      <c r="AG88" s="466"/>
      <c r="AH88" s="466"/>
      <c r="AI88" s="466"/>
      <c r="AJ88" s="466"/>
      <c r="AK88" s="466"/>
      <c r="AL88" s="466"/>
      <c r="AM88" s="466"/>
      <c r="AN88" s="466"/>
      <c r="AO88" s="466"/>
      <c r="AP88" s="466"/>
      <c r="AQ88" s="466"/>
      <c r="AR88" s="466"/>
      <c r="AS88" s="466"/>
      <c r="AT88" s="466"/>
      <c r="AU88" s="466"/>
      <c r="AV88" s="466"/>
      <c r="AW88" s="466"/>
      <c r="AX88" s="466"/>
      <c r="AY88" s="466"/>
      <c r="AZ88" s="182"/>
      <c r="BA88" s="626"/>
      <c r="BB88" s="625"/>
      <c r="BC88" s="478"/>
      <c r="BD88" s="463"/>
      <c r="BE88" s="463"/>
      <c r="BF88" s="463"/>
      <c r="BG88" s="482"/>
      <c r="BH88" s="478"/>
      <c r="BI88" s="463"/>
      <c r="BJ88" s="463"/>
      <c r="BK88" s="463"/>
      <c r="BL88" s="482"/>
      <c r="BM88" s="478"/>
      <c r="BN88" s="463"/>
      <c r="BO88" s="463"/>
      <c r="BP88" s="463"/>
      <c r="BQ88" s="482"/>
      <c r="BR88" s="478"/>
      <c r="BS88" s="463"/>
      <c r="BT88" s="463"/>
      <c r="BU88" s="463"/>
      <c r="BV88" s="463"/>
      <c r="BW88" s="463"/>
      <c r="BX88" s="463"/>
      <c r="BY88" s="464"/>
      <c r="BZ88" s="464"/>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row>
    <row r="89" s="561" customFormat="true" ht="15" customHeight="true" x14ac:dyDescent="0.2">
      <c r="A89" s="143"/>
      <c r="B89" s="137"/>
      <c r="C89" s="111"/>
      <c r="D89" s="110"/>
      <c r="E89" s="110"/>
      <c r="F89" s="110"/>
      <c r="G89" s="109"/>
      <c r="H89" s="108"/>
      <c r="I89" s="110"/>
      <c r="J89" s="110"/>
      <c r="K89" s="110"/>
      <c r="L89" s="107"/>
      <c r="M89" s="111"/>
      <c r="N89" s="110"/>
      <c r="O89" s="110"/>
      <c r="P89" s="110"/>
      <c r="Q89" s="109"/>
      <c r="R89" s="108"/>
      <c r="S89" s="110"/>
      <c r="T89" s="110"/>
      <c r="U89" s="110"/>
      <c r="V89" s="110"/>
      <c r="W89" s="110"/>
      <c r="X89" s="110"/>
      <c r="Y89" s="110"/>
      <c r="Z89" s="107"/>
      <c r="AA89" s="184"/>
      <c r="AB89" s="184"/>
      <c r="AC89" s="184"/>
      <c r="AD89" s="184"/>
      <c r="AE89" s="184"/>
      <c r="AF89" s="184"/>
      <c r="AG89" s="184"/>
      <c r="AH89" s="184"/>
      <c r="AI89" s="184"/>
      <c r="AJ89" s="184"/>
      <c r="AK89" s="184"/>
      <c r="AL89" s="184"/>
      <c r="AM89" s="184"/>
      <c r="AN89" s="184"/>
      <c r="AO89" s="184"/>
      <c r="AP89" s="184"/>
      <c r="AQ89" s="184"/>
      <c r="AR89" s="184"/>
      <c r="AS89" s="184"/>
      <c r="AT89" s="184"/>
      <c r="AU89" s="184"/>
      <c r="AV89" s="184"/>
      <c r="AW89" s="184"/>
      <c r="AX89" s="184"/>
      <c r="AY89" s="184"/>
      <c r="AZ89" s="374"/>
      <c r="BA89" s="626"/>
      <c r="BB89" s="625"/>
      <c r="BC89" s="478"/>
      <c r="BD89" s="463"/>
      <c r="BE89" s="463"/>
      <c r="BF89" s="463"/>
      <c r="BG89" s="482"/>
      <c r="BH89" s="478"/>
      <c r="BI89" s="463"/>
      <c r="BJ89" s="463"/>
      <c r="BK89" s="463"/>
      <c r="BL89" s="482"/>
      <c r="BM89" s="478"/>
      <c r="BN89" s="463"/>
      <c r="BO89" s="463"/>
      <c r="BP89" s="463"/>
      <c r="BQ89" s="482"/>
      <c r="BR89" s="478"/>
      <c r="BS89" s="463"/>
      <c r="BT89" s="463"/>
      <c r="BU89" s="463"/>
      <c r="BV89" s="463"/>
      <c r="BW89" s="463"/>
      <c r="BX89" s="463"/>
      <c r="BY89" s="464"/>
      <c r="BZ89" s="464"/>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row>
    <row r="90" s="561" customFormat="true" ht="15" customHeight="true" x14ac:dyDescent="0.2">
      <c r="A90" s="143"/>
      <c r="B90" s="137"/>
      <c r="C90" s="111"/>
      <c r="D90" s="110"/>
      <c r="E90" s="110"/>
      <c r="F90" s="110"/>
      <c r="G90" s="109"/>
      <c r="H90" s="108"/>
      <c r="I90" s="110"/>
      <c r="J90" s="110"/>
      <c r="K90" s="110"/>
      <c r="L90" s="107"/>
      <c r="M90" s="111"/>
      <c r="N90" s="110"/>
      <c r="O90" s="110"/>
      <c r="P90" s="110"/>
      <c r="Q90" s="109"/>
      <c r="R90" s="108"/>
      <c r="S90" s="110"/>
      <c r="T90" s="110"/>
      <c r="U90" s="110"/>
      <c r="V90" s="110"/>
      <c r="W90" s="110"/>
      <c r="X90" s="110"/>
      <c r="Y90" s="110"/>
      <c r="Z90" s="107"/>
      <c r="AA90" s="184"/>
      <c r="AB90" s="184"/>
      <c r="AC90" s="184"/>
      <c r="AD90" s="184"/>
      <c r="AE90" s="184"/>
      <c r="AF90" s="184"/>
      <c r="AG90" s="184"/>
      <c r="AH90" s="184"/>
      <c r="AI90" s="184"/>
      <c r="AJ90" s="184"/>
      <c r="AK90" s="184"/>
      <c r="AL90" s="184"/>
      <c r="AM90" s="184"/>
      <c r="AN90" s="184"/>
      <c r="AO90" s="184"/>
      <c r="AP90" s="184"/>
      <c r="AQ90" s="184"/>
      <c r="AR90" s="184"/>
      <c r="AS90" s="184"/>
      <c r="AT90" s="184"/>
      <c r="AU90" s="184"/>
      <c r="AV90" s="184"/>
      <c r="AW90" s="184"/>
      <c r="AX90" s="184"/>
      <c r="AY90" s="184"/>
      <c r="AZ90" s="374"/>
      <c r="BA90" s="626"/>
      <c r="BB90" s="625"/>
      <c r="BC90" s="478"/>
      <c r="BD90" s="463"/>
      <c r="BE90" s="463"/>
      <c r="BF90" s="463"/>
      <c r="BG90" s="482"/>
      <c r="BH90" s="478"/>
      <c r="BI90" s="463"/>
      <c r="BJ90" s="463"/>
      <c r="BK90" s="463"/>
      <c r="BL90" s="482"/>
      <c r="BM90" s="478"/>
      <c r="BN90" s="463"/>
      <c r="BO90" s="463"/>
      <c r="BP90" s="463"/>
      <c r="BQ90" s="482"/>
      <c r="BR90" s="478"/>
      <c r="BS90" s="463"/>
      <c r="BT90" s="463"/>
      <c r="BU90" s="463"/>
      <c r="BV90" s="463"/>
      <c r="BW90" s="463"/>
      <c r="BX90" s="463"/>
      <c r="BY90" s="464"/>
      <c r="BZ90" s="464"/>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row>
    <row r="91" s="561" customFormat="true" ht="15" customHeight="true" x14ac:dyDescent="0.2">
      <c r="A91" s="164"/>
      <c r="B91" s="136"/>
      <c r="C91" s="104"/>
      <c r="D91" s="106"/>
      <c r="E91" s="106"/>
      <c r="F91" s="106"/>
      <c r="G91" s="105"/>
      <c r="H91" s="103"/>
      <c r="I91" s="106"/>
      <c r="J91" s="106"/>
      <c r="K91" s="106"/>
      <c r="L91" s="102"/>
      <c r="M91" s="104"/>
      <c r="N91" s="106"/>
      <c r="O91" s="106"/>
      <c r="P91" s="106"/>
      <c r="Q91" s="105"/>
      <c r="R91" s="103"/>
      <c r="S91" s="106"/>
      <c r="T91" s="106"/>
      <c r="U91" s="106"/>
      <c r="V91" s="106"/>
      <c r="W91" s="106"/>
      <c r="X91" s="106"/>
      <c r="Y91" s="106"/>
      <c r="Z91" s="102"/>
      <c r="AA91" s="184"/>
      <c r="AB91" s="184"/>
      <c r="AC91" s="184"/>
      <c r="AD91" s="184"/>
      <c r="AE91" s="184"/>
      <c r="AF91" s="184"/>
      <c r="AG91" s="184"/>
      <c r="AH91" s="184"/>
      <c r="AI91" s="184"/>
      <c r="AJ91" s="184"/>
      <c r="AK91" s="184"/>
      <c r="AL91" s="184"/>
      <c r="AM91" s="184"/>
      <c r="AN91" s="184"/>
      <c r="AO91" s="184"/>
      <c r="AP91" s="184"/>
      <c r="AQ91" s="184"/>
      <c r="AR91" s="184"/>
      <c r="AS91" s="184"/>
      <c r="AT91" s="184"/>
      <c r="AU91" s="184"/>
      <c r="AV91" s="184"/>
      <c r="AW91" s="184"/>
      <c r="AX91" s="184"/>
      <c r="AY91" s="184"/>
      <c r="AZ91" s="374"/>
      <c r="BA91" s="626"/>
      <c r="BB91" s="625"/>
      <c r="BC91" s="478"/>
      <c r="BD91" s="463"/>
      <c r="BE91" s="463"/>
      <c r="BF91" s="463"/>
      <c r="BG91" s="482"/>
      <c r="BH91" s="478"/>
      <c r="BI91" s="463"/>
      <c r="BJ91" s="463"/>
      <c r="BK91" s="463"/>
      <c r="BL91" s="482"/>
      <c r="BM91" s="478"/>
      <c r="BN91" s="463"/>
      <c r="BO91" s="463"/>
      <c r="BP91" s="463"/>
      <c r="BQ91" s="482"/>
      <c r="BR91" s="478"/>
      <c r="BS91" s="463"/>
      <c r="BT91" s="463"/>
      <c r="BU91" s="463"/>
      <c r="BV91" s="463"/>
      <c r="BW91" s="463"/>
      <c r="BX91" s="463"/>
      <c r="BY91" s="464"/>
      <c r="BZ91" s="464"/>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row>
    <row r="92" s="561" customFormat="true" ht="15" customHeight="true" x14ac:dyDescent="0.2">
      <c r="A92" s="164"/>
      <c r="B92" s="136"/>
      <c r="C92" s="104"/>
      <c r="D92" s="106"/>
      <c r="E92" s="106"/>
      <c r="F92" s="106"/>
      <c r="G92" s="105"/>
      <c r="H92" s="103"/>
      <c r="I92" s="106"/>
      <c r="J92" s="106"/>
      <c r="K92" s="106"/>
      <c r="L92" s="102"/>
      <c r="M92" s="104"/>
      <c r="N92" s="106"/>
      <c r="O92" s="106"/>
      <c r="P92" s="106"/>
      <c r="Q92" s="105"/>
      <c r="R92" s="103"/>
      <c r="S92" s="106"/>
      <c r="T92" s="106"/>
      <c r="U92" s="106"/>
      <c r="V92" s="106"/>
      <c r="W92" s="106"/>
      <c r="X92" s="106"/>
      <c r="Y92" s="106"/>
      <c r="Z92" s="102"/>
      <c r="AA92" s="184"/>
      <c r="AB92" s="184"/>
      <c r="AC92" s="184"/>
      <c r="AD92" s="184"/>
      <c r="AE92" s="184"/>
      <c r="AF92" s="184"/>
      <c r="AG92" s="184"/>
      <c r="AH92" s="184"/>
      <c r="AI92" s="184"/>
      <c r="AJ92" s="184"/>
      <c r="AK92" s="184"/>
      <c r="AL92" s="184"/>
      <c r="AM92" s="184"/>
      <c r="AN92" s="184"/>
      <c r="AO92" s="184"/>
      <c r="AP92" s="184"/>
      <c r="AQ92" s="184"/>
      <c r="AR92" s="184"/>
      <c r="AS92" s="184"/>
      <c r="AT92" s="184"/>
      <c r="AU92" s="184"/>
      <c r="AV92" s="184"/>
      <c r="AW92" s="184"/>
      <c r="AX92" s="184"/>
      <c r="AY92" s="184"/>
      <c r="AZ92" s="374"/>
      <c r="BA92" s="626"/>
      <c r="BB92" s="625"/>
      <c r="BC92" s="478"/>
      <c r="BD92" s="463"/>
      <c r="BE92" s="463"/>
      <c r="BF92" s="463"/>
      <c r="BG92" s="482"/>
      <c r="BH92" s="478"/>
      <c r="BI92" s="463"/>
      <c r="BJ92" s="463"/>
      <c r="BK92" s="463"/>
      <c r="BL92" s="482"/>
      <c r="BM92" s="478"/>
      <c r="BN92" s="463"/>
      <c r="BO92" s="463"/>
      <c r="BP92" s="463"/>
      <c r="BQ92" s="482"/>
      <c r="BR92" s="478"/>
      <c r="BS92" s="463"/>
      <c r="BT92" s="463"/>
      <c r="BU92" s="463"/>
      <c r="BV92" s="463"/>
      <c r="BW92" s="463"/>
      <c r="BX92" s="463"/>
      <c r="BY92" s="464"/>
      <c r="BZ92" s="464"/>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row>
    <row r="93" s="561" customFormat="true" ht="15" customHeight="true" x14ac:dyDescent="0.2">
      <c r="A93" s="142"/>
      <c r="B93" s="135"/>
      <c r="C93" s="158"/>
      <c r="D93" s="157"/>
      <c r="E93" s="157"/>
      <c r="F93" s="157"/>
      <c r="G93" s="146"/>
      <c r="H93" s="148"/>
      <c r="I93" s="157"/>
      <c r="J93" s="157"/>
      <c r="K93" s="157"/>
      <c r="L93" s="152"/>
      <c r="M93" s="158"/>
      <c r="N93" s="157"/>
      <c r="O93" s="157"/>
      <c r="P93" s="157"/>
      <c r="Q93" s="146"/>
      <c r="R93" s="148"/>
      <c r="S93" s="157"/>
      <c r="T93" s="157"/>
      <c r="U93" s="157"/>
      <c r="V93" s="157"/>
      <c r="W93" s="157"/>
      <c r="X93" s="157"/>
      <c r="Y93" s="157"/>
      <c r="Z93" s="152"/>
      <c r="AA93" s="184"/>
      <c r="AB93" s="184"/>
      <c r="AC93" s="184"/>
      <c r="AD93" s="184"/>
      <c r="AE93" s="184"/>
      <c r="AF93" s="184"/>
      <c r="AG93" s="184"/>
      <c r="AH93" s="184"/>
      <c r="AI93" s="184"/>
      <c r="AJ93" s="184"/>
      <c r="AK93" s="184"/>
      <c r="AL93" s="184"/>
      <c r="AM93" s="184"/>
      <c r="AN93" s="184"/>
      <c r="AO93" s="184"/>
      <c r="AP93" s="184"/>
      <c r="AQ93" s="184"/>
      <c r="AR93" s="184"/>
      <c r="AS93" s="184"/>
      <c r="AT93" s="184"/>
      <c r="AU93" s="184"/>
      <c r="AV93" s="184"/>
      <c r="AW93" s="184"/>
      <c r="AX93" s="184"/>
      <c r="AY93" s="184"/>
      <c r="AZ93" s="374"/>
      <c r="BA93" s="626"/>
      <c r="BB93" s="625"/>
      <c r="BC93" s="478"/>
      <c r="BD93" s="463"/>
      <c r="BE93" s="463"/>
      <c r="BF93" s="463"/>
      <c r="BG93" s="482"/>
      <c r="BH93" s="478"/>
      <c r="BI93" s="463"/>
      <c r="BJ93" s="463"/>
      <c r="BK93" s="463"/>
      <c r="BL93" s="482"/>
      <c r="BM93" s="478"/>
      <c r="BN93" s="463"/>
      <c r="BO93" s="463"/>
      <c r="BP93" s="463"/>
      <c r="BQ93" s="482"/>
      <c r="BR93" s="478"/>
      <c r="BS93" s="463"/>
      <c r="BT93" s="463"/>
      <c r="BU93" s="463"/>
      <c r="BV93" s="463"/>
      <c r="BW93" s="463"/>
      <c r="BX93" s="463"/>
      <c r="BY93" s="464"/>
      <c r="BZ93" s="464"/>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row>
    <row r="94" s="561" customFormat="true" ht="15" customHeight="true" x14ac:dyDescent="0.2">
      <c r="A94" s="79"/>
      <c r="B94" s="135"/>
      <c r="C94" s="158"/>
      <c r="D94" s="156"/>
      <c r="E94" s="156"/>
      <c r="F94" s="156"/>
      <c r="G94" s="145"/>
      <c r="H94" s="148"/>
      <c r="I94" s="156"/>
      <c r="J94" s="156"/>
      <c r="K94" s="156"/>
      <c r="L94" s="151"/>
      <c r="M94" s="158"/>
      <c r="N94" s="156"/>
      <c r="O94" s="156"/>
      <c r="P94" s="156"/>
      <c r="Q94" s="145"/>
      <c r="R94" s="148"/>
      <c r="S94" s="156"/>
      <c r="T94" s="156"/>
      <c r="U94" s="156"/>
      <c r="V94" s="156"/>
      <c r="W94" s="156"/>
      <c r="X94" s="156"/>
      <c r="Y94" s="156"/>
      <c r="Z94" s="151"/>
      <c r="AA94" s="184"/>
      <c r="AB94" s="184"/>
      <c r="AC94" s="184"/>
      <c r="AD94" s="184"/>
      <c r="AE94" s="184"/>
      <c r="AF94" s="184"/>
      <c r="AG94" s="184"/>
      <c r="AH94" s="184"/>
      <c r="AI94" s="184"/>
      <c r="AJ94" s="184"/>
      <c r="AK94" s="184"/>
      <c r="AL94" s="184"/>
      <c r="AM94" s="184"/>
      <c r="AN94" s="184"/>
      <c r="AO94" s="184"/>
      <c r="AP94" s="184"/>
      <c r="AQ94" s="184"/>
      <c r="AR94" s="184"/>
      <c r="AS94" s="184"/>
      <c r="AT94" s="184"/>
      <c r="AU94" s="184"/>
      <c r="AV94" s="184"/>
      <c r="AW94" s="184"/>
      <c r="AX94" s="184"/>
      <c r="AY94" s="184"/>
      <c r="AZ94" s="374"/>
      <c r="BA94" s="626"/>
      <c r="BB94" s="625"/>
      <c r="BC94" s="478"/>
      <c r="BD94" s="463"/>
      <c r="BE94" s="463"/>
      <c r="BF94" s="463"/>
      <c r="BG94" s="482"/>
      <c r="BH94" s="478"/>
      <c r="BI94" s="463"/>
      <c r="BJ94" s="463"/>
      <c r="BK94" s="463"/>
      <c r="BL94" s="482"/>
      <c r="BM94" s="478"/>
      <c r="BN94" s="463"/>
      <c r="BO94" s="463"/>
      <c r="BP94" s="463"/>
      <c r="BQ94" s="482"/>
      <c r="BR94" s="478"/>
      <c r="BS94" s="463"/>
      <c r="BT94" s="463"/>
      <c r="BU94" s="463"/>
      <c r="BV94" s="463"/>
      <c r="BW94" s="463"/>
      <c r="BX94" s="463"/>
      <c r="BY94" s="464"/>
      <c r="BZ94" s="464"/>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row>
    <row r="95" s="561" customFormat="true" ht="15" customHeight="true" x14ac:dyDescent="0.2">
      <c r="A95" s="142"/>
      <c r="B95" s="134"/>
      <c r="C95" s="101"/>
      <c r="D95" s="100"/>
      <c r="E95" s="100"/>
      <c r="F95" s="100"/>
      <c r="G95" s="99"/>
      <c r="H95" s="98"/>
      <c r="I95" s="100"/>
      <c r="J95" s="100"/>
      <c r="K95" s="100"/>
      <c r="L95" s="97"/>
      <c r="M95" s="101"/>
      <c r="N95" s="100"/>
      <c r="O95" s="100"/>
      <c r="P95" s="100"/>
      <c r="Q95" s="99"/>
      <c r="R95" s="98"/>
      <c r="S95" s="100"/>
      <c r="T95" s="100"/>
      <c r="U95" s="100"/>
      <c r="V95" s="100"/>
      <c r="W95" s="100"/>
      <c r="X95" s="100"/>
      <c r="Y95" s="100"/>
      <c r="Z95" s="97"/>
      <c r="AA95" s="184"/>
      <c r="AB95" s="184"/>
      <c r="AC95" s="184"/>
      <c r="AD95" s="184"/>
      <c r="AE95" s="184"/>
      <c r="AF95" s="184"/>
      <c r="AG95" s="184"/>
      <c r="AH95" s="184"/>
      <c r="AI95" s="184"/>
      <c r="AJ95" s="184"/>
      <c r="AK95" s="184"/>
      <c r="AL95" s="184"/>
      <c r="AM95" s="184"/>
      <c r="AN95" s="184"/>
      <c r="AO95" s="184"/>
      <c r="AP95" s="184"/>
      <c r="AQ95" s="184"/>
      <c r="AR95" s="184"/>
      <c r="AS95" s="184"/>
      <c r="AT95" s="184"/>
      <c r="AU95" s="184"/>
      <c r="AV95" s="184"/>
      <c r="AW95" s="184"/>
      <c r="AX95" s="184"/>
      <c r="AY95" s="184"/>
      <c r="AZ95" s="374"/>
      <c r="BA95" s="626"/>
      <c r="BB95" s="625"/>
      <c r="BC95" s="478"/>
      <c r="BD95" s="463"/>
      <c r="BE95" s="463"/>
      <c r="BF95" s="463"/>
      <c r="BG95" s="482"/>
      <c r="BH95" s="478"/>
      <c r="BI95" s="463"/>
      <c r="BJ95" s="463"/>
      <c r="BK95" s="463"/>
      <c r="BL95" s="482"/>
      <c r="BM95" s="478"/>
      <c r="BN95" s="463"/>
      <c r="BO95" s="463"/>
      <c r="BP95" s="463"/>
      <c r="BQ95" s="482"/>
      <c r="BR95" s="478"/>
      <c r="BS95" s="463"/>
      <c r="BT95" s="463"/>
      <c r="BU95" s="463"/>
      <c r="BV95" s="463"/>
      <c r="BW95" s="463"/>
      <c r="BX95" s="463"/>
      <c r="BY95" s="464"/>
      <c r="BZ95" s="464"/>
      <c r="CA95" s="8"/>
      <c r="CB95" s="8"/>
      <c r="CC95" s="8"/>
      <c r="CD95" s="8"/>
      <c r="CE95" s="8"/>
      <c r="CF95" s="8"/>
      <c r="CG95" s="8"/>
      <c r="CH95" s="8"/>
      <c r="CI95" s="8"/>
      <c r="CJ95" s="8"/>
      <c r="CK95" s="8"/>
      <c r="CL95" s="8"/>
      <c r="CM95" s="8"/>
      <c r="CN95" s="8"/>
      <c r="CO95" s="8"/>
      <c r="CP95" s="8"/>
      <c r="CQ95" s="8"/>
      <c r="CR95" s="8"/>
      <c r="CS95" s="8"/>
      <c r="CT95" s="8"/>
      <c r="CU95" s="8"/>
      <c r="CV95" s="8"/>
      <c r="CW95" s="8"/>
      <c r="CX95" s="8"/>
      <c r="CY95" s="8"/>
      <c r="CZ95" s="8"/>
    </row>
    <row r="96" s="337" customFormat="true" ht="15" customHeight="true" x14ac:dyDescent="0.2">
      <c r="A96" s="79"/>
      <c r="B96" s="134"/>
      <c r="C96" s="101"/>
      <c r="D96" s="100"/>
      <c r="E96" s="100"/>
      <c r="F96" s="100"/>
      <c r="G96" s="99"/>
      <c r="H96" s="98"/>
      <c r="I96" s="100"/>
      <c r="J96" s="100"/>
      <c r="K96" s="100"/>
      <c r="L96" s="97"/>
      <c r="M96" s="101"/>
      <c r="N96" s="100"/>
      <c r="O96" s="100"/>
      <c r="P96" s="100"/>
      <c r="Q96" s="99"/>
      <c r="R96" s="98"/>
      <c r="S96" s="100"/>
      <c r="T96" s="100"/>
      <c r="U96" s="100"/>
      <c r="V96" s="100"/>
      <c r="W96" s="100"/>
      <c r="X96" s="100"/>
      <c r="Y96" s="100"/>
      <c r="Z96" s="97"/>
      <c r="AA96" s="184"/>
      <c r="AB96" s="184"/>
      <c r="AC96" s="184"/>
      <c r="AD96" s="184"/>
      <c r="AE96" s="184"/>
      <c r="AF96" s="184"/>
      <c r="AG96" s="184"/>
      <c r="AH96" s="184"/>
      <c r="AI96" s="184"/>
      <c r="AJ96" s="184"/>
      <c r="AK96" s="184"/>
      <c r="AL96" s="184"/>
      <c r="AM96" s="184"/>
      <c r="AN96" s="184"/>
      <c r="AO96" s="184"/>
      <c r="AP96" s="184"/>
      <c r="AQ96" s="184"/>
      <c r="AR96" s="184"/>
      <c r="AS96" s="184"/>
      <c r="AT96" s="184"/>
      <c r="AU96" s="184"/>
      <c r="AV96" s="184"/>
      <c r="AW96" s="184"/>
      <c r="AX96" s="184"/>
      <c r="AY96" s="184"/>
      <c r="AZ96" s="374"/>
      <c r="BA96" s="626"/>
      <c r="BB96" s="625"/>
      <c r="BC96" s="478"/>
      <c r="BD96" s="463"/>
      <c r="BE96" s="463"/>
      <c r="BF96" s="463"/>
      <c r="BG96" s="482"/>
      <c r="BH96" s="478"/>
      <c r="BI96" s="463"/>
      <c r="BJ96" s="463"/>
      <c r="BK96" s="463"/>
      <c r="BL96" s="482"/>
      <c r="BM96" s="478"/>
      <c r="BN96" s="463"/>
      <c r="BO96" s="463"/>
      <c r="BP96" s="463"/>
      <c r="BQ96" s="482"/>
      <c r="BR96" s="478"/>
      <c r="BS96" s="463"/>
      <c r="BT96" s="463"/>
      <c r="BU96" s="463"/>
      <c r="BV96" s="463"/>
      <c r="BW96" s="463"/>
      <c r="BX96" s="463"/>
      <c r="BY96" s="464"/>
      <c r="BZ96" s="464"/>
      <c r="CA96" s="8"/>
      <c r="CB96" s="8"/>
      <c r="CC96" s="8"/>
      <c r="CD96" s="8"/>
      <c r="CE96" s="8"/>
      <c r="CF96" s="8"/>
      <c r="CG96" s="8"/>
      <c r="CH96" s="8"/>
      <c r="CI96" s="8"/>
      <c r="CJ96" s="8"/>
      <c r="CK96" s="8"/>
      <c r="CL96" s="8"/>
      <c r="CM96" s="8"/>
      <c r="CN96" s="8"/>
      <c r="CO96" s="8"/>
      <c r="CP96" s="8"/>
      <c r="CQ96" s="8"/>
      <c r="CR96" s="8"/>
      <c r="CS96" s="8"/>
      <c r="CT96" s="8"/>
      <c r="CU96" s="8"/>
      <c r="CV96" s="8"/>
      <c r="CW96" s="8"/>
      <c r="CX96" s="8"/>
      <c r="CY96" s="8"/>
      <c r="CZ96" s="8"/>
    </row>
    <row r="97" s="337" customFormat="true" ht="15" customHeight="true" x14ac:dyDescent="0.2">
      <c r="A97" s="142"/>
      <c r="B97" s="134"/>
      <c r="C97" s="101"/>
      <c r="D97" s="100"/>
      <c r="E97" s="100"/>
      <c r="F97" s="100"/>
      <c r="G97" s="99"/>
      <c r="H97" s="98"/>
      <c r="I97" s="100"/>
      <c r="J97" s="100"/>
      <c r="K97" s="100"/>
      <c r="L97" s="97"/>
      <c r="M97" s="101"/>
      <c r="N97" s="100"/>
      <c r="O97" s="100"/>
      <c r="P97" s="100"/>
      <c r="Q97" s="99"/>
      <c r="R97" s="98"/>
      <c r="S97" s="100"/>
      <c r="T97" s="100"/>
      <c r="U97" s="100"/>
      <c r="V97" s="100"/>
      <c r="W97" s="100"/>
      <c r="X97" s="100"/>
      <c r="Y97" s="100"/>
      <c r="Z97" s="97"/>
      <c r="AA97" s="184"/>
      <c r="AB97" s="184"/>
      <c r="AC97" s="184"/>
      <c r="AD97" s="184"/>
      <c r="AE97" s="184"/>
      <c r="AF97" s="184"/>
      <c r="AG97" s="184"/>
      <c r="AH97" s="184"/>
      <c r="AI97" s="184"/>
      <c r="AJ97" s="184"/>
      <c r="AK97" s="184"/>
      <c r="AL97" s="184"/>
      <c r="AM97" s="184"/>
      <c r="AN97" s="184"/>
      <c r="AO97" s="184"/>
      <c r="AP97" s="184"/>
      <c r="AQ97" s="184"/>
      <c r="AR97" s="184"/>
      <c r="AS97" s="184"/>
      <c r="AT97" s="184"/>
      <c r="AU97" s="184"/>
      <c r="AV97" s="184"/>
      <c r="AW97" s="184"/>
      <c r="AX97" s="184"/>
      <c r="AY97" s="184"/>
      <c r="AZ97" s="374"/>
      <c r="BA97" s="626"/>
      <c r="BB97" s="625"/>
      <c r="BC97" s="478"/>
      <c r="BD97" s="463"/>
      <c r="BE97" s="463"/>
      <c r="BF97" s="463"/>
      <c r="BG97" s="482"/>
      <c r="BH97" s="478"/>
      <c r="BI97" s="463"/>
      <c r="BJ97" s="463"/>
      <c r="BK97" s="463"/>
      <c r="BL97" s="482"/>
      <c r="BM97" s="478"/>
      <c r="BN97" s="463"/>
      <c r="BO97" s="463"/>
      <c r="BP97" s="463"/>
      <c r="BQ97" s="482"/>
      <c r="BR97" s="478"/>
      <c r="BS97" s="463"/>
      <c r="BT97" s="463"/>
      <c r="BU97" s="463"/>
      <c r="BV97" s="463"/>
      <c r="BW97" s="463"/>
      <c r="BX97" s="463"/>
      <c r="BY97" s="464"/>
      <c r="BZ97" s="464"/>
      <c r="CA97" s="8"/>
      <c r="CB97" s="8"/>
      <c r="CC97" s="8"/>
      <c r="CD97" s="8"/>
      <c r="CE97" s="8"/>
      <c r="CF97" s="8"/>
      <c r="CG97" s="8"/>
      <c r="CH97" s="8"/>
      <c r="CI97" s="8"/>
      <c r="CJ97" s="8"/>
      <c r="CK97" s="8"/>
      <c r="CL97" s="8"/>
      <c r="CM97" s="8"/>
      <c r="CN97" s="8"/>
      <c r="CO97" s="8"/>
      <c r="CP97" s="8"/>
      <c r="CQ97" s="8"/>
      <c r="CR97" s="8"/>
      <c r="CS97" s="8"/>
      <c r="CT97" s="8"/>
      <c r="CU97" s="8"/>
      <c r="CV97" s="8"/>
      <c r="CW97" s="8"/>
      <c r="CX97" s="8"/>
      <c r="CY97" s="8"/>
      <c r="CZ97" s="8"/>
    </row>
    <row r="98" s="337" customFormat="true" ht="15" customHeight="true" x14ac:dyDescent="0.2">
      <c r="A98" s="79"/>
      <c r="B98" s="134"/>
      <c r="C98" s="101"/>
      <c r="D98" s="100"/>
      <c r="E98" s="100"/>
      <c r="F98" s="100"/>
      <c r="G98" s="99"/>
      <c r="H98" s="98"/>
      <c r="I98" s="100"/>
      <c r="J98" s="100"/>
      <c r="K98" s="100"/>
      <c r="L98" s="97"/>
      <c r="M98" s="101"/>
      <c r="N98" s="100"/>
      <c r="O98" s="100"/>
      <c r="P98" s="100"/>
      <c r="Q98" s="99"/>
      <c r="R98" s="98"/>
      <c r="S98" s="100"/>
      <c r="T98" s="100"/>
      <c r="U98" s="100"/>
      <c r="V98" s="100"/>
      <c r="W98" s="100"/>
      <c r="X98" s="100"/>
      <c r="Y98" s="100"/>
      <c r="Z98" s="97"/>
      <c r="AA98" s="184"/>
      <c r="AB98" s="184"/>
      <c r="AC98" s="184"/>
      <c r="AD98" s="184"/>
      <c r="AE98" s="184"/>
      <c r="AF98" s="184"/>
      <c r="AG98" s="184"/>
      <c r="AH98" s="184"/>
      <c r="AI98" s="184"/>
      <c r="AJ98" s="184"/>
      <c r="AK98" s="184"/>
      <c r="AL98" s="184"/>
      <c r="AM98" s="184"/>
      <c r="AN98" s="184"/>
      <c r="AO98" s="184"/>
      <c r="AP98" s="184"/>
      <c r="AQ98" s="184"/>
      <c r="AR98" s="184"/>
      <c r="AS98" s="184"/>
      <c r="AT98" s="184"/>
      <c r="AU98" s="184"/>
      <c r="AV98" s="184"/>
      <c r="AW98" s="184"/>
      <c r="AX98" s="184"/>
      <c r="AY98" s="184"/>
      <c r="AZ98" s="374"/>
      <c r="BA98" s="626"/>
      <c r="BB98" s="625"/>
      <c r="BC98" s="478"/>
      <c r="BD98" s="463"/>
      <c r="BE98" s="463"/>
      <c r="BF98" s="463"/>
      <c r="BG98" s="482"/>
      <c r="BH98" s="478"/>
      <c r="BI98" s="463"/>
      <c r="BJ98" s="463"/>
      <c r="BK98" s="463"/>
      <c r="BL98" s="482"/>
      <c r="BM98" s="478"/>
      <c r="BN98" s="463"/>
      <c r="BO98" s="463"/>
      <c r="BP98" s="463"/>
      <c r="BQ98" s="482"/>
      <c r="BR98" s="478"/>
      <c r="BS98" s="463"/>
      <c r="BT98" s="463"/>
      <c r="BU98" s="463"/>
      <c r="BV98" s="463"/>
      <c r="BW98" s="463"/>
      <c r="BX98" s="463"/>
      <c r="BY98" s="464"/>
      <c r="BZ98" s="464"/>
      <c r="CA98" s="8"/>
      <c r="CB98" s="8"/>
      <c r="CC98" s="8"/>
      <c r="CD98" s="8"/>
      <c r="CE98" s="8"/>
      <c r="CF98" s="8"/>
      <c r="CG98" s="8"/>
      <c r="CH98" s="8"/>
      <c r="CI98" s="8"/>
      <c r="CJ98" s="8"/>
      <c r="CK98" s="8"/>
      <c r="CL98" s="8"/>
      <c r="CM98" s="8"/>
      <c r="CN98" s="8"/>
      <c r="CO98" s="8"/>
      <c r="CP98" s="8"/>
      <c r="CQ98" s="8"/>
      <c r="CR98" s="8"/>
      <c r="CS98" s="8"/>
      <c r="CT98" s="8"/>
      <c r="CU98" s="8"/>
      <c r="CV98" s="8"/>
      <c r="CW98" s="8"/>
      <c r="CX98" s="8"/>
      <c r="CY98" s="8"/>
      <c r="CZ98" s="8"/>
    </row>
    <row r="99" s="337" customFormat="true" ht="15" customHeight="true" x14ac:dyDescent="0.2">
      <c r="A99" s="79"/>
      <c r="B99" s="134"/>
      <c r="C99" s="101"/>
      <c r="D99" s="100"/>
      <c r="E99" s="100"/>
      <c r="F99" s="100"/>
      <c r="G99" s="99"/>
      <c r="H99" s="98"/>
      <c r="I99" s="100"/>
      <c r="J99" s="100"/>
      <c r="K99" s="100"/>
      <c r="L99" s="97"/>
      <c r="M99" s="101"/>
      <c r="N99" s="100"/>
      <c r="O99" s="100"/>
      <c r="P99" s="100"/>
      <c r="Q99" s="99"/>
      <c r="R99" s="98"/>
      <c r="S99" s="100"/>
      <c r="T99" s="100"/>
      <c r="U99" s="100"/>
      <c r="V99" s="100"/>
      <c r="W99" s="100"/>
      <c r="X99" s="100"/>
      <c r="Y99" s="100"/>
      <c r="Z99" s="97"/>
      <c r="AA99" s="184"/>
      <c r="AB99" s="184"/>
      <c r="AC99" s="184"/>
      <c r="AD99" s="184"/>
      <c r="AE99" s="184"/>
      <c r="AF99" s="184"/>
      <c r="AG99" s="184"/>
      <c r="AH99" s="184"/>
      <c r="AI99" s="184"/>
      <c r="AJ99" s="184"/>
      <c r="AK99" s="184"/>
      <c r="AL99" s="184"/>
      <c r="AM99" s="184"/>
      <c r="AN99" s="184"/>
      <c r="AO99" s="184"/>
      <c r="AP99" s="184"/>
      <c r="AQ99" s="184"/>
      <c r="AR99" s="184"/>
      <c r="AS99" s="184"/>
      <c r="AT99" s="184"/>
      <c r="AU99" s="184"/>
      <c r="AV99" s="184"/>
      <c r="AW99" s="184"/>
      <c r="AX99" s="184"/>
      <c r="AY99" s="184"/>
      <c r="AZ99" s="374"/>
      <c r="BA99" s="626"/>
      <c r="BB99" s="625"/>
      <c r="BC99" s="478"/>
      <c r="BD99" s="463"/>
      <c r="BE99" s="463"/>
      <c r="BF99" s="463"/>
      <c r="BG99" s="482"/>
      <c r="BH99" s="478"/>
      <c r="BI99" s="463"/>
      <c r="BJ99" s="463"/>
      <c r="BK99" s="463"/>
      <c r="BL99" s="482"/>
      <c r="BM99" s="478"/>
      <c r="BN99" s="463"/>
      <c r="BO99" s="463"/>
      <c r="BP99" s="463"/>
      <c r="BQ99" s="482"/>
      <c r="BR99" s="478"/>
      <c r="BS99" s="463"/>
      <c r="BT99" s="463"/>
      <c r="BU99" s="463"/>
      <c r="BV99" s="463"/>
      <c r="BW99" s="463"/>
      <c r="BX99" s="463"/>
      <c r="BY99" s="464"/>
      <c r="BZ99" s="464"/>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row>
    <row r="100" s="337" customFormat="true" ht="15" customHeight="true" x14ac:dyDescent="0.2">
      <c r="A100" s="79"/>
      <c r="B100" s="134"/>
      <c r="C100" s="101"/>
      <c r="D100" s="100"/>
      <c r="E100" s="100"/>
      <c r="F100" s="100"/>
      <c r="G100" s="99"/>
      <c r="H100" s="98"/>
      <c r="I100" s="100"/>
      <c r="J100" s="100"/>
      <c r="K100" s="100"/>
      <c r="L100" s="97"/>
      <c r="M100" s="101"/>
      <c r="N100" s="100"/>
      <c r="O100" s="100"/>
      <c r="P100" s="100"/>
      <c r="Q100" s="99"/>
      <c r="R100" s="98"/>
      <c r="S100" s="100"/>
      <c r="T100" s="100"/>
      <c r="U100" s="100"/>
      <c r="V100" s="100"/>
      <c r="W100" s="100"/>
      <c r="X100" s="100"/>
      <c r="Y100" s="100"/>
      <c r="Z100" s="97"/>
      <c r="AA100" s="184"/>
      <c r="AB100" s="184"/>
      <c r="AC100" s="184"/>
      <c r="AD100" s="184"/>
      <c r="AE100" s="184"/>
      <c r="AF100" s="184"/>
      <c r="AG100" s="184"/>
      <c r="AH100" s="184"/>
      <c r="AI100" s="184"/>
      <c r="AJ100" s="184"/>
      <c r="AK100" s="184"/>
      <c r="AL100" s="184"/>
      <c r="AM100" s="184"/>
      <c r="AN100" s="184"/>
      <c r="AO100" s="184"/>
      <c r="AP100" s="184"/>
      <c r="AQ100" s="184"/>
      <c r="AR100" s="184"/>
      <c r="AS100" s="184"/>
      <c r="AT100" s="184"/>
      <c r="AU100" s="184"/>
      <c r="AV100" s="184"/>
      <c r="AW100" s="184"/>
      <c r="AX100" s="184"/>
      <c r="AY100" s="184"/>
      <c r="AZ100" s="374"/>
      <c r="BA100" s="626"/>
      <c r="BB100" s="625"/>
      <c r="BC100" s="478"/>
      <c r="BD100" s="463"/>
      <c r="BE100" s="463"/>
      <c r="BF100" s="463"/>
      <c r="BG100" s="482"/>
      <c r="BH100" s="478"/>
      <c r="BI100" s="463"/>
      <c r="BJ100" s="463"/>
      <c r="BK100" s="463"/>
      <c r="BL100" s="482"/>
      <c r="BM100" s="478"/>
      <c r="BN100" s="463"/>
      <c r="BO100" s="463"/>
      <c r="BP100" s="463"/>
      <c r="BQ100" s="482"/>
      <c r="BR100" s="478"/>
      <c r="BS100" s="463"/>
      <c r="BT100" s="463"/>
      <c r="BU100" s="463"/>
      <c r="BV100" s="463"/>
      <c r="BW100" s="463"/>
      <c r="BX100" s="463"/>
      <c r="BY100" s="464"/>
      <c r="BZ100" s="464"/>
      <c r="CA100" s="8"/>
      <c r="CB100" s="8"/>
      <c r="CC100" s="8"/>
      <c r="CD100" s="8"/>
      <c r="CE100" s="8"/>
      <c r="CF100" s="8"/>
      <c r="CG100" s="8"/>
      <c r="CH100" s="8"/>
      <c r="CI100" s="8"/>
      <c r="CJ100" s="8"/>
      <c r="CK100" s="8"/>
      <c r="CL100" s="8"/>
      <c r="CM100" s="8"/>
      <c r="CN100" s="8"/>
      <c r="CO100" s="8"/>
      <c r="CP100" s="8"/>
      <c r="CQ100" s="8"/>
      <c r="CR100" s="8"/>
      <c r="CS100" s="8"/>
      <c r="CT100" s="8"/>
      <c r="CU100" s="8"/>
      <c r="CV100" s="8"/>
      <c r="CW100" s="8"/>
      <c r="CX100" s="8"/>
      <c r="CY100" s="8"/>
      <c r="CZ100" s="8"/>
    </row>
    <row r="101" s="337" customFormat="true" ht="15" customHeight="true" x14ac:dyDescent="0.2">
      <c r="A101" s="142"/>
      <c r="B101" s="134"/>
      <c r="C101" s="101"/>
      <c r="D101" s="100"/>
      <c r="E101" s="100"/>
      <c r="F101" s="100"/>
      <c r="G101" s="99"/>
      <c r="H101" s="98"/>
      <c r="I101" s="100"/>
      <c r="J101" s="100"/>
      <c r="K101" s="100"/>
      <c r="L101" s="97"/>
      <c r="M101" s="101"/>
      <c r="N101" s="100"/>
      <c r="O101" s="100"/>
      <c r="P101" s="100"/>
      <c r="Q101" s="99"/>
      <c r="R101" s="98"/>
      <c r="S101" s="100"/>
      <c r="T101" s="100"/>
      <c r="U101" s="100"/>
      <c r="V101" s="100"/>
      <c r="W101" s="100"/>
      <c r="X101" s="100"/>
      <c r="Y101" s="100"/>
      <c r="Z101" s="97"/>
      <c r="AA101" s="184"/>
      <c r="AB101" s="184"/>
      <c r="AC101" s="184"/>
      <c r="AD101" s="184"/>
      <c r="AE101" s="184"/>
      <c r="AF101" s="184"/>
      <c r="AG101" s="184"/>
      <c r="AH101" s="184"/>
      <c r="AI101" s="184"/>
      <c r="AJ101" s="184"/>
      <c r="AK101" s="184"/>
      <c r="AL101" s="184"/>
      <c r="AM101" s="184"/>
      <c r="AN101" s="184"/>
      <c r="AO101" s="184"/>
      <c r="AP101" s="184"/>
      <c r="AQ101" s="184"/>
      <c r="AR101" s="184"/>
      <c r="AS101" s="184"/>
      <c r="AT101" s="184"/>
      <c r="AU101" s="184"/>
      <c r="AV101" s="184"/>
      <c r="AW101" s="184"/>
      <c r="AX101" s="184"/>
      <c r="AY101" s="184"/>
      <c r="AZ101" s="374"/>
      <c r="BA101" s="626"/>
      <c r="BB101" s="625"/>
      <c r="BC101" s="478"/>
      <c r="BD101" s="463"/>
      <c r="BE101" s="463"/>
      <c r="BF101" s="463"/>
      <c r="BG101" s="482"/>
      <c r="BH101" s="478"/>
      <c r="BI101" s="463"/>
      <c r="BJ101" s="463"/>
      <c r="BK101" s="463"/>
      <c r="BL101" s="482"/>
      <c r="BM101" s="478"/>
      <c r="BN101" s="463"/>
      <c r="BO101" s="463"/>
      <c r="BP101" s="463"/>
      <c r="BQ101" s="482"/>
      <c r="BR101" s="478"/>
      <c r="BS101" s="463"/>
      <c r="BT101" s="463"/>
      <c r="BU101" s="463"/>
      <c r="BV101" s="463"/>
      <c r="BW101" s="463"/>
      <c r="BX101" s="463"/>
      <c r="BY101" s="464"/>
      <c r="BZ101" s="464"/>
      <c r="CA101" s="8"/>
      <c r="CB101" s="8"/>
      <c r="CC101" s="8"/>
      <c r="CD101" s="8"/>
      <c r="CE101" s="8"/>
      <c r="CF101" s="8"/>
      <c r="CG101" s="8"/>
      <c r="CH101" s="8"/>
      <c r="CI101" s="8"/>
      <c r="CJ101" s="8"/>
      <c r="CK101" s="8"/>
      <c r="CL101" s="8"/>
      <c r="CM101" s="8"/>
      <c r="CN101" s="8"/>
      <c r="CO101" s="8"/>
      <c r="CP101" s="8"/>
      <c r="CQ101" s="8"/>
      <c r="CR101" s="8"/>
      <c r="CS101" s="8"/>
      <c r="CT101" s="8"/>
      <c r="CU101" s="8"/>
      <c r="CV101" s="8"/>
      <c r="CW101" s="8"/>
      <c r="CX101" s="8"/>
      <c r="CY101" s="8"/>
      <c r="CZ101" s="8"/>
    </row>
    <row r="102" s="337" customFormat="true" ht="15" customHeight="true" x14ac:dyDescent="0.2">
      <c r="A102" s="79"/>
      <c r="B102" s="134"/>
      <c r="C102" s="101"/>
      <c r="D102" s="100"/>
      <c r="E102" s="100"/>
      <c r="F102" s="100"/>
      <c r="G102" s="99"/>
      <c r="H102" s="98"/>
      <c r="I102" s="100"/>
      <c r="J102" s="100"/>
      <c r="K102" s="100"/>
      <c r="L102" s="97"/>
      <c r="M102" s="101"/>
      <c r="N102" s="100"/>
      <c r="O102" s="100"/>
      <c r="P102" s="100"/>
      <c r="Q102" s="99"/>
      <c r="R102" s="98"/>
      <c r="S102" s="100"/>
      <c r="T102" s="100"/>
      <c r="U102" s="100"/>
      <c r="V102" s="100"/>
      <c r="W102" s="100"/>
      <c r="X102" s="100"/>
      <c r="Y102" s="100"/>
      <c r="Z102" s="97"/>
      <c r="AA102" s="184"/>
      <c r="AB102" s="184"/>
      <c r="AC102" s="184"/>
      <c r="AD102" s="184"/>
      <c r="AE102" s="184"/>
      <c r="AF102" s="184"/>
      <c r="AG102" s="184"/>
      <c r="AH102" s="184"/>
      <c r="AI102" s="184"/>
      <c r="AJ102" s="184"/>
      <c r="AK102" s="184"/>
      <c r="AL102" s="184"/>
      <c r="AM102" s="184"/>
      <c r="AN102" s="184"/>
      <c r="AO102" s="184"/>
      <c r="AP102" s="184"/>
      <c r="AQ102" s="184"/>
      <c r="AR102" s="184"/>
      <c r="AS102" s="184"/>
      <c r="AT102" s="184"/>
      <c r="AU102" s="184"/>
      <c r="AV102" s="184"/>
      <c r="AW102" s="184"/>
      <c r="AX102" s="184"/>
      <c r="AY102" s="184"/>
      <c r="AZ102" s="374"/>
      <c r="BA102" s="626"/>
      <c r="BB102" s="625"/>
      <c r="BC102" s="478"/>
      <c r="BD102" s="463"/>
      <c r="BE102" s="463"/>
      <c r="BF102" s="463"/>
      <c r="BG102" s="482"/>
      <c r="BH102" s="478"/>
      <c r="BI102" s="463"/>
      <c r="BJ102" s="463"/>
      <c r="BK102" s="463"/>
      <c r="BL102" s="482"/>
      <c r="BM102" s="478"/>
      <c r="BN102" s="463"/>
      <c r="BO102" s="463"/>
      <c r="BP102" s="463"/>
      <c r="BQ102" s="482"/>
      <c r="BR102" s="478"/>
      <c r="BS102" s="463"/>
      <c r="BT102" s="463"/>
      <c r="BU102" s="463"/>
      <c r="BV102" s="463"/>
      <c r="BW102" s="463"/>
      <c r="BX102" s="463"/>
      <c r="BY102" s="464"/>
      <c r="BZ102" s="464"/>
      <c r="CA102" s="8"/>
      <c r="CB102" s="8"/>
      <c r="CC102" s="8"/>
      <c r="CD102" s="8"/>
      <c r="CE102" s="8"/>
      <c r="CF102" s="8"/>
      <c r="CG102" s="8"/>
      <c r="CH102" s="8"/>
      <c r="CI102" s="8"/>
      <c r="CJ102" s="8"/>
      <c r="CK102" s="8"/>
      <c r="CL102" s="8"/>
      <c r="CM102" s="8"/>
      <c r="CN102" s="8"/>
      <c r="CO102" s="8"/>
      <c r="CP102" s="8"/>
      <c r="CQ102" s="8"/>
      <c r="CR102" s="8"/>
      <c r="CS102" s="8"/>
      <c r="CT102" s="8"/>
      <c r="CU102" s="8"/>
      <c r="CV102" s="8"/>
      <c r="CW102" s="8"/>
      <c r="CX102" s="8"/>
      <c r="CY102" s="8"/>
      <c r="CZ102" s="8"/>
    </row>
    <row r="103" s="337" customFormat="true" ht="15" customHeight="true" x14ac:dyDescent="0.2">
      <c r="A103" s="79"/>
      <c r="B103" s="134"/>
      <c r="C103" s="101"/>
      <c r="D103" s="100"/>
      <c r="E103" s="100"/>
      <c r="F103" s="100"/>
      <c r="G103" s="99"/>
      <c r="H103" s="98"/>
      <c r="I103" s="100"/>
      <c r="J103" s="100"/>
      <c r="K103" s="100"/>
      <c r="L103" s="97"/>
      <c r="M103" s="101"/>
      <c r="N103" s="100"/>
      <c r="O103" s="100"/>
      <c r="P103" s="100"/>
      <c r="Q103" s="99"/>
      <c r="R103" s="98"/>
      <c r="S103" s="100"/>
      <c r="T103" s="100"/>
      <c r="U103" s="100"/>
      <c r="V103" s="100"/>
      <c r="W103" s="100"/>
      <c r="X103" s="100"/>
      <c r="Y103" s="100"/>
      <c r="Z103" s="97"/>
      <c r="AA103" s="184"/>
      <c r="AB103" s="184"/>
      <c r="AC103" s="184"/>
      <c r="AD103" s="184"/>
      <c r="AE103" s="184"/>
      <c r="AF103" s="184"/>
      <c r="AG103" s="184"/>
      <c r="AH103" s="184"/>
      <c r="AI103" s="184"/>
      <c r="AJ103" s="184"/>
      <c r="AK103" s="184"/>
      <c r="AL103" s="184"/>
      <c r="AM103" s="184"/>
      <c r="AN103" s="184"/>
      <c r="AO103" s="184"/>
      <c r="AP103" s="184"/>
      <c r="AQ103" s="184"/>
      <c r="AR103" s="184"/>
      <c r="AS103" s="184"/>
      <c r="AT103" s="184"/>
      <c r="AU103" s="184"/>
      <c r="AV103" s="184"/>
      <c r="AW103" s="184"/>
      <c r="AX103" s="184"/>
      <c r="AY103" s="184"/>
      <c r="AZ103" s="374"/>
      <c r="BA103" s="626"/>
      <c r="BB103" s="625"/>
      <c r="BC103" s="478"/>
      <c r="BD103" s="463"/>
      <c r="BE103" s="463"/>
      <c r="BF103" s="463"/>
      <c r="BG103" s="482"/>
      <c r="BH103" s="478"/>
      <c r="BI103" s="463"/>
      <c r="BJ103" s="463"/>
      <c r="BK103" s="463"/>
      <c r="BL103" s="482"/>
      <c r="BM103" s="478"/>
      <c r="BN103" s="463"/>
      <c r="BO103" s="463"/>
      <c r="BP103" s="463"/>
      <c r="BQ103" s="482"/>
      <c r="BR103" s="478"/>
      <c r="BS103" s="463"/>
      <c r="BT103" s="463"/>
      <c r="BU103" s="463"/>
      <c r="BV103" s="463"/>
      <c r="BW103" s="463"/>
      <c r="BX103" s="463"/>
      <c r="BY103" s="464"/>
      <c r="BZ103" s="464"/>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row>
    <row r="104" s="337" customFormat="true" ht="15" customHeight="true" x14ac:dyDescent="0.2">
      <c r="A104" s="79"/>
      <c r="B104" s="134"/>
      <c r="C104" s="101"/>
      <c r="D104" s="100"/>
      <c r="E104" s="100"/>
      <c r="F104" s="100"/>
      <c r="G104" s="99"/>
      <c r="H104" s="98"/>
      <c r="I104" s="100"/>
      <c r="J104" s="100"/>
      <c r="K104" s="100"/>
      <c r="L104" s="97"/>
      <c r="M104" s="101"/>
      <c r="N104" s="100"/>
      <c r="O104" s="100"/>
      <c r="P104" s="100"/>
      <c r="Q104" s="99"/>
      <c r="R104" s="98"/>
      <c r="S104" s="100"/>
      <c r="T104" s="100"/>
      <c r="U104" s="100"/>
      <c r="V104" s="100"/>
      <c r="W104" s="100"/>
      <c r="X104" s="100"/>
      <c r="Y104" s="100"/>
      <c r="Z104" s="97"/>
      <c r="AA104" s="184"/>
      <c r="AB104" s="184"/>
      <c r="AC104" s="184"/>
      <c r="AD104" s="184"/>
      <c r="AE104" s="184"/>
      <c r="AF104" s="184"/>
      <c r="AG104" s="184"/>
      <c r="AH104" s="184"/>
      <c r="AI104" s="184"/>
      <c r="AJ104" s="184"/>
      <c r="AK104" s="184"/>
      <c r="AL104" s="184"/>
      <c r="AM104" s="184"/>
      <c r="AN104" s="184"/>
      <c r="AO104" s="184"/>
      <c r="AP104" s="184"/>
      <c r="AQ104" s="184"/>
      <c r="AR104" s="184"/>
      <c r="AS104" s="184"/>
      <c r="AT104" s="184"/>
      <c r="AU104" s="184"/>
      <c r="AV104" s="184"/>
      <c r="AW104" s="184"/>
      <c r="AX104" s="184"/>
      <c r="AY104" s="184"/>
      <c r="AZ104" s="374"/>
      <c r="BA104" s="626"/>
      <c r="BB104" s="625"/>
      <c r="BC104" s="478"/>
      <c r="BD104" s="463"/>
      <c r="BE104" s="463"/>
      <c r="BF104" s="463"/>
      <c r="BG104" s="482"/>
      <c r="BH104" s="478"/>
      <c r="BI104" s="463"/>
      <c r="BJ104" s="463"/>
      <c r="BK104" s="463"/>
      <c r="BL104" s="482"/>
      <c r="BM104" s="478"/>
      <c r="BN104" s="463"/>
      <c r="BO104" s="463"/>
      <c r="BP104" s="463"/>
      <c r="BQ104" s="482"/>
      <c r="BR104" s="478"/>
      <c r="BS104" s="463"/>
      <c r="BT104" s="463"/>
      <c r="BU104" s="463"/>
      <c r="BV104" s="463"/>
      <c r="BW104" s="463"/>
      <c r="BX104" s="463"/>
      <c r="BY104" s="464"/>
      <c r="BZ104" s="464"/>
      <c r="CA104" s="8"/>
      <c r="CB104" s="8"/>
      <c r="CC104" s="8"/>
      <c r="CD104" s="8"/>
      <c r="CE104" s="8"/>
      <c r="CF104" s="8"/>
      <c r="CG104" s="8"/>
      <c r="CH104" s="8"/>
      <c r="CI104" s="8"/>
      <c r="CJ104" s="8"/>
      <c r="CK104" s="8"/>
      <c r="CL104" s="8"/>
      <c r="CM104" s="8"/>
      <c r="CN104" s="8"/>
      <c r="CO104" s="8"/>
      <c r="CP104" s="8"/>
      <c r="CQ104" s="8"/>
      <c r="CR104" s="8"/>
      <c r="CS104" s="8"/>
      <c r="CT104" s="8"/>
      <c r="CU104" s="8"/>
      <c r="CV104" s="8"/>
      <c r="CW104" s="8"/>
      <c r="CX104" s="8"/>
      <c r="CY104" s="8"/>
      <c r="CZ104" s="8"/>
    </row>
    <row r="105" s="337" customFormat="true" ht="15" customHeight="true" x14ac:dyDescent="0.2">
      <c r="A105" s="139"/>
      <c r="B105" s="133"/>
      <c r="C105" s="96"/>
      <c r="D105" s="95"/>
      <c r="E105" s="95"/>
      <c r="F105" s="95"/>
      <c r="G105" s="94"/>
      <c r="H105" s="93"/>
      <c r="I105" s="95"/>
      <c r="J105" s="95"/>
      <c r="K105" s="95"/>
      <c r="L105" s="92"/>
      <c r="M105" s="96"/>
      <c r="N105" s="95"/>
      <c r="O105" s="95"/>
      <c r="P105" s="95"/>
      <c r="Q105" s="94"/>
      <c r="R105" s="93"/>
      <c r="S105" s="95"/>
      <c r="T105" s="95"/>
      <c r="U105" s="95"/>
      <c r="V105" s="95"/>
      <c r="W105" s="95"/>
      <c r="X105" s="95"/>
      <c r="Y105" s="95"/>
      <c r="Z105" s="92"/>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374"/>
      <c r="BA105" s="626"/>
      <c r="BB105" s="625"/>
      <c r="BC105" s="481"/>
      <c r="BD105" s="480"/>
      <c r="BE105" s="480"/>
      <c r="BF105" s="480"/>
      <c r="BG105" s="484"/>
      <c r="BH105" s="481"/>
      <c r="BI105" s="480"/>
      <c r="BJ105" s="480"/>
      <c r="BK105" s="480"/>
      <c r="BL105" s="484"/>
      <c r="BM105" s="481"/>
      <c r="BN105" s="480"/>
      <c r="BO105" s="480"/>
      <c r="BP105" s="480"/>
      <c r="BQ105" s="484"/>
      <c r="BR105" s="481"/>
      <c r="BS105" s="480"/>
      <c r="BT105" s="480"/>
      <c r="BU105" s="480"/>
      <c r="BV105" s="480"/>
      <c r="BW105" s="480"/>
      <c r="BX105" s="480"/>
      <c r="BY105" s="483"/>
      <c r="BZ105" s="483"/>
      <c r="CA105" s="8"/>
      <c r="CB105" s="8"/>
      <c r="CC105" s="8"/>
      <c r="CD105" s="8"/>
      <c r="CE105" s="8"/>
      <c r="CF105" s="8"/>
      <c r="CG105" s="8"/>
      <c r="CH105" s="8"/>
      <c r="CI105" s="8"/>
      <c r="CJ105" s="8"/>
      <c r="CK105" s="8"/>
      <c r="CL105" s="8"/>
      <c r="CM105" s="8"/>
      <c r="CN105" s="8"/>
      <c r="CO105" s="8"/>
      <c r="CP105" s="8"/>
      <c r="CQ105" s="8"/>
      <c r="CR105" s="8"/>
      <c r="CS105" s="8"/>
      <c r="CT105" s="8"/>
      <c r="CU105" s="8"/>
      <c r="CV105" s="8"/>
      <c r="CW105" s="8"/>
      <c r="CX105" s="8"/>
      <c r="CY105" s="8"/>
      <c r="CZ105" s="8"/>
    </row>
    <row r="106" s="337" customFormat="true" ht="250.15" customHeight="true" x14ac:dyDescent="0.2">
      <c r="A106" s="543"/>
      <c r="B106" s="166"/>
      <c r="C106" s="165"/>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374"/>
      <c r="AB106" s="374"/>
      <c r="AC106" s="374"/>
      <c r="AD106" s="374"/>
      <c r="AE106" s="374"/>
      <c r="AF106" s="374"/>
      <c r="AG106" s="374"/>
      <c r="AH106" s="374"/>
      <c r="AI106" s="374"/>
      <c r="AJ106" s="374"/>
      <c r="AK106" s="374"/>
      <c r="AL106" s="374"/>
      <c r="AM106" s="374"/>
      <c r="AN106" s="374"/>
      <c r="AO106" s="374"/>
      <c r="AP106" s="374"/>
      <c r="AQ106" s="374"/>
      <c r="AR106" s="374"/>
      <c r="AS106" s="374"/>
      <c r="AT106" s="374"/>
      <c r="AU106" s="374"/>
      <c r="AV106" s="374"/>
      <c r="AW106" s="374"/>
      <c r="AX106" s="374"/>
      <c r="AY106" s="374"/>
      <c r="AZ106" s="374"/>
      <c r="BA106" s="456"/>
      <c r="BB106" s="457"/>
      <c r="BC106" s="457"/>
      <c r="BD106" s="457"/>
      <c r="BE106" s="457"/>
      <c r="BF106" s="457"/>
      <c r="BG106" s="457"/>
      <c r="BH106" s="457"/>
      <c r="BI106" s="457"/>
      <c r="BJ106" s="457"/>
      <c r="BK106" s="457"/>
      <c r="BL106" s="457"/>
      <c r="BM106" s="457"/>
      <c r="BN106" s="457"/>
      <c r="BO106" s="457"/>
      <c r="BP106" s="457"/>
      <c r="BQ106" s="457"/>
      <c r="BR106" s="457"/>
      <c r="BS106" s="457"/>
      <c r="BT106" s="457"/>
      <c r="BU106" s="457"/>
      <c r="BV106" s="457"/>
      <c r="BW106" s="457"/>
      <c r="BX106" s="457"/>
      <c r="BY106" s="456"/>
      <c r="BZ106" s="456"/>
      <c r="CA106" s="373"/>
      <c r="CB106" s="373"/>
      <c r="CC106" s="373"/>
      <c r="CD106" s="373"/>
      <c r="CE106" s="373"/>
      <c r="CF106" s="373"/>
      <c r="CG106" s="373"/>
      <c r="CH106" s="373"/>
      <c r="CI106" s="373"/>
      <c r="CJ106" s="373"/>
      <c r="CK106" s="373"/>
      <c r="CL106" s="373"/>
      <c r="CM106" s="373"/>
      <c r="CN106" s="373"/>
      <c r="CO106" s="373"/>
      <c r="CP106" s="373"/>
      <c r="CQ106" s="373"/>
      <c r="CR106" s="373"/>
      <c r="CS106" s="373"/>
      <c r="CT106" s="373"/>
      <c r="CU106" s="373"/>
      <c r="CV106" s="373"/>
      <c r="CW106" s="373"/>
      <c r="CX106" s="373"/>
      <c r="CY106" s="373"/>
      <c r="CZ106" s="373"/>
    </row>
    <row r="107" s="317" customFormat="true" ht="18" customHeight="true" x14ac:dyDescent="0.2">
      <c r="A107" s="543"/>
      <c r="B107" s="318"/>
      <c r="C107" s="443"/>
      <c r="D107" s="443"/>
      <c r="E107" s="443"/>
      <c r="F107" s="443"/>
      <c r="G107" s="443"/>
      <c r="H107" s="443"/>
      <c r="I107" s="443"/>
      <c r="J107" s="443"/>
      <c r="K107" s="443"/>
      <c r="L107" s="443"/>
      <c r="M107" s="443"/>
      <c r="N107" s="443"/>
      <c r="O107" s="443"/>
      <c r="P107" s="443"/>
      <c r="Q107" s="443"/>
      <c r="R107" s="443"/>
      <c r="S107" s="443"/>
      <c r="T107" s="443"/>
      <c r="U107" s="443"/>
      <c r="V107" s="443"/>
      <c r="W107" s="443"/>
      <c r="X107" s="443"/>
      <c r="Y107" s="443"/>
      <c r="Z107" s="443"/>
      <c r="AA107" s="369"/>
      <c r="AB107" s="369"/>
      <c r="AC107" s="369"/>
      <c r="AD107" s="369"/>
      <c r="AE107" s="369"/>
      <c r="AF107" s="369"/>
      <c r="AG107" s="369"/>
      <c r="AH107" s="369"/>
      <c r="AI107" s="369"/>
      <c r="AJ107" s="369"/>
      <c r="AK107" s="369"/>
      <c r="AL107" s="369"/>
      <c r="AM107" s="369"/>
      <c r="AN107" s="369"/>
      <c r="AO107" s="369"/>
      <c r="AP107" s="369"/>
      <c r="AQ107" s="369"/>
      <c r="AR107" s="369"/>
      <c r="AS107" s="369"/>
      <c r="AT107" s="369"/>
      <c r="AU107" s="369"/>
      <c r="AV107" s="369"/>
      <c r="AW107" s="369"/>
      <c r="AX107" s="369"/>
      <c r="AY107" s="369"/>
      <c r="AZ107" s="369"/>
      <c r="BA107" s="329"/>
      <c r="BB107" s="340"/>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69"/>
      <c r="CA107" s="369"/>
      <c r="CB107" s="369"/>
      <c r="CC107" s="369"/>
      <c r="CD107" s="369"/>
      <c r="CE107" s="369"/>
      <c r="CF107" s="369"/>
      <c r="CG107" s="369"/>
      <c r="CH107" s="369"/>
      <c r="CI107" s="369"/>
      <c r="CJ107" s="369"/>
      <c r="CK107" s="369"/>
      <c r="CL107" s="369"/>
      <c r="CM107" s="369"/>
      <c r="CN107" s="369"/>
      <c r="CO107" s="369"/>
      <c r="CP107" s="369"/>
      <c r="CQ107" s="369"/>
      <c r="CR107" s="369"/>
      <c r="CS107" s="369"/>
      <c r="CT107" s="369"/>
      <c r="CU107" s="369"/>
      <c r="CV107" s="369"/>
      <c r="CW107" s="369"/>
      <c r="CX107" s="369"/>
      <c r="CY107" s="369"/>
      <c r="CZ107" s="369"/>
    </row>
    <row r="108" s="317" customFormat="true" ht="22.5" customHeight="true" x14ac:dyDescent="0.35">
      <c r="A108" s="835" t="str">
        <f>A1026</f>
        <v>Chad</v>
      </c>
      <c r="B108" s="836"/>
      <c r="C108" s="319"/>
      <c r="D108" s="319"/>
      <c r="E108" s="319"/>
      <c r="F108" s="319"/>
      <c r="G108" s="319"/>
      <c r="H108" s="319"/>
      <c r="I108" s="319"/>
      <c r="J108" s="319"/>
      <c r="K108" s="319"/>
      <c r="L108" s="319"/>
      <c r="M108" s="319"/>
      <c r="N108" s="319"/>
      <c r="O108" s="319"/>
      <c r="P108" s="319"/>
      <c r="Q108" s="319"/>
      <c r="R108" s="319"/>
      <c r="S108" s="319"/>
      <c r="T108" s="319"/>
      <c r="U108" s="319"/>
      <c r="AA108" s="369"/>
      <c r="AB108" s="369"/>
      <c r="AC108" s="369"/>
      <c r="AD108" s="369"/>
      <c r="AE108" s="369"/>
      <c r="AF108" s="369"/>
      <c r="AG108" s="369"/>
      <c r="AH108" s="369"/>
      <c r="AI108" s="369"/>
      <c r="AJ108" s="369"/>
      <c r="AK108" s="369"/>
      <c r="AL108" s="369"/>
      <c r="AM108" s="369"/>
      <c r="AN108" s="369"/>
      <c r="AO108" s="369"/>
      <c r="AP108" s="369"/>
      <c r="AQ108" s="369"/>
      <c r="AR108" s="369"/>
      <c r="AS108" s="369"/>
      <c r="AT108" s="369"/>
      <c r="AU108" s="369"/>
      <c r="AV108" s="369"/>
      <c r="AW108" s="369"/>
      <c r="AX108" s="369"/>
      <c r="AY108" s="369"/>
      <c r="AZ108" s="369"/>
      <c r="BA108" s="329"/>
      <c r="BB108" s="340"/>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69"/>
      <c r="CA108" s="369"/>
      <c r="CB108" s="369"/>
      <c r="CC108" s="369"/>
      <c r="CD108" s="369"/>
      <c r="CE108" s="369"/>
      <c r="CF108" s="369"/>
      <c r="CG108" s="369"/>
      <c r="CH108" s="369"/>
      <c r="CI108" s="369"/>
      <c r="CJ108" s="369"/>
      <c r="CK108" s="369"/>
      <c r="CL108" s="369"/>
      <c r="CM108" s="369"/>
      <c r="CN108" s="369"/>
      <c r="CO108" s="369"/>
      <c r="CP108" s="369"/>
      <c r="CQ108" s="369"/>
      <c r="CR108" s="369"/>
      <c r="CS108" s="369"/>
      <c r="CT108" s="369"/>
      <c r="CU108" s="369"/>
      <c r="CV108" s="369"/>
      <c r="CW108" s="369"/>
      <c r="CX108" s="369"/>
      <c r="CY108" s="369"/>
      <c r="CZ108" s="369"/>
    </row>
    <row r="109" s="317" customFormat="true" ht="22.5" customHeight="true" x14ac:dyDescent="0.35">
      <c r="A109" s="344" t="str">
        <f>A1034</f>
        <v>2004</v>
      </c>
      <c r="B109" s="345"/>
      <c r="C109" s="319"/>
      <c r="D109" s="319"/>
      <c r="E109" s="319"/>
      <c r="F109" s="319"/>
      <c r="G109" s="319"/>
      <c r="H109" s="319"/>
      <c r="I109" s="319"/>
      <c r="J109" s="319"/>
      <c r="K109" s="319"/>
      <c r="L109" s="319"/>
      <c r="M109" s="319"/>
      <c r="N109" s="319"/>
      <c r="O109" s="319"/>
      <c r="P109" s="319"/>
      <c r="Q109" s="319"/>
      <c r="R109" s="319"/>
      <c r="S109" s="319"/>
      <c r="T109" s="319"/>
      <c r="U109" s="319"/>
      <c r="AA109" s="369"/>
      <c r="AB109" s="369"/>
      <c r="AC109" s="369"/>
      <c r="AD109" s="369"/>
      <c r="AE109" s="369"/>
      <c r="AF109" s="369"/>
      <c r="AG109" s="369"/>
      <c r="AH109" s="369"/>
      <c r="AI109" s="369"/>
      <c r="AJ109" s="369"/>
      <c r="AK109" s="369"/>
      <c r="AL109" s="369"/>
      <c r="AM109" s="369"/>
      <c r="AN109" s="369"/>
      <c r="AO109" s="369"/>
      <c r="AP109" s="369"/>
      <c r="AQ109" s="369"/>
      <c r="AR109" s="369"/>
      <c r="AS109" s="369"/>
      <c r="AT109" s="369"/>
      <c r="AU109" s="369"/>
      <c r="AV109" s="369"/>
      <c r="AW109" s="369"/>
      <c r="AX109" s="369"/>
      <c r="AY109" s="369"/>
      <c r="AZ109" s="369"/>
      <c r="BA109" s="329"/>
      <c r="BB109" s="340"/>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69"/>
      <c r="CA109" s="369"/>
      <c r="CB109" s="369"/>
      <c r="CC109" s="369"/>
      <c r="CD109" s="369"/>
      <c r="CE109" s="369"/>
      <c r="CF109" s="369"/>
      <c r="CG109" s="369"/>
      <c r="CH109" s="369"/>
      <c r="CI109" s="369"/>
      <c r="CJ109" s="369"/>
      <c r="CK109" s="369"/>
      <c r="CL109" s="369"/>
      <c r="CM109" s="369"/>
      <c r="CN109" s="369"/>
      <c r="CO109" s="369"/>
      <c r="CP109" s="369"/>
      <c r="CQ109" s="369"/>
      <c r="CR109" s="369"/>
      <c r="CS109" s="369"/>
      <c r="CT109" s="369"/>
      <c r="CU109" s="369"/>
      <c r="CV109" s="369"/>
      <c r="CW109" s="369"/>
      <c r="CX109" s="369"/>
      <c r="CY109" s="369"/>
      <c r="CZ109" s="369"/>
    </row>
    <row r="110" s="317" customFormat="true" ht="22.5" customHeight="true" x14ac:dyDescent="0.35">
      <c r="A110" s="346" t="s">
        <v>99</v>
      </c>
      <c r="B110" s="347"/>
      <c r="C110" s="319"/>
      <c r="D110" s="319"/>
      <c r="E110" s="319"/>
      <c r="F110" s="319"/>
      <c r="G110" s="319"/>
      <c r="H110" s="319"/>
      <c r="I110" s="319"/>
      <c r="J110" s="319"/>
      <c r="K110" s="319"/>
      <c r="L110" s="319"/>
      <c r="M110" s="319"/>
      <c r="N110" s="319"/>
      <c r="O110" s="319"/>
      <c r="P110" s="319"/>
      <c r="Q110" s="319"/>
      <c r="R110" s="319"/>
      <c r="S110" s="319"/>
      <c r="T110" s="319"/>
      <c r="U110" s="319"/>
      <c r="AA110" s="369"/>
      <c r="AB110" s="369"/>
      <c r="AC110" s="369"/>
      <c r="AD110" s="369"/>
      <c r="AE110" s="369"/>
      <c r="AF110" s="369"/>
      <c r="AG110" s="369"/>
      <c r="AH110" s="369"/>
      <c r="AI110" s="369"/>
      <c r="AJ110" s="369"/>
      <c r="AK110" s="369"/>
      <c r="AL110" s="369"/>
      <c r="AM110" s="369"/>
      <c r="AN110" s="369"/>
      <c r="AO110" s="369"/>
      <c r="AP110" s="369"/>
      <c r="AQ110" s="369"/>
      <c r="AR110" s="369"/>
      <c r="AS110" s="369"/>
      <c r="AT110" s="369"/>
      <c r="AU110" s="369"/>
      <c r="AV110" s="369"/>
      <c r="AW110" s="369"/>
      <c r="AX110" s="369"/>
      <c r="AY110" s="369"/>
      <c r="AZ110" s="369"/>
      <c r="BA110" s="329"/>
      <c r="BB110" s="340"/>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69"/>
      <c r="CA110" s="369"/>
      <c r="CB110" s="369"/>
      <c r="CC110" s="369"/>
      <c r="CD110" s="369"/>
      <c r="CE110" s="369"/>
      <c r="CF110" s="369"/>
      <c r="CG110" s="369"/>
      <c r="CH110" s="369"/>
      <c r="CI110" s="369"/>
      <c r="CJ110" s="369"/>
      <c r="CK110" s="369"/>
      <c r="CL110" s="369"/>
      <c r="CM110" s="369"/>
      <c r="CN110" s="369"/>
      <c r="CO110" s="369"/>
      <c r="CP110" s="369"/>
      <c r="CQ110" s="369"/>
      <c r="CR110" s="369"/>
      <c r="CS110" s="369"/>
      <c r="CT110" s="369"/>
      <c r="CU110" s="369"/>
      <c r="CV110" s="369"/>
      <c r="CW110" s="369"/>
      <c r="CX110" s="369"/>
      <c r="CY110" s="369"/>
      <c r="CZ110" s="369"/>
    </row>
    <row r="111" s="317" customFormat="true" ht="20.1" customHeight="true" x14ac:dyDescent="0.35">
      <c r="A111" s="348" t="s">
        <v>97</v>
      </c>
      <c r="B111" s="345"/>
      <c r="C111" s="319"/>
      <c r="D111" s="319"/>
      <c r="E111" s="319"/>
      <c r="F111" s="319"/>
      <c r="G111" s="319"/>
      <c r="H111" s="319"/>
      <c r="I111" s="319"/>
      <c r="J111" s="319"/>
      <c r="K111" s="319"/>
      <c r="L111" s="319"/>
      <c r="M111" s="319"/>
      <c r="N111" s="319"/>
      <c r="O111" s="319"/>
      <c r="P111" s="319"/>
      <c r="Q111" s="319"/>
      <c r="R111" s="319"/>
      <c r="S111" s="319"/>
      <c r="T111" s="319"/>
      <c r="U111" s="319"/>
      <c r="AA111" s="369"/>
      <c r="AB111" s="369"/>
      <c r="AC111" s="369"/>
      <c r="AD111" s="369"/>
      <c r="AE111" s="369"/>
      <c r="AF111" s="369"/>
      <c r="AG111" s="369"/>
      <c r="AH111" s="369"/>
      <c r="AI111" s="369"/>
      <c r="AJ111" s="369"/>
      <c r="AK111" s="369"/>
      <c r="AL111" s="369"/>
      <c r="AM111" s="369"/>
      <c r="AN111" s="369"/>
      <c r="AO111" s="369"/>
      <c r="AP111" s="369"/>
      <c r="AQ111" s="369"/>
      <c r="AR111" s="369"/>
      <c r="AS111" s="369"/>
      <c r="AT111" s="369"/>
      <c r="AU111" s="369"/>
      <c r="AV111" s="369"/>
      <c r="AW111" s="369"/>
      <c r="AX111" s="369"/>
      <c r="AY111" s="369"/>
      <c r="AZ111" s="369"/>
      <c r="BA111" s="329"/>
      <c r="BB111" s="340"/>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69"/>
      <c r="CA111" s="369"/>
      <c r="CB111" s="369"/>
      <c r="CC111" s="369"/>
      <c r="CD111" s="369"/>
      <c r="CE111" s="369"/>
      <c r="CF111" s="369"/>
      <c r="CG111" s="369"/>
      <c r="CH111" s="369"/>
      <c r="CI111" s="369"/>
      <c r="CJ111" s="369"/>
      <c r="CK111" s="369"/>
      <c r="CL111" s="369"/>
      <c r="CM111" s="369"/>
      <c r="CN111" s="369"/>
      <c r="CO111" s="369"/>
      <c r="CP111" s="369"/>
      <c r="CQ111" s="369"/>
      <c r="CR111" s="369"/>
      <c r="CS111" s="369"/>
      <c r="CT111" s="369"/>
      <c r="CU111" s="369"/>
      <c r="CV111" s="369"/>
      <c r="CW111" s="369"/>
      <c r="CX111" s="369"/>
      <c r="CY111" s="369"/>
      <c r="CZ111" s="369"/>
    </row>
    <row r="112" s="317" customFormat="true" ht="15" customHeight="true" x14ac:dyDescent="0.2">
      <c r="A112" s="623" t="s">
        <v>98</v>
      </c>
      <c r="B112" s="382"/>
      <c r="C112" s="319"/>
      <c r="D112" s="319"/>
      <c r="E112" s="319"/>
      <c r="F112" s="319"/>
      <c r="G112" s="319"/>
      <c r="H112" s="319"/>
      <c r="I112" s="319"/>
      <c r="J112" s="319"/>
      <c r="K112" s="319"/>
      <c r="L112" s="319"/>
      <c r="M112" s="319"/>
      <c r="N112" s="319"/>
      <c r="O112" s="319"/>
      <c r="P112" s="319"/>
      <c r="Q112" s="319"/>
      <c r="R112" s="319"/>
      <c r="S112" s="319"/>
      <c r="T112" s="319"/>
      <c r="U112" s="319"/>
      <c r="AA112" s="369"/>
      <c r="AB112" s="369"/>
      <c r="AC112" s="369"/>
      <c r="AD112" s="369"/>
      <c r="AE112" s="369"/>
      <c r="AF112" s="369"/>
      <c r="AG112" s="369"/>
      <c r="AH112" s="369"/>
      <c r="AI112" s="369"/>
      <c r="AJ112" s="369"/>
      <c r="AK112" s="369"/>
      <c r="AL112" s="369"/>
      <c r="AM112" s="369"/>
      <c r="AN112" s="369"/>
      <c r="AO112" s="369"/>
      <c r="AP112" s="369"/>
      <c r="AQ112" s="369"/>
      <c r="AR112" s="369"/>
      <c r="AS112" s="369"/>
      <c r="AT112" s="369"/>
      <c r="AU112" s="369"/>
      <c r="AV112" s="369"/>
      <c r="AW112" s="369"/>
      <c r="AX112" s="369"/>
      <c r="AY112" s="369"/>
      <c r="AZ112" s="369"/>
      <c r="BA112" s="329"/>
      <c r="BB112" s="340"/>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69"/>
      <c r="CA112" s="369"/>
      <c r="CB112" s="369"/>
      <c r="CC112" s="369"/>
      <c r="CD112" s="369"/>
      <c r="CE112" s="369"/>
      <c r="CF112" s="369"/>
      <c r="CG112" s="369"/>
      <c r="CH112" s="369"/>
      <c r="CI112" s="369"/>
      <c r="CJ112" s="369"/>
      <c r="CK112" s="369"/>
      <c r="CL112" s="369"/>
      <c r="CM112" s="369"/>
      <c r="CN112" s="369"/>
      <c r="CO112" s="369"/>
      <c r="CP112" s="369"/>
      <c r="CQ112" s="369"/>
      <c r="CR112" s="369"/>
      <c r="CS112" s="369"/>
      <c r="CT112" s="369"/>
      <c r="CU112" s="369"/>
      <c r="CV112" s="369"/>
      <c r="CW112" s="369"/>
      <c r="CX112" s="369"/>
      <c r="CY112" s="369"/>
      <c r="CZ112" s="369"/>
    </row>
    <row r="113" s="317" customFormat="true" ht="15" customHeight="true" x14ac:dyDescent="0.2">
      <c r="A113" s="358" t="s">
        <v>40</v>
      </c>
      <c r="B113" s="357"/>
      <c r="C113" s="319"/>
      <c r="D113" s="319"/>
      <c r="E113" s="319"/>
      <c r="F113" s="319"/>
      <c r="G113" s="319"/>
      <c r="H113" s="319"/>
      <c r="I113" s="319"/>
      <c r="J113" s="319"/>
      <c r="K113" s="319"/>
      <c r="L113" s="319"/>
      <c r="M113" s="319"/>
      <c r="N113" s="319"/>
      <c r="O113" s="319"/>
      <c r="P113" s="319"/>
      <c r="Q113" s="319"/>
      <c r="R113" s="319"/>
      <c r="S113" s="319"/>
      <c r="T113" s="319"/>
      <c r="U113" s="319"/>
      <c r="AA113" s="369"/>
      <c r="AB113" s="369"/>
      <c r="AC113" s="369"/>
      <c r="AD113" s="369"/>
      <c r="AE113" s="369"/>
      <c r="AF113" s="369"/>
      <c r="AG113" s="369"/>
      <c r="AH113" s="369"/>
      <c r="AI113" s="369"/>
      <c r="AJ113" s="369"/>
      <c r="AK113" s="369"/>
      <c r="AL113" s="369"/>
      <c r="AM113" s="369"/>
      <c r="AN113" s="369"/>
      <c r="AO113" s="369"/>
      <c r="AP113" s="369"/>
      <c r="AQ113" s="369"/>
      <c r="AR113" s="369"/>
      <c r="AS113" s="369"/>
      <c r="AT113" s="369"/>
      <c r="AU113" s="369"/>
      <c r="AV113" s="369"/>
      <c r="AW113" s="369"/>
      <c r="AX113" s="369"/>
      <c r="AY113" s="369"/>
      <c r="AZ113" s="369"/>
      <c r="BA113" s="329"/>
      <c r="BB113" s="340"/>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69"/>
      <c r="CA113" s="369"/>
      <c r="CB113" s="369"/>
      <c r="CC113" s="369"/>
      <c r="CD113" s="369"/>
      <c r="CE113" s="369"/>
      <c r="CF113" s="369"/>
      <c r="CG113" s="369"/>
      <c r="CH113" s="369"/>
      <c r="CI113" s="369"/>
      <c r="CJ113" s="369"/>
      <c r="CK113" s="369"/>
      <c r="CL113" s="369"/>
      <c r="CM113" s="369"/>
      <c r="CN113" s="369"/>
      <c r="CO113" s="369"/>
      <c r="CP113" s="369"/>
      <c r="CQ113" s="369"/>
      <c r="CR113" s="369"/>
      <c r="CS113" s="369"/>
      <c r="CT113" s="369"/>
      <c r="CU113" s="369"/>
      <c r="CV113" s="369"/>
      <c r="CW113" s="369"/>
      <c r="CX113" s="369"/>
      <c r="CY113" s="369"/>
      <c r="CZ113" s="369"/>
    </row>
    <row r="114" s="317" customFormat="true" ht="15" customHeight="true" x14ac:dyDescent="0.2">
      <c r="A114" s="356" t="s">
        <v>39</v>
      </c>
      <c r="B114" s="357"/>
      <c r="C114" s="319"/>
      <c r="D114" s="319"/>
      <c r="E114" s="319"/>
      <c r="F114" s="319"/>
      <c r="G114" s="319"/>
      <c r="H114" s="319"/>
      <c r="I114" s="319"/>
      <c r="J114" s="319"/>
      <c r="K114" s="319"/>
      <c r="L114" s="319"/>
      <c r="M114" s="319"/>
      <c r="N114" s="319"/>
      <c r="O114" s="319"/>
      <c r="P114" s="319"/>
      <c r="Q114" s="319"/>
      <c r="R114" s="319"/>
      <c r="S114" s="319"/>
      <c r="T114" s="319"/>
      <c r="U114" s="319"/>
      <c r="AA114" s="369"/>
      <c r="AB114" s="369"/>
      <c r="AC114" s="369"/>
      <c r="AD114" s="369"/>
      <c r="AE114" s="369"/>
      <c r="AF114" s="369"/>
      <c r="AG114" s="369"/>
      <c r="AH114" s="369"/>
      <c r="AI114" s="369"/>
      <c r="AJ114" s="369"/>
      <c r="AK114" s="369"/>
      <c r="AL114" s="369"/>
      <c r="AM114" s="369"/>
      <c r="AN114" s="369"/>
      <c r="AO114" s="369"/>
      <c r="AP114" s="369"/>
      <c r="AQ114" s="369"/>
      <c r="AR114" s="369"/>
      <c r="AS114" s="369"/>
      <c r="AT114" s="369"/>
      <c r="AU114" s="369"/>
      <c r="AV114" s="369"/>
      <c r="AW114" s="369"/>
      <c r="AX114" s="369"/>
      <c r="AY114" s="369"/>
      <c r="AZ114" s="369"/>
      <c r="BA114" s="329"/>
      <c r="BB114" s="340"/>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69"/>
      <c r="CA114" s="369"/>
      <c r="CB114" s="369"/>
      <c r="CC114" s="369"/>
      <c r="CD114" s="369"/>
      <c r="CE114" s="369"/>
      <c r="CF114" s="369"/>
      <c r="CG114" s="369"/>
      <c r="CH114" s="369"/>
      <c r="CI114" s="369"/>
      <c r="CJ114" s="369"/>
      <c r="CK114" s="369"/>
      <c r="CL114" s="369"/>
      <c r="CM114" s="369"/>
      <c r="CN114" s="369"/>
      <c r="CO114" s="369"/>
      <c r="CP114" s="369"/>
      <c r="CQ114" s="369"/>
      <c r="CR114" s="369"/>
      <c r="CS114" s="369"/>
      <c r="CT114" s="369"/>
      <c r="CU114" s="369"/>
      <c r="CV114" s="369"/>
      <c r="CW114" s="369"/>
      <c r="CX114" s="369"/>
      <c r="CY114" s="369"/>
      <c r="CZ114" s="369"/>
    </row>
    <row r="115" s="317" customFormat="true" ht="15" customHeight="true" x14ac:dyDescent="0.2">
      <c r="A115" s="356" t="s">
        <v>136</v>
      </c>
      <c r="B115" s="381" t="str">
        <f>A1025</f>
        <v>DHS04</v>
      </c>
      <c r="C115" s="319"/>
      <c r="D115" s="319"/>
      <c r="E115" s="319"/>
      <c r="F115" s="319"/>
      <c r="G115" s="319"/>
      <c r="H115" s="319"/>
      <c r="I115" s="319"/>
      <c r="J115" s="319"/>
      <c r="K115" s="319"/>
      <c r="L115" s="319"/>
      <c r="M115" s="319"/>
      <c r="N115" s="319"/>
      <c r="O115" s="319"/>
      <c r="P115" s="319"/>
      <c r="Q115" s="319"/>
      <c r="R115" s="319"/>
      <c r="S115" s="319"/>
      <c r="T115" s="319"/>
      <c r="U115" s="319"/>
      <c r="AA115" s="369"/>
      <c r="AB115" s="369"/>
      <c r="AC115" s="369"/>
      <c r="AD115" s="369"/>
      <c r="AE115" s="369"/>
      <c r="AF115" s="369"/>
      <c r="AG115" s="369"/>
      <c r="AH115" s="369"/>
      <c r="AI115" s="369"/>
      <c r="AJ115" s="369"/>
      <c r="AK115" s="369"/>
      <c r="AL115" s="369"/>
      <c r="AM115" s="369"/>
      <c r="AN115" s="369"/>
      <c r="AO115" s="369"/>
      <c r="AP115" s="369"/>
      <c r="AQ115" s="369"/>
      <c r="AR115" s="369"/>
      <c r="AS115" s="369"/>
      <c r="AT115" s="369"/>
      <c r="AU115" s="369"/>
      <c r="AV115" s="369"/>
      <c r="AW115" s="369"/>
      <c r="AX115" s="369"/>
      <c r="AY115" s="369"/>
      <c r="AZ115" s="369"/>
      <c r="BA115" s="329"/>
      <c r="BB115" s="340"/>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69"/>
      <c r="CA115" s="369"/>
      <c r="CB115" s="369"/>
      <c r="CC115" s="369"/>
      <c r="CD115" s="369"/>
      <c r="CE115" s="369"/>
      <c r="CF115" s="369"/>
      <c r="CG115" s="369"/>
      <c r="CH115" s="369"/>
      <c r="CI115" s="369"/>
      <c r="CJ115" s="369"/>
      <c r="CK115" s="369"/>
      <c r="CL115" s="369"/>
      <c r="CM115" s="369"/>
      <c r="CN115" s="369"/>
      <c r="CO115" s="369"/>
      <c r="CP115" s="369"/>
      <c r="CQ115" s="369"/>
      <c r="CR115" s="369"/>
      <c r="CS115" s="369"/>
      <c r="CT115" s="369"/>
      <c r="CU115" s="369"/>
      <c r="CV115" s="369"/>
      <c r="CW115" s="369"/>
      <c r="CX115" s="369"/>
      <c r="CY115" s="369"/>
      <c r="CZ115" s="369"/>
    </row>
    <row r="116" s="317" customFormat="true" ht="15" customHeight="true" x14ac:dyDescent="0.2">
      <c r="A116" s="174" t="str">
        <f>B1030</f>
        <v>Ratio of Improved latrines based on:</v>
      </c>
      <c r="B116" s="173" t="s">
        <v>139</v>
      </c>
      <c r="C116" s="319"/>
      <c r="D116" s="319"/>
      <c r="E116" s="319"/>
      <c r="F116" s="319"/>
      <c r="G116" s="319"/>
      <c r="H116" s="319"/>
      <c r="I116" s="319"/>
      <c r="J116" s="319"/>
      <c r="K116" s="319"/>
      <c r="L116" s="319"/>
      <c r="M116" s="319"/>
      <c r="N116" s="319"/>
      <c r="O116" s="319"/>
      <c r="P116" s="319"/>
      <c r="Q116" s="319"/>
      <c r="R116" s="319"/>
      <c r="S116" s="319"/>
      <c r="T116" s="319"/>
      <c r="U116" s="319"/>
      <c r="AA116" s="369"/>
      <c r="AB116" s="369"/>
      <c r="AC116" s="369"/>
      <c r="AD116" s="369"/>
      <c r="AE116" s="369"/>
      <c r="AF116" s="369"/>
      <c r="AG116" s="369"/>
      <c r="AH116" s="369"/>
      <c r="AI116" s="369"/>
      <c r="AJ116" s="369"/>
      <c r="AK116" s="369"/>
      <c r="AL116" s="369"/>
      <c r="AM116" s="369"/>
      <c r="AN116" s="369"/>
      <c r="AO116" s="369"/>
      <c r="AP116" s="369"/>
      <c r="AQ116" s="369"/>
      <c r="AR116" s="369"/>
      <c r="AS116" s="369"/>
      <c r="AT116" s="369"/>
      <c r="AU116" s="369"/>
      <c r="AV116" s="369"/>
      <c r="AW116" s="369"/>
      <c r="AX116" s="369"/>
      <c r="AY116" s="369"/>
      <c r="AZ116" s="369"/>
      <c r="BA116" s="329"/>
      <c r="BB116" s="340"/>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69"/>
      <c r="CA116" s="369"/>
      <c r="CB116" s="369"/>
      <c r="CC116" s="369"/>
      <c r="CD116" s="369"/>
      <c r="CE116" s="369"/>
      <c r="CF116" s="369"/>
      <c r="CG116" s="369"/>
      <c r="CH116" s="369"/>
      <c r="CI116" s="369"/>
      <c r="CJ116" s="369"/>
      <c r="CK116" s="369"/>
      <c r="CL116" s="369"/>
      <c r="CM116" s="369"/>
      <c r="CN116" s="369"/>
      <c r="CO116" s="369"/>
      <c r="CP116" s="369"/>
      <c r="CQ116" s="369"/>
      <c r="CR116" s="369"/>
      <c r="CS116" s="369"/>
      <c r="CT116" s="369"/>
      <c r="CU116" s="369"/>
      <c r="CV116" s="369"/>
      <c r="CW116" s="369"/>
      <c r="CX116" s="369"/>
      <c r="CY116" s="369"/>
      <c r="CZ116" s="369"/>
    </row>
    <row r="117" s="317" customFormat="true" ht="15" customHeight="true" x14ac:dyDescent="0.2">
      <c r="A117" s="174" t="str">
        <f>B1029</f>
        <v>Ratio of Shared improved based on:</v>
      </c>
      <c r="B117" s="172" t="s">
        <v>139</v>
      </c>
      <c r="C117" s="319"/>
      <c r="D117" s="319"/>
      <c r="E117" s="319"/>
      <c r="F117" s="319"/>
      <c r="G117" s="319"/>
      <c r="H117" s="319"/>
      <c r="I117" s="319"/>
      <c r="J117" s="319"/>
      <c r="K117" s="319"/>
      <c r="L117" s="319"/>
      <c r="M117" s="319"/>
      <c r="N117" s="319"/>
      <c r="O117" s="319"/>
      <c r="P117" s="319"/>
      <c r="Q117" s="319"/>
      <c r="R117" s="319"/>
      <c r="S117" s="319"/>
      <c r="T117" s="319"/>
      <c r="U117" s="319"/>
      <c r="AA117" s="369"/>
      <c r="AB117" s="369"/>
      <c r="AC117" s="369"/>
      <c r="AD117" s="369"/>
      <c r="AE117" s="369"/>
      <c r="AF117" s="369"/>
      <c r="AG117" s="369"/>
      <c r="AH117" s="369"/>
      <c r="AI117" s="369"/>
      <c r="AJ117" s="369"/>
      <c r="AK117" s="369"/>
      <c r="AL117" s="369"/>
      <c r="AM117" s="369"/>
      <c r="AN117" s="369"/>
      <c r="AO117" s="369"/>
      <c r="AP117" s="369"/>
      <c r="AQ117" s="369"/>
      <c r="AR117" s="369"/>
      <c r="AS117" s="369"/>
      <c r="AT117" s="369"/>
      <c r="AU117" s="369"/>
      <c r="AV117" s="369"/>
      <c r="AW117" s="369"/>
      <c r="AX117" s="369"/>
      <c r="AY117" s="369"/>
      <c r="AZ117" s="369"/>
      <c r="BA117" s="329"/>
      <c r="BB117" s="340"/>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69"/>
      <c r="CA117" s="369"/>
      <c r="CB117" s="369"/>
      <c r="CC117" s="369"/>
      <c r="CD117" s="369"/>
      <c r="CE117" s="369"/>
      <c r="CF117" s="369"/>
      <c r="CG117" s="369"/>
      <c r="CH117" s="369"/>
      <c r="CI117" s="369"/>
      <c r="CJ117" s="369"/>
      <c r="CK117" s="369"/>
      <c r="CL117" s="369"/>
      <c r="CM117" s="369"/>
      <c r="CN117" s="369"/>
      <c r="CO117" s="369"/>
      <c r="CP117" s="369"/>
      <c r="CQ117" s="369"/>
      <c r="CR117" s="369"/>
      <c r="CS117" s="369"/>
      <c r="CT117" s="369"/>
      <c r="CU117" s="369"/>
      <c r="CV117" s="369"/>
      <c r="CW117" s="369"/>
      <c r="CX117" s="369"/>
      <c r="CY117" s="369"/>
      <c r="CZ117" s="369"/>
    </row>
    <row r="118" s="317" customFormat="true" ht="21" customHeight="true" x14ac:dyDescent="0.2">
      <c r="A118" s="171"/>
      <c r="B118" s="173"/>
      <c r="C118" s="319"/>
      <c r="D118" s="319"/>
      <c r="E118" s="319"/>
      <c r="F118" s="319"/>
      <c r="G118" s="319"/>
      <c r="H118" s="319"/>
      <c r="I118" s="319"/>
      <c r="J118" s="319"/>
      <c r="K118" s="319"/>
      <c r="L118" s="319"/>
      <c r="M118" s="319"/>
      <c r="N118" s="319"/>
      <c r="O118" s="319"/>
      <c r="P118" s="319"/>
      <c r="Q118" s="319"/>
      <c r="R118" s="319"/>
      <c r="S118" s="319"/>
      <c r="T118" s="319"/>
      <c r="U118" s="319"/>
      <c r="AA118" s="369"/>
      <c r="AB118" s="369"/>
      <c r="AC118" s="369"/>
      <c r="AD118" s="369"/>
      <c r="AE118" s="369"/>
      <c r="AF118" s="369"/>
      <c r="AG118" s="369"/>
      <c r="AH118" s="369"/>
      <c r="AI118" s="369"/>
      <c r="AJ118" s="369"/>
      <c r="AK118" s="369"/>
      <c r="AL118" s="369"/>
      <c r="AM118" s="369"/>
      <c r="AN118" s="369"/>
      <c r="AO118" s="369"/>
      <c r="AP118" s="369"/>
      <c r="AQ118" s="369"/>
      <c r="AR118" s="369"/>
      <c r="AS118" s="369"/>
      <c r="AT118" s="369"/>
      <c r="AU118" s="369"/>
      <c r="AV118" s="369"/>
      <c r="AW118" s="369"/>
      <c r="AX118" s="369"/>
      <c r="AY118" s="369"/>
      <c r="AZ118" s="369"/>
      <c r="BA118" s="329"/>
      <c r="BB118" s="340"/>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69"/>
      <c r="CA118" s="369"/>
      <c r="CB118" s="369"/>
      <c r="CC118" s="369"/>
      <c r="CD118" s="369"/>
      <c r="CE118" s="369"/>
      <c r="CF118" s="369"/>
      <c r="CG118" s="369"/>
      <c r="CH118" s="369"/>
      <c r="CI118" s="369"/>
      <c r="CJ118" s="369"/>
      <c r="CK118" s="369"/>
      <c r="CL118" s="369"/>
      <c r="CM118" s="369"/>
      <c r="CN118" s="369"/>
      <c r="CO118" s="369"/>
      <c r="CP118" s="369"/>
      <c r="CQ118" s="369"/>
      <c r="CR118" s="369"/>
      <c r="CS118" s="369"/>
      <c r="CT118" s="369"/>
      <c r="CU118" s="369"/>
      <c r="CV118" s="369"/>
      <c r="CW118" s="369"/>
      <c r="CX118" s="369"/>
      <c r="CY118" s="369"/>
      <c r="CZ118" s="369"/>
    </row>
    <row r="119" s="317" customFormat="true" ht="15" customHeight="true" x14ac:dyDescent="0.2">
      <c r="A119" s="170"/>
      <c r="B119" s="169"/>
      <c r="C119" s="319"/>
      <c r="D119" s="319"/>
      <c r="E119" s="319"/>
      <c r="F119" s="319"/>
      <c r="G119" s="319"/>
      <c r="H119" s="319"/>
      <c r="I119" s="319"/>
      <c r="J119" s="319"/>
      <c r="K119" s="319"/>
      <c r="L119" s="319"/>
      <c r="M119" s="319"/>
      <c r="N119" s="319"/>
      <c r="O119" s="319"/>
      <c r="P119" s="319"/>
      <c r="Q119" s="319"/>
      <c r="R119" s="319"/>
      <c r="S119" s="319"/>
      <c r="T119" s="319"/>
      <c r="U119" s="319"/>
      <c r="AA119" s="369"/>
      <c r="AB119" s="369"/>
      <c r="AC119" s="369"/>
      <c r="AD119" s="369"/>
      <c r="AE119" s="369"/>
      <c r="AF119" s="369"/>
      <c r="AG119" s="369"/>
      <c r="AH119" s="369"/>
      <c r="AI119" s="369"/>
      <c r="AJ119" s="369"/>
      <c r="AK119" s="369"/>
      <c r="AL119" s="369"/>
      <c r="AM119" s="369"/>
      <c r="AN119" s="369"/>
      <c r="AO119" s="369"/>
      <c r="AP119" s="369"/>
      <c r="AQ119" s="369"/>
      <c r="AR119" s="369"/>
      <c r="AS119" s="369"/>
      <c r="AT119" s="369"/>
      <c r="AU119" s="369"/>
      <c r="AV119" s="369"/>
      <c r="AW119" s="369"/>
      <c r="AX119" s="369"/>
      <c r="AY119" s="374"/>
      <c r="AZ119" s="374"/>
      <c r="BA119" s="374"/>
      <c r="BB119" s="340"/>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69"/>
      <c r="CA119" s="369"/>
      <c r="CB119" s="369"/>
      <c r="CC119" s="369"/>
      <c r="CD119" s="369"/>
      <c r="CE119" s="369"/>
      <c r="CF119" s="369"/>
      <c r="CG119" s="369"/>
      <c r="CH119" s="369"/>
      <c r="CI119" s="369"/>
      <c r="CJ119" s="369"/>
      <c r="CK119" s="369"/>
      <c r="CL119" s="369"/>
      <c r="CM119" s="369"/>
      <c r="CN119" s="369"/>
      <c r="CO119" s="369"/>
      <c r="CP119" s="369"/>
      <c r="CQ119" s="369"/>
      <c r="CR119" s="369"/>
      <c r="CS119" s="369"/>
      <c r="CT119" s="369"/>
      <c r="CU119" s="369"/>
      <c r="CV119" s="369"/>
      <c r="CW119" s="369"/>
      <c r="CX119" s="369"/>
      <c r="CY119" s="369"/>
      <c r="CZ119" s="369"/>
    </row>
    <row r="120" s="341" customFormat="true" ht="15" customHeight="true" x14ac:dyDescent="0.2">
      <c r="A120" s="322" t="s">
        <v>99</v>
      </c>
      <c r="B120" s="365"/>
      <c r="C120" s="830" t="s">
        <v>115</v>
      </c>
      <c r="D120" s="831"/>
      <c r="E120" s="831"/>
      <c r="F120" s="831"/>
      <c r="G120" s="832"/>
      <c r="H120" s="833" t="s">
        <v>38</v>
      </c>
      <c r="I120" s="811"/>
      <c r="J120" s="811"/>
      <c r="K120" s="811"/>
      <c r="L120" s="813"/>
      <c r="M120" s="801" t="s">
        <v>37</v>
      </c>
      <c r="N120" s="802"/>
      <c r="O120" s="802"/>
      <c r="P120" s="802"/>
      <c r="Q120" s="804"/>
      <c r="R120" s="5" t="s">
        <v>142</v>
      </c>
      <c r="S120" s="455"/>
      <c r="T120" s="455"/>
      <c r="U120" s="455"/>
      <c r="V120" s="455"/>
      <c r="W120" s="455"/>
      <c r="X120" s="455"/>
      <c r="Y120" s="455"/>
      <c r="Z120" s="455"/>
      <c r="AA120" s="466"/>
      <c r="AB120" s="466"/>
      <c r="AC120" s="466"/>
      <c r="AD120" s="466"/>
      <c r="AE120" s="466"/>
      <c r="AF120" s="466"/>
      <c r="AG120" s="466"/>
      <c r="AH120" s="466"/>
      <c r="AI120" s="466"/>
      <c r="AJ120" s="466"/>
      <c r="AK120" s="466"/>
      <c r="AL120" s="466"/>
      <c r="AM120" s="466"/>
      <c r="AN120" s="466"/>
      <c r="AO120" s="466"/>
      <c r="AP120" s="466"/>
      <c r="AQ120" s="466"/>
      <c r="AR120" s="466"/>
      <c r="AS120" s="466"/>
      <c r="AT120" s="466"/>
      <c r="AU120" s="466"/>
      <c r="AV120" s="466"/>
      <c r="AW120" s="466"/>
      <c r="AX120" s="466"/>
      <c r="AY120" s="466"/>
      <c r="AZ120" s="182"/>
      <c r="BA120" s="177"/>
      <c r="BB120" s="178" t="s">
        <v>99</v>
      </c>
      <c r="BC120" s="801" t="s">
        <v>115</v>
      </c>
      <c r="BD120" s="802"/>
      <c r="BE120" s="802"/>
      <c r="BF120" s="802"/>
      <c r="BG120" s="803"/>
      <c r="BH120" s="801" t="s">
        <v>38</v>
      </c>
      <c r="BI120" s="802"/>
      <c r="BJ120" s="802"/>
      <c r="BK120" s="802"/>
      <c r="BL120" s="803"/>
      <c r="BM120" s="801" t="s">
        <v>37</v>
      </c>
      <c r="BN120" s="802"/>
      <c r="BO120" s="802"/>
      <c r="BP120" s="802"/>
      <c r="BQ120" s="804"/>
      <c r="BR120" s="18" t="s">
        <v>142</v>
      </c>
      <c r="BS120" s="455"/>
      <c r="BT120" s="455"/>
      <c r="BU120" s="455"/>
      <c r="BV120" s="455"/>
      <c r="BW120" s="455"/>
      <c r="BX120" s="455"/>
      <c r="BY120" s="455"/>
      <c r="BZ120" s="469"/>
      <c r="CA120" s="373"/>
      <c r="CB120" s="373"/>
      <c r="CC120" s="373"/>
      <c r="CD120" s="373"/>
      <c r="CE120" s="373"/>
      <c r="CF120" s="373"/>
      <c r="CG120" s="373"/>
      <c r="CH120" s="373"/>
      <c r="CI120" s="373"/>
      <c r="CJ120" s="373"/>
      <c r="CK120" s="373"/>
      <c r="CL120" s="373"/>
      <c r="CM120" s="373"/>
      <c r="CN120" s="373"/>
      <c r="CO120" s="373"/>
      <c r="CP120" s="373"/>
      <c r="CQ120" s="373"/>
      <c r="CR120" s="373"/>
      <c r="CS120" s="373"/>
      <c r="CT120" s="373"/>
      <c r="CU120" s="373"/>
      <c r="CV120" s="373"/>
      <c r="CW120" s="373"/>
      <c r="CX120" s="373"/>
      <c r="CY120" s="373"/>
      <c r="CZ120" s="373"/>
    </row>
    <row r="121" s="341" customFormat="true" ht="24" x14ac:dyDescent="0.2">
      <c r="A121" s="361" t="s">
        <v>87</v>
      </c>
      <c r="B121" s="404"/>
      <c r="C121" s="446" t="s">
        <v>0</v>
      </c>
      <c r="D121" s="620" t="s">
        <v>1</v>
      </c>
      <c r="E121" s="620" t="s">
        <v>2</v>
      </c>
      <c r="F121" s="620" t="s">
        <v>3</v>
      </c>
      <c r="G121" s="621" t="s">
        <v>4</v>
      </c>
      <c r="H121" s="409" t="s">
        <v>0</v>
      </c>
      <c r="I121" s="631" t="s">
        <v>1</v>
      </c>
      <c r="J121" s="631" t="s">
        <v>2</v>
      </c>
      <c r="K121" s="631" t="s">
        <v>3</v>
      </c>
      <c r="L121" s="632" t="s">
        <v>4</v>
      </c>
      <c r="M121" s="410" t="s">
        <v>0</v>
      </c>
      <c r="N121" s="631" t="s">
        <v>1</v>
      </c>
      <c r="O121" s="631" t="s">
        <v>2</v>
      </c>
      <c r="P121" s="631" t="s">
        <v>3</v>
      </c>
      <c r="Q121" s="619" t="s">
        <v>4</v>
      </c>
      <c r="R121" s="409" t="s">
        <v>254</v>
      </c>
      <c r="S121" s="631" t="s">
        <v>255</v>
      </c>
      <c r="T121" s="631" t="s">
        <v>256</v>
      </c>
      <c r="U121" s="631" t="s">
        <v>257</v>
      </c>
      <c r="V121" s="631" t="s">
        <v>258</v>
      </c>
      <c r="W121" s="631" t="s">
        <v>259</v>
      </c>
      <c r="X121" s="631" t="s">
        <v>260</v>
      </c>
      <c r="Y121" s="631" t="s">
        <v>261</v>
      </c>
      <c r="Z121" s="632" t="s">
        <v>262</v>
      </c>
      <c r="AA121" s="466"/>
      <c r="AB121" s="466"/>
      <c r="AC121" s="466"/>
      <c r="AD121" s="466"/>
      <c r="AE121" s="466"/>
      <c r="AF121" s="466"/>
      <c r="AG121" s="466"/>
      <c r="AH121" s="466"/>
      <c r="AI121" s="466"/>
      <c r="AJ121" s="466"/>
      <c r="AK121" s="466"/>
      <c r="AL121" s="466"/>
      <c r="AM121" s="466"/>
      <c r="AN121" s="466"/>
      <c r="AO121" s="466"/>
      <c r="AP121" s="466"/>
      <c r="AQ121" s="466"/>
      <c r="AR121" s="466"/>
      <c r="AS121" s="466"/>
      <c r="AT121" s="466"/>
      <c r="AU121" s="466"/>
      <c r="AV121" s="466"/>
      <c r="AW121" s="466"/>
      <c r="AX121" s="466"/>
      <c r="AY121" s="466"/>
      <c r="AZ121" s="182"/>
      <c r="BA121" s="179"/>
      <c r="BB121" s="360"/>
      <c r="BC121" s="486" t="s">
        <v>0</v>
      </c>
      <c r="BD121" s="596" t="s">
        <v>1</v>
      </c>
      <c r="BE121" s="596" t="s">
        <v>2</v>
      </c>
      <c r="BF121" s="596" t="s">
        <v>3</v>
      </c>
      <c r="BG121" s="487" t="s">
        <v>4</v>
      </c>
      <c r="BH121" s="486" t="s">
        <v>0</v>
      </c>
      <c r="BI121" s="596" t="s">
        <v>1</v>
      </c>
      <c r="BJ121" s="596" t="s">
        <v>2</v>
      </c>
      <c r="BK121" s="596" t="s">
        <v>3</v>
      </c>
      <c r="BL121" s="487" t="s">
        <v>4</v>
      </c>
      <c r="BM121" s="486" t="s">
        <v>0</v>
      </c>
      <c r="BN121" s="596" t="s">
        <v>1</v>
      </c>
      <c r="BO121" s="596" t="s">
        <v>2</v>
      </c>
      <c r="BP121" s="596" t="s">
        <v>3</v>
      </c>
      <c r="BQ121" s="487" t="s">
        <v>4</v>
      </c>
      <c r="BR121" s="486" t="s">
        <v>254</v>
      </c>
      <c r="BS121" s="596" t="s">
        <v>255</v>
      </c>
      <c r="BT121" s="596" t="s">
        <v>256</v>
      </c>
      <c r="BU121" s="596" t="s">
        <v>257</v>
      </c>
      <c r="BV121" s="596" t="s">
        <v>258</v>
      </c>
      <c r="BW121" s="596" t="s">
        <v>259</v>
      </c>
      <c r="BX121" s="596" t="s">
        <v>260</v>
      </c>
      <c r="BY121" s="597" t="s">
        <v>261</v>
      </c>
      <c r="BZ121" s="597" t="s">
        <v>262</v>
      </c>
      <c r="CA121" s="180"/>
      <c r="CB121" s="180"/>
      <c r="CC121" s="180"/>
      <c r="CD121" s="180"/>
      <c r="CE121" s="180"/>
      <c r="CF121" s="180"/>
      <c r="CG121" s="180"/>
      <c r="CH121" s="180"/>
      <c r="CI121" s="180"/>
      <c r="CJ121" s="180"/>
      <c r="CK121" s="180"/>
      <c r="CL121" s="180"/>
      <c r="CM121" s="180"/>
      <c r="CN121" s="180"/>
      <c r="CO121" s="180"/>
      <c r="CP121" s="180"/>
      <c r="CQ121" s="180"/>
      <c r="CR121" s="180"/>
      <c r="CS121" s="180"/>
      <c r="CT121" s="180"/>
      <c r="CU121" s="180"/>
      <c r="CV121" s="180"/>
      <c r="CW121" s="180"/>
      <c r="CX121" s="180"/>
      <c r="CY121" s="180"/>
      <c r="CZ121" s="180"/>
    </row>
    <row r="122" s="341" customFormat="true" ht="15" customHeight="true" x14ac:dyDescent="0.2">
      <c r="A122" s="834" t="s">
        <v>18</v>
      </c>
      <c r="B122" s="406" t="s">
        <v>14</v>
      </c>
      <c r="C122" s="130">
        <f>C153+C154+(C155+C156)*MICS10!C130/100</f>
        <v>0.87743566396075945</v>
      </c>
      <c r="D122" s="129">
        <f>D153+D154+(D155+D156)*MICS10!D130/100</f>
        <v>1.4886088700773559</v>
      </c>
      <c r="E122" s="129">
        <f>E153+E154+(E155+E156)*MICS10!E130/100</f>
        <v>3.4541558616187382</v>
      </c>
      <c r="F122" s="129">
        <f>F153+F154+(F155+F156)*MICS10!F130/100</f>
        <v>7.2310363768672774</v>
      </c>
      <c r="G122" s="128">
        <f>G153+G154+(G155+G156)*MICS10!G130/100</f>
        <v>50.406656663522583</v>
      </c>
      <c r="H122" s="127">
        <f>H153+H154+(H155+H156)*MICS10!H130/100</f>
        <v>16.949949865453416</v>
      </c>
      <c r="I122" s="129">
        <f>I153+I154+(I155+I156)*MICS10!I130/100</f>
        <v>36.753659774936601</v>
      </c>
      <c r="J122" s="129">
        <f>J153+J154+(J155+J156)*MICS10!J130/100</f>
        <v>44.309247683666953</v>
      </c>
      <c r="K122" s="129">
        <f>K153+K154+(K155+K156)*MICS10!K130/100</f>
        <v>64.357351348712569</v>
      </c>
      <c r="L122" s="126">
        <f>L153+L154+(L155+L156)*MICS10!L130/100</f>
        <v>92.776943747998303</v>
      </c>
      <c r="M122" s="130">
        <f>M153+M154+(M155+M156)*MICS10!M130/100</f>
        <v>0.45249206334236936</v>
      </c>
      <c r="N122" s="129">
        <f>N153+N154+(N155+N156)*MICS10!N130/100</f>
        <v>1.0935028609444872</v>
      </c>
      <c r="O122" s="129">
        <f>O153+O154+(O155+O156)*MICS10!O130/100</f>
        <v>0.75977605754977984</v>
      </c>
      <c r="P122" s="129">
        <f>P153+P154+(P155+P156)*MICS10!P130/100</f>
        <v>3.9519164052146225</v>
      </c>
      <c r="Q122" s="128">
        <f>Q153+Q154+(Q155+Q156)*MICS10!Q130/100</f>
        <v>4.6932222300854587</v>
      </c>
      <c r="R122" s="127">
        <f>R153+R154+(R155+R156)*MICS10!R130/100</f>
        <v>7.7936342065091173</v>
      </c>
      <c r="S122" s="129">
        <f>S153+S154+(S155+S156)*MICS10!S130/100</f>
        <v>1.694059559833631</v>
      </c>
      <c r="T122" s="129">
        <f>T153+T154+(T155+T156)*MICS10!T130/100</f>
        <v>3.1736974070991861</v>
      </c>
      <c r="U122" s="129">
        <f>U153+U154+(U155+U156)*MICS10!U130/100</f>
        <v>6.7843219768189922</v>
      </c>
      <c r="V122" s="129">
        <f>V153+V154+(V155+V156)*MICS10!V130/100</f>
        <v>12.415094099295018</v>
      </c>
      <c r="W122" s="129">
        <f>W153+W154+(W155+W156)*MICS10!W130/100</f>
        <v>5.6588254118685715</v>
      </c>
      <c r="X122" s="129">
        <f>X153+X154+(X155+X156)*MICS10!X130/100</f>
        <v>3.5035321260941585</v>
      </c>
      <c r="Y122" s="129">
        <f>Y153+Y154+(Y155+Y156)*MICS10!Y130/100</f>
        <v>34.184050622758988</v>
      </c>
      <c r="Z122" s="126">
        <f>Z153+Z154+(Z155+Z156)*MICS10!Z130/100</f>
        <v>3.4261055874885713</v>
      </c>
      <c r="AA122" s="466"/>
      <c r="AB122" s="466"/>
      <c r="AC122" s="466"/>
      <c r="AD122" s="466"/>
      <c r="AE122" s="466"/>
      <c r="AF122" s="466"/>
      <c r="AG122" s="466"/>
      <c r="AH122" s="466"/>
      <c r="AI122" s="466"/>
      <c r="AJ122" s="466"/>
      <c r="AK122" s="466"/>
      <c r="AL122" s="466"/>
      <c r="AM122" s="466"/>
      <c r="AN122" s="466"/>
      <c r="AO122" s="466"/>
      <c r="AP122" s="466"/>
      <c r="AQ122" s="466"/>
      <c r="AR122" s="466"/>
      <c r="AS122" s="466"/>
      <c r="AT122" s="466"/>
      <c r="AU122" s="466"/>
      <c r="AV122" s="466"/>
      <c r="AW122" s="466"/>
      <c r="AX122" s="466"/>
      <c r="AY122" s="466"/>
      <c r="AZ122" s="182"/>
      <c r="BA122" s="181"/>
      <c r="BB122" s="627" t="s">
        <v>14</v>
      </c>
      <c r="BC122" s="60" t="s">
        <v>35</v>
      </c>
      <c r="BD122" s="56" t="s">
        <v>35</v>
      </c>
      <c r="BE122" s="56" t="s">
        <v>35</v>
      </c>
      <c r="BF122" s="56" t="s">
        <v>35</v>
      </c>
      <c r="BG122" s="51" t="s">
        <v>35</v>
      </c>
      <c r="BH122" s="60" t="s">
        <v>35</v>
      </c>
      <c r="BI122" s="56" t="s">
        <v>35</v>
      </c>
      <c r="BJ122" s="56" t="s">
        <v>35</v>
      </c>
      <c r="BK122" s="56" t="s">
        <v>35</v>
      </c>
      <c r="BL122" s="51" t="s">
        <v>35</v>
      </c>
      <c r="BM122" s="60" t="s">
        <v>35</v>
      </c>
      <c r="BN122" s="56" t="s">
        <v>35</v>
      </c>
      <c r="BO122" s="56" t="s">
        <v>35</v>
      </c>
      <c r="BP122" s="56" t="s">
        <v>35</v>
      </c>
      <c r="BQ122" s="51" t="s">
        <v>35</v>
      </c>
      <c r="BR122" s="60" t="s">
        <v>35</v>
      </c>
      <c r="BS122" s="56" t="s">
        <v>35</v>
      </c>
      <c r="BT122" s="56" t="s">
        <v>35</v>
      </c>
      <c r="BU122" s="56" t="s">
        <v>35</v>
      </c>
      <c r="BV122" s="56" t="s">
        <v>35</v>
      </c>
      <c r="BW122" s="56" t="s">
        <v>35</v>
      </c>
      <c r="BX122" s="56" t="s">
        <v>35</v>
      </c>
      <c r="BY122" s="45" t="s">
        <v>35</v>
      </c>
      <c r="BZ122" s="45" t="s">
        <v>35</v>
      </c>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row>
    <row r="123" s="341" customFormat="true" ht="15" customHeight="true" x14ac:dyDescent="0.2">
      <c r="A123" s="808"/>
      <c r="B123" s="407" t="s">
        <v>51</v>
      </c>
      <c r="C123" s="125">
        <f>100-C122</f>
        <v>99.122564336039247</v>
      </c>
      <c r="D123" s="124">
        <f t="shared" ref="D123:Z123" si="3">100-D122</f>
        <v>98.511391129922643</v>
      </c>
      <c r="E123" s="124">
        <f t="shared" si="3"/>
        <v>96.545844138381256</v>
      </c>
      <c r="F123" s="124">
        <f t="shared" si="3"/>
        <v>92.76896362313272</v>
      </c>
      <c r="G123" s="123">
        <f t="shared" si="3"/>
        <v>49.593343336477417</v>
      </c>
      <c r="H123" s="122">
        <f t="shared" si="3"/>
        <v>83.050050134546581</v>
      </c>
      <c r="I123" s="124">
        <f t="shared" si="3"/>
        <v>63.246340225063399</v>
      </c>
      <c r="J123" s="124">
        <f t="shared" si="3"/>
        <v>55.690752316333047</v>
      </c>
      <c r="K123" s="124">
        <f t="shared" si="3"/>
        <v>35.642648651287431</v>
      </c>
      <c r="L123" s="121">
        <f t="shared" si="3"/>
        <v>7.2230562520016974</v>
      </c>
      <c r="M123" s="125">
        <f t="shared" si="3"/>
        <v>99.547507936657624</v>
      </c>
      <c r="N123" s="124">
        <f t="shared" si="3"/>
        <v>98.906497139055517</v>
      </c>
      <c r="O123" s="124">
        <f t="shared" si="3"/>
        <v>99.240223942450214</v>
      </c>
      <c r="P123" s="124">
        <f t="shared" si="3"/>
        <v>96.048083594785382</v>
      </c>
      <c r="Q123" s="123">
        <f t="shared" si="3"/>
        <v>95.306777769914547</v>
      </c>
      <c r="R123" s="122">
        <f t="shared" si="3"/>
        <v>92.206365793490889</v>
      </c>
      <c r="S123" s="124">
        <f t="shared" si="3"/>
        <v>98.305940440166367</v>
      </c>
      <c r="T123" s="124">
        <f t="shared" si="3"/>
        <v>96.826302592900817</v>
      </c>
      <c r="U123" s="124">
        <f t="shared" si="3"/>
        <v>93.215678023181013</v>
      </c>
      <c r="V123" s="124">
        <f t="shared" si="3"/>
        <v>87.584905900704982</v>
      </c>
      <c r="W123" s="124">
        <f t="shared" si="3"/>
        <v>94.341174588131423</v>
      </c>
      <c r="X123" s="124">
        <f t="shared" si="3"/>
        <v>96.496467873905843</v>
      </c>
      <c r="Y123" s="124">
        <f t="shared" si="3"/>
        <v>65.815949377241012</v>
      </c>
      <c r="Z123" s="121">
        <f t="shared" si="3"/>
        <v>96.573894412511436</v>
      </c>
      <c r="AA123" s="466"/>
      <c r="AB123" s="466"/>
      <c r="AC123" s="466"/>
      <c r="AD123" s="466"/>
      <c r="AE123" s="466"/>
      <c r="AF123" s="466"/>
      <c r="AG123" s="466"/>
      <c r="AH123" s="466"/>
      <c r="AI123" s="466"/>
      <c r="AJ123" s="466"/>
      <c r="AK123" s="466"/>
      <c r="AL123" s="466"/>
      <c r="AM123" s="466"/>
      <c r="AN123" s="466"/>
      <c r="AO123" s="466"/>
      <c r="AP123" s="466"/>
      <c r="AQ123" s="466"/>
      <c r="AR123" s="466"/>
      <c r="AS123" s="466"/>
      <c r="AT123" s="466"/>
      <c r="AU123" s="466"/>
      <c r="AV123" s="466"/>
      <c r="AW123" s="466"/>
      <c r="AX123" s="466"/>
      <c r="AY123" s="466"/>
      <c r="AZ123" s="182"/>
      <c r="BA123" s="181"/>
      <c r="BB123" s="625" t="s">
        <v>51</v>
      </c>
      <c r="BC123" s="59" t="s">
        <v>35</v>
      </c>
      <c r="BD123" s="55" t="s">
        <v>35</v>
      </c>
      <c r="BE123" s="55" t="s">
        <v>35</v>
      </c>
      <c r="BF123" s="55" t="s">
        <v>35</v>
      </c>
      <c r="BG123" s="50" t="s">
        <v>35</v>
      </c>
      <c r="BH123" s="59" t="s">
        <v>35</v>
      </c>
      <c r="BI123" s="55" t="s">
        <v>35</v>
      </c>
      <c r="BJ123" s="55" t="s">
        <v>35</v>
      </c>
      <c r="BK123" s="55" t="s">
        <v>35</v>
      </c>
      <c r="BL123" s="50" t="s">
        <v>35</v>
      </c>
      <c r="BM123" s="59" t="s">
        <v>35</v>
      </c>
      <c r="BN123" s="55" t="s">
        <v>35</v>
      </c>
      <c r="BO123" s="55" t="s">
        <v>35</v>
      </c>
      <c r="BP123" s="55" t="s">
        <v>35</v>
      </c>
      <c r="BQ123" s="50" t="s">
        <v>35</v>
      </c>
      <c r="BR123" s="59" t="s">
        <v>35</v>
      </c>
      <c r="BS123" s="55" t="s">
        <v>35</v>
      </c>
      <c r="BT123" s="55" t="s">
        <v>35</v>
      </c>
      <c r="BU123" s="55" t="s">
        <v>35</v>
      </c>
      <c r="BV123" s="55" t="s">
        <v>35</v>
      </c>
      <c r="BW123" s="55" t="s">
        <v>35</v>
      </c>
      <c r="BX123" s="55" t="s">
        <v>35</v>
      </c>
      <c r="BY123" s="44" t="s">
        <v>35</v>
      </c>
      <c r="BZ123" s="44" t="s">
        <v>35</v>
      </c>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row>
    <row r="124" s="341" customFormat="true" ht="15" customHeight="true" x14ac:dyDescent="0.2">
      <c r="A124" s="808" t="s">
        <v>50</v>
      </c>
      <c r="B124" s="407" t="s">
        <v>15</v>
      </c>
      <c r="C124" s="125">
        <f>C122*MICS10!C129/100</f>
        <v>0.66200655495688043</v>
      </c>
      <c r="D124" s="124">
        <f>D122*MICS10!D129/100</f>
        <v>1.2717834803294665</v>
      </c>
      <c r="E124" s="124">
        <f>E122*MICS10!E129/100</f>
        <v>3.0252403761323934</v>
      </c>
      <c r="F124" s="124">
        <f>F122*MICS10!F129/100</f>
        <v>4.990260722768757</v>
      </c>
      <c r="G124" s="123">
        <f>G122*MICS10!G129/100</f>
        <v>32.697195806583736</v>
      </c>
      <c r="H124" s="122">
        <f>H122*MICS10!H129/100</f>
        <v>10.363753650554507</v>
      </c>
      <c r="I124" s="124">
        <f>I122*MICS10!I129/100</f>
        <v>20.040169654194273</v>
      </c>
      <c r="J124" s="124">
        <f>J122*MICS10!J129/100</f>
        <v>23.508234886621985</v>
      </c>
      <c r="K124" s="124">
        <f>K122*MICS10!K129/100</f>
        <v>41.157304563626056</v>
      </c>
      <c r="L124" s="121">
        <f>L122*MICS10!L129/100</f>
        <v>66.505536795722634</v>
      </c>
      <c r="M124" s="125">
        <f>M122*MICS10!M129/100</f>
        <v>0.39859951053524223</v>
      </c>
      <c r="N124" s="124">
        <f>N122*MICS10!N129/100</f>
        <v>1.0262459852831836</v>
      </c>
      <c r="O124" s="124">
        <f>O122*MICS10!O129/100</f>
        <v>0.69933310019767247</v>
      </c>
      <c r="P124" s="124">
        <f>P122*MICS10!P129/100</f>
        <v>3.636412353091623</v>
      </c>
      <c r="Q124" s="123">
        <f>Q122*MICS10!Q129/100</f>
        <v>3.9006867490746076</v>
      </c>
      <c r="R124" s="122">
        <f>R122*MICS10!R129/100</f>
        <v>5.6260236109091091</v>
      </c>
      <c r="S124" s="124">
        <f>S122*MICS10!S129/100</f>
        <v>1.4117092572496295</v>
      </c>
      <c r="T124" s="124">
        <f>T122*MICS10!T129/100</f>
        <v>2.7372311341819677</v>
      </c>
      <c r="U124" s="124">
        <f>U122*MICS10!U129/100</f>
        <v>5.4360039057072189</v>
      </c>
      <c r="V124" s="124">
        <f>V122*MICS10!V129/100</f>
        <v>9.4529375757074519</v>
      </c>
      <c r="W124" s="124">
        <f>W122*MICS10!W129/100</f>
        <v>4.0461497829581932</v>
      </c>
      <c r="X124" s="124">
        <f>X122*MICS10!X129/100</f>
        <v>3.4926859836776392</v>
      </c>
      <c r="Y124" s="124">
        <f>Y122*MICS10!Y129/100</f>
        <v>29.794334034323455</v>
      </c>
      <c r="Z124" s="121">
        <f>Z122*MICS10!Z129/100</f>
        <v>2.8100740639004762</v>
      </c>
      <c r="AA124" s="466"/>
      <c r="AB124" s="466"/>
      <c r="AC124" s="466"/>
      <c r="AD124" s="466"/>
      <c r="AE124" s="466"/>
      <c r="AF124" s="466"/>
      <c r="AG124" s="466"/>
      <c r="AH124" s="466"/>
      <c r="AI124" s="466"/>
      <c r="AJ124" s="466"/>
      <c r="AK124" s="466"/>
      <c r="AL124" s="466"/>
      <c r="AM124" s="466"/>
      <c r="AN124" s="466"/>
      <c r="AO124" s="466"/>
      <c r="AP124" s="466"/>
      <c r="AQ124" s="466"/>
      <c r="AR124" s="466"/>
      <c r="AS124" s="466"/>
      <c r="AT124" s="466"/>
      <c r="AU124" s="466"/>
      <c r="AV124" s="466"/>
      <c r="AW124" s="466"/>
      <c r="AX124" s="466"/>
      <c r="AY124" s="466"/>
      <c r="AZ124" s="182"/>
      <c r="BA124" s="181"/>
      <c r="BB124" s="625" t="s">
        <v>15</v>
      </c>
      <c r="BC124" s="59" t="s">
        <v>35</v>
      </c>
      <c r="BD124" s="55" t="s">
        <v>35</v>
      </c>
      <c r="BE124" s="55" t="s">
        <v>35</v>
      </c>
      <c r="BF124" s="55" t="s">
        <v>35</v>
      </c>
      <c r="BG124" s="50" t="s">
        <v>35</v>
      </c>
      <c r="BH124" s="59" t="s">
        <v>35</v>
      </c>
      <c r="BI124" s="55" t="s">
        <v>35</v>
      </c>
      <c r="BJ124" s="55" t="s">
        <v>35</v>
      </c>
      <c r="BK124" s="55" t="s">
        <v>35</v>
      </c>
      <c r="BL124" s="50" t="s">
        <v>35</v>
      </c>
      <c r="BM124" s="59" t="s">
        <v>35</v>
      </c>
      <c r="BN124" s="55" t="s">
        <v>35</v>
      </c>
      <c r="BO124" s="55" t="s">
        <v>35</v>
      </c>
      <c r="BP124" s="55" t="s">
        <v>35</v>
      </c>
      <c r="BQ124" s="50" t="s">
        <v>35</v>
      </c>
      <c r="BR124" s="59" t="s">
        <v>35</v>
      </c>
      <c r="BS124" s="55" t="s">
        <v>35</v>
      </c>
      <c r="BT124" s="55" t="s">
        <v>35</v>
      </c>
      <c r="BU124" s="55" t="s">
        <v>35</v>
      </c>
      <c r="BV124" s="55" t="s">
        <v>35</v>
      </c>
      <c r="BW124" s="55" t="s">
        <v>35</v>
      </c>
      <c r="BX124" s="55" t="s">
        <v>35</v>
      </c>
      <c r="BY124" s="44" t="s">
        <v>35</v>
      </c>
      <c r="BZ124" s="44" t="s">
        <v>35</v>
      </c>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row>
    <row r="125" s="341" customFormat="true" ht="15" customHeight="true" x14ac:dyDescent="0.2">
      <c r="A125" s="808"/>
      <c r="B125" s="407" t="s">
        <v>16</v>
      </c>
      <c r="C125" s="125">
        <f>C122*MICS10!C128/100</f>
        <v>0.21542910900387874</v>
      </c>
      <c r="D125" s="124">
        <f>D122*MICS10!D128/100</f>
        <v>0.21682538974788879</v>
      </c>
      <c r="E125" s="124">
        <f>E122*MICS10!E128/100</f>
        <v>0.42891548548634545</v>
      </c>
      <c r="F125" s="124">
        <f>F122*MICS10!F128/100</f>
        <v>2.240775654098524</v>
      </c>
      <c r="G125" s="123">
        <f>G122*MICS10!G128/100</f>
        <v>17.709460856938744</v>
      </c>
      <c r="H125" s="122">
        <f>H122*MICS10!H128/100</f>
        <v>6.5861962148989104</v>
      </c>
      <c r="I125" s="124">
        <f>I122*MICS10!I128/100</f>
        <v>16.713490120742332</v>
      </c>
      <c r="J125" s="124">
        <f>J122*MICS10!J128/100</f>
        <v>20.801012797044947</v>
      </c>
      <c r="K125" s="124">
        <f>K122*MICS10!K128/100</f>
        <v>23.200046785086496</v>
      </c>
      <c r="L125" s="121">
        <f>L122*MICS10!L128/100</f>
        <v>26.271406952275697</v>
      </c>
      <c r="M125" s="125">
        <f>M122*MICS10!M128/100</f>
        <v>5.3892552807127202E-2</v>
      </c>
      <c r="N125" s="124">
        <f>N122*MICS10!N128/100</f>
        <v>6.7256875661303658E-2</v>
      </c>
      <c r="O125" s="124">
        <f>O122*MICS10!O128/100</f>
        <v>6.044295735210764E-2</v>
      </c>
      <c r="P125" s="124">
        <f>P122*MICS10!P128/100</f>
        <v>0.31550405212299976</v>
      </c>
      <c r="Q125" s="123">
        <f>Q122*MICS10!Q128/100</f>
        <v>0.79253548101084992</v>
      </c>
      <c r="R125" s="122">
        <f>R122*MICS10!R128/100</f>
        <v>2.1676105956000105</v>
      </c>
      <c r="S125" s="124">
        <f>S122*MICS10!S128/100</f>
        <v>0.28235030258400018</v>
      </c>
      <c r="T125" s="124">
        <f>T122*MICS10!T128/100</f>
        <v>0.43646627291721901</v>
      </c>
      <c r="U125" s="124">
        <f>U122*MICS10!U128/100</f>
        <v>1.3483180711117724</v>
      </c>
      <c r="V125" s="124">
        <f>V122*MICS10!V128/100</f>
        <v>2.962156523587566</v>
      </c>
      <c r="W125" s="124">
        <f>W122*MICS10!W128/100</f>
        <v>1.6126756289103772</v>
      </c>
      <c r="X125" s="124">
        <f>X122*MICS10!X128/100</f>
        <v>1.0846142416519568E-2</v>
      </c>
      <c r="Y125" s="124">
        <f>Y122*MICS10!Y128/100</f>
        <v>4.389716588435526</v>
      </c>
      <c r="Z125" s="121">
        <f>Z122*MICS10!Z128/100</f>
        <v>0.61603152358809499</v>
      </c>
      <c r="AA125" s="466"/>
      <c r="AB125" s="466"/>
      <c r="AC125" s="466"/>
      <c r="AD125" s="466"/>
      <c r="AE125" s="466"/>
      <c r="AF125" s="466"/>
      <c r="AG125" s="466"/>
      <c r="AH125" s="466"/>
      <c r="AI125" s="466"/>
      <c r="AJ125" s="466"/>
      <c r="AK125" s="466"/>
      <c r="AL125" s="466"/>
      <c r="AM125" s="466"/>
      <c r="AN125" s="466"/>
      <c r="AO125" s="466"/>
      <c r="AP125" s="466"/>
      <c r="AQ125" s="466"/>
      <c r="AR125" s="466"/>
      <c r="AS125" s="466"/>
      <c r="AT125" s="466"/>
      <c r="AU125" s="466"/>
      <c r="AV125" s="466"/>
      <c r="AW125" s="466"/>
      <c r="AX125" s="466"/>
      <c r="AY125" s="466"/>
      <c r="AZ125" s="182"/>
      <c r="BA125" s="181"/>
      <c r="BB125" s="625" t="s">
        <v>16</v>
      </c>
      <c r="BC125" s="59" t="s">
        <v>35</v>
      </c>
      <c r="BD125" s="55" t="s">
        <v>35</v>
      </c>
      <c r="BE125" s="55" t="s">
        <v>35</v>
      </c>
      <c r="BF125" s="55" t="s">
        <v>35</v>
      </c>
      <c r="BG125" s="50" t="s">
        <v>35</v>
      </c>
      <c r="BH125" s="59" t="s">
        <v>35</v>
      </c>
      <c r="BI125" s="55" t="s">
        <v>35</v>
      </c>
      <c r="BJ125" s="55" t="s">
        <v>35</v>
      </c>
      <c r="BK125" s="55" t="s">
        <v>35</v>
      </c>
      <c r="BL125" s="50" t="s">
        <v>35</v>
      </c>
      <c r="BM125" s="59" t="s">
        <v>35</v>
      </c>
      <c r="BN125" s="55" t="s">
        <v>35</v>
      </c>
      <c r="BO125" s="55" t="s">
        <v>35</v>
      </c>
      <c r="BP125" s="55" t="s">
        <v>35</v>
      </c>
      <c r="BQ125" s="50" t="s">
        <v>35</v>
      </c>
      <c r="BR125" s="59" t="s">
        <v>35</v>
      </c>
      <c r="BS125" s="55" t="s">
        <v>35</v>
      </c>
      <c r="BT125" s="55" t="s">
        <v>35</v>
      </c>
      <c r="BU125" s="55" t="s">
        <v>35</v>
      </c>
      <c r="BV125" s="55" t="s">
        <v>35</v>
      </c>
      <c r="BW125" s="55" t="s">
        <v>35</v>
      </c>
      <c r="BX125" s="55" t="s">
        <v>35</v>
      </c>
      <c r="BY125" s="44" t="s">
        <v>35</v>
      </c>
      <c r="BZ125" s="44" t="s">
        <v>35</v>
      </c>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row>
    <row r="126" s="341" customFormat="true" ht="15" customHeight="true" x14ac:dyDescent="0.2">
      <c r="A126" s="808"/>
      <c r="B126" s="407" t="s">
        <v>22</v>
      </c>
      <c r="C126" s="125">
        <f>100-C124-C125-C127</f>
        <v>2.0391711006028856</v>
      </c>
      <c r="D126" s="124">
        <f t="shared" ref="D126:Z126" si="4">100-D124-D125-D127</f>
        <v>9.8744239400789269</v>
      </c>
      <c r="E126" s="124">
        <f t="shared" si="4"/>
        <v>19.640867224525778</v>
      </c>
      <c r="F126" s="124">
        <f t="shared" si="4"/>
        <v>17.539828590926263</v>
      </c>
      <c r="G126" s="123">
        <f t="shared" si="4"/>
        <v>29.664451607561848</v>
      </c>
      <c r="H126" s="122">
        <f t="shared" si="4"/>
        <v>41.390380134815764</v>
      </c>
      <c r="I126" s="124">
        <f t="shared" si="4"/>
        <v>38.862624941060076</v>
      </c>
      <c r="J126" s="124">
        <f t="shared" si="4"/>
        <v>45.242638655531479</v>
      </c>
      <c r="K126" s="124">
        <f t="shared" si="4"/>
        <v>29.306664970645894</v>
      </c>
      <c r="L126" s="121">
        <f t="shared" si="4"/>
        <v>6.871723622339954</v>
      </c>
      <c r="M126" s="125">
        <f t="shared" si="4"/>
        <v>2.3365122791863371</v>
      </c>
      <c r="N126" s="124">
        <f t="shared" si="4"/>
        <v>4.2442683086171229</v>
      </c>
      <c r="O126" s="124">
        <f t="shared" si="4"/>
        <v>13.822785098435475</v>
      </c>
      <c r="P126" s="124">
        <f t="shared" si="4"/>
        <v>21.182819395597235</v>
      </c>
      <c r="Q126" s="123">
        <f t="shared" si="4"/>
        <v>17.379945678623514</v>
      </c>
      <c r="R126" s="122">
        <f t="shared" si="4"/>
        <v>4.5631029328737327</v>
      </c>
      <c r="S126" s="124">
        <f t="shared" si="4"/>
        <v>5.8435469907242208</v>
      </c>
      <c r="T126" s="124">
        <f t="shared" si="4"/>
        <v>10.757478785451696</v>
      </c>
      <c r="U126" s="124">
        <f t="shared" si="4"/>
        <v>16.958376781464324</v>
      </c>
      <c r="V126" s="124">
        <f t="shared" si="4"/>
        <v>15.859192998249725</v>
      </c>
      <c r="W126" s="124">
        <f t="shared" si="4"/>
        <v>23.14523970414281</v>
      </c>
      <c r="X126" s="124">
        <f t="shared" si="4"/>
        <v>26.294715010902692</v>
      </c>
      <c r="Y126" s="124">
        <f t="shared" si="4"/>
        <v>64.279122998646358</v>
      </c>
      <c r="Z126" s="121">
        <f t="shared" si="4"/>
        <v>12.36128694356799</v>
      </c>
      <c r="AA126" s="466"/>
      <c r="AB126" s="466"/>
      <c r="AC126" s="466"/>
      <c r="AD126" s="466"/>
      <c r="AE126" s="466"/>
      <c r="AF126" s="466"/>
      <c r="AG126" s="466"/>
      <c r="AH126" s="466"/>
      <c r="AI126" s="466"/>
      <c r="AJ126" s="466"/>
      <c r="AK126" s="466"/>
      <c r="AL126" s="466"/>
      <c r="AM126" s="466"/>
      <c r="AN126" s="466"/>
      <c r="AO126" s="466"/>
      <c r="AP126" s="466"/>
      <c r="AQ126" s="466"/>
      <c r="AR126" s="466"/>
      <c r="AS126" s="466"/>
      <c r="AT126" s="466"/>
      <c r="AU126" s="466"/>
      <c r="AV126" s="466"/>
      <c r="AW126" s="466"/>
      <c r="AX126" s="466"/>
      <c r="AY126" s="466"/>
      <c r="AZ126" s="182"/>
      <c r="BA126" s="181"/>
      <c r="BB126" s="625" t="s">
        <v>22</v>
      </c>
      <c r="BC126" s="59" t="s">
        <v>35</v>
      </c>
      <c r="BD126" s="55" t="s">
        <v>35</v>
      </c>
      <c r="BE126" s="55" t="s">
        <v>35</v>
      </c>
      <c r="BF126" s="55" t="s">
        <v>35</v>
      </c>
      <c r="BG126" s="50" t="s">
        <v>35</v>
      </c>
      <c r="BH126" s="59" t="s">
        <v>35</v>
      </c>
      <c r="BI126" s="55" t="s">
        <v>35</v>
      </c>
      <c r="BJ126" s="55" t="s">
        <v>35</v>
      </c>
      <c r="BK126" s="55" t="s">
        <v>35</v>
      </c>
      <c r="BL126" s="50" t="s">
        <v>35</v>
      </c>
      <c r="BM126" s="59" t="s">
        <v>35</v>
      </c>
      <c r="BN126" s="55" t="s">
        <v>35</v>
      </c>
      <c r="BO126" s="55" t="s">
        <v>35</v>
      </c>
      <c r="BP126" s="55" t="s">
        <v>35</v>
      </c>
      <c r="BQ126" s="50" t="s">
        <v>35</v>
      </c>
      <c r="BR126" s="59" t="s">
        <v>35</v>
      </c>
      <c r="BS126" s="55" t="s">
        <v>35</v>
      </c>
      <c r="BT126" s="55" t="s">
        <v>35</v>
      </c>
      <c r="BU126" s="55" t="s">
        <v>35</v>
      </c>
      <c r="BV126" s="55" t="s">
        <v>35</v>
      </c>
      <c r="BW126" s="55" t="s">
        <v>35</v>
      </c>
      <c r="BX126" s="55" t="s">
        <v>35</v>
      </c>
      <c r="BY126" s="44" t="s">
        <v>35</v>
      </c>
      <c r="BZ126" s="44" t="s">
        <v>35</v>
      </c>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row>
    <row r="127" s="341" customFormat="true" ht="15" customHeight="true" x14ac:dyDescent="0.2">
      <c r="A127" s="808"/>
      <c r="B127" s="407" t="s">
        <v>19</v>
      </c>
      <c r="C127" s="125">
        <f>C139</f>
        <v>97.083393235436361</v>
      </c>
      <c r="D127" s="124">
        <f t="shared" ref="D127:Z127" si="5">D139</f>
        <v>88.63696718984373</v>
      </c>
      <c r="E127" s="124">
        <f t="shared" si="5"/>
        <v>76.904976913855492</v>
      </c>
      <c r="F127" s="124">
        <f t="shared" si="5"/>
        <v>75.229135032206457</v>
      </c>
      <c r="G127" s="123">
        <f t="shared" si="5"/>
        <v>19.928891728915669</v>
      </c>
      <c r="H127" s="122">
        <f t="shared" si="5"/>
        <v>41.659669999730816</v>
      </c>
      <c r="I127" s="124">
        <f t="shared" si="5"/>
        <v>24.383715284003316</v>
      </c>
      <c r="J127" s="124">
        <f t="shared" si="5"/>
        <v>10.448113660801598</v>
      </c>
      <c r="K127" s="124">
        <f t="shared" si="5"/>
        <v>6.3359836806415517</v>
      </c>
      <c r="L127" s="121">
        <f t="shared" si="5"/>
        <v>0.35133262966171475</v>
      </c>
      <c r="M127" s="125">
        <f t="shared" si="5"/>
        <v>97.210995657471287</v>
      </c>
      <c r="N127" s="124">
        <f t="shared" si="5"/>
        <v>94.662228830438394</v>
      </c>
      <c r="O127" s="124">
        <f t="shared" si="5"/>
        <v>85.41743884401474</v>
      </c>
      <c r="P127" s="124">
        <f t="shared" si="5"/>
        <v>74.865264199188132</v>
      </c>
      <c r="Q127" s="123">
        <f t="shared" si="5"/>
        <v>77.926832091291033</v>
      </c>
      <c r="R127" s="122">
        <f t="shared" si="5"/>
        <v>87.643262860617142</v>
      </c>
      <c r="S127" s="124">
        <f t="shared" si="5"/>
        <v>92.462393449442146</v>
      </c>
      <c r="T127" s="124">
        <f t="shared" si="5"/>
        <v>86.068823807449121</v>
      </c>
      <c r="U127" s="124">
        <f t="shared" si="5"/>
        <v>76.257301241716675</v>
      </c>
      <c r="V127" s="124">
        <f t="shared" si="5"/>
        <v>71.725712902455257</v>
      </c>
      <c r="W127" s="124">
        <f t="shared" si="5"/>
        <v>71.195934883988613</v>
      </c>
      <c r="X127" s="124">
        <f t="shared" si="5"/>
        <v>70.201752863003136</v>
      </c>
      <c r="Y127" s="124">
        <f t="shared" si="5"/>
        <v>1.5368263785946639</v>
      </c>
      <c r="Z127" s="121">
        <f t="shared" si="5"/>
        <v>84.212607468943446</v>
      </c>
      <c r="AA127" s="466"/>
      <c r="AB127" s="466"/>
      <c r="AC127" s="466"/>
      <c r="AD127" s="466"/>
      <c r="AE127" s="466"/>
      <c r="AF127" s="466"/>
      <c r="AG127" s="466"/>
      <c r="AH127" s="466"/>
      <c r="AI127" s="466"/>
      <c r="AJ127" s="466"/>
      <c r="AK127" s="466"/>
      <c r="AL127" s="466"/>
      <c r="AM127" s="466"/>
      <c r="AN127" s="466"/>
      <c r="AO127" s="466"/>
      <c r="AP127" s="466"/>
      <c r="AQ127" s="466"/>
      <c r="AR127" s="466"/>
      <c r="AS127" s="466"/>
      <c r="AT127" s="466"/>
      <c r="AU127" s="466"/>
      <c r="AV127" s="466"/>
      <c r="AW127" s="466"/>
      <c r="AX127" s="466"/>
      <c r="AY127" s="466"/>
      <c r="AZ127" s="182"/>
      <c r="BA127" s="181"/>
      <c r="BB127" s="625" t="s">
        <v>19</v>
      </c>
      <c r="BC127" s="59" t="s">
        <v>35</v>
      </c>
      <c r="BD127" s="55" t="s">
        <v>35</v>
      </c>
      <c r="BE127" s="55" t="s">
        <v>35</v>
      </c>
      <c r="BF127" s="55" t="s">
        <v>35</v>
      </c>
      <c r="BG127" s="50" t="s">
        <v>35</v>
      </c>
      <c r="BH127" s="59" t="s">
        <v>35</v>
      </c>
      <c r="BI127" s="55" t="s">
        <v>35</v>
      </c>
      <c r="BJ127" s="55" t="s">
        <v>35</v>
      </c>
      <c r="BK127" s="55" t="s">
        <v>35</v>
      </c>
      <c r="BL127" s="50" t="s">
        <v>35</v>
      </c>
      <c r="BM127" s="59" t="s">
        <v>35</v>
      </c>
      <c r="BN127" s="55" t="s">
        <v>35</v>
      </c>
      <c r="BO127" s="55" t="s">
        <v>35</v>
      </c>
      <c r="BP127" s="55" t="s">
        <v>35</v>
      </c>
      <c r="BQ127" s="50" t="s">
        <v>35</v>
      </c>
      <c r="BR127" s="59" t="s">
        <v>35</v>
      </c>
      <c r="BS127" s="55" t="s">
        <v>35</v>
      </c>
      <c r="BT127" s="55" t="s">
        <v>35</v>
      </c>
      <c r="BU127" s="55" t="s">
        <v>35</v>
      </c>
      <c r="BV127" s="55" t="s">
        <v>35</v>
      </c>
      <c r="BW127" s="55" t="s">
        <v>35</v>
      </c>
      <c r="BX127" s="55" t="s">
        <v>35</v>
      </c>
      <c r="BY127" s="44" t="s">
        <v>35</v>
      </c>
      <c r="BZ127" s="44" t="s">
        <v>35</v>
      </c>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row>
    <row r="128" s="341" customFormat="true" ht="15" customHeight="true" x14ac:dyDescent="0.2">
      <c r="A128" s="808" t="s">
        <v>169</v>
      </c>
      <c r="B128" s="407" t="s">
        <v>49</v>
      </c>
      <c r="C128" s="75" t="s">
        <v>35</v>
      </c>
      <c r="D128" s="72" t="s">
        <v>35</v>
      </c>
      <c r="E128" s="72" t="s">
        <v>35</v>
      </c>
      <c r="F128" s="72" t="s">
        <v>35</v>
      </c>
      <c r="G128" s="69" t="s">
        <v>35</v>
      </c>
      <c r="H128" s="66" t="s">
        <v>35</v>
      </c>
      <c r="I128" s="72" t="s">
        <v>35</v>
      </c>
      <c r="J128" s="72" t="s">
        <v>35</v>
      </c>
      <c r="K128" s="72" t="s">
        <v>35</v>
      </c>
      <c r="L128" s="63" t="s">
        <v>35</v>
      </c>
      <c r="M128" s="75" t="s">
        <v>35</v>
      </c>
      <c r="N128" s="72" t="s">
        <v>35</v>
      </c>
      <c r="O128" s="72" t="s">
        <v>35</v>
      </c>
      <c r="P128" s="72" t="s">
        <v>35</v>
      </c>
      <c r="Q128" s="69" t="s">
        <v>35</v>
      </c>
      <c r="R128" s="66" t="s">
        <v>35</v>
      </c>
      <c r="S128" s="72" t="s">
        <v>35</v>
      </c>
      <c r="T128" s="72" t="s">
        <v>35</v>
      </c>
      <c r="U128" s="72" t="s">
        <v>35</v>
      </c>
      <c r="V128" s="72" t="s">
        <v>35</v>
      </c>
      <c r="W128" s="72" t="s">
        <v>35</v>
      </c>
      <c r="X128" s="72" t="s">
        <v>35</v>
      </c>
      <c r="Y128" s="72" t="s">
        <v>35</v>
      </c>
      <c r="Z128" s="63" t="s">
        <v>35</v>
      </c>
      <c r="AA128" s="466"/>
      <c r="AB128" s="466"/>
      <c r="AC128" s="466"/>
      <c r="AD128" s="466"/>
      <c r="AE128" s="466"/>
      <c r="AF128" s="466"/>
      <c r="AG128" s="466"/>
      <c r="AH128" s="466"/>
      <c r="AI128" s="466"/>
      <c r="AJ128" s="466"/>
      <c r="AK128" s="466"/>
      <c r="AL128" s="466"/>
      <c r="AM128" s="466"/>
      <c r="AN128" s="466"/>
      <c r="AO128" s="466"/>
      <c r="AP128" s="466"/>
      <c r="AQ128" s="466"/>
      <c r="AR128" s="466"/>
      <c r="AS128" s="466"/>
      <c r="AT128" s="466"/>
      <c r="AU128" s="466"/>
      <c r="AV128" s="466"/>
      <c r="AW128" s="466"/>
      <c r="AX128" s="466"/>
      <c r="AY128" s="466"/>
      <c r="AZ128" s="182"/>
      <c r="BA128" s="181"/>
      <c r="BB128" s="625" t="s">
        <v>49</v>
      </c>
      <c r="BC128" s="59" t="s">
        <v>35</v>
      </c>
      <c r="BD128" s="55" t="s">
        <v>35</v>
      </c>
      <c r="BE128" s="55" t="s">
        <v>35</v>
      </c>
      <c r="BF128" s="55" t="s">
        <v>35</v>
      </c>
      <c r="BG128" s="50" t="s">
        <v>35</v>
      </c>
      <c r="BH128" s="59" t="s">
        <v>35</v>
      </c>
      <c r="BI128" s="55" t="s">
        <v>35</v>
      </c>
      <c r="BJ128" s="55" t="s">
        <v>35</v>
      </c>
      <c r="BK128" s="55" t="s">
        <v>35</v>
      </c>
      <c r="BL128" s="50" t="s">
        <v>35</v>
      </c>
      <c r="BM128" s="59" t="s">
        <v>35</v>
      </c>
      <c r="BN128" s="55" t="s">
        <v>35</v>
      </c>
      <c r="BO128" s="55" t="s">
        <v>35</v>
      </c>
      <c r="BP128" s="55" t="s">
        <v>35</v>
      </c>
      <c r="BQ128" s="50" t="s">
        <v>35</v>
      </c>
      <c r="BR128" s="59" t="s">
        <v>35</v>
      </c>
      <c r="BS128" s="55" t="s">
        <v>35</v>
      </c>
      <c r="BT128" s="55" t="s">
        <v>35</v>
      </c>
      <c r="BU128" s="55" t="s">
        <v>35</v>
      </c>
      <c r="BV128" s="55" t="s">
        <v>35</v>
      </c>
      <c r="BW128" s="55" t="s">
        <v>35</v>
      </c>
      <c r="BX128" s="55" t="s">
        <v>35</v>
      </c>
      <c r="BY128" s="44" t="s">
        <v>35</v>
      </c>
      <c r="BZ128" s="44" t="s">
        <v>35</v>
      </c>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row>
    <row r="129" s="341" customFormat="true" ht="15" customHeight="true" x14ac:dyDescent="0.2">
      <c r="A129" s="809"/>
      <c r="B129" s="408" t="s">
        <v>48</v>
      </c>
      <c r="C129" s="74" t="s">
        <v>35</v>
      </c>
      <c r="D129" s="71" t="s">
        <v>35</v>
      </c>
      <c r="E129" s="71" t="s">
        <v>35</v>
      </c>
      <c r="F129" s="71" t="s">
        <v>35</v>
      </c>
      <c r="G129" s="68" t="s">
        <v>35</v>
      </c>
      <c r="H129" s="65" t="s">
        <v>35</v>
      </c>
      <c r="I129" s="71" t="s">
        <v>35</v>
      </c>
      <c r="J129" s="71" t="s">
        <v>35</v>
      </c>
      <c r="K129" s="71" t="s">
        <v>35</v>
      </c>
      <c r="L129" s="62" t="s">
        <v>35</v>
      </c>
      <c r="M129" s="74" t="s">
        <v>35</v>
      </c>
      <c r="N129" s="71" t="s">
        <v>35</v>
      </c>
      <c r="O129" s="71" t="s">
        <v>35</v>
      </c>
      <c r="P129" s="71" t="s">
        <v>35</v>
      </c>
      <c r="Q129" s="68" t="s">
        <v>35</v>
      </c>
      <c r="R129" s="65" t="s">
        <v>35</v>
      </c>
      <c r="S129" s="71" t="s">
        <v>35</v>
      </c>
      <c r="T129" s="71" t="s">
        <v>35</v>
      </c>
      <c r="U129" s="71" t="s">
        <v>35</v>
      </c>
      <c r="V129" s="71" t="s">
        <v>35</v>
      </c>
      <c r="W129" s="71" t="s">
        <v>35</v>
      </c>
      <c r="X129" s="71" t="s">
        <v>35</v>
      </c>
      <c r="Y129" s="71" t="s">
        <v>35</v>
      </c>
      <c r="Z129" s="62" t="s">
        <v>35</v>
      </c>
      <c r="AA129" s="466"/>
      <c r="AB129" s="466"/>
      <c r="AC129" s="466"/>
      <c r="AD129" s="466"/>
      <c r="AE129" s="466"/>
      <c r="AF129" s="466"/>
      <c r="AG129" s="466"/>
      <c r="AH129" s="466"/>
      <c r="AI129" s="466"/>
      <c r="AJ129" s="466"/>
      <c r="AK129" s="466"/>
      <c r="AL129" s="466"/>
      <c r="AM129" s="466"/>
      <c r="AN129" s="466"/>
      <c r="AO129" s="466"/>
      <c r="AP129" s="466"/>
      <c r="AQ129" s="466"/>
      <c r="AR129" s="466"/>
      <c r="AS129" s="466"/>
      <c r="AT129" s="466"/>
      <c r="AU129" s="466"/>
      <c r="AV129" s="466"/>
      <c r="AW129" s="466"/>
      <c r="AX129" s="466"/>
      <c r="AY129" s="466"/>
      <c r="AZ129" s="182"/>
      <c r="BA129" s="181"/>
      <c r="BB129" s="629" t="s">
        <v>48</v>
      </c>
      <c r="BC129" s="58" t="s">
        <v>35</v>
      </c>
      <c r="BD129" s="54" t="s">
        <v>35</v>
      </c>
      <c r="BE129" s="54" t="s">
        <v>35</v>
      </c>
      <c r="BF129" s="54" t="s">
        <v>35</v>
      </c>
      <c r="BG129" s="49" t="s">
        <v>35</v>
      </c>
      <c r="BH129" s="58" t="s">
        <v>35</v>
      </c>
      <c r="BI129" s="54" t="s">
        <v>35</v>
      </c>
      <c r="BJ129" s="54" t="s">
        <v>35</v>
      </c>
      <c r="BK129" s="54" t="s">
        <v>35</v>
      </c>
      <c r="BL129" s="49" t="s">
        <v>35</v>
      </c>
      <c r="BM129" s="58" t="s">
        <v>35</v>
      </c>
      <c r="BN129" s="54" t="s">
        <v>35</v>
      </c>
      <c r="BO129" s="54" t="s">
        <v>35</v>
      </c>
      <c r="BP129" s="54" t="s">
        <v>35</v>
      </c>
      <c r="BQ129" s="49" t="s">
        <v>35</v>
      </c>
      <c r="BR129" s="58" t="s">
        <v>35</v>
      </c>
      <c r="BS129" s="54" t="s">
        <v>35</v>
      </c>
      <c r="BT129" s="54" t="s">
        <v>35</v>
      </c>
      <c r="BU129" s="54" t="s">
        <v>35</v>
      </c>
      <c r="BV129" s="54" t="s">
        <v>35</v>
      </c>
      <c r="BW129" s="54" t="s">
        <v>35</v>
      </c>
      <c r="BX129" s="54" t="s">
        <v>35</v>
      </c>
      <c r="BY129" s="43" t="s">
        <v>35</v>
      </c>
      <c r="BZ129" s="43" t="s">
        <v>35</v>
      </c>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row>
    <row r="130" s="337" customFormat="true" ht="15" hidden="true" customHeight="true" x14ac:dyDescent="0.2">
      <c r="A130" s="838" t="s">
        <v>47</v>
      </c>
      <c r="B130" s="405" t="s">
        <v>42</v>
      </c>
      <c r="C130" s="411"/>
      <c r="D130" s="412"/>
      <c r="E130" s="412"/>
      <c r="F130" s="412"/>
      <c r="G130" s="413"/>
      <c r="H130" s="414"/>
      <c r="I130" s="412"/>
      <c r="J130" s="412"/>
      <c r="K130" s="412"/>
      <c r="L130" s="415"/>
      <c r="M130" s="411"/>
      <c r="N130" s="412"/>
      <c r="O130" s="412"/>
      <c r="P130" s="412"/>
      <c r="Q130" s="413"/>
      <c r="R130" s="414"/>
      <c r="S130" s="412"/>
      <c r="T130" s="412"/>
      <c r="U130" s="412"/>
      <c r="V130" s="412"/>
      <c r="W130" s="412"/>
      <c r="X130" s="412"/>
      <c r="Y130" s="412"/>
      <c r="Z130" s="415"/>
      <c r="AA130" s="184"/>
      <c r="AB130" s="184"/>
      <c r="AC130" s="184"/>
      <c r="AD130" s="184"/>
      <c r="AE130" s="184"/>
      <c r="AF130" s="184"/>
      <c r="AG130" s="184"/>
      <c r="AH130" s="184"/>
      <c r="AI130" s="184"/>
      <c r="AJ130" s="184"/>
      <c r="AK130" s="184"/>
      <c r="AL130" s="184"/>
      <c r="AM130" s="184"/>
      <c r="AN130" s="184"/>
      <c r="AO130" s="184"/>
      <c r="AP130" s="184"/>
      <c r="AQ130" s="184"/>
      <c r="AR130" s="184"/>
      <c r="AS130" s="184"/>
      <c r="AT130" s="184"/>
      <c r="AU130" s="184"/>
      <c r="AV130" s="184"/>
      <c r="AW130" s="184"/>
      <c r="AX130" s="184"/>
      <c r="AY130" s="184"/>
      <c r="AZ130" s="374"/>
      <c r="BA130" s="374"/>
      <c r="BB130" s="339"/>
      <c r="BZ130" s="374"/>
      <c r="CA130" s="374"/>
      <c r="CB130" s="374"/>
      <c r="CC130" s="374"/>
      <c r="CD130" s="374"/>
      <c r="CE130" s="374"/>
      <c r="CF130" s="374"/>
      <c r="CG130" s="374"/>
      <c r="CH130" s="374"/>
      <c r="CI130" s="374"/>
      <c r="CJ130" s="374"/>
      <c r="CK130" s="374"/>
      <c r="CL130" s="374"/>
      <c r="CM130" s="374"/>
      <c r="CN130" s="374"/>
      <c r="CO130" s="374"/>
      <c r="CP130" s="374"/>
      <c r="CQ130" s="374"/>
      <c r="CR130" s="374"/>
      <c r="CS130" s="374"/>
      <c r="CT130" s="374"/>
      <c r="CU130" s="374"/>
      <c r="CV130" s="374"/>
      <c r="CW130" s="374"/>
      <c r="CX130" s="374"/>
      <c r="CY130" s="374"/>
      <c r="CZ130" s="374"/>
    </row>
    <row r="131" s="337" customFormat="true" ht="15" hidden="true" customHeight="true" x14ac:dyDescent="0.2">
      <c r="A131" s="839"/>
      <c r="B131" s="402" t="s">
        <v>46</v>
      </c>
      <c r="C131" s="416"/>
      <c r="D131" s="417"/>
      <c r="E131" s="417"/>
      <c r="F131" s="417"/>
      <c r="G131" s="418"/>
      <c r="H131" s="419"/>
      <c r="I131" s="417"/>
      <c r="J131" s="417"/>
      <c r="K131" s="417"/>
      <c r="L131" s="420"/>
      <c r="M131" s="416"/>
      <c r="N131" s="417"/>
      <c r="O131" s="417"/>
      <c r="P131" s="417"/>
      <c r="Q131" s="418"/>
      <c r="R131" s="419"/>
      <c r="S131" s="417"/>
      <c r="T131" s="417"/>
      <c r="U131" s="417"/>
      <c r="V131" s="417"/>
      <c r="W131" s="417"/>
      <c r="X131" s="417"/>
      <c r="Y131" s="417"/>
      <c r="Z131" s="420"/>
      <c r="AA131" s="184"/>
      <c r="AB131" s="184"/>
      <c r="AC131" s="184"/>
      <c r="AD131" s="184"/>
      <c r="AE131" s="184"/>
      <c r="AF131" s="184"/>
      <c r="AG131" s="184"/>
      <c r="AH131" s="184"/>
      <c r="AI131" s="184"/>
      <c r="AJ131" s="184"/>
      <c r="AK131" s="184"/>
      <c r="AL131" s="184"/>
      <c r="AM131" s="184"/>
      <c r="AN131" s="184"/>
      <c r="AO131" s="184"/>
      <c r="AP131" s="184"/>
      <c r="AQ131" s="184"/>
      <c r="AR131" s="184"/>
      <c r="AS131" s="184"/>
      <c r="AT131" s="184"/>
      <c r="AU131" s="184"/>
      <c r="AV131" s="184"/>
      <c r="AW131" s="184"/>
      <c r="AX131" s="184"/>
      <c r="AY131" s="184"/>
      <c r="AZ131" s="374"/>
      <c r="BA131" s="374"/>
      <c r="BB131" s="339"/>
      <c r="BZ131" s="374"/>
      <c r="CA131" s="374"/>
      <c r="CB131" s="374"/>
      <c r="CC131" s="374"/>
      <c r="CD131" s="374"/>
      <c r="CE131" s="374"/>
      <c r="CF131" s="374"/>
      <c r="CG131" s="374"/>
      <c r="CH131" s="374"/>
      <c r="CI131" s="374"/>
      <c r="CJ131" s="374"/>
      <c r="CK131" s="374"/>
      <c r="CL131" s="374"/>
      <c r="CM131" s="374"/>
      <c r="CN131" s="374"/>
      <c r="CO131" s="374"/>
      <c r="CP131" s="374"/>
      <c r="CQ131" s="374"/>
      <c r="CR131" s="374"/>
      <c r="CS131" s="374"/>
      <c r="CT131" s="374"/>
      <c r="CU131" s="374"/>
      <c r="CV131" s="374"/>
      <c r="CW131" s="374"/>
      <c r="CX131" s="374"/>
      <c r="CY131" s="374"/>
      <c r="CZ131" s="374"/>
    </row>
    <row r="132" s="337" customFormat="true" ht="15" hidden="true" customHeight="true" x14ac:dyDescent="0.2">
      <c r="A132" s="840"/>
      <c r="B132" s="403" t="s">
        <v>46</v>
      </c>
      <c r="C132" s="421"/>
      <c r="D132" s="422"/>
      <c r="E132" s="422"/>
      <c r="F132" s="422"/>
      <c r="G132" s="423"/>
      <c r="H132" s="424"/>
      <c r="I132" s="422"/>
      <c r="J132" s="422"/>
      <c r="K132" s="422"/>
      <c r="L132" s="425"/>
      <c r="M132" s="421"/>
      <c r="N132" s="422"/>
      <c r="O132" s="422"/>
      <c r="P132" s="422"/>
      <c r="Q132" s="423"/>
      <c r="R132" s="17"/>
      <c r="S132" s="16"/>
      <c r="T132" s="16"/>
      <c r="U132" s="16"/>
      <c r="V132" s="16"/>
      <c r="W132" s="16"/>
      <c r="X132" s="16"/>
      <c r="Y132" s="16"/>
      <c r="Z132" s="4"/>
      <c r="AA132" s="184"/>
      <c r="AB132" s="184"/>
      <c r="AC132" s="184"/>
      <c r="AD132" s="184"/>
      <c r="AE132" s="184"/>
      <c r="AF132" s="184"/>
      <c r="AG132" s="184"/>
      <c r="AH132" s="184"/>
      <c r="AI132" s="184"/>
      <c r="AJ132" s="184"/>
      <c r="AK132" s="184"/>
      <c r="AL132" s="184"/>
      <c r="AM132" s="184"/>
      <c r="AN132" s="184"/>
      <c r="AO132" s="184"/>
      <c r="AP132" s="184"/>
      <c r="AQ132" s="184"/>
      <c r="AR132" s="184"/>
      <c r="AS132" s="184"/>
      <c r="AT132" s="184"/>
      <c r="AU132" s="184"/>
      <c r="AV132" s="184"/>
      <c r="AW132" s="184"/>
      <c r="AX132" s="184"/>
      <c r="AY132" s="184"/>
      <c r="AZ132" s="374"/>
      <c r="BA132" s="374"/>
      <c r="BB132" s="339"/>
      <c r="BZ132" s="374"/>
      <c r="CA132" s="374"/>
      <c r="CB132" s="374"/>
      <c r="CC132" s="374"/>
      <c r="CD132" s="374"/>
      <c r="CE132" s="374"/>
      <c r="CF132" s="374"/>
      <c r="CG132" s="374"/>
      <c r="CH132" s="374"/>
      <c r="CI132" s="374"/>
      <c r="CJ132" s="374"/>
      <c r="CK132" s="374"/>
      <c r="CL132" s="374"/>
      <c r="CM132" s="374"/>
      <c r="CN132" s="374"/>
      <c r="CO132" s="374"/>
      <c r="CP132" s="374"/>
      <c r="CQ132" s="374"/>
      <c r="CR132" s="374"/>
      <c r="CS132" s="374"/>
      <c r="CT132" s="374"/>
      <c r="CU132" s="374"/>
      <c r="CV132" s="374"/>
      <c r="CW132" s="374"/>
      <c r="CX132" s="374"/>
      <c r="CY132" s="374"/>
      <c r="CZ132" s="374"/>
    </row>
    <row r="133" s="341" customFormat="true" ht="15" customHeight="true" x14ac:dyDescent="0.2">
      <c r="A133" s="336"/>
      <c r="B133" s="404"/>
      <c r="C133" s="841" t="s">
        <v>115</v>
      </c>
      <c r="D133" s="842"/>
      <c r="E133" s="842"/>
      <c r="F133" s="842"/>
      <c r="G133" s="843"/>
      <c r="H133" s="833" t="s">
        <v>38</v>
      </c>
      <c r="I133" s="811"/>
      <c r="J133" s="811"/>
      <c r="K133" s="811"/>
      <c r="L133" s="813"/>
      <c r="M133" s="810" t="s">
        <v>37</v>
      </c>
      <c r="N133" s="811"/>
      <c r="O133" s="811"/>
      <c r="P133" s="811"/>
      <c r="Q133" s="813"/>
      <c r="R133" s="5" t="s">
        <v>142</v>
      </c>
      <c r="S133" s="455"/>
      <c r="T133" s="455"/>
      <c r="U133" s="455"/>
      <c r="V133" s="455"/>
      <c r="W133" s="455"/>
      <c r="X133" s="455"/>
      <c r="Y133" s="455"/>
      <c r="Z133" s="455"/>
      <c r="AA133" s="466"/>
      <c r="AB133" s="466"/>
      <c r="AC133" s="466"/>
      <c r="AD133" s="466"/>
      <c r="AE133" s="466"/>
      <c r="AF133" s="466"/>
      <c r="AG133" s="466"/>
      <c r="AH133" s="466"/>
      <c r="AI133" s="466"/>
      <c r="AJ133" s="466"/>
      <c r="AK133" s="466"/>
      <c r="AL133" s="466"/>
      <c r="AM133" s="466"/>
      <c r="AN133" s="466"/>
      <c r="AO133" s="466"/>
      <c r="AP133" s="466"/>
      <c r="AQ133" s="466"/>
      <c r="AR133" s="466"/>
      <c r="AS133" s="466"/>
      <c r="AT133" s="466"/>
      <c r="AU133" s="466"/>
      <c r="AV133" s="466"/>
      <c r="AW133" s="466"/>
      <c r="AX133" s="466"/>
      <c r="AY133" s="466"/>
      <c r="AZ133" s="182"/>
      <c r="BA133" s="177"/>
      <c r="BB133" s="178" t="s">
        <v>99</v>
      </c>
      <c r="BC133" s="801" t="s">
        <v>115</v>
      </c>
      <c r="BD133" s="802"/>
      <c r="BE133" s="802"/>
      <c r="BF133" s="802"/>
      <c r="BG133" s="803"/>
      <c r="BH133" s="801" t="s">
        <v>38</v>
      </c>
      <c r="BI133" s="802"/>
      <c r="BJ133" s="802"/>
      <c r="BK133" s="802"/>
      <c r="BL133" s="803"/>
      <c r="BM133" s="801" t="s">
        <v>37</v>
      </c>
      <c r="BN133" s="802"/>
      <c r="BO133" s="802"/>
      <c r="BP133" s="802"/>
      <c r="BQ133" s="804"/>
      <c r="BR133" s="18" t="s">
        <v>142</v>
      </c>
      <c r="BS133" s="455"/>
      <c r="BT133" s="455"/>
      <c r="BU133" s="455"/>
      <c r="BV133" s="455"/>
      <c r="BW133" s="455"/>
      <c r="BX133" s="455"/>
      <c r="BY133" s="455"/>
      <c r="BZ133" s="469"/>
      <c r="CA133" s="373"/>
      <c r="CB133" s="373"/>
      <c r="CC133" s="373"/>
      <c r="CD133" s="373"/>
      <c r="CE133" s="373"/>
      <c r="CF133" s="373"/>
      <c r="CG133" s="373"/>
      <c r="CH133" s="373"/>
      <c r="CI133" s="373"/>
      <c r="CJ133" s="373"/>
      <c r="CK133" s="373"/>
      <c r="CL133" s="373"/>
      <c r="CM133" s="373"/>
      <c r="CN133" s="373"/>
      <c r="CO133" s="373"/>
      <c r="CP133" s="373"/>
      <c r="CQ133" s="373"/>
      <c r="CR133" s="373"/>
      <c r="CS133" s="373"/>
      <c r="CT133" s="373"/>
      <c r="CU133" s="373"/>
      <c r="CV133" s="373"/>
      <c r="CW133" s="373"/>
      <c r="CX133" s="373"/>
      <c r="CY133" s="373"/>
      <c r="CZ133" s="373"/>
    </row>
    <row r="134" s="341" customFormat="true" ht="24" x14ac:dyDescent="0.2">
      <c r="A134" s="361" t="s">
        <v>69</v>
      </c>
      <c r="B134" s="404"/>
      <c r="C134" s="446" t="s">
        <v>0</v>
      </c>
      <c r="D134" s="620" t="s">
        <v>1</v>
      </c>
      <c r="E134" s="620" t="s">
        <v>2</v>
      </c>
      <c r="F134" s="620" t="s">
        <v>3</v>
      </c>
      <c r="G134" s="621" t="s">
        <v>4</v>
      </c>
      <c r="H134" s="409" t="s">
        <v>0</v>
      </c>
      <c r="I134" s="631" t="s">
        <v>1</v>
      </c>
      <c r="J134" s="631" t="s">
        <v>2</v>
      </c>
      <c r="K134" s="631" t="s">
        <v>3</v>
      </c>
      <c r="L134" s="632" t="s">
        <v>4</v>
      </c>
      <c r="M134" s="410" t="s">
        <v>0</v>
      </c>
      <c r="N134" s="631" t="s">
        <v>1</v>
      </c>
      <c r="O134" s="631" t="s">
        <v>2</v>
      </c>
      <c r="P134" s="631" t="s">
        <v>3</v>
      </c>
      <c r="Q134" s="619" t="s">
        <v>4</v>
      </c>
      <c r="R134" s="409" t="s">
        <v>254</v>
      </c>
      <c r="S134" s="631" t="s">
        <v>255</v>
      </c>
      <c r="T134" s="631" t="s">
        <v>256</v>
      </c>
      <c r="U134" s="631" t="s">
        <v>257</v>
      </c>
      <c r="V134" s="631" t="s">
        <v>258</v>
      </c>
      <c r="W134" s="631" t="s">
        <v>259</v>
      </c>
      <c r="X134" s="631" t="s">
        <v>260</v>
      </c>
      <c r="Y134" s="631" t="s">
        <v>261</v>
      </c>
      <c r="Z134" s="632" t="s">
        <v>262</v>
      </c>
      <c r="AA134" s="466"/>
      <c r="AB134" s="466"/>
      <c r="AC134" s="466"/>
      <c r="AD134" s="466"/>
      <c r="AE134" s="466"/>
      <c r="AF134" s="466"/>
      <c r="AG134" s="466"/>
      <c r="AH134" s="466"/>
      <c r="AI134" s="466"/>
      <c r="AJ134" s="466"/>
      <c r="AK134" s="466"/>
      <c r="AL134" s="466"/>
      <c r="AM134" s="466"/>
      <c r="AN134" s="466"/>
      <c r="AO134" s="466"/>
      <c r="AP134" s="466"/>
      <c r="AQ134" s="466"/>
      <c r="AR134" s="466"/>
      <c r="AS134" s="466"/>
      <c r="AT134" s="466"/>
      <c r="AU134" s="466"/>
      <c r="AV134" s="466"/>
      <c r="AW134" s="466"/>
      <c r="AX134" s="466"/>
      <c r="AY134" s="466"/>
      <c r="AZ134" s="182"/>
      <c r="BA134" s="179"/>
      <c r="BB134" s="360"/>
      <c r="BC134" s="486" t="s">
        <v>0</v>
      </c>
      <c r="BD134" s="596" t="s">
        <v>1</v>
      </c>
      <c r="BE134" s="596" t="s">
        <v>2</v>
      </c>
      <c r="BF134" s="596" t="s">
        <v>3</v>
      </c>
      <c r="BG134" s="487" t="s">
        <v>4</v>
      </c>
      <c r="BH134" s="486" t="s">
        <v>0</v>
      </c>
      <c r="BI134" s="596" t="s">
        <v>1</v>
      </c>
      <c r="BJ134" s="596" t="s">
        <v>2</v>
      </c>
      <c r="BK134" s="596" t="s">
        <v>3</v>
      </c>
      <c r="BL134" s="487" t="s">
        <v>4</v>
      </c>
      <c r="BM134" s="486" t="s">
        <v>0</v>
      </c>
      <c r="BN134" s="596" t="s">
        <v>1</v>
      </c>
      <c r="BO134" s="596" t="s">
        <v>2</v>
      </c>
      <c r="BP134" s="596" t="s">
        <v>3</v>
      </c>
      <c r="BQ134" s="487" t="s">
        <v>4</v>
      </c>
      <c r="BR134" s="486" t="s">
        <v>254</v>
      </c>
      <c r="BS134" s="596" t="s">
        <v>255</v>
      </c>
      <c r="BT134" s="596" t="s">
        <v>256</v>
      </c>
      <c r="BU134" s="596" t="s">
        <v>257</v>
      </c>
      <c r="BV134" s="596" t="s">
        <v>258</v>
      </c>
      <c r="BW134" s="596" t="s">
        <v>259</v>
      </c>
      <c r="BX134" s="596" t="s">
        <v>260</v>
      </c>
      <c r="BY134" s="597" t="s">
        <v>261</v>
      </c>
      <c r="BZ134" s="597" t="s">
        <v>262</v>
      </c>
      <c r="CA134" s="180"/>
      <c r="CB134" s="180"/>
      <c r="CC134" s="180"/>
      <c r="CD134" s="180"/>
      <c r="CE134" s="180"/>
      <c r="CF134" s="180"/>
      <c r="CG134" s="180"/>
      <c r="CH134" s="180"/>
      <c r="CI134" s="180"/>
      <c r="CJ134" s="180"/>
      <c r="CK134" s="180"/>
      <c r="CL134" s="180"/>
      <c r="CM134" s="180"/>
      <c r="CN134" s="180"/>
      <c r="CO134" s="180"/>
      <c r="CP134" s="180"/>
      <c r="CQ134" s="180"/>
      <c r="CR134" s="180"/>
      <c r="CS134" s="180"/>
      <c r="CT134" s="180"/>
      <c r="CU134" s="180"/>
      <c r="CV134" s="180"/>
      <c r="CW134" s="180"/>
      <c r="CX134" s="180"/>
      <c r="CY134" s="180"/>
      <c r="CZ134" s="180"/>
    </row>
    <row r="135" s="341" customFormat="true" ht="15" customHeight="true" x14ac:dyDescent="0.2">
      <c r="A135" s="845" t="s">
        <v>45</v>
      </c>
      <c r="B135" s="406" t="s">
        <v>44</v>
      </c>
      <c r="C135" s="73" t="s">
        <v>35</v>
      </c>
      <c r="D135" s="70" t="s">
        <v>35</v>
      </c>
      <c r="E135" s="70" t="s">
        <v>35</v>
      </c>
      <c r="F135" s="70" t="s">
        <v>35</v>
      </c>
      <c r="G135" s="67" t="s">
        <v>35</v>
      </c>
      <c r="H135" s="64" t="s">
        <v>35</v>
      </c>
      <c r="I135" s="70" t="s">
        <v>35</v>
      </c>
      <c r="J135" s="70" t="s">
        <v>35</v>
      </c>
      <c r="K135" s="70" t="s">
        <v>35</v>
      </c>
      <c r="L135" s="61" t="s">
        <v>35</v>
      </c>
      <c r="M135" s="73" t="s">
        <v>35</v>
      </c>
      <c r="N135" s="70" t="s">
        <v>35</v>
      </c>
      <c r="O135" s="70" t="s">
        <v>35</v>
      </c>
      <c r="P135" s="70" t="s">
        <v>35</v>
      </c>
      <c r="Q135" s="67" t="s">
        <v>35</v>
      </c>
      <c r="R135" s="64" t="s">
        <v>35</v>
      </c>
      <c r="S135" s="70" t="s">
        <v>35</v>
      </c>
      <c r="T135" s="70" t="s">
        <v>35</v>
      </c>
      <c r="U135" s="70" t="s">
        <v>35</v>
      </c>
      <c r="V135" s="70" t="s">
        <v>35</v>
      </c>
      <c r="W135" s="70" t="s">
        <v>35</v>
      </c>
      <c r="X135" s="70" t="s">
        <v>35</v>
      </c>
      <c r="Y135" s="70" t="s">
        <v>35</v>
      </c>
      <c r="Z135" s="61" t="s">
        <v>35</v>
      </c>
      <c r="AA135" s="466"/>
      <c r="AB135" s="466"/>
      <c r="AC135" s="466"/>
      <c r="AD135" s="466"/>
      <c r="AE135" s="466"/>
      <c r="AF135" s="466"/>
      <c r="AG135" s="466"/>
      <c r="AH135" s="466"/>
      <c r="AI135" s="466"/>
      <c r="AJ135" s="466"/>
      <c r="AK135" s="466"/>
      <c r="AL135" s="466"/>
      <c r="AM135" s="466"/>
      <c r="AN135" s="466"/>
      <c r="AO135" s="466"/>
      <c r="AP135" s="466"/>
      <c r="AQ135" s="466"/>
      <c r="AR135" s="466"/>
      <c r="AS135" s="466"/>
      <c r="AT135" s="466"/>
      <c r="AU135" s="466"/>
      <c r="AV135" s="466"/>
      <c r="AW135" s="466"/>
      <c r="AX135" s="466"/>
      <c r="AY135" s="466"/>
      <c r="AZ135" s="182"/>
      <c r="BA135" s="181"/>
      <c r="BB135" s="627" t="s">
        <v>44</v>
      </c>
      <c r="BC135" s="60" t="s">
        <v>35</v>
      </c>
      <c r="BD135" s="56" t="s">
        <v>35</v>
      </c>
      <c r="BE135" s="56" t="s">
        <v>35</v>
      </c>
      <c r="BF135" s="56" t="s">
        <v>35</v>
      </c>
      <c r="BG135" s="51" t="s">
        <v>35</v>
      </c>
      <c r="BH135" s="60" t="s">
        <v>35</v>
      </c>
      <c r="BI135" s="56" t="s">
        <v>35</v>
      </c>
      <c r="BJ135" s="56" t="s">
        <v>35</v>
      </c>
      <c r="BK135" s="56" t="s">
        <v>35</v>
      </c>
      <c r="BL135" s="51" t="s">
        <v>35</v>
      </c>
      <c r="BM135" s="60" t="s">
        <v>35</v>
      </c>
      <c r="BN135" s="56" t="s">
        <v>35</v>
      </c>
      <c r="BO135" s="56" t="s">
        <v>35</v>
      </c>
      <c r="BP135" s="56" t="s">
        <v>35</v>
      </c>
      <c r="BQ135" s="51" t="s">
        <v>35</v>
      </c>
      <c r="BR135" s="60" t="s">
        <v>35</v>
      </c>
      <c r="BS135" s="56" t="s">
        <v>35</v>
      </c>
      <c r="BT135" s="56" t="s">
        <v>35</v>
      </c>
      <c r="BU135" s="56" t="s">
        <v>35</v>
      </c>
      <c r="BV135" s="56" t="s">
        <v>35</v>
      </c>
      <c r="BW135" s="56" t="s">
        <v>35</v>
      </c>
      <c r="BX135" s="56" t="s">
        <v>35</v>
      </c>
      <c r="BY135" s="45" t="s">
        <v>35</v>
      </c>
      <c r="BZ135" s="45" t="s">
        <v>35</v>
      </c>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row>
    <row r="136" s="341" customFormat="true" ht="15" customHeight="true" x14ac:dyDescent="0.2">
      <c r="A136" s="844"/>
      <c r="B136" s="407" t="s">
        <v>43</v>
      </c>
      <c r="C136" s="75" t="s">
        <v>35</v>
      </c>
      <c r="D136" s="72" t="s">
        <v>35</v>
      </c>
      <c r="E136" s="72" t="s">
        <v>35</v>
      </c>
      <c r="F136" s="72" t="s">
        <v>35</v>
      </c>
      <c r="G136" s="69" t="s">
        <v>35</v>
      </c>
      <c r="H136" s="66" t="s">
        <v>35</v>
      </c>
      <c r="I136" s="72" t="s">
        <v>35</v>
      </c>
      <c r="J136" s="72" t="s">
        <v>35</v>
      </c>
      <c r="K136" s="72" t="s">
        <v>35</v>
      </c>
      <c r="L136" s="63" t="s">
        <v>35</v>
      </c>
      <c r="M136" s="75" t="s">
        <v>35</v>
      </c>
      <c r="N136" s="72" t="s">
        <v>35</v>
      </c>
      <c r="O136" s="72" t="s">
        <v>35</v>
      </c>
      <c r="P136" s="72" t="s">
        <v>35</v>
      </c>
      <c r="Q136" s="69" t="s">
        <v>35</v>
      </c>
      <c r="R136" s="66" t="s">
        <v>35</v>
      </c>
      <c r="S136" s="72" t="s">
        <v>35</v>
      </c>
      <c r="T136" s="72" t="s">
        <v>35</v>
      </c>
      <c r="U136" s="72" t="s">
        <v>35</v>
      </c>
      <c r="V136" s="72" t="s">
        <v>35</v>
      </c>
      <c r="W136" s="72" t="s">
        <v>35</v>
      </c>
      <c r="X136" s="72" t="s">
        <v>35</v>
      </c>
      <c r="Y136" s="72" t="s">
        <v>35</v>
      </c>
      <c r="Z136" s="63" t="s">
        <v>35</v>
      </c>
      <c r="AA136" s="466"/>
      <c r="AB136" s="466"/>
      <c r="AC136" s="466"/>
      <c r="AD136" s="466"/>
      <c r="AE136" s="466"/>
      <c r="AF136" s="466"/>
      <c r="AG136" s="466"/>
      <c r="AH136" s="466"/>
      <c r="AI136" s="466"/>
      <c r="AJ136" s="466"/>
      <c r="AK136" s="466"/>
      <c r="AL136" s="466"/>
      <c r="AM136" s="466"/>
      <c r="AN136" s="466"/>
      <c r="AO136" s="466"/>
      <c r="AP136" s="466"/>
      <c r="AQ136" s="466"/>
      <c r="AR136" s="466"/>
      <c r="AS136" s="466"/>
      <c r="AT136" s="466"/>
      <c r="AU136" s="466"/>
      <c r="AV136" s="466"/>
      <c r="AW136" s="466"/>
      <c r="AX136" s="466"/>
      <c r="AY136" s="466"/>
      <c r="AZ136" s="182"/>
      <c r="BA136" s="181"/>
      <c r="BB136" s="625" t="s">
        <v>43</v>
      </c>
      <c r="BC136" s="59" t="s">
        <v>35</v>
      </c>
      <c r="BD136" s="55" t="s">
        <v>35</v>
      </c>
      <c r="BE136" s="55" t="s">
        <v>35</v>
      </c>
      <c r="BF136" s="55" t="s">
        <v>35</v>
      </c>
      <c r="BG136" s="50" t="s">
        <v>35</v>
      </c>
      <c r="BH136" s="59" t="s">
        <v>35</v>
      </c>
      <c r="BI136" s="55" t="s">
        <v>35</v>
      </c>
      <c r="BJ136" s="55" t="s">
        <v>35</v>
      </c>
      <c r="BK136" s="55" t="s">
        <v>35</v>
      </c>
      <c r="BL136" s="50" t="s">
        <v>35</v>
      </c>
      <c r="BM136" s="59" t="s">
        <v>35</v>
      </c>
      <c r="BN136" s="55" t="s">
        <v>35</v>
      </c>
      <c r="BO136" s="55" t="s">
        <v>35</v>
      </c>
      <c r="BP136" s="55" t="s">
        <v>35</v>
      </c>
      <c r="BQ136" s="50" t="s">
        <v>35</v>
      </c>
      <c r="BR136" s="59" t="s">
        <v>35</v>
      </c>
      <c r="BS136" s="55" t="s">
        <v>35</v>
      </c>
      <c r="BT136" s="55" t="s">
        <v>35</v>
      </c>
      <c r="BU136" s="55" t="s">
        <v>35</v>
      </c>
      <c r="BV136" s="55" t="s">
        <v>35</v>
      </c>
      <c r="BW136" s="55" t="s">
        <v>35</v>
      </c>
      <c r="BX136" s="55" t="s">
        <v>35</v>
      </c>
      <c r="BY136" s="44" t="s">
        <v>35</v>
      </c>
      <c r="BZ136" s="44" t="s">
        <v>35</v>
      </c>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row>
    <row r="137" s="341" customFormat="true" ht="15" customHeight="true" x14ac:dyDescent="0.2">
      <c r="A137" s="844"/>
      <c r="B137" s="407" t="s">
        <v>42</v>
      </c>
      <c r="C137" s="75" t="s">
        <v>35</v>
      </c>
      <c r="D137" s="72" t="s">
        <v>35</v>
      </c>
      <c r="E137" s="72" t="s">
        <v>35</v>
      </c>
      <c r="F137" s="72" t="s">
        <v>35</v>
      </c>
      <c r="G137" s="69" t="s">
        <v>35</v>
      </c>
      <c r="H137" s="66" t="s">
        <v>35</v>
      </c>
      <c r="I137" s="72" t="s">
        <v>35</v>
      </c>
      <c r="J137" s="72" t="s">
        <v>35</v>
      </c>
      <c r="K137" s="72" t="s">
        <v>35</v>
      </c>
      <c r="L137" s="63" t="s">
        <v>35</v>
      </c>
      <c r="M137" s="75" t="s">
        <v>35</v>
      </c>
      <c r="N137" s="72" t="s">
        <v>35</v>
      </c>
      <c r="O137" s="72" t="s">
        <v>35</v>
      </c>
      <c r="P137" s="72" t="s">
        <v>35</v>
      </c>
      <c r="Q137" s="69" t="s">
        <v>35</v>
      </c>
      <c r="R137" s="66" t="s">
        <v>35</v>
      </c>
      <c r="S137" s="72" t="s">
        <v>35</v>
      </c>
      <c r="T137" s="72" t="s">
        <v>35</v>
      </c>
      <c r="U137" s="72" t="s">
        <v>35</v>
      </c>
      <c r="V137" s="72" t="s">
        <v>35</v>
      </c>
      <c r="W137" s="72" t="s">
        <v>35</v>
      </c>
      <c r="X137" s="72" t="s">
        <v>35</v>
      </c>
      <c r="Y137" s="72" t="s">
        <v>35</v>
      </c>
      <c r="Z137" s="63" t="s">
        <v>35</v>
      </c>
      <c r="AA137" s="466"/>
      <c r="AB137" s="466"/>
      <c r="AC137" s="466"/>
      <c r="AD137" s="466"/>
      <c r="AE137" s="466"/>
      <c r="AF137" s="466"/>
      <c r="AG137" s="466"/>
      <c r="AH137" s="466"/>
      <c r="AI137" s="466"/>
      <c r="AJ137" s="466"/>
      <c r="AK137" s="466"/>
      <c r="AL137" s="466"/>
      <c r="AM137" s="466"/>
      <c r="AN137" s="466"/>
      <c r="AO137" s="466"/>
      <c r="AP137" s="466"/>
      <c r="AQ137" s="466"/>
      <c r="AR137" s="466"/>
      <c r="AS137" s="466"/>
      <c r="AT137" s="466"/>
      <c r="AU137" s="466"/>
      <c r="AV137" s="466"/>
      <c r="AW137" s="466"/>
      <c r="AX137" s="466"/>
      <c r="AY137" s="466"/>
      <c r="AZ137" s="182"/>
      <c r="BA137" s="181"/>
      <c r="BB137" s="625" t="s">
        <v>42</v>
      </c>
      <c r="BC137" s="59" t="s">
        <v>35</v>
      </c>
      <c r="BD137" s="55" t="s">
        <v>35</v>
      </c>
      <c r="BE137" s="55" t="s">
        <v>35</v>
      </c>
      <c r="BF137" s="55" t="s">
        <v>35</v>
      </c>
      <c r="BG137" s="50" t="s">
        <v>35</v>
      </c>
      <c r="BH137" s="59" t="s">
        <v>35</v>
      </c>
      <c r="BI137" s="55" t="s">
        <v>35</v>
      </c>
      <c r="BJ137" s="55" t="s">
        <v>35</v>
      </c>
      <c r="BK137" s="55" t="s">
        <v>35</v>
      </c>
      <c r="BL137" s="50" t="s">
        <v>35</v>
      </c>
      <c r="BM137" s="59" t="s">
        <v>35</v>
      </c>
      <c r="BN137" s="55" t="s">
        <v>35</v>
      </c>
      <c r="BO137" s="55" t="s">
        <v>35</v>
      </c>
      <c r="BP137" s="55" t="s">
        <v>35</v>
      </c>
      <c r="BQ137" s="50" t="s">
        <v>35</v>
      </c>
      <c r="BR137" s="59" t="s">
        <v>35</v>
      </c>
      <c r="BS137" s="55" t="s">
        <v>35</v>
      </c>
      <c r="BT137" s="55" t="s">
        <v>35</v>
      </c>
      <c r="BU137" s="55" t="s">
        <v>35</v>
      </c>
      <c r="BV137" s="55" t="s">
        <v>35</v>
      </c>
      <c r="BW137" s="55" t="s">
        <v>35</v>
      </c>
      <c r="BX137" s="55" t="s">
        <v>35</v>
      </c>
      <c r="BY137" s="44" t="s">
        <v>35</v>
      </c>
      <c r="BZ137" s="44" t="s">
        <v>35</v>
      </c>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row>
    <row r="138" s="341" customFormat="true" ht="15" customHeight="true" x14ac:dyDescent="0.2">
      <c r="A138" s="844"/>
      <c r="B138" s="407" t="s">
        <v>41</v>
      </c>
      <c r="C138" s="125">
        <v>2.9166067645636504</v>
      </c>
      <c r="D138" s="124">
        <v>11.363032810156232</v>
      </c>
      <c r="E138" s="124">
        <v>23.095023086144565</v>
      </c>
      <c r="F138" s="124">
        <v>24.770864967793656</v>
      </c>
      <c r="G138" s="123">
        <v>80.07110827108437</v>
      </c>
      <c r="H138" s="122">
        <v>58.340330000269056</v>
      </c>
      <c r="I138" s="124">
        <v>75.616284715996812</v>
      </c>
      <c r="J138" s="124">
        <v>89.551886339198418</v>
      </c>
      <c r="K138" s="124">
        <v>93.664016319358467</v>
      </c>
      <c r="L138" s="121">
        <v>99.648667370338302</v>
      </c>
      <c r="M138" s="125">
        <v>2.7890043425287727</v>
      </c>
      <c r="N138" s="124">
        <v>5.3377711695616084</v>
      </c>
      <c r="O138" s="124">
        <v>14.582561155985301</v>
      </c>
      <c r="P138" s="124">
        <v>25.134735800811931</v>
      </c>
      <c r="Q138" s="123">
        <v>22.073167908708935</v>
      </c>
      <c r="R138" s="122">
        <v>12.356737139382806</v>
      </c>
      <c r="S138" s="124">
        <v>7.5376065505578751</v>
      </c>
      <c r="T138" s="124">
        <v>13.931176192550994</v>
      </c>
      <c r="U138" s="124">
        <v>23.742698758283311</v>
      </c>
      <c r="V138" s="124">
        <v>28.274287097544786</v>
      </c>
      <c r="W138" s="124">
        <v>28.804065116011291</v>
      </c>
      <c r="X138" s="124">
        <v>29.798247136996881</v>
      </c>
      <c r="Y138" s="124">
        <v>98.463173621405332</v>
      </c>
      <c r="Z138" s="121">
        <v>15.787392531056607</v>
      </c>
      <c r="AA138" s="466"/>
      <c r="AB138" s="466"/>
      <c r="AC138" s="466"/>
      <c r="AD138" s="466"/>
      <c r="AE138" s="466"/>
      <c r="AF138" s="466"/>
      <c r="AG138" s="466"/>
      <c r="AH138" s="466"/>
      <c r="AI138" s="466"/>
      <c r="AJ138" s="466"/>
      <c r="AK138" s="466"/>
      <c r="AL138" s="466"/>
      <c r="AM138" s="466"/>
      <c r="AN138" s="466"/>
      <c r="AO138" s="466"/>
      <c r="AP138" s="466"/>
      <c r="AQ138" s="466"/>
      <c r="AR138" s="466"/>
      <c r="AS138" s="466"/>
      <c r="AT138" s="466"/>
      <c r="AU138" s="466"/>
      <c r="AV138" s="466"/>
      <c r="AW138" s="466"/>
      <c r="AX138" s="466"/>
      <c r="AY138" s="466"/>
      <c r="AZ138" s="182"/>
      <c r="BA138" s="181"/>
      <c r="BB138" s="625" t="s">
        <v>41</v>
      </c>
      <c r="BC138" s="59" t="s">
        <v>35</v>
      </c>
      <c r="BD138" s="55" t="s">
        <v>35</v>
      </c>
      <c r="BE138" s="55" t="s">
        <v>35</v>
      </c>
      <c r="BF138" s="55" t="s">
        <v>35</v>
      </c>
      <c r="BG138" s="50" t="s">
        <v>35</v>
      </c>
      <c r="BH138" s="59" t="s">
        <v>35</v>
      </c>
      <c r="BI138" s="55" t="s">
        <v>35</v>
      </c>
      <c r="BJ138" s="55" t="s">
        <v>35</v>
      </c>
      <c r="BK138" s="55" t="s">
        <v>35</v>
      </c>
      <c r="BL138" s="50" t="s">
        <v>35</v>
      </c>
      <c r="BM138" s="59" t="s">
        <v>35</v>
      </c>
      <c r="BN138" s="55" t="s">
        <v>35</v>
      </c>
      <c r="BO138" s="55" t="s">
        <v>35</v>
      </c>
      <c r="BP138" s="55" t="s">
        <v>35</v>
      </c>
      <c r="BQ138" s="50" t="s">
        <v>35</v>
      </c>
      <c r="BR138" s="59" t="s">
        <v>35</v>
      </c>
      <c r="BS138" s="55" t="s">
        <v>35</v>
      </c>
      <c r="BT138" s="55" t="s">
        <v>35</v>
      </c>
      <c r="BU138" s="55" t="s">
        <v>35</v>
      </c>
      <c r="BV138" s="55" t="s">
        <v>35</v>
      </c>
      <c r="BW138" s="55" t="s">
        <v>35</v>
      </c>
      <c r="BX138" s="55" t="s">
        <v>35</v>
      </c>
      <c r="BY138" s="44" t="s">
        <v>35</v>
      </c>
      <c r="BZ138" s="44" t="s">
        <v>35</v>
      </c>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row>
    <row r="139" s="341" customFormat="true" ht="15" customHeight="true" x14ac:dyDescent="0.2">
      <c r="A139" s="844"/>
      <c r="B139" s="407" t="s">
        <v>19</v>
      </c>
      <c r="C139" s="125">
        <v>97.083393235436361</v>
      </c>
      <c r="D139" s="124">
        <v>88.63696718984373</v>
      </c>
      <c r="E139" s="124">
        <v>76.904976913855492</v>
      </c>
      <c r="F139" s="124">
        <v>75.229135032206457</v>
      </c>
      <c r="G139" s="123">
        <v>19.928891728915669</v>
      </c>
      <c r="H139" s="122">
        <v>41.659669999730816</v>
      </c>
      <c r="I139" s="124">
        <v>24.383715284003316</v>
      </c>
      <c r="J139" s="124">
        <v>10.448113660801598</v>
      </c>
      <c r="K139" s="124">
        <v>6.3359836806415517</v>
      </c>
      <c r="L139" s="121">
        <v>0.35133262966171475</v>
      </c>
      <c r="M139" s="125">
        <v>97.210995657471287</v>
      </c>
      <c r="N139" s="124">
        <v>94.662228830438394</v>
      </c>
      <c r="O139" s="124">
        <v>85.41743884401474</v>
      </c>
      <c r="P139" s="124">
        <v>74.865264199188132</v>
      </c>
      <c r="Q139" s="123">
        <v>77.926832091291033</v>
      </c>
      <c r="R139" s="122">
        <v>87.643262860617142</v>
      </c>
      <c r="S139" s="124">
        <v>92.462393449442146</v>
      </c>
      <c r="T139" s="124">
        <v>86.068823807449121</v>
      </c>
      <c r="U139" s="124">
        <v>76.257301241716675</v>
      </c>
      <c r="V139" s="124">
        <v>71.725712902455257</v>
      </c>
      <c r="W139" s="124">
        <v>71.195934883988613</v>
      </c>
      <c r="X139" s="124">
        <v>70.201752863003136</v>
      </c>
      <c r="Y139" s="124">
        <v>1.5368263785946639</v>
      </c>
      <c r="Z139" s="121">
        <v>84.212607468943446</v>
      </c>
      <c r="AA139" s="466"/>
      <c r="AB139" s="466"/>
      <c r="AC139" s="466"/>
      <c r="AD139" s="466"/>
      <c r="AE139" s="466"/>
      <c r="AF139" s="466"/>
      <c r="AG139" s="466"/>
      <c r="AH139" s="466"/>
      <c r="AI139" s="466"/>
      <c r="AJ139" s="466"/>
      <c r="AK139" s="466"/>
      <c r="AL139" s="466"/>
      <c r="AM139" s="466"/>
      <c r="AN139" s="466"/>
      <c r="AO139" s="466"/>
      <c r="AP139" s="466"/>
      <c r="AQ139" s="466"/>
      <c r="AR139" s="466"/>
      <c r="AS139" s="466"/>
      <c r="AT139" s="466"/>
      <c r="AU139" s="466"/>
      <c r="AV139" s="466"/>
      <c r="AW139" s="466"/>
      <c r="AX139" s="466"/>
      <c r="AY139" s="466"/>
      <c r="AZ139" s="182"/>
      <c r="BA139" s="181"/>
      <c r="BB139" s="625" t="s">
        <v>19</v>
      </c>
      <c r="BC139" s="59" t="s">
        <v>35</v>
      </c>
      <c r="BD139" s="55" t="s">
        <v>35</v>
      </c>
      <c r="BE139" s="55" t="s">
        <v>35</v>
      </c>
      <c r="BF139" s="55" t="s">
        <v>35</v>
      </c>
      <c r="BG139" s="50" t="s">
        <v>35</v>
      </c>
      <c r="BH139" s="59" t="s">
        <v>35</v>
      </c>
      <c r="BI139" s="55" t="s">
        <v>35</v>
      </c>
      <c r="BJ139" s="55" t="s">
        <v>35</v>
      </c>
      <c r="BK139" s="55" t="s">
        <v>35</v>
      </c>
      <c r="BL139" s="50" t="s">
        <v>35</v>
      </c>
      <c r="BM139" s="59" t="s">
        <v>35</v>
      </c>
      <c r="BN139" s="55" t="s">
        <v>35</v>
      </c>
      <c r="BO139" s="55" t="s">
        <v>35</v>
      </c>
      <c r="BP139" s="55" t="s">
        <v>35</v>
      </c>
      <c r="BQ139" s="50" t="s">
        <v>35</v>
      </c>
      <c r="BR139" s="59" t="s">
        <v>35</v>
      </c>
      <c r="BS139" s="55" t="s">
        <v>35</v>
      </c>
      <c r="BT139" s="55" t="s">
        <v>35</v>
      </c>
      <c r="BU139" s="55" t="s">
        <v>35</v>
      </c>
      <c r="BV139" s="55" t="s">
        <v>35</v>
      </c>
      <c r="BW139" s="55" t="s">
        <v>35</v>
      </c>
      <c r="BX139" s="55" t="s">
        <v>35</v>
      </c>
      <c r="BY139" s="44" t="s">
        <v>35</v>
      </c>
      <c r="BZ139" s="44" t="s">
        <v>35</v>
      </c>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row>
    <row r="140" s="336" customFormat="true" ht="15" customHeight="true" x14ac:dyDescent="0.2">
      <c r="A140" s="844" t="s">
        <v>107</v>
      </c>
      <c r="B140" s="407" t="s">
        <v>64</v>
      </c>
      <c r="C140" s="75" t="s">
        <v>35</v>
      </c>
      <c r="D140" s="72" t="s">
        <v>35</v>
      </c>
      <c r="E140" s="72" t="s">
        <v>35</v>
      </c>
      <c r="F140" s="72" t="s">
        <v>35</v>
      </c>
      <c r="G140" s="69" t="s">
        <v>35</v>
      </c>
      <c r="H140" s="66" t="s">
        <v>35</v>
      </c>
      <c r="I140" s="72" t="s">
        <v>35</v>
      </c>
      <c r="J140" s="72" t="s">
        <v>35</v>
      </c>
      <c r="K140" s="72" t="s">
        <v>35</v>
      </c>
      <c r="L140" s="63" t="s">
        <v>35</v>
      </c>
      <c r="M140" s="75" t="s">
        <v>35</v>
      </c>
      <c r="N140" s="72" t="s">
        <v>35</v>
      </c>
      <c r="O140" s="72" t="s">
        <v>35</v>
      </c>
      <c r="P140" s="72" t="s">
        <v>35</v>
      </c>
      <c r="Q140" s="69" t="s">
        <v>35</v>
      </c>
      <c r="R140" s="66" t="s">
        <v>35</v>
      </c>
      <c r="S140" s="72" t="s">
        <v>35</v>
      </c>
      <c r="T140" s="72" t="s">
        <v>35</v>
      </c>
      <c r="U140" s="72" t="s">
        <v>35</v>
      </c>
      <c r="V140" s="72" t="s">
        <v>35</v>
      </c>
      <c r="W140" s="72" t="s">
        <v>35</v>
      </c>
      <c r="X140" s="72" t="s">
        <v>35</v>
      </c>
      <c r="Y140" s="72" t="s">
        <v>35</v>
      </c>
      <c r="Z140" s="63" t="s">
        <v>35</v>
      </c>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176"/>
      <c r="AZ140" s="373"/>
      <c r="BA140" s="181"/>
      <c r="BB140" s="625" t="s">
        <v>64</v>
      </c>
      <c r="BC140" s="59" t="s">
        <v>35</v>
      </c>
      <c r="BD140" s="55" t="s">
        <v>35</v>
      </c>
      <c r="BE140" s="55" t="s">
        <v>35</v>
      </c>
      <c r="BF140" s="55" t="s">
        <v>35</v>
      </c>
      <c r="BG140" s="50" t="s">
        <v>35</v>
      </c>
      <c r="BH140" s="59" t="s">
        <v>35</v>
      </c>
      <c r="BI140" s="55" t="s">
        <v>35</v>
      </c>
      <c r="BJ140" s="55" t="s">
        <v>35</v>
      </c>
      <c r="BK140" s="55" t="s">
        <v>35</v>
      </c>
      <c r="BL140" s="50" t="s">
        <v>35</v>
      </c>
      <c r="BM140" s="59" t="s">
        <v>35</v>
      </c>
      <c r="BN140" s="55" t="s">
        <v>35</v>
      </c>
      <c r="BO140" s="55" t="s">
        <v>35</v>
      </c>
      <c r="BP140" s="55" t="s">
        <v>35</v>
      </c>
      <c r="BQ140" s="50" t="s">
        <v>35</v>
      </c>
      <c r="BR140" s="59" t="s">
        <v>35</v>
      </c>
      <c r="BS140" s="55" t="s">
        <v>35</v>
      </c>
      <c r="BT140" s="55" t="s">
        <v>35</v>
      </c>
      <c r="BU140" s="55" t="s">
        <v>35</v>
      </c>
      <c r="BV140" s="55" t="s">
        <v>35</v>
      </c>
      <c r="BW140" s="55" t="s">
        <v>35</v>
      </c>
      <c r="BX140" s="55" t="s">
        <v>35</v>
      </c>
      <c r="BY140" s="44" t="s">
        <v>35</v>
      </c>
      <c r="BZ140" s="44" t="s">
        <v>35</v>
      </c>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row>
    <row r="141" s="336" customFormat="true" ht="15" customHeight="true" x14ac:dyDescent="0.2">
      <c r="A141" s="844"/>
      <c r="B141" s="407" t="s">
        <v>65</v>
      </c>
      <c r="C141" s="75" t="s">
        <v>35</v>
      </c>
      <c r="D141" s="72" t="s">
        <v>35</v>
      </c>
      <c r="E141" s="72" t="s">
        <v>35</v>
      </c>
      <c r="F141" s="72" t="s">
        <v>35</v>
      </c>
      <c r="G141" s="69" t="s">
        <v>35</v>
      </c>
      <c r="H141" s="66" t="s">
        <v>35</v>
      </c>
      <c r="I141" s="72" t="s">
        <v>35</v>
      </c>
      <c r="J141" s="72" t="s">
        <v>35</v>
      </c>
      <c r="K141" s="72" t="s">
        <v>35</v>
      </c>
      <c r="L141" s="63" t="s">
        <v>35</v>
      </c>
      <c r="M141" s="75" t="s">
        <v>35</v>
      </c>
      <c r="N141" s="72" t="s">
        <v>35</v>
      </c>
      <c r="O141" s="72" t="s">
        <v>35</v>
      </c>
      <c r="P141" s="72" t="s">
        <v>35</v>
      </c>
      <c r="Q141" s="69" t="s">
        <v>35</v>
      </c>
      <c r="R141" s="66" t="s">
        <v>35</v>
      </c>
      <c r="S141" s="72" t="s">
        <v>35</v>
      </c>
      <c r="T141" s="72" t="s">
        <v>35</v>
      </c>
      <c r="U141" s="72" t="s">
        <v>35</v>
      </c>
      <c r="V141" s="72" t="s">
        <v>35</v>
      </c>
      <c r="W141" s="72" t="s">
        <v>35</v>
      </c>
      <c r="X141" s="72" t="s">
        <v>35</v>
      </c>
      <c r="Y141" s="72" t="s">
        <v>35</v>
      </c>
      <c r="Z141" s="63" t="s">
        <v>35</v>
      </c>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176"/>
      <c r="AZ141" s="373"/>
      <c r="BA141" s="181"/>
      <c r="BB141" s="625" t="s">
        <v>65</v>
      </c>
      <c r="BC141" s="59" t="s">
        <v>35</v>
      </c>
      <c r="BD141" s="55" t="s">
        <v>35</v>
      </c>
      <c r="BE141" s="55" t="s">
        <v>35</v>
      </c>
      <c r="BF141" s="55" t="s">
        <v>35</v>
      </c>
      <c r="BG141" s="50" t="s">
        <v>35</v>
      </c>
      <c r="BH141" s="59" t="s">
        <v>35</v>
      </c>
      <c r="BI141" s="55" t="s">
        <v>35</v>
      </c>
      <c r="BJ141" s="55" t="s">
        <v>35</v>
      </c>
      <c r="BK141" s="55" t="s">
        <v>35</v>
      </c>
      <c r="BL141" s="50" t="s">
        <v>35</v>
      </c>
      <c r="BM141" s="59" t="s">
        <v>35</v>
      </c>
      <c r="BN141" s="55" t="s">
        <v>35</v>
      </c>
      <c r="BO141" s="55" t="s">
        <v>35</v>
      </c>
      <c r="BP141" s="55" t="s">
        <v>35</v>
      </c>
      <c r="BQ141" s="50" t="s">
        <v>35</v>
      </c>
      <c r="BR141" s="59" t="s">
        <v>35</v>
      </c>
      <c r="BS141" s="55" t="s">
        <v>35</v>
      </c>
      <c r="BT141" s="55" t="s">
        <v>35</v>
      </c>
      <c r="BU141" s="55" t="s">
        <v>35</v>
      </c>
      <c r="BV141" s="55" t="s">
        <v>35</v>
      </c>
      <c r="BW141" s="55" t="s">
        <v>35</v>
      </c>
      <c r="BX141" s="55" t="s">
        <v>35</v>
      </c>
      <c r="BY141" s="44" t="s">
        <v>35</v>
      </c>
      <c r="BZ141" s="44" t="s">
        <v>35</v>
      </c>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row>
    <row r="142" s="336" customFormat="true" ht="15" customHeight="true" x14ac:dyDescent="0.2">
      <c r="A142" s="844"/>
      <c r="B142" s="407" t="s">
        <v>66</v>
      </c>
      <c r="C142" s="75" t="s">
        <v>35</v>
      </c>
      <c r="D142" s="72" t="s">
        <v>35</v>
      </c>
      <c r="E142" s="72" t="s">
        <v>35</v>
      </c>
      <c r="F142" s="72" t="s">
        <v>35</v>
      </c>
      <c r="G142" s="69" t="s">
        <v>35</v>
      </c>
      <c r="H142" s="66" t="s">
        <v>35</v>
      </c>
      <c r="I142" s="72" t="s">
        <v>35</v>
      </c>
      <c r="J142" s="72" t="s">
        <v>35</v>
      </c>
      <c r="K142" s="72" t="s">
        <v>35</v>
      </c>
      <c r="L142" s="63" t="s">
        <v>35</v>
      </c>
      <c r="M142" s="75" t="s">
        <v>35</v>
      </c>
      <c r="N142" s="72" t="s">
        <v>35</v>
      </c>
      <c r="O142" s="72" t="s">
        <v>35</v>
      </c>
      <c r="P142" s="72" t="s">
        <v>35</v>
      </c>
      <c r="Q142" s="69" t="s">
        <v>35</v>
      </c>
      <c r="R142" s="66" t="s">
        <v>35</v>
      </c>
      <c r="S142" s="72" t="s">
        <v>35</v>
      </c>
      <c r="T142" s="72" t="s">
        <v>35</v>
      </c>
      <c r="U142" s="72" t="s">
        <v>35</v>
      </c>
      <c r="V142" s="72" t="s">
        <v>35</v>
      </c>
      <c r="W142" s="72" t="s">
        <v>35</v>
      </c>
      <c r="X142" s="72" t="s">
        <v>35</v>
      </c>
      <c r="Y142" s="72" t="s">
        <v>35</v>
      </c>
      <c r="Z142" s="63" t="s">
        <v>35</v>
      </c>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176"/>
      <c r="AZ142" s="373"/>
      <c r="BA142" s="181"/>
      <c r="BB142" s="625" t="s">
        <v>66</v>
      </c>
      <c r="BC142" s="59" t="s">
        <v>35</v>
      </c>
      <c r="BD142" s="55" t="s">
        <v>35</v>
      </c>
      <c r="BE142" s="55" t="s">
        <v>35</v>
      </c>
      <c r="BF142" s="55" t="s">
        <v>35</v>
      </c>
      <c r="BG142" s="50" t="s">
        <v>35</v>
      </c>
      <c r="BH142" s="59" t="s">
        <v>35</v>
      </c>
      <c r="BI142" s="55" t="s">
        <v>35</v>
      </c>
      <c r="BJ142" s="55" t="s">
        <v>35</v>
      </c>
      <c r="BK142" s="55" t="s">
        <v>35</v>
      </c>
      <c r="BL142" s="50" t="s">
        <v>35</v>
      </c>
      <c r="BM142" s="59" t="s">
        <v>35</v>
      </c>
      <c r="BN142" s="55" t="s">
        <v>35</v>
      </c>
      <c r="BO142" s="55" t="s">
        <v>35</v>
      </c>
      <c r="BP142" s="55" t="s">
        <v>35</v>
      </c>
      <c r="BQ142" s="50" t="s">
        <v>35</v>
      </c>
      <c r="BR142" s="59" t="s">
        <v>35</v>
      </c>
      <c r="BS142" s="55" t="s">
        <v>35</v>
      </c>
      <c r="BT142" s="55" t="s">
        <v>35</v>
      </c>
      <c r="BU142" s="55" t="s">
        <v>35</v>
      </c>
      <c r="BV142" s="55" t="s">
        <v>35</v>
      </c>
      <c r="BW142" s="55" t="s">
        <v>35</v>
      </c>
      <c r="BX142" s="55" t="s">
        <v>35</v>
      </c>
      <c r="BY142" s="44" t="s">
        <v>35</v>
      </c>
      <c r="BZ142" s="44" t="s">
        <v>35</v>
      </c>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row>
    <row r="143" s="336" customFormat="true" ht="15" customHeight="true" x14ac:dyDescent="0.2">
      <c r="A143" s="844"/>
      <c r="B143" s="407" t="s">
        <v>67</v>
      </c>
      <c r="C143" s="75" t="s">
        <v>35</v>
      </c>
      <c r="D143" s="72" t="s">
        <v>35</v>
      </c>
      <c r="E143" s="72" t="s">
        <v>35</v>
      </c>
      <c r="F143" s="72" t="s">
        <v>35</v>
      </c>
      <c r="G143" s="69" t="s">
        <v>35</v>
      </c>
      <c r="H143" s="66" t="s">
        <v>35</v>
      </c>
      <c r="I143" s="72" t="s">
        <v>35</v>
      </c>
      <c r="J143" s="72" t="s">
        <v>35</v>
      </c>
      <c r="K143" s="72" t="s">
        <v>35</v>
      </c>
      <c r="L143" s="63" t="s">
        <v>35</v>
      </c>
      <c r="M143" s="75" t="s">
        <v>35</v>
      </c>
      <c r="N143" s="72" t="s">
        <v>35</v>
      </c>
      <c r="O143" s="72" t="s">
        <v>35</v>
      </c>
      <c r="P143" s="72" t="s">
        <v>35</v>
      </c>
      <c r="Q143" s="69" t="s">
        <v>35</v>
      </c>
      <c r="R143" s="66" t="s">
        <v>35</v>
      </c>
      <c r="S143" s="72" t="s">
        <v>35</v>
      </c>
      <c r="T143" s="72" t="s">
        <v>35</v>
      </c>
      <c r="U143" s="72" t="s">
        <v>35</v>
      </c>
      <c r="V143" s="72" t="s">
        <v>35</v>
      </c>
      <c r="W143" s="72" t="s">
        <v>35</v>
      </c>
      <c r="X143" s="72" t="s">
        <v>35</v>
      </c>
      <c r="Y143" s="72" t="s">
        <v>35</v>
      </c>
      <c r="Z143" s="63" t="s">
        <v>35</v>
      </c>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176"/>
      <c r="AZ143" s="373"/>
      <c r="BA143" s="181"/>
      <c r="BB143" s="625" t="s">
        <v>67</v>
      </c>
      <c r="BC143" s="59" t="s">
        <v>35</v>
      </c>
      <c r="BD143" s="55" t="s">
        <v>35</v>
      </c>
      <c r="BE143" s="55" t="s">
        <v>35</v>
      </c>
      <c r="BF143" s="55" t="s">
        <v>35</v>
      </c>
      <c r="BG143" s="50" t="s">
        <v>35</v>
      </c>
      <c r="BH143" s="59" t="s">
        <v>35</v>
      </c>
      <c r="BI143" s="55" t="s">
        <v>35</v>
      </c>
      <c r="BJ143" s="55" t="s">
        <v>35</v>
      </c>
      <c r="BK143" s="55" t="s">
        <v>35</v>
      </c>
      <c r="BL143" s="50" t="s">
        <v>35</v>
      </c>
      <c r="BM143" s="59" t="s">
        <v>35</v>
      </c>
      <c r="BN143" s="55" t="s">
        <v>35</v>
      </c>
      <c r="BO143" s="55" t="s">
        <v>35</v>
      </c>
      <c r="BP143" s="55" t="s">
        <v>35</v>
      </c>
      <c r="BQ143" s="50" t="s">
        <v>35</v>
      </c>
      <c r="BR143" s="59" t="s">
        <v>35</v>
      </c>
      <c r="BS143" s="55" t="s">
        <v>35</v>
      </c>
      <c r="BT143" s="55" t="s">
        <v>35</v>
      </c>
      <c r="BU143" s="55" t="s">
        <v>35</v>
      </c>
      <c r="BV143" s="55" t="s">
        <v>35</v>
      </c>
      <c r="BW143" s="55" t="s">
        <v>35</v>
      </c>
      <c r="BX143" s="55" t="s">
        <v>35</v>
      </c>
      <c r="BY143" s="44" t="s">
        <v>35</v>
      </c>
      <c r="BZ143" s="44" t="s">
        <v>35</v>
      </c>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row>
    <row r="144" s="336" customFormat="true" ht="15" customHeight="true" x14ac:dyDescent="0.2">
      <c r="A144" s="844" t="s">
        <v>108</v>
      </c>
      <c r="B144" s="407" t="s">
        <v>64</v>
      </c>
      <c r="C144" s="75" t="s">
        <v>35</v>
      </c>
      <c r="D144" s="72" t="s">
        <v>35</v>
      </c>
      <c r="E144" s="72" t="s">
        <v>35</v>
      </c>
      <c r="F144" s="72" t="s">
        <v>35</v>
      </c>
      <c r="G144" s="69" t="s">
        <v>35</v>
      </c>
      <c r="H144" s="66" t="s">
        <v>35</v>
      </c>
      <c r="I144" s="72" t="s">
        <v>35</v>
      </c>
      <c r="J144" s="72" t="s">
        <v>35</v>
      </c>
      <c r="K144" s="72" t="s">
        <v>35</v>
      </c>
      <c r="L144" s="63" t="s">
        <v>35</v>
      </c>
      <c r="M144" s="75" t="s">
        <v>35</v>
      </c>
      <c r="N144" s="72" t="s">
        <v>35</v>
      </c>
      <c r="O144" s="72" t="s">
        <v>35</v>
      </c>
      <c r="P144" s="72" t="s">
        <v>35</v>
      </c>
      <c r="Q144" s="69" t="s">
        <v>35</v>
      </c>
      <c r="R144" s="66" t="s">
        <v>35</v>
      </c>
      <c r="S144" s="72" t="s">
        <v>35</v>
      </c>
      <c r="T144" s="72" t="s">
        <v>35</v>
      </c>
      <c r="U144" s="72" t="s">
        <v>35</v>
      </c>
      <c r="V144" s="72" t="s">
        <v>35</v>
      </c>
      <c r="W144" s="72" t="s">
        <v>35</v>
      </c>
      <c r="X144" s="72" t="s">
        <v>35</v>
      </c>
      <c r="Y144" s="72" t="s">
        <v>35</v>
      </c>
      <c r="Z144" s="63" t="s">
        <v>35</v>
      </c>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176"/>
      <c r="AZ144" s="373"/>
      <c r="BA144" s="181"/>
      <c r="BB144" s="625" t="s">
        <v>64</v>
      </c>
      <c r="BC144" s="59" t="s">
        <v>35</v>
      </c>
      <c r="BD144" s="55" t="s">
        <v>35</v>
      </c>
      <c r="BE144" s="55" t="s">
        <v>35</v>
      </c>
      <c r="BF144" s="55" t="s">
        <v>35</v>
      </c>
      <c r="BG144" s="50" t="s">
        <v>35</v>
      </c>
      <c r="BH144" s="59" t="s">
        <v>35</v>
      </c>
      <c r="BI144" s="55" t="s">
        <v>35</v>
      </c>
      <c r="BJ144" s="55" t="s">
        <v>35</v>
      </c>
      <c r="BK144" s="55" t="s">
        <v>35</v>
      </c>
      <c r="BL144" s="50" t="s">
        <v>35</v>
      </c>
      <c r="BM144" s="59" t="s">
        <v>35</v>
      </c>
      <c r="BN144" s="55" t="s">
        <v>35</v>
      </c>
      <c r="BO144" s="55" t="s">
        <v>35</v>
      </c>
      <c r="BP144" s="55" t="s">
        <v>35</v>
      </c>
      <c r="BQ144" s="50" t="s">
        <v>35</v>
      </c>
      <c r="BR144" s="59" t="s">
        <v>35</v>
      </c>
      <c r="BS144" s="55" t="s">
        <v>35</v>
      </c>
      <c r="BT144" s="55" t="s">
        <v>35</v>
      </c>
      <c r="BU144" s="55" t="s">
        <v>35</v>
      </c>
      <c r="BV144" s="55" t="s">
        <v>35</v>
      </c>
      <c r="BW144" s="55" t="s">
        <v>35</v>
      </c>
      <c r="BX144" s="55" t="s">
        <v>35</v>
      </c>
      <c r="BY144" s="44" t="s">
        <v>35</v>
      </c>
      <c r="BZ144" s="44" t="s">
        <v>35</v>
      </c>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row>
    <row r="145" s="336" customFormat="true" ht="15" customHeight="true" x14ac:dyDescent="0.2">
      <c r="A145" s="844"/>
      <c r="B145" s="407" t="s">
        <v>65</v>
      </c>
      <c r="C145" s="75" t="s">
        <v>35</v>
      </c>
      <c r="D145" s="72" t="s">
        <v>35</v>
      </c>
      <c r="E145" s="72" t="s">
        <v>35</v>
      </c>
      <c r="F145" s="72" t="s">
        <v>35</v>
      </c>
      <c r="G145" s="69" t="s">
        <v>35</v>
      </c>
      <c r="H145" s="66" t="s">
        <v>35</v>
      </c>
      <c r="I145" s="72" t="s">
        <v>35</v>
      </c>
      <c r="J145" s="72" t="s">
        <v>35</v>
      </c>
      <c r="K145" s="72" t="s">
        <v>35</v>
      </c>
      <c r="L145" s="63" t="s">
        <v>35</v>
      </c>
      <c r="M145" s="75" t="s">
        <v>35</v>
      </c>
      <c r="N145" s="72" t="s">
        <v>35</v>
      </c>
      <c r="O145" s="72" t="s">
        <v>35</v>
      </c>
      <c r="P145" s="72" t="s">
        <v>35</v>
      </c>
      <c r="Q145" s="69" t="s">
        <v>35</v>
      </c>
      <c r="R145" s="66" t="s">
        <v>35</v>
      </c>
      <c r="S145" s="72" t="s">
        <v>35</v>
      </c>
      <c r="T145" s="72" t="s">
        <v>35</v>
      </c>
      <c r="U145" s="72" t="s">
        <v>35</v>
      </c>
      <c r="V145" s="72" t="s">
        <v>35</v>
      </c>
      <c r="W145" s="72" t="s">
        <v>35</v>
      </c>
      <c r="X145" s="72" t="s">
        <v>35</v>
      </c>
      <c r="Y145" s="72" t="s">
        <v>35</v>
      </c>
      <c r="Z145" s="63" t="s">
        <v>35</v>
      </c>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176"/>
      <c r="AZ145" s="373"/>
      <c r="BA145" s="181"/>
      <c r="BB145" s="625" t="s">
        <v>65</v>
      </c>
      <c r="BC145" s="59" t="s">
        <v>35</v>
      </c>
      <c r="BD145" s="55" t="s">
        <v>35</v>
      </c>
      <c r="BE145" s="55" t="s">
        <v>35</v>
      </c>
      <c r="BF145" s="55" t="s">
        <v>35</v>
      </c>
      <c r="BG145" s="50" t="s">
        <v>35</v>
      </c>
      <c r="BH145" s="59" t="s">
        <v>35</v>
      </c>
      <c r="BI145" s="55" t="s">
        <v>35</v>
      </c>
      <c r="BJ145" s="55" t="s">
        <v>35</v>
      </c>
      <c r="BK145" s="55" t="s">
        <v>35</v>
      </c>
      <c r="BL145" s="50" t="s">
        <v>35</v>
      </c>
      <c r="BM145" s="59" t="s">
        <v>35</v>
      </c>
      <c r="BN145" s="55" t="s">
        <v>35</v>
      </c>
      <c r="BO145" s="55" t="s">
        <v>35</v>
      </c>
      <c r="BP145" s="55" t="s">
        <v>35</v>
      </c>
      <c r="BQ145" s="50" t="s">
        <v>35</v>
      </c>
      <c r="BR145" s="59" t="s">
        <v>35</v>
      </c>
      <c r="BS145" s="55" t="s">
        <v>35</v>
      </c>
      <c r="BT145" s="55" t="s">
        <v>35</v>
      </c>
      <c r="BU145" s="55" t="s">
        <v>35</v>
      </c>
      <c r="BV145" s="55" t="s">
        <v>35</v>
      </c>
      <c r="BW145" s="55" t="s">
        <v>35</v>
      </c>
      <c r="BX145" s="55" t="s">
        <v>35</v>
      </c>
      <c r="BY145" s="44" t="s">
        <v>35</v>
      </c>
      <c r="BZ145" s="44" t="s">
        <v>35</v>
      </c>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row>
    <row r="146" s="336" customFormat="true" ht="15" customHeight="true" x14ac:dyDescent="0.2">
      <c r="A146" s="844"/>
      <c r="B146" s="407" t="s">
        <v>66</v>
      </c>
      <c r="C146" s="75" t="s">
        <v>35</v>
      </c>
      <c r="D146" s="72" t="s">
        <v>35</v>
      </c>
      <c r="E146" s="72" t="s">
        <v>35</v>
      </c>
      <c r="F146" s="72" t="s">
        <v>35</v>
      </c>
      <c r="G146" s="69" t="s">
        <v>35</v>
      </c>
      <c r="H146" s="66" t="s">
        <v>35</v>
      </c>
      <c r="I146" s="72" t="s">
        <v>35</v>
      </c>
      <c r="J146" s="72" t="s">
        <v>35</v>
      </c>
      <c r="K146" s="72" t="s">
        <v>35</v>
      </c>
      <c r="L146" s="63" t="s">
        <v>35</v>
      </c>
      <c r="M146" s="75" t="s">
        <v>35</v>
      </c>
      <c r="N146" s="72" t="s">
        <v>35</v>
      </c>
      <c r="O146" s="72" t="s">
        <v>35</v>
      </c>
      <c r="P146" s="72" t="s">
        <v>35</v>
      </c>
      <c r="Q146" s="69" t="s">
        <v>35</v>
      </c>
      <c r="R146" s="66" t="s">
        <v>35</v>
      </c>
      <c r="S146" s="72" t="s">
        <v>35</v>
      </c>
      <c r="T146" s="72" t="s">
        <v>35</v>
      </c>
      <c r="U146" s="72" t="s">
        <v>35</v>
      </c>
      <c r="V146" s="72" t="s">
        <v>35</v>
      </c>
      <c r="W146" s="72" t="s">
        <v>35</v>
      </c>
      <c r="X146" s="72" t="s">
        <v>35</v>
      </c>
      <c r="Y146" s="72" t="s">
        <v>35</v>
      </c>
      <c r="Z146" s="63" t="s">
        <v>35</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176"/>
      <c r="AZ146" s="373"/>
      <c r="BA146" s="181"/>
      <c r="BB146" s="625" t="s">
        <v>66</v>
      </c>
      <c r="BC146" s="59" t="s">
        <v>35</v>
      </c>
      <c r="BD146" s="55" t="s">
        <v>35</v>
      </c>
      <c r="BE146" s="55" t="s">
        <v>35</v>
      </c>
      <c r="BF146" s="55" t="s">
        <v>35</v>
      </c>
      <c r="BG146" s="50" t="s">
        <v>35</v>
      </c>
      <c r="BH146" s="59" t="s">
        <v>35</v>
      </c>
      <c r="BI146" s="55" t="s">
        <v>35</v>
      </c>
      <c r="BJ146" s="55" t="s">
        <v>35</v>
      </c>
      <c r="BK146" s="55" t="s">
        <v>35</v>
      </c>
      <c r="BL146" s="50" t="s">
        <v>35</v>
      </c>
      <c r="BM146" s="59" t="s">
        <v>35</v>
      </c>
      <c r="BN146" s="55" t="s">
        <v>35</v>
      </c>
      <c r="BO146" s="55" t="s">
        <v>35</v>
      </c>
      <c r="BP146" s="55" t="s">
        <v>35</v>
      </c>
      <c r="BQ146" s="50" t="s">
        <v>35</v>
      </c>
      <c r="BR146" s="59" t="s">
        <v>35</v>
      </c>
      <c r="BS146" s="55" t="s">
        <v>35</v>
      </c>
      <c r="BT146" s="55" t="s">
        <v>35</v>
      </c>
      <c r="BU146" s="55" t="s">
        <v>35</v>
      </c>
      <c r="BV146" s="55" t="s">
        <v>35</v>
      </c>
      <c r="BW146" s="55" t="s">
        <v>35</v>
      </c>
      <c r="BX146" s="55" t="s">
        <v>35</v>
      </c>
      <c r="BY146" s="44" t="s">
        <v>35</v>
      </c>
      <c r="BZ146" s="44" t="s">
        <v>35</v>
      </c>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row>
    <row r="147" s="336" customFormat="true" ht="15" customHeight="true" x14ac:dyDescent="0.2">
      <c r="A147" s="844"/>
      <c r="B147" s="407" t="s">
        <v>67</v>
      </c>
      <c r="C147" s="75" t="s">
        <v>35</v>
      </c>
      <c r="D147" s="72" t="s">
        <v>35</v>
      </c>
      <c r="E147" s="72" t="s">
        <v>35</v>
      </c>
      <c r="F147" s="72" t="s">
        <v>35</v>
      </c>
      <c r="G147" s="69" t="s">
        <v>35</v>
      </c>
      <c r="H147" s="66" t="s">
        <v>35</v>
      </c>
      <c r="I147" s="72" t="s">
        <v>35</v>
      </c>
      <c r="J147" s="72" t="s">
        <v>35</v>
      </c>
      <c r="K147" s="72" t="s">
        <v>35</v>
      </c>
      <c r="L147" s="63" t="s">
        <v>35</v>
      </c>
      <c r="M147" s="75" t="s">
        <v>35</v>
      </c>
      <c r="N147" s="72" t="s">
        <v>35</v>
      </c>
      <c r="O147" s="72" t="s">
        <v>35</v>
      </c>
      <c r="P147" s="72" t="s">
        <v>35</v>
      </c>
      <c r="Q147" s="69" t="s">
        <v>35</v>
      </c>
      <c r="R147" s="66" t="s">
        <v>35</v>
      </c>
      <c r="S147" s="72" t="s">
        <v>35</v>
      </c>
      <c r="T147" s="72" t="s">
        <v>35</v>
      </c>
      <c r="U147" s="72" t="s">
        <v>35</v>
      </c>
      <c r="V147" s="72" t="s">
        <v>35</v>
      </c>
      <c r="W147" s="72" t="s">
        <v>35</v>
      </c>
      <c r="X147" s="72" t="s">
        <v>35</v>
      </c>
      <c r="Y147" s="72" t="s">
        <v>35</v>
      </c>
      <c r="Z147" s="63" t="s">
        <v>35</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176"/>
      <c r="AZ147" s="373"/>
      <c r="BA147" s="181"/>
      <c r="BB147" s="625" t="s">
        <v>67</v>
      </c>
      <c r="BC147" s="59" t="s">
        <v>35</v>
      </c>
      <c r="BD147" s="55" t="s">
        <v>35</v>
      </c>
      <c r="BE147" s="55" t="s">
        <v>35</v>
      </c>
      <c r="BF147" s="55" t="s">
        <v>35</v>
      </c>
      <c r="BG147" s="50" t="s">
        <v>35</v>
      </c>
      <c r="BH147" s="59" t="s">
        <v>35</v>
      </c>
      <c r="BI147" s="55" t="s">
        <v>35</v>
      </c>
      <c r="BJ147" s="55" t="s">
        <v>35</v>
      </c>
      <c r="BK147" s="55" t="s">
        <v>35</v>
      </c>
      <c r="BL147" s="50" t="s">
        <v>35</v>
      </c>
      <c r="BM147" s="59" t="s">
        <v>35</v>
      </c>
      <c r="BN147" s="55" t="s">
        <v>35</v>
      </c>
      <c r="BO147" s="55" t="s">
        <v>35</v>
      </c>
      <c r="BP147" s="55" t="s">
        <v>35</v>
      </c>
      <c r="BQ147" s="50" t="s">
        <v>35</v>
      </c>
      <c r="BR147" s="59" t="s">
        <v>35</v>
      </c>
      <c r="BS147" s="55" t="s">
        <v>35</v>
      </c>
      <c r="BT147" s="55" t="s">
        <v>35</v>
      </c>
      <c r="BU147" s="55" t="s">
        <v>35</v>
      </c>
      <c r="BV147" s="55" t="s">
        <v>35</v>
      </c>
      <c r="BW147" s="55" t="s">
        <v>35</v>
      </c>
      <c r="BX147" s="55" t="s">
        <v>35</v>
      </c>
      <c r="BY147" s="44" t="s">
        <v>35</v>
      </c>
      <c r="BZ147" s="44" t="s">
        <v>35</v>
      </c>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row>
    <row r="148" s="336" customFormat="true" ht="15" customHeight="true" x14ac:dyDescent="0.2">
      <c r="A148" s="844" t="s">
        <v>109</v>
      </c>
      <c r="B148" s="407" t="s">
        <v>49</v>
      </c>
      <c r="C148" s="75" t="s">
        <v>35</v>
      </c>
      <c r="D148" s="72" t="s">
        <v>35</v>
      </c>
      <c r="E148" s="72" t="s">
        <v>35</v>
      </c>
      <c r="F148" s="72" t="s">
        <v>35</v>
      </c>
      <c r="G148" s="69" t="s">
        <v>35</v>
      </c>
      <c r="H148" s="66" t="s">
        <v>35</v>
      </c>
      <c r="I148" s="72" t="s">
        <v>35</v>
      </c>
      <c r="J148" s="72" t="s">
        <v>35</v>
      </c>
      <c r="K148" s="72" t="s">
        <v>35</v>
      </c>
      <c r="L148" s="63" t="s">
        <v>35</v>
      </c>
      <c r="M148" s="75" t="s">
        <v>35</v>
      </c>
      <c r="N148" s="72" t="s">
        <v>35</v>
      </c>
      <c r="O148" s="72" t="s">
        <v>35</v>
      </c>
      <c r="P148" s="72" t="s">
        <v>35</v>
      </c>
      <c r="Q148" s="69" t="s">
        <v>35</v>
      </c>
      <c r="R148" s="66" t="s">
        <v>35</v>
      </c>
      <c r="S148" s="72" t="s">
        <v>35</v>
      </c>
      <c r="T148" s="72" t="s">
        <v>35</v>
      </c>
      <c r="U148" s="72" t="s">
        <v>35</v>
      </c>
      <c r="V148" s="72" t="s">
        <v>35</v>
      </c>
      <c r="W148" s="72" t="s">
        <v>35</v>
      </c>
      <c r="X148" s="72" t="s">
        <v>35</v>
      </c>
      <c r="Y148" s="72" t="s">
        <v>35</v>
      </c>
      <c r="Z148" s="63" t="s">
        <v>35</v>
      </c>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176"/>
      <c r="AZ148" s="373"/>
      <c r="BA148" s="181"/>
      <c r="BB148" s="625" t="s">
        <v>49</v>
      </c>
      <c r="BC148" s="59" t="s">
        <v>35</v>
      </c>
      <c r="BD148" s="55" t="s">
        <v>35</v>
      </c>
      <c r="BE148" s="55" t="s">
        <v>35</v>
      </c>
      <c r="BF148" s="55" t="s">
        <v>35</v>
      </c>
      <c r="BG148" s="50" t="s">
        <v>35</v>
      </c>
      <c r="BH148" s="59" t="s">
        <v>35</v>
      </c>
      <c r="BI148" s="55" t="s">
        <v>35</v>
      </c>
      <c r="BJ148" s="55" t="s">
        <v>35</v>
      </c>
      <c r="BK148" s="55" t="s">
        <v>35</v>
      </c>
      <c r="BL148" s="50" t="s">
        <v>35</v>
      </c>
      <c r="BM148" s="59" t="s">
        <v>35</v>
      </c>
      <c r="BN148" s="55" t="s">
        <v>35</v>
      </c>
      <c r="BO148" s="55" t="s">
        <v>35</v>
      </c>
      <c r="BP148" s="55" t="s">
        <v>35</v>
      </c>
      <c r="BQ148" s="50" t="s">
        <v>35</v>
      </c>
      <c r="BR148" s="59" t="s">
        <v>35</v>
      </c>
      <c r="BS148" s="55" t="s">
        <v>35</v>
      </c>
      <c r="BT148" s="55" t="s">
        <v>35</v>
      </c>
      <c r="BU148" s="55" t="s">
        <v>35</v>
      </c>
      <c r="BV148" s="55" t="s">
        <v>35</v>
      </c>
      <c r="BW148" s="55" t="s">
        <v>35</v>
      </c>
      <c r="BX148" s="55" t="s">
        <v>35</v>
      </c>
      <c r="BY148" s="44" t="s">
        <v>35</v>
      </c>
      <c r="BZ148" s="44" t="s">
        <v>35</v>
      </c>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row>
    <row r="149" s="336" customFormat="true" ht="15" customHeight="true" x14ac:dyDescent="0.2">
      <c r="A149" s="844"/>
      <c r="B149" s="407" t="s">
        <v>48</v>
      </c>
      <c r="C149" s="75" t="s">
        <v>35</v>
      </c>
      <c r="D149" s="72" t="s">
        <v>35</v>
      </c>
      <c r="E149" s="72" t="s">
        <v>35</v>
      </c>
      <c r="F149" s="72" t="s">
        <v>35</v>
      </c>
      <c r="G149" s="69" t="s">
        <v>35</v>
      </c>
      <c r="H149" s="66" t="s">
        <v>35</v>
      </c>
      <c r="I149" s="72" t="s">
        <v>35</v>
      </c>
      <c r="J149" s="72" t="s">
        <v>35</v>
      </c>
      <c r="K149" s="72" t="s">
        <v>35</v>
      </c>
      <c r="L149" s="63" t="s">
        <v>35</v>
      </c>
      <c r="M149" s="75" t="s">
        <v>35</v>
      </c>
      <c r="N149" s="72" t="s">
        <v>35</v>
      </c>
      <c r="O149" s="72" t="s">
        <v>35</v>
      </c>
      <c r="P149" s="72" t="s">
        <v>35</v>
      </c>
      <c r="Q149" s="69" t="s">
        <v>35</v>
      </c>
      <c r="R149" s="66" t="s">
        <v>35</v>
      </c>
      <c r="S149" s="72" t="s">
        <v>35</v>
      </c>
      <c r="T149" s="72" t="s">
        <v>35</v>
      </c>
      <c r="U149" s="72" t="s">
        <v>35</v>
      </c>
      <c r="V149" s="72" t="s">
        <v>35</v>
      </c>
      <c r="W149" s="72" t="s">
        <v>35</v>
      </c>
      <c r="X149" s="72" t="s">
        <v>35</v>
      </c>
      <c r="Y149" s="72" t="s">
        <v>35</v>
      </c>
      <c r="Z149" s="63" t="s">
        <v>35</v>
      </c>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176"/>
      <c r="AZ149" s="373"/>
      <c r="BA149" s="181"/>
      <c r="BB149" s="625" t="s">
        <v>48</v>
      </c>
      <c r="BC149" s="59" t="s">
        <v>35</v>
      </c>
      <c r="BD149" s="55" t="s">
        <v>35</v>
      </c>
      <c r="BE149" s="55" t="s">
        <v>35</v>
      </c>
      <c r="BF149" s="55" t="s">
        <v>35</v>
      </c>
      <c r="BG149" s="50" t="s">
        <v>35</v>
      </c>
      <c r="BH149" s="59" t="s">
        <v>35</v>
      </c>
      <c r="BI149" s="55" t="s">
        <v>35</v>
      </c>
      <c r="BJ149" s="55" t="s">
        <v>35</v>
      </c>
      <c r="BK149" s="55" t="s">
        <v>35</v>
      </c>
      <c r="BL149" s="50" t="s">
        <v>35</v>
      </c>
      <c r="BM149" s="59" t="s">
        <v>35</v>
      </c>
      <c r="BN149" s="55" t="s">
        <v>35</v>
      </c>
      <c r="BO149" s="55" t="s">
        <v>35</v>
      </c>
      <c r="BP149" s="55" t="s">
        <v>35</v>
      </c>
      <c r="BQ149" s="50" t="s">
        <v>35</v>
      </c>
      <c r="BR149" s="59" t="s">
        <v>35</v>
      </c>
      <c r="BS149" s="55" t="s">
        <v>35</v>
      </c>
      <c r="BT149" s="55" t="s">
        <v>35</v>
      </c>
      <c r="BU149" s="55" t="s">
        <v>35</v>
      </c>
      <c r="BV149" s="55" t="s">
        <v>35</v>
      </c>
      <c r="BW149" s="55" t="s">
        <v>35</v>
      </c>
      <c r="BX149" s="55" t="s">
        <v>35</v>
      </c>
      <c r="BY149" s="44" t="s">
        <v>35</v>
      </c>
      <c r="BZ149" s="44" t="s">
        <v>35</v>
      </c>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row>
    <row r="150" s="336" customFormat="true" ht="15" customHeight="true" x14ac:dyDescent="0.2">
      <c r="A150" s="844"/>
      <c r="B150" s="407" t="s">
        <v>111</v>
      </c>
      <c r="C150" s="75" t="s">
        <v>35</v>
      </c>
      <c r="D150" s="72" t="s">
        <v>35</v>
      </c>
      <c r="E150" s="72" t="s">
        <v>35</v>
      </c>
      <c r="F150" s="72" t="s">
        <v>35</v>
      </c>
      <c r="G150" s="69" t="s">
        <v>35</v>
      </c>
      <c r="H150" s="66" t="s">
        <v>35</v>
      </c>
      <c r="I150" s="72" t="s">
        <v>35</v>
      </c>
      <c r="J150" s="72" t="s">
        <v>35</v>
      </c>
      <c r="K150" s="72" t="s">
        <v>35</v>
      </c>
      <c r="L150" s="63" t="s">
        <v>35</v>
      </c>
      <c r="M150" s="75" t="s">
        <v>35</v>
      </c>
      <c r="N150" s="72" t="s">
        <v>35</v>
      </c>
      <c r="O150" s="72" t="s">
        <v>35</v>
      </c>
      <c r="P150" s="72" t="s">
        <v>35</v>
      </c>
      <c r="Q150" s="69" t="s">
        <v>35</v>
      </c>
      <c r="R150" s="66" t="s">
        <v>35</v>
      </c>
      <c r="S150" s="72" t="s">
        <v>35</v>
      </c>
      <c r="T150" s="72" t="s">
        <v>35</v>
      </c>
      <c r="U150" s="72" t="s">
        <v>35</v>
      </c>
      <c r="V150" s="72" t="s">
        <v>35</v>
      </c>
      <c r="W150" s="72" t="s">
        <v>35</v>
      </c>
      <c r="X150" s="72" t="s">
        <v>35</v>
      </c>
      <c r="Y150" s="72" t="s">
        <v>35</v>
      </c>
      <c r="Z150" s="63" t="s">
        <v>35</v>
      </c>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176"/>
      <c r="AZ150" s="373"/>
      <c r="BA150" s="181"/>
      <c r="BB150" s="625" t="s">
        <v>111</v>
      </c>
      <c r="BC150" s="59" t="s">
        <v>35</v>
      </c>
      <c r="BD150" s="55" t="s">
        <v>35</v>
      </c>
      <c r="BE150" s="55" t="s">
        <v>35</v>
      </c>
      <c r="BF150" s="55" t="s">
        <v>35</v>
      </c>
      <c r="BG150" s="50" t="s">
        <v>35</v>
      </c>
      <c r="BH150" s="59" t="s">
        <v>35</v>
      </c>
      <c r="BI150" s="55" t="s">
        <v>35</v>
      </c>
      <c r="BJ150" s="55" t="s">
        <v>35</v>
      </c>
      <c r="BK150" s="55" t="s">
        <v>35</v>
      </c>
      <c r="BL150" s="50" t="s">
        <v>35</v>
      </c>
      <c r="BM150" s="59" t="s">
        <v>35</v>
      </c>
      <c r="BN150" s="55" t="s">
        <v>35</v>
      </c>
      <c r="BO150" s="55" t="s">
        <v>35</v>
      </c>
      <c r="BP150" s="55" t="s">
        <v>35</v>
      </c>
      <c r="BQ150" s="50" t="s">
        <v>35</v>
      </c>
      <c r="BR150" s="59" t="s">
        <v>35</v>
      </c>
      <c r="BS150" s="55" t="s">
        <v>35</v>
      </c>
      <c r="BT150" s="55" t="s">
        <v>35</v>
      </c>
      <c r="BU150" s="55" t="s">
        <v>35</v>
      </c>
      <c r="BV150" s="55" t="s">
        <v>35</v>
      </c>
      <c r="BW150" s="55" t="s">
        <v>35</v>
      </c>
      <c r="BX150" s="55" t="s">
        <v>35</v>
      </c>
      <c r="BY150" s="44" t="s">
        <v>35</v>
      </c>
      <c r="BZ150" s="44" t="s">
        <v>35</v>
      </c>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row>
    <row r="151" s="336" customFormat="true" ht="15" customHeight="true" x14ac:dyDescent="0.2">
      <c r="A151" s="844" t="s">
        <v>110</v>
      </c>
      <c r="B151" s="407" t="s">
        <v>49</v>
      </c>
      <c r="C151" s="75" t="s">
        <v>35</v>
      </c>
      <c r="D151" s="72" t="s">
        <v>35</v>
      </c>
      <c r="E151" s="72" t="s">
        <v>35</v>
      </c>
      <c r="F151" s="72" t="s">
        <v>35</v>
      </c>
      <c r="G151" s="69" t="s">
        <v>35</v>
      </c>
      <c r="H151" s="66" t="s">
        <v>35</v>
      </c>
      <c r="I151" s="72" t="s">
        <v>35</v>
      </c>
      <c r="J151" s="72" t="s">
        <v>35</v>
      </c>
      <c r="K151" s="72" t="s">
        <v>35</v>
      </c>
      <c r="L151" s="63" t="s">
        <v>35</v>
      </c>
      <c r="M151" s="75" t="s">
        <v>35</v>
      </c>
      <c r="N151" s="72" t="s">
        <v>35</v>
      </c>
      <c r="O151" s="72" t="s">
        <v>35</v>
      </c>
      <c r="P151" s="72" t="s">
        <v>35</v>
      </c>
      <c r="Q151" s="69" t="s">
        <v>35</v>
      </c>
      <c r="R151" s="66" t="s">
        <v>35</v>
      </c>
      <c r="S151" s="72" t="s">
        <v>35</v>
      </c>
      <c r="T151" s="72" t="s">
        <v>35</v>
      </c>
      <c r="U151" s="72" t="s">
        <v>35</v>
      </c>
      <c r="V151" s="72" t="s">
        <v>35</v>
      </c>
      <c r="W151" s="72" t="s">
        <v>35</v>
      </c>
      <c r="X151" s="72" t="s">
        <v>35</v>
      </c>
      <c r="Y151" s="72" t="s">
        <v>35</v>
      </c>
      <c r="Z151" s="63" t="s">
        <v>35</v>
      </c>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176"/>
      <c r="AZ151" s="373"/>
      <c r="BA151" s="181"/>
      <c r="BB151" s="625" t="s">
        <v>49</v>
      </c>
      <c r="BC151" s="59" t="s">
        <v>35</v>
      </c>
      <c r="BD151" s="55" t="s">
        <v>35</v>
      </c>
      <c r="BE151" s="55" t="s">
        <v>35</v>
      </c>
      <c r="BF151" s="55" t="s">
        <v>35</v>
      </c>
      <c r="BG151" s="50" t="s">
        <v>35</v>
      </c>
      <c r="BH151" s="59" t="s">
        <v>35</v>
      </c>
      <c r="BI151" s="55" t="s">
        <v>35</v>
      </c>
      <c r="BJ151" s="55" t="s">
        <v>35</v>
      </c>
      <c r="BK151" s="55" t="s">
        <v>35</v>
      </c>
      <c r="BL151" s="50" t="s">
        <v>35</v>
      </c>
      <c r="BM151" s="59" t="s">
        <v>35</v>
      </c>
      <c r="BN151" s="55" t="s">
        <v>35</v>
      </c>
      <c r="BO151" s="55" t="s">
        <v>35</v>
      </c>
      <c r="BP151" s="55" t="s">
        <v>35</v>
      </c>
      <c r="BQ151" s="50" t="s">
        <v>35</v>
      </c>
      <c r="BR151" s="59" t="s">
        <v>35</v>
      </c>
      <c r="BS151" s="55" t="s">
        <v>35</v>
      </c>
      <c r="BT151" s="55" t="s">
        <v>35</v>
      </c>
      <c r="BU151" s="55" t="s">
        <v>35</v>
      </c>
      <c r="BV151" s="55" t="s">
        <v>35</v>
      </c>
      <c r="BW151" s="55" t="s">
        <v>35</v>
      </c>
      <c r="BX151" s="55" t="s">
        <v>35</v>
      </c>
      <c r="BY151" s="44" t="s">
        <v>35</v>
      </c>
      <c r="BZ151" s="44" t="s">
        <v>35</v>
      </c>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row>
    <row r="152" s="336" customFormat="true" ht="15" customHeight="true" x14ac:dyDescent="0.2">
      <c r="A152" s="844"/>
      <c r="B152" s="407" t="s">
        <v>48</v>
      </c>
      <c r="C152" s="75" t="s">
        <v>35</v>
      </c>
      <c r="D152" s="72" t="s">
        <v>35</v>
      </c>
      <c r="E152" s="72" t="s">
        <v>35</v>
      </c>
      <c r="F152" s="72" t="s">
        <v>35</v>
      </c>
      <c r="G152" s="69" t="s">
        <v>35</v>
      </c>
      <c r="H152" s="66" t="s">
        <v>35</v>
      </c>
      <c r="I152" s="72" t="s">
        <v>35</v>
      </c>
      <c r="J152" s="72" t="s">
        <v>35</v>
      </c>
      <c r="K152" s="72" t="s">
        <v>35</v>
      </c>
      <c r="L152" s="63" t="s">
        <v>35</v>
      </c>
      <c r="M152" s="75" t="s">
        <v>35</v>
      </c>
      <c r="N152" s="72" t="s">
        <v>35</v>
      </c>
      <c r="O152" s="72" t="s">
        <v>35</v>
      </c>
      <c r="P152" s="72" t="s">
        <v>35</v>
      </c>
      <c r="Q152" s="69" t="s">
        <v>35</v>
      </c>
      <c r="R152" s="66" t="s">
        <v>35</v>
      </c>
      <c r="S152" s="72" t="s">
        <v>35</v>
      </c>
      <c r="T152" s="72" t="s">
        <v>35</v>
      </c>
      <c r="U152" s="72" t="s">
        <v>35</v>
      </c>
      <c r="V152" s="72" t="s">
        <v>35</v>
      </c>
      <c r="W152" s="72" t="s">
        <v>35</v>
      </c>
      <c r="X152" s="72" t="s">
        <v>35</v>
      </c>
      <c r="Y152" s="72" t="s">
        <v>35</v>
      </c>
      <c r="Z152" s="63" t="s">
        <v>35</v>
      </c>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176"/>
      <c r="AZ152" s="373"/>
      <c r="BA152" s="181"/>
      <c r="BB152" s="625" t="s">
        <v>48</v>
      </c>
      <c r="BC152" s="59" t="s">
        <v>35</v>
      </c>
      <c r="BD152" s="55" t="s">
        <v>35</v>
      </c>
      <c r="BE152" s="55" t="s">
        <v>35</v>
      </c>
      <c r="BF152" s="55" t="s">
        <v>35</v>
      </c>
      <c r="BG152" s="50" t="s">
        <v>35</v>
      </c>
      <c r="BH152" s="59" t="s">
        <v>35</v>
      </c>
      <c r="BI152" s="55" t="s">
        <v>35</v>
      </c>
      <c r="BJ152" s="55" t="s">
        <v>35</v>
      </c>
      <c r="BK152" s="55" t="s">
        <v>35</v>
      </c>
      <c r="BL152" s="50" t="s">
        <v>35</v>
      </c>
      <c r="BM152" s="59" t="s">
        <v>35</v>
      </c>
      <c r="BN152" s="55" t="s">
        <v>35</v>
      </c>
      <c r="BO152" s="55" t="s">
        <v>35</v>
      </c>
      <c r="BP152" s="55" t="s">
        <v>35</v>
      </c>
      <c r="BQ152" s="50" t="s">
        <v>35</v>
      </c>
      <c r="BR152" s="59" t="s">
        <v>35</v>
      </c>
      <c r="BS152" s="55" t="s">
        <v>35</v>
      </c>
      <c r="BT152" s="55" t="s">
        <v>35</v>
      </c>
      <c r="BU152" s="55" t="s">
        <v>35</v>
      </c>
      <c r="BV152" s="55" t="s">
        <v>35</v>
      </c>
      <c r="BW152" s="55" t="s">
        <v>35</v>
      </c>
      <c r="BX152" s="55" t="s">
        <v>35</v>
      </c>
      <c r="BY152" s="44" t="s">
        <v>35</v>
      </c>
      <c r="BZ152" s="44" t="s">
        <v>35</v>
      </c>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row>
    <row r="153" s="341" customFormat="true" ht="15" customHeight="true" x14ac:dyDescent="0.2">
      <c r="A153" s="844" t="s">
        <v>62</v>
      </c>
      <c r="B153" s="407" t="s">
        <v>279</v>
      </c>
      <c r="C153" s="125">
        <v>0</v>
      </c>
      <c r="D153" s="124">
        <v>0</v>
      </c>
      <c r="E153" s="124">
        <v>0</v>
      </c>
      <c r="F153" s="124">
        <v>0</v>
      </c>
      <c r="G153" s="123">
        <v>1.0141259835655396</v>
      </c>
      <c r="H153" s="122">
        <v>0</v>
      </c>
      <c r="I153" s="124">
        <v>0</v>
      </c>
      <c r="J153" s="124">
        <v>0.13398729770481471</v>
      </c>
      <c r="K153" s="124">
        <v>5.2094985014730213E-2</v>
      </c>
      <c r="L153" s="121">
        <v>4.7073009434904254</v>
      </c>
      <c r="M153" s="125">
        <v>0</v>
      </c>
      <c r="N153" s="124">
        <v>0</v>
      </c>
      <c r="O153" s="124">
        <v>0</v>
      </c>
      <c r="P153" s="124">
        <v>0</v>
      </c>
      <c r="Q153" s="123">
        <v>0</v>
      </c>
      <c r="R153" s="122">
        <v>0</v>
      </c>
      <c r="S153" s="124">
        <v>0</v>
      </c>
      <c r="T153" s="124">
        <v>0</v>
      </c>
      <c r="U153" s="124">
        <v>0</v>
      </c>
      <c r="V153" s="124">
        <v>2.9449540597728287E-2</v>
      </c>
      <c r="W153" s="124">
        <v>0</v>
      </c>
      <c r="X153" s="124">
        <v>4.4081489972530967E-2</v>
      </c>
      <c r="Y153" s="124">
        <v>2.2260593709478185</v>
      </c>
      <c r="Z153" s="121">
        <v>2.3823661294977514E-2</v>
      </c>
      <c r="AA153" s="466"/>
      <c r="AB153" s="466"/>
      <c r="AC153" s="466"/>
      <c r="AD153" s="466"/>
      <c r="AE153" s="466"/>
      <c r="AF153" s="466"/>
      <c r="AG153" s="466"/>
      <c r="AH153" s="466"/>
      <c r="AI153" s="466"/>
      <c r="AJ153" s="466"/>
      <c r="AK153" s="466"/>
      <c r="AL153" s="466"/>
      <c r="AM153" s="466"/>
      <c r="AN153" s="466"/>
      <c r="AO153" s="466"/>
      <c r="AP153" s="466"/>
      <c r="AQ153" s="466"/>
      <c r="AR153" s="466"/>
      <c r="AS153" s="466"/>
      <c r="AT153" s="466"/>
      <c r="AU153" s="466"/>
      <c r="AV153" s="466"/>
      <c r="AW153" s="466"/>
      <c r="AX153" s="466"/>
      <c r="AY153" s="466"/>
      <c r="AZ153" s="182"/>
      <c r="BA153" s="181"/>
      <c r="BB153" s="396" t="s">
        <v>49</v>
      </c>
      <c r="BC153" s="23" t="s">
        <v>35</v>
      </c>
      <c r="BD153" s="22" t="s">
        <v>35</v>
      </c>
      <c r="BE153" s="22" t="s">
        <v>35</v>
      </c>
      <c r="BF153" s="22" t="s">
        <v>35</v>
      </c>
      <c r="BG153" s="21" t="s">
        <v>35</v>
      </c>
      <c r="BH153" s="23" t="s">
        <v>35</v>
      </c>
      <c r="BI153" s="22" t="s">
        <v>35</v>
      </c>
      <c r="BJ153" s="22" t="s">
        <v>35</v>
      </c>
      <c r="BK153" s="22" t="s">
        <v>35</v>
      </c>
      <c r="BL153" s="21" t="s">
        <v>35</v>
      </c>
      <c r="BM153" s="23" t="s">
        <v>35</v>
      </c>
      <c r="BN153" s="22" t="s">
        <v>35</v>
      </c>
      <c r="BO153" s="22" t="s">
        <v>35</v>
      </c>
      <c r="BP153" s="22" t="s">
        <v>35</v>
      </c>
      <c r="BQ153" s="21" t="s">
        <v>35</v>
      </c>
      <c r="BR153" s="23" t="s">
        <v>35</v>
      </c>
      <c r="BS153" s="22" t="s">
        <v>35</v>
      </c>
      <c r="BT153" s="22" t="s">
        <v>35</v>
      </c>
      <c r="BU153" s="22" t="s">
        <v>35</v>
      </c>
      <c r="BV153" s="22" t="s">
        <v>35</v>
      </c>
      <c r="BW153" s="22" t="s">
        <v>35</v>
      </c>
      <c r="BX153" s="22" t="s">
        <v>35</v>
      </c>
      <c r="BY153" s="20" t="s">
        <v>35</v>
      </c>
      <c r="BZ153" s="20" t="s">
        <v>35</v>
      </c>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8"/>
    </row>
    <row r="154" s="341" customFormat="true" ht="15" customHeight="true" x14ac:dyDescent="0.2">
      <c r="A154" s="844"/>
      <c r="B154" s="407" t="s">
        <v>280</v>
      </c>
      <c r="C154" s="125">
        <v>0.65973325892843648</v>
      </c>
      <c r="D154" s="124">
        <v>6.1574104510539102E-2</v>
      </c>
      <c r="E154" s="124">
        <v>0.9108483328817415</v>
      </c>
      <c r="F154" s="124">
        <v>1.8876005712057806</v>
      </c>
      <c r="G154" s="123">
        <v>4.5108381929132895</v>
      </c>
      <c r="H154" s="122">
        <v>5.2189508898338586</v>
      </c>
      <c r="I154" s="124">
        <v>6.6187571144457547</v>
      </c>
      <c r="J154" s="124">
        <v>5.9823545235649815</v>
      </c>
      <c r="K154" s="124">
        <v>3.9536556684920705</v>
      </c>
      <c r="L154" s="121">
        <v>8.4134652792270792</v>
      </c>
      <c r="M154" s="125">
        <v>0.32871152578056562</v>
      </c>
      <c r="N154" s="124">
        <v>0.49054959906268664</v>
      </c>
      <c r="O154" s="124">
        <v>0</v>
      </c>
      <c r="P154" s="124">
        <v>0.89044137589871408</v>
      </c>
      <c r="Q154" s="123">
        <v>0.50119370931022766</v>
      </c>
      <c r="R154" s="122">
        <v>4.5115670631660754</v>
      </c>
      <c r="S154" s="124">
        <v>0</v>
      </c>
      <c r="T154" s="124">
        <v>0</v>
      </c>
      <c r="U154" s="124">
        <v>0.70330490536548051</v>
      </c>
      <c r="V154" s="124">
        <v>0.11361314308340641</v>
      </c>
      <c r="W154" s="124">
        <v>0.66946133649713813</v>
      </c>
      <c r="X154" s="124">
        <v>5.7229437864683347E-2</v>
      </c>
      <c r="Y154" s="124">
        <v>9.9417679755854991</v>
      </c>
      <c r="Z154" s="121">
        <v>0.36003455955691549</v>
      </c>
      <c r="AA154" s="466"/>
      <c r="AB154" s="466"/>
      <c r="AC154" s="466"/>
      <c r="AD154" s="466"/>
      <c r="AE154" s="466"/>
      <c r="AF154" s="466"/>
      <c r="AG154" s="466"/>
      <c r="AH154" s="466"/>
      <c r="AI154" s="466"/>
      <c r="AJ154" s="466"/>
      <c r="AK154" s="466"/>
      <c r="AL154" s="466"/>
      <c r="AM154" s="466"/>
      <c r="AN154" s="466"/>
      <c r="AO154" s="466"/>
      <c r="AP154" s="466"/>
      <c r="AQ154" s="466"/>
      <c r="AR154" s="466"/>
      <c r="AS154" s="466"/>
      <c r="AT154" s="466"/>
      <c r="AU154" s="466"/>
      <c r="AV154" s="466"/>
      <c r="AW154" s="466"/>
      <c r="AX154" s="466"/>
      <c r="AY154" s="466"/>
      <c r="AZ154" s="182"/>
      <c r="BA154" s="181"/>
      <c r="BB154" s="625" t="s">
        <v>48</v>
      </c>
      <c r="BC154" s="59" t="s">
        <v>35</v>
      </c>
      <c r="BD154" s="55" t="s">
        <v>35</v>
      </c>
      <c r="BE154" s="55" t="s">
        <v>35</v>
      </c>
      <c r="BF154" s="55" t="s">
        <v>35</v>
      </c>
      <c r="BG154" s="50" t="s">
        <v>35</v>
      </c>
      <c r="BH154" s="59" t="s">
        <v>35</v>
      </c>
      <c r="BI154" s="55" t="s">
        <v>35</v>
      </c>
      <c r="BJ154" s="55" t="s">
        <v>35</v>
      </c>
      <c r="BK154" s="55" t="s">
        <v>35</v>
      </c>
      <c r="BL154" s="50" t="s">
        <v>35</v>
      </c>
      <c r="BM154" s="59" t="s">
        <v>35</v>
      </c>
      <c r="BN154" s="55" t="s">
        <v>35</v>
      </c>
      <c r="BO154" s="55" t="s">
        <v>35</v>
      </c>
      <c r="BP154" s="55" t="s">
        <v>35</v>
      </c>
      <c r="BQ154" s="50" t="s">
        <v>35</v>
      </c>
      <c r="BR154" s="59" t="s">
        <v>35</v>
      </c>
      <c r="BS154" s="55" t="s">
        <v>35</v>
      </c>
      <c r="BT154" s="55" t="s">
        <v>35</v>
      </c>
      <c r="BU154" s="55" t="s">
        <v>35</v>
      </c>
      <c r="BV154" s="55" t="s">
        <v>35</v>
      </c>
      <c r="BW154" s="55" t="s">
        <v>35</v>
      </c>
      <c r="BX154" s="55" t="s">
        <v>35</v>
      </c>
      <c r="BY154" s="44" t="s">
        <v>35</v>
      </c>
      <c r="BZ154" s="44" t="s">
        <v>35</v>
      </c>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8"/>
    </row>
    <row r="155" s="341" customFormat="true" ht="15" customHeight="true" x14ac:dyDescent="0.2">
      <c r="A155" s="844"/>
      <c r="B155" s="407" t="s">
        <v>281</v>
      </c>
      <c r="C155" s="125">
        <v>1.9590749085996839</v>
      </c>
      <c r="D155" s="124">
        <v>11.265691308710061</v>
      </c>
      <c r="E155" s="124">
        <v>21.968844570216937</v>
      </c>
      <c r="F155" s="124">
        <v>21.817583331206084</v>
      </c>
      <c r="G155" s="123">
        <v>61.336822873042074</v>
      </c>
      <c r="H155" s="122">
        <v>51.463152681090364</v>
      </c>
      <c r="I155" s="124">
        <v>65.958773858935388</v>
      </c>
      <c r="J155" s="124">
        <v>75.353118087786115</v>
      </c>
      <c r="K155" s="124">
        <v>72.728982433778967</v>
      </c>
      <c r="L155" s="121">
        <v>53.465231402542003</v>
      </c>
      <c r="M155" s="125">
        <v>2.1706016245952755</v>
      </c>
      <c r="N155" s="124">
        <v>4.7606155120564386</v>
      </c>
      <c r="O155" s="124">
        <v>14.582561155985301</v>
      </c>
      <c r="P155" s="124">
        <v>24.051140462785831</v>
      </c>
      <c r="Q155" s="123">
        <v>19.829251512283712</v>
      </c>
      <c r="R155" s="122">
        <v>6.5487878387042855</v>
      </c>
      <c r="S155" s="124">
        <v>7.3996061796258141</v>
      </c>
      <c r="T155" s="124">
        <v>13.340597281909197</v>
      </c>
      <c r="U155" s="124">
        <v>21.980327644804785</v>
      </c>
      <c r="V155" s="124">
        <v>26.27860684504838</v>
      </c>
      <c r="W155" s="124">
        <v>27.91631662291104</v>
      </c>
      <c r="X155" s="124">
        <v>28.683682591233296</v>
      </c>
      <c r="Y155" s="124">
        <v>63.121062633068256</v>
      </c>
      <c r="Z155" s="121">
        <v>14.276740682405183</v>
      </c>
      <c r="AA155" s="466"/>
      <c r="AB155" s="466"/>
      <c r="AC155" s="466"/>
      <c r="AD155" s="466"/>
      <c r="AE155" s="466"/>
      <c r="AF155" s="466"/>
      <c r="AG155" s="466"/>
      <c r="AH155" s="466"/>
      <c r="AI155" s="466"/>
      <c r="AJ155" s="466"/>
      <c r="AK155" s="466"/>
      <c r="AL155" s="466"/>
      <c r="AM155" s="466"/>
      <c r="AN155" s="466"/>
      <c r="AO155" s="466"/>
      <c r="AP155" s="466"/>
      <c r="AQ155" s="466"/>
      <c r="AR155" s="466"/>
      <c r="AS155" s="466"/>
      <c r="AT155" s="466"/>
      <c r="AU155" s="466"/>
      <c r="AV155" s="466"/>
      <c r="AW155" s="466"/>
      <c r="AX155" s="466"/>
      <c r="AY155" s="466"/>
      <c r="AZ155" s="182"/>
      <c r="BA155" s="181"/>
      <c r="BB155" s="625"/>
      <c r="BC155" s="478"/>
      <c r="BD155" s="463"/>
      <c r="BE155" s="463"/>
      <c r="BF155" s="463"/>
      <c r="BG155" s="482"/>
      <c r="BH155" s="478"/>
      <c r="BI155" s="463"/>
      <c r="BJ155" s="463"/>
      <c r="BK155" s="463"/>
      <c r="BL155" s="482"/>
      <c r="BM155" s="478"/>
      <c r="BN155" s="463"/>
      <c r="BO155" s="463"/>
      <c r="BP155" s="463"/>
      <c r="BQ155" s="482"/>
      <c r="BR155" s="478"/>
      <c r="BS155" s="463"/>
      <c r="BT155" s="463"/>
      <c r="BU155" s="463"/>
      <c r="BV155" s="463"/>
      <c r="BW155" s="463"/>
      <c r="BX155" s="463"/>
      <c r="BY155" s="464"/>
      <c r="BZ155" s="464"/>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row>
    <row r="156" s="341" customFormat="true" ht="15" customHeight="true" x14ac:dyDescent="0.2">
      <c r="A156" s="844"/>
      <c r="B156" s="407" t="s">
        <v>282</v>
      </c>
      <c r="C156" s="125">
        <v>0</v>
      </c>
      <c r="D156" s="124">
        <v>1.4997484859822068E-2</v>
      </c>
      <c r="E156" s="124">
        <v>0.21533018304588955</v>
      </c>
      <c r="F156" s="124">
        <v>0.780088183081039</v>
      </c>
      <c r="G156" s="123">
        <v>12.773398821372384</v>
      </c>
      <c r="H156" s="122">
        <v>1.4974414818816977</v>
      </c>
      <c r="I156" s="124">
        <v>2.7868796304165357</v>
      </c>
      <c r="J156" s="124">
        <v>8.0824264301424655</v>
      </c>
      <c r="K156" s="124">
        <v>16.925127795756904</v>
      </c>
      <c r="L156" s="121">
        <v>33.062272596584251</v>
      </c>
      <c r="M156" s="125">
        <v>0</v>
      </c>
      <c r="N156" s="124">
        <v>0</v>
      </c>
      <c r="O156" s="124">
        <v>0</v>
      </c>
      <c r="P156" s="124">
        <v>0</v>
      </c>
      <c r="Q156" s="123">
        <v>1.1187792918850434</v>
      </c>
      <c r="R156" s="122">
        <v>1.077787517656253</v>
      </c>
      <c r="S156" s="124">
        <v>0.13800037093206124</v>
      </c>
      <c r="T156" s="124">
        <v>0.22152935895489453</v>
      </c>
      <c r="U156" s="124">
        <v>1.0590662081130453</v>
      </c>
      <c r="V156" s="124">
        <v>1.5027958830502084</v>
      </c>
      <c r="W156" s="124">
        <v>9.5400372913908585E-2</v>
      </c>
      <c r="X156" s="124">
        <v>0.72160937002588799</v>
      </c>
      <c r="Y156" s="124">
        <v>23.172944974495131</v>
      </c>
      <c r="Z156" s="121">
        <v>0.9135334115205509</v>
      </c>
      <c r="AA156" s="466"/>
      <c r="AB156" s="466"/>
      <c r="AC156" s="466"/>
      <c r="AD156" s="466"/>
      <c r="AE156" s="466"/>
      <c r="AF156" s="466"/>
      <c r="AG156" s="466"/>
      <c r="AH156" s="466"/>
      <c r="AI156" s="466"/>
      <c r="AJ156" s="466"/>
      <c r="AK156" s="466"/>
      <c r="AL156" s="466"/>
      <c r="AM156" s="466"/>
      <c r="AN156" s="466"/>
      <c r="AO156" s="466"/>
      <c r="AP156" s="466"/>
      <c r="AQ156" s="466"/>
      <c r="AR156" s="466"/>
      <c r="AS156" s="466"/>
      <c r="AT156" s="466"/>
      <c r="AU156" s="466"/>
      <c r="AV156" s="466"/>
      <c r="AW156" s="466"/>
      <c r="AX156" s="466"/>
      <c r="AY156" s="466"/>
      <c r="AZ156" s="182"/>
      <c r="BA156" s="181"/>
      <c r="BB156" s="625"/>
      <c r="BC156" s="478"/>
      <c r="BD156" s="463"/>
      <c r="BE156" s="463"/>
      <c r="BF156" s="463"/>
      <c r="BG156" s="482"/>
      <c r="BH156" s="478"/>
      <c r="BI156" s="463"/>
      <c r="BJ156" s="463"/>
      <c r="BK156" s="463"/>
      <c r="BL156" s="482"/>
      <c r="BM156" s="478"/>
      <c r="BN156" s="463"/>
      <c r="BO156" s="463"/>
      <c r="BP156" s="463"/>
      <c r="BQ156" s="482"/>
      <c r="BR156" s="478"/>
      <c r="BS156" s="463"/>
      <c r="BT156" s="463"/>
      <c r="BU156" s="463"/>
      <c r="BV156" s="463"/>
      <c r="BW156" s="463"/>
      <c r="BX156" s="463"/>
      <c r="BY156" s="464"/>
      <c r="BZ156" s="464"/>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row>
    <row r="157" s="341" customFormat="true" ht="15" customHeight="true" x14ac:dyDescent="0.2">
      <c r="A157" s="844"/>
      <c r="B157" s="407" t="s">
        <v>283</v>
      </c>
      <c r="C157" s="125">
        <v>97.193534464801687</v>
      </c>
      <c r="D157" s="124">
        <v>88.63696718984373</v>
      </c>
      <c r="E157" s="124">
        <v>76.904976913855492</v>
      </c>
      <c r="F157" s="124">
        <v>75.343258329575363</v>
      </c>
      <c r="G157" s="123">
        <v>19.936257374235996</v>
      </c>
      <c r="H157" s="122">
        <v>41.659669999730816</v>
      </c>
      <c r="I157" s="124">
        <v>24.383715284003316</v>
      </c>
      <c r="J157" s="124">
        <v>10.448113660801598</v>
      </c>
      <c r="K157" s="124">
        <v>6.3401391169573955</v>
      </c>
      <c r="L157" s="121">
        <v>0.35172977815623635</v>
      </c>
      <c r="M157" s="125">
        <v>97.261832290077209</v>
      </c>
      <c r="N157" s="124">
        <v>94.748834888880879</v>
      </c>
      <c r="O157" s="124">
        <v>85.41743884401474</v>
      </c>
      <c r="P157" s="124">
        <v>74.865264199188132</v>
      </c>
      <c r="Q157" s="123">
        <v>78.077481959734001</v>
      </c>
      <c r="R157" s="122">
        <v>87.861857580473327</v>
      </c>
      <c r="S157" s="124">
        <v>92.462393449442146</v>
      </c>
      <c r="T157" s="124">
        <v>86.068823807449121</v>
      </c>
      <c r="U157" s="124">
        <v>76.257301241716675</v>
      </c>
      <c r="V157" s="124">
        <v>71.725712902455257</v>
      </c>
      <c r="W157" s="124">
        <v>71.195934883988613</v>
      </c>
      <c r="X157" s="124">
        <v>70.201752863003136</v>
      </c>
      <c r="Y157" s="124">
        <v>1.5381650459034637</v>
      </c>
      <c r="Z157" s="121">
        <v>84.425867685222428</v>
      </c>
      <c r="AA157" s="466"/>
      <c r="AB157" s="466"/>
      <c r="AC157" s="466"/>
      <c r="AD157" s="466"/>
      <c r="AE157" s="466"/>
      <c r="AF157" s="466"/>
      <c r="AG157" s="466"/>
      <c r="AH157" s="466"/>
      <c r="AI157" s="466"/>
      <c r="AJ157" s="466"/>
      <c r="AK157" s="466"/>
      <c r="AL157" s="466"/>
      <c r="AM157" s="466"/>
      <c r="AN157" s="466"/>
      <c r="AO157" s="466"/>
      <c r="AP157" s="466"/>
      <c r="AQ157" s="466"/>
      <c r="AR157" s="466"/>
      <c r="AS157" s="466"/>
      <c r="AT157" s="466"/>
      <c r="AU157" s="466"/>
      <c r="AV157" s="466"/>
      <c r="AW157" s="466"/>
      <c r="AX157" s="466"/>
      <c r="AY157" s="466"/>
      <c r="AZ157" s="182"/>
      <c r="BA157" s="181"/>
      <c r="BB157" s="625"/>
      <c r="BC157" s="478"/>
      <c r="BD157" s="463"/>
      <c r="BE157" s="463"/>
      <c r="BF157" s="463"/>
      <c r="BG157" s="482"/>
      <c r="BH157" s="478"/>
      <c r="BI157" s="463"/>
      <c r="BJ157" s="463"/>
      <c r="BK157" s="463"/>
      <c r="BL157" s="482"/>
      <c r="BM157" s="478"/>
      <c r="BN157" s="463"/>
      <c r="BO157" s="463"/>
      <c r="BP157" s="463"/>
      <c r="BQ157" s="482"/>
      <c r="BR157" s="478"/>
      <c r="BS157" s="463"/>
      <c r="BT157" s="463"/>
      <c r="BU157" s="463"/>
      <c r="BV157" s="463"/>
      <c r="BW157" s="463"/>
      <c r="BX157" s="463"/>
      <c r="BY157" s="464"/>
      <c r="BZ157" s="464"/>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row>
    <row r="158" s="341" customFormat="true" ht="15" customHeight="true" x14ac:dyDescent="0.2">
      <c r="A158" s="846"/>
      <c r="B158" s="408" t="s">
        <v>284</v>
      </c>
      <c r="C158" s="125">
        <v>0.18765736767019459</v>
      </c>
      <c r="D158" s="124">
        <v>2.0769912075813964E-2</v>
      </c>
      <c r="E158" s="124">
        <v>0</v>
      </c>
      <c r="F158" s="124">
        <v>0.17146958493184306</v>
      </c>
      <c r="G158" s="123">
        <v>0.42855675487082651</v>
      </c>
      <c r="H158" s="122">
        <v>0.16078494746314745</v>
      </c>
      <c r="I158" s="124">
        <v>0.25187411219911887</v>
      </c>
      <c r="J158" s="124">
        <v>0</v>
      </c>
      <c r="K158" s="124">
        <v>0</v>
      </c>
      <c r="L158" s="121">
        <v>0</v>
      </c>
      <c r="M158" s="125">
        <v>0.23885455954702239</v>
      </c>
      <c r="N158" s="124">
        <v>0</v>
      </c>
      <c r="O158" s="124">
        <v>0</v>
      </c>
      <c r="P158" s="124">
        <v>0.19315396212739158</v>
      </c>
      <c r="Q158" s="123">
        <v>0.4732935267869865</v>
      </c>
      <c r="R158" s="122">
        <v>0</v>
      </c>
      <c r="S158" s="124">
        <v>0</v>
      </c>
      <c r="T158" s="124">
        <v>0.36904955168690162</v>
      </c>
      <c r="U158" s="124">
        <v>0</v>
      </c>
      <c r="V158" s="124">
        <v>0.34982168576505407</v>
      </c>
      <c r="W158" s="124">
        <v>0.12288678368920301</v>
      </c>
      <c r="X158" s="124">
        <v>0.29164424790048771</v>
      </c>
      <c r="Y158" s="124">
        <v>0</v>
      </c>
      <c r="Z158" s="121">
        <v>0</v>
      </c>
      <c r="AA158" s="466"/>
      <c r="AB158" s="466"/>
      <c r="AC158" s="466"/>
      <c r="AD158" s="466"/>
      <c r="AE158" s="466"/>
      <c r="AF158" s="466"/>
      <c r="AG158" s="466"/>
      <c r="AH158" s="466"/>
      <c r="AI158" s="466"/>
      <c r="AJ158" s="466"/>
      <c r="AK158" s="466"/>
      <c r="AL158" s="466"/>
      <c r="AM158" s="466"/>
      <c r="AN158" s="466"/>
      <c r="AO158" s="466"/>
      <c r="AP158" s="466"/>
      <c r="AQ158" s="466"/>
      <c r="AR158" s="466"/>
      <c r="AS158" s="466"/>
      <c r="AT158" s="466"/>
      <c r="AU158" s="466"/>
      <c r="AV158" s="466"/>
      <c r="AW158" s="466"/>
      <c r="AX158" s="466"/>
      <c r="AY158" s="466"/>
      <c r="AZ158" s="182"/>
      <c r="BA158" s="181"/>
      <c r="BB158" s="625"/>
      <c r="BC158" s="478"/>
      <c r="BD158" s="463"/>
      <c r="BE158" s="463"/>
      <c r="BF158" s="463"/>
      <c r="BG158" s="482"/>
      <c r="BH158" s="478"/>
      <c r="BI158" s="463"/>
      <c r="BJ158" s="463"/>
      <c r="BK158" s="463"/>
      <c r="BL158" s="482"/>
      <c r="BM158" s="478"/>
      <c r="BN158" s="463"/>
      <c r="BO158" s="463"/>
      <c r="BP158" s="463"/>
      <c r="BQ158" s="482"/>
      <c r="BR158" s="478"/>
      <c r="BS158" s="463"/>
      <c r="BT158" s="463"/>
      <c r="BU158" s="463"/>
      <c r="BV158" s="463"/>
      <c r="BW158" s="463"/>
      <c r="BX158" s="463"/>
      <c r="BY158" s="464"/>
      <c r="BZ158" s="464"/>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row>
    <row r="159" s="341" customFormat="true" ht="15" customHeight="true" x14ac:dyDescent="0.2">
      <c r="C159" s="89"/>
      <c r="D159" s="157"/>
      <c r="E159" s="157"/>
      <c r="F159" s="157"/>
      <c r="G159" s="146"/>
      <c r="H159" s="120"/>
      <c r="I159" s="157"/>
      <c r="J159" s="157"/>
      <c r="K159" s="157"/>
      <c r="L159" s="152"/>
      <c r="M159" s="89"/>
      <c r="N159" s="157"/>
      <c r="O159" s="157"/>
      <c r="P159" s="157"/>
      <c r="Q159" s="146"/>
      <c r="R159" s="120"/>
      <c r="S159" s="157"/>
      <c r="T159" s="157"/>
      <c r="U159" s="157"/>
      <c r="V159" s="157"/>
      <c r="W159" s="157"/>
      <c r="X159" s="157"/>
      <c r="Y159" s="157"/>
      <c r="Z159" s="152"/>
      <c r="AA159" s="466"/>
      <c r="AB159" s="466"/>
      <c r="AC159" s="466"/>
      <c r="AD159" s="466"/>
      <c r="AE159" s="466"/>
      <c r="AF159" s="466"/>
      <c r="AG159" s="466"/>
      <c r="AH159" s="466"/>
      <c r="AI159" s="466"/>
      <c r="AJ159" s="466"/>
      <c r="AK159" s="466"/>
      <c r="AL159" s="466"/>
      <c r="AM159" s="466"/>
      <c r="AN159" s="466"/>
      <c r="AO159" s="466"/>
      <c r="AP159" s="466"/>
      <c r="AQ159" s="466"/>
      <c r="AR159" s="466"/>
      <c r="AS159" s="466"/>
      <c r="AT159" s="466"/>
      <c r="AU159" s="466"/>
      <c r="AV159" s="466"/>
      <c r="AW159" s="466"/>
      <c r="AX159" s="466"/>
      <c r="AY159" s="466"/>
      <c r="AZ159" s="182"/>
      <c r="BA159" s="181"/>
      <c r="BB159" s="625"/>
      <c r="BC159" s="478"/>
      <c r="BD159" s="463"/>
      <c r="BE159" s="463"/>
      <c r="BF159" s="463"/>
      <c r="BG159" s="482"/>
      <c r="BH159" s="478"/>
      <c r="BI159" s="463"/>
      <c r="BJ159" s="463"/>
      <c r="BK159" s="463"/>
      <c r="BL159" s="482"/>
      <c r="BM159" s="478"/>
      <c r="BN159" s="463"/>
      <c r="BO159" s="463"/>
      <c r="BP159" s="463"/>
      <c r="BQ159" s="482"/>
      <c r="BR159" s="478"/>
      <c r="BS159" s="463"/>
      <c r="BT159" s="463"/>
      <c r="BU159" s="463"/>
      <c r="BV159" s="463"/>
      <c r="BW159" s="463"/>
      <c r="BX159" s="463"/>
      <c r="BY159" s="464"/>
      <c r="BZ159" s="464"/>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row>
    <row r="160" s="341" customFormat="true" ht="15" customHeight="true" x14ac:dyDescent="0.2">
      <c r="A160" s="847" t="s">
        <v>285</v>
      </c>
      <c r="B160" s="847"/>
      <c r="C160" s="848" t="s">
        <v>157</v>
      </c>
      <c r="D160" s="849"/>
      <c r="E160" s="849"/>
      <c r="F160" s="849"/>
      <c r="G160" s="850"/>
      <c r="H160" s="851" t="s">
        <v>38</v>
      </c>
      <c r="I160" s="849"/>
      <c r="J160" s="849"/>
      <c r="K160" s="849"/>
      <c r="L160" s="852"/>
      <c r="M160" s="848" t="s">
        <v>37</v>
      </c>
      <c r="N160" s="849"/>
      <c r="O160" s="849"/>
      <c r="P160" s="849"/>
      <c r="Q160" s="850"/>
      <c r="R160" s="851" t="s">
        <v>253</v>
      </c>
      <c r="S160" s="849"/>
      <c r="T160" s="849"/>
      <c r="U160" s="849"/>
      <c r="V160" s="849"/>
      <c r="W160" s="849"/>
      <c r="X160" s="849"/>
      <c r="Y160" s="849"/>
      <c r="Z160" s="849"/>
      <c r="AA160" s="466"/>
      <c r="AB160" s="466"/>
      <c r="AC160" s="466"/>
      <c r="AD160" s="466"/>
      <c r="AE160" s="466"/>
      <c r="AF160" s="466"/>
      <c r="AG160" s="466"/>
      <c r="AH160" s="466"/>
      <c r="AI160" s="466"/>
      <c r="AJ160" s="466"/>
      <c r="AK160" s="466"/>
      <c r="AL160" s="466"/>
      <c r="AM160" s="466"/>
      <c r="AN160" s="466"/>
      <c r="AO160" s="466"/>
      <c r="AP160" s="466"/>
      <c r="AQ160" s="466"/>
      <c r="AR160" s="466"/>
      <c r="AS160" s="466"/>
      <c r="AT160" s="466"/>
      <c r="AU160" s="466"/>
      <c r="AV160" s="466"/>
      <c r="AW160" s="466"/>
      <c r="AX160" s="466"/>
      <c r="AY160" s="466"/>
      <c r="AZ160" s="182"/>
      <c r="BA160" s="181"/>
      <c r="BB160" s="625"/>
      <c r="BC160" s="478"/>
      <c r="BD160" s="463"/>
      <c r="BE160" s="463"/>
      <c r="BF160" s="463"/>
      <c r="BG160" s="482"/>
      <c r="BH160" s="478"/>
      <c r="BI160" s="463"/>
      <c r="BJ160" s="463"/>
      <c r="BK160" s="463"/>
      <c r="BL160" s="482"/>
      <c r="BM160" s="478"/>
      <c r="BN160" s="463"/>
      <c r="BO160" s="463"/>
      <c r="BP160" s="463"/>
      <c r="BQ160" s="482"/>
      <c r="BR160" s="478"/>
      <c r="BS160" s="463"/>
      <c r="BT160" s="463"/>
      <c r="BU160" s="463"/>
      <c r="BV160" s="463"/>
      <c r="BW160" s="463"/>
      <c r="BX160" s="463"/>
      <c r="BY160" s="464"/>
      <c r="BZ160" s="464"/>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row>
    <row r="161" s="341" customFormat="true" ht="15" customHeight="true" x14ac:dyDescent="0.2">
      <c r="A161" s="847"/>
      <c r="B161" s="847"/>
      <c r="C161" s="155" t="s">
        <v>0</v>
      </c>
      <c r="D161" s="154" t="s">
        <v>1</v>
      </c>
      <c r="E161" s="154" t="s">
        <v>2</v>
      </c>
      <c r="F161" s="154" t="s">
        <v>3</v>
      </c>
      <c r="G161" s="144" t="s">
        <v>4</v>
      </c>
      <c r="H161" s="147" t="s">
        <v>0</v>
      </c>
      <c r="I161" s="154" t="s">
        <v>1</v>
      </c>
      <c r="J161" s="154" t="s">
        <v>2</v>
      </c>
      <c r="K161" s="154" t="s">
        <v>3</v>
      </c>
      <c r="L161" s="150" t="s">
        <v>4</v>
      </c>
      <c r="M161" s="155" t="s">
        <v>0</v>
      </c>
      <c r="N161" s="154" t="s">
        <v>1</v>
      </c>
      <c r="O161" s="154" t="s">
        <v>2</v>
      </c>
      <c r="P161" s="154" t="s">
        <v>3</v>
      </c>
      <c r="Q161" s="144" t="s">
        <v>4</v>
      </c>
      <c r="R161" s="147" t="s">
        <v>254</v>
      </c>
      <c r="S161" s="154" t="s">
        <v>255</v>
      </c>
      <c r="T161" s="154" t="s">
        <v>256</v>
      </c>
      <c r="U161" s="154" t="s">
        <v>257</v>
      </c>
      <c r="V161" s="154" t="s">
        <v>258</v>
      </c>
      <c r="W161" s="154" t="s">
        <v>259</v>
      </c>
      <c r="X161" s="154" t="s">
        <v>260</v>
      </c>
      <c r="Y161" s="154" t="s">
        <v>261</v>
      </c>
      <c r="Z161" s="150" t="s">
        <v>262</v>
      </c>
      <c r="AA161" s="466"/>
      <c r="AB161" s="466"/>
      <c r="AC161" s="466"/>
      <c r="AD161" s="466"/>
      <c r="AE161" s="466"/>
      <c r="AF161" s="466"/>
      <c r="AG161" s="466"/>
      <c r="AH161" s="466"/>
      <c r="AI161" s="466"/>
      <c r="AJ161" s="466"/>
      <c r="AK161" s="466"/>
      <c r="AL161" s="466"/>
      <c r="AM161" s="466"/>
      <c r="AN161" s="466"/>
      <c r="AO161" s="466"/>
      <c r="AP161" s="466"/>
      <c r="AQ161" s="466"/>
      <c r="AR161" s="466"/>
      <c r="AS161" s="466"/>
      <c r="AT161" s="466"/>
      <c r="AU161" s="466"/>
      <c r="AV161" s="466"/>
      <c r="AW161" s="466"/>
      <c r="AX161" s="466"/>
      <c r="AY161" s="466"/>
      <c r="AZ161" s="182"/>
      <c r="BA161" s="181"/>
      <c r="BB161" s="625"/>
      <c r="BC161" s="478"/>
      <c r="BD161" s="463"/>
      <c r="BE161" s="463"/>
      <c r="BF161" s="463"/>
      <c r="BG161" s="482"/>
      <c r="BH161" s="478"/>
      <c r="BI161" s="463"/>
      <c r="BJ161" s="463"/>
      <c r="BK161" s="463"/>
      <c r="BL161" s="482"/>
      <c r="BM161" s="478"/>
      <c r="BN161" s="463"/>
      <c r="BO161" s="463"/>
      <c r="BP161" s="463"/>
      <c r="BQ161" s="482"/>
      <c r="BR161" s="478"/>
      <c r="BS161" s="463"/>
      <c r="BT161" s="463"/>
      <c r="BU161" s="463"/>
      <c r="BV161" s="463"/>
      <c r="BW161" s="463"/>
      <c r="BX161" s="463"/>
      <c r="BY161" s="464"/>
      <c r="BZ161" s="464"/>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row>
    <row r="162" s="341" customFormat="true" ht="15" customHeight="true" x14ac:dyDescent="0.2">
      <c r="A162" s="845" t="s">
        <v>62</v>
      </c>
      <c r="B162" s="406" t="s">
        <v>279</v>
      </c>
      <c r="C162" s="111">
        <v>0</v>
      </c>
      <c r="D162" s="110">
        <v>0</v>
      </c>
      <c r="E162" s="110">
        <v>0</v>
      </c>
      <c r="F162" s="110">
        <v>0</v>
      </c>
      <c r="G162" s="109">
        <v>59.147563999999996</v>
      </c>
      <c r="H162" s="108">
        <v>0</v>
      </c>
      <c r="I162" s="110">
        <v>0</v>
      </c>
      <c r="J162" s="110">
        <v>1.60948</v>
      </c>
      <c r="K162" s="110">
        <v>0.62668199999999996</v>
      </c>
      <c r="L162" s="107">
        <v>56.911401999999995</v>
      </c>
      <c r="M162" s="111">
        <v>0</v>
      </c>
      <c r="N162" s="110">
        <v>0</v>
      </c>
      <c r="O162" s="110">
        <v>0</v>
      </c>
      <c r="P162" s="110">
        <v>0</v>
      </c>
      <c r="Q162" s="109">
        <v>0</v>
      </c>
      <c r="R162" s="108">
        <v>0</v>
      </c>
      <c r="S162" s="110">
        <v>0</v>
      </c>
      <c r="T162" s="110">
        <v>0</v>
      </c>
      <c r="U162" s="110">
        <v>0</v>
      </c>
      <c r="V162" s="110">
        <v>1.9019459999999999</v>
      </c>
      <c r="W162" s="110">
        <v>0</v>
      </c>
      <c r="X162" s="110">
        <v>1.5303659999999999</v>
      </c>
      <c r="Y162" s="110">
        <v>55.088570000000004</v>
      </c>
      <c r="Z162" s="107">
        <v>0.62668199999999996</v>
      </c>
      <c r="AA162" s="466"/>
      <c r="AB162" s="466"/>
      <c r="AC162" s="466"/>
      <c r="AD162" s="466"/>
      <c r="AE162" s="466"/>
      <c r="AF162" s="466"/>
      <c r="AG162" s="466"/>
      <c r="AH162" s="466"/>
      <c r="AI162" s="466"/>
      <c r="AJ162" s="466"/>
      <c r="AK162" s="466"/>
      <c r="AL162" s="466"/>
      <c r="AM162" s="466"/>
      <c r="AN162" s="466"/>
      <c r="AO162" s="466"/>
      <c r="AP162" s="466"/>
      <c r="AQ162" s="466"/>
      <c r="AR162" s="466"/>
      <c r="AS162" s="466"/>
      <c r="AT162" s="466"/>
      <c r="AU162" s="466"/>
      <c r="AV162" s="466"/>
      <c r="AW162" s="466"/>
      <c r="AX162" s="466"/>
      <c r="AY162" s="466"/>
      <c r="AZ162" s="182"/>
      <c r="BA162" s="181"/>
      <c r="BB162" s="625"/>
      <c r="BC162" s="478"/>
      <c r="BD162" s="463"/>
      <c r="BE162" s="463"/>
      <c r="BF162" s="463"/>
      <c r="BG162" s="482"/>
      <c r="BH162" s="478"/>
      <c r="BI162" s="463"/>
      <c r="BJ162" s="463"/>
      <c r="BK162" s="463"/>
      <c r="BL162" s="482"/>
      <c r="BM162" s="478"/>
      <c r="BN162" s="463"/>
      <c r="BO162" s="463"/>
      <c r="BP162" s="463"/>
      <c r="BQ162" s="482"/>
      <c r="BR162" s="478"/>
      <c r="BS162" s="463"/>
      <c r="BT162" s="463"/>
      <c r="BU162" s="463"/>
      <c r="BV162" s="463"/>
      <c r="BW162" s="463"/>
      <c r="BX162" s="463"/>
      <c r="BY162" s="464"/>
      <c r="BZ162" s="464"/>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row>
    <row r="163" s="341" customFormat="true" ht="15" customHeight="true" x14ac:dyDescent="0.2">
      <c r="A163" s="844"/>
      <c r="B163" s="407" t="s">
        <v>280</v>
      </c>
      <c r="C163" s="111">
        <v>38.737791000000001</v>
      </c>
      <c r="D163" s="110">
        <v>3.5809540000000002</v>
      </c>
      <c r="E163" s="110">
        <v>52.742071000000003</v>
      </c>
      <c r="F163" s="110">
        <v>111.459082</v>
      </c>
      <c r="G163" s="109">
        <v>263.08870400000001</v>
      </c>
      <c r="H163" s="108">
        <v>63.540475999999998</v>
      </c>
      <c r="I163" s="110">
        <v>80.537373000000017</v>
      </c>
      <c r="J163" s="110">
        <v>71.861139999999992</v>
      </c>
      <c r="K163" s="110">
        <v>47.560909000000002</v>
      </c>
      <c r="L163" s="107">
        <v>101.71903399999999</v>
      </c>
      <c r="M163" s="111">
        <v>15.163989999999998</v>
      </c>
      <c r="N163" s="110">
        <v>22.782499999999999</v>
      </c>
      <c r="O163" s="110">
        <v>0</v>
      </c>
      <c r="P163" s="110">
        <v>43.220224999999999</v>
      </c>
      <c r="Q163" s="109">
        <v>23.222955000000002</v>
      </c>
      <c r="R163" s="108">
        <v>162.03166399999995</v>
      </c>
      <c r="S163" s="110">
        <v>0</v>
      </c>
      <c r="T163" s="110">
        <v>0</v>
      </c>
      <c r="U163" s="110">
        <v>23.083500999999998</v>
      </c>
      <c r="V163" s="110">
        <v>7.3375019999999997</v>
      </c>
      <c r="W163" s="110">
        <v>19.668219999999998</v>
      </c>
      <c r="X163" s="110">
        <v>1.98682</v>
      </c>
      <c r="Y163" s="110">
        <v>246.0301769999999</v>
      </c>
      <c r="Z163" s="107">
        <v>9.4707180000000015</v>
      </c>
      <c r="AA163" s="466"/>
      <c r="AB163" s="466"/>
      <c r="AC163" s="466"/>
      <c r="AD163" s="466"/>
      <c r="AE163" s="466"/>
      <c r="AF163" s="466"/>
      <c r="AG163" s="466"/>
      <c r="AH163" s="466"/>
      <c r="AI163" s="466"/>
      <c r="AJ163" s="466"/>
      <c r="AK163" s="466"/>
      <c r="AL163" s="466"/>
      <c r="AM163" s="466"/>
      <c r="AN163" s="466"/>
      <c r="AO163" s="466"/>
      <c r="AP163" s="466"/>
      <c r="AQ163" s="466"/>
      <c r="AR163" s="466"/>
      <c r="AS163" s="466"/>
      <c r="AT163" s="466"/>
      <c r="AU163" s="466"/>
      <c r="AV163" s="466"/>
      <c r="AW163" s="466"/>
      <c r="AX163" s="466"/>
      <c r="AY163" s="466"/>
      <c r="AZ163" s="182"/>
      <c r="BA163" s="181"/>
      <c r="BB163" s="625"/>
      <c r="BC163" s="478"/>
      <c r="BD163" s="463"/>
      <c r="BE163" s="463"/>
      <c r="BF163" s="463"/>
      <c r="BG163" s="482"/>
      <c r="BH163" s="478"/>
      <c r="BI163" s="463"/>
      <c r="BJ163" s="463"/>
      <c r="BK163" s="463"/>
      <c r="BL163" s="482"/>
      <c r="BM163" s="478"/>
      <c r="BN163" s="463"/>
      <c r="BO163" s="463"/>
      <c r="BP163" s="463"/>
      <c r="BQ163" s="482"/>
      <c r="BR163" s="478"/>
      <c r="BS163" s="463"/>
      <c r="BT163" s="463"/>
      <c r="BU163" s="463"/>
      <c r="BV163" s="463"/>
      <c r="BW163" s="463"/>
      <c r="BX163" s="463"/>
      <c r="BY163" s="464"/>
      <c r="BZ163" s="464"/>
      <c r="CA163" s="8"/>
      <c r="CB163" s="8"/>
      <c r="CC163" s="8"/>
      <c r="CD163" s="8"/>
      <c r="CE163" s="8"/>
      <c r="CF163" s="8"/>
      <c r="CG163" s="8"/>
      <c r="CH163" s="8"/>
      <c r="CI163" s="8"/>
      <c r="CJ163" s="8"/>
      <c r="CK163" s="8"/>
      <c r="CL163" s="8"/>
      <c r="CM163" s="8"/>
      <c r="CN163" s="8"/>
      <c r="CO163" s="8"/>
      <c r="CP163" s="8"/>
      <c r="CQ163" s="8"/>
      <c r="CR163" s="8"/>
      <c r="CS163" s="8"/>
      <c r="CT163" s="8"/>
      <c r="CU163" s="8"/>
      <c r="CV163" s="8"/>
      <c r="CW163" s="8"/>
      <c r="CX163" s="8"/>
      <c r="CY163" s="8"/>
      <c r="CZ163" s="8"/>
    </row>
    <row r="164" s="341" customFormat="true" ht="15" customHeight="true" x14ac:dyDescent="0.2">
      <c r="A164" s="844"/>
      <c r="B164" s="407" t="s">
        <v>281</v>
      </c>
      <c r="C164" s="111">
        <v>115.03169399999999</v>
      </c>
      <c r="D164" s="110">
        <v>655.1767610000004</v>
      </c>
      <c r="E164" s="110">
        <v>1272.0914319999988</v>
      </c>
      <c r="F164" s="110">
        <v>1288.2851629999998</v>
      </c>
      <c r="G164" s="109">
        <v>3577.3895109999999</v>
      </c>
      <c r="H164" s="108">
        <v>626.56140800000048</v>
      </c>
      <c r="I164" s="110">
        <v>802.58971300000064</v>
      </c>
      <c r="J164" s="110">
        <v>905.15547800000093</v>
      </c>
      <c r="K164" s="110">
        <v>874.90080200000034</v>
      </c>
      <c r="L164" s="107">
        <v>646.39616499999988</v>
      </c>
      <c r="M164" s="111">
        <v>100.13333499999999</v>
      </c>
      <c r="N164" s="110">
        <v>221.09634399999996</v>
      </c>
      <c r="O164" s="110">
        <v>644.95347500000025</v>
      </c>
      <c r="P164" s="110">
        <v>1167.3937559999999</v>
      </c>
      <c r="Q164" s="109">
        <v>918.79408499999988</v>
      </c>
      <c r="R164" s="108">
        <v>235.19787599999998</v>
      </c>
      <c r="S164" s="110">
        <v>102.30442799999999</v>
      </c>
      <c r="T164" s="110">
        <v>398.31135300000017</v>
      </c>
      <c r="U164" s="110">
        <v>721.42666900000006</v>
      </c>
      <c r="V164" s="110">
        <v>1697.1569049999998</v>
      </c>
      <c r="W164" s="110">
        <v>820.158278</v>
      </c>
      <c r="X164" s="110">
        <v>995.80419400000096</v>
      </c>
      <c r="Y164" s="110">
        <v>1562.0648410000006</v>
      </c>
      <c r="Z164" s="107">
        <v>375.55001699999991</v>
      </c>
      <c r="AA164" s="466"/>
      <c r="AB164" s="466"/>
      <c r="AC164" s="466"/>
      <c r="AD164" s="466"/>
      <c r="AE164" s="466"/>
      <c r="AF164" s="466"/>
      <c r="AG164" s="466"/>
      <c r="AH164" s="466"/>
      <c r="AI164" s="466"/>
      <c r="AJ164" s="466"/>
      <c r="AK164" s="466"/>
      <c r="AL164" s="466"/>
      <c r="AM164" s="466"/>
      <c r="AN164" s="466"/>
      <c r="AO164" s="466"/>
      <c r="AP164" s="466"/>
      <c r="AQ164" s="466"/>
      <c r="AR164" s="466"/>
      <c r="AS164" s="466"/>
      <c r="AT164" s="466"/>
      <c r="AU164" s="466"/>
      <c r="AV164" s="466"/>
      <c r="AW164" s="466"/>
      <c r="AX164" s="466"/>
      <c r="AY164" s="466"/>
      <c r="AZ164" s="182"/>
      <c r="BA164" s="181"/>
      <c r="BB164" s="625"/>
      <c r="BC164" s="478"/>
      <c r="BD164" s="463"/>
      <c r="BE164" s="463"/>
      <c r="BF164" s="463"/>
      <c r="BG164" s="482"/>
      <c r="BH164" s="478"/>
      <c r="BI164" s="463"/>
      <c r="BJ164" s="463"/>
      <c r="BK164" s="463"/>
      <c r="BL164" s="482"/>
      <c r="BM164" s="478"/>
      <c r="BN164" s="463"/>
      <c r="BO164" s="463"/>
      <c r="BP164" s="463"/>
      <c r="BQ164" s="482"/>
      <c r="BR164" s="478"/>
      <c r="BS164" s="463"/>
      <c r="BT164" s="463"/>
      <c r="BU164" s="463"/>
      <c r="BV164" s="463"/>
      <c r="BW164" s="463"/>
      <c r="BX164" s="463"/>
      <c r="BY164" s="464"/>
      <c r="BZ164" s="464"/>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row>
    <row r="165" s="341" customFormat="true" ht="15" customHeight="true" x14ac:dyDescent="0.2">
      <c r="A165" s="844"/>
      <c r="B165" s="407" t="s">
        <v>282</v>
      </c>
      <c r="C165" s="111">
        <v>0</v>
      </c>
      <c r="D165" s="110">
        <v>0.87220600000000004</v>
      </c>
      <c r="E165" s="110">
        <v>12.468552000000001</v>
      </c>
      <c r="F165" s="110">
        <v>46.06266500000001</v>
      </c>
      <c r="G165" s="109">
        <v>744.99168399999985</v>
      </c>
      <c r="H165" s="108">
        <v>18.231278</v>
      </c>
      <c r="I165" s="110">
        <v>33.910893000000002</v>
      </c>
      <c r="J165" s="110">
        <v>97.087589000000008</v>
      </c>
      <c r="K165" s="110">
        <v>203.60257199999995</v>
      </c>
      <c r="L165" s="107">
        <v>399.72381399999978</v>
      </c>
      <c r="M165" s="111">
        <v>0</v>
      </c>
      <c r="N165" s="110">
        <v>0</v>
      </c>
      <c r="O165" s="110">
        <v>0</v>
      </c>
      <c r="P165" s="110">
        <v>0</v>
      </c>
      <c r="Q165" s="109">
        <v>51.838960999999998</v>
      </c>
      <c r="R165" s="108">
        <v>38.708435999999999</v>
      </c>
      <c r="S165" s="110">
        <v>1.9079459999999999</v>
      </c>
      <c r="T165" s="110">
        <v>6.6142210000000006</v>
      </c>
      <c r="U165" s="110">
        <v>34.760109999999997</v>
      </c>
      <c r="V165" s="110">
        <v>97.055389000000005</v>
      </c>
      <c r="W165" s="110">
        <v>2.8027839999999999</v>
      </c>
      <c r="X165" s="110">
        <v>25.051931000000003</v>
      </c>
      <c r="Y165" s="110">
        <v>573.46377099999984</v>
      </c>
      <c r="Z165" s="107">
        <v>24.030519000000002</v>
      </c>
      <c r="AA165" s="466"/>
      <c r="AB165" s="466"/>
      <c r="AC165" s="466"/>
      <c r="AD165" s="466"/>
      <c r="AE165" s="466"/>
      <c r="AF165" s="466"/>
      <c r="AG165" s="466"/>
      <c r="AH165" s="466"/>
      <c r="AI165" s="466"/>
      <c r="AJ165" s="466"/>
      <c r="AK165" s="466"/>
      <c r="AL165" s="466"/>
      <c r="AM165" s="466"/>
      <c r="AN165" s="466"/>
      <c r="AO165" s="466"/>
      <c r="AP165" s="466"/>
      <c r="AQ165" s="466"/>
      <c r="AR165" s="466"/>
      <c r="AS165" s="466"/>
      <c r="AT165" s="466"/>
      <c r="AU165" s="466"/>
      <c r="AV165" s="466"/>
      <c r="AW165" s="466"/>
      <c r="AX165" s="466"/>
      <c r="AY165" s="466"/>
      <c r="AZ165" s="182"/>
      <c r="BA165" s="181"/>
      <c r="BB165" s="625"/>
      <c r="BC165" s="478"/>
      <c r="BD165" s="463"/>
      <c r="BE165" s="463"/>
      <c r="BF165" s="463"/>
      <c r="BG165" s="482"/>
      <c r="BH165" s="478"/>
      <c r="BI165" s="463"/>
      <c r="BJ165" s="463"/>
      <c r="BK165" s="463"/>
      <c r="BL165" s="482"/>
      <c r="BM165" s="478"/>
      <c r="BN165" s="463"/>
      <c r="BO165" s="463"/>
      <c r="BP165" s="463"/>
      <c r="BQ165" s="482"/>
      <c r="BR165" s="478"/>
      <c r="BS165" s="463"/>
      <c r="BT165" s="463"/>
      <c r="BU165" s="463"/>
      <c r="BV165" s="463"/>
      <c r="BW165" s="463"/>
      <c r="BX165" s="463"/>
      <c r="BY165" s="464"/>
      <c r="BZ165" s="464"/>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row>
    <row r="166" s="341" customFormat="true" ht="15" customHeight="true" x14ac:dyDescent="0.2">
      <c r="A166" s="844"/>
      <c r="B166" s="407" t="s">
        <v>283</v>
      </c>
      <c r="C166" s="111">
        <v>5706.9471239999957</v>
      </c>
      <c r="D166" s="110">
        <v>5154.8439839999983</v>
      </c>
      <c r="E166" s="110">
        <v>4453.1318839999985</v>
      </c>
      <c r="F166" s="110">
        <v>4448.8704530000014</v>
      </c>
      <c r="G166" s="109">
        <v>1162.7559870000007</v>
      </c>
      <c r="H166" s="108">
        <v>507.20447799999971</v>
      </c>
      <c r="I166" s="110">
        <v>296.70228700000007</v>
      </c>
      <c r="J166" s="110">
        <v>125.50465800000001</v>
      </c>
      <c r="K166" s="110">
        <v>76.269357999999997</v>
      </c>
      <c r="L166" s="107">
        <v>4.2524230000000003</v>
      </c>
      <c r="M166" s="111">
        <v>4486.844349999993</v>
      </c>
      <c r="N166" s="110">
        <v>4400.4017839999951</v>
      </c>
      <c r="O166" s="110">
        <v>3777.8188219999975</v>
      </c>
      <c r="P166" s="110">
        <v>3633.8086380000041</v>
      </c>
      <c r="Q166" s="109">
        <v>3617.742634000002</v>
      </c>
      <c r="R166" s="108">
        <v>3155.533938999999</v>
      </c>
      <c r="S166" s="110">
        <v>1278.3534749999988</v>
      </c>
      <c r="T166" s="110">
        <v>2569.7642269999997</v>
      </c>
      <c r="U166" s="110">
        <v>2502.8767410000009</v>
      </c>
      <c r="V166" s="110">
        <v>4632.2771079999929</v>
      </c>
      <c r="W166" s="110">
        <v>2091.6776429999977</v>
      </c>
      <c r="X166" s="110">
        <v>2437.1765970000001</v>
      </c>
      <c r="Y166" s="110">
        <v>38.065163000000005</v>
      </c>
      <c r="Z166" s="107">
        <v>2220.8245389999993</v>
      </c>
      <c r="AA166" s="466"/>
      <c r="AB166" s="466"/>
      <c r="AC166" s="466"/>
      <c r="AD166" s="466"/>
      <c r="AE166" s="466"/>
      <c r="AF166" s="466"/>
      <c r="AG166" s="466"/>
      <c r="AH166" s="466"/>
      <c r="AI166" s="466"/>
      <c r="AJ166" s="466"/>
      <c r="AK166" s="466"/>
      <c r="AL166" s="466"/>
      <c r="AM166" s="466"/>
      <c r="AN166" s="466"/>
      <c r="AO166" s="466"/>
      <c r="AP166" s="466"/>
      <c r="AQ166" s="466"/>
      <c r="AR166" s="466"/>
      <c r="AS166" s="466"/>
      <c r="AT166" s="466"/>
      <c r="AU166" s="466"/>
      <c r="AV166" s="466"/>
      <c r="AW166" s="466"/>
      <c r="AX166" s="466"/>
      <c r="AY166" s="466"/>
      <c r="AZ166" s="182"/>
      <c r="BA166" s="181"/>
      <c r="BB166" s="625"/>
      <c r="BC166" s="478"/>
      <c r="BD166" s="463"/>
      <c r="BE166" s="463"/>
      <c r="BF166" s="463"/>
      <c r="BG166" s="482"/>
      <c r="BH166" s="478"/>
      <c r="BI166" s="463"/>
      <c r="BJ166" s="463"/>
      <c r="BK166" s="463"/>
      <c r="BL166" s="482"/>
      <c r="BM166" s="478"/>
      <c r="BN166" s="463"/>
      <c r="BO166" s="463"/>
      <c r="BP166" s="463"/>
      <c r="BQ166" s="482"/>
      <c r="BR166" s="478"/>
      <c r="BS166" s="463"/>
      <c r="BT166" s="463"/>
      <c r="BU166" s="463"/>
      <c r="BV166" s="463"/>
      <c r="BW166" s="463"/>
      <c r="BX166" s="463"/>
      <c r="BY166" s="464"/>
      <c r="BZ166" s="464"/>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row>
    <row r="167" s="341" customFormat="true" ht="15" customHeight="true" x14ac:dyDescent="0.2">
      <c r="A167" s="844"/>
      <c r="B167" s="407" t="s">
        <v>284</v>
      </c>
      <c r="C167" s="111">
        <v>11.018744</v>
      </c>
      <c r="D167" s="110">
        <v>1.2079120000000001</v>
      </c>
      <c r="E167" s="110">
        <v>0</v>
      </c>
      <c r="F167" s="110">
        <v>10.12494</v>
      </c>
      <c r="G167" s="109">
        <v>24.995009000000003</v>
      </c>
      <c r="H167" s="108">
        <v>1.9575490000000002</v>
      </c>
      <c r="I167" s="110">
        <v>3.0648170000000001</v>
      </c>
      <c r="J167" s="110">
        <v>0</v>
      </c>
      <c r="K167" s="110">
        <v>0</v>
      </c>
      <c r="L167" s="107">
        <v>0</v>
      </c>
      <c r="M167" s="111">
        <v>11.018744</v>
      </c>
      <c r="N167" s="110">
        <v>0</v>
      </c>
      <c r="O167" s="110">
        <v>0</v>
      </c>
      <c r="P167" s="110">
        <v>9.3753030000000006</v>
      </c>
      <c r="Q167" s="109">
        <v>21.930192000000002</v>
      </c>
      <c r="R167" s="108">
        <v>0</v>
      </c>
      <c r="S167" s="110">
        <v>0</v>
      </c>
      <c r="T167" s="110">
        <v>11.018744</v>
      </c>
      <c r="U167" s="110">
        <v>0</v>
      </c>
      <c r="V167" s="110">
        <v>22.592609000000003</v>
      </c>
      <c r="W167" s="110">
        <v>3.6103120000000004</v>
      </c>
      <c r="X167" s="110">
        <v>10.12494</v>
      </c>
      <c r="Y167" s="110">
        <v>0</v>
      </c>
      <c r="Z167" s="107">
        <v>0</v>
      </c>
      <c r="AA167" s="466"/>
      <c r="AB167" s="466"/>
      <c r="AC167" s="466"/>
      <c r="AD167" s="466"/>
      <c r="AE167" s="466"/>
      <c r="AF167" s="466"/>
      <c r="AG167" s="466"/>
      <c r="AH167" s="466"/>
      <c r="AI167" s="466"/>
      <c r="AJ167" s="466"/>
      <c r="AK167" s="466"/>
      <c r="AL167" s="466"/>
      <c r="AM167" s="466"/>
      <c r="AN167" s="466"/>
      <c r="AO167" s="466"/>
      <c r="AP167" s="466"/>
      <c r="AQ167" s="466"/>
      <c r="AR167" s="466"/>
      <c r="AS167" s="466"/>
      <c r="AT167" s="466"/>
      <c r="AU167" s="466"/>
      <c r="AV167" s="466"/>
      <c r="AW167" s="466"/>
      <c r="AX167" s="466"/>
      <c r="AY167" s="466"/>
      <c r="AZ167" s="182"/>
      <c r="BA167" s="181"/>
      <c r="BB167" s="625"/>
      <c r="BC167" s="478"/>
      <c r="BD167" s="463"/>
      <c r="BE167" s="463"/>
      <c r="BF167" s="463"/>
      <c r="BG167" s="482"/>
      <c r="BH167" s="478"/>
      <c r="BI167" s="463"/>
      <c r="BJ167" s="463"/>
      <c r="BK167" s="463"/>
      <c r="BL167" s="482"/>
      <c r="BM167" s="478"/>
      <c r="BN167" s="463"/>
      <c r="BO167" s="463"/>
      <c r="BP167" s="463"/>
      <c r="BQ167" s="482"/>
      <c r="BR167" s="478"/>
      <c r="BS167" s="463"/>
      <c r="BT167" s="463"/>
      <c r="BU167" s="463"/>
      <c r="BV167" s="463"/>
      <c r="BW167" s="463"/>
      <c r="BX167" s="463"/>
      <c r="BY167" s="464"/>
      <c r="BZ167" s="464"/>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row>
    <row r="168" s="341" customFormat="true" ht="15" customHeight="true" x14ac:dyDescent="0.2">
      <c r="A168" s="844"/>
      <c r="B168" s="407" t="s">
        <v>178</v>
      </c>
      <c r="C168" s="111">
        <v>5871.7353529999955</v>
      </c>
      <c r="D168" s="110">
        <v>5815.6818170000006</v>
      </c>
      <c r="E168" s="110">
        <v>5790.4339389999941</v>
      </c>
      <c r="F168" s="110">
        <v>5904.8023029999949</v>
      </c>
      <c r="G168" s="109">
        <v>5832.3684589999939</v>
      </c>
      <c r="H168" s="108">
        <v>1217.4951890000016</v>
      </c>
      <c r="I168" s="110">
        <v>1216.8050829999993</v>
      </c>
      <c r="J168" s="110">
        <v>1201.2183450000014</v>
      </c>
      <c r="K168" s="110">
        <v>1202.9603229999996</v>
      </c>
      <c r="L168" s="107">
        <v>1209.0028379999997</v>
      </c>
      <c r="M168" s="111">
        <v>4613.1604189999898</v>
      </c>
      <c r="N168" s="110">
        <v>4644.280627999995</v>
      </c>
      <c r="O168" s="110">
        <v>4422.7722969999959</v>
      </c>
      <c r="P168" s="110">
        <v>4853.7979220000007</v>
      </c>
      <c r="Q168" s="109">
        <v>4633.5288270000037</v>
      </c>
      <c r="R168" s="108">
        <v>3591.471915000001</v>
      </c>
      <c r="S168" s="110">
        <v>1382.5658489999985</v>
      </c>
      <c r="T168" s="110">
        <v>2985.7085449999963</v>
      </c>
      <c r="U168" s="110">
        <v>3282.1470210000016</v>
      </c>
      <c r="V168" s="110">
        <v>6458.3214589999907</v>
      </c>
      <c r="W168" s="110">
        <v>2937.9172370000006</v>
      </c>
      <c r="X168" s="110">
        <v>3471.6748480000001</v>
      </c>
      <c r="Y168" s="110">
        <v>2474.7125219999962</v>
      </c>
      <c r="Z168" s="107">
        <v>2630.5024749999975</v>
      </c>
      <c r="AA168" s="466"/>
      <c r="AB168" s="466"/>
      <c r="AC168" s="466"/>
      <c r="AD168" s="466"/>
      <c r="AE168" s="466"/>
      <c r="AF168" s="466"/>
      <c r="AG168" s="466"/>
      <c r="AH168" s="466"/>
      <c r="AI168" s="466"/>
      <c r="AJ168" s="466"/>
      <c r="AK168" s="466"/>
      <c r="AL168" s="466"/>
      <c r="AM168" s="466"/>
      <c r="AN168" s="466"/>
      <c r="AO168" s="466"/>
      <c r="AP168" s="466"/>
      <c r="AQ168" s="466"/>
      <c r="AR168" s="466"/>
      <c r="AS168" s="466"/>
      <c r="AT168" s="466"/>
      <c r="AU168" s="466"/>
      <c r="AV168" s="466"/>
      <c r="AW168" s="466"/>
      <c r="AX168" s="466"/>
      <c r="AY168" s="466"/>
      <c r="AZ168" s="182"/>
      <c r="BA168" s="181"/>
      <c r="BB168" s="625"/>
      <c r="BC168" s="478"/>
      <c r="BD168" s="463"/>
      <c r="BE168" s="463"/>
      <c r="BF168" s="463"/>
      <c r="BG168" s="482"/>
      <c r="BH168" s="478"/>
      <c r="BI168" s="463"/>
      <c r="BJ168" s="463"/>
      <c r="BK168" s="463"/>
      <c r="BL168" s="482"/>
      <c r="BM168" s="478"/>
      <c r="BN168" s="463"/>
      <c r="BO168" s="463"/>
      <c r="BP168" s="463"/>
      <c r="BQ168" s="482"/>
      <c r="BR168" s="478"/>
      <c r="BS168" s="463"/>
      <c r="BT168" s="463"/>
      <c r="BU168" s="463"/>
      <c r="BV168" s="463"/>
      <c r="BW168" s="463"/>
      <c r="BX168" s="463"/>
      <c r="BY168" s="464"/>
      <c r="BZ168" s="464"/>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row>
    <row r="169" s="561" customFormat="true" ht="15" customHeight="true" x14ac:dyDescent="0.2">
      <c r="A169" s="27"/>
      <c r="B169" s="40"/>
      <c r="C169" s="155"/>
      <c r="D169" s="154"/>
      <c r="E169" s="154"/>
      <c r="F169" s="154"/>
      <c r="G169" s="144"/>
      <c r="H169" s="147"/>
      <c r="I169" s="154"/>
      <c r="J169" s="154"/>
      <c r="K169" s="154"/>
      <c r="L169" s="150"/>
      <c r="M169" s="155"/>
      <c r="N169" s="154"/>
      <c r="O169" s="154"/>
      <c r="P169" s="154"/>
      <c r="Q169" s="144"/>
      <c r="R169" s="147"/>
      <c r="S169" s="154"/>
      <c r="T169" s="154"/>
      <c r="U169" s="154"/>
      <c r="V169" s="154"/>
      <c r="W169" s="154"/>
      <c r="X169" s="154"/>
      <c r="Y169" s="154"/>
      <c r="Z169" s="150"/>
      <c r="AA169" s="184"/>
      <c r="AB169" s="184"/>
      <c r="AC169" s="184"/>
      <c r="AD169" s="184"/>
      <c r="AE169" s="184"/>
      <c r="AF169" s="184"/>
      <c r="AG169" s="184"/>
      <c r="AH169" s="184"/>
      <c r="AI169" s="184"/>
      <c r="AJ169" s="184"/>
      <c r="AK169" s="184"/>
      <c r="AL169" s="184"/>
      <c r="AM169" s="184"/>
      <c r="AN169" s="184"/>
      <c r="AO169" s="184"/>
      <c r="AP169" s="184"/>
      <c r="AQ169" s="184"/>
      <c r="AR169" s="184"/>
      <c r="AS169" s="184"/>
      <c r="AT169" s="184"/>
      <c r="AU169" s="184"/>
      <c r="AV169" s="184"/>
      <c r="AW169" s="184"/>
      <c r="AX169" s="184"/>
      <c r="AY169" s="184"/>
      <c r="AZ169" s="374"/>
      <c r="BA169" s="181"/>
      <c r="BB169" s="625"/>
      <c r="BC169" s="478"/>
      <c r="BD169" s="463"/>
      <c r="BE169" s="463"/>
      <c r="BF169" s="463"/>
      <c r="BG169" s="482"/>
      <c r="BH169" s="478"/>
      <c r="BI169" s="463"/>
      <c r="BJ169" s="463"/>
      <c r="BK169" s="463"/>
      <c r="BL169" s="482"/>
      <c r="BM169" s="478"/>
      <c r="BN169" s="463"/>
      <c r="BO169" s="463"/>
      <c r="BP169" s="463"/>
      <c r="BQ169" s="482"/>
      <c r="BR169" s="478"/>
      <c r="BS169" s="463"/>
      <c r="BT169" s="463"/>
      <c r="BU169" s="463"/>
      <c r="BV169" s="463"/>
      <c r="BW169" s="463"/>
      <c r="BX169" s="463"/>
      <c r="BY169" s="464"/>
      <c r="BZ169" s="464"/>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row>
    <row r="170" s="561" customFormat="true" ht="15" customHeight="true" x14ac:dyDescent="0.2">
      <c r="A170" s="27"/>
      <c r="B170" s="40"/>
      <c r="C170" s="155"/>
      <c r="D170" s="154"/>
      <c r="E170" s="154"/>
      <c r="F170" s="154"/>
      <c r="G170" s="144"/>
      <c r="H170" s="147"/>
      <c r="I170" s="154"/>
      <c r="J170" s="154"/>
      <c r="K170" s="154"/>
      <c r="L170" s="150"/>
      <c r="M170" s="155"/>
      <c r="N170" s="154"/>
      <c r="O170" s="154"/>
      <c r="P170" s="154"/>
      <c r="Q170" s="144"/>
      <c r="R170" s="147"/>
      <c r="S170" s="154"/>
      <c r="T170" s="154"/>
      <c r="U170" s="154"/>
      <c r="V170" s="154"/>
      <c r="W170" s="154"/>
      <c r="X170" s="154"/>
      <c r="Y170" s="154"/>
      <c r="Z170" s="150"/>
      <c r="AA170" s="184"/>
      <c r="AB170" s="184"/>
      <c r="AC170" s="184"/>
      <c r="AD170" s="184"/>
      <c r="AE170" s="184"/>
      <c r="AF170" s="184"/>
      <c r="AG170" s="184"/>
      <c r="AH170" s="184"/>
      <c r="AI170" s="184"/>
      <c r="AJ170" s="184"/>
      <c r="AK170" s="184"/>
      <c r="AL170" s="184"/>
      <c r="AM170" s="184"/>
      <c r="AN170" s="184"/>
      <c r="AO170" s="184"/>
      <c r="AP170" s="184"/>
      <c r="AQ170" s="184"/>
      <c r="AR170" s="184"/>
      <c r="AS170" s="184"/>
      <c r="AT170" s="184"/>
      <c r="AU170" s="184"/>
      <c r="AV170" s="184"/>
      <c r="AW170" s="184"/>
      <c r="AX170" s="184"/>
      <c r="AY170" s="184"/>
      <c r="AZ170" s="374"/>
      <c r="BA170" s="181"/>
      <c r="BB170" s="625"/>
      <c r="BC170" s="478"/>
      <c r="BD170" s="463"/>
      <c r="BE170" s="463"/>
      <c r="BF170" s="463"/>
      <c r="BG170" s="482"/>
      <c r="BH170" s="478"/>
      <c r="BI170" s="463"/>
      <c r="BJ170" s="463"/>
      <c r="BK170" s="463"/>
      <c r="BL170" s="482"/>
      <c r="BM170" s="478"/>
      <c r="BN170" s="463"/>
      <c r="BO170" s="463"/>
      <c r="BP170" s="463"/>
      <c r="BQ170" s="482"/>
      <c r="BR170" s="478"/>
      <c r="BS170" s="463"/>
      <c r="BT170" s="463"/>
      <c r="BU170" s="463"/>
      <c r="BV170" s="463"/>
      <c r="BW170" s="463"/>
      <c r="BX170" s="463"/>
      <c r="BY170" s="464"/>
      <c r="BZ170" s="464"/>
      <c r="CA170" s="8"/>
      <c r="CB170" s="8"/>
      <c r="CC170" s="8"/>
      <c r="CD170" s="8"/>
      <c r="CE170" s="8"/>
      <c r="CF170" s="8"/>
      <c r="CG170" s="8"/>
      <c r="CH170" s="8"/>
      <c r="CI170" s="8"/>
      <c r="CJ170" s="8"/>
      <c r="CK170" s="8"/>
      <c r="CL170" s="8"/>
      <c r="CM170" s="8"/>
      <c r="CN170" s="8"/>
      <c r="CO170" s="8"/>
      <c r="CP170" s="8"/>
      <c r="CQ170" s="8"/>
      <c r="CR170" s="8"/>
      <c r="CS170" s="8"/>
      <c r="CT170" s="8"/>
      <c r="CU170" s="8"/>
      <c r="CV170" s="8"/>
      <c r="CW170" s="8"/>
      <c r="CX170" s="8"/>
      <c r="CY170" s="8"/>
      <c r="CZ170" s="8"/>
    </row>
    <row r="171" s="561" customFormat="true" ht="15" customHeight="true" x14ac:dyDescent="0.2">
      <c r="A171" s="27"/>
      <c r="B171" s="40"/>
      <c r="C171" s="88"/>
      <c r="D171" s="87"/>
      <c r="E171" s="87"/>
      <c r="F171" s="87"/>
      <c r="G171" s="86"/>
      <c r="H171" s="85"/>
      <c r="I171" s="87"/>
      <c r="J171" s="87"/>
      <c r="K171" s="87"/>
      <c r="L171" s="84"/>
      <c r="M171" s="88"/>
      <c r="N171" s="87"/>
      <c r="O171" s="87"/>
      <c r="P171" s="87"/>
      <c r="Q171" s="86"/>
      <c r="R171" s="85"/>
      <c r="S171" s="87"/>
      <c r="T171" s="87"/>
      <c r="U171" s="87"/>
      <c r="V171" s="87"/>
      <c r="W171" s="87"/>
      <c r="X171" s="87"/>
      <c r="Y171" s="87"/>
      <c r="Z171" s="84"/>
      <c r="AA171" s="184"/>
      <c r="AB171" s="184"/>
      <c r="AC171" s="184"/>
      <c r="AD171" s="184"/>
      <c r="AE171" s="184"/>
      <c r="AF171" s="184"/>
      <c r="AG171" s="184"/>
      <c r="AH171" s="184"/>
      <c r="AI171" s="184"/>
      <c r="AJ171" s="184"/>
      <c r="AK171" s="184"/>
      <c r="AL171" s="184"/>
      <c r="AM171" s="184"/>
      <c r="AN171" s="184"/>
      <c r="AO171" s="184"/>
      <c r="AP171" s="184"/>
      <c r="AQ171" s="184"/>
      <c r="AR171" s="184"/>
      <c r="AS171" s="184"/>
      <c r="AT171" s="184"/>
      <c r="AU171" s="184"/>
      <c r="AV171" s="184"/>
      <c r="AW171" s="184"/>
      <c r="AX171" s="184"/>
      <c r="AY171" s="184"/>
      <c r="AZ171" s="374"/>
      <c r="BA171" s="181"/>
      <c r="BB171" s="625"/>
      <c r="BC171" s="478"/>
      <c r="BD171" s="463"/>
      <c r="BE171" s="463"/>
      <c r="BF171" s="463"/>
      <c r="BG171" s="482"/>
      <c r="BH171" s="478"/>
      <c r="BI171" s="463"/>
      <c r="BJ171" s="463"/>
      <c r="BK171" s="463"/>
      <c r="BL171" s="482"/>
      <c r="BM171" s="478"/>
      <c r="BN171" s="463"/>
      <c r="BO171" s="463"/>
      <c r="BP171" s="463"/>
      <c r="BQ171" s="482"/>
      <c r="BR171" s="478"/>
      <c r="BS171" s="463"/>
      <c r="BT171" s="463"/>
      <c r="BU171" s="463"/>
      <c r="BV171" s="463"/>
      <c r="BW171" s="463"/>
      <c r="BX171" s="463"/>
      <c r="BY171" s="464"/>
      <c r="BZ171" s="464"/>
      <c r="CA171" s="8"/>
      <c r="CB171" s="8"/>
      <c r="CC171" s="8"/>
      <c r="CD171" s="8"/>
      <c r="CE171" s="8"/>
      <c r="CF171" s="8"/>
      <c r="CG171" s="8"/>
      <c r="CH171" s="8"/>
      <c r="CI171" s="8"/>
      <c r="CJ171" s="8"/>
      <c r="CK171" s="8"/>
      <c r="CL171" s="8"/>
      <c r="CM171" s="8"/>
      <c r="CN171" s="8"/>
      <c r="CO171" s="8"/>
      <c r="CP171" s="8"/>
      <c r="CQ171" s="8"/>
      <c r="CR171" s="8"/>
      <c r="CS171" s="8"/>
      <c r="CT171" s="8"/>
      <c r="CU171" s="8"/>
      <c r="CV171" s="8"/>
      <c r="CW171" s="8"/>
      <c r="CX171" s="8"/>
      <c r="CY171" s="8"/>
      <c r="CZ171" s="8"/>
    </row>
    <row r="172" s="561" customFormat="true" ht="15" customHeight="true" x14ac:dyDescent="0.2">
      <c r="A172" s="27"/>
      <c r="B172" s="40"/>
      <c r="C172" s="88"/>
      <c r="D172" s="87"/>
      <c r="E172" s="87"/>
      <c r="F172" s="87"/>
      <c r="G172" s="86"/>
      <c r="H172" s="85"/>
      <c r="I172" s="87"/>
      <c r="J172" s="87"/>
      <c r="K172" s="87"/>
      <c r="L172" s="84"/>
      <c r="M172" s="88"/>
      <c r="N172" s="87"/>
      <c r="O172" s="87"/>
      <c r="P172" s="87"/>
      <c r="Q172" s="86"/>
      <c r="R172" s="85"/>
      <c r="S172" s="87"/>
      <c r="T172" s="87"/>
      <c r="U172" s="87"/>
      <c r="V172" s="87"/>
      <c r="W172" s="87"/>
      <c r="X172" s="87"/>
      <c r="Y172" s="87"/>
      <c r="Z172" s="84"/>
      <c r="AA172" s="184"/>
      <c r="AB172" s="184"/>
      <c r="AC172" s="184"/>
      <c r="AD172" s="184"/>
      <c r="AE172" s="184"/>
      <c r="AF172" s="184"/>
      <c r="AG172" s="184"/>
      <c r="AH172" s="184"/>
      <c r="AI172" s="184"/>
      <c r="AJ172" s="184"/>
      <c r="AK172" s="184"/>
      <c r="AL172" s="184"/>
      <c r="AM172" s="184"/>
      <c r="AN172" s="184"/>
      <c r="AO172" s="184"/>
      <c r="AP172" s="184"/>
      <c r="AQ172" s="184"/>
      <c r="AR172" s="184"/>
      <c r="AS172" s="184"/>
      <c r="AT172" s="184"/>
      <c r="AU172" s="184"/>
      <c r="AV172" s="184"/>
      <c r="AW172" s="184"/>
      <c r="AX172" s="184"/>
      <c r="AY172" s="184"/>
      <c r="AZ172" s="374"/>
      <c r="BA172" s="181"/>
      <c r="BB172" s="625"/>
      <c r="BC172" s="478"/>
      <c r="BD172" s="463"/>
      <c r="BE172" s="463"/>
      <c r="BF172" s="463"/>
      <c r="BG172" s="482"/>
      <c r="BH172" s="478"/>
      <c r="BI172" s="463"/>
      <c r="BJ172" s="463"/>
      <c r="BK172" s="463"/>
      <c r="BL172" s="482"/>
      <c r="BM172" s="478"/>
      <c r="BN172" s="463"/>
      <c r="BO172" s="463"/>
      <c r="BP172" s="463"/>
      <c r="BQ172" s="482"/>
      <c r="BR172" s="478"/>
      <c r="BS172" s="463"/>
      <c r="BT172" s="463"/>
      <c r="BU172" s="463"/>
      <c r="BV172" s="463"/>
      <c r="BW172" s="463"/>
      <c r="BX172" s="463"/>
      <c r="BY172" s="464"/>
      <c r="BZ172" s="464"/>
      <c r="CA172" s="8"/>
      <c r="CB172" s="8"/>
      <c r="CC172" s="8"/>
      <c r="CD172" s="8"/>
      <c r="CE172" s="8"/>
      <c r="CF172" s="8"/>
      <c r="CG172" s="8"/>
      <c r="CH172" s="8"/>
      <c r="CI172" s="8"/>
      <c r="CJ172" s="8"/>
      <c r="CK172" s="8"/>
      <c r="CL172" s="8"/>
      <c r="CM172" s="8"/>
      <c r="CN172" s="8"/>
      <c r="CO172" s="8"/>
      <c r="CP172" s="8"/>
      <c r="CQ172" s="8"/>
      <c r="CR172" s="8"/>
      <c r="CS172" s="8"/>
      <c r="CT172" s="8"/>
      <c r="CU172" s="8"/>
      <c r="CV172" s="8"/>
      <c r="CW172" s="8"/>
      <c r="CX172" s="8"/>
      <c r="CY172" s="8"/>
      <c r="CZ172" s="8"/>
    </row>
    <row r="173" s="561" customFormat="true" ht="15" customHeight="true" x14ac:dyDescent="0.2">
      <c r="A173" s="27"/>
      <c r="B173" s="40"/>
      <c r="C173" s="88"/>
      <c r="D173" s="87"/>
      <c r="E173" s="87"/>
      <c r="F173" s="87"/>
      <c r="G173" s="86"/>
      <c r="H173" s="85"/>
      <c r="I173" s="87"/>
      <c r="J173" s="87"/>
      <c r="K173" s="87"/>
      <c r="L173" s="84"/>
      <c r="M173" s="88"/>
      <c r="N173" s="87"/>
      <c r="O173" s="87"/>
      <c r="P173" s="87"/>
      <c r="Q173" s="86"/>
      <c r="R173" s="85"/>
      <c r="S173" s="87"/>
      <c r="T173" s="87"/>
      <c r="U173" s="87"/>
      <c r="V173" s="87"/>
      <c r="W173" s="87"/>
      <c r="X173" s="87"/>
      <c r="Y173" s="87"/>
      <c r="Z173" s="84"/>
      <c r="AA173" s="184"/>
      <c r="AB173" s="184"/>
      <c r="AC173" s="184"/>
      <c r="AD173" s="184"/>
      <c r="AE173" s="184"/>
      <c r="AF173" s="184"/>
      <c r="AG173" s="184"/>
      <c r="AH173" s="184"/>
      <c r="AI173" s="184"/>
      <c r="AJ173" s="184"/>
      <c r="AK173" s="184"/>
      <c r="AL173" s="184"/>
      <c r="AM173" s="184"/>
      <c r="AN173" s="184"/>
      <c r="AO173" s="184"/>
      <c r="AP173" s="184"/>
      <c r="AQ173" s="184"/>
      <c r="AR173" s="184"/>
      <c r="AS173" s="184"/>
      <c r="AT173" s="184"/>
      <c r="AU173" s="184"/>
      <c r="AV173" s="184"/>
      <c r="AW173" s="184"/>
      <c r="AX173" s="184"/>
      <c r="AY173" s="184"/>
      <c r="AZ173" s="374"/>
      <c r="BA173" s="181"/>
      <c r="BB173" s="625"/>
      <c r="BC173" s="478"/>
      <c r="BD173" s="463"/>
      <c r="BE173" s="463"/>
      <c r="BF173" s="463"/>
      <c r="BG173" s="482"/>
      <c r="BH173" s="478"/>
      <c r="BI173" s="463"/>
      <c r="BJ173" s="463"/>
      <c r="BK173" s="463"/>
      <c r="BL173" s="482"/>
      <c r="BM173" s="478"/>
      <c r="BN173" s="463"/>
      <c r="BO173" s="463"/>
      <c r="BP173" s="463"/>
      <c r="BQ173" s="482"/>
      <c r="BR173" s="478"/>
      <c r="BS173" s="463"/>
      <c r="BT173" s="463"/>
      <c r="BU173" s="463"/>
      <c r="BV173" s="463"/>
      <c r="BW173" s="463"/>
      <c r="BX173" s="463"/>
      <c r="BY173" s="464"/>
      <c r="BZ173" s="464"/>
      <c r="CA173" s="8"/>
      <c r="CB173" s="8"/>
      <c r="CC173" s="8"/>
      <c r="CD173" s="8"/>
      <c r="CE173" s="8"/>
      <c r="CF173" s="8"/>
      <c r="CG173" s="8"/>
      <c r="CH173" s="8"/>
      <c r="CI173" s="8"/>
      <c r="CJ173" s="8"/>
      <c r="CK173" s="8"/>
      <c r="CL173" s="8"/>
      <c r="CM173" s="8"/>
      <c r="CN173" s="8"/>
      <c r="CO173" s="8"/>
      <c r="CP173" s="8"/>
      <c r="CQ173" s="8"/>
      <c r="CR173" s="8"/>
      <c r="CS173" s="8"/>
      <c r="CT173" s="8"/>
      <c r="CU173" s="8"/>
      <c r="CV173" s="8"/>
      <c r="CW173" s="8"/>
      <c r="CX173" s="8"/>
      <c r="CY173" s="8"/>
      <c r="CZ173" s="8"/>
    </row>
    <row r="174" s="561" customFormat="true" ht="15" customHeight="true" x14ac:dyDescent="0.2">
      <c r="A174" s="27"/>
      <c r="B174" s="40"/>
      <c r="C174" s="88"/>
      <c r="D174" s="87"/>
      <c r="E174" s="87"/>
      <c r="F174" s="87"/>
      <c r="G174" s="86"/>
      <c r="H174" s="85"/>
      <c r="I174" s="87"/>
      <c r="J174" s="87"/>
      <c r="K174" s="87"/>
      <c r="L174" s="84"/>
      <c r="M174" s="88"/>
      <c r="N174" s="87"/>
      <c r="O174" s="87"/>
      <c r="P174" s="87"/>
      <c r="Q174" s="86"/>
      <c r="R174" s="85"/>
      <c r="S174" s="87"/>
      <c r="T174" s="87"/>
      <c r="U174" s="87"/>
      <c r="V174" s="87"/>
      <c r="W174" s="87"/>
      <c r="X174" s="87"/>
      <c r="Y174" s="87"/>
      <c r="Z174" s="84"/>
      <c r="AA174" s="184"/>
      <c r="AB174" s="184"/>
      <c r="AC174" s="184"/>
      <c r="AD174" s="184"/>
      <c r="AE174" s="184"/>
      <c r="AF174" s="184"/>
      <c r="AG174" s="184"/>
      <c r="AH174" s="184"/>
      <c r="AI174" s="184"/>
      <c r="AJ174" s="184"/>
      <c r="AK174" s="184"/>
      <c r="AL174" s="184"/>
      <c r="AM174" s="184"/>
      <c r="AN174" s="184"/>
      <c r="AO174" s="184"/>
      <c r="AP174" s="184"/>
      <c r="AQ174" s="184"/>
      <c r="AR174" s="184"/>
      <c r="AS174" s="184"/>
      <c r="AT174" s="184"/>
      <c r="AU174" s="184"/>
      <c r="AV174" s="184"/>
      <c r="AW174" s="184"/>
      <c r="AX174" s="184"/>
      <c r="AY174" s="184"/>
      <c r="AZ174" s="374"/>
      <c r="BA174" s="181"/>
      <c r="BB174" s="625"/>
      <c r="BC174" s="478"/>
      <c r="BD174" s="463"/>
      <c r="BE174" s="463"/>
      <c r="BF174" s="463"/>
      <c r="BG174" s="482"/>
      <c r="BH174" s="478"/>
      <c r="BI174" s="463"/>
      <c r="BJ174" s="463"/>
      <c r="BK174" s="463"/>
      <c r="BL174" s="482"/>
      <c r="BM174" s="478"/>
      <c r="BN174" s="463"/>
      <c r="BO174" s="463"/>
      <c r="BP174" s="463"/>
      <c r="BQ174" s="482"/>
      <c r="BR174" s="478"/>
      <c r="BS174" s="463"/>
      <c r="BT174" s="463"/>
      <c r="BU174" s="463"/>
      <c r="BV174" s="463"/>
      <c r="BW174" s="463"/>
      <c r="BX174" s="463"/>
      <c r="BY174" s="464"/>
      <c r="BZ174" s="464"/>
      <c r="CA174" s="8"/>
      <c r="CB174" s="8"/>
      <c r="CC174" s="8"/>
      <c r="CD174" s="8"/>
      <c r="CE174" s="8"/>
      <c r="CF174" s="8"/>
      <c r="CG174" s="8"/>
      <c r="CH174" s="8"/>
      <c r="CI174" s="8"/>
      <c r="CJ174" s="8"/>
      <c r="CK174" s="8"/>
      <c r="CL174" s="8"/>
      <c r="CM174" s="8"/>
      <c r="CN174" s="8"/>
      <c r="CO174" s="8"/>
      <c r="CP174" s="8"/>
      <c r="CQ174" s="8"/>
      <c r="CR174" s="8"/>
      <c r="CS174" s="8"/>
      <c r="CT174" s="8"/>
      <c r="CU174" s="8"/>
      <c r="CV174" s="8"/>
      <c r="CW174" s="8"/>
      <c r="CX174" s="8"/>
      <c r="CY174" s="8"/>
      <c r="CZ174" s="8"/>
    </row>
    <row r="175" s="561" customFormat="true" ht="15" customHeight="true" x14ac:dyDescent="0.2">
      <c r="A175" s="27"/>
      <c r="B175" s="40"/>
      <c r="C175" s="88"/>
      <c r="D175" s="87"/>
      <c r="E175" s="87"/>
      <c r="F175" s="87"/>
      <c r="G175" s="86"/>
      <c r="H175" s="85"/>
      <c r="I175" s="87"/>
      <c r="J175" s="87"/>
      <c r="K175" s="87"/>
      <c r="L175" s="84"/>
      <c r="M175" s="88"/>
      <c r="N175" s="87"/>
      <c r="O175" s="87"/>
      <c r="P175" s="87"/>
      <c r="Q175" s="86"/>
      <c r="R175" s="85"/>
      <c r="S175" s="87"/>
      <c r="T175" s="87"/>
      <c r="U175" s="87"/>
      <c r="V175" s="87"/>
      <c r="W175" s="87"/>
      <c r="X175" s="87"/>
      <c r="Y175" s="87"/>
      <c r="Z175" s="84"/>
      <c r="AA175" s="184"/>
      <c r="AB175" s="184"/>
      <c r="AC175" s="184"/>
      <c r="AD175" s="184"/>
      <c r="AE175" s="184"/>
      <c r="AF175" s="184"/>
      <c r="AG175" s="184"/>
      <c r="AH175" s="184"/>
      <c r="AI175" s="184"/>
      <c r="AJ175" s="184"/>
      <c r="AK175" s="184"/>
      <c r="AL175" s="184"/>
      <c r="AM175" s="184"/>
      <c r="AN175" s="184"/>
      <c r="AO175" s="184"/>
      <c r="AP175" s="184"/>
      <c r="AQ175" s="184"/>
      <c r="AR175" s="184"/>
      <c r="AS175" s="184"/>
      <c r="AT175" s="184"/>
      <c r="AU175" s="184"/>
      <c r="AV175" s="184"/>
      <c r="AW175" s="184"/>
      <c r="AX175" s="184"/>
      <c r="AY175" s="184"/>
      <c r="AZ175" s="374"/>
      <c r="BA175" s="181"/>
      <c r="BB175" s="625"/>
      <c r="BC175" s="478"/>
      <c r="BD175" s="463"/>
      <c r="BE175" s="463"/>
      <c r="BF175" s="463"/>
      <c r="BG175" s="482"/>
      <c r="BH175" s="478"/>
      <c r="BI175" s="463"/>
      <c r="BJ175" s="463"/>
      <c r="BK175" s="463"/>
      <c r="BL175" s="482"/>
      <c r="BM175" s="478"/>
      <c r="BN175" s="463"/>
      <c r="BO175" s="463"/>
      <c r="BP175" s="463"/>
      <c r="BQ175" s="482"/>
      <c r="BR175" s="478"/>
      <c r="BS175" s="463"/>
      <c r="BT175" s="463"/>
      <c r="BU175" s="463"/>
      <c r="BV175" s="463"/>
      <c r="BW175" s="463"/>
      <c r="BX175" s="463"/>
      <c r="BY175" s="464"/>
      <c r="BZ175" s="464"/>
      <c r="CA175" s="8"/>
      <c r="CB175" s="8"/>
      <c r="CC175" s="8"/>
      <c r="CD175" s="8"/>
      <c r="CE175" s="8"/>
      <c r="CF175" s="8"/>
      <c r="CG175" s="8"/>
      <c r="CH175" s="8"/>
      <c r="CI175" s="8"/>
      <c r="CJ175" s="8"/>
      <c r="CK175" s="8"/>
      <c r="CL175" s="8"/>
      <c r="CM175" s="8"/>
      <c r="CN175" s="8"/>
      <c r="CO175" s="8"/>
      <c r="CP175" s="8"/>
      <c r="CQ175" s="8"/>
      <c r="CR175" s="8"/>
      <c r="CS175" s="8"/>
      <c r="CT175" s="8"/>
      <c r="CU175" s="8"/>
      <c r="CV175" s="8"/>
      <c r="CW175" s="8"/>
      <c r="CX175" s="8"/>
      <c r="CY175" s="8"/>
      <c r="CZ175" s="8"/>
    </row>
    <row r="176" s="561" customFormat="true" ht="15" customHeight="true" x14ac:dyDescent="0.2">
      <c r="A176" s="27"/>
      <c r="B176" s="40"/>
      <c r="C176" s="88"/>
      <c r="D176" s="87"/>
      <c r="E176" s="87"/>
      <c r="F176" s="87"/>
      <c r="G176" s="86"/>
      <c r="H176" s="85"/>
      <c r="I176" s="87"/>
      <c r="J176" s="87"/>
      <c r="K176" s="87"/>
      <c r="L176" s="84"/>
      <c r="M176" s="88"/>
      <c r="N176" s="87"/>
      <c r="O176" s="87"/>
      <c r="P176" s="87"/>
      <c r="Q176" s="86"/>
      <c r="R176" s="85"/>
      <c r="S176" s="87"/>
      <c r="T176" s="87"/>
      <c r="U176" s="87"/>
      <c r="V176" s="87"/>
      <c r="W176" s="87"/>
      <c r="X176" s="87"/>
      <c r="Y176" s="87"/>
      <c r="Z176" s="84"/>
      <c r="AA176" s="184"/>
      <c r="AB176" s="184"/>
      <c r="AC176" s="184"/>
      <c r="AD176" s="184"/>
      <c r="AE176" s="184"/>
      <c r="AF176" s="184"/>
      <c r="AG176" s="184"/>
      <c r="AH176" s="184"/>
      <c r="AI176" s="184"/>
      <c r="AJ176" s="184"/>
      <c r="AK176" s="184"/>
      <c r="AL176" s="184"/>
      <c r="AM176" s="184"/>
      <c r="AN176" s="184"/>
      <c r="AO176" s="184"/>
      <c r="AP176" s="184"/>
      <c r="AQ176" s="184"/>
      <c r="AR176" s="184"/>
      <c r="AS176" s="184"/>
      <c r="AT176" s="184"/>
      <c r="AU176" s="184"/>
      <c r="AV176" s="184"/>
      <c r="AW176" s="184"/>
      <c r="AX176" s="184"/>
      <c r="AY176" s="184"/>
      <c r="AZ176" s="374"/>
      <c r="BA176" s="181"/>
      <c r="BB176" s="625"/>
      <c r="BC176" s="478"/>
      <c r="BD176" s="463"/>
      <c r="BE176" s="463"/>
      <c r="BF176" s="463"/>
      <c r="BG176" s="482"/>
      <c r="BH176" s="478"/>
      <c r="BI176" s="463"/>
      <c r="BJ176" s="463"/>
      <c r="BK176" s="463"/>
      <c r="BL176" s="482"/>
      <c r="BM176" s="478"/>
      <c r="BN176" s="463"/>
      <c r="BO176" s="463"/>
      <c r="BP176" s="463"/>
      <c r="BQ176" s="482"/>
      <c r="BR176" s="478"/>
      <c r="BS176" s="463"/>
      <c r="BT176" s="463"/>
      <c r="BU176" s="463"/>
      <c r="BV176" s="463"/>
      <c r="BW176" s="463"/>
      <c r="BX176" s="463"/>
      <c r="BY176" s="464"/>
      <c r="BZ176" s="464"/>
      <c r="CA176" s="8"/>
      <c r="CB176" s="8"/>
      <c r="CC176" s="8"/>
      <c r="CD176" s="8"/>
      <c r="CE176" s="8"/>
      <c r="CF176" s="8"/>
      <c r="CG176" s="8"/>
      <c r="CH176" s="8"/>
      <c r="CI176" s="8"/>
      <c r="CJ176" s="8"/>
      <c r="CK176" s="8"/>
      <c r="CL176" s="8"/>
      <c r="CM176" s="8"/>
      <c r="CN176" s="8"/>
      <c r="CO176" s="8"/>
      <c r="CP176" s="8"/>
      <c r="CQ176" s="8"/>
      <c r="CR176" s="8"/>
      <c r="CS176" s="8"/>
      <c r="CT176" s="8"/>
      <c r="CU176" s="8"/>
      <c r="CV176" s="8"/>
      <c r="CW176" s="8"/>
      <c r="CX176" s="8"/>
      <c r="CY176" s="8"/>
      <c r="CZ176" s="8"/>
    </row>
    <row r="177" s="561" customFormat="true" ht="15" customHeight="true" x14ac:dyDescent="0.2">
      <c r="A177" s="27"/>
      <c r="B177" s="40"/>
      <c r="C177" s="88"/>
      <c r="D177" s="87"/>
      <c r="E177" s="87"/>
      <c r="F177" s="87"/>
      <c r="G177" s="86"/>
      <c r="H177" s="85"/>
      <c r="I177" s="87"/>
      <c r="J177" s="87"/>
      <c r="K177" s="87"/>
      <c r="L177" s="84"/>
      <c r="M177" s="88"/>
      <c r="N177" s="87"/>
      <c r="O177" s="87"/>
      <c r="P177" s="87"/>
      <c r="Q177" s="86"/>
      <c r="R177" s="85"/>
      <c r="S177" s="87"/>
      <c r="T177" s="87"/>
      <c r="U177" s="87"/>
      <c r="V177" s="87"/>
      <c r="W177" s="87"/>
      <c r="X177" s="87"/>
      <c r="Y177" s="87"/>
      <c r="Z177" s="84"/>
      <c r="AA177" s="184"/>
      <c r="AB177" s="184"/>
      <c r="AC177" s="184"/>
      <c r="AD177" s="184"/>
      <c r="AE177" s="184"/>
      <c r="AF177" s="184"/>
      <c r="AG177" s="184"/>
      <c r="AH177" s="184"/>
      <c r="AI177" s="184"/>
      <c r="AJ177" s="184"/>
      <c r="AK177" s="184"/>
      <c r="AL177" s="184"/>
      <c r="AM177" s="184"/>
      <c r="AN177" s="184"/>
      <c r="AO177" s="184"/>
      <c r="AP177" s="184"/>
      <c r="AQ177" s="184"/>
      <c r="AR177" s="184"/>
      <c r="AS177" s="184"/>
      <c r="AT177" s="184"/>
      <c r="AU177" s="184"/>
      <c r="AV177" s="184"/>
      <c r="AW177" s="184"/>
      <c r="AX177" s="184"/>
      <c r="AY177" s="184"/>
      <c r="AZ177" s="374"/>
      <c r="BA177" s="181"/>
      <c r="BB177" s="625"/>
      <c r="BC177" s="478"/>
      <c r="BD177" s="463"/>
      <c r="BE177" s="463"/>
      <c r="BF177" s="463"/>
      <c r="BG177" s="482"/>
      <c r="BH177" s="478"/>
      <c r="BI177" s="463"/>
      <c r="BJ177" s="463"/>
      <c r="BK177" s="463"/>
      <c r="BL177" s="482"/>
      <c r="BM177" s="478"/>
      <c r="BN177" s="463"/>
      <c r="BO177" s="463"/>
      <c r="BP177" s="463"/>
      <c r="BQ177" s="482"/>
      <c r="BR177" s="478"/>
      <c r="BS177" s="463"/>
      <c r="BT177" s="463"/>
      <c r="BU177" s="463"/>
      <c r="BV177" s="463"/>
      <c r="BW177" s="463"/>
      <c r="BX177" s="463"/>
      <c r="BY177" s="464"/>
      <c r="BZ177" s="464"/>
      <c r="CA177" s="8"/>
      <c r="CB177" s="8"/>
      <c r="CC177" s="8"/>
      <c r="CD177" s="8"/>
      <c r="CE177" s="8"/>
      <c r="CF177" s="8"/>
      <c r="CG177" s="8"/>
      <c r="CH177" s="8"/>
      <c r="CI177" s="8"/>
      <c r="CJ177" s="8"/>
      <c r="CK177" s="8"/>
      <c r="CL177" s="8"/>
      <c r="CM177" s="8"/>
      <c r="CN177" s="8"/>
      <c r="CO177" s="8"/>
      <c r="CP177" s="8"/>
      <c r="CQ177" s="8"/>
      <c r="CR177" s="8"/>
      <c r="CS177" s="8"/>
      <c r="CT177" s="8"/>
      <c r="CU177" s="8"/>
      <c r="CV177" s="8"/>
      <c r="CW177" s="8"/>
      <c r="CX177" s="8"/>
      <c r="CY177" s="8"/>
      <c r="CZ177" s="8"/>
    </row>
    <row r="178" s="561" customFormat="true" ht="15" customHeight="true" x14ac:dyDescent="0.2">
      <c r="A178" s="27"/>
      <c r="B178" s="40"/>
      <c r="C178" s="88"/>
      <c r="D178" s="87"/>
      <c r="E178" s="87"/>
      <c r="F178" s="87"/>
      <c r="G178" s="86"/>
      <c r="H178" s="85"/>
      <c r="I178" s="87"/>
      <c r="J178" s="87"/>
      <c r="K178" s="87"/>
      <c r="L178" s="84"/>
      <c r="M178" s="88"/>
      <c r="N178" s="87"/>
      <c r="O178" s="87"/>
      <c r="P178" s="87"/>
      <c r="Q178" s="86"/>
      <c r="R178" s="85"/>
      <c r="S178" s="87"/>
      <c r="T178" s="87"/>
      <c r="U178" s="87"/>
      <c r="V178" s="87"/>
      <c r="W178" s="87"/>
      <c r="X178" s="87"/>
      <c r="Y178" s="87"/>
      <c r="Z178" s="84"/>
      <c r="AA178" s="184"/>
      <c r="AB178" s="184"/>
      <c r="AC178" s="184"/>
      <c r="AD178" s="184"/>
      <c r="AE178" s="184"/>
      <c r="AF178" s="184"/>
      <c r="AG178" s="184"/>
      <c r="AH178" s="184"/>
      <c r="AI178" s="184"/>
      <c r="AJ178" s="184"/>
      <c r="AK178" s="184"/>
      <c r="AL178" s="184"/>
      <c r="AM178" s="184"/>
      <c r="AN178" s="184"/>
      <c r="AO178" s="184"/>
      <c r="AP178" s="184"/>
      <c r="AQ178" s="184"/>
      <c r="AR178" s="184"/>
      <c r="AS178" s="184"/>
      <c r="AT178" s="184"/>
      <c r="AU178" s="184"/>
      <c r="AV178" s="184"/>
      <c r="AW178" s="184"/>
      <c r="AX178" s="184"/>
      <c r="AY178" s="184"/>
      <c r="AZ178" s="374"/>
      <c r="BA178" s="181"/>
      <c r="BB178" s="625"/>
      <c r="BC178" s="478"/>
      <c r="BD178" s="463"/>
      <c r="BE178" s="463"/>
      <c r="BF178" s="463"/>
      <c r="BG178" s="482"/>
      <c r="BH178" s="478"/>
      <c r="BI178" s="463"/>
      <c r="BJ178" s="463"/>
      <c r="BK178" s="463"/>
      <c r="BL178" s="482"/>
      <c r="BM178" s="478"/>
      <c r="BN178" s="463"/>
      <c r="BO178" s="463"/>
      <c r="BP178" s="463"/>
      <c r="BQ178" s="482"/>
      <c r="BR178" s="478"/>
      <c r="BS178" s="463"/>
      <c r="BT178" s="463"/>
      <c r="BU178" s="463"/>
      <c r="BV178" s="463"/>
      <c r="BW178" s="463"/>
      <c r="BX178" s="463"/>
      <c r="BY178" s="464"/>
      <c r="BZ178" s="464"/>
      <c r="CA178" s="8"/>
      <c r="CB178" s="8"/>
      <c r="CC178" s="8"/>
      <c r="CD178" s="8"/>
      <c r="CE178" s="8"/>
      <c r="CF178" s="8"/>
      <c r="CG178" s="8"/>
      <c r="CH178" s="8"/>
      <c r="CI178" s="8"/>
      <c r="CJ178" s="8"/>
      <c r="CK178" s="8"/>
      <c r="CL178" s="8"/>
      <c r="CM178" s="8"/>
      <c r="CN178" s="8"/>
      <c r="CO178" s="8"/>
      <c r="CP178" s="8"/>
      <c r="CQ178" s="8"/>
      <c r="CR178" s="8"/>
      <c r="CS178" s="8"/>
      <c r="CT178" s="8"/>
      <c r="CU178" s="8"/>
      <c r="CV178" s="8"/>
      <c r="CW178" s="8"/>
      <c r="CX178" s="8"/>
      <c r="CY178" s="8"/>
      <c r="CZ178" s="8"/>
    </row>
    <row r="179" s="561" customFormat="true" ht="15" customHeight="true" x14ac:dyDescent="0.2">
      <c r="A179" s="27"/>
      <c r="B179" s="40"/>
      <c r="C179" s="88"/>
      <c r="D179" s="87"/>
      <c r="E179" s="87"/>
      <c r="F179" s="87"/>
      <c r="G179" s="86"/>
      <c r="H179" s="85"/>
      <c r="I179" s="87"/>
      <c r="J179" s="87"/>
      <c r="K179" s="87"/>
      <c r="L179" s="84"/>
      <c r="M179" s="88"/>
      <c r="N179" s="87"/>
      <c r="O179" s="87"/>
      <c r="P179" s="87"/>
      <c r="Q179" s="86"/>
      <c r="R179" s="85"/>
      <c r="S179" s="87"/>
      <c r="T179" s="87"/>
      <c r="U179" s="87"/>
      <c r="V179" s="87"/>
      <c r="W179" s="87"/>
      <c r="X179" s="87"/>
      <c r="Y179" s="87"/>
      <c r="Z179" s="84"/>
      <c r="AA179" s="184"/>
      <c r="AB179" s="184"/>
      <c r="AC179" s="184"/>
      <c r="AD179" s="184"/>
      <c r="AE179" s="184"/>
      <c r="AF179" s="184"/>
      <c r="AG179" s="184"/>
      <c r="AH179" s="184"/>
      <c r="AI179" s="184"/>
      <c r="AJ179" s="184"/>
      <c r="AK179" s="184"/>
      <c r="AL179" s="184"/>
      <c r="AM179" s="184"/>
      <c r="AN179" s="184"/>
      <c r="AO179" s="184"/>
      <c r="AP179" s="184"/>
      <c r="AQ179" s="184"/>
      <c r="AR179" s="184"/>
      <c r="AS179" s="184"/>
      <c r="AT179" s="184"/>
      <c r="AU179" s="184"/>
      <c r="AV179" s="184"/>
      <c r="AW179" s="184"/>
      <c r="AX179" s="184"/>
      <c r="AY179" s="184"/>
      <c r="AZ179" s="374"/>
      <c r="BA179" s="181"/>
      <c r="BB179" s="625"/>
      <c r="BC179" s="478"/>
      <c r="BD179" s="463"/>
      <c r="BE179" s="463"/>
      <c r="BF179" s="463"/>
      <c r="BG179" s="482"/>
      <c r="BH179" s="478"/>
      <c r="BI179" s="463"/>
      <c r="BJ179" s="463"/>
      <c r="BK179" s="463"/>
      <c r="BL179" s="482"/>
      <c r="BM179" s="478"/>
      <c r="BN179" s="463"/>
      <c r="BO179" s="463"/>
      <c r="BP179" s="463"/>
      <c r="BQ179" s="482"/>
      <c r="BR179" s="478"/>
      <c r="BS179" s="463"/>
      <c r="BT179" s="463"/>
      <c r="BU179" s="463"/>
      <c r="BV179" s="463"/>
      <c r="BW179" s="463"/>
      <c r="BX179" s="463"/>
      <c r="BY179" s="464"/>
      <c r="BZ179" s="464"/>
      <c r="CA179" s="8"/>
      <c r="CB179" s="8"/>
      <c r="CC179" s="8"/>
      <c r="CD179" s="8"/>
      <c r="CE179" s="8"/>
      <c r="CF179" s="8"/>
      <c r="CG179" s="8"/>
      <c r="CH179" s="8"/>
      <c r="CI179" s="8"/>
      <c r="CJ179" s="8"/>
      <c r="CK179" s="8"/>
      <c r="CL179" s="8"/>
      <c r="CM179" s="8"/>
      <c r="CN179" s="8"/>
      <c r="CO179" s="8"/>
      <c r="CP179" s="8"/>
      <c r="CQ179" s="8"/>
      <c r="CR179" s="8"/>
      <c r="CS179" s="8"/>
      <c r="CT179" s="8"/>
      <c r="CU179" s="8"/>
      <c r="CV179" s="8"/>
      <c r="CW179" s="8"/>
      <c r="CX179" s="8"/>
      <c r="CY179" s="8"/>
      <c r="CZ179" s="8"/>
    </row>
    <row r="180" s="561" customFormat="true" ht="15" customHeight="true" x14ac:dyDescent="0.2">
      <c r="A180" s="27"/>
      <c r="B180" s="40"/>
      <c r="C180" s="88"/>
      <c r="D180" s="87"/>
      <c r="E180" s="87"/>
      <c r="F180" s="87"/>
      <c r="G180" s="86"/>
      <c r="H180" s="85"/>
      <c r="I180" s="87"/>
      <c r="J180" s="87"/>
      <c r="K180" s="87"/>
      <c r="L180" s="84"/>
      <c r="M180" s="88"/>
      <c r="N180" s="87"/>
      <c r="O180" s="87"/>
      <c r="P180" s="87"/>
      <c r="Q180" s="86"/>
      <c r="R180" s="85"/>
      <c r="S180" s="87"/>
      <c r="T180" s="87"/>
      <c r="U180" s="87"/>
      <c r="V180" s="87"/>
      <c r="W180" s="87"/>
      <c r="X180" s="87"/>
      <c r="Y180" s="87"/>
      <c r="Z180" s="84"/>
      <c r="AA180" s="184"/>
      <c r="AB180" s="184"/>
      <c r="AC180" s="184"/>
      <c r="AD180" s="184"/>
      <c r="AE180" s="184"/>
      <c r="AF180" s="184"/>
      <c r="AG180" s="184"/>
      <c r="AH180" s="184"/>
      <c r="AI180" s="184"/>
      <c r="AJ180" s="184"/>
      <c r="AK180" s="184"/>
      <c r="AL180" s="184"/>
      <c r="AM180" s="184"/>
      <c r="AN180" s="184"/>
      <c r="AO180" s="184"/>
      <c r="AP180" s="184"/>
      <c r="AQ180" s="184"/>
      <c r="AR180" s="184"/>
      <c r="AS180" s="184"/>
      <c r="AT180" s="184"/>
      <c r="AU180" s="184"/>
      <c r="AV180" s="184"/>
      <c r="AW180" s="184"/>
      <c r="AX180" s="184"/>
      <c r="AY180" s="184"/>
      <c r="AZ180" s="374"/>
      <c r="BA180" s="181"/>
      <c r="BB180" s="625"/>
      <c r="BC180" s="478"/>
      <c r="BD180" s="463"/>
      <c r="BE180" s="463"/>
      <c r="BF180" s="463"/>
      <c r="BG180" s="482"/>
      <c r="BH180" s="478"/>
      <c r="BI180" s="463"/>
      <c r="BJ180" s="463"/>
      <c r="BK180" s="463"/>
      <c r="BL180" s="482"/>
      <c r="BM180" s="478"/>
      <c r="BN180" s="463"/>
      <c r="BO180" s="463"/>
      <c r="BP180" s="463"/>
      <c r="BQ180" s="482"/>
      <c r="BR180" s="478"/>
      <c r="BS180" s="463"/>
      <c r="BT180" s="463"/>
      <c r="BU180" s="463"/>
      <c r="BV180" s="463"/>
      <c r="BW180" s="463"/>
      <c r="BX180" s="463"/>
      <c r="BY180" s="464"/>
      <c r="BZ180" s="464"/>
      <c r="CA180" s="8"/>
      <c r="CB180" s="8"/>
      <c r="CC180" s="8"/>
      <c r="CD180" s="8"/>
      <c r="CE180" s="8"/>
      <c r="CF180" s="8"/>
      <c r="CG180" s="8"/>
      <c r="CH180" s="8"/>
      <c r="CI180" s="8"/>
      <c r="CJ180" s="8"/>
      <c r="CK180" s="8"/>
      <c r="CL180" s="8"/>
      <c r="CM180" s="8"/>
      <c r="CN180" s="8"/>
      <c r="CO180" s="8"/>
      <c r="CP180" s="8"/>
      <c r="CQ180" s="8"/>
      <c r="CR180" s="8"/>
      <c r="CS180" s="8"/>
      <c r="CT180" s="8"/>
      <c r="CU180" s="8"/>
      <c r="CV180" s="8"/>
      <c r="CW180" s="8"/>
      <c r="CX180" s="8"/>
      <c r="CY180" s="8"/>
      <c r="CZ180" s="8"/>
    </row>
    <row r="181" s="561" customFormat="true" ht="15" customHeight="true" x14ac:dyDescent="0.2">
      <c r="A181" s="27"/>
      <c r="B181" s="40"/>
      <c r="C181" s="88"/>
      <c r="D181" s="87"/>
      <c r="E181" s="87"/>
      <c r="F181" s="87"/>
      <c r="G181" s="86"/>
      <c r="H181" s="85"/>
      <c r="I181" s="87"/>
      <c r="J181" s="87"/>
      <c r="K181" s="87"/>
      <c r="L181" s="84"/>
      <c r="M181" s="88"/>
      <c r="N181" s="87"/>
      <c r="O181" s="87"/>
      <c r="P181" s="87"/>
      <c r="Q181" s="86"/>
      <c r="R181" s="85"/>
      <c r="S181" s="87"/>
      <c r="T181" s="87"/>
      <c r="U181" s="87"/>
      <c r="V181" s="87"/>
      <c r="W181" s="87"/>
      <c r="X181" s="87"/>
      <c r="Y181" s="87"/>
      <c r="Z181" s="84"/>
      <c r="AA181" s="184"/>
      <c r="AB181" s="184"/>
      <c r="AC181" s="184"/>
      <c r="AD181" s="184"/>
      <c r="AE181" s="184"/>
      <c r="AF181" s="184"/>
      <c r="AG181" s="184"/>
      <c r="AH181" s="184"/>
      <c r="AI181" s="184"/>
      <c r="AJ181" s="184"/>
      <c r="AK181" s="184"/>
      <c r="AL181" s="184"/>
      <c r="AM181" s="184"/>
      <c r="AN181" s="184"/>
      <c r="AO181" s="184"/>
      <c r="AP181" s="184"/>
      <c r="AQ181" s="184"/>
      <c r="AR181" s="184"/>
      <c r="AS181" s="184"/>
      <c r="AT181" s="184"/>
      <c r="AU181" s="184"/>
      <c r="AV181" s="184"/>
      <c r="AW181" s="184"/>
      <c r="AX181" s="184"/>
      <c r="AY181" s="184"/>
      <c r="AZ181" s="374"/>
      <c r="BA181" s="181"/>
      <c r="BB181" s="625"/>
      <c r="BC181" s="478"/>
      <c r="BD181" s="463"/>
      <c r="BE181" s="463"/>
      <c r="BF181" s="463"/>
      <c r="BG181" s="482"/>
      <c r="BH181" s="478"/>
      <c r="BI181" s="463"/>
      <c r="BJ181" s="463"/>
      <c r="BK181" s="463"/>
      <c r="BL181" s="482"/>
      <c r="BM181" s="478"/>
      <c r="BN181" s="463"/>
      <c r="BO181" s="463"/>
      <c r="BP181" s="463"/>
      <c r="BQ181" s="482"/>
      <c r="BR181" s="478"/>
      <c r="BS181" s="463"/>
      <c r="BT181" s="463"/>
      <c r="BU181" s="463"/>
      <c r="BV181" s="463"/>
      <c r="BW181" s="463"/>
      <c r="BX181" s="463"/>
      <c r="BY181" s="464"/>
      <c r="BZ181" s="464"/>
      <c r="CA181" s="8"/>
      <c r="CB181" s="8"/>
      <c r="CC181" s="8"/>
      <c r="CD181" s="8"/>
      <c r="CE181" s="8"/>
      <c r="CF181" s="8"/>
      <c r="CG181" s="8"/>
      <c r="CH181" s="8"/>
      <c r="CI181" s="8"/>
      <c r="CJ181" s="8"/>
      <c r="CK181" s="8"/>
      <c r="CL181" s="8"/>
      <c r="CM181" s="8"/>
      <c r="CN181" s="8"/>
      <c r="CO181" s="8"/>
      <c r="CP181" s="8"/>
      <c r="CQ181" s="8"/>
      <c r="CR181" s="8"/>
      <c r="CS181" s="8"/>
      <c r="CT181" s="8"/>
      <c r="CU181" s="8"/>
      <c r="CV181" s="8"/>
      <c r="CW181" s="8"/>
      <c r="CX181" s="8"/>
      <c r="CY181" s="8"/>
      <c r="CZ181" s="8"/>
    </row>
    <row r="182" s="561" customFormat="true" ht="15" customHeight="true" x14ac:dyDescent="0.2">
      <c r="A182" s="27"/>
      <c r="B182" s="40"/>
      <c r="C182" s="88"/>
      <c r="D182" s="87"/>
      <c r="E182" s="87"/>
      <c r="F182" s="87"/>
      <c r="G182" s="86"/>
      <c r="H182" s="85"/>
      <c r="I182" s="87"/>
      <c r="J182" s="87"/>
      <c r="K182" s="87"/>
      <c r="L182" s="84"/>
      <c r="M182" s="88"/>
      <c r="N182" s="87"/>
      <c r="O182" s="87"/>
      <c r="P182" s="87"/>
      <c r="Q182" s="86"/>
      <c r="R182" s="85"/>
      <c r="S182" s="87"/>
      <c r="T182" s="87"/>
      <c r="U182" s="87"/>
      <c r="V182" s="87"/>
      <c r="W182" s="87"/>
      <c r="X182" s="87"/>
      <c r="Y182" s="87"/>
      <c r="Z182" s="84"/>
      <c r="AA182" s="184"/>
      <c r="AB182" s="184"/>
      <c r="AC182" s="184"/>
      <c r="AD182" s="184"/>
      <c r="AE182" s="184"/>
      <c r="AF182" s="184"/>
      <c r="AG182" s="184"/>
      <c r="AH182" s="184"/>
      <c r="AI182" s="184"/>
      <c r="AJ182" s="184"/>
      <c r="AK182" s="184"/>
      <c r="AL182" s="184"/>
      <c r="AM182" s="184"/>
      <c r="AN182" s="184"/>
      <c r="AO182" s="184"/>
      <c r="AP182" s="184"/>
      <c r="AQ182" s="184"/>
      <c r="AR182" s="184"/>
      <c r="AS182" s="184"/>
      <c r="AT182" s="184"/>
      <c r="AU182" s="184"/>
      <c r="AV182" s="184"/>
      <c r="AW182" s="184"/>
      <c r="AX182" s="184"/>
      <c r="AY182" s="184"/>
      <c r="AZ182" s="374"/>
      <c r="BA182" s="181"/>
      <c r="BB182" s="625"/>
      <c r="BC182" s="478"/>
      <c r="BD182" s="463"/>
      <c r="BE182" s="463"/>
      <c r="BF182" s="463"/>
      <c r="BG182" s="482"/>
      <c r="BH182" s="478"/>
      <c r="BI182" s="463"/>
      <c r="BJ182" s="463"/>
      <c r="BK182" s="463"/>
      <c r="BL182" s="482"/>
      <c r="BM182" s="478"/>
      <c r="BN182" s="463"/>
      <c r="BO182" s="463"/>
      <c r="BP182" s="463"/>
      <c r="BQ182" s="482"/>
      <c r="BR182" s="478"/>
      <c r="BS182" s="463"/>
      <c r="BT182" s="463"/>
      <c r="BU182" s="463"/>
      <c r="BV182" s="463"/>
      <c r="BW182" s="463"/>
      <c r="BX182" s="463"/>
      <c r="BY182" s="464"/>
      <c r="BZ182" s="464"/>
      <c r="CA182" s="8"/>
      <c r="CB182" s="8"/>
      <c r="CC182" s="8"/>
      <c r="CD182" s="8"/>
      <c r="CE182" s="8"/>
      <c r="CF182" s="8"/>
      <c r="CG182" s="8"/>
      <c r="CH182" s="8"/>
      <c r="CI182" s="8"/>
      <c r="CJ182" s="8"/>
      <c r="CK182" s="8"/>
      <c r="CL182" s="8"/>
      <c r="CM182" s="8"/>
      <c r="CN182" s="8"/>
      <c r="CO182" s="8"/>
      <c r="CP182" s="8"/>
      <c r="CQ182" s="8"/>
      <c r="CR182" s="8"/>
      <c r="CS182" s="8"/>
      <c r="CT182" s="8"/>
      <c r="CU182" s="8"/>
      <c r="CV182" s="8"/>
      <c r="CW182" s="8"/>
      <c r="CX182" s="8"/>
      <c r="CY182" s="8"/>
      <c r="CZ182" s="8"/>
    </row>
    <row r="183" s="561" customFormat="true" ht="15" customHeight="true" x14ac:dyDescent="0.2">
      <c r="A183" s="27"/>
      <c r="B183" s="40"/>
      <c r="C183" s="88"/>
      <c r="D183" s="87"/>
      <c r="E183" s="87"/>
      <c r="F183" s="87"/>
      <c r="G183" s="86"/>
      <c r="H183" s="85"/>
      <c r="I183" s="87"/>
      <c r="J183" s="87"/>
      <c r="K183" s="87"/>
      <c r="L183" s="84"/>
      <c r="M183" s="88"/>
      <c r="N183" s="87"/>
      <c r="O183" s="87"/>
      <c r="P183" s="87"/>
      <c r="Q183" s="86"/>
      <c r="R183" s="85"/>
      <c r="S183" s="87"/>
      <c r="T183" s="87"/>
      <c r="U183" s="87"/>
      <c r="V183" s="87"/>
      <c r="W183" s="87"/>
      <c r="X183" s="87"/>
      <c r="Y183" s="87"/>
      <c r="Z183" s="84"/>
      <c r="AA183" s="184"/>
      <c r="AB183" s="184"/>
      <c r="AC183" s="184"/>
      <c r="AD183" s="184"/>
      <c r="AE183" s="184"/>
      <c r="AF183" s="184"/>
      <c r="AG183" s="184"/>
      <c r="AH183" s="184"/>
      <c r="AI183" s="184"/>
      <c r="AJ183" s="184"/>
      <c r="AK183" s="184"/>
      <c r="AL183" s="184"/>
      <c r="AM183" s="184"/>
      <c r="AN183" s="184"/>
      <c r="AO183" s="184"/>
      <c r="AP183" s="184"/>
      <c r="AQ183" s="184"/>
      <c r="AR183" s="184"/>
      <c r="AS183" s="184"/>
      <c r="AT183" s="184"/>
      <c r="AU183" s="184"/>
      <c r="AV183" s="184"/>
      <c r="AW183" s="184"/>
      <c r="AX183" s="184"/>
      <c r="AY183" s="184"/>
      <c r="AZ183" s="374"/>
      <c r="BA183" s="181"/>
      <c r="BB183" s="625"/>
      <c r="BC183" s="478"/>
      <c r="BD183" s="463"/>
      <c r="BE183" s="463"/>
      <c r="BF183" s="463"/>
      <c r="BG183" s="482"/>
      <c r="BH183" s="478"/>
      <c r="BI183" s="463"/>
      <c r="BJ183" s="463"/>
      <c r="BK183" s="463"/>
      <c r="BL183" s="482"/>
      <c r="BM183" s="478"/>
      <c r="BN183" s="463"/>
      <c r="BO183" s="463"/>
      <c r="BP183" s="463"/>
      <c r="BQ183" s="482"/>
      <c r="BR183" s="478"/>
      <c r="BS183" s="463"/>
      <c r="BT183" s="463"/>
      <c r="BU183" s="463"/>
      <c r="BV183" s="463"/>
      <c r="BW183" s="463"/>
      <c r="BX183" s="463"/>
      <c r="BY183" s="464"/>
      <c r="BZ183" s="464"/>
      <c r="CA183" s="8"/>
      <c r="CB183" s="8"/>
      <c r="CC183" s="8"/>
      <c r="CD183" s="8"/>
      <c r="CE183" s="8"/>
      <c r="CF183" s="8"/>
      <c r="CG183" s="8"/>
      <c r="CH183" s="8"/>
      <c r="CI183" s="8"/>
      <c r="CJ183" s="8"/>
      <c r="CK183" s="8"/>
      <c r="CL183" s="8"/>
      <c r="CM183" s="8"/>
      <c r="CN183" s="8"/>
      <c r="CO183" s="8"/>
      <c r="CP183" s="8"/>
      <c r="CQ183" s="8"/>
      <c r="CR183" s="8"/>
      <c r="CS183" s="8"/>
      <c r="CT183" s="8"/>
      <c r="CU183" s="8"/>
      <c r="CV183" s="8"/>
      <c r="CW183" s="8"/>
      <c r="CX183" s="8"/>
      <c r="CY183" s="8"/>
      <c r="CZ183" s="8"/>
    </row>
    <row r="184" s="561" customFormat="true" ht="15" customHeight="true" x14ac:dyDescent="0.2">
      <c r="A184" s="27"/>
      <c r="B184" s="40"/>
      <c r="C184" s="88"/>
      <c r="D184" s="87"/>
      <c r="E184" s="87"/>
      <c r="F184" s="87"/>
      <c r="G184" s="86"/>
      <c r="H184" s="85"/>
      <c r="I184" s="87"/>
      <c r="J184" s="87"/>
      <c r="K184" s="87"/>
      <c r="L184" s="84"/>
      <c r="M184" s="88"/>
      <c r="N184" s="87"/>
      <c r="O184" s="87"/>
      <c r="P184" s="87"/>
      <c r="Q184" s="86"/>
      <c r="R184" s="85"/>
      <c r="S184" s="87"/>
      <c r="T184" s="87"/>
      <c r="U184" s="87"/>
      <c r="V184" s="87"/>
      <c r="W184" s="87"/>
      <c r="X184" s="87"/>
      <c r="Y184" s="87"/>
      <c r="Z184" s="84"/>
      <c r="AA184" s="184"/>
      <c r="AB184" s="184"/>
      <c r="AC184" s="184"/>
      <c r="AD184" s="184"/>
      <c r="AE184" s="184"/>
      <c r="AF184" s="184"/>
      <c r="AG184" s="184"/>
      <c r="AH184" s="184"/>
      <c r="AI184" s="184"/>
      <c r="AJ184" s="184"/>
      <c r="AK184" s="184"/>
      <c r="AL184" s="184"/>
      <c r="AM184" s="184"/>
      <c r="AN184" s="184"/>
      <c r="AO184" s="184"/>
      <c r="AP184" s="184"/>
      <c r="AQ184" s="184"/>
      <c r="AR184" s="184"/>
      <c r="AS184" s="184"/>
      <c r="AT184" s="184"/>
      <c r="AU184" s="184"/>
      <c r="AV184" s="184"/>
      <c r="AW184" s="184"/>
      <c r="AX184" s="184"/>
      <c r="AY184" s="184"/>
      <c r="AZ184" s="374"/>
      <c r="BA184" s="181"/>
      <c r="BB184" s="625"/>
      <c r="BC184" s="478"/>
      <c r="BD184" s="463"/>
      <c r="BE184" s="463"/>
      <c r="BF184" s="463"/>
      <c r="BG184" s="482"/>
      <c r="BH184" s="478"/>
      <c r="BI184" s="463"/>
      <c r="BJ184" s="463"/>
      <c r="BK184" s="463"/>
      <c r="BL184" s="482"/>
      <c r="BM184" s="478"/>
      <c r="BN184" s="463"/>
      <c r="BO184" s="463"/>
      <c r="BP184" s="463"/>
      <c r="BQ184" s="482"/>
      <c r="BR184" s="478"/>
      <c r="BS184" s="463"/>
      <c r="BT184" s="463"/>
      <c r="BU184" s="463"/>
      <c r="BV184" s="463"/>
      <c r="BW184" s="463"/>
      <c r="BX184" s="463"/>
      <c r="BY184" s="464"/>
      <c r="BZ184" s="464"/>
      <c r="CA184" s="8"/>
      <c r="CB184" s="8"/>
      <c r="CC184" s="8"/>
      <c r="CD184" s="8"/>
      <c r="CE184" s="8"/>
      <c r="CF184" s="8"/>
      <c r="CG184" s="8"/>
      <c r="CH184" s="8"/>
      <c r="CI184" s="8"/>
      <c r="CJ184" s="8"/>
      <c r="CK184" s="8"/>
      <c r="CL184" s="8"/>
      <c r="CM184" s="8"/>
      <c r="CN184" s="8"/>
      <c r="CO184" s="8"/>
      <c r="CP184" s="8"/>
      <c r="CQ184" s="8"/>
      <c r="CR184" s="8"/>
      <c r="CS184" s="8"/>
      <c r="CT184" s="8"/>
      <c r="CU184" s="8"/>
      <c r="CV184" s="8"/>
      <c r="CW184" s="8"/>
      <c r="CX184" s="8"/>
      <c r="CY184" s="8"/>
      <c r="CZ184" s="8"/>
    </row>
    <row r="185" s="561" customFormat="true" ht="15" customHeight="true" x14ac:dyDescent="0.2">
      <c r="A185" s="27"/>
      <c r="B185" s="40"/>
      <c r="C185" s="88"/>
      <c r="D185" s="87"/>
      <c r="E185" s="87"/>
      <c r="F185" s="87"/>
      <c r="G185" s="86"/>
      <c r="H185" s="85"/>
      <c r="I185" s="87"/>
      <c r="J185" s="87"/>
      <c r="K185" s="87"/>
      <c r="L185" s="84"/>
      <c r="M185" s="88"/>
      <c r="N185" s="87"/>
      <c r="O185" s="87"/>
      <c r="P185" s="87"/>
      <c r="Q185" s="86"/>
      <c r="R185" s="85"/>
      <c r="S185" s="87"/>
      <c r="T185" s="87"/>
      <c r="U185" s="87"/>
      <c r="V185" s="87"/>
      <c r="W185" s="87"/>
      <c r="X185" s="87"/>
      <c r="Y185" s="87"/>
      <c r="Z185" s="84"/>
      <c r="AA185" s="184"/>
      <c r="AB185" s="184"/>
      <c r="AC185" s="184"/>
      <c r="AD185" s="184"/>
      <c r="AE185" s="184"/>
      <c r="AF185" s="184"/>
      <c r="AG185" s="184"/>
      <c r="AH185" s="184"/>
      <c r="AI185" s="184"/>
      <c r="AJ185" s="184"/>
      <c r="AK185" s="184"/>
      <c r="AL185" s="184"/>
      <c r="AM185" s="184"/>
      <c r="AN185" s="184"/>
      <c r="AO185" s="184"/>
      <c r="AP185" s="184"/>
      <c r="AQ185" s="184"/>
      <c r="AR185" s="184"/>
      <c r="AS185" s="184"/>
      <c r="AT185" s="184"/>
      <c r="AU185" s="184"/>
      <c r="AV185" s="184"/>
      <c r="AW185" s="184"/>
      <c r="AX185" s="184"/>
      <c r="AY185" s="184"/>
      <c r="AZ185" s="374"/>
      <c r="BA185" s="181"/>
      <c r="BB185" s="625"/>
      <c r="BC185" s="478"/>
      <c r="BD185" s="463"/>
      <c r="BE185" s="463"/>
      <c r="BF185" s="463"/>
      <c r="BG185" s="482"/>
      <c r="BH185" s="478"/>
      <c r="BI185" s="463"/>
      <c r="BJ185" s="463"/>
      <c r="BK185" s="463"/>
      <c r="BL185" s="482"/>
      <c r="BM185" s="478"/>
      <c r="BN185" s="463"/>
      <c r="BO185" s="463"/>
      <c r="BP185" s="463"/>
      <c r="BQ185" s="482"/>
      <c r="BR185" s="478"/>
      <c r="BS185" s="463"/>
      <c r="BT185" s="463"/>
      <c r="BU185" s="463"/>
      <c r="BV185" s="463"/>
      <c r="BW185" s="463"/>
      <c r="BX185" s="463"/>
      <c r="BY185" s="464"/>
      <c r="BZ185" s="464"/>
      <c r="CA185" s="8"/>
      <c r="CB185" s="8"/>
      <c r="CC185" s="8"/>
      <c r="CD185" s="8"/>
      <c r="CE185" s="8"/>
      <c r="CF185" s="8"/>
      <c r="CG185" s="8"/>
      <c r="CH185" s="8"/>
      <c r="CI185" s="8"/>
      <c r="CJ185" s="8"/>
      <c r="CK185" s="8"/>
      <c r="CL185" s="8"/>
      <c r="CM185" s="8"/>
      <c r="CN185" s="8"/>
      <c r="CO185" s="8"/>
      <c r="CP185" s="8"/>
      <c r="CQ185" s="8"/>
      <c r="CR185" s="8"/>
      <c r="CS185" s="8"/>
      <c r="CT185" s="8"/>
      <c r="CU185" s="8"/>
      <c r="CV185" s="8"/>
      <c r="CW185" s="8"/>
      <c r="CX185" s="8"/>
      <c r="CY185" s="8"/>
      <c r="CZ185" s="8"/>
    </row>
    <row r="186" s="561" customFormat="true" ht="15" customHeight="true" x14ac:dyDescent="0.2">
      <c r="A186" s="27"/>
      <c r="B186" s="40"/>
      <c r="C186" s="88"/>
      <c r="D186" s="87"/>
      <c r="E186" s="87"/>
      <c r="F186" s="87"/>
      <c r="G186" s="86"/>
      <c r="H186" s="85"/>
      <c r="I186" s="87"/>
      <c r="J186" s="87"/>
      <c r="K186" s="87"/>
      <c r="L186" s="84"/>
      <c r="M186" s="88"/>
      <c r="N186" s="87"/>
      <c r="O186" s="87"/>
      <c r="P186" s="87"/>
      <c r="Q186" s="86"/>
      <c r="R186" s="85"/>
      <c r="S186" s="87"/>
      <c r="T186" s="87"/>
      <c r="U186" s="87"/>
      <c r="V186" s="87"/>
      <c r="W186" s="87"/>
      <c r="X186" s="87"/>
      <c r="Y186" s="87"/>
      <c r="Z186" s="84"/>
      <c r="AA186" s="184"/>
      <c r="AB186" s="184"/>
      <c r="AC186" s="184"/>
      <c r="AD186" s="184"/>
      <c r="AE186" s="184"/>
      <c r="AF186" s="184"/>
      <c r="AG186" s="184"/>
      <c r="AH186" s="184"/>
      <c r="AI186" s="184"/>
      <c r="AJ186" s="184"/>
      <c r="AK186" s="184"/>
      <c r="AL186" s="184"/>
      <c r="AM186" s="184"/>
      <c r="AN186" s="184"/>
      <c r="AO186" s="184"/>
      <c r="AP186" s="184"/>
      <c r="AQ186" s="184"/>
      <c r="AR186" s="184"/>
      <c r="AS186" s="184"/>
      <c r="AT186" s="184"/>
      <c r="AU186" s="184"/>
      <c r="AV186" s="184"/>
      <c r="AW186" s="184"/>
      <c r="AX186" s="184"/>
      <c r="AY186" s="184"/>
      <c r="AZ186" s="374"/>
      <c r="BA186" s="181"/>
      <c r="BB186" s="625"/>
      <c r="BC186" s="478"/>
      <c r="BD186" s="463"/>
      <c r="BE186" s="463"/>
      <c r="BF186" s="463"/>
      <c r="BG186" s="482"/>
      <c r="BH186" s="478"/>
      <c r="BI186" s="463"/>
      <c r="BJ186" s="463"/>
      <c r="BK186" s="463"/>
      <c r="BL186" s="482"/>
      <c r="BM186" s="478"/>
      <c r="BN186" s="463"/>
      <c r="BO186" s="463"/>
      <c r="BP186" s="463"/>
      <c r="BQ186" s="482"/>
      <c r="BR186" s="478"/>
      <c r="BS186" s="463"/>
      <c r="BT186" s="463"/>
      <c r="BU186" s="463"/>
      <c r="BV186" s="463"/>
      <c r="BW186" s="463"/>
      <c r="BX186" s="463"/>
      <c r="BY186" s="464"/>
      <c r="BZ186" s="464"/>
      <c r="CA186" s="8"/>
      <c r="CB186" s="8"/>
      <c r="CC186" s="8"/>
      <c r="CD186" s="8"/>
      <c r="CE186" s="8"/>
      <c r="CF186" s="8"/>
      <c r="CG186" s="8"/>
      <c r="CH186" s="8"/>
      <c r="CI186" s="8"/>
      <c r="CJ186" s="8"/>
      <c r="CK186" s="8"/>
      <c r="CL186" s="8"/>
      <c r="CM186" s="8"/>
      <c r="CN186" s="8"/>
      <c r="CO186" s="8"/>
      <c r="CP186" s="8"/>
      <c r="CQ186" s="8"/>
      <c r="CR186" s="8"/>
      <c r="CS186" s="8"/>
      <c r="CT186" s="8"/>
      <c r="CU186" s="8"/>
      <c r="CV186" s="8"/>
      <c r="CW186" s="8"/>
      <c r="CX186" s="8"/>
      <c r="CY186" s="8"/>
      <c r="CZ186" s="8"/>
    </row>
    <row r="187" s="561" customFormat="true" ht="15" customHeight="true" x14ac:dyDescent="0.2">
      <c r="A187" s="27"/>
      <c r="B187" s="40"/>
      <c r="C187" s="88"/>
      <c r="D187" s="87"/>
      <c r="E187" s="87"/>
      <c r="F187" s="87"/>
      <c r="G187" s="86"/>
      <c r="H187" s="85"/>
      <c r="I187" s="87"/>
      <c r="J187" s="87"/>
      <c r="K187" s="87"/>
      <c r="L187" s="84"/>
      <c r="M187" s="88"/>
      <c r="N187" s="87"/>
      <c r="O187" s="87"/>
      <c r="P187" s="87"/>
      <c r="Q187" s="86"/>
      <c r="R187" s="85"/>
      <c r="S187" s="87"/>
      <c r="T187" s="87"/>
      <c r="U187" s="87"/>
      <c r="V187" s="87"/>
      <c r="W187" s="87"/>
      <c r="X187" s="87"/>
      <c r="Y187" s="87"/>
      <c r="Z187" s="84"/>
      <c r="AA187" s="184"/>
      <c r="AB187" s="184"/>
      <c r="AC187" s="184"/>
      <c r="AD187" s="184"/>
      <c r="AE187" s="184"/>
      <c r="AF187" s="184"/>
      <c r="AG187" s="184"/>
      <c r="AH187" s="184"/>
      <c r="AI187" s="184"/>
      <c r="AJ187" s="184"/>
      <c r="AK187" s="184"/>
      <c r="AL187" s="184"/>
      <c r="AM187" s="184"/>
      <c r="AN187" s="184"/>
      <c r="AO187" s="184"/>
      <c r="AP187" s="184"/>
      <c r="AQ187" s="184"/>
      <c r="AR187" s="184"/>
      <c r="AS187" s="184"/>
      <c r="AT187" s="184"/>
      <c r="AU187" s="184"/>
      <c r="AV187" s="184"/>
      <c r="AW187" s="184"/>
      <c r="AX187" s="184"/>
      <c r="AY187" s="184"/>
      <c r="AZ187" s="374"/>
      <c r="BA187" s="181"/>
      <c r="BB187" s="625"/>
      <c r="BC187" s="478"/>
      <c r="BD187" s="463"/>
      <c r="BE187" s="463"/>
      <c r="BF187" s="463"/>
      <c r="BG187" s="482"/>
      <c r="BH187" s="478"/>
      <c r="BI187" s="463"/>
      <c r="BJ187" s="463"/>
      <c r="BK187" s="463"/>
      <c r="BL187" s="482"/>
      <c r="BM187" s="478"/>
      <c r="BN187" s="463"/>
      <c r="BO187" s="463"/>
      <c r="BP187" s="463"/>
      <c r="BQ187" s="482"/>
      <c r="BR187" s="478"/>
      <c r="BS187" s="463"/>
      <c r="BT187" s="463"/>
      <c r="BU187" s="463"/>
      <c r="BV187" s="463"/>
      <c r="BW187" s="463"/>
      <c r="BX187" s="463"/>
      <c r="BY187" s="464"/>
      <c r="BZ187" s="464"/>
      <c r="CA187" s="8"/>
      <c r="CB187" s="8"/>
      <c r="CC187" s="8"/>
      <c r="CD187" s="8"/>
      <c r="CE187" s="8"/>
      <c r="CF187" s="8"/>
      <c r="CG187" s="8"/>
      <c r="CH187" s="8"/>
      <c r="CI187" s="8"/>
      <c r="CJ187" s="8"/>
      <c r="CK187" s="8"/>
      <c r="CL187" s="8"/>
      <c r="CM187" s="8"/>
      <c r="CN187" s="8"/>
      <c r="CO187" s="8"/>
      <c r="CP187" s="8"/>
      <c r="CQ187" s="8"/>
      <c r="CR187" s="8"/>
      <c r="CS187" s="8"/>
      <c r="CT187" s="8"/>
      <c r="CU187" s="8"/>
      <c r="CV187" s="8"/>
      <c r="CW187" s="8"/>
      <c r="CX187" s="8"/>
      <c r="CY187" s="8"/>
      <c r="CZ187" s="8"/>
    </row>
    <row r="188" s="561" customFormat="true" ht="15" customHeight="true" x14ac:dyDescent="0.2">
      <c r="A188" s="27"/>
      <c r="B188" s="40"/>
      <c r="C188" s="88"/>
      <c r="D188" s="87"/>
      <c r="E188" s="87"/>
      <c r="F188" s="87"/>
      <c r="G188" s="86"/>
      <c r="H188" s="85"/>
      <c r="I188" s="87"/>
      <c r="J188" s="87"/>
      <c r="K188" s="87"/>
      <c r="L188" s="84"/>
      <c r="M188" s="88"/>
      <c r="N188" s="87"/>
      <c r="O188" s="87"/>
      <c r="P188" s="87"/>
      <c r="Q188" s="86"/>
      <c r="R188" s="85"/>
      <c r="S188" s="87"/>
      <c r="T188" s="87"/>
      <c r="U188" s="87"/>
      <c r="V188" s="87"/>
      <c r="W188" s="87"/>
      <c r="X188" s="87"/>
      <c r="Y188" s="87"/>
      <c r="Z188" s="84"/>
      <c r="AA188" s="184"/>
      <c r="AB188" s="184"/>
      <c r="AC188" s="184"/>
      <c r="AD188" s="184"/>
      <c r="AE188" s="184"/>
      <c r="AF188" s="184"/>
      <c r="AG188" s="184"/>
      <c r="AH188" s="184"/>
      <c r="AI188" s="184"/>
      <c r="AJ188" s="184"/>
      <c r="AK188" s="184"/>
      <c r="AL188" s="184"/>
      <c r="AM188" s="184"/>
      <c r="AN188" s="184"/>
      <c r="AO188" s="184"/>
      <c r="AP188" s="184"/>
      <c r="AQ188" s="184"/>
      <c r="AR188" s="184"/>
      <c r="AS188" s="184"/>
      <c r="AT188" s="184"/>
      <c r="AU188" s="184"/>
      <c r="AV188" s="184"/>
      <c r="AW188" s="184"/>
      <c r="AX188" s="184"/>
      <c r="AY188" s="184"/>
      <c r="AZ188" s="374"/>
      <c r="BA188" s="181"/>
      <c r="BB188" s="625"/>
      <c r="BC188" s="478"/>
      <c r="BD188" s="463"/>
      <c r="BE188" s="463"/>
      <c r="BF188" s="463"/>
      <c r="BG188" s="482"/>
      <c r="BH188" s="478"/>
      <c r="BI188" s="463"/>
      <c r="BJ188" s="463"/>
      <c r="BK188" s="463"/>
      <c r="BL188" s="482"/>
      <c r="BM188" s="478"/>
      <c r="BN188" s="463"/>
      <c r="BO188" s="463"/>
      <c r="BP188" s="463"/>
      <c r="BQ188" s="482"/>
      <c r="BR188" s="478"/>
      <c r="BS188" s="463"/>
      <c r="BT188" s="463"/>
      <c r="BU188" s="463"/>
      <c r="BV188" s="463"/>
      <c r="BW188" s="463"/>
      <c r="BX188" s="463"/>
      <c r="BY188" s="464"/>
      <c r="BZ188" s="464"/>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row>
    <row r="189" s="561" customFormat="true" ht="15" customHeight="true" x14ac:dyDescent="0.2">
      <c r="A189" s="27"/>
      <c r="B189" s="40"/>
      <c r="C189" s="88"/>
      <c r="D189" s="87"/>
      <c r="E189" s="87"/>
      <c r="F189" s="87"/>
      <c r="G189" s="86"/>
      <c r="H189" s="85"/>
      <c r="I189" s="87"/>
      <c r="J189" s="87"/>
      <c r="K189" s="87"/>
      <c r="L189" s="84"/>
      <c r="M189" s="88"/>
      <c r="N189" s="87"/>
      <c r="O189" s="87"/>
      <c r="P189" s="87"/>
      <c r="Q189" s="86"/>
      <c r="R189" s="85"/>
      <c r="S189" s="87"/>
      <c r="T189" s="87"/>
      <c r="U189" s="87"/>
      <c r="V189" s="87"/>
      <c r="W189" s="87"/>
      <c r="X189" s="87"/>
      <c r="Y189" s="87"/>
      <c r="Z189" s="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374"/>
      <c r="BA189" s="181"/>
      <c r="BB189" s="625"/>
      <c r="BC189" s="478"/>
      <c r="BD189" s="463"/>
      <c r="BE189" s="463"/>
      <c r="BF189" s="463"/>
      <c r="BG189" s="482"/>
      <c r="BH189" s="478"/>
      <c r="BI189" s="463"/>
      <c r="BJ189" s="463"/>
      <c r="BK189" s="463"/>
      <c r="BL189" s="482"/>
      <c r="BM189" s="478"/>
      <c r="BN189" s="463"/>
      <c r="BO189" s="463"/>
      <c r="BP189" s="463"/>
      <c r="BQ189" s="482"/>
      <c r="BR189" s="478"/>
      <c r="BS189" s="463"/>
      <c r="BT189" s="463"/>
      <c r="BU189" s="463"/>
      <c r="BV189" s="463"/>
      <c r="BW189" s="463"/>
      <c r="BX189" s="463"/>
      <c r="BY189" s="464"/>
      <c r="BZ189" s="464"/>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8"/>
    </row>
    <row r="190" s="561" customFormat="true" ht="15" customHeight="true" x14ac:dyDescent="0.2">
      <c r="A190" s="27"/>
      <c r="B190" s="40"/>
      <c r="C190" s="88"/>
      <c r="D190" s="87"/>
      <c r="E190" s="87"/>
      <c r="F190" s="87"/>
      <c r="G190" s="86"/>
      <c r="H190" s="85"/>
      <c r="I190" s="87"/>
      <c r="J190" s="87"/>
      <c r="K190" s="87"/>
      <c r="L190" s="84"/>
      <c r="M190" s="88"/>
      <c r="N190" s="87"/>
      <c r="O190" s="87"/>
      <c r="P190" s="87"/>
      <c r="Q190" s="86"/>
      <c r="R190" s="85"/>
      <c r="S190" s="87"/>
      <c r="T190" s="87"/>
      <c r="U190" s="87"/>
      <c r="V190" s="87"/>
      <c r="W190" s="87"/>
      <c r="X190" s="87"/>
      <c r="Y190" s="87"/>
      <c r="Z190" s="84"/>
      <c r="AA190" s="184"/>
      <c r="AB190" s="184"/>
      <c r="AC190" s="184"/>
      <c r="AD190" s="184"/>
      <c r="AE190" s="184"/>
      <c r="AF190" s="184"/>
      <c r="AG190" s="184"/>
      <c r="AH190" s="184"/>
      <c r="AI190" s="184"/>
      <c r="AJ190" s="184"/>
      <c r="AK190" s="184"/>
      <c r="AL190" s="184"/>
      <c r="AM190" s="184"/>
      <c r="AN190" s="184"/>
      <c r="AO190" s="184"/>
      <c r="AP190" s="184"/>
      <c r="AQ190" s="184"/>
      <c r="AR190" s="184"/>
      <c r="AS190" s="184"/>
      <c r="AT190" s="184"/>
      <c r="AU190" s="184"/>
      <c r="AV190" s="184"/>
      <c r="AW190" s="184"/>
      <c r="AX190" s="184"/>
      <c r="AY190" s="184"/>
      <c r="AZ190" s="374"/>
      <c r="BA190" s="181"/>
      <c r="BB190" s="625"/>
      <c r="BC190" s="478"/>
      <c r="BD190" s="463"/>
      <c r="BE190" s="463"/>
      <c r="BF190" s="463"/>
      <c r="BG190" s="482"/>
      <c r="BH190" s="478"/>
      <c r="BI190" s="463"/>
      <c r="BJ190" s="463"/>
      <c r="BK190" s="463"/>
      <c r="BL190" s="482"/>
      <c r="BM190" s="478"/>
      <c r="BN190" s="463"/>
      <c r="BO190" s="463"/>
      <c r="BP190" s="463"/>
      <c r="BQ190" s="482"/>
      <c r="BR190" s="478"/>
      <c r="BS190" s="463"/>
      <c r="BT190" s="463"/>
      <c r="BU190" s="463"/>
      <c r="BV190" s="463"/>
      <c r="BW190" s="463"/>
      <c r="BX190" s="463"/>
      <c r="BY190" s="464"/>
      <c r="BZ190" s="464"/>
      <c r="CA190" s="8"/>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row>
    <row r="191" s="561" customFormat="true" ht="15" customHeight="true" x14ac:dyDescent="0.2">
      <c r="A191" s="27"/>
      <c r="B191" s="40"/>
      <c r="C191" s="88"/>
      <c r="D191" s="87"/>
      <c r="E191" s="87"/>
      <c r="F191" s="87"/>
      <c r="G191" s="86"/>
      <c r="H191" s="85"/>
      <c r="I191" s="87"/>
      <c r="J191" s="87"/>
      <c r="K191" s="87"/>
      <c r="L191" s="84"/>
      <c r="M191" s="88"/>
      <c r="N191" s="87"/>
      <c r="O191" s="87"/>
      <c r="P191" s="87"/>
      <c r="Q191" s="86"/>
      <c r="R191" s="85"/>
      <c r="S191" s="87"/>
      <c r="T191" s="87"/>
      <c r="U191" s="87"/>
      <c r="V191" s="87"/>
      <c r="W191" s="87"/>
      <c r="X191" s="87"/>
      <c r="Y191" s="87"/>
      <c r="Z191" s="84"/>
      <c r="AA191" s="184"/>
      <c r="AB191" s="184"/>
      <c r="AC191" s="184"/>
      <c r="AD191" s="184"/>
      <c r="AE191" s="184"/>
      <c r="AF191" s="184"/>
      <c r="AG191" s="184"/>
      <c r="AH191" s="184"/>
      <c r="AI191" s="184"/>
      <c r="AJ191" s="184"/>
      <c r="AK191" s="184"/>
      <c r="AL191" s="184"/>
      <c r="AM191" s="184"/>
      <c r="AN191" s="184"/>
      <c r="AO191" s="184"/>
      <c r="AP191" s="184"/>
      <c r="AQ191" s="184"/>
      <c r="AR191" s="184"/>
      <c r="AS191" s="184"/>
      <c r="AT191" s="184"/>
      <c r="AU191" s="184"/>
      <c r="AV191" s="184"/>
      <c r="AW191" s="184"/>
      <c r="AX191" s="184"/>
      <c r="AY191" s="184"/>
      <c r="AZ191" s="374"/>
      <c r="BA191" s="181"/>
      <c r="BB191" s="625"/>
      <c r="BC191" s="478"/>
      <c r="BD191" s="463"/>
      <c r="BE191" s="463"/>
      <c r="BF191" s="463"/>
      <c r="BG191" s="482"/>
      <c r="BH191" s="478"/>
      <c r="BI191" s="463"/>
      <c r="BJ191" s="463"/>
      <c r="BK191" s="463"/>
      <c r="BL191" s="482"/>
      <c r="BM191" s="478"/>
      <c r="BN191" s="463"/>
      <c r="BO191" s="463"/>
      <c r="BP191" s="463"/>
      <c r="BQ191" s="482"/>
      <c r="BR191" s="478"/>
      <c r="BS191" s="463"/>
      <c r="BT191" s="463"/>
      <c r="BU191" s="463"/>
      <c r="BV191" s="463"/>
      <c r="BW191" s="463"/>
      <c r="BX191" s="463"/>
      <c r="BY191" s="464"/>
      <c r="BZ191" s="464"/>
      <c r="CA191" s="8"/>
      <c r="CB191" s="8"/>
      <c r="CC191" s="8"/>
      <c r="CD191" s="8"/>
      <c r="CE191" s="8"/>
      <c r="CF191" s="8"/>
      <c r="CG191" s="8"/>
      <c r="CH191" s="8"/>
      <c r="CI191" s="8"/>
      <c r="CJ191" s="8"/>
      <c r="CK191" s="8"/>
      <c r="CL191" s="8"/>
      <c r="CM191" s="8"/>
      <c r="CN191" s="8"/>
      <c r="CO191" s="8"/>
      <c r="CP191" s="8"/>
      <c r="CQ191" s="8"/>
      <c r="CR191" s="8"/>
      <c r="CS191" s="8"/>
      <c r="CT191" s="8"/>
      <c r="CU191" s="8"/>
      <c r="CV191" s="8"/>
      <c r="CW191" s="8"/>
      <c r="CX191" s="8"/>
      <c r="CY191" s="8"/>
      <c r="CZ191" s="8"/>
    </row>
    <row r="192" s="561" customFormat="true" ht="15" customHeight="true" x14ac:dyDescent="0.2">
      <c r="A192" s="27"/>
      <c r="B192" s="40"/>
      <c r="C192" s="88"/>
      <c r="D192" s="87"/>
      <c r="E192" s="87"/>
      <c r="F192" s="87"/>
      <c r="G192" s="86"/>
      <c r="H192" s="85"/>
      <c r="I192" s="87"/>
      <c r="J192" s="87"/>
      <c r="K192" s="87"/>
      <c r="L192" s="84"/>
      <c r="M192" s="88"/>
      <c r="N192" s="87"/>
      <c r="O192" s="87"/>
      <c r="P192" s="87"/>
      <c r="Q192" s="86"/>
      <c r="R192" s="85"/>
      <c r="S192" s="87"/>
      <c r="T192" s="87"/>
      <c r="U192" s="87"/>
      <c r="V192" s="87"/>
      <c r="W192" s="87"/>
      <c r="X192" s="87"/>
      <c r="Y192" s="87"/>
      <c r="Z192" s="84"/>
      <c r="AA192" s="184"/>
      <c r="AB192" s="184"/>
      <c r="AC192" s="184"/>
      <c r="AD192" s="184"/>
      <c r="AE192" s="184"/>
      <c r="AF192" s="184"/>
      <c r="AG192" s="184"/>
      <c r="AH192" s="184"/>
      <c r="AI192" s="184"/>
      <c r="AJ192" s="184"/>
      <c r="AK192" s="184"/>
      <c r="AL192" s="184"/>
      <c r="AM192" s="184"/>
      <c r="AN192" s="184"/>
      <c r="AO192" s="184"/>
      <c r="AP192" s="184"/>
      <c r="AQ192" s="184"/>
      <c r="AR192" s="184"/>
      <c r="AS192" s="184"/>
      <c r="AT192" s="184"/>
      <c r="AU192" s="184"/>
      <c r="AV192" s="184"/>
      <c r="AW192" s="184"/>
      <c r="AX192" s="184"/>
      <c r="AY192" s="184"/>
      <c r="AZ192" s="374"/>
      <c r="BA192" s="181"/>
      <c r="BB192" s="625"/>
      <c r="BC192" s="478"/>
      <c r="BD192" s="463"/>
      <c r="BE192" s="463"/>
      <c r="BF192" s="463"/>
      <c r="BG192" s="482"/>
      <c r="BH192" s="478"/>
      <c r="BI192" s="463"/>
      <c r="BJ192" s="463"/>
      <c r="BK192" s="463"/>
      <c r="BL192" s="482"/>
      <c r="BM192" s="478"/>
      <c r="BN192" s="463"/>
      <c r="BO192" s="463"/>
      <c r="BP192" s="463"/>
      <c r="BQ192" s="482"/>
      <c r="BR192" s="478"/>
      <c r="BS192" s="463"/>
      <c r="BT192" s="463"/>
      <c r="BU192" s="463"/>
      <c r="BV192" s="463"/>
      <c r="BW192" s="463"/>
      <c r="BX192" s="463"/>
      <c r="BY192" s="464"/>
      <c r="BZ192" s="464"/>
      <c r="CA192" s="8"/>
      <c r="CB192" s="8"/>
      <c r="CC192" s="8"/>
      <c r="CD192" s="8"/>
      <c r="CE192" s="8"/>
      <c r="CF192" s="8"/>
      <c r="CG192" s="8"/>
      <c r="CH192" s="8"/>
      <c r="CI192" s="8"/>
      <c r="CJ192" s="8"/>
      <c r="CK192" s="8"/>
      <c r="CL192" s="8"/>
      <c r="CM192" s="8"/>
      <c r="CN192" s="8"/>
      <c r="CO192" s="8"/>
      <c r="CP192" s="8"/>
      <c r="CQ192" s="8"/>
      <c r="CR192" s="8"/>
      <c r="CS192" s="8"/>
      <c r="CT192" s="8"/>
      <c r="CU192" s="8"/>
      <c r="CV192" s="8"/>
      <c r="CW192" s="8"/>
      <c r="CX192" s="8"/>
      <c r="CY192" s="8"/>
      <c r="CZ192" s="8"/>
    </row>
    <row r="193" s="561" customFormat="true" ht="15" customHeight="true" x14ac:dyDescent="0.2">
      <c r="A193" s="162"/>
      <c r="B193" s="39"/>
      <c r="C193" s="104"/>
      <c r="D193" s="106"/>
      <c r="E193" s="106"/>
      <c r="F193" s="106"/>
      <c r="G193" s="105"/>
      <c r="H193" s="103"/>
      <c r="I193" s="106"/>
      <c r="J193" s="106"/>
      <c r="K193" s="106"/>
      <c r="L193" s="102"/>
      <c r="M193" s="104"/>
      <c r="N193" s="106"/>
      <c r="O193" s="106"/>
      <c r="P193" s="106"/>
      <c r="Q193" s="105"/>
      <c r="R193" s="103"/>
      <c r="S193" s="106"/>
      <c r="T193" s="106"/>
      <c r="U193" s="106"/>
      <c r="V193" s="106"/>
      <c r="W193" s="106"/>
      <c r="X193" s="106"/>
      <c r="Y193" s="106"/>
      <c r="Z193" s="102"/>
      <c r="AA193" s="184"/>
      <c r="AB193" s="184"/>
      <c r="AC193" s="184"/>
      <c r="AD193" s="184"/>
      <c r="AE193" s="184"/>
      <c r="AF193" s="184"/>
      <c r="AG193" s="184"/>
      <c r="AH193" s="184"/>
      <c r="AI193" s="184"/>
      <c r="AJ193" s="184"/>
      <c r="AK193" s="184"/>
      <c r="AL193" s="184"/>
      <c r="AM193" s="184"/>
      <c r="AN193" s="184"/>
      <c r="AO193" s="184"/>
      <c r="AP193" s="184"/>
      <c r="AQ193" s="184"/>
      <c r="AR193" s="184"/>
      <c r="AS193" s="184"/>
      <c r="AT193" s="184"/>
      <c r="AU193" s="184"/>
      <c r="AV193" s="184"/>
      <c r="AW193" s="184"/>
      <c r="AX193" s="184"/>
      <c r="AY193" s="184"/>
      <c r="AZ193" s="374"/>
      <c r="BA193" s="181"/>
      <c r="BB193" s="625"/>
      <c r="BC193" s="478"/>
      <c r="BD193" s="463"/>
      <c r="BE193" s="463"/>
      <c r="BF193" s="463"/>
      <c r="BG193" s="482"/>
      <c r="BH193" s="478"/>
      <c r="BI193" s="463"/>
      <c r="BJ193" s="463"/>
      <c r="BK193" s="463"/>
      <c r="BL193" s="482"/>
      <c r="BM193" s="478"/>
      <c r="BN193" s="463"/>
      <c r="BO193" s="463"/>
      <c r="BP193" s="463"/>
      <c r="BQ193" s="482"/>
      <c r="BR193" s="478"/>
      <c r="BS193" s="463"/>
      <c r="BT193" s="463"/>
      <c r="BU193" s="463"/>
      <c r="BV193" s="463"/>
      <c r="BW193" s="463"/>
      <c r="BX193" s="463"/>
      <c r="BY193" s="464"/>
      <c r="BZ193" s="464"/>
      <c r="CA193" s="8"/>
      <c r="CB193" s="8"/>
      <c r="CC193" s="8"/>
      <c r="CD193" s="8"/>
      <c r="CE193" s="8"/>
      <c r="CF193" s="8"/>
      <c r="CG193" s="8"/>
      <c r="CH193" s="8"/>
      <c r="CI193" s="8"/>
      <c r="CJ193" s="8"/>
      <c r="CK193" s="8"/>
      <c r="CL193" s="8"/>
      <c r="CM193" s="8"/>
      <c r="CN193" s="8"/>
      <c r="CO193" s="8"/>
      <c r="CP193" s="8"/>
      <c r="CQ193" s="8"/>
      <c r="CR193" s="8"/>
      <c r="CS193" s="8"/>
      <c r="CT193" s="8"/>
      <c r="CU193" s="8"/>
      <c r="CV193" s="8"/>
      <c r="CW193" s="8"/>
      <c r="CX193" s="8"/>
      <c r="CY193" s="8"/>
      <c r="CZ193" s="8"/>
    </row>
    <row r="194" s="337" customFormat="true" ht="15" customHeight="true" x14ac:dyDescent="0.2">
      <c r="A194" s="26"/>
      <c r="B194" s="38"/>
      <c r="C194" s="104"/>
      <c r="D194" s="106"/>
      <c r="E194" s="106"/>
      <c r="F194" s="106"/>
      <c r="G194" s="105"/>
      <c r="H194" s="103"/>
      <c r="I194" s="106"/>
      <c r="J194" s="106"/>
      <c r="K194" s="106"/>
      <c r="L194" s="102"/>
      <c r="M194" s="104"/>
      <c r="N194" s="106"/>
      <c r="O194" s="106"/>
      <c r="P194" s="106"/>
      <c r="Q194" s="105"/>
      <c r="R194" s="103"/>
      <c r="S194" s="106"/>
      <c r="T194" s="106"/>
      <c r="U194" s="106"/>
      <c r="V194" s="106"/>
      <c r="W194" s="106"/>
      <c r="X194" s="106"/>
      <c r="Y194" s="106"/>
      <c r="Z194" s="102"/>
      <c r="AA194" s="184"/>
      <c r="AB194" s="184"/>
      <c r="AC194" s="184"/>
      <c r="AD194" s="184"/>
      <c r="AE194" s="184"/>
      <c r="AF194" s="184"/>
      <c r="AG194" s="184"/>
      <c r="AH194" s="184"/>
      <c r="AI194" s="184"/>
      <c r="AJ194" s="184"/>
      <c r="AK194" s="184"/>
      <c r="AL194" s="184"/>
      <c r="AM194" s="184"/>
      <c r="AN194" s="184"/>
      <c r="AO194" s="184"/>
      <c r="AP194" s="184"/>
      <c r="AQ194" s="184"/>
      <c r="AR194" s="184"/>
      <c r="AS194" s="184"/>
      <c r="AT194" s="184"/>
      <c r="AU194" s="184"/>
      <c r="AV194" s="184"/>
      <c r="AW194" s="184"/>
      <c r="AX194" s="184"/>
      <c r="AY194" s="184"/>
      <c r="AZ194" s="374"/>
      <c r="BA194" s="181"/>
      <c r="BB194" s="625"/>
      <c r="BC194" s="478"/>
      <c r="BD194" s="463"/>
      <c r="BE194" s="463"/>
      <c r="BF194" s="463"/>
      <c r="BG194" s="482"/>
      <c r="BH194" s="478"/>
      <c r="BI194" s="463"/>
      <c r="BJ194" s="463"/>
      <c r="BK194" s="463"/>
      <c r="BL194" s="482"/>
      <c r="BM194" s="478"/>
      <c r="BN194" s="463"/>
      <c r="BO194" s="463"/>
      <c r="BP194" s="463"/>
      <c r="BQ194" s="482"/>
      <c r="BR194" s="478"/>
      <c r="BS194" s="463"/>
      <c r="BT194" s="463"/>
      <c r="BU194" s="463"/>
      <c r="BV194" s="463"/>
      <c r="BW194" s="463"/>
      <c r="BX194" s="463"/>
      <c r="BY194" s="464"/>
      <c r="BZ194" s="464"/>
      <c r="CA194" s="8"/>
      <c r="CB194" s="8"/>
      <c r="CC194" s="8"/>
      <c r="CD194" s="8"/>
      <c r="CE194" s="8"/>
      <c r="CF194" s="8"/>
      <c r="CG194" s="8"/>
      <c r="CH194" s="8"/>
      <c r="CI194" s="8"/>
      <c r="CJ194" s="8"/>
      <c r="CK194" s="8"/>
      <c r="CL194" s="8"/>
      <c r="CM194" s="8"/>
      <c r="CN194" s="8"/>
      <c r="CO194" s="8"/>
      <c r="CP194" s="8"/>
      <c r="CQ194" s="8"/>
      <c r="CR194" s="8"/>
      <c r="CS194" s="8"/>
      <c r="CT194" s="8"/>
      <c r="CU194" s="8"/>
      <c r="CV194" s="8"/>
      <c r="CW194" s="8"/>
      <c r="CX194" s="8"/>
      <c r="CY194" s="8"/>
      <c r="CZ194" s="8"/>
    </row>
    <row r="195" s="337" customFormat="true" ht="15" customHeight="true" x14ac:dyDescent="0.2">
      <c r="A195" s="26"/>
      <c r="B195" s="38"/>
      <c r="C195" s="104"/>
      <c r="D195" s="106"/>
      <c r="E195" s="106"/>
      <c r="F195" s="106"/>
      <c r="G195" s="105"/>
      <c r="H195" s="103"/>
      <c r="I195" s="106"/>
      <c r="J195" s="106"/>
      <c r="K195" s="106"/>
      <c r="L195" s="102"/>
      <c r="M195" s="104"/>
      <c r="N195" s="106"/>
      <c r="O195" s="106"/>
      <c r="P195" s="106"/>
      <c r="Q195" s="105"/>
      <c r="R195" s="103"/>
      <c r="S195" s="106"/>
      <c r="T195" s="106"/>
      <c r="U195" s="106"/>
      <c r="V195" s="106"/>
      <c r="W195" s="106"/>
      <c r="X195" s="106"/>
      <c r="Y195" s="106"/>
      <c r="Z195" s="102"/>
      <c r="AA195" s="184"/>
      <c r="AB195" s="184"/>
      <c r="AC195" s="184"/>
      <c r="AD195" s="184"/>
      <c r="AE195" s="184"/>
      <c r="AF195" s="184"/>
      <c r="AG195" s="184"/>
      <c r="AH195" s="184"/>
      <c r="AI195" s="184"/>
      <c r="AJ195" s="184"/>
      <c r="AK195" s="184"/>
      <c r="AL195" s="184"/>
      <c r="AM195" s="184"/>
      <c r="AN195" s="184"/>
      <c r="AO195" s="184"/>
      <c r="AP195" s="184"/>
      <c r="AQ195" s="184"/>
      <c r="AR195" s="184"/>
      <c r="AS195" s="184"/>
      <c r="AT195" s="184"/>
      <c r="AU195" s="184"/>
      <c r="AV195" s="184"/>
      <c r="AW195" s="184"/>
      <c r="AX195" s="184"/>
      <c r="AY195" s="184"/>
      <c r="AZ195" s="374"/>
      <c r="BA195" s="181"/>
      <c r="BB195" s="625"/>
      <c r="BC195" s="478"/>
      <c r="BD195" s="463"/>
      <c r="BE195" s="463"/>
      <c r="BF195" s="463"/>
      <c r="BG195" s="482"/>
      <c r="BH195" s="478"/>
      <c r="BI195" s="463"/>
      <c r="BJ195" s="463"/>
      <c r="BK195" s="463"/>
      <c r="BL195" s="482"/>
      <c r="BM195" s="478"/>
      <c r="BN195" s="463"/>
      <c r="BO195" s="463"/>
      <c r="BP195" s="463"/>
      <c r="BQ195" s="482"/>
      <c r="BR195" s="478"/>
      <c r="BS195" s="463"/>
      <c r="BT195" s="463"/>
      <c r="BU195" s="463"/>
      <c r="BV195" s="463"/>
      <c r="BW195" s="463"/>
      <c r="BX195" s="463"/>
      <c r="BY195" s="464"/>
      <c r="BZ195" s="464"/>
      <c r="CA195" s="8"/>
      <c r="CB195" s="8"/>
      <c r="CC195" s="8"/>
      <c r="CD195" s="8"/>
      <c r="CE195" s="8"/>
      <c r="CF195" s="8"/>
      <c r="CG195" s="8"/>
      <c r="CH195" s="8"/>
      <c r="CI195" s="8"/>
      <c r="CJ195" s="8"/>
      <c r="CK195" s="8"/>
      <c r="CL195" s="8"/>
      <c r="CM195" s="8"/>
      <c r="CN195" s="8"/>
      <c r="CO195" s="8"/>
      <c r="CP195" s="8"/>
      <c r="CQ195" s="8"/>
      <c r="CR195" s="8"/>
      <c r="CS195" s="8"/>
      <c r="CT195" s="8"/>
      <c r="CU195" s="8"/>
      <c r="CV195" s="8"/>
      <c r="CW195" s="8"/>
      <c r="CX195" s="8"/>
      <c r="CY195" s="8"/>
      <c r="CZ195" s="8"/>
    </row>
    <row r="196" s="337" customFormat="true" ht="15" customHeight="true" x14ac:dyDescent="0.2">
      <c r="A196" s="26"/>
      <c r="B196" s="38"/>
      <c r="C196" s="104"/>
      <c r="D196" s="106"/>
      <c r="E196" s="106"/>
      <c r="F196" s="106"/>
      <c r="G196" s="105"/>
      <c r="H196" s="103"/>
      <c r="I196" s="106"/>
      <c r="J196" s="106"/>
      <c r="K196" s="106"/>
      <c r="L196" s="102"/>
      <c r="M196" s="104"/>
      <c r="N196" s="106"/>
      <c r="O196" s="106"/>
      <c r="P196" s="106"/>
      <c r="Q196" s="105"/>
      <c r="R196" s="103"/>
      <c r="S196" s="106"/>
      <c r="T196" s="106"/>
      <c r="U196" s="106"/>
      <c r="V196" s="106"/>
      <c r="W196" s="106"/>
      <c r="X196" s="106"/>
      <c r="Y196" s="106"/>
      <c r="Z196" s="102"/>
      <c r="AA196" s="184"/>
      <c r="AB196" s="184"/>
      <c r="AC196" s="184"/>
      <c r="AD196" s="184"/>
      <c r="AE196" s="184"/>
      <c r="AF196" s="184"/>
      <c r="AG196" s="184"/>
      <c r="AH196" s="184"/>
      <c r="AI196" s="184"/>
      <c r="AJ196" s="184"/>
      <c r="AK196" s="184"/>
      <c r="AL196" s="184"/>
      <c r="AM196" s="184"/>
      <c r="AN196" s="184"/>
      <c r="AO196" s="184"/>
      <c r="AP196" s="184"/>
      <c r="AQ196" s="184"/>
      <c r="AR196" s="184"/>
      <c r="AS196" s="184"/>
      <c r="AT196" s="184"/>
      <c r="AU196" s="184"/>
      <c r="AV196" s="184"/>
      <c r="AW196" s="184"/>
      <c r="AX196" s="184"/>
      <c r="AY196" s="184"/>
      <c r="AZ196" s="374"/>
      <c r="BA196" s="181"/>
      <c r="BB196" s="625"/>
      <c r="BC196" s="478"/>
      <c r="BD196" s="463"/>
      <c r="BE196" s="463"/>
      <c r="BF196" s="463"/>
      <c r="BG196" s="482"/>
      <c r="BH196" s="478"/>
      <c r="BI196" s="463"/>
      <c r="BJ196" s="463"/>
      <c r="BK196" s="463"/>
      <c r="BL196" s="482"/>
      <c r="BM196" s="478"/>
      <c r="BN196" s="463"/>
      <c r="BO196" s="463"/>
      <c r="BP196" s="463"/>
      <c r="BQ196" s="482"/>
      <c r="BR196" s="478"/>
      <c r="BS196" s="463"/>
      <c r="BT196" s="463"/>
      <c r="BU196" s="463"/>
      <c r="BV196" s="463"/>
      <c r="BW196" s="463"/>
      <c r="BX196" s="463"/>
      <c r="BY196" s="464"/>
      <c r="BZ196" s="464"/>
      <c r="CA196" s="8"/>
      <c r="CB196" s="8"/>
      <c r="CC196" s="8"/>
      <c r="CD196" s="8"/>
      <c r="CE196" s="8"/>
      <c r="CF196" s="8"/>
      <c r="CG196" s="8"/>
      <c r="CH196" s="8"/>
      <c r="CI196" s="8"/>
      <c r="CJ196" s="8"/>
      <c r="CK196" s="8"/>
      <c r="CL196" s="8"/>
      <c r="CM196" s="8"/>
      <c r="CN196" s="8"/>
      <c r="CO196" s="8"/>
      <c r="CP196" s="8"/>
      <c r="CQ196" s="8"/>
      <c r="CR196" s="8"/>
      <c r="CS196" s="8"/>
      <c r="CT196" s="8"/>
      <c r="CU196" s="8"/>
      <c r="CV196" s="8"/>
      <c r="CW196" s="8"/>
      <c r="CX196" s="8"/>
      <c r="CY196" s="8"/>
      <c r="CZ196" s="8"/>
    </row>
    <row r="197" s="337" customFormat="true" ht="15" customHeight="true" x14ac:dyDescent="0.2">
      <c r="A197" s="26"/>
      <c r="B197" s="38"/>
      <c r="C197" s="104"/>
      <c r="D197" s="106"/>
      <c r="E197" s="106"/>
      <c r="F197" s="106"/>
      <c r="G197" s="105"/>
      <c r="H197" s="103"/>
      <c r="I197" s="106"/>
      <c r="J197" s="106"/>
      <c r="K197" s="106"/>
      <c r="L197" s="102"/>
      <c r="M197" s="104"/>
      <c r="N197" s="106"/>
      <c r="O197" s="106"/>
      <c r="P197" s="106"/>
      <c r="Q197" s="105"/>
      <c r="R197" s="103"/>
      <c r="S197" s="106"/>
      <c r="T197" s="106"/>
      <c r="U197" s="106"/>
      <c r="V197" s="106"/>
      <c r="W197" s="106"/>
      <c r="X197" s="106"/>
      <c r="Y197" s="106"/>
      <c r="Z197" s="102"/>
      <c r="AA197" s="184"/>
      <c r="AB197" s="184"/>
      <c r="AC197" s="184"/>
      <c r="AD197" s="184"/>
      <c r="AE197" s="184"/>
      <c r="AF197" s="184"/>
      <c r="AG197" s="184"/>
      <c r="AH197" s="184"/>
      <c r="AI197" s="184"/>
      <c r="AJ197" s="184"/>
      <c r="AK197" s="184"/>
      <c r="AL197" s="184"/>
      <c r="AM197" s="184"/>
      <c r="AN197" s="184"/>
      <c r="AO197" s="184"/>
      <c r="AP197" s="184"/>
      <c r="AQ197" s="184"/>
      <c r="AR197" s="184"/>
      <c r="AS197" s="184"/>
      <c r="AT197" s="184"/>
      <c r="AU197" s="184"/>
      <c r="AV197" s="184"/>
      <c r="AW197" s="184"/>
      <c r="AX197" s="184"/>
      <c r="AY197" s="184"/>
      <c r="AZ197" s="374"/>
      <c r="BA197" s="181"/>
      <c r="BB197" s="625"/>
      <c r="BC197" s="478"/>
      <c r="BD197" s="463"/>
      <c r="BE197" s="463"/>
      <c r="BF197" s="463"/>
      <c r="BG197" s="482"/>
      <c r="BH197" s="478"/>
      <c r="BI197" s="463"/>
      <c r="BJ197" s="463"/>
      <c r="BK197" s="463"/>
      <c r="BL197" s="482"/>
      <c r="BM197" s="478"/>
      <c r="BN197" s="463"/>
      <c r="BO197" s="463"/>
      <c r="BP197" s="463"/>
      <c r="BQ197" s="482"/>
      <c r="BR197" s="478"/>
      <c r="BS197" s="463"/>
      <c r="BT197" s="463"/>
      <c r="BU197" s="463"/>
      <c r="BV197" s="463"/>
      <c r="BW197" s="463"/>
      <c r="BX197" s="463"/>
      <c r="BY197" s="464"/>
      <c r="BZ197" s="464"/>
      <c r="CA197" s="8"/>
      <c r="CB197" s="8"/>
      <c r="CC197" s="8"/>
      <c r="CD197" s="8"/>
      <c r="CE197" s="8"/>
      <c r="CF197" s="8"/>
      <c r="CG197" s="8"/>
      <c r="CH197" s="8"/>
      <c r="CI197" s="8"/>
      <c r="CJ197" s="8"/>
      <c r="CK197" s="8"/>
      <c r="CL197" s="8"/>
      <c r="CM197" s="8"/>
      <c r="CN197" s="8"/>
      <c r="CO197" s="8"/>
      <c r="CP197" s="8"/>
      <c r="CQ197" s="8"/>
      <c r="CR197" s="8"/>
      <c r="CS197" s="8"/>
      <c r="CT197" s="8"/>
      <c r="CU197" s="8"/>
      <c r="CV197" s="8"/>
      <c r="CW197" s="8"/>
      <c r="CX197" s="8"/>
      <c r="CY197" s="8"/>
      <c r="CZ197" s="8"/>
    </row>
    <row r="198" s="337" customFormat="true" ht="15" customHeight="true" x14ac:dyDescent="0.2">
      <c r="A198" s="26"/>
      <c r="B198" s="38"/>
      <c r="C198" s="104"/>
      <c r="D198" s="106"/>
      <c r="E198" s="106"/>
      <c r="F198" s="106"/>
      <c r="G198" s="105"/>
      <c r="H198" s="103"/>
      <c r="I198" s="106"/>
      <c r="J198" s="106"/>
      <c r="K198" s="106"/>
      <c r="L198" s="102"/>
      <c r="M198" s="104"/>
      <c r="N198" s="106"/>
      <c r="O198" s="106"/>
      <c r="P198" s="106"/>
      <c r="Q198" s="105"/>
      <c r="R198" s="103"/>
      <c r="S198" s="106"/>
      <c r="T198" s="106"/>
      <c r="U198" s="106"/>
      <c r="V198" s="106"/>
      <c r="W198" s="106"/>
      <c r="X198" s="106"/>
      <c r="Y198" s="106"/>
      <c r="Z198" s="102"/>
      <c r="AA198" s="184"/>
      <c r="AB198" s="184"/>
      <c r="AC198" s="184"/>
      <c r="AD198" s="184"/>
      <c r="AE198" s="184"/>
      <c r="AF198" s="184"/>
      <c r="AG198" s="184"/>
      <c r="AH198" s="184"/>
      <c r="AI198" s="184"/>
      <c r="AJ198" s="184"/>
      <c r="AK198" s="184"/>
      <c r="AL198" s="184"/>
      <c r="AM198" s="184"/>
      <c r="AN198" s="184"/>
      <c r="AO198" s="184"/>
      <c r="AP198" s="184"/>
      <c r="AQ198" s="184"/>
      <c r="AR198" s="184"/>
      <c r="AS198" s="184"/>
      <c r="AT198" s="184"/>
      <c r="AU198" s="184"/>
      <c r="AV198" s="184"/>
      <c r="AW198" s="184"/>
      <c r="AX198" s="184"/>
      <c r="AY198" s="184"/>
      <c r="AZ198" s="374"/>
      <c r="BA198" s="181"/>
      <c r="BB198" s="625"/>
      <c r="BC198" s="478"/>
      <c r="BD198" s="463"/>
      <c r="BE198" s="463"/>
      <c r="BF198" s="463"/>
      <c r="BG198" s="482"/>
      <c r="BH198" s="478"/>
      <c r="BI198" s="463"/>
      <c r="BJ198" s="463"/>
      <c r="BK198" s="463"/>
      <c r="BL198" s="482"/>
      <c r="BM198" s="478"/>
      <c r="BN198" s="463"/>
      <c r="BO198" s="463"/>
      <c r="BP198" s="463"/>
      <c r="BQ198" s="482"/>
      <c r="BR198" s="478"/>
      <c r="BS198" s="463"/>
      <c r="BT198" s="463"/>
      <c r="BU198" s="463"/>
      <c r="BV198" s="463"/>
      <c r="BW198" s="463"/>
      <c r="BX198" s="463"/>
      <c r="BY198" s="464"/>
      <c r="BZ198" s="464"/>
      <c r="CA198" s="8"/>
      <c r="CB198" s="8"/>
      <c r="CC198" s="8"/>
      <c r="CD198" s="8"/>
      <c r="CE198" s="8"/>
      <c r="CF198" s="8"/>
      <c r="CG198" s="8"/>
      <c r="CH198" s="8"/>
      <c r="CI198" s="8"/>
      <c r="CJ198" s="8"/>
      <c r="CK198" s="8"/>
      <c r="CL198" s="8"/>
      <c r="CM198" s="8"/>
      <c r="CN198" s="8"/>
      <c r="CO198" s="8"/>
      <c r="CP198" s="8"/>
      <c r="CQ198" s="8"/>
      <c r="CR198" s="8"/>
      <c r="CS198" s="8"/>
      <c r="CT198" s="8"/>
      <c r="CU198" s="8"/>
      <c r="CV198" s="8"/>
      <c r="CW198" s="8"/>
      <c r="CX198" s="8"/>
      <c r="CY198" s="8"/>
      <c r="CZ198" s="8"/>
    </row>
    <row r="199" s="337" customFormat="true" ht="15" customHeight="true" x14ac:dyDescent="0.2">
      <c r="A199" s="26"/>
      <c r="B199" s="38"/>
      <c r="C199" s="104"/>
      <c r="D199" s="106"/>
      <c r="E199" s="106"/>
      <c r="F199" s="106"/>
      <c r="G199" s="105"/>
      <c r="H199" s="103"/>
      <c r="I199" s="106"/>
      <c r="J199" s="106"/>
      <c r="K199" s="106"/>
      <c r="L199" s="102"/>
      <c r="M199" s="104"/>
      <c r="N199" s="106"/>
      <c r="O199" s="106"/>
      <c r="P199" s="106"/>
      <c r="Q199" s="105"/>
      <c r="R199" s="103"/>
      <c r="S199" s="106"/>
      <c r="T199" s="106"/>
      <c r="U199" s="106"/>
      <c r="V199" s="106"/>
      <c r="W199" s="106"/>
      <c r="X199" s="106"/>
      <c r="Y199" s="106"/>
      <c r="Z199" s="102"/>
      <c r="AA199" s="184"/>
      <c r="AB199" s="184"/>
      <c r="AC199" s="184"/>
      <c r="AD199" s="184"/>
      <c r="AE199" s="184"/>
      <c r="AF199" s="184"/>
      <c r="AG199" s="184"/>
      <c r="AH199" s="184"/>
      <c r="AI199" s="184"/>
      <c r="AJ199" s="184"/>
      <c r="AK199" s="184"/>
      <c r="AL199" s="184"/>
      <c r="AM199" s="184"/>
      <c r="AN199" s="184"/>
      <c r="AO199" s="184"/>
      <c r="AP199" s="184"/>
      <c r="AQ199" s="184"/>
      <c r="AR199" s="184"/>
      <c r="AS199" s="184"/>
      <c r="AT199" s="184"/>
      <c r="AU199" s="184"/>
      <c r="AV199" s="184"/>
      <c r="AW199" s="184"/>
      <c r="AX199" s="184"/>
      <c r="AY199" s="184"/>
      <c r="AZ199" s="374"/>
      <c r="BA199" s="181"/>
      <c r="BB199" s="625"/>
      <c r="BC199" s="478"/>
      <c r="BD199" s="463"/>
      <c r="BE199" s="463"/>
      <c r="BF199" s="463"/>
      <c r="BG199" s="482"/>
      <c r="BH199" s="478"/>
      <c r="BI199" s="463"/>
      <c r="BJ199" s="463"/>
      <c r="BK199" s="463"/>
      <c r="BL199" s="482"/>
      <c r="BM199" s="478"/>
      <c r="BN199" s="463"/>
      <c r="BO199" s="463"/>
      <c r="BP199" s="463"/>
      <c r="BQ199" s="482"/>
      <c r="BR199" s="478"/>
      <c r="BS199" s="463"/>
      <c r="BT199" s="463"/>
      <c r="BU199" s="463"/>
      <c r="BV199" s="463"/>
      <c r="BW199" s="463"/>
      <c r="BX199" s="463"/>
      <c r="BY199" s="464"/>
      <c r="BZ199" s="464"/>
      <c r="CA199" s="8"/>
      <c r="CB199" s="8"/>
      <c r="CC199" s="8"/>
      <c r="CD199" s="8"/>
      <c r="CE199" s="8"/>
      <c r="CF199" s="8"/>
      <c r="CG199" s="8"/>
      <c r="CH199" s="8"/>
      <c r="CI199" s="8"/>
      <c r="CJ199" s="8"/>
      <c r="CK199" s="8"/>
      <c r="CL199" s="8"/>
      <c r="CM199" s="8"/>
      <c r="CN199" s="8"/>
      <c r="CO199" s="8"/>
      <c r="CP199" s="8"/>
      <c r="CQ199" s="8"/>
      <c r="CR199" s="8"/>
      <c r="CS199" s="8"/>
      <c r="CT199" s="8"/>
      <c r="CU199" s="8"/>
      <c r="CV199" s="8"/>
      <c r="CW199" s="8"/>
      <c r="CX199" s="8"/>
      <c r="CY199" s="8"/>
      <c r="CZ199" s="8"/>
    </row>
    <row r="200" s="337" customFormat="true" ht="15" customHeight="true" x14ac:dyDescent="0.2">
      <c r="A200" s="26"/>
      <c r="B200" s="38"/>
      <c r="C200" s="104"/>
      <c r="D200" s="106"/>
      <c r="E200" s="106"/>
      <c r="F200" s="106"/>
      <c r="G200" s="105"/>
      <c r="H200" s="103"/>
      <c r="I200" s="106"/>
      <c r="J200" s="106"/>
      <c r="K200" s="106"/>
      <c r="L200" s="102"/>
      <c r="M200" s="104"/>
      <c r="N200" s="106"/>
      <c r="O200" s="106"/>
      <c r="P200" s="106"/>
      <c r="Q200" s="105"/>
      <c r="R200" s="103"/>
      <c r="S200" s="106"/>
      <c r="T200" s="106"/>
      <c r="U200" s="106"/>
      <c r="V200" s="106"/>
      <c r="W200" s="106"/>
      <c r="X200" s="106"/>
      <c r="Y200" s="106"/>
      <c r="Z200" s="102"/>
      <c r="AA200" s="184"/>
      <c r="AB200" s="184"/>
      <c r="AC200" s="184"/>
      <c r="AD200" s="184"/>
      <c r="AE200" s="184"/>
      <c r="AF200" s="184"/>
      <c r="AG200" s="184"/>
      <c r="AH200" s="184"/>
      <c r="AI200" s="184"/>
      <c r="AJ200" s="184"/>
      <c r="AK200" s="184"/>
      <c r="AL200" s="184"/>
      <c r="AM200" s="184"/>
      <c r="AN200" s="184"/>
      <c r="AO200" s="184"/>
      <c r="AP200" s="184"/>
      <c r="AQ200" s="184"/>
      <c r="AR200" s="184"/>
      <c r="AS200" s="184"/>
      <c r="AT200" s="184"/>
      <c r="AU200" s="184"/>
      <c r="AV200" s="184"/>
      <c r="AW200" s="184"/>
      <c r="AX200" s="184"/>
      <c r="AY200" s="184"/>
      <c r="AZ200" s="374"/>
      <c r="BA200" s="181"/>
      <c r="BB200" s="625"/>
      <c r="BC200" s="478"/>
      <c r="BD200" s="463"/>
      <c r="BE200" s="463"/>
      <c r="BF200" s="463"/>
      <c r="BG200" s="482"/>
      <c r="BH200" s="478"/>
      <c r="BI200" s="463"/>
      <c r="BJ200" s="463"/>
      <c r="BK200" s="463"/>
      <c r="BL200" s="482"/>
      <c r="BM200" s="478"/>
      <c r="BN200" s="463"/>
      <c r="BO200" s="463"/>
      <c r="BP200" s="463"/>
      <c r="BQ200" s="482"/>
      <c r="BR200" s="478"/>
      <c r="BS200" s="463"/>
      <c r="BT200" s="463"/>
      <c r="BU200" s="463"/>
      <c r="BV200" s="463"/>
      <c r="BW200" s="463"/>
      <c r="BX200" s="463"/>
      <c r="BY200" s="464"/>
      <c r="BZ200" s="464"/>
      <c r="CA200" s="8"/>
      <c r="CB200" s="8"/>
      <c r="CC200" s="8"/>
      <c r="CD200" s="8"/>
      <c r="CE200" s="8"/>
      <c r="CF200" s="8"/>
      <c r="CG200" s="8"/>
      <c r="CH200" s="8"/>
      <c r="CI200" s="8"/>
      <c r="CJ200" s="8"/>
      <c r="CK200" s="8"/>
      <c r="CL200" s="8"/>
      <c r="CM200" s="8"/>
      <c r="CN200" s="8"/>
      <c r="CO200" s="8"/>
      <c r="CP200" s="8"/>
      <c r="CQ200" s="8"/>
      <c r="CR200" s="8"/>
      <c r="CS200" s="8"/>
      <c r="CT200" s="8"/>
      <c r="CU200" s="8"/>
      <c r="CV200" s="8"/>
      <c r="CW200" s="8"/>
      <c r="CX200" s="8"/>
      <c r="CY200" s="8"/>
      <c r="CZ200" s="8"/>
    </row>
    <row r="201" s="337" customFormat="true" ht="15" customHeight="true" x14ac:dyDescent="0.2">
      <c r="A201" s="26"/>
      <c r="B201" s="38"/>
      <c r="C201" s="104"/>
      <c r="D201" s="106"/>
      <c r="E201" s="106"/>
      <c r="F201" s="106"/>
      <c r="G201" s="105"/>
      <c r="H201" s="103"/>
      <c r="I201" s="106"/>
      <c r="J201" s="106"/>
      <c r="K201" s="106"/>
      <c r="L201" s="102"/>
      <c r="M201" s="104"/>
      <c r="N201" s="106"/>
      <c r="O201" s="106"/>
      <c r="P201" s="106"/>
      <c r="Q201" s="105"/>
      <c r="R201" s="103"/>
      <c r="S201" s="106"/>
      <c r="T201" s="106"/>
      <c r="U201" s="106"/>
      <c r="V201" s="106"/>
      <c r="W201" s="106"/>
      <c r="X201" s="106"/>
      <c r="Y201" s="106"/>
      <c r="Z201" s="102"/>
      <c r="AA201" s="184"/>
      <c r="AB201" s="184"/>
      <c r="AC201" s="184"/>
      <c r="AD201" s="184"/>
      <c r="AE201" s="184"/>
      <c r="AF201" s="184"/>
      <c r="AG201" s="184"/>
      <c r="AH201" s="184"/>
      <c r="AI201" s="184"/>
      <c r="AJ201" s="184"/>
      <c r="AK201" s="184"/>
      <c r="AL201" s="184"/>
      <c r="AM201" s="184"/>
      <c r="AN201" s="184"/>
      <c r="AO201" s="184"/>
      <c r="AP201" s="184"/>
      <c r="AQ201" s="184"/>
      <c r="AR201" s="184"/>
      <c r="AS201" s="184"/>
      <c r="AT201" s="184"/>
      <c r="AU201" s="184"/>
      <c r="AV201" s="184"/>
      <c r="AW201" s="184"/>
      <c r="AX201" s="184"/>
      <c r="AY201" s="184"/>
      <c r="AZ201" s="374"/>
      <c r="BA201" s="181"/>
      <c r="BB201" s="625"/>
      <c r="BC201" s="478"/>
      <c r="BD201" s="463"/>
      <c r="BE201" s="463"/>
      <c r="BF201" s="463"/>
      <c r="BG201" s="482"/>
      <c r="BH201" s="478"/>
      <c r="BI201" s="463"/>
      <c r="BJ201" s="463"/>
      <c r="BK201" s="463"/>
      <c r="BL201" s="482"/>
      <c r="BM201" s="478"/>
      <c r="BN201" s="463"/>
      <c r="BO201" s="463"/>
      <c r="BP201" s="463"/>
      <c r="BQ201" s="482"/>
      <c r="BR201" s="478"/>
      <c r="BS201" s="463"/>
      <c r="BT201" s="463"/>
      <c r="BU201" s="463"/>
      <c r="BV201" s="463"/>
      <c r="BW201" s="463"/>
      <c r="BX201" s="463"/>
      <c r="BY201" s="464"/>
      <c r="BZ201" s="464"/>
      <c r="CA201" s="8"/>
      <c r="CB201" s="8"/>
      <c r="CC201" s="8"/>
      <c r="CD201" s="8"/>
      <c r="CE201" s="8"/>
      <c r="CF201" s="8"/>
      <c r="CG201" s="8"/>
      <c r="CH201" s="8"/>
      <c r="CI201" s="8"/>
      <c r="CJ201" s="8"/>
      <c r="CK201" s="8"/>
      <c r="CL201" s="8"/>
      <c r="CM201" s="8"/>
      <c r="CN201" s="8"/>
      <c r="CO201" s="8"/>
      <c r="CP201" s="8"/>
      <c r="CQ201" s="8"/>
      <c r="CR201" s="8"/>
      <c r="CS201" s="8"/>
      <c r="CT201" s="8"/>
      <c r="CU201" s="8"/>
      <c r="CV201" s="8"/>
      <c r="CW201" s="8"/>
      <c r="CX201" s="8"/>
      <c r="CY201" s="8"/>
      <c r="CZ201" s="8"/>
    </row>
    <row r="202" s="337" customFormat="true" ht="15" customHeight="true" x14ac:dyDescent="0.2">
      <c r="A202" s="26"/>
      <c r="B202" s="38"/>
      <c r="C202" s="104"/>
      <c r="D202" s="106"/>
      <c r="E202" s="106"/>
      <c r="F202" s="106"/>
      <c r="G202" s="105"/>
      <c r="H202" s="103"/>
      <c r="I202" s="106"/>
      <c r="J202" s="106"/>
      <c r="K202" s="106"/>
      <c r="L202" s="102"/>
      <c r="M202" s="104"/>
      <c r="N202" s="106"/>
      <c r="O202" s="106"/>
      <c r="P202" s="106"/>
      <c r="Q202" s="105"/>
      <c r="R202" s="103"/>
      <c r="S202" s="106"/>
      <c r="T202" s="106"/>
      <c r="U202" s="106"/>
      <c r="V202" s="106"/>
      <c r="W202" s="106"/>
      <c r="X202" s="106"/>
      <c r="Y202" s="106"/>
      <c r="Z202" s="102"/>
      <c r="AA202" s="184"/>
      <c r="AB202" s="184"/>
      <c r="AC202" s="184"/>
      <c r="AD202" s="184"/>
      <c r="AE202" s="184"/>
      <c r="AF202" s="184"/>
      <c r="AG202" s="184"/>
      <c r="AH202" s="184"/>
      <c r="AI202" s="184"/>
      <c r="AJ202" s="184"/>
      <c r="AK202" s="184"/>
      <c r="AL202" s="184"/>
      <c r="AM202" s="184"/>
      <c r="AN202" s="184"/>
      <c r="AO202" s="184"/>
      <c r="AP202" s="184"/>
      <c r="AQ202" s="184"/>
      <c r="AR202" s="184"/>
      <c r="AS202" s="184"/>
      <c r="AT202" s="184"/>
      <c r="AU202" s="184"/>
      <c r="AV202" s="184"/>
      <c r="AW202" s="184"/>
      <c r="AX202" s="184"/>
      <c r="AY202" s="184"/>
      <c r="AZ202" s="374"/>
      <c r="BA202" s="181"/>
      <c r="BB202" s="625"/>
      <c r="BC202" s="478"/>
      <c r="BD202" s="463"/>
      <c r="BE202" s="463"/>
      <c r="BF202" s="463"/>
      <c r="BG202" s="482"/>
      <c r="BH202" s="478"/>
      <c r="BI202" s="463"/>
      <c r="BJ202" s="463"/>
      <c r="BK202" s="463"/>
      <c r="BL202" s="482"/>
      <c r="BM202" s="478"/>
      <c r="BN202" s="463"/>
      <c r="BO202" s="463"/>
      <c r="BP202" s="463"/>
      <c r="BQ202" s="482"/>
      <c r="BR202" s="478"/>
      <c r="BS202" s="463"/>
      <c r="BT202" s="463"/>
      <c r="BU202" s="463"/>
      <c r="BV202" s="463"/>
      <c r="BW202" s="463"/>
      <c r="BX202" s="463"/>
      <c r="BY202" s="464"/>
      <c r="BZ202" s="464"/>
      <c r="CA202" s="8"/>
      <c r="CB202" s="8"/>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row>
    <row r="203" s="337" customFormat="true" ht="15" customHeight="true" x14ac:dyDescent="0.2">
      <c r="A203" s="26"/>
      <c r="B203" s="38"/>
      <c r="C203" s="104"/>
      <c r="D203" s="106"/>
      <c r="E203" s="106"/>
      <c r="F203" s="106"/>
      <c r="G203" s="105"/>
      <c r="H203" s="103"/>
      <c r="I203" s="106"/>
      <c r="J203" s="106"/>
      <c r="K203" s="106"/>
      <c r="L203" s="102"/>
      <c r="M203" s="104"/>
      <c r="N203" s="106"/>
      <c r="O203" s="106"/>
      <c r="P203" s="106"/>
      <c r="Q203" s="105"/>
      <c r="R203" s="103"/>
      <c r="S203" s="106"/>
      <c r="T203" s="106"/>
      <c r="U203" s="106"/>
      <c r="V203" s="106"/>
      <c r="W203" s="106"/>
      <c r="X203" s="106"/>
      <c r="Y203" s="106"/>
      <c r="Z203" s="102"/>
      <c r="AA203" s="184"/>
      <c r="AB203" s="184"/>
      <c r="AC203" s="184"/>
      <c r="AD203" s="184"/>
      <c r="AE203" s="184"/>
      <c r="AF203" s="184"/>
      <c r="AG203" s="184"/>
      <c r="AH203" s="184"/>
      <c r="AI203" s="184"/>
      <c r="AJ203" s="184"/>
      <c r="AK203" s="184"/>
      <c r="AL203" s="184"/>
      <c r="AM203" s="184"/>
      <c r="AN203" s="184"/>
      <c r="AO203" s="184"/>
      <c r="AP203" s="184"/>
      <c r="AQ203" s="184"/>
      <c r="AR203" s="184"/>
      <c r="AS203" s="184"/>
      <c r="AT203" s="184"/>
      <c r="AU203" s="184"/>
      <c r="AV203" s="184"/>
      <c r="AW203" s="184"/>
      <c r="AX203" s="184"/>
      <c r="AY203" s="184"/>
      <c r="AZ203" s="374"/>
      <c r="BA203" s="181"/>
      <c r="BB203" s="625"/>
      <c r="BC203" s="478"/>
      <c r="BD203" s="463"/>
      <c r="BE203" s="463"/>
      <c r="BF203" s="463"/>
      <c r="BG203" s="482"/>
      <c r="BH203" s="478"/>
      <c r="BI203" s="463"/>
      <c r="BJ203" s="463"/>
      <c r="BK203" s="463"/>
      <c r="BL203" s="482"/>
      <c r="BM203" s="478"/>
      <c r="BN203" s="463"/>
      <c r="BO203" s="463"/>
      <c r="BP203" s="463"/>
      <c r="BQ203" s="482"/>
      <c r="BR203" s="478"/>
      <c r="BS203" s="463"/>
      <c r="BT203" s="463"/>
      <c r="BU203" s="463"/>
      <c r="BV203" s="463"/>
      <c r="BW203" s="463"/>
      <c r="BX203" s="463"/>
      <c r="BY203" s="464"/>
      <c r="BZ203" s="464"/>
      <c r="CA203" s="8"/>
      <c r="CB203" s="8"/>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row>
    <row r="204" s="337" customFormat="true" ht="15" customHeight="true" x14ac:dyDescent="0.2">
      <c r="A204" s="25"/>
      <c r="B204" s="37"/>
      <c r="C204" s="35"/>
      <c r="D204" s="34"/>
      <c r="E204" s="34"/>
      <c r="F204" s="34"/>
      <c r="G204" s="33"/>
      <c r="H204" s="32"/>
      <c r="I204" s="34"/>
      <c r="J204" s="34"/>
      <c r="K204" s="34"/>
      <c r="L204" s="31"/>
      <c r="M204" s="35"/>
      <c r="N204" s="34"/>
      <c r="O204" s="34"/>
      <c r="P204" s="34"/>
      <c r="Q204" s="33"/>
      <c r="R204" s="32"/>
      <c r="S204" s="34"/>
      <c r="T204" s="34"/>
      <c r="U204" s="34"/>
      <c r="V204" s="106"/>
      <c r="W204" s="106"/>
      <c r="X204" s="106"/>
      <c r="Y204" s="106"/>
      <c r="Z204" s="102"/>
      <c r="AA204" s="184"/>
      <c r="AB204" s="184"/>
      <c r="AC204" s="184"/>
      <c r="AD204" s="184"/>
      <c r="AE204" s="184"/>
      <c r="AF204" s="184"/>
      <c r="AG204" s="184"/>
      <c r="AH204" s="184"/>
      <c r="AI204" s="184"/>
      <c r="AJ204" s="184"/>
      <c r="AK204" s="184"/>
      <c r="AL204" s="184"/>
      <c r="AM204" s="184"/>
      <c r="AN204" s="184"/>
      <c r="AO204" s="184"/>
      <c r="AP204" s="184"/>
      <c r="AQ204" s="184"/>
      <c r="AR204" s="184"/>
      <c r="AS204" s="184"/>
      <c r="AT204" s="184"/>
      <c r="AU204" s="184"/>
      <c r="AV204" s="184"/>
      <c r="AW204" s="184"/>
      <c r="AX204" s="184"/>
      <c r="AY204" s="184"/>
      <c r="AZ204" s="374"/>
      <c r="BA204" s="181"/>
      <c r="BB204" s="625"/>
      <c r="BC204" s="478"/>
      <c r="BD204" s="463"/>
      <c r="BE204" s="463"/>
      <c r="BF204" s="463"/>
      <c r="BG204" s="482"/>
      <c r="BH204" s="478"/>
      <c r="BI204" s="463"/>
      <c r="BJ204" s="463"/>
      <c r="BK204" s="463"/>
      <c r="BL204" s="482"/>
      <c r="BM204" s="478"/>
      <c r="BN204" s="463"/>
      <c r="BO204" s="463"/>
      <c r="BP204" s="463"/>
      <c r="BQ204" s="482"/>
      <c r="BR204" s="478"/>
      <c r="BS204" s="463"/>
      <c r="BT204" s="463"/>
      <c r="BU204" s="463"/>
      <c r="BV204" s="463"/>
      <c r="BW204" s="463"/>
      <c r="BX204" s="463"/>
      <c r="BY204" s="464"/>
      <c r="BZ204" s="464"/>
      <c r="CA204" s="8"/>
      <c r="CB204" s="8"/>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row>
    <row r="205" s="337" customFormat="true" ht="15" customHeight="true" x14ac:dyDescent="0.2">
      <c r="A205" s="24"/>
      <c r="B205" s="36"/>
      <c r="C205" s="30"/>
      <c r="D205" s="91"/>
      <c r="E205" s="91"/>
      <c r="F205" s="91"/>
      <c r="G205" s="90"/>
      <c r="H205" s="29"/>
      <c r="I205" s="91"/>
      <c r="J205" s="91"/>
      <c r="K205" s="91"/>
      <c r="L205" s="28"/>
      <c r="M205" s="30"/>
      <c r="N205" s="91"/>
      <c r="O205" s="91"/>
      <c r="P205" s="91"/>
      <c r="Q205" s="90"/>
      <c r="R205" s="29"/>
      <c r="S205" s="91"/>
      <c r="T205" s="91"/>
      <c r="U205" s="91"/>
      <c r="V205" s="91"/>
      <c r="W205" s="91"/>
      <c r="X205" s="91"/>
      <c r="Y205" s="91"/>
      <c r="Z205" s="28"/>
      <c r="AA205" s="184"/>
      <c r="AB205" s="184"/>
      <c r="AC205" s="184"/>
      <c r="AD205" s="184"/>
      <c r="AE205" s="184"/>
      <c r="AF205" s="184"/>
      <c r="AG205" s="184"/>
      <c r="AH205" s="184"/>
      <c r="AI205" s="184"/>
      <c r="AJ205" s="184"/>
      <c r="AK205" s="184"/>
      <c r="AL205" s="184"/>
      <c r="AM205" s="184"/>
      <c r="AN205" s="184"/>
      <c r="AO205" s="184"/>
      <c r="AP205" s="184"/>
      <c r="AQ205" s="184"/>
      <c r="AR205" s="184"/>
      <c r="AS205" s="184"/>
      <c r="AT205" s="184"/>
      <c r="AU205" s="184"/>
      <c r="AV205" s="184"/>
      <c r="AW205" s="184"/>
      <c r="AX205" s="184"/>
      <c r="AY205" s="184"/>
      <c r="AZ205" s="374"/>
      <c r="BA205" s="181"/>
      <c r="BB205" s="625"/>
      <c r="BC205" s="481"/>
      <c r="BD205" s="480"/>
      <c r="BE205" s="480"/>
      <c r="BF205" s="480"/>
      <c r="BG205" s="484"/>
      <c r="BH205" s="481"/>
      <c r="BI205" s="480"/>
      <c r="BJ205" s="480"/>
      <c r="BK205" s="480"/>
      <c r="BL205" s="484"/>
      <c r="BM205" s="481"/>
      <c r="BN205" s="480"/>
      <c r="BO205" s="480"/>
      <c r="BP205" s="480"/>
      <c r="BQ205" s="484"/>
      <c r="BR205" s="481"/>
      <c r="BS205" s="480"/>
      <c r="BT205" s="480"/>
      <c r="BU205" s="480"/>
      <c r="BV205" s="480"/>
      <c r="BW205" s="480"/>
      <c r="BX205" s="480"/>
      <c r="BY205" s="483"/>
      <c r="BZ205" s="483"/>
      <c r="CA205" s="8"/>
      <c r="CB205" s="8"/>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row>
    <row r="206" s="337" customFormat="true" ht="250.15" customHeight="true" x14ac:dyDescent="0.2">
      <c r="B206" s="339"/>
      <c r="AA206" s="374"/>
      <c r="AB206" s="374"/>
      <c r="AC206" s="374"/>
      <c r="AD206" s="374"/>
      <c r="AE206" s="374"/>
      <c r="AF206" s="374"/>
      <c r="AG206" s="374"/>
      <c r="AH206" s="374"/>
      <c r="AI206" s="374"/>
      <c r="AJ206" s="374"/>
      <c r="AK206" s="374"/>
      <c r="AL206" s="374"/>
      <c r="AM206" s="374"/>
      <c r="AN206" s="374"/>
      <c r="AO206" s="374"/>
      <c r="AP206" s="374"/>
      <c r="AQ206" s="374"/>
      <c r="AR206" s="374"/>
      <c r="AS206" s="374"/>
      <c r="AT206" s="374"/>
      <c r="AU206" s="374"/>
      <c r="AV206" s="374"/>
      <c r="AW206" s="374"/>
      <c r="AX206" s="374"/>
      <c r="AY206" s="374"/>
      <c r="AZ206" s="374"/>
      <c r="BA206" s="338"/>
      <c r="BB206" s="336"/>
      <c r="BC206" s="336"/>
      <c r="BD206" s="336"/>
      <c r="BE206" s="336"/>
      <c r="BF206" s="336"/>
      <c r="BG206" s="336"/>
      <c r="BH206" s="336"/>
      <c r="BI206" s="336"/>
      <c r="BJ206" s="336"/>
      <c r="BK206" s="336"/>
      <c r="BL206" s="336"/>
      <c r="BM206" s="336"/>
      <c r="BN206" s="336"/>
      <c r="BO206" s="336"/>
      <c r="BP206" s="336"/>
      <c r="BQ206" s="336"/>
      <c r="BR206" s="336"/>
      <c r="BS206" s="336"/>
      <c r="BT206" s="336"/>
      <c r="BU206" s="336"/>
      <c r="BV206" s="336"/>
      <c r="BW206" s="336"/>
      <c r="BX206" s="336"/>
      <c r="BY206" s="338"/>
      <c r="BZ206" s="373"/>
      <c r="CA206" s="373"/>
      <c r="CB206" s="373"/>
      <c r="CC206" s="373"/>
      <c r="CD206" s="373"/>
      <c r="CE206" s="373"/>
      <c r="CF206" s="373"/>
      <c r="CG206" s="373"/>
      <c r="CH206" s="373"/>
      <c r="CI206" s="373"/>
      <c r="CJ206" s="373"/>
      <c r="CK206" s="373"/>
      <c r="CL206" s="373"/>
      <c r="CM206" s="373"/>
      <c r="CN206" s="373"/>
      <c r="CO206" s="373"/>
      <c r="CP206" s="373"/>
      <c r="CQ206" s="373"/>
      <c r="CR206" s="373"/>
      <c r="CS206" s="373"/>
      <c r="CT206" s="373"/>
      <c r="CU206" s="373"/>
      <c r="CV206" s="373"/>
      <c r="CW206" s="373"/>
      <c r="CX206" s="373"/>
      <c r="CY206" s="373"/>
      <c r="CZ206" s="373"/>
    </row>
    <row r="207" s="317" customFormat="true" ht="18" customHeight="true" x14ac:dyDescent="0.2">
      <c r="AA207" s="369"/>
      <c r="AB207" s="369"/>
      <c r="AC207" s="369"/>
      <c r="AD207" s="369"/>
      <c r="AE207" s="369"/>
      <c r="AF207" s="369"/>
      <c r="AG207" s="369"/>
      <c r="AH207" s="369"/>
      <c r="AI207" s="369"/>
      <c r="AJ207" s="369"/>
      <c r="AK207" s="369"/>
      <c r="AL207" s="369"/>
      <c r="AM207" s="369"/>
      <c r="AN207" s="369"/>
      <c r="AO207" s="369"/>
      <c r="AP207" s="369"/>
      <c r="AQ207" s="369"/>
      <c r="AR207" s="369"/>
      <c r="AS207" s="369"/>
      <c r="AT207" s="369"/>
      <c r="AU207" s="369"/>
      <c r="AV207" s="369"/>
      <c r="AW207" s="369"/>
      <c r="AX207" s="369"/>
      <c r="AY207" s="369"/>
      <c r="AZ207" s="369"/>
      <c r="BA207" s="329"/>
      <c r="BB207" s="340"/>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69"/>
      <c r="CA207" s="369"/>
      <c r="CB207" s="369"/>
      <c r="CC207" s="369"/>
      <c r="CD207" s="369"/>
      <c r="CE207" s="369"/>
      <c r="CF207" s="369"/>
      <c r="CG207" s="369"/>
      <c r="CH207" s="369"/>
      <c r="CI207" s="369"/>
      <c r="CJ207" s="369"/>
      <c r="CK207" s="369"/>
      <c r="CL207" s="369"/>
      <c r="CM207" s="369"/>
      <c r="CN207" s="369"/>
      <c r="CO207" s="369"/>
      <c r="CP207" s="369"/>
      <c r="CQ207" s="369"/>
      <c r="CR207" s="369"/>
      <c r="CS207" s="369"/>
      <c r="CT207" s="369"/>
      <c r="CU207" s="369"/>
      <c r="CV207" s="369"/>
      <c r="CW207" s="369"/>
      <c r="CX207" s="369"/>
      <c r="CY207" s="369"/>
      <c r="CZ207" s="369"/>
    </row>
    <row r="208" s="317" customFormat="true" ht="22.5" customHeight="true" x14ac:dyDescent="0.35">
      <c r="A208" s="835" t="str">
        <f>A1026</f>
        <v>Chad</v>
      </c>
      <c r="B208" s="836"/>
      <c r="AA208" s="369"/>
      <c r="AB208" s="369"/>
      <c r="AC208" s="369"/>
      <c r="AD208" s="369"/>
      <c r="AE208" s="369"/>
      <c r="AF208" s="369"/>
      <c r="AG208" s="369"/>
      <c r="AH208" s="369"/>
      <c r="AI208" s="369"/>
      <c r="AJ208" s="369"/>
      <c r="AK208" s="369"/>
      <c r="AL208" s="369"/>
      <c r="AM208" s="369"/>
      <c r="AN208" s="369"/>
      <c r="AO208" s="369"/>
      <c r="AP208" s="369"/>
      <c r="AQ208" s="369"/>
      <c r="AR208" s="369"/>
      <c r="AS208" s="369"/>
      <c r="AT208" s="369"/>
      <c r="AU208" s="369"/>
      <c r="AV208" s="369"/>
      <c r="AW208" s="369"/>
      <c r="AX208" s="369"/>
      <c r="AY208" s="369"/>
      <c r="AZ208" s="369"/>
      <c r="BA208" s="329"/>
      <c r="BB208" s="340"/>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69"/>
      <c r="CA208" s="369"/>
      <c r="CB208" s="369"/>
      <c r="CC208" s="369"/>
      <c r="CD208" s="369"/>
      <c r="CE208" s="369"/>
      <c r="CF208" s="369"/>
      <c r="CG208" s="369"/>
      <c r="CH208" s="369"/>
      <c r="CI208" s="369"/>
      <c r="CJ208" s="369"/>
      <c r="CK208" s="369"/>
      <c r="CL208" s="369"/>
      <c r="CM208" s="369"/>
      <c r="CN208" s="369"/>
      <c r="CO208" s="369"/>
      <c r="CP208" s="369"/>
      <c r="CQ208" s="369"/>
      <c r="CR208" s="369"/>
      <c r="CS208" s="369"/>
      <c r="CT208" s="369"/>
      <c r="CU208" s="369"/>
      <c r="CV208" s="369"/>
      <c r="CW208" s="369"/>
      <c r="CX208" s="369"/>
      <c r="CY208" s="369"/>
      <c r="CZ208" s="369"/>
    </row>
    <row r="209" s="317" customFormat="true" ht="22.5" customHeight="true" x14ac:dyDescent="0.35">
      <c r="A209" s="344" t="str">
        <f>A1034</f>
        <v>2004</v>
      </c>
      <c r="B209" s="345"/>
      <c r="AA209" s="369"/>
      <c r="AB209" s="369"/>
      <c r="AC209" s="369"/>
      <c r="AD209" s="369"/>
      <c r="AE209" s="369"/>
      <c r="AF209" s="369"/>
      <c r="AG209" s="369"/>
      <c r="AH209" s="369"/>
      <c r="AI209" s="369"/>
      <c r="AJ209" s="369"/>
      <c r="AK209" s="369"/>
      <c r="AL209" s="369"/>
      <c r="AM209" s="369"/>
      <c r="AN209" s="369"/>
      <c r="AO209" s="369"/>
      <c r="AP209" s="369"/>
      <c r="AQ209" s="369"/>
      <c r="AR209" s="369"/>
      <c r="AS209" s="369"/>
      <c r="AT209" s="369"/>
      <c r="AU209" s="369"/>
      <c r="AV209" s="369"/>
      <c r="AW209" s="369"/>
      <c r="AX209" s="369"/>
      <c r="AY209" s="369"/>
      <c r="AZ209" s="369"/>
      <c r="BA209" s="329"/>
      <c r="BB209" s="340"/>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69"/>
      <c r="CA209" s="369"/>
      <c r="CB209" s="369"/>
      <c r="CC209" s="369"/>
      <c r="CD209" s="369"/>
      <c r="CE209" s="369"/>
      <c r="CF209" s="369"/>
      <c r="CG209" s="369"/>
      <c r="CH209" s="369"/>
      <c r="CI209" s="369"/>
      <c r="CJ209" s="369"/>
      <c r="CK209" s="369"/>
      <c r="CL209" s="369"/>
      <c r="CM209" s="369"/>
      <c r="CN209" s="369"/>
      <c r="CO209" s="369"/>
      <c r="CP209" s="369"/>
      <c r="CQ209" s="369"/>
      <c r="CR209" s="369"/>
      <c r="CS209" s="369"/>
      <c r="CT209" s="369"/>
      <c r="CU209" s="369"/>
      <c r="CV209" s="369"/>
      <c r="CW209" s="369"/>
      <c r="CX209" s="369"/>
      <c r="CY209" s="369"/>
      <c r="CZ209" s="369"/>
    </row>
    <row r="210" s="317" customFormat="true" ht="22.5" customHeight="true" x14ac:dyDescent="0.35">
      <c r="A210" s="622" t="s">
        <v>112</v>
      </c>
      <c r="B210" s="347"/>
      <c r="AA210" s="369"/>
      <c r="AB210" s="369"/>
      <c r="AC210" s="369"/>
      <c r="AD210" s="369"/>
      <c r="AE210" s="369"/>
      <c r="AF210" s="369"/>
      <c r="AG210" s="369"/>
      <c r="AH210" s="369"/>
      <c r="AI210" s="369"/>
      <c r="AJ210" s="369"/>
      <c r="AK210" s="369"/>
      <c r="AL210" s="369"/>
      <c r="AM210" s="369"/>
      <c r="AN210" s="369"/>
      <c r="AO210" s="369"/>
      <c r="AP210" s="369"/>
      <c r="AQ210" s="369"/>
      <c r="AR210" s="369"/>
      <c r="AS210" s="369"/>
      <c r="AT210" s="369"/>
      <c r="AU210" s="369"/>
      <c r="AV210" s="369"/>
      <c r="AW210" s="369"/>
      <c r="AX210" s="369"/>
      <c r="AY210" s="369"/>
      <c r="AZ210" s="369"/>
      <c r="BA210" s="329"/>
      <c r="BB210" s="340"/>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69"/>
      <c r="CA210" s="369"/>
      <c r="CB210" s="369"/>
      <c r="CC210" s="369"/>
      <c r="CD210" s="369"/>
      <c r="CE210" s="369"/>
      <c r="CF210" s="369"/>
      <c r="CG210" s="369"/>
      <c r="CH210" s="369"/>
      <c r="CI210" s="369"/>
      <c r="CJ210" s="369"/>
      <c r="CK210" s="369"/>
      <c r="CL210" s="369"/>
      <c r="CM210" s="369"/>
      <c r="CN210" s="369"/>
      <c r="CO210" s="369"/>
      <c r="CP210" s="369"/>
      <c r="CQ210" s="369"/>
      <c r="CR210" s="369"/>
      <c r="CS210" s="369"/>
      <c r="CT210" s="369"/>
      <c r="CU210" s="369"/>
      <c r="CV210" s="369"/>
      <c r="CW210" s="369"/>
      <c r="CX210" s="369"/>
      <c r="CY210" s="369"/>
      <c r="CZ210" s="369"/>
    </row>
    <row r="211" s="317" customFormat="true" ht="20.1" customHeight="true" x14ac:dyDescent="0.35">
      <c r="A211" s="349" t="s">
        <v>97</v>
      </c>
      <c r="B211" s="345"/>
      <c r="AA211" s="369"/>
      <c r="AB211" s="369"/>
      <c r="AC211" s="369"/>
      <c r="AD211" s="369"/>
      <c r="AE211" s="369"/>
      <c r="AF211" s="369"/>
      <c r="AG211" s="369"/>
      <c r="AH211" s="369"/>
      <c r="AI211" s="369"/>
      <c r="AJ211" s="369"/>
      <c r="AK211" s="369"/>
      <c r="AL211" s="369"/>
      <c r="AM211" s="369"/>
      <c r="AN211" s="369"/>
      <c r="AO211" s="369"/>
      <c r="AP211" s="369"/>
      <c r="AQ211" s="369"/>
      <c r="AR211" s="369"/>
      <c r="AS211" s="369"/>
      <c r="AT211" s="369"/>
      <c r="AU211" s="369"/>
      <c r="AV211" s="369"/>
      <c r="AW211" s="369"/>
      <c r="AX211" s="369"/>
      <c r="AY211" s="369"/>
      <c r="AZ211" s="369"/>
      <c r="BA211" s="329"/>
      <c r="BB211" s="340"/>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69"/>
      <c r="CA211" s="369"/>
      <c r="CB211" s="369"/>
      <c r="CC211" s="369"/>
      <c r="CD211" s="369"/>
      <c r="CE211" s="369"/>
      <c r="CF211" s="369"/>
      <c r="CG211" s="369"/>
      <c r="CH211" s="369"/>
      <c r="CI211" s="369"/>
      <c r="CJ211" s="369"/>
      <c r="CK211" s="369"/>
      <c r="CL211" s="369"/>
      <c r="CM211" s="369"/>
      <c r="CN211" s="369"/>
      <c r="CO211" s="369"/>
      <c r="CP211" s="369"/>
      <c r="CQ211" s="369"/>
      <c r="CR211" s="369"/>
      <c r="CS211" s="369"/>
      <c r="CT211" s="369"/>
      <c r="CU211" s="369"/>
      <c r="CV211" s="369"/>
      <c r="CW211" s="369"/>
      <c r="CX211" s="369"/>
      <c r="CY211" s="369"/>
      <c r="CZ211" s="369"/>
    </row>
    <row r="212" s="317" customFormat="true" ht="15" customHeight="true" x14ac:dyDescent="0.2">
      <c r="A212" s="623" t="s">
        <v>98</v>
      </c>
      <c r="B212" s="382"/>
      <c r="AA212" s="369"/>
      <c r="AB212" s="369"/>
      <c r="AC212" s="369"/>
      <c r="AD212" s="369"/>
      <c r="AE212" s="369"/>
      <c r="AF212" s="369"/>
      <c r="AG212" s="369"/>
      <c r="AH212" s="369"/>
      <c r="AI212" s="369"/>
      <c r="AJ212" s="369"/>
      <c r="AK212" s="369"/>
      <c r="AL212" s="369"/>
      <c r="AM212" s="369"/>
      <c r="AN212" s="369"/>
      <c r="AO212" s="369"/>
      <c r="AP212" s="369"/>
      <c r="AQ212" s="369"/>
      <c r="AR212" s="369"/>
      <c r="AS212" s="369"/>
      <c r="AT212" s="369"/>
      <c r="AU212" s="369"/>
      <c r="AV212" s="369"/>
      <c r="AW212" s="369"/>
      <c r="AX212" s="369"/>
      <c r="AY212" s="369"/>
      <c r="AZ212" s="369"/>
      <c r="BA212" s="329"/>
      <c r="BB212" s="340"/>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69"/>
      <c r="CA212" s="369"/>
      <c r="CB212" s="369"/>
      <c r="CC212" s="369"/>
      <c r="CD212" s="369"/>
      <c r="CE212" s="369"/>
      <c r="CF212" s="369"/>
      <c r="CG212" s="369"/>
      <c r="CH212" s="369"/>
      <c r="CI212" s="369"/>
      <c r="CJ212" s="369"/>
      <c r="CK212" s="369"/>
      <c r="CL212" s="369"/>
      <c r="CM212" s="369"/>
      <c r="CN212" s="369"/>
      <c r="CO212" s="369"/>
      <c r="CP212" s="369"/>
      <c r="CQ212" s="369"/>
      <c r="CR212" s="369"/>
      <c r="CS212" s="369"/>
      <c r="CT212" s="369"/>
      <c r="CU212" s="369"/>
      <c r="CV212" s="369"/>
      <c r="CW212" s="369"/>
      <c r="CX212" s="369"/>
      <c r="CY212" s="369"/>
      <c r="CZ212" s="369"/>
    </row>
    <row r="213" s="317" customFormat="true" ht="15" customHeight="true" x14ac:dyDescent="0.2">
      <c r="A213" s="358" t="s">
        <v>40</v>
      </c>
      <c r="B213" s="357"/>
      <c r="AA213" s="369"/>
      <c r="AB213" s="369"/>
      <c r="AC213" s="369"/>
      <c r="AD213" s="369"/>
      <c r="AE213" s="369"/>
      <c r="AF213" s="369"/>
      <c r="AG213" s="369"/>
      <c r="AH213" s="369"/>
      <c r="AI213" s="369"/>
      <c r="AJ213" s="369"/>
      <c r="AK213" s="369"/>
      <c r="AL213" s="369"/>
      <c r="AM213" s="369"/>
      <c r="AN213" s="369"/>
      <c r="AO213" s="369"/>
      <c r="AP213" s="369"/>
      <c r="AQ213" s="369"/>
      <c r="AR213" s="369"/>
      <c r="AS213" s="369"/>
      <c r="AT213" s="369"/>
      <c r="AU213" s="369"/>
      <c r="AV213" s="369"/>
      <c r="AW213" s="369"/>
      <c r="AX213" s="369"/>
      <c r="AY213" s="369"/>
      <c r="AZ213" s="369"/>
      <c r="BA213" s="329"/>
      <c r="BB213" s="340"/>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69"/>
      <c r="CA213" s="369"/>
      <c r="CB213" s="369"/>
      <c r="CC213" s="369"/>
      <c r="CD213" s="369"/>
      <c r="CE213" s="369"/>
      <c r="CF213" s="369"/>
      <c r="CG213" s="369"/>
      <c r="CH213" s="369"/>
      <c r="CI213" s="369"/>
      <c r="CJ213" s="369"/>
      <c r="CK213" s="369"/>
      <c r="CL213" s="369"/>
      <c r="CM213" s="369"/>
      <c r="CN213" s="369"/>
      <c r="CO213" s="369"/>
      <c r="CP213" s="369"/>
      <c r="CQ213" s="369"/>
      <c r="CR213" s="369"/>
      <c r="CS213" s="369"/>
      <c r="CT213" s="369"/>
      <c r="CU213" s="369"/>
      <c r="CV213" s="369"/>
      <c r="CW213" s="369"/>
      <c r="CX213" s="369"/>
      <c r="CY213" s="369"/>
      <c r="CZ213" s="369"/>
    </row>
    <row r="214" s="317" customFormat="true" ht="15" customHeight="true" x14ac:dyDescent="0.2">
      <c r="A214" s="356" t="s">
        <v>39</v>
      </c>
      <c r="B214" s="357"/>
      <c r="AA214" s="369"/>
      <c r="AB214" s="369"/>
      <c r="AC214" s="369"/>
      <c r="AD214" s="369"/>
      <c r="AE214" s="369"/>
      <c r="AF214" s="369"/>
      <c r="AG214" s="369"/>
      <c r="AH214" s="369"/>
      <c r="AI214" s="369"/>
      <c r="AJ214" s="369"/>
      <c r="AK214" s="369"/>
      <c r="AL214" s="369"/>
      <c r="AM214" s="369"/>
      <c r="AN214" s="369"/>
      <c r="AO214" s="369"/>
      <c r="AP214" s="369"/>
      <c r="AQ214" s="369"/>
      <c r="AR214" s="369"/>
      <c r="AS214" s="369"/>
      <c r="AT214" s="369"/>
      <c r="AU214" s="369"/>
      <c r="AV214" s="369"/>
      <c r="AW214" s="369"/>
      <c r="AX214" s="369"/>
      <c r="AY214" s="369"/>
      <c r="AZ214" s="369"/>
      <c r="BA214" s="329"/>
      <c r="BB214" s="340"/>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69"/>
      <c r="CA214" s="369"/>
      <c r="CB214" s="369"/>
      <c r="CC214" s="369"/>
      <c r="CD214" s="369"/>
      <c r="CE214" s="369"/>
      <c r="CF214" s="369"/>
      <c r="CG214" s="369"/>
      <c r="CH214" s="369"/>
      <c r="CI214" s="369"/>
      <c r="CJ214" s="369"/>
      <c r="CK214" s="369"/>
      <c r="CL214" s="369"/>
      <c r="CM214" s="369"/>
      <c r="CN214" s="369"/>
      <c r="CO214" s="369"/>
      <c r="CP214" s="369"/>
      <c r="CQ214" s="369"/>
      <c r="CR214" s="369"/>
      <c r="CS214" s="369"/>
      <c r="CT214" s="369"/>
      <c r="CU214" s="369"/>
      <c r="CV214" s="369"/>
      <c r="CW214" s="369"/>
      <c r="CX214" s="369"/>
      <c r="CY214" s="369"/>
      <c r="CZ214" s="369"/>
    </row>
    <row r="215" s="317" customFormat="true" ht="15" customHeight="true" x14ac:dyDescent="0.2">
      <c r="A215" s="356" t="s">
        <v>136</v>
      </c>
      <c r="B215" s="381" t="str">
        <f>A1025</f>
        <v>DHS04</v>
      </c>
      <c r="AA215" s="369"/>
      <c r="AB215" s="369"/>
      <c r="AC215" s="369"/>
      <c r="AD215" s="369"/>
      <c r="AE215" s="369"/>
      <c r="AF215" s="369"/>
      <c r="AG215" s="369"/>
      <c r="AH215" s="369"/>
      <c r="AI215" s="369"/>
      <c r="AJ215" s="369"/>
      <c r="AK215" s="369"/>
      <c r="AL215" s="369"/>
      <c r="AM215" s="369"/>
      <c r="AN215" s="369"/>
      <c r="AO215" s="369"/>
      <c r="AP215" s="369"/>
      <c r="AQ215" s="369"/>
      <c r="AR215" s="369"/>
      <c r="AS215" s="369"/>
      <c r="AT215" s="369"/>
      <c r="AU215" s="369"/>
      <c r="AV215" s="369"/>
      <c r="AW215" s="369"/>
      <c r="AX215" s="369"/>
      <c r="AY215" s="369"/>
      <c r="AZ215" s="369"/>
      <c r="BA215" s="329"/>
      <c r="BB215" s="340"/>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69"/>
      <c r="CA215" s="369"/>
      <c r="CB215" s="369"/>
      <c r="CC215" s="369"/>
      <c r="CD215" s="369"/>
      <c r="CE215" s="369"/>
      <c r="CF215" s="369"/>
      <c r="CG215" s="369"/>
      <c r="CH215" s="369"/>
      <c r="CI215" s="369"/>
      <c r="CJ215" s="369"/>
      <c r="CK215" s="369"/>
      <c r="CL215" s="369"/>
      <c r="CM215" s="369"/>
      <c r="CN215" s="369"/>
      <c r="CO215" s="369"/>
      <c r="CP215" s="369"/>
      <c r="CQ215" s="369"/>
      <c r="CR215" s="369"/>
      <c r="CS215" s="369"/>
      <c r="CT215" s="369"/>
      <c r="CU215" s="369"/>
      <c r="CV215" s="369"/>
      <c r="CW215" s="369"/>
      <c r="CX215" s="369"/>
      <c r="CY215" s="369"/>
      <c r="CZ215" s="369"/>
    </row>
    <row r="216" s="317" customFormat="true" ht="15" customHeight="true" x14ac:dyDescent="0.2">
      <c r="A216" s="171"/>
      <c r="B216" s="173"/>
      <c r="AA216" s="369"/>
      <c r="AB216" s="369"/>
      <c r="AC216" s="369"/>
      <c r="AD216" s="369"/>
      <c r="AE216" s="369"/>
      <c r="AF216" s="369"/>
      <c r="AG216" s="369"/>
      <c r="AH216" s="369"/>
      <c r="AI216" s="369"/>
      <c r="AJ216" s="369"/>
      <c r="AK216" s="369"/>
      <c r="AL216" s="369"/>
      <c r="AM216" s="369"/>
      <c r="AN216" s="369"/>
      <c r="AO216" s="369"/>
      <c r="AP216" s="369"/>
      <c r="AQ216" s="369"/>
      <c r="AR216" s="369"/>
      <c r="AS216" s="369"/>
      <c r="AT216" s="369"/>
      <c r="AU216" s="369"/>
      <c r="AV216" s="369"/>
      <c r="AW216" s="369"/>
      <c r="AX216" s="369"/>
      <c r="AY216" s="369"/>
      <c r="AZ216" s="369"/>
      <c r="BA216" s="329"/>
      <c r="BB216" s="340"/>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69"/>
      <c r="CA216" s="369"/>
      <c r="CB216" s="369"/>
      <c r="CC216" s="369"/>
      <c r="CD216" s="369"/>
      <c r="CE216" s="369"/>
      <c r="CF216" s="369"/>
      <c r="CG216" s="369"/>
      <c r="CH216" s="369"/>
      <c r="CI216" s="369"/>
      <c r="CJ216" s="369"/>
      <c r="CK216" s="369"/>
      <c r="CL216" s="369"/>
      <c r="CM216" s="369"/>
      <c r="CN216" s="369"/>
      <c r="CO216" s="369"/>
      <c r="CP216" s="369"/>
      <c r="CQ216" s="369"/>
      <c r="CR216" s="369"/>
      <c r="CS216" s="369"/>
      <c r="CT216" s="369"/>
      <c r="CU216" s="369"/>
      <c r="CV216" s="369"/>
      <c r="CW216" s="369"/>
      <c r="CX216" s="369"/>
      <c r="CY216" s="369"/>
      <c r="CZ216" s="369"/>
    </row>
    <row r="217" s="317" customFormat="true" ht="15" customHeight="true" x14ac:dyDescent="0.2">
      <c r="A217" s="171"/>
      <c r="B217" s="172"/>
      <c r="AA217" s="369"/>
      <c r="AB217" s="369"/>
      <c r="AC217" s="369"/>
      <c r="AD217" s="369"/>
      <c r="AE217" s="369"/>
      <c r="AF217" s="369"/>
      <c r="AG217" s="369"/>
      <c r="AH217" s="369"/>
      <c r="AI217" s="369"/>
      <c r="AJ217" s="369"/>
      <c r="AK217" s="369"/>
      <c r="AL217" s="369"/>
      <c r="AM217" s="369"/>
      <c r="AN217" s="369"/>
      <c r="AO217" s="369"/>
      <c r="AP217" s="369"/>
      <c r="AQ217" s="369"/>
      <c r="AR217" s="369"/>
      <c r="AS217" s="369"/>
      <c r="AT217" s="369"/>
      <c r="AU217" s="369"/>
      <c r="AV217" s="369"/>
      <c r="AW217" s="369"/>
      <c r="AX217" s="369"/>
      <c r="AY217" s="369"/>
      <c r="AZ217" s="369"/>
      <c r="BA217" s="329"/>
      <c r="BB217" s="340"/>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69"/>
      <c r="CA217" s="369"/>
      <c r="CB217" s="369"/>
      <c r="CC217" s="369"/>
      <c r="CD217" s="369"/>
      <c r="CE217" s="369"/>
      <c r="CF217" s="369"/>
      <c r="CG217" s="369"/>
      <c r="CH217" s="369"/>
      <c r="CI217" s="369"/>
      <c r="CJ217" s="369"/>
      <c r="CK217" s="369"/>
      <c r="CL217" s="369"/>
      <c r="CM217" s="369"/>
      <c r="CN217" s="369"/>
      <c r="CO217" s="369"/>
      <c r="CP217" s="369"/>
      <c r="CQ217" s="369"/>
      <c r="CR217" s="369"/>
      <c r="CS217" s="369"/>
      <c r="CT217" s="369"/>
      <c r="CU217" s="369"/>
      <c r="CV217" s="369"/>
      <c r="CW217" s="369"/>
      <c r="CX217" s="369"/>
      <c r="CY217" s="369"/>
      <c r="CZ217" s="369"/>
    </row>
    <row r="218" s="317" customFormat="true" ht="18" customHeight="true" x14ac:dyDescent="0.2">
      <c r="A218" s="171"/>
      <c r="B218" s="173"/>
      <c r="AA218" s="369"/>
      <c r="AB218" s="369"/>
      <c r="AC218" s="369"/>
      <c r="AD218" s="369"/>
      <c r="AE218" s="369"/>
      <c r="AF218" s="369"/>
      <c r="AG218" s="369"/>
      <c r="AH218" s="369"/>
      <c r="AI218" s="369"/>
      <c r="AJ218" s="369"/>
      <c r="AK218" s="369"/>
      <c r="AL218" s="369"/>
      <c r="AM218" s="369"/>
      <c r="AN218" s="369"/>
      <c r="AO218" s="369"/>
      <c r="AP218" s="369"/>
      <c r="AQ218" s="369"/>
      <c r="AR218" s="369"/>
      <c r="AS218" s="369"/>
      <c r="AT218" s="369"/>
      <c r="AU218" s="369"/>
      <c r="AV218" s="369"/>
      <c r="AW218" s="369"/>
      <c r="AX218" s="369"/>
      <c r="AY218" s="369"/>
      <c r="AZ218" s="369"/>
      <c r="BA218" s="329"/>
      <c r="BB218" s="340"/>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69"/>
      <c r="CA218" s="369"/>
      <c r="CB218" s="369"/>
      <c r="CC218" s="369"/>
      <c r="CD218" s="369"/>
      <c r="CE218" s="369"/>
      <c r="CF218" s="369"/>
      <c r="CG218" s="369"/>
      <c r="CH218" s="369"/>
      <c r="CI218" s="369"/>
      <c r="CJ218" s="369"/>
      <c r="CK218" s="369"/>
      <c r="CL218" s="369"/>
      <c r="CM218" s="369"/>
      <c r="CN218" s="369"/>
      <c r="CO218" s="369"/>
      <c r="CP218" s="369"/>
      <c r="CQ218" s="369"/>
      <c r="CR218" s="369"/>
      <c r="CS218" s="369"/>
      <c r="CT218" s="369"/>
      <c r="CU218" s="369"/>
      <c r="CV218" s="369"/>
      <c r="CW218" s="369"/>
      <c r="CX218" s="369"/>
      <c r="CY218" s="369"/>
      <c r="CZ218" s="369"/>
    </row>
    <row r="219" s="317" customFormat="true" ht="18" customHeight="true" x14ac:dyDescent="0.2">
      <c r="A219" s="170"/>
      <c r="B219" s="169"/>
      <c r="AA219" s="369"/>
      <c r="AB219" s="369"/>
      <c r="AC219" s="369"/>
      <c r="AD219" s="369"/>
      <c r="AE219" s="369"/>
      <c r="AF219" s="369"/>
      <c r="AG219" s="369"/>
      <c r="AH219" s="369"/>
      <c r="AI219" s="369"/>
      <c r="AJ219" s="369"/>
      <c r="AK219" s="369"/>
      <c r="AL219" s="369"/>
      <c r="AM219" s="369"/>
      <c r="AN219" s="369"/>
      <c r="AO219" s="369"/>
      <c r="AP219" s="369"/>
      <c r="AQ219" s="369"/>
      <c r="AR219" s="369"/>
      <c r="AS219" s="369"/>
      <c r="AT219" s="369"/>
      <c r="AU219" s="369"/>
      <c r="AV219" s="369"/>
      <c r="AW219" s="369"/>
      <c r="AX219" s="369"/>
      <c r="AY219" s="369"/>
      <c r="AZ219" s="369"/>
      <c r="BA219" s="329"/>
      <c r="BB219" s="340"/>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69"/>
      <c r="CA219" s="369"/>
      <c r="CB219" s="369"/>
      <c r="CC219" s="369"/>
      <c r="CD219" s="369"/>
      <c r="CE219" s="369"/>
      <c r="CF219" s="369"/>
      <c r="CG219" s="369"/>
      <c r="CH219" s="369"/>
      <c r="CI219" s="369"/>
      <c r="CJ219" s="369"/>
      <c r="CK219" s="369"/>
      <c r="CL219" s="369"/>
      <c r="CM219" s="369"/>
      <c r="CN219" s="369"/>
      <c r="CO219" s="369"/>
      <c r="CP219" s="369"/>
      <c r="CQ219" s="369"/>
      <c r="CR219" s="369"/>
      <c r="CS219" s="369"/>
      <c r="CT219" s="369"/>
      <c r="CU219" s="369"/>
      <c r="CV219" s="369"/>
      <c r="CW219" s="369"/>
      <c r="CX219" s="369"/>
      <c r="CY219" s="369"/>
      <c r="CZ219" s="369"/>
    </row>
    <row r="220" s="341" customFormat="true" ht="15" customHeight="true" x14ac:dyDescent="0.2">
      <c r="A220" s="320" t="s">
        <v>86</v>
      </c>
      <c r="B220" s="364"/>
      <c r="C220" s="830" t="s">
        <v>115</v>
      </c>
      <c r="D220" s="831"/>
      <c r="E220" s="831"/>
      <c r="F220" s="831"/>
      <c r="G220" s="832"/>
      <c r="H220" s="833" t="s">
        <v>38</v>
      </c>
      <c r="I220" s="811"/>
      <c r="J220" s="811"/>
      <c r="K220" s="811"/>
      <c r="L220" s="813"/>
      <c r="M220" s="801" t="s">
        <v>37</v>
      </c>
      <c r="N220" s="802"/>
      <c r="O220" s="802"/>
      <c r="P220" s="802"/>
      <c r="Q220" s="804"/>
      <c r="R220" s="5" t="s">
        <v>142</v>
      </c>
      <c r="S220" s="455"/>
      <c r="T220" s="455"/>
      <c r="U220" s="455"/>
      <c r="V220" s="455"/>
      <c r="W220" s="455"/>
      <c r="X220" s="455"/>
      <c r="Y220" s="455"/>
      <c r="Z220" s="455"/>
      <c r="AA220" s="466"/>
      <c r="AB220" s="466"/>
      <c r="AC220" s="466"/>
      <c r="AD220" s="466"/>
      <c r="AE220" s="466"/>
      <c r="AF220" s="466"/>
      <c r="AG220" s="466"/>
      <c r="AH220" s="466"/>
      <c r="AI220" s="466"/>
      <c r="AJ220" s="466"/>
      <c r="AK220" s="466"/>
      <c r="AL220" s="466"/>
      <c r="AM220" s="466"/>
      <c r="AN220" s="466"/>
      <c r="AO220" s="466"/>
      <c r="AP220" s="466"/>
      <c r="AQ220" s="466"/>
      <c r="AR220" s="466"/>
      <c r="AS220" s="466"/>
      <c r="AT220" s="466"/>
      <c r="AU220" s="466"/>
      <c r="AV220" s="466"/>
      <c r="AW220" s="466"/>
      <c r="AX220" s="466"/>
      <c r="AY220" s="466"/>
      <c r="AZ220" s="182"/>
      <c r="BA220" s="375" t="s">
        <v>131</v>
      </c>
      <c r="BB220" s="320" t="s">
        <v>86</v>
      </c>
      <c r="BC220" s="801" t="s">
        <v>115</v>
      </c>
      <c r="BD220" s="802"/>
      <c r="BE220" s="802"/>
      <c r="BF220" s="802"/>
      <c r="BG220" s="803"/>
      <c r="BH220" s="801" t="s">
        <v>38</v>
      </c>
      <c r="BI220" s="802"/>
      <c r="BJ220" s="802"/>
      <c r="BK220" s="802"/>
      <c r="BL220" s="803"/>
      <c r="BM220" s="801" t="s">
        <v>37</v>
      </c>
      <c r="BN220" s="802"/>
      <c r="BO220" s="802"/>
      <c r="BP220" s="802"/>
      <c r="BQ220" s="804"/>
      <c r="BR220" s="18" t="s">
        <v>142</v>
      </c>
      <c r="BS220" s="455"/>
      <c r="BT220" s="455"/>
      <c r="BU220" s="455"/>
      <c r="BV220" s="455"/>
      <c r="BW220" s="455"/>
      <c r="BX220" s="455"/>
      <c r="BY220" s="455"/>
      <c r="BZ220" s="469"/>
      <c r="CA220" s="373"/>
      <c r="CB220" s="373"/>
      <c r="CC220" s="373"/>
      <c r="CD220" s="373"/>
      <c r="CE220" s="373"/>
      <c r="CF220" s="373"/>
      <c r="CG220" s="373"/>
      <c r="CH220" s="373"/>
      <c r="CI220" s="373"/>
      <c r="CJ220" s="373"/>
      <c r="CK220" s="373"/>
      <c r="CL220" s="373"/>
      <c r="CM220" s="373"/>
      <c r="CN220" s="373"/>
      <c r="CO220" s="373"/>
      <c r="CP220" s="373"/>
      <c r="CQ220" s="373"/>
      <c r="CR220" s="373"/>
      <c r="CS220" s="373"/>
      <c r="CT220" s="373"/>
      <c r="CU220" s="373"/>
      <c r="CV220" s="373"/>
      <c r="CW220" s="373"/>
      <c r="CX220" s="373"/>
      <c r="CY220" s="373"/>
      <c r="CZ220" s="373"/>
    </row>
    <row r="221" s="341" customFormat="true" ht="24" x14ac:dyDescent="0.2">
      <c r="A221" s="361" t="s">
        <v>87</v>
      </c>
      <c r="B221" s="404"/>
      <c r="C221" s="446" t="s">
        <v>0</v>
      </c>
      <c r="D221" s="620" t="s">
        <v>1</v>
      </c>
      <c r="E221" s="620" t="s">
        <v>2</v>
      </c>
      <c r="F221" s="620" t="s">
        <v>3</v>
      </c>
      <c r="G221" s="621" t="s">
        <v>4</v>
      </c>
      <c r="H221" s="409" t="s">
        <v>0</v>
      </c>
      <c r="I221" s="631" t="s">
        <v>1</v>
      </c>
      <c r="J221" s="631" t="s">
        <v>2</v>
      </c>
      <c r="K221" s="631" t="s">
        <v>3</v>
      </c>
      <c r="L221" s="632" t="s">
        <v>4</v>
      </c>
      <c r="M221" s="410" t="s">
        <v>0</v>
      </c>
      <c r="N221" s="631" t="s">
        <v>1</v>
      </c>
      <c r="O221" s="631" t="s">
        <v>2</v>
      </c>
      <c r="P221" s="631" t="s">
        <v>3</v>
      </c>
      <c r="Q221" s="619" t="s">
        <v>4</v>
      </c>
      <c r="R221" s="409" t="s">
        <v>254</v>
      </c>
      <c r="S221" s="631" t="s">
        <v>255</v>
      </c>
      <c r="T221" s="631" t="s">
        <v>256</v>
      </c>
      <c r="U221" s="631" t="s">
        <v>257</v>
      </c>
      <c r="V221" s="631" t="s">
        <v>258</v>
      </c>
      <c r="W221" s="631" t="s">
        <v>259</v>
      </c>
      <c r="X221" s="631" t="s">
        <v>260</v>
      </c>
      <c r="Y221" s="631" t="s">
        <v>261</v>
      </c>
      <c r="Z221" s="632" t="s">
        <v>262</v>
      </c>
      <c r="AA221" s="466"/>
      <c r="AB221" s="466"/>
      <c r="AC221" s="466"/>
      <c r="AD221" s="466"/>
      <c r="AE221" s="466"/>
      <c r="AF221" s="466"/>
      <c r="AG221" s="466"/>
      <c r="AH221" s="466"/>
      <c r="AI221" s="466"/>
      <c r="AJ221" s="466"/>
      <c r="AK221" s="466"/>
      <c r="AL221" s="466"/>
      <c r="AM221" s="466"/>
      <c r="AN221" s="466"/>
      <c r="AO221" s="466"/>
      <c r="AP221" s="466"/>
      <c r="AQ221" s="466"/>
      <c r="AR221" s="466"/>
      <c r="AS221" s="466"/>
      <c r="AT221" s="466"/>
      <c r="AU221" s="466"/>
      <c r="AV221" s="466"/>
      <c r="AW221" s="466"/>
      <c r="AX221" s="466"/>
      <c r="AY221" s="466"/>
      <c r="AZ221" s="182"/>
      <c r="BA221" s="361" t="s">
        <v>118</v>
      </c>
      <c r="BB221" s="360"/>
      <c r="BC221" s="486" t="s">
        <v>0</v>
      </c>
      <c r="BD221" s="596" t="s">
        <v>1</v>
      </c>
      <c r="BE221" s="596" t="s">
        <v>2</v>
      </c>
      <c r="BF221" s="596" t="s">
        <v>3</v>
      </c>
      <c r="BG221" s="487" t="s">
        <v>4</v>
      </c>
      <c r="BH221" s="486" t="s">
        <v>0</v>
      </c>
      <c r="BI221" s="596" t="s">
        <v>1</v>
      </c>
      <c r="BJ221" s="596" t="s">
        <v>2</v>
      </c>
      <c r="BK221" s="596" t="s">
        <v>3</v>
      </c>
      <c r="BL221" s="487" t="s">
        <v>4</v>
      </c>
      <c r="BM221" s="486" t="s">
        <v>0</v>
      </c>
      <c r="BN221" s="596" t="s">
        <v>1</v>
      </c>
      <c r="BO221" s="596" t="s">
        <v>2</v>
      </c>
      <c r="BP221" s="596" t="s">
        <v>3</v>
      </c>
      <c r="BQ221" s="487" t="s">
        <v>4</v>
      </c>
      <c r="BR221" s="486" t="s">
        <v>254</v>
      </c>
      <c r="BS221" s="596" t="s">
        <v>255</v>
      </c>
      <c r="BT221" s="596" t="s">
        <v>256</v>
      </c>
      <c r="BU221" s="596" t="s">
        <v>257</v>
      </c>
      <c r="BV221" s="596" t="s">
        <v>258</v>
      </c>
      <c r="BW221" s="596" t="s">
        <v>259</v>
      </c>
      <c r="BX221" s="596" t="s">
        <v>260</v>
      </c>
      <c r="BY221" s="597" t="s">
        <v>261</v>
      </c>
      <c r="BZ221" s="597" t="s">
        <v>262</v>
      </c>
      <c r="CA221" s="180"/>
      <c r="CB221" s="180"/>
      <c r="CC221" s="180"/>
      <c r="CD221" s="180"/>
      <c r="CE221" s="180"/>
      <c r="CF221" s="180"/>
      <c r="CG221" s="180"/>
      <c r="CH221" s="180"/>
      <c r="CI221" s="180"/>
      <c r="CJ221" s="180"/>
      <c r="CK221" s="180"/>
      <c r="CL221" s="180"/>
      <c r="CM221" s="180"/>
      <c r="CN221" s="180"/>
      <c r="CO221" s="180"/>
      <c r="CP221" s="180"/>
      <c r="CQ221" s="180"/>
      <c r="CR221" s="180"/>
      <c r="CS221" s="180"/>
      <c r="CT221" s="180"/>
      <c r="CU221" s="180"/>
      <c r="CV221" s="180"/>
      <c r="CW221" s="180"/>
      <c r="CX221" s="180"/>
      <c r="CY221" s="180"/>
      <c r="CZ221" s="180"/>
    </row>
    <row r="222" s="341" customFormat="true" ht="15" customHeight="true" x14ac:dyDescent="0.2">
      <c r="A222" s="834" t="s">
        <v>36</v>
      </c>
      <c r="B222" s="406" t="s">
        <v>15</v>
      </c>
      <c r="C222" s="73" t="s">
        <v>35</v>
      </c>
      <c r="D222" s="70" t="s">
        <v>35</v>
      </c>
      <c r="E222" s="70" t="s">
        <v>35</v>
      </c>
      <c r="F222" s="70" t="s">
        <v>35</v>
      </c>
      <c r="G222" s="67" t="s">
        <v>35</v>
      </c>
      <c r="H222" s="64" t="s">
        <v>35</v>
      </c>
      <c r="I222" s="70" t="s">
        <v>35</v>
      </c>
      <c r="J222" s="70" t="s">
        <v>35</v>
      </c>
      <c r="K222" s="70" t="s">
        <v>35</v>
      </c>
      <c r="L222" s="61" t="s">
        <v>35</v>
      </c>
      <c r="M222" s="73" t="s">
        <v>35</v>
      </c>
      <c r="N222" s="70" t="s">
        <v>35</v>
      </c>
      <c r="O222" s="70" t="s">
        <v>35</v>
      </c>
      <c r="P222" s="70" t="s">
        <v>35</v>
      </c>
      <c r="Q222" s="67" t="s">
        <v>35</v>
      </c>
      <c r="R222" s="64" t="s">
        <v>35</v>
      </c>
      <c r="S222" s="70" t="s">
        <v>35</v>
      </c>
      <c r="T222" s="70" t="s">
        <v>35</v>
      </c>
      <c r="U222" s="70" t="s">
        <v>35</v>
      </c>
      <c r="V222" s="70" t="s">
        <v>35</v>
      </c>
      <c r="W222" s="70" t="s">
        <v>35</v>
      </c>
      <c r="X222" s="70" t="s">
        <v>35</v>
      </c>
      <c r="Y222" s="70" t="s">
        <v>35</v>
      </c>
      <c r="Z222" s="61" t="s">
        <v>35</v>
      </c>
      <c r="AA222" s="466"/>
      <c r="AB222" s="466"/>
      <c r="AC222" s="466"/>
      <c r="AD222" s="466"/>
      <c r="AE222" s="466"/>
      <c r="AF222" s="466"/>
      <c r="AG222" s="466"/>
      <c r="AH222" s="466"/>
      <c r="AI222" s="466"/>
      <c r="AJ222" s="466"/>
      <c r="AK222" s="466"/>
      <c r="AL222" s="466"/>
      <c r="AM222" s="466"/>
      <c r="AN222" s="466"/>
      <c r="AO222" s="466"/>
      <c r="AP222" s="466"/>
      <c r="AQ222" s="466"/>
      <c r="AR222" s="466"/>
      <c r="AS222" s="466"/>
      <c r="AT222" s="466"/>
      <c r="AU222" s="466"/>
      <c r="AV222" s="466"/>
      <c r="AW222" s="466"/>
      <c r="AX222" s="466"/>
      <c r="AY222" s="466"/>
      <c r="AZ222" s="182"/>
      <c r="BA222" s="807" t="s">
        <v>36</v>
      </c>
      <c r="BB222" s="627" t="s">
        <v>15</v>
      </c>
      <c r="BC222" s="60" t="s">
        <v>35</v>
      </c>
      <c r="BD222" s="56" t="s">
        <v>35</v>
      </c>
      <c r="BE222" s="56" t="s">
        <v>35</v>
      </c>
      <c r="BF222" s="56" t="s">
        <v>35</v>
      </c>
      <c r="BG222" s="51" t="s">
        <v>35</v>
      </c>
      <c r="BH222" s="60" t="s">
        <v>35</v>
      </c>
      <c r="BI222" s="56" t="s">
        <v>35</v>
      </c>
      <c r="BJ222" s="56" t="s">
        <v>35</v>
      </c>
      <c r="BK222" s="56" t="s">
        <v>35</v>
      </c>
      <c r="BL222" s="51" t="s">
        <v>35</v>
      </c>
      <c r="BM222" s="60" t="s">
        <v>35</v>
      </c>
      <c r="BN222" s="56" t="s">
        <v>35</v>
      </c>
      <c r="BO222" s="56" t="s">
        <v>35</v>
      </c>
      <c r="BP222" s="56" t="s">
        <v>35</v>
      </c>
      <c r="BQ222" s="51" t="s">
        <v>35</v>
      </c>
      <c r="BR222" s="60" t="s">
        <v>35</v>
      </c>
      <c r="BS222" s="56" t="s">
        <v>35</v>
      </c>
      <c r="BT222" s="56" t="s">
        <v>35</v>
      </c>
      <c r="BU222" s="56" t="s">
        <v>35</v>
      </c>
      <c r="BV222" s="56" t="s">
        <v>35</v>
      </c>
      <c r="BW222" s="56" t="s">
        <v>35</v>
      </c>
      <c r="BX222" s="56" t="s">
        <v>35</v>
      </c>
      <c r="BY222" s="45" t="s">
        <v>35</v>
      </c>
      <c r="BZ222" s="45" t="s">
        <v>35</v>
      </c>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2"/>
    </row>
    <row r="223" s="341" customFormat="true" ht="15" customHeight="true" x14ac:dyDescent="0.2">
      <c r="A223" s="808"/>
      <c r="B223" s="407" t="s">
        <v>16</v>
      </c>
      <c r="C223" s="75" t="s">
        <v>35</v>
      </c>
      <c r="D223" s="72" t="s">
        <v>35</v>
      </c>
      <c r="E223" s="72" t="s">
        <v>35</v>
      </c>
      <c r="F223" s="72" t="s">
        <v>35</v>
      </c>
      <c r="G223" s="69" t="s">
        <v>35</v>
      </c>
      <c r="H223" s="66" t="s">
        <v>35</v>
      </c>
      <c r="I223" s="72" t="s">
        <v>35</v>
      </c>
      <c r="J223" s="72" t="s">
        <v>35</v>
      </c>
      <c r="K223" s="72" t="s">
        <v>35</v>
      </c>
      <c r="L223" s="63" t="s">
        <v>35</v>
      </c>
      <c r="M223" s="75" t="s">
        <v>35</v>
      </c>
      <c r="N223" s="72" t="s">
        <v>35</v>
      </c>
      <c r="O223" s="72" t="s">
        <v>35</v>
      </c>
      <c r="P223" s="72" t="s">
        <v>35</v>
      </c>
      <c r="Q223" s="69" t="s">
        <v>35</v>
      </c>
      <c r="R223" s="66" t="s">
        <v>35</v>
      </c>
      <c r="S223" s="72" t="s">
        <v>35</v>
      </c>
      <c r="T223" s="72" t="s">
        <v>35</v>
      </c>
      <c r="U223" s="72" t="s">
        <v>35</v>
      </c>
      <c r="V223" s="72" t="s">
        <v>35</v>
      </c>
      <c r="W223" s="72" t="s">
        <v>35</v>
      </c>
      <c r="X223" s="72" t="s">
        <v>35</v>
      </c>
      <c r="Y223" s="72" t="s">
        <v>35</v>
      </c>
      <c r="Z223" s="63" t="s">
        <v>35</v>
      </c>
      <c r="AA223" s="466"/>
      <c r="AB223" s="466"/>
      <c r="AC223" s="466"/>
      <c r="AD223" s="466"/>
      <c r="AE223" s="466"/>
      <c r="AF223" s="466"/>
      <c r="AG223" s="466"/>
      <c r="AH223" s="466"/>
      <c r="AI223" s="466"/>
      <c r="AJ223" s="466"/>
      <c r="AK223" s="466"/>
      <c r="AL223" s="466"/>
      <c r="AM223" s="466"/>
      <c r="AN223" s="466"/>
      <c r="AO223" s="466"/>
      <c r="AP223" s="466"/>
      <c r="AQ223" s="466"/>
      <c r="AR223" s="466"/>
      <c r="AS223" s="466"/>
      <c r="AT223" s="466"/>
      <c r="AU223" s="466"/>
      <c r="AV223" s="466"/>
      <c r="AW223" s="466"/>
      <c r="AX223" s="466"/>
      <c r="AY223" s="466"/>
      <c r="AZ223" s="182"/>
      <c r="BA223" s="799"/>
      <c r="BB223" s="625" t="s">
        <v>16</v>
      </c>
      <c r="BC223" s="59" t="s">
        <v>35</v>
      </c>
      <c r="BD223" s="55" t="s">
        <v>35</v>
      </c>
      <c r="BE223" s="55" t="s">
        <v>35</v>
      </c>
      <c r="BF223" s="55" t="s">
        <v>35</v>
      </c>
      <c r="BG223" s="50" t="s">
        <v>35</v>
      </c>
      <c r="BH223" s="59" t="s">
        <v>35</v>
      </c>
      <c r="BI223" s="55" t="s">
        <v>35</v>
      </c>
      <c r="BJ223" s="55" t="s">
        <v>35</v>
      </c>
      <c r="BK223" s="55" t="s">
        <v>35</v>
      </c>
      <c r="BL223" s="50" t="s">
        <v>35</v>
      </c>
      <c r="BM223" s="59" t="s">
        <v>35</v>
      </c>
      <c r="BN223" s="55" t="s">
        <v>35</v>
      </c>
      <c r="BO223" s="55" t="s">
        <v>35</v>
      </c>
      <c r="BP223" s="55" t="s">
        <v>35</v>
      </c>
      <c r="BQ223" s="50" t="s">
        <v>35</v>
      </c>
      <c r="BR223" s="59" t="s">
        <v>35</v>
      </c>
      <c r="BS223" s="55" t="s">
        <v>35</v>
      </c>
      <c r="BT223" s="55" t="s">
        <v>35</v>
      </c>
      <c r="BU223" s="55" t="s">
        <v>35</v>
      </c>
      <c r="BV223" s="55" t="s">
        <v>35</v>
      </c>
      <c r="BW223" s="55" t="s">
        <v>35</v>
      </c>
      <c r="BX223" s="55" t="s">
        <v>35</v>
      </c>
      <c r="BY223" s="44" t="s">
        <v>35</v>
      </c>
      <c r="BZ223" s="44" t="s">
        <v>35</v>
      </c>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2"/>
    </row>
    <row r="224" s="341" customFormat="true" ht="15" customHeight="true" x14ac:dyDescent="0.2">
      <c r="A224" s="809"/>
      <c r="B224" s="408" t="s">
        <v>20</v>
      </c>
      <c r="C224" s="75" t="s">
        <v>35</v>
      </c>
      <c r="D224" s="72" t="s">
        <v>35</v>
      </c>
      <c r="E224" s="72" t="s">
        <v>35</v>
      </c>
      <c r="F224" s="72" t="s">
        <v>35</v>
      </c>
      <c r="G224" s="69" t="s">
        <v>35</v>
      </c>
      <c r="H224" s="66" t="s">
        <v>35</v>
      </c>
      <c r="I224" s="72" t="s">
        <v>35</v>
      </c>
      <c r="J224" s="72" t="s">
        <v>35</v>
      </c>
      <c r="K224" s="72" t="s">
        <v>35</v>
      </c>
      <c r="L224" s="63" t="s">
        <v>35</v>
      </c>
      <c r="M224" s="75" t="s">
        <v>35</v>
      </c>
      <c r="N224" s="72" t="s">
        <v>35</v>
      </c>
      <c r="O224" s="72" t="s">
        <v>35</v>
      </c>
      <c r="P224" s="72" t="s">
        <v>35</v>
      </c>
      <c r="Q224" s="69" t="s">
        <v>35</v>
      </c>
      <c r="R224" s="66" t="s">
        <v>35</v>
      </c>
      <c r="S224" s="72" t="s">
        <v>35</v>
      </c>
      <c r="T224" s="72" t="s">
        <v>35</v>
      </c>
      <c r="U224" s="72" t="s">
        <v>35</v>
      </c>
      <c r="V224" s="72" t="s">
        <v>35</v>
      </c>
      <c r="W224" s="72" t="s">
        <v>35</v>
      </c>
      <c r="X224" s="72" t="s">
        <v>35</v>
      </c>
      <c r="Y224" s="72" t="s">
        <v>35</v>
      </c>
      <c r="Z224" s="63" t="s">
        <v>35</v>
      </c>
      <c r="AA224" s="466"/>
      <c r="AB224" s="466"/>
      <c r="AC224" s="466"/>
      <c r="AD224" s="466"/>
      <c r="AE224" s="466"/>
      <c r="AF224" s="466"/>
      <c r="AG224" s="466"/>
      <c r="AH224" s="466"/>
      <c r="AI224" s="466"/>
      <c r="AJ224" s="466"/>
      <c r="AK224" s="466"/>
      <c r="AL224" s="466"/>
      <c r="AM224" s="466"/>
      <c r="AN224" s="466"/>
      <c r="AO224" s="466"/>
      <c r="AP224" s="466"/>
      <c r="AQ224" s="466"/>
      <c r="AR224" s="466"/>
      <c r="AS224" s="466"/>
      <c r="AT224" s="466"/>
      <c r="AU224" s="466"/>
      <c r="AV224" s="466"/>
      <c r="AW224" s="466"/>
      <c r="AX224" s="466"/>
      <c r="AY224" s="466"/>
      <c r="AZ224" s="182"/>
      <c r="BA224" s="799"/>
      <c r="BB224" s="625" t="s">
        <v>20</v>
      </c>
      <c r="BC224" s="59" t="s">
        <v>35</v>
      </c>
      <c r="BD224" s="55" t="s">
        <v>35</v>
      </c>
      <c r="BE224" s="55" t="s">
        <v>35</v>
      </c>
      <c r="BF224" s="55" t="s">
        <v>35</v>
      </c>
      <c r="BG224" s="50" t="s">
        <v>35</v>
      </c>
      <c r="BH224" s="59" t="s">
        <v>35</v>
      </c>
      <c r="BI224" s="55" t="s">
        <v>35</v>
      </c>
      <c r="BJ224" s="55" t="s">
        <v>35</v>
      </c>
      <c r="BK224" s="55" t="s">
        <v>35</v>
      </c>
      <c r="BL224" s="50" t="s">
        <v>35</v>
      </c>
      <c r="BM224" s="59" t="s">
        <v>35</v>
      </c>
      <c r="BN224" s="55" t="s">
        <v>35</v>
      </c>
      <c r="BO224" s="55" t="s">
        <v>35</v>
      </c>
      <c r="BP224" s="55" t="s">
        <v>35</v>
      </c>
      <c r="BQ224" s="50" t="s">
        <v>35</v>
      </c>
      <c r="BR224" s="59" t="s">
        <v>35</v>
      </c>
      <c r="BS224" s="55" t="s">
        <v>35</v>
      </c>
      <c r="BT224" s="55" t="s">
        <v>35</v>
      </c>
      <c r="BU224" s="55" t="s">
        <v>35</v>
      </c>
      <c r="BV224" s="55" t="s">
        <v>35</v>
      </c>
      <c r="BW224" s="55" t="s">
        <v>35</v>
      </c>
      <c r="BX224" s="55" t="s">
        <v>35</v>
      </c>
      <c r="BY224" s="44" t="s">
        <v>35</v>
      </c>
      <c r="BZ224" s="44" t="s">
        <v>35</v>
      </c>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2"/>
    </row>
    <row r="225" s="341" customFormat="true" ht="15" customHeight="true" x14ac:dyDescent="0.2">
      <c r="A225" s="81"/>
      <c r="B225" s="132"/>
      <c r="C225" s="89"/>
      <c r="D225" s="157"/>
      <c r="E225" s="157"/>
      <c r="F225" s="157"/>
      <c r="G225" s="146"/>
      <c r="H225" s="120"/>
      <c r="I225" s="157"/>
      <c r="J225" s="157"/>
      <c r="K225" s="157"/>
      <c r="L225" s="152"/>
      <c r="M225" s="89"/>
      <c r="N225" s="157"/>
      <c r="O225" s="157"/>
      <c r="P225" s="157"/>
      <c r="Q225" s="146"/>
      <c r="R225" s="120"/>
      <c r="S225" s="157"/>
      <c r="T225" s="157"/>
      <c r="U225" s="157"/>
      <c r="V225" s="157"/>
      <c r="W225" s="157"/>
      <c r="X225" s="157"/>
      <c r="Y225" s="157"/>
      <c r="Z225" s="152"/>
      <c r="AA225" s="466"/>
      <c r="AB225" s="466"/>
      <c r="AC225" s="466"/>
      <c r="AD225" s="466"/>
      <c r="AE225" s="466"/>
      <c r="AF225" s="466"/>
      <c r="AG225" s="466"/>
      <c r="AH225" s="466"/>
      <c r="AI225" s="466"/>
      <c r="AJ225" s="466"/>
      <c r="AK225" s="466"/>
      <c r="AL225" s="466"/>
      <c r="AM225" s="466"/>
      <c r="AN225" s="466"/>
      <c r="AO225" s="466"/>
      <c r="AP225" s="466"/>
      <c r="AQ225" s="466"/>
      <c r="AR225" s="466"/>
      <c r="AS225" s="466"/>
      <c r="AT225" s="466"/>
      <c r="AU225" s="466"/>
      <c r="AV225" s="466"/>
      <c r="AW225" s="466"/>
      <c r="AX225" s="466"/>
      <c r="AY225" s="466"/>
      <c r="AZ225" s="182"/>
      <c r="BA225" s="799" t="s">
        <v>70</v>
      </c>
      <c r="BB225" s="625" t="s">
        <v>71</v>
      </c>
      <c r="BC225" s="59" t="s">
        <v>35</v>
      </c>
      <c r="BD225" s="55" t="s">
        <v>35</v>
      </c>
      <c r="BE225" s="55" t="s">
        <v>35</v>
      </c>
      <c r="BF225" s="55" t="s">
        <v>35</v>
      </c>
      <c r="BG225" s="50" t="s">
        <v>35</v>
      </c>
      <c r="BH225" s="59" t="s">
        <v>35</v>
      </c>
      <c r="BI225" s="55" t="s">
        <v>35</v>
      </c>
      <c r="BJ225" s="55" t="s">
        <v>35</v>
      </c>
      <c r="BK225" s="55" t="s">
        <v>35</v>
      </c>
      <c r="BL225" s="50" t="s">
        <v>35</v>
      </c>
      <c r="BM225" s="59" t="s">
        <v>35</v>
      </c>
      <c r="BN225" s="55" t="s">
        <v>35</v>
      </c>
      <c r="BO225" s="55" t="s">
        <v>35</v>
      </c>
      <c r="BP225" s="55" t="s">
        <v>35</v>
      </c>
      <c r="BQ225" s="50" t="s">
        <v>35</v>
      </c>
      <c r="BR225" s="59" t="s">
        <v>35</v>
      </c>
      <c r="BS225" s="55" t="s">
        <v>35</v>
      </c>
      <c r="BT225" s="55" t="s">
        <v>35</v>
      </c>
      <c r="BU225" s="55" t="s">
        <v>35</v>
      </c>
      <c r="BV225" s="55" t="s">
        <v>35</v>
      </c>
      <c r="BW225" s="55" t="s">
        <v>35</v>
      </c>
      <c r="BX225" s="55" t="s">
        <v>35</v>
      </c>
      <c r="BY225" s="44" t="s">
        <v>35</v>
      </c>
      <c r="BZ225" s="44" t="s">
        <v>35</v>
      </c>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row>
    <row r="226" s="341" customFormat="true" ht="15" customHeight="true" x14ac:dyDescent="0.2">
      <c r="A226" s="143"/>
      <c r="B226" s="137"/>
      <c r="C226" s="155"/>
      <c r="D226" s="154"/>
      <c r="E226" s="154"/>
      <c r="F226" s="154"/>
      <c r="G226" s="144"/>
      <c r="H226" s="147"/>
      <c r="I226" s="154"/>
      <c r="J226" s="154"/>
      <c r="K226" s="154"/>
      <c r="L226" s="150"/>
      <c r="M226" s="155"/>
      <c r="N226" s="154"/>
      <c r="O226" s="154"/>
      <c r="P226" s="154"/>
      <c r="Q226" s="144"/>
      <c r="R226" s="147"/>
      <c r="S226" s="154"/>
      <c r="T226" s="154"/>
      <c r="U226" s="154"/>
      <c r="V226" s="154"/>
      <c r="W226" s="154"/>
      <c r="X226" s="154"/>
      <c r="Y226" s="154"/>
      <c r="Z226" s="150"/>
      <c r="AA226" s="466"/>
      <c r="AB226" s="466"/>
      <c r="AC226" s="466"/>
      <c r="AD226" s="466"/>
      <c r="AE226" s="466"/>
      <c r="AF226" s="466"/>
      <c r="AG226" s="466"/>
      <c r="AH226" s="466"/>
      <c r="AI226" s="466"/>
      <c r="AJ226" s="466"/>
      <c r="AK226" s="466"/>
      <c r="AL226" s="466"/>
      <c r="AM226" s="466"/>
      <c r="AN226" s="466"/>
      <c r="AO226" s="466"/>
      <c r="AP226" s="466"/>
      <c r="AQ226" s="466"/>
      <c r="AR226" s="466"/>
      <c r="AS226" s="466"/>
      <c r="AT226" s="466"/>
      <c r="AU226" s="466"/>
      <c r="AV226" s="466"/>
      <c r="AW226" s="466"/>
      <c r="AX226" s="466"/>
      <c r="AY226" s="466"/>
      <c r="AZ226" s="182"/>
      <c r="BA226" s="799"/>
      <c r="BB226" s="625" t="s">
        <v>72</v>
      </c>
      <c r="BC226" s="59" t="s">
        <v>35</v>
      </c>
      <c r="BD226" s="55" t="s">
        <v>35</v>
      </c>
      <c r="BE226" s="55" t="s">
        <v>35</v>
      </c>
      <c r="BF226" s="55" t="s">
        <v>35</v>
      </c>
      <c r="BG226" s="50" t="s">
        <v>35</v>
      </c>
      <c r="BH226" s="59" t="s">
        <v>35</v>
      </c>
      <c r="BI226" s="55" t="s">
        <v>35</v>
      </c>
      <c r="BJ226" s="55" t="s">
        <v>35</v>
      </c>
      <c r="BK226" s="55" t="s">
        <v>35</v>
      </c>
      <c r="BL226" s="50" t="s">
        <v>35</v>
      </c>
      <c r="BM226" s="59" t="s">
        <v>35</v>
      </c>
      <c r="BN226" s="55" t="s">
        <v>35</v>
      </c>
      <c r="BO226" s="55" t="s">
        <v>35</v>
      </c>
      <c r="BP226" s="55" t="s">
        <v>35</v>
      </c>
      <c r="BQ226" s="50" t="s">
        <v>35</v>
      </c>
      <c r="BR226" s="59" t="s">
        <v>35</v>
      </c>
      <c r="BS226" s="55" t="s">
        <v>35</v>
      </c>
      <c r="BT226" s="55" t="s">
        <v>35</v>
      </c>
      <c r="BU226" s="55" t="s">
        <v>35</v>
      </c>
      <c r="BV226" s="55" t="s">
        <v>35</v>
      </c>
      <c r="BW226" s="55" t="s">
        <v>35</v>
      </c>
      <c r="BX226" s="55" t="s">
        <v>35</v>
      </c>
      <c r="BY226" s="44" t="s">
        <v>35</v>
      </c>
      <c r="BZ226" s="44" t="s">
        <v>35</v>
      </c>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row>
    <row r="227" s="341" customFormat="true" ht="15" customHeight="true" x14ac:dyDescent="0.2">
      <c r="A227" s="143"/>
      <c r="B227" s="137"/>
      <c r="C227" s="155"/>
      <c r="D227" s="154"/>
      <c r="E227" s="154"/>
      <c r="F227" s="154"/>
      <c r="G227" s="144"/>
      <c r="H227" s="147"/>
      <c r="I227" s="154"/>
      <c r="J227" s="154"/>
      <c r="K227" s="154"/>
      <c r="L227" s="150"/>
      <c r="M227" s="155"/>
      <c r="N227" s="154"/>
      <c r="O227" s="154"/>
      <c r="P227" s="154"/>
      <c r="Q227" s="144"/>
      <c r="R227" s="147"/>
      <c r="S227" s="154"/>
      <c r="T227" s="154"/>
      <c r="U227" s="154"/>
      <c r="V227" s="154"/>
      <c r="W227" s="154"/>
      <c r="X227" s="154"/>
      <c r="Y227" s="154"/>
      <c r="Z227" s="150"/>
      <c r="AA227" s="466"/>
      <c r="AB227" s="466"/>
      <c r="AC227" s="466"/>
      <c r="AD227" s="466"/>
      <c r="AE227" s="466"/>
      <c r="AF227" s="466"/>
      <c r="AG227" s="466"/>
      <c r="AH227" s="466"/>
      <c r="AI227" s="466"/>
      <c r="AJ227" s="466"/>
      <c r="AK227" s="466"/>
      <c r="AL227" s="466"/>
      <c r="AM227" s="466"/>
      <c r="AN227" s="466"/>
      <c r="AO227" s="466"/>
      <c r="AP227" s="466"/>
      <c r="AQ227" s="466"/>
      <c r="AR227" s="466"/>
      <c r="AS227" s="466"/>
      <c r="AT227" s="466"/>
      <c r="AU227" s="466"/>
      <c r="AV227" s="466"/>
      <c r="AW227" s="466"/>
      <c r="AX227" s="466"/>
      <c r="AY227" s="466"/>
      <c r="AZ227" s="182"/>
      <c r="BA227" s="799" t="s">
        <v>95</v>
      </c>
      <c r="BB227" s="625" t="s">
        <v>61</v>
      </c>
      <c r="BC227" s="59" t="s">
        <v>35</v>
      </c>
      <c r="BD227" s="55" t="s">
        <v>35</v>
      </c>
      <c r="BE227" s="55" t="s">
        <v>35</v>
      </c>
      <c r="BF227" s="55" t="s">
        <v>35</v>
      </c>
      <c r="BG227" s="50" t="s">
        <v>35</v>
      </c>
      <c r="BH227" s="59" t="s">
        <v>35</v>
      </c>
      <c r="BI227" s="55" t="s">
        <v>35</v>
      </c>
      <c r="BJ227" s="55" t="s">
        <v>35</v>
      </c>
      <c r="BK227" s="55" t="s">
        <v>35</v>
      </c>
      <c r="BL227" s="50" t="s">
        <v>35</v>
      </c>
      <c r="BM227" s="59" t="s">
        <v>35</v>
      </c>
      <c r="BN227" s="55" t="s">
        <v>35</v>
      </c>
      <c r="BO227" s="55" t="s">
        <v>35</v>
      </c>
      <c r="BP227" s="55" t="s">
        <v>35</v>
      </c>
      <c r="BQ227" s="50" t="s">
        <v>35</v>
      </c>
      <c r="BR227" s="59" t="s">
        <v>35</v>
      </c>
      <c r="BS227" s="55" t="s">
        <v>35</v>
      </c>
      <c r="BT227" s="55" t="s">
        <v>35</v>
      </c>
      <c r="BU227" s="55" t="s">
        <v>35</v>
      </c>
      <c r="BV227" s="55" t="s">
        <v>35</v>
      </c>
      <c r="BW227" s="55" t="s">
        <v>35</v>
      </c>
      <c r="BX227" s="55" t="s">
        <v>35</v>
      </c>
      <c r="BY227" s="44" t="s">
        <v>35</v>
      </c>
      <c r="BZ227" s="44" t="s">
        <v>35</v>
      </c>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row>
    <row r="228" s="341" customFormat="true" ht="15" customHeight="true" x14ac:dyDescent="0.2">
      <c r="A228" s="143"/>
      <c r="B228" s="137"/>
      <c r="C228" s="111"/>
      <c r="D228" s="110"/>
      <c r="E228" s="110"/>
      <c r="F228" s="110"/>
      <c r="G228" s="109"/>
      <c r="H228" s="108"/>
      <c r="I228" s="110"/>
      <c r="J228" s="110"/>
      <c r="K228" s="110"/>
      <c r="L228" s="107"/>
      <c r="M228" s="111"/>
      <c r="N228" s="110"/>
      <c r="O228" s="110"/>
      <c r="P228" s="110"/>
      <c r="Q228" s="109"/>
      <c r="R228" s="108"/>
      <c r="S228" s="110"/>
      <c r="T228" s="110"/>
      <c r="U228" s="110"/>
      <c r="V228" s="110"/>
      <c r="W228" s="110"/>
      <c r="X228" s="110"/>
      <c r="Y228" s="110"/>
      <c r="Z228" s="107"/>
      <c r="AA228" s="466"/>
      <c r="AB228" s="466"/>
      <c r="AC228" s="466"/>
      <c r="AD228" s="466"/>
      <c r="AE228" s="466"/>
      <c r="AF228" s="466"/>
      <c r="AG228" s="466"/>
      <c r="AH228" s="466"/>
      <c r="AI228" s="466"/>
      <c r="AJ228" s="466"/>
      <c r="AK228" s="466"/>
      <c r="AL228" s="466"/>
      <c r="AM228" s="466"/>
      <c r="AN228" s="466"/>
      <c r="AO228" s="466"/>
      <c r="AP228" s="466"/>
      <c r="AQ228" s="466"/>
      <c r="AR228" s="466"/>
      <c r="AS228" s="466"/>
      <c r="AT228" s="466"/>
      <c r="AU228" s="466"/>
      <c r="AV228" s="466"/>
      <c r="AW228" s="466"/>
      <c r="AX228" s="466"/>
      <c r="AY228" s="466"/>
      <c r="AZ228" s="182"/>
      <c r="BA228" s="799"/>
      <c r="BB228" s="625" t="s">
        <v>92</v>
      </c>
      <c r="BC228" s="59" t="s">
        <v>35</v>
      </c>
      <c r="BD228" s="55" t="s">
        <v>35</v>
      </c>
      <c r="BE228" s="55" t="s">
        <v>35</v>
      </c>
      <c r="BF228" s="55" t="s">
        <v>35</v>
      </c>
      <c r="BG228" s="50" t="s">
        <v>35</v>
      </c>
      <c r="BH228" s="59" t="s">
        <v>35</v>
      </c>
      <c r="BI228" s="55" t="s">
        <v>35</v>
      </c>
      <c r="BJ228" s="55" t="s">
        <v>35</v>
      </c>
      <c r="BK228" s="55" t="s">
        <v>35</v>
      </c>
      <c r="BL228" s="50" t="s">
        <v>35</v>
      </c>
      <c r="BM228" s="59" t="s">
        <v>35</v>
      </c>
      <c r="BN228" s="55" t="s">
        <v>35</v>
      </c>
      <c r="BO228" s="55" t="s">
        <v>35</v>
      </c>
      <c r="BP228" s="55" t="s">
        <v>35</v>
      </c>
      <c r="BQ228" s="50" t="s">
        <v>35</v>
      </c>
      <c r="BR228" s="59" t="s">
        <v>35</v>
      </c>
      <c r="BS228" s="55" t="s">
        <v>35</v>
      </c>
      <c r="BT228" s="55" t="s">
        <v>35</v>
      </c>
      <c r="BU228" s="55" t="s">
        <v>35</v>
      </c>
      <c r="BV228" s="55" t="s">
        <v>35</v>
      </c>
      <c r="BW228" s="55" t="s">
        <v>35</v>
      </c>
      <c r="BX228" s="55" t="s">
        <v>35</v>
      </c>
      <c r="BY228" s="44" t="s">
        <v>35</v>
      </c>
      <c r="BZ228" s="44" t="s">
        <v>35</v>
      </c>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row>
    <row r="229" s="341" customFormat="true" ht="15" customHeight="true" x14ac:dyDescent="0.2">
      <c r="A229" s="143"/>
      <c r="B229" s="137"/>
      <c r="C229" s="111"/>
      <c r="D229" s="110"/>
      <c r="E229" s="110"/>
      <c r="F229" s="110"/>
      <c r="G229" s="109"/>
      <c r="H229" s="108"/>
      <c r="I229" s="110"/>
      <c r="J229" s="110"/>
      <c r="K229" s="110"/>
      <c r="L229" s="107"/>
      <c r="M229" s="111"/>
      <c r="N229" s="110"/>
      <c r="O229" s="110"/>
      <c r="P229" s="110"/>
      <c r="Q229" s="109"/>
      <c r="R229" s="108"/>
      <c r="S229" s="110"/>
      <c r="T229" s="110"/>
      <c r="U229" s="110"/>
      <c r="V229" s="110"/>
      <c r="W229" s="110"/>
      <c r="X229" s="110"/>
      <c r="Y229" s="110"/>
      <c r="Z229" s="107"/>
      <c r="AA229" s="466"/>
      <c r="AB229" s="466"/>
      <c r="AC229" s="466"/>
      <c r="AD229" s="466"/>
      <c r="AE229" s="466"/>
      <c r="AF229" s="466"/>
      <c r="AG229" s="466"/>
      <c r="AH229" s="466"/>
      <c r="AI229" s="466"/>
      <c r="AJ229" s="466"/>
      <c r="AK229" s="466"/>
      <c r="AL229" s="466"/>
      <c r="AM229" s="466"/>
      <c r="AN229" s="466"/>
      <c r="AO229" s="466"/>
      <c r="AP229" s="466"/>
      <c r="AQ229" s="466"/>
      <c r="AR229" s="466"/>
      <c r="AS229" s="466"/>
      <c r="AT229" s="466"/>
      <c r="AU229" s="466"/>
      <c r="AV229" s="466"/>
      <c r="AW229" s="466"/>
      <c r="AX229" s="466"/>
      <c r="AY229" s="466"/>
      <c r="AZ229" s="182"/>
      <c r="BA229" s="799"/>
      <c r="BB229" s="625" t="s">
        <v>93</v>
      </c>
      <c r="BC229" s="59" t="s">
        <v>35</v>
      </c>
      <c r="BD229" s="55" t="s">
        <v>35</v>
      </c>
      <c r="BE229" s="55" t="s">
        <v>35</v>
      </c>
      <c r="BF229" s="55" t="s">
        <v>35</v>
      </c>
      <c r="BG229" s="50" t="s">
        <v>35</v>
      </c>
      <c r="BH229" s="59" t="s">
        <v>35</v>
      </c>
      <c r="BI229" s="55" t="s">
        <v>35</v>
      </c>
      <c r="BJ229" s="55" t="s">
        <v>35</v>
      </c>
      <c r="BK229" s="55" t="s">
        <v>35</v>
      </c>
      <c r="BL229" s="50" t="s">
        <v>35</v>
      </c>
      <c r="BM229" s="59" t="s">
        <v>35</v>
      </c>
      <c r="BN229" s="55" t="s">
        <v>35</v>
      </c>
      <c r="BO229" s="55" t="s">
        <v>35</v>
      </c>
      <c r="BP229" s="55" t="s">
        <v>35</v>
      </c>
      <c r="BQ229" s="50" t="s">
        <v>35</v>
      </c>
      <c r="BR229" s="59" t="s">
        <v>35</v>
      </c>
      <c r="BS229" s="55" t="s">
        <v>35</v>
      </c>
      <c r="BT229" s="55" t="s">
        <v>35</v>
      </c>
      <c r="BU229" s="55" t="s">
        <v>35</v>
      </c>
      <c r="BV229" s="55" t="s">
        <v>35</v>
      </c>
      <c r="BW229" s="55" t="s">
        <v>35</v>
      </c>
      <c r="BX229" s="55" t="s">
        <v>35</v>
      </c>
      <c r="BY229" s="44" t="s">
        <v>35</v>
      </c>
      <c r="BZ229" s="44" t="s">
        <v>35</v>
      </c>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row>
    <row r="230" s="341" customFormat="true" ht="15" customHeight="true" x14ac:dyDescent="0.2">
      <c r="A230" s="143"/>
      <c r="B230" s="137"/>
      <c r="C230" s="111"/>
      <c r="D230" s="110"/>
      <c r="E230" s="110"/>
      <c r="F230" s="110"/>
      <c r="G230" s="109"/>
      <c r="H230" s="108"/>
      <c r="I230" s="110"/>
      <c r="J230" s="110"/>
      <c r="K230" s="110"/>
      <c r="L230" s="107"/>
      <c r="M230" s="111"/>
      <c r="N230" s="110"/>
      <c r="O230" s="110"/>
      <c r="P230" s="110"/>
      <c r="Q230" s="109"/>
      <c r="R230" s="108"/>
      <c r="S230" s="110"/>
      <c r="T230" s="110"/>
      <c r="U230" s="110"/>
      <c r="V230" s="110"/>
      <c r="W230" s="110"/>
      <c r="X230" s="110"/>
      <c r="Y230" s="110"/>
      <c r="Z230" s="107"/>
      <c r="AA230" s="466"/>
      <c r="AB230" s="466"/>
      <c r="AC230" s="466"/>
      <c r="AD230" s="466"/>
      <c r="AE230" s="466"/>
      <c r="AF230" s="466"/>
      <c r="AG230" s="466"/>
      <c r="AH230" s="466"/>
      <c r="AI230" s="466"/>
      <c r="AJ230" s="466"/>
      <c r="AK230" s="466"/>
      <c r="AL230" s="466"/>
      <c r="AM230" s="466"/>
      <c r="AN230" s="466"/>
      <c r="AO230" s="466"/>
      <c r="AP230" s="466"/>
      <c r="AQ230" s="466"/>
      <c r="AR230" s="466"/>
      <c r="AS230" s="466"/>
      <c r="AT230" s="466"/>
      <c r="AU230" s="466"/>
      <c r="AV230" s="466"/>
      <c r="AW230" s="466"/>
      <c r="AX230" s="466"/>
      <c r="AY230" s="466"/>
      <c r="AZ230" s="182"/>
      <c r="BA230" s="799"/>
      <c r="BB230" s="625" t="s">
        <v>94</v>
      </c>
      <c r="BC230" s="59" t="s">
        <v>35</v>
      </c>
      <c r="BD230" s="55" t="s">
        <v>35</v>
      </c>
      <c r="BE230" s="55" t="s">
        <v>35</v>
      </c>
      <c r="BF230" s="55" t="s">
        <v>35</v>
      </c>
      <c r="BG230" s="50" t="s">
        <v>35</v>
      </c>
      <c r="BH230" s="59" t="s">
        <v>35</v>
      </c>
      <c r="BI230" s="55" t="s">
        <v>35</v>
      </c>
      <c r="BJ230" s="55" t="s">
        <v>35</v>
      </c>
      <c r="BK230" s="55" t="s">
        <v>35</v>
      </c>
      <c r="BL230" s="50" t="s">
        <v>35</v>
      </c>
      <c r="BM230" s="59" t="s">
        <v>35</v>
      </c>
      <c r="BN230" s="55" t="s">
        <v>35</v>
      </c>
      <c r="BO230" s="55" t="s">
        <v>35</v>
      </c>
      <c r="BP230" s="55" t="s">
        <v>35</v>
      </c>
      <c r="BQ230" s="50" t="s">
        <v>35</v>
      </c>
      <c r="BR230" s="59" t="s">
        <v>35</v>
      </c>
      <c r="BS230" s="55" t="s">
        <v>35</v>
      </c>
      <c r="BT230" s="55" t="s">
        <v>35</v>
      </c>
      <c r="BU230" s="55" t="s">
        <v>35</v>
      </c>
      <c r="BV230" s="55" t="s">
        <v>35</v>
      </c>
      <c r="BW230" s="55" t="s">
        <v>35</v>
      </c>
      <c r="BX230" s="55" t="s">
        <v>35</v>
      </c>
      <c r="BY230" s="44" t="s">
        <v>35</v>
      </c>
      <c r="BZ230" s="44" t="s">
        <v>35</v>
      </c>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row>
    <row r="231" s="341" customFormat="true" ht="15" customHeight="true" x14ac:dyDescent="0.2">
      <c r="A231" s="164"/>
      <c r="B231" s="136"/>
      <c r="C231" s="89"/>
      <c r="D231" s="157"/>
      <c r="E231" s="157"/>
      <c r="F231" s="157"/>
      <c r="G231" s="146"/>
      <c r="H231" s="120"/>
      <c r="I231" s="157"/>
      <c r="J231" s="157"/>
      <c r="K231" s="157"/>
      <c r="L231" s="152"/>
      <c r="M231" s="89"/>
      <c r="N231" s="157"/>
      <c r="O231" s="157"/>
      <c r="P231" s="157"/>
      <c r="Q231" s="146"/>
      <c r="R231" s="120"/>
      <c r="S231" s="157"/>
      <c r="T231" s="157"/>
      <c r="U231" s="157"/>
      <c r="V231" s="157"/>
      <c r="W231" s="157"/>
      <c r="X231" s="157"/>
      <c r="Y231" s="157"/>
      <c r="Z231" s="152"/>
      <c r="AA231" s="466"/>
      <c r="AB231" s="466"/>
      <c r="AC231" s="466"/>
      <c r="AD231" s="466"/>
      <c r="AE231" s="466"/>
      <c r="AF231" s="466"/>
      <c r="AG231" s="466"/>
      <c r="AH231" s="466"/>
      <c r="AI231" s="466"/>
      <c r="AJ231" s="466"/>
      <c r="AK231" s="466"/>
      <c r="AL231" s="466"/>
      <c r="AM231" s="466"/>
      <c r="AN231" s="466"/>
      <c r="AO231" s="466"/>
      <c r="AP231" s="466"/>
      <c r="AQ231" s="466"/>
      <c r="AR231" s="466"/>
      <c r="AS231" s="466"/>
      <c r="AT231" s="466"/>
      <c r="AU231" s="466"/>
      <c r="AV231" s="466"/>
      <c r="AW231" s="466"/>
      <c r="AX231" s="466"/>
      <c r="AY231" s="466"/>
      <c r="AZ231" s="182"/>
      <c r="BA231" s="175"/>
      <c r="BB231" s="625"/>
      <c r="BC231" s="478"/>
      <c r="BD231" s="463"/>
      <c r="BE231" s="463"/>
      <c r="BF231" s="463"/>
      <c r="BG231" s="482"/>
      <c r="BH231" s="478"/>
      <c r="BI231" s="463"/>
      <c r="BJ231" s="463"/>
      <c r="BK231" s="463"/>
      <c r="BL231" s="482"/>
      <c r="BM231" s="478"/>
      <c r="BN231" s="463"/>
      <c r="BO231" s="463"/>
      <c r="BP231" s="463"/>
      <c r="BQ231" s="482"/>
      <c r="BR231" s="478"/>
      <c r="BS231" s="463"/>
      <c r="BT231" s="463"/>
      <c r="BU231" s="463"/>
      <c r="BV231" s="463"/>
      <c r="BW231" s="463"/>
      <c r="BX231" s="463"/>
      <c r="BY231" s="464"/>
      <c r="BZ231" s="464"/>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row>
    <row r="232" s="341" customFormat="true" ht="15" customHeight="true" x14ac:dyDescent="0.2">
      <c r="A232" s="164"/>
      <c r="B232" s="136"/>
      <c r="C232" s="89"/>
      <c r="D232" s="157"/>
      <c r="E232" s="157"/>
      <c r="F232" s="157"/>
      <c r="G232" s="146"/>
      <c r="H232" s="120"/>
      <c r="I232" s="157"/>
      <c r="J232" s="157"/>
      <c r="K232" s="157"/>
      <c r="L232" s="152"/>
      <c r="M232" s="89"/>
      <c r="N232" s="157"/>
      <c r="O232" s="157"/>
      <c r="P232" s="157"/>
      <c r="Q232" s="146"/>
      <c r="R232" s="120"/>
      <c r="S232" s="157"/>
      <c r="T232" s="157"/>
      <c r="U232" s="157"/>
      <c r="V232" s="157"/>
      <c r="W232" s="157"/>
      <c r="X232" s="157"/>
      <c r="Y232" s="157"/>
      <c r="Z232" s="152"/>
      <c r="AA232" s="466"/>
      <c r="AB232" s="466"/>
      <c r="AC232" s="466"/>
      <c r="AD232" s="466"/>
      <c r="AE232" s="466"/>
      <c r="AF232" s="466"/>
      <c r="AG232" s="466"/>
      <c r="AH232" s="466"/>
      <c r="AI232" s="466"/>
      <c r="AJ232" s="466"/>
      <c r="AK232" s="466"/>
      <c r="AL232" s="466"/>
      <c r="AM232" s="466"/>
      <c r="AN232" s="466"/>
      <c r="AO232" s="466"/>
      <c r="AP232" s="466"/>
      <c r="AQ232" s="466"/>
      <c r="AR232" s="466"/>
      <c r="AS232" s="466"/>
      <c r="AT232" s="466"/>
      <c r="AU232" s="466"/>
      <c r="AV232" s="466"/>
      <c r="AW232" s="466"/>
      <c r="AX232" s="466"/>
      <c r="AY232" s="466"/>
      <c r="AZ232" s="182"/>
      <c r="BA232" s="626"/>
      <c r="BB232" s="625"/>
      <c r="BC232" s="478"/>
      <c r="BD232" s="463"/>
      <c r="BE232" s="463"/>
      <c r="BF232" s="463"/>
      <c r="BG232" s="482"/>
      <c r="BH232" s="478"/>
      <c r="BI232" s="463"/>
      <c r="BJ232" s="463"/>
      <c r="BK232" s="463"/>
      <c r="BL232" s="482"/>
      <c r="BM232" s="478"/>
      <c r="BN232" s="463"/>
      <c r="BO232" s="463"/>
      <c r="BP232" s="463"/>
      <c r="BQ232" s="482"/>
      <c r="BR232" s="478"/>
      <c r="BS232" s="463"/>
      <c r="BT232" s="463"/>
      <c r="BU232" s="463"/>
      <c r="BV232" s="463"/>
      <c r="BW232" s="463"/>
      <c r="BX232" s="463"/>
      <c r="BY232" s="464"/>
      <c r="BZ232" s="464"/>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row>
    <row r="233" s="341" customFormat="true" ht="15" customHeight="true" x14ac:dyDescent="0.2">
      <c r="A233" s="164"/>
      <c r="B233" s="136"/>
      <c r="C233" s="89"/>
      <c r="D233" s="157"/>
      <c r="E233" s="157"/>
      <c r="F233" s="157"/>
      <c r="G233" s="146"/>
      <c r="H233" s="120"/>
      <c r="I233" s="157"/>
      <c r="J233" s="157"/>
      <c r="K233" s="157"/>
      <c r="L233" s="152"/>
      <c r="M233" s="89"/>
      <c r="N233" s="157"/>
      <c r="O233" s="157"/>
      <c r="P233" s="157"/>
      <c r="Q233" s="146"/>
      <c r="R233" s="120"/>
      <c r="S233" s="157"/>
      <c r="T233" s="157"/>
      <c r="U233" s="157"/>
      <c r="V233" s="157"/>
      <c r="W233" s="157"/>
      <c r="X233" s="157"/>
      <c r="Y233" s="157"/>
      <c r="Z233" s="152"/>
      <c r="AA233" s="466"/>
      <c r="AB233" s="466"/>
      <c r="AC233" s="466"/>
      <c r="AD233" s="466"/>
      <c r="AE233" s="466"/>
      <c r="AF233" s="466"/>
      <c r="AG233" s="466"/>
      <c r="AH233" s="466"/>
      <c r="AI233" s="466"/>
      <c r="AJ233" s="466"/>
      <c r="AK233" s="466"/>
      <c r="AL233" s="466"/>
      <c r="AM233" s="466"/>
      <c r="AN233" s="466"/>
      <c r="AO233" s="466"/>
      <c r="AP233" s="466"/>
      <c r="AQ233" s="466"/>
      <c r="AR233" s="466"/>
      <c r="AS233" s="466"/>
      <c r="AT233" s="466"/>
      <c r="AU233" s="466"/>
      <c r="AV233" s="466"/>
      <c r="AW233" s="466"/>
      <c r="AX233" s="466"/>
      <c r="AY233" s="466"/>
      <c r="AZ233" s="182"/>
      <c r="BA233" s="626"/>
      <c r="BB233" s="625"/>
      <c r="BC233" s="478"/>
      <c r="BD233" s="463"/>
      <c r="BE233" s="463"/>
      <c r="BF233" s="463"/>
      <c r="BG233" s="482"/>
      <c r="BH233" s="478"/>
      <c r="BI233" s="463"/>
      <c r="BJ233" s="463"/>
      <c r="BK233" s="463"/>
      <c r="BL233" s="482"/>
      <c r="BM233" s="478"/>
      <c r="BN233" s="463"/>
      <c r="BO233" s="463"/>
      <c r="BP233" s="463"/>
      <c r="BQ233" s="482"/>
      <c r="BR233" s="478"/>
      <c r="BS233" s="463"/>
      <c r="BT233" s="463"/>
      <c r="BU233" s="463"/>
      <c r="BV233" s="463"/>
      <c r="BW233" s="463"/>
      <c r="BX233" s="463"/>
      <c r="BY233" s="464"/>
      <c r="BZ233" s="464"/>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row>
    <row r="234" s="341" customFormat="true" ht="15" customHeight="true" x14ac:dyDescent="0.2">
      <c r="A234" s="164"/>
      <c r="B234" s="136"/>
      <c r="C234" s="89"/>
      <c r="D234" s="157"/>
      <c r="E234" s="157"/>
      <c r="F234" s="157"/>
      <c r="G234" s="146"/>
      <c r="H234" s="120"/>
      <c r="I234" s="157"/>
      <c r="J234" s="157"/>
      <c r="K234" s="157"/>
      <c r="L234" s="152"/>
      <c r="M234" s="89"/>
      <c r="N234" s="157"/>
      <c r="O234" s="157"/>
      <c r="P234" s="157"/>
      <c r="Q234" s="146"/>
      <c r="R234" s="120"/>
      <c r="S234" s="157"/>
      <c r="T234" s="157"/>
      <c r="U234" s="157"/>
      <c r="V234" s="157"/>
      <c r="W234" s="157"/>
      <c r="X234" s="157"/>
      <c r="Y234" s="157"/>
      <c r="Z234" s="152"/>
      <c r="AA234" s="466"/>
      <c r="AB234" s="466"/>
      <c r="AC234" s="466"/>
      <c r="AD234" s="466"/>
      <c r="AE234" s="466"/>
      <c r="AF234" s="466"/>
      <c r="AG234" s="466"/>
      <c r="AH234" s="466"/>
      <c r="AI234" s="466"/>
      <c r="AJ234" s="466"/>
      <c r="AK234" s="466"/>
      <c r="AL234" s="466"/>
      <c r="AM234" s="466"/>
      <c r="AN234" s="466"/>
      <c r="AO234" s="466"/>
      <c r="AP234" s="466"/>
      <c r="AQ234" s="466"/>
      <c r="AR234" s="466"/>
      <c r="AS234" s="466"/>
      <c r="AT234" s="466"/>
      <c r="AU234" s="466"/>
      <c r="AV234" s="466"/>
      <c r="AW234" s="466"/>
      <c r="AX234" s="466"/>
      <c r="AY234" s="466"/>
      <c r="AZ234" s="182"/>
      <c r="BA234" s="626"/>
      <c r="BB234" s="625"/>
      <c r="BC234" s="478"/>
      <c r="BD234" s="463"/>
      <c r="BE234" s="463"/>
      <c r="BF234" s="463"/>
      <c r="BG234" s="482"/>
      <c r="BH234" s="478"/>
      <c r="BI234" s="463"/>
      <c r="BJ234" s="463"/>
      <c r="BK234" s="463"/>
      <c r="BL234" s="482"/>
      <c r="BM234" s="478"/>
      <c r="BN234" s="463"/>
      <c r="BO234" s="463"/>
      <c r="BP234" s="463"/>
      <c r="BQ234" s="482"/>
      <c r="BR234" s="478"/>
      <c r="BS234" s="463"/>
      <c r="BT234" s="463"/>
      <c r="BU234" s="463"/>
      <c r="BV234" s="463"/>
      <c r="BW234" s="463"/>
      <c r="BX234" s="463"/>
      <c r="BY234" s="464"/>
      <c r="BZ234" s="464"/>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row>
    <row r="235" s="341" customFormat="true" ht="15" customHeight="true" x14ac:dyDescent="0.2">
      <c r="A235" s="164"/>
      <c r="B235" s="136"/>
      <c r="C235" s="89"/>
      <c r="D235" s="157"/>
      <c r="E235" s="157"/>
      <c r="F235" s="157"/>
      <c r="G235" s="146"/>
      <c r="H235" s="120"/>
      <c r="I235" s="157"/>
      <c r="J235" s="157"/>
      <c r="K235" s="157"/>
      <c r="L235" s="152"/>
      <c r="M235" s="89"/>
      <c r="N235" s="157"/>
      <c r="O235" s="157"/>
      <c r="P235" s="157"/>
      <c r="Q235" s="146"/>
      <c r="R235" s="120"/>
      <c r="S235" s="157"/>
      <c r="T235" s="157"/>
      <c r="U235" s="157"/>
      <c r="V235" s="157"/>
      <c r="W235" s="157"/>
      <c r="X235" s="157"/>
      <c r="Y235" s="157"/>
      <c r="Z235" s="152"/>
      <c r="AA235" s="466"/>
      <c r="AB235" s="466"/>
      <c r="AC235" s="466"/>
      <c r="AD235" s="466"/>
      <c r="AE235" s="466"/>
      <c r="AF235" s="466"/>
      <c r="AG235" s="466"/>
      <c r="AH235" s="466"/>
      <c r="AI235" s="466"/>
      <c r="AJ235" s="466"/>
      <c r="AK235" s="466"/>
      <c r="AL235" s="466"/>
      <c r="AM235" s="466"/>
      <c r="AN235" s="466"/>
      <c r="AO235" s="466"/>
      <c r="AP235" s="466"/>
      <c r="AQ235" s="466"/>
      <c r="AR235" s="466"/>
      <c r="AS235" s="466"/>
      <c r="AT235" s="466"/>
      <c r="AU235" s="466"/>
      <c r="AV235" s="466"/>
      <c r="AW235" s="466"/>
      <c r="AX235" s="466"/>
      <c r="AY235" s="466"/>
      <c r="AZ235" s="182"/>
      <c r="BA235" s="626"/>
      <c r="BB235" s="625"/>
      <c r="BC235" s="478"/>
      <c r="BD235" s="463"/>
      <c r="BE235" s="463"/>
      <c r="BF235" s="463"/>
      <c r="BG235" s="482"/>
      <c r="BH235" s="478"/>
      <c r="BI235" s="463"/>
      <c r="BJ235" s="463"/>
      <c r="BK235" s="463"/>
      <c r="BL235" s="482"/>
      <c r="BM235" s="478"/>
      <c r="BN235" s="463"/>
      <c r="BO235" s="463"/>
      <c r="BP235" s="463"/>
      <c r="BQ235" s="482"/>
      <c r="BR235" s="478"/>
      <c r="BS235" s="463"/>
      <c r="BT235" s="463"/>
      <c r="BU235" s="463"/>
      <c r="BV235" s="463"/>
      <c r="BW235" s="463"/>
      <c r="BX235" s="463"/>
      <c r="BY235" s="464"/>
      <c r="BZ235" s="464"/>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row>
    <row r="236" s="341" customFormat="true" ht="15" customHeight="true" x14ac:dyDescent="0.2">
      <c r="A236" s="164"/>
      <c r="B236" s="136"/>
      <c r="C236" s="89"/>
      <c r="D236" s="157"/>
      <c r="E236" s="157"/>
      <c r="F236" s="157"/>
      <c r="G236" s="146"/>
      <c r="H236" s="120"/>
      <c r="I236" s="157"/>
      <c r="J236" s="157"/>
      <c r="K236" s="157"/>
      <c r="L236" s="152"/>
      <c r="M236" s="89"/>
      <c r="N236" s="157"/>
      <c r="O236" s="157"/>
      <c r="P236" s="157"/>
      <c r="Q236" s="146"/>
      <c r="R236" s="120"/>
      <c r="S236" s="157"/>
      <c r="T236" s="157"/>
      <c r="U236" s="157"/>
      <c r="V236" s="157"/>
      <c r="W236" s="157"/>
      <c r="X236" s="157"/>
      <c r="Y236" s="157"/>
      <c r="Z236" s="152"/>
      <c r="AA236" s="466"/>
      <c r="AB236" s="466"/>
      <c r="AC236" s="466"/>
      <c r="AD236" s="466"/>
      <c r="AE236" s="466"/>
      <c r="AF236" s="466"/>
      <c r="AG236" s="466"/>
      <c r="AH236" s="466"/>
      <c r="AI236" s="466"/>
      <c r="AJ236" s="466"/>
      <c r="AK236" s="466"/>
      <c r="AL236" s="466"/>
      <c r="AM236" s="466"/>
      <c r="AN236" s="466"/>
      <c r="AO236" s="466"/>
      <c r="AP236" s="466"/>
      <c r="AQ236" s="466"/>
      <c r="AR236" s="466"/>
      <c r="AS236" s="466"/>
      <c r="AT236" s="466"/>
      <c r="AU236" s="466"/>
      <c r="AV236" s="466"/>
      <c r="AW236" s="466"/>
      <c r="AX236" s="466"/>
      <c r="AY236" s="466"/>
      <c r="AZ236" s="182"/>
      <c r="BA236" s="626"/>
      <c r="BB236" s="625"/>
      <c r="BC236" s="478"/>
      <c r="BD236" s="463"/>
      <c r="BE236" s="463"/>
      <c r="BF236" s="463"/>
      <c r="BG236" s="482"/>
      <c r="BH236" s="478"/>
      <c r="BI236" s="463"/>
      <c r="BJ236" s="463"/>
      <c r="BK236" s="463"/>
      <c r="BL236" s="482"/>
      <c r="BM236" s="478"/>
      <c r="BN236" s="463"/>
      <c r="BO236" s="463"/>
      <c r="BP236" s="463"/>
      <c r="BQ236" s="482"/>
      <c r="BR236" s="478"/>
      <c r="BS236" s="463"/>
      <c r="BT236" s="463"/>
      <c r="BU236" s="463"/>
      <c r="BV236" s="463"/>
      <c r="BW236" s="463"/>
      <c r="BX236" s="463"/>
      <c r="BY236" s="464"/>
      <c r="BZ236" s="464"/>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row>
    <row r="237" s="341" customFormat="true" ht="15" customHeight="true" x14ac:dyDescent="0.2">
      <c r="A237" s="164"/>
      <c r="B237" s="136"/>
      <c r="C237" s="89"/>
      <c r="D237" s="157"/>
      <c r="E237" s="157"/>
      <c r="F237" s="157"/>
      <c r="G237" s="146"/>
      <c r="H237" s="120"/>
      <c r="I237" s="157"/>
      <c r="J237" s="157"/>
      <c r="K237" s="157"/>
      <c r="L237" s="152"/>
      <c r="M237" s="89"/>
      <c r="N237" s="157"/>
      <c r="O237" s="157"/>
      <c r="P237" s="157"/>
      <c r="Q237" s="146"/>
      <c r="R237" s="120"/>
      <c r="S237" s="157"/>
      <c r="T237" s="157"/>
      <c r="U237" s="157"/>
      <c r="V237" s="157"/>
      <c r="W237" s="157"/>
      <c r="X237" s="157"/>
      <c r="Y237" s="157"/>
      <c r="Z237" s="152"/>
      <c r="AA237" s="466"/>
      <c r="AB237" s="466"/>
      <c r="AC237" s="466"/>
      <c r="AD237" s="466"/>
      <c r="AE237" s="466"/>
      <c r="AF237" s="466"/>
      <c r="AG237" s="466"/>
      <c r="AH237" s="466"/>
      <c r="AI237" s="466"/>
      <c r="AJ237" s="466"/>
      <c r="AK237" s="466"/>
      <c r="AL237" s="466"/>
      <c r="AM237" s="466"/>
      <c r="AN237" s="466"/>
      <c r="AO237" s="466"/>
      <c r="AP237" s="466"/>
      <c r="AQ237" s="466"/>
      <c r="AR237" s="466"/>
      <c r="AS237" s="466"/>
      <c r="AT237" s="466"/>
      <c r="AU237" s="466"/>
      <c r="AV237" s="466"/>
      <c r="AW237" s="466"/>
      <c r="AX237" s="466"/>
      <c r="AY237" s="466"/>
      <c r="AZ237" s="182"/>
      <c r="BA237" s="626"/>
      <c r="BB237" s="625"/>
      <c r="BC237" s="478"/>
      <c r="BD237" s="463"/>
      <c r="BE237" s="463"/>
      <c r="BF237" s="463"/>
      <c r="BG237" s="482"/>
      <c r="BH237" s="478"/>
      <c r="BI237" s="463"/>
      <c r="BJ237" s="463"/>
      <c r="BK237" s="463"/>
      <c r="BL237" s="482"/>
      <c r="BM237" s="478"/>
      <c r="BN237" s="463"/>
      <c r="BO237" s="463"/>
      <c r="BP237" s="463"/>
      <c r="BQ237" s="482"/>
      <c r="BR237" s="478"/>
      <c r="BS237" s="463"/>
      <c r="BT237" s="463"/>
      <c r="BU237" s="463"/>
      <c r="BV237" s="463"/>
      <c r="BW237" s="463"/>
      <c r="BX237" s="463"/>
      <c r="BY237" s="464"/>
      <c r="BZ237" s="464"/>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row>
    <row r="238" s="341" customFormat="true" ht="15" customHeight="true" x14ac:dyDescent="0.2">
      <c r="A238" s="164"/>
      <c r="B238" s="136"/>
      <c r="C238" s="89"/>
      <c r="D238" s="157"/>
      <c r="E238" s="157"/>
      <c r="F238" s="157"/>
      <c r="G238" s="146"/>
      <c r="H238" s="120"/>
      <c r="I238" s="157"/>
      <c r="J238" s="157"/>
      <c r="K238" s="157"/>
      <c r="L238" s="152"/>
      <c r="M238" s="89"/>
      <c r="N238" s="157"/>
      <c r="O238" s="157"/>
      <c r="P238" s="157"/>
      <c r="Q238" s="146"/>
      <c r="R238" s="120"/>
      <c r="S238" s="157"/>
      <c r="T238" s="157"/>
      <c r="U238" s="157"/>
      <c r="V238" s="157"/>
      <c r="W238" s="157"/>
      <c r="X238" s="157"/>
      <c r="Y238" s="157"/>
      <c r="Z238" s="152"/>
      <c r="AA238" s="466"/>
      <c r="AB238" s="466"/>
      <c r="AC238" s="466"/>
      <c r="AD238" s="466"/>
      <c r="AE238" s="466"/>
      <c r="AF238" s="466"/>
      <c r="AG238" s="466"/>
      <c r="AH238" s="466"/>
      <c r="AI238" s="466"/>
      <c r="AJ238" s="466"/>
      <c r="AK238" s="466"/>
      <c r="AL238" s="466"/>
      <c r="AM238" s="466"/>
      <c r="AN238" s="466"/>
      <c r="AO238" s="466"/>
      <c r="AP238" s="466"/>
      <c r="AQ238" s="466"/>
      <c r="AR238" s="466"/>
      <c r="AS238" s="466"/>
      <c r="AT238" s="466"/>
      <c r="AU238" s="466"/>
      <c r="AV238" s="466"/>
      <c r="AW238" s="466"/>
      <c r="AX238" s="466"/>
      <c r="AY238" s="466"/>
      <c r="AZ238" s="182"/>
      <c r="BA238" s="626"/>
      <c r="BB238" s="625"/>
      <c r="BC238" s="478"/>
      <c r="BD238" s="463"/>
      <c r="BE238" s="463"/>
      <c r="BF238" s="463"/>
      <c r="BG238" s="482"/>
      <c r="BH238" s="478"/>
      <c r="BI238" s="463"/>
      <c r="BJ238" s="463"/>
      <c r="BK238" s="463"/>
      <c r="BL238" s="482"/>
      <c r="BM238" s="478"/>
      <c r="BN238" s="463"/>
      <c r="BO238" s="463"/>
      <c r="BP238" s="463"/>
      <c r="BQ238" s="482"/>
      <c r="BR238" s="478"/>
      <c r="BS238" s="463"/>
      <c r="BT238" s="463"/>
      <c r="BU238" s="463"/>
      <c r="BV238" s="463"/>
      <c r="BW238" s="463"/>
      <c r="BX238" s="463"/>
      <c r="BY238" s="464"/>
      <c r="BZ238" s="464"/>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row>
    <row r="239" s="341" customFormat="true" ht="15" customHeight="true" x14ac:dyDescent="0.2">
      <c r="A239" s="164"/>
      <c r="B239" s="136"/>
      <c r="C239" s="89"/>
      <c r="D239" s="157"/>
      <c r="E239" s="157"/>
      <c r="F239" s="157"/>
      <c r="G239" s="146"/>
      <c r="H239" s="120"/>
      <c r="I239" s="157"/>
      <c r="J239" s="157"/>
      <c r="K239" s="157"/>
      <c r="L239" s="152"/>
      <c r="M239" s="89"/>
      <c r="N239" s="157"/>
      <c r="O239" s="157"/>
      <c r="P239" s="157"/>
      <c r="Q239" s="146"/>
      <c r="R239" s="120"/>
      <c r="S239" s="157"/>
      <c r="T239" s="157"/>
      <c r="U239" s="157"/>
      <c r="V239" s="157"/>
      <c r="W239" s="157"/>
      <c r="X239" s="157"/>
      <c r="Y239" s="157"/>
      <c r="Z239" s="152"/>
      <c r="AA239" s="466"/>
      <c r="AB239" s="466"/>
      <c r="AC239" s="466"/>
      <c r="AD239" s="466"/>
      <c r="AE239" s="466"/>
      <c r="AF239" s="466"/>
      <c r="AG239" s="466"/>
      <c r="AH239" s="466"/>
      <c r="AI239" s="466"/>
      <c r="AJ239" s="466"/>
      <c r="AK239" s="466"/>
      <c r="AL239" s="466"/>
      <c r="AM239" s="466"/>
      <c r="AN239" s="466"/>
      <c r="AO239" s="466"/>
      <c r="AP239" s="466"/>
      <c r="AQ239" s="466"/>
      <c r="AR239" s="466"/>
      <c r="AS239" s="466"/>
      <c r="AT239" s="466"/>
      <c r="AU239" s="466"/>
      <c r="AV239" s="466"/>
      <c r="AW239" s="466"/>
      <c r="AX239" s="466"/>
      <c r="AY239" s="466"/>
      <c r="AZ239" s="182"/>
      <c r="BA239" s="626"/>
      <c r="BB239" s="625"/>
      <c r="BC239" s="478"/>
      <c r="BD239" s="463"/>
      <c r="BE239" s="463"/>
      <c r="BF239" s="463"/>
      <c r="BG239" s="482"/>
      <c r="BH239" s="478"/>
      <c r="BI239" s="463"/>
      <c r="BJ239" s="463"/>
      <c r="BK239" s="463"/>
      <c r="BL239" s="482"/>
      <c r="BM239" s="478"/>
      <c r="BN239" s="463"/>
      <c r="BO239" s="463"/>
      <c r="BP239" s="463"/>
      <c r="BQ239" s="482"/>
      <c r="BR239" s="478"/>
      <c r="BS239" s="463"/>
      <c r="BT239" s="463"/>
      <c r="BU239" s="463"/>
      <c r="BV239" s="463"/>
      <c r="BW239" s="463"/>
      <c r="BX239" s="463"/>
      <c r="BY239" s="464"/>
      <c r="BZ239" s="464"/>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row>
    <row r="240" s="341" customFormat="true" ht="15" customHeight="true" x14ac:dyDescent="0.2">
      <c r="A240" s="164"/>
      <c r="B240" s="136"/>
      <c r="C240" s="89"/>
      <c r="D240" s="157"/>
      <c r="E240" s="157"/>
      <c r="F240" s="157"/>
      <c r="G240" s="146"/>
      <c r="H240" s="120"/>
      <c r="I240" s="157"/>
      <c r="J240" s="157"/>
      <c r="K240" s="157"/>
      <c r="L240" s="152"/>
      <c r="M240" s="89"/>
      <c r="N240" s="157"/>
      <c r="O240" s="157"/>
      <c r="P240" s="157"/>
      <c r="Q240" s="146"/>
      <c r="R240" s="120"/>
      <c r="S240" s="157"/>
      <c r="T240" s="157"/>
      <c r="U240" s="157"/>
      <c r="V240" s="157"/>
      <c r="W240" s="157"/>
      <c r="X240" s="157"/>
      <c r="Y240" s="157"/>
      <c r="Z240" s="152"/>
      <c r="AA240" s="466"/>
      <c r="AB240" s="466"/>
      <c r="AC240" s="466"/>
      <c r="AD240" s="466"/>
      <c r="AE240" s="466"/>
      <c r="AF240" s="466"/>
      <c r="AG240" s="466"/>
      <c r="AH240" s="466"/>
      <c r="AI240" s="466"/>
      <c r="AJ240" s="466"/>
      <c r="AK240" s="466"/>
      <c r="AL240" s="466"/>
      <c r="AM240" s="466"/>
      <c r="AN240" s="466"/>
      <c r="AO240" s="466"/>
      <c r="AP240" s="466"/>
      <c r="AQ240" s="466"/>
      <c r="AR240" s="466"/>
      <c r="AS240" s="466"/>
      <c r="AT240" s="466"/>
      <c r="AU240" s="466"/>
      <c r="AV240" s="466"/>
      <c r="AW240" s="466"/>
      <c r="AX240" s="466"/>
      <c r="AY240" s="466"/>
      <c r="AZ240" s="182"/>
      <c r="BA240" s="626"/>
      <c r="BB240" s="625"/>
      <c r="BC240" s="478"/>
      <c r="BD240" s="463"/>
      <c r="BE240" s="463"/>
      <c r="BF240" s="463"/>
      <c r="BG240" s="482"/>
      <c r="BH240" s="478"/>
      <c r="BI240" s="463"/>
      <c r="BJ240" s="463"/>
      <c r="BK240" s="463"/>
      <c r="BL240" s="482"/>
      <c r="BM240" s="478"/>
      <c r="BN240" s="463"/>
      <c r="BO240" s="463"/>
      <c r="BP240" s="463"/>
      <c r="BQ240" s="482"/>
      <c r="BR240" s="478"/>
      <c r="BS240" s="463"/>
      <c r="BT240" s="463"/>
      <c r="BU240" s="463"/>
      <c r="BV240" s="463"/>
      <c r="BW240" s="463"/>
      <c r="BX240" s="463"/>
      <c r="BY240" s="464"/>
      <c r="BZ240" s="464"/>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row>
    <row r="241" s="341" customFormat="true" ht="15" customHeight="true" x14ac:dyDescent="0.2">
      <c r="A241" s="164"/>
      <c r="B241" s="136"/>
      <c r="C241" s="89"/>
      <c r="D241" s="157"/>
      <c r="E241" s="157"/>
      <c r="F241" s="157"/>
      <c r="G241" s="146"/>
      <c r="H241" s="120"/>
      <c r="I241" s="157"/>
      <c r="J241" s="157"/>
      <c r="K241" s="157"/>
      <c r="L241" s="152"/>
      <c r="M241" s="89"/>
      <c r="N241" s="157"/>
      <c r="O241" s="157"/>
      <c r="P241" s="157"/>
      <c r="Q241" s="146"/>
      <c r="R241" s="120"/>
      <c r="S241" s="157"/>
      <c r="T241" s="157"/>
      <c r="U241" s="157"/>
      <c r="V241" s="157"/>
      <c r="W241" s="157"/>
      <c r="X241" s="157"/>
      <c r="Y241" s="157"/>
      <c r="Z241" s="152"/>
      <c r="AA241" s="466"/>
      <c r="AB241" s="466"/>
      <c r="AC241" s="466"/>
      <c r="AD241" s="466"/>
      <c r="AE241" s="466"/>
      <c r="AF241" s="466"/>
      <c r="AG241" s="466"/>
      <c r="AH241" s="466"/>
      <c r="AI241" s="466"/>
      <c r="AJ241" s="466"/>
      <c r="AK241" s="466"/>
      <c r="AL241" s="466"/>
      <c r="AM241" s="466"/>
      <c r="AN241" s="466"/>
      <c r="AO241" s="466"/>
      <c r="AP241" s="466"/>
      <c r="AQ241" s="466"/>
      <c r="AR241" s="466"/>
      <c r="AS241" s="466"/>
      <c r="AT241" s="466"/>
      <c r="AU241" s="466"/>
      <c r="AV241" s="466"/>
      <c r="AW241" s="466"/>
      <c r="AX241" s="466"/>
      <c r="AY241" s="466"/>
      <c r="AZ241" s="182"/>
      <c r="BA241" s="626"/>
      <c r="BB241" s="625"/>
      <c r="BC241" s="478"/>
      <c r="BD241" s="463"/>
      <c r="BE241" s="463"/>
      <c r="BF241" s="463"/>
      <c r="BG241" s="482"/>
      <c r="BH241" s="478"/>
      <c r="BI241" s="463"/>
      <c r="BJ241" s="463"/>
      <c r="BK241" s="463"/>
      <c r="BL241" s="482"/>
      <c r="BM241" s="478"/>
      <c r="BN241" s="463"/>
      <c r="BO241" s="463"/>
      <c r="BP241" s="463"/>
      <c r="BQ241" s="482"/>
      <c r="BR241" s="478"/>
      <c r="BS241" s="463"/>
      <c r="BT241" s="463"/>
      <c r="BU241" s="463"/>
      <c r="BV241" s="463"/>
      <c r="BW241" s="463"/>
      <c r="BX241" s="463"/>
      <c r="BY241" s="464"/>
      <c r="BZ241" s="464"/>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row>
    <row r="242" s="341" customFormat="true" ht="15" customHeight="true" x14ac:dyDescent="0.2">
      <c r="A242" s="164"/>
      <c r="B242" s="136"/>
      <c r="C242" s="89"/>
      <c r="D242" s="157"/>
      <c r="E242" s="157"/>
      <c r="F242" s="157"/>
      <c r="G242" s="146"/>
      <c r="H242" s="120"/>
      <c r="I242" s="157"/>
      <c r="J242" s="157"/>
      <c r="K242" s="157"/>
      <c r="L242" s="152"/>
      <c r="M242" s="89"/>
      <c r="N242" s="157"/>
      <c r="O242" s="157"/>
      <c r="P242" s="157"/>
      <c r="Q242" s="146"/>
      <c r="R242" s="120"/>
      <c r="S242" s="157"/>
      <c r="T242" s="157"/>
      <c r="U242" s="157"/>
      <c r="V242" s="157"/>
      <c r="W242" s="157"/>
      <c r="X242" s="157"/>
      <c r="Y242" s="157"/>
      <c r="Z242" s="152"/>
      <c r="AA242" s="466"/>
      <c r="AB242" s="466"/>
      <c r="AC242" s="466"/>
      <c r="AD242" s="466"/>
      <c r="AE242" s="466"/>
      <c r="AF242" s="466"/>
      <c r="AG242" s="466"/>
      <c r="AH242" s="466"/>
      <c r="AI242" s="466"/>
      <c r="AJ242" s="466"/>
      <c r="AK242" s="466"/>
      <c r="AL242" s="466"/>
      <c r="AM242" s="466"/>
      <c r="AN242" s="466"/>
      <c r="AO242" s="466"/>
      <c r="AP242" s="466"/>
      <c r="AQ242" s="466"/>
      <c r="AR242" s="466"/>
      <c r="AS242" s="466"/>
      <c r="AT242" s="466"/>
      <c r="AU242" s="466"/>
      <c r="AV242" s="466"/>
      <c r="AW242" s="466"/>
      <c r="AX242" s="466"/>
      <c r="AY242" s="466"/>
      <c r="AZ242" s="182"/>
      <c r="BA242" s="626"/>
      <c r="BB242" s="625"/>
      <c r="BC242" s="478"/>
      <c r="BD242" s="463"/>
      <c r="BE242" s="463"/>
      <c r="BF242" s="463"/>
      <c r="BG242" s="482"/>
      <c r="BH242" s="478"/>
      <c r="BI242" s="463"/>
      <c r="BJ242" s="463"/>
      <c r="BK242" s="463"/>
      <c r="BL242" s="482"/>
      <c r="BM242" s="478"/>
      <c r="BN242" s="463"/>
      <c r="BO242" s="463"/>
      <c r="BP242" s="463"/>
      <c r="BQ242" s="482"/>
      <c r="BR242" s="478"/>
      <c r="BS242" s="463"/>
      <c r="BT242" s="463"/>
      <c r="BU242" s="463"/>
      <c r="BV242" s="463"/>
      <c r="BW242" s="463"/>
      <c r="BX242" s="463"/>
      <c r="BY242" s="464"/>
      <c r="BZ242" s="464"/>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row>
    <row r="243" s="341" customFormat="true" ht="15" customHeight="true" x14ac:dyDescent="0.2">
      <c r="A243" s="164"/>
      <c r="B243" s="136"/>
      <c r="C243" s="89"/>
      <c r="D243" s="157"/>
      <c r="E243" s="157"/>
      <c r="F243" s="157"/>
      <c r="G243" s="146"/>
      <c r="H243" s="120"/>
      <c r="I243" s="157"/>
      <c r="J243" s="157"/>
      <c r="K243" s="157"/>
      <c r="L243" s="152"/>
      <c r="M243" s="89"/>
      <c r="N243" s="157"/>
      <c r="O243" s="157"/>
      <c r="P243" s="157"/>
      <c r="Q243" s="146"/>
      <c r="R243" s="120"/>
      <c r="S243" s="157"/>
      <c r="T243" s="157"/>
      <c r="U243" s="157"/>
      <c r="V243" s="157"/>
      <c r="W243" s="157"/>
      <c r="X243" s="157"/>
      <c r="Y243" s="157"/>
      <c r="Z243" s="152"/>
      <c r="AA243" s="466"/>
      <c r="AB243" s="466"/>
      <c r="AC243" s="466"/>
      <c r="AD243" s="466"/>
      <c r="AE243" s="466"/>
      <c r="AF243" s="466"/>
      <c r="AG243" s="466"/>
      <c r="AH243" s="466"/>
      <c r="AI243" s="466"/>
      <c r="AJ243" s="466"/>
      <c r="AK243" s="466"/>
      <c r="AL243" s="466"/>
      <c r="AM243" s="466"/>
      <c r="AN243" s="466"/>
      <c r="AO243" s="466"/>
      <c r="AP243" s="466"/>
      <c r="AQ243" s="466"/>
      <c r="AR243" s="466"/>
      <c r="AS243" s="466"/>
      <c r="AT243" s="466"/>
      <c r="AU243" s="466"/>
      <c r="AV243" s="466"/>
      <c r="AW243" s="466"/>
      <c r="AX243" s="466"/>
      <c r="AY243" s="466"/>
      <c r="AZ243" s="182"/>
      <c r="BA243" s="626"/>
      <c r="BB243" s="625"/>
      <c r="BC243" s="478"/>
      <c r="BD243" s="463"/>
      <c r="BE243" s="463"/>
      <c r="BF243" s="463"/>
      <c r="BG243" s="482"/>
      <c r="BH243" s="478"/>
      <c r="BI243" s="463"/>
      <c r="BJ243" s="463"/>
      <c r="BK243" s="463"/>
      <c r="BL243" s="482"/>
      <c r="BM243" s="478"/>
      <c r="BN243" s="463"/>
      <c r="BO243" s="463"/>
      <c r="BP243" s="463"/>
      <c r="BQ243" s="482"/>
      <c r="BR243" s="478"/>
      <c r="BS243" s="463"/>
      <c r="BT243" s="463"/>
      <c r="BU243" s="463"/>
      <c r="BV243" s="463"/>
      <c r="BW243" s="463"/>
      <c r="BX243" s="463"/>
      <c r="BY243" s="464"/>
      <c r="BZ243" s="464"/>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row>
    <row r="244" s="341" customFormat="true" ht="15" customHeight="true" x14ac:dyDescent="0.2">
      <c r="A244" s="164"/>
      <c r="B244" s="136"/>
      <c r="C244" s="89"/>
      <c r="D244" s="157"/>
      <c r="E244" s="157"/>
      <c r="F244" s="157"/>
      <c r="G244" s="146"/>
      <c r="H244" s="120"/>
      <c r="I244" s="157"/>
      <c r="J244" s="157"/>
      <c r="K244" s="157"/>
      <c r="L244" s="152"/>
      <c r="M244" s="89"/>
      <c r="N244" s="157"/>
      <c r="O244" s="157"/>
      <c r="P244" s="157"/>
      <c r="Q244" s="146"/>
      <c r="R244" s="120"/>
      <c r="S244" s="157"/>
      <c r="T244" s="157"/>
      <c r="U244" s="157"/>
      <c r="V244" s="157"/>
      <c r="W244" s="157"/>
      <c r="X244" s="157"/>
      <c r="Y244" s="157"/>
      <c r="Z244" s="152"/>
      <c r="AA244" s="466"/>
      <c r="AB244" s="466"/>
      <c r="AC244" s="466"/>
      <c r="AD244" s="466"/>
      <c r="AE244" s="466"/>
      <c r="AF244" s="466"/>
      <c r="AG244" s="466"/>
      <c r="AH244" s="466"/>
      <c r="AI244" s="466"/>
      <c r="AJ244" s="466"/>
      <c r="AK244" s="466"/>
      <c r="AL244" s="466"/>
      <c r="AM244" s="466"/>
      <c r="AN244" s="466"/>
      <c r="AO244" s="466"/>
      <c r="AP244" s="466"/>
      <c r="AQ244" s="466"/>
      <c r="AR244" s="466"/>
      <c r="AS244" s="466"/>
      <c r="AT244" s="466"/>
      <c r="AU244" s="466"/>
      <c r="AV244" s="466"/>
      <c r="AW244" s="466"/>
      <c r="AX244" s="466"/>
      <c r="AY244" s="466"/>
      <c r="AZ244" s="182"/>
      <c r="BA244" s="626"/>
      <c r="BB244" s="625"/>
      <c r="BC244" s="478"/>
      <c r="BD244" s="463"/>
      <c r="BE244" s="463"/>
      <c r="BF244" s="463"/>
      <c r="BG244" s="482"/>
      <c r="BH244" s="478"/>
      <c r="BI244" s="463"/>
      <c r="BJ244" s="463"/>
      <c r="BK244" s="463"/>
      <c r="BL244" s="482"/>
      <c r="BM244" s="478"/>
      <c r="BN244" s="463"/>
      <c r="BO244" s="463"/>
      <c r="BP244" s="463"/>
      <c r="BQ244" s="482"/>
      <c r="BR244" s="478"/>
      <c r="BS244" s="463"/>
      <c r="BT244" s="463"/>
      <c r="BU244" s="463"/>
      <c r="BV244" s="463"/>
      <c r="BW244" s="463"/>
      <c r="BX244" s="463"/>
      <c r="BY244" s="464"/>
      <c r="BZ244" s="464"/>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row>
    <row r="245" s="341" customFormat="true" ht="15" customHeight="true" x14ac:dyDescent="0.2">
      <c r="A245" s="164"/>
      <c r="B245" s="136"/>
      <c r="C245" s="89"/>
      <c r="D245" s="157"/>
      <c r="E245" s="157"/>
      <c r="F245" s="157"/>
      <c r="G245" s="146"/>
      <c r="H245" s="120"/>
      <c r="I245" s="157"/>
      <c r="J245" s="157"/>
      <c r="K245" s="157"/>
      <c r="L245" s="152"/>
      <c r="M245" s="89"/>
      <c r="N245" s="157"/>
      <c r="O245" s="157"/>
      <c r="P245" s="157"/>
      <c r="Q245" s="146"/>
      <c r="R245" s="120"/>
      <c r="S245" s="157"/>
      <c r="T245" s="157"/>
      <c r="U245" s="157"/>
      <c r="V245" s="157"/>
      <c r="W245" s="157"/>
      <c r="X245" s="157"/>
      <c r="Y245" s="157"/>
      <c r="Z245" s="152"/>
      <c r="AA245" s="466"/>
      <c r="AB245" s="466"/>
      <c r="AC245" s="466"/>
      <c r="AD245" s="466"/>
      <c r="AE245" s="466"/>
      <c r="AF245" s="466"/>
      <c r="AG245" s="466"/>
      <c r="AH245" s="466"/>
      <c r="AI245" s="466"/>
      <c r="AJ245" s="466"/>
      <c r="AK245" s="466"/>
      <c r="AL245" s="466"/>
      <c r="AM245" s="466"/>
      <c r="AN245" s="466"/>
      <c r="AO245" s="466"/>
      <c r="AP245" s="466"/>
      <c r="AQ245" s="466"/>
      <c r="AR245" s="466"/>
      <c r="AS245" s="466"/>
      <c r="AT245" s="466"/>
      <c r="AU245" s="466"/>
      <c r="AV245" s="466"/>
      <c r="AW245" s="466"/>
      <c r="AX245" s="466"/>
      <c r="AY245" s="466"/>
      <c r="AZ245" s="182"/>
      <c r="BA245" s="626"/>
      <c r="BB245" s="625"/>
      <c r="BC245" s="478"/>
      <c r="BD245" s="463"/>
      <c r="BE245" s="463"/>
      <c r="BF245" s="463"/>
      <c r="BG245" s="482"/>
      <c r="BH245" s="478"/>
      <c r="BI245" s="463"/>
      <c r="BJ245" s="463"/>
      <c r="BK245" s="463"/>
      <c r="BL245" s="482"/>
      <c r="BM245" s="478"/>
      <c r="BN245" s="463"/>
      <c r="BO245" s="463"/>
      <c r="BP245" s="463"/>
      <c r="BQ245" s="482"/>
      <c r="BR245" s="478"/>
      <c r="BS245" s="463"/>
      <c r="BT245" s="463"/>
      <c r="BU245" s="463"/>
      <c r="BV245" s="463"/>
      <c r="BW245" s="463"/>
      <c r="BX245" s="463"/>
      <c r="BY245" s="464"/>
      <c r="BZ245" s="464"/>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row>
    <row r="246" s="341" customFormat="true" ht="15" customHeight="true" x14ac:dyDescent="0.2">
      <c r="A246" s="164"/>
      <c r="B246" s="136"/>
      <c r="C246" s="89"/>
      <c r="D246" s="157"/>
      <c r="E246" s="157"/>
      <c r="F246" s="157"/>
      <c r="G246" s="146"/>
      <c r="H246" s="120"/>
      <c r="I246" s="157"/>
      <c r="J246" s="157"/>
      <c r="K246" s="157"/>
      <c r="L246" s="152"/>
      <c r="M246" s="89"/>
      <c r="N246" s="157"/>
      <c r="O246" s="157"/>
      <c r="P246" s="157"/>
      <c r="Q246" s="146"/>
      <c r="R246" s="120"/>
      <c r="S246" s="157"/>
      <c r="T246" s="157"/>
      <c r="U246" s="157"/>
      <c r="V246" s="157"/>
      <c r="W246" s="157"/>
      <c r="X246" s="157"/>
      <c r="Y246" s="157"/>
      <c r="Z246" s="152"/>
      <c r="AA246" s="466"/>
      <c r="AB246" s="466"/>
      <c r="AC246" s="466"/>
      <c r="AD246" s="466"/>
      <c r="AE246" s="466"/>
      <c r="AF246" s="466"/>
      <c r="AG246" s="466"/>
      <c r="AH246" s="466"/>
      <c r="AI246" s="466"/>
      <c r="AJ246" s="466"/>
      <c r="AK246" s="466"/>
      <c r="AL246" s="466"/>
      <c r="AM246" s="466"/>
      <c r="AN246" s="466"/>
      <c r="AO246" s="466"/>
      <c r="AP246" s="466"/>
      <c r="AQ246" s="466"/>
      <c r="AR246" s="466"/>
      <c r="AS246" s="466"/>
      <c r="AT246" s="466"/>
      <c r="AU246" s="466"/>
      <c r="AV246" s="466"/>
      <c r="AW246" s="466"/>
      <c r="AX246" s="466"/>
      <c r="AY246" s="466"/>
      <c r="AZ246" s="182"/>
      <c r="BA246" s="626"/>
      <c r="BB246" s="625"/>
      <c r="BC246" s="478"/>
      <c r="BD246" s="463"/>
      <c r="BE246" s="463"/>
      <c r="BF246" s="463"/>
      <c r="BG246" s="482"/>
      <c r="BH246" s="478"/>
      <c r="BI246" s="463"/>
      <c r="BJ246" s="463"/>
      <c r="BK246" s="463"/>
      <c r="BL246" s="482"/>
      <c r="BM246" s="478"/>
      <c r="BN246" s="463"/>
      <c r="BO246" s="463"/>
      <c r="BP246" s="463"/>
      <c r="BQ246" s="482"/>
      <c r="BR246" s="478"/>
      <c r="BS246" s="463"/>
      <c r="BT246" s="463"/>
      <c r="BU246" s="463"/>
      <c r="BV246" s="463"/>
      <c r="BW246" s="463"/>
      <c r="BX246" s="463"/>
      <c r="BY246" s="464"/>
      <c r="BZ246" s="464"/>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row>
    <row r="247" s="341" customFormat="true" ht="15" customHeight="true" x14ac:dyDescent="0.2">
      <c r="A247" s="164"/>
      <c r="B247" s="136"/>
      <c r="C247" s="89"/>
      <c r="D247" s="157"/>
      <c r="E247" s="157"/>
      <c r="F247" s="157"/>
      <c r="G247" s="146"/>
      <c r="H247" s="120"/>
      <c r="I247" s="157"/>
      <c r="J247" s="157"/>
      <c r="K247" s="157"/>
      <c r="L247" s="152"/>
      <c r="M247" s="89"/>
      <c r="N247" s="157"/>
      <c r="O247" s="157"/>
      <c r="P247" s="157"/>
      <c r="Q247" s="146"/>
      <c r="R247" s="120"/>
      <c r="S247" s="157"/>
      <c r="T247" s="157"/>
      <c r="U247" s="157"/>
      <c r="V247" s="157"/>
      <c r="W247" s="157"/>
      <c r="X247" s="157"/>
      <c r="Y247" s="157"/>
      <c r="Z247" s="152"/>
      <c r="AA247" s="466"/>
      <c r="AB247" s="466"/>
      <c r="AC247" s="466"/>
      <c r="AD247" s="466"/>
      <c r="AE247" s="466"/>
      <c r="AF247" s="466"/>
      <c r="AG247" s="466"/>
      <c r="AH247" s="466"/>
      <c r="AI247" s="466"/>
      <c r="AJ247" s="466"/>
      <c r="AK247" s="466"/>
      <c r="AL247" s="466"/>
      <c r="AM247" s="466"/>
      <c r="AN247" s="466"/>
      <c r="AO247" s="466"/>
      <c r="AP247" s="466"/>
      <c r="AQ247" s="466"/>
      <c r="AR247" s="466"/>
      <c r="AS247" s="466"/>
      <c r="AT247" s="466"/>
      <c r="AU247" s="466"/>
      <c r="AV247" s="466"/>
      <c r="AW247" s="466"/>
      <c r="AX247" s="466"/>
      <c r="AY247" s="466"/>
      <c r="AZ247" s="182"/>
      <c r="BA247" s="626"/>
      <c r="BB247" s="625"/>
      <c r="BC247" s="478"/>
      <c r="BD247" s="463"/>
      <c r="BE247" s="463"/>
      <c r="BF247" s="463"/>
      <c r="BG247" s="482"/>
      <c r="BH247" s="478"/>
      <c r="BI247" s="463"/>
      <c r="BJ247" s="463"/>
      <c r="BK247" s="463"/>
      <c r="BL247" s="482"/>
      <c r="BM247" s="478"/>
      <c r="BN247" s="463"/>
      <c r="BO247" s="463"/>
      <c r="BP247" s="463"/>
      <c r="BQ247" s="482"/>
      <c r="BR247" s="478"/>
      <c r="BS247" s="463"/>
      <c r="BT247" s="463"/>
      <c r="BU247" s="463"/>
      <c r="BV247" s="463"/>
      <c r="BW247" s="463"/>
      <c r="BX247" s="463"/>
      <c r="BY247" s="464"/>
      <c r="BZ247" s="464"/>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row>
    <row r="248" s="341" customFormat="true" ht="15" customHeight="true" x14ac:dyDescent="0.2">
      <c r="A248" s="80"/>
      <c r="B248" s="131"/>
      <c r="C248" s="83"/>
      <c r="D248" s="113"/>
      <c r="E248" s="113"/>
      <c r="F248" s="113"/>
      <c r="G248" s="112"/>
      <c r="H248" s="114"/>
      <c r="I248" s="113"/>
      <c r="J248" s="113"/>
      <c r="K248" s="113"/>
      <c r="L248" s="82"/>
      <c r="M248" s="83"/>
      <c r="N248" s="113"/>
      <c r="O248" s="113"/>
      <c r="P248" s="113"/>
      <c r="Q248" s="112"/>
      <c r="R248" s="114"/>
      <c r="S248" s="113"/>
      <c r="T248" s="113"/>
      <c r="U248" s="113"/>
      <c r="V248" s="113"/>
      <c r="W248" s="113"/>
      <c r="X248" s="113"/>
      <c r="Y248" s="113"/>
      <c r="Z248" s="82"/>
      <c r="AA248" s="466"/>
      <c r="AB248" s="466"/>
      <c r="AC248" s="466"/>
      <c r="AD248" s="466"/>
      <c r="AE248" s="466"/>
      <c r="AF248" s="466"/>
      <c r="AG248" s="466"/>
      <c r="AH248" s="466"/>
      <c r="AI248" s="466"/>
      <c r="AJ248" s="466"/>
      <c r="AK248" s="466"/>
      <c r="AL248" s="466"/>
      <c r="AM248" s="466"/>
      <c r="AN248" s="466"/>
      <c r="AO248" s="466"/>
      <c r="AP248" s="466"/>
      <c r="AQ248" s="466"/>
      <c r="AR248" s="466"/>
      <c r="AS248" s="466"/>
      <c r="AT248" s="466"/>
      <c r="AU248" s="466"/>
      <c r="AV248" s="466"/>
      <c r="AW248" s="466"/>
      <c r="AX248" s="466"/>
      <c r="AY248" s="466"/>
      <c r="AZ248" s="182"/>
      <c r="BA248" s="626"/>
      <c r="BB248" s="625"/>
      <c r="BC248" s="481"/>
      <c r="BD248" s="480"/>
      <c r="BE248" s="480"/>
      <c r="BF248" s="480"/>
      <c r="BG248" s="484"/>
      <c r="BH248" s="481"/>
      <c r="BI248" s="480"/>
      <c r="BJ248" s="480"/>
      <c r="BK248" s="480"/>
      <c r="BL248" s="484"/>
      <c r="BM248" s="481"/>
      <c r="BN248" s="480"/>
      <c r="BO248" s="480"/>
      <c r="BP248" s="480"/>
      <c r="BQ248" s="484"/>
      <c r="BR248" s="481"/>
      <c r="BS248" s="480"/>
      <c r="BT248" s="480"/>
      <c r="BU248" s="480"/>
      <c r="BV248" s="480"/>
      <c r="BW248" s="480"/>
      <c r="BX248" s="480"/>
      <c r="BY248" s="483"/>
      <c r="BZ248" s="483"/>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row>
    <row r="249" s="341" customFormat="true" ht="250.15" customHeight="true" x14ac:dyDescent="0.2">
      <c r="AA249" s="182"/>
      <c r="AB249" s="182"/>
      <c r="AC249" s="182"/>
      <c r="AD249" s="182"/>
      <c r="AE249" s="182"/>
      <c r="AF249" s="182"/>
      <c r="AG249" s="182"/>
      <c r="AH249" s="182"/>
      <c r="AI249" s="182"/>
      <c r="AJ249" s="182"/>
      <c r="AK249" s="182"/>
      <c r="AL249" s="182"/>
      <c r="AM249" s="182"/>
      <c r="AN249" s="182"/>
      <c r="AO249" s="182"/>
      <c r="AP249" s="182"/>
      <c r="AQ249" s="182"/>
      <c r="AR249" s="182"/>
      <c r="AS249" s="182"/>
      <c r="AT249" s="182"/>
      <c r="AU249" s="182"/>
      <c r="AV249" s="182"/>
      <c r="AW249" s="182"/>
      <c r="AX249" s="182"/>
      <c r="AY249" s="182"/>
      <c r="AZ249" s="182"/>
      <c r="BA249" s="338"/>
      <c r="BB249" s="336"/>
      <c r="BC249" s="336"/>
      <c r="BD249" s="336"/>
      <c r="BE249" s="336"/>
      <c r="BF249" s="336"/>
      <c r="BG249" s="336"/>
      <c r="BH249" s="336"/>
      <c r="BI249" s="336"/>
      <c r="BJ249" s="336"/>
      <c r="BK249" s="336"/>
      <c r="BL249" s="336"/>
      <c r="BM249" s="336"/>
      <c r="BN249" s="336"/>
      <c r="BO249" s="336"/>
      <c r="BP249" s="336"/>
      <c r="BQ249" s="336"/>
      <c r="BR249" s="336"/>
      <c r="BS249" s="336"/>
      <c r="BT249" s="336"/>
      <c r="BU249" s="336"/>
      <c r="BV249" s="336"/>
      <c r="BW249" s="336"/>
      <c r="BX249" s="336"/>
      <c r="BY249" s="338"/>
      <c r="BZ249" s="373"/>
      <c r="CA249" s="373"/>
      <c r="CB249" s="373"/>
      <c r="CC249" s="373"/>
      <c r="CD249" s="373"/>
      <c r="CE249" s="373"/>
      <c r="CF249" s="373"/>
      <c r="CG249" s="373"/>
      <c r="CH249" s="373"/>
      <c r="CI249" s="373"/>
      <c r="CJ249" s="373"/>
      <c r="CK249" s="373"/>
      <c r="CL249" s="373"/>
      <c r="CM249" s="373"/>
      <c r="CN249" s="373"/>
      <c r="CO249" s="373"/>
      <c r="CP249" s="373"/>
      <c r="CQ249" s="373"/>
      <c r="CR249" s="373"/>
      <c r="CS249" s="373"/>
      <c r="CT249" s="373"/>
      <c r="CU249" s="373"/>
      <c r="CV249" s="373"/>
      <c r="CW249" s="373"/>
      <c r="CX249" s="373"/>
      <c r="CY249" s="373"/>
      <c r="CZ249" s="373"/>
    </row>
    <row r="250" s="541" customFormat="true" ht="19.15" customHeight="true" x14ac:dyDescent="0.2">
      <c r="AA250" s="190"/>
      <c r="AB250" s="190"/>
      <c r="AC250" s="190"/>
      <c r="AD250" s="190"/>
      <c r="AE250" s="190"/>
      <c r="AF250" s="190"/>
      <c r="AG250" s="190"/>
      <c r="AH250" s="190"/>
      <c r="AI250" s="190"/>
      <c r="AJ250" s="190"/>
      <c r="AK250" s="190"/>
      <c r="AL250" s="190"/>
      <c r="AM250" s="190"/>
      <c r="AN250" s="190"/>
      <c r="AO250" s="190"/>
      <c r="AP250" s="190"/>
      <c r="AQ250" s="190"/>
      <c r="AR250" s="190"/>
      <c r="AS250" s="190"/>
      <c r="AT250" s="190"/>
      <c r="AU250" s="190"/>
      <c r="AV250" s="190"/>
      <c r="AW250" s="190"/>
      <c r="AX250" s="190"/>
      <c r="AY250" s="190"/>
      <c r="AZ250" s="190"/>
      <c r="BA250" s="628"/>
      <c r="BB250" s="397"/>
      <c r="BC250" s="628"/>
      <c r="BD250" s="628"/>
      <c r="BE250" s="628"/>
      <c r="BF250" s="628"/>
      <c r="BG250" s="628"/>
      <c r="BH250" s="628"/>
      <c r="BI250" s="628"/>
      <c r="BJ250" s="628"/>
      <c r="BK250" s="628"/>
      <c r="BL250" s="628"/>
      <c r="BM250" s="628"/>
      <c r="BN250" s="628"/>
      <c r="BO250" s="628"/>
      <c r="BP250" s="628"/>
      <c r="BQ250" s="628"/>
      <c r="BR250" s="628"/>
      <c r="BS250" s="628"/>
      <c r="BT250" s="628"/>
      <c r="BU250" s="628"/>
      <c r="BV250" s="628"/>
      <c r="BW250" s="628"/>
      <c r="BX250" s="628"/>
      <c r="BY250" s="628"/>
      <c r="BZ250" s="369"/>
      <c r="CA250" s="369"/>
      <c r="CB250" s="369"/>
      <c r="CC250" s="369"/>
      <c r="CD250" s="369"/>
      <c r="CE250" s="369"/>
      <c r="CF250" s="369"/>
      <c r="CG250" s="369"/>
      <c r="CH250" s="369"/>
      <c r="CI250" s="369"/>
      <c r="CJ250" s="369"/>
      <c r="CK250" s="369"/>
      <c r="CL250" s="369"/>
      <c r="CM250" s="369"/>
      <c r="CN250" s="369"/>
      <c r="CO250" s="369"/>
      <c r="CP250" s="369"/>
      <c r="CQ250" s="369"/>
      <c r="CR250" s="369"/>
      <c r="CS250" s="369"/>
      <c r="CT250" s="369"/>
      <c r="CU250" s="369"/>
      <c r="CV250" s="369"/>
      <c r="CW250" s="369"/>
      <c r="CX250" s="369"/>
      <c r="CY250" s="369"/>
      <c r="CZ250" s="369"/>
    </row>
    <row r="251" s="541" customFormat="true" ht="12.75" x14ac:dyDescent="0.2">
      <c r="AA251" s="190"/>
      <c r="AB251" s="190"/>
      <c r="AC251" s="190"/>
      <c r="AD251" s="190"/>
      <c r="AE251" s="190"/>
      <c r="AF251" s="190"/>
      <c r="AG251" s="190"/>
      <c r="AH251" s="190"/>
      <c r="AI251" s="190"/>
      <c r="AJ251" s="190"/>
      <c r="AK251" s="190"/>
      <c r="AL251" s="190"/>
      <c r="AM251" s="190"/>
      <c r="AN251" s="190"/>
      <c r="AO251" s="190"/>
      <c r="AP251" s="190"/>
      <c r="AQ251" s="190"/>
      <c r="AR251" s="190"/>
      <c r="AS251" s="190"/>
      <c r="AT251" s="190"/>
      <c r="AU251" s="190"/>
      <c r="AV251" s="190"/>
      <c r="AW251" s="190"/>
      <c r="AX251" s="190"/>
      <c r="AY251" s="190"/>
      <c r="AZ251" s="190"/>
      <c r="BA251" s="628"/>
      <c r="BB251" s="397"/>
      <c r="BC251" s="628"/>
      <c r="BD251" s="628"/>
      <c r="BE251" s="628"/>
      <c r="BF251" s="628"/>
      <c r="BG251" s="628"/>
      <c r="BH251" s="628"/>
      <c r="BI251" s="628"/>
      <c r="BJ251" s="628"/>
      <c r="BK251" s="628"/>
      <c r="BL251" s="628"/>
      <c r="BM251" s="628"/>
      <c r="BN251" s="628"/>
      <c r="BO251" s="628"/>
      <c r="BP251" s="628"/>
      <c r="BQ251" s="628"/>
      <c r="BR251" s="628"/>
      <c r="BS251" s="628"/>
      <c r="BT251" s="628"/>
      <c r="BU251" s="628"/>
      <c r="BV251" s="628"/>
      <c r="BW251" s="628"/>
      <c r="BX251" s="628"/>
      <c r="BY251" s="628"/>
      <c r="BZ251" s="369"/>
      <c r="CA251" s="369"/>
      <c r="CB251" s="369"/>
      <c r="CC251" s="369"/>
      <c r="CD251" s="369"/>
      <c r="CE251" s="369"/>
      <c r="CF251" s="369"/>
      <c r="CG251" s="369"/>
      <c r="CH251" s="369"/>
      <c r="CI251" s="369"/>
      <c r="CJ251" s="369"/>
      <c r="CK251" s="369"/>
      <c r="CL251" s="369"/>
      <c r="CM251" s="369"/>
      <c r="CN251" s="369"/>
      <c r="CO251" s="369"/>
      <c r="CP251" s="369"/>
      <c r="CQ251" s="369"/>
      <c r="CR251" s="369"/>
      <c r="CS251" s="369"/>
      <c r="CT251" s="369"/>
      <c r="CU251" s="369"/>
      <c r="CV251" s="369"/>
      <c r="CW251" s="369"/>
      <c r="CX251" s="369"/>
      <c r="CY251" s="369"/>
      <c r="CZ251" s="369"/>
    </row>
    <row r="252" s="541" customFormat="true" ht="12.75" x14ac:dyDescent="0.2">
      <c r="AA252" s="190"/>
      <c r="AB252" s="190"/>
      <c r="AC252" s="190"/>
      <c r="AD252" s="190"/>
      <c r="AE252" s="190"/>
      <c r="AF252" s="190"/>
      <c r="AG252" s="190"/>
      <c r="AH252" s="190"/>
      <c r="AI252" s="190"/>
      <c r="AJ252" s="190"/>
      <c r="AK252" s="190"/>
      <c r="AL252" s="190"/>
      <c r="AM252" s="190"/>
      <c r="AN252" s="190"/>
      <c r="AO252" s="190"/>
      <c r="AP252" s="190"/>
      <c r="AQ252" s="190"/>
      <c r="AR252" s="190"/>
      <c r="AS252" s="190"/>
      <c r="AT252" s="190"/>
      <c r="AU252" s="190"/>
      <c r="AV252" s="190"/>
      <c r="AW252" s="190"/>
      <c r="AX252" s="190"/>
      <c r="AY252" s="190"/>
      <c r="AZ252" s="190"/>
      <c r="BA252" s="628"/>
      <c r="BB252" s="397"/>
      <c r="BC252" s="628"/>
      <c r="BD252" s="628"/>
      <c r="BE252" s="628"/>
      <c r="BF252" s="628"/>
      <c r="BG252" s="628"/>
      <c r="BH252" s="628"/>
      <c r="BI252" s="628"/>
      <c r="BJ252" s="628"/>
      <c r="BK252" s="628"/>
      <c r="BL252" s="628"/>
      <c r="BM252" s="628"/>
      <c r="BN252" s="628"/>
      <c r="BO252" s="628"/>
      <c r="BP252" s="628"/>
      <c r="BQ252" s="628"/>
      <c r="BR252" s="628"/>
      <c r="BS252" s="628"/>
      <c r="BT252" s="628"/>
      <c r="BU252" s="628"/>
      <c r="BV252" s="628"/>
      <c r="BW252" s="628"/>
      <c r="BX252" s="628"/>
      <c r="BY252" s="628"/>
      <c r="BZ252" s="369"/>
      <c r="CA252" s="369"/>
      <c r="CB252" s="369"/>
      <c r="CC252" s="369"/>
      <c r="CD252" s="369"/>
      <c r="CE252" s="369"/>
      <c r="CF252" s="369"/>
      <c r="CG252" s="369"/>
      <c r="CH252" s="369"/>
      <c r="CI252" s="369"/>
      <c r="CJ252" s="369"/>
      <c r="CK252" s="369"/>
      <c r="CL252" s="369"/>
      <c r="CM252" s="369"/>
      <c r="CN252" s="369"/>
      <c r="CO252" s="369"/>
      <c r="CP252" s="369"/>
      <c r="CQ252" s="369"/>
      <c r="CR252" s="369"/>
      <c r="CS252" s="369"/>
      <c r="CT252" s="369"/>
      <c r="CU252" s="369"/>
      <c r="CV252" s="369"/>
      <c r="CW252" s="369"/>
      <c r="CX252" s="369"/>
      <c r="CY252" s="369"/>
      <c r="CZ252" s="369"/>
    </row>
    <row r="253" s="541" customFormat="true" ht="12.75" x14ac:dyDescent="0.2">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628"/>
      <c r="BB253" s="397"/>
      <c r="BC253" s="628"/>
      <c r="BD253" s="628"/>
      <c r="BE253" s="628"/>
      <c r="BF253" s="628"/>
      <c r="BG253" s="628"/>
      <c r="BH253" s="628"/>
      <c r="BI253" s="628"/>
      <c r="BJ253" s="628"/>
      <c r="BK253" s="628"/>
      <c r="BL253" s="628"/>
      <c r="BM253" s="628"/>
      <c r="BN253" s="628"/>
      <c r="BO253" s="628"/>
      <c r="BP253" s="628"/>
      <c r="BQ253" s="628"/>
      <c r="BR253" s="628"/>
      <c r="BS253" s="628"/>
      <c r="BT253" s="628"/>
      <c r="BU253" s="628"/>
      <c r="BV253" s="628"/>
      <c r="BW253" s="628"/>
      <c r="BX253" s="628"/>
      <c r="BY253" s="628"/>
      <c r="BZ253" s="369"/>
      <c r="CA253" s="369"/>
      <c r="CB253" s="369"/>
      <c r="CC253" s="369"/>
      <c r="CD253" s="369"/>
      <c r="CE253" s="369"/>
      <c r="CF253" s="369"/>
      <c r="CG253" s="369"/>
      <c r="CH253" s="369"/>
      <c r="CI253" s="369"/>
      <c r="CJ253" s="369"/>
      <c r="CK253" s="369"/>
      <c r="CL253" s="369"/>
      <c r="CM253" s="369"/>
      <c r="CN253" s="369"/>
      <c r="CO253" s="369"/>
      <c r="CP253" s="369"/>
      <c r="CQ253" s="369"/>
      <c r="CR253" s="369"/>
      <c r="CS253" s="369"/>
      <c r="CT253" s="369"/>
      <c r="CU253" s="369"/>
      <c r="CV253" s="369"/>
      <c r="CW253" s="369"/>
      <c r="CX253" s="369"/>
      <c r="CY253" s="369"/>
      <c r="CZ253" s="369"/>
    </row>
    <row r="254" s="541" customFormat="true" ht="12.75" x14ac:dyDescent="0.2">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628"/>
      <c r="BB254" s="397"/>
      <c r="BC254" s="628"/>
      <c r="BD254" s="628"/>
      <c r="BE254" s="628"/>
      <c r="BF254" s="628"/>
      <c r="BG254" s="628"/>
      <c r="BH254" s="628"/>
      <c r="BI254" s="628"/>
      <c r="BJ254" s="628"/>
      <c r="BK254" s="628"/>
      <c r="BL254" s="628"/>
      <c r="BM254" s="628"/>
      <c r="BN254" s="628"/>
      <c r="BO254" s="628"/>
      <c r="BP254" s="628"/>
      <c r="BQ254" s="628"/>
      <c r="BR254" s="628"/>
      <c r="BS254" s="628"/>
      <c r="BT254" s="628"/>
      <c r="BU254" s="628"/>
      <c r="BV254" s="628"/>
      <c r="BW254" s="628"/>
      <c r="BX254" s="628"/>
      <c r="BY254" s="628"/>
      <c r="BZ254" s="369"/>
      <c r="CA254" s="369"/>
      <c r="CB254" s="369"/>
      <c r="CC254" s="369"/>
      <c r="CD254" s="369"/>
      <c r="CE254" s="369"/>
      <c r="CF254" s="369"/>
      <c r="CG254" s="369"/>
      <c r="CH254" s="369"/>
      <c r="CI254" s="369"/>
      <c r="CJ254" s="369"/>
      <c r="CK254" s="369"/>
      <c r="CL254" s="369"/>
      <c r="CM254" s="369"/>
      <c r="CN254" s="369"/>
      <c r="CO254" s="369"/>
      <c r="CP254" s="369"/>
      <c r="CQ254" s="369"/>
      <c r="CR254" s="369"/>
      <c r="CS254" s="369"/>
      <c r="CT254" s="369"/>
      <c r="CU254" s="369"/>
      <c r="CV254" s="369"/>
      <c r="CW254" s="369"/>
      <c r="CX254" s="369"/>
      <c r="CY254" s="369"/>
      <c r="CZ254" s="369"/>
    </row>
    <row r="255" s="541" customFormat="true" ht="12.75" x14ac:dyDescent="0.2">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628"/>
      <c r="BB255" s="397"/>
      <c r="BC255" s="628"/>
      <c r="BD255" s="628"/>
      <c r="BE255" s="628"/>
      <c r="BF255" s="628"/>
      <c r="BG255" s="628"/>
      <c r="BH255" s="628"/>
      <c r="BI255" s="628"/>
      <c r="BJ255" s="628"/>
      <c r="BK255" s="628"/>
      <c r="BL255" s="628"/>
      <c r="BM255" s="628"/>
      <c r="BN255" s="628"/>
      <c r="BO255" s="628"/>
      <c r="BP255" s="628"/>
      <c r="BQ255" s="628"/>
      <c r="BR255" s="628"/>
      <c r="BS255" s="628"/>
      <c r="BT255" s="628"/>
      <c r="BU255" s="628"/>
      <c r="BV255" s="628"/>
      <c r="BW255" s="628"/>
      <c r="BX255" s="628"/>
      <c r="BY255" s="628"/>
      <c r="BZ255" s="369"/>
      <c r="CA255" s="369"/>
      <c r="CB255" s="369"/>
      <c r="CC255" s="369"/>
      <c r="CD255" s="369"/>
      <c r="CE255" s="369"/>
      <c r="CF255" s="369"/>
      <c r="CG255" s="369"/>
      <c r="CH255" s="369"/>
      <c r="CI255" s="369"/>
      <c r="CJ255" s="369"/>
      <c r="CK255" s="369"/>
      <c r="CL255" s="369"/>
      <c r="CM255" s="369"/>
      <c r="CN255" s="369"/>
      <c r="CO255" s="369"/>
      <c r="CP255" s="369"/>
      <c r="CQ255" s="369"/>
      <c r="CR255" s="369"/>
      <c r="CS255" s="369"/>
      <c r="CT255" s="369"/>
      <c r="CU255" s="369"/>
      <c r="CV255" s="369"/>
      <c r="CW255" s="369"/>
      <c r="CX255" s="369"/>
      <c r="CY255" s="369"/>
      <c r="CZ255" s="369"/>
    </row>
    <row r="256" s="541" customFormat="true" ht="12.75" x14ac:dyDescent="0.2">
      <c r="AA256" s="190"/>
      <c r="AB256" s="190"/>
      <c r="AC256" s="190"/>
      <c r="AD256" s="190"/>
      <c r="AE256" s="190"/>
      <c r="AF256" s="190"/>
      <c r="AG256" s="190"/>
      <c r="AH256" s="190"/>
      <c r="AI256" s="190"/>
      <c r="AJ256" s="190"/>
      <c r="AK256" s="190"/>
      <c r="AL256" s="190"/>
      <c r="AM256" s="190"/>
      <c r="AN256" s="190"/>
      <c r="AO256" s="190"/>
      <c r="AP256" s="190"/>
      <c r="AQ256" s="190"/>
      <c r="AR256" s="190"/>
      <c r="AS256" s="190"/>
      <c r="AT256" s="190"/>
      <c r="AU256" s="190"/>
      <c r="AV256" s="190"/>
      <c r="AW256" s="190"/>
      <c r="AX256" s="190"/>
      <c r="AY256" s="190"/>
      <c r="AZ256" s="190"/>
      <c r="BA256" s="628"/>
      <c r="BB256" s="397"/>
      <c r="BC256" s="628"/>
      <c r="BD256" s="628"/>
      <c r="BE256" s="628"/>
      <c r="BF256" s="628"/>
      <c r="BG256" s="628"/>
      <c r="BH256" s="628"/>
      <c r="BI256" s="628"/>
      <c r="BJ256" s="628"/>
      <c r="BK256" s="628"/>
      <c r="BL256" s="628"/>
      <c r="BM256" s="628"/>
      <c r="BN256" s="628"/>
      <c r="BO256" s="628"/>
      <c r="BP256" s="628"/>
      <c r="BQ256" s="628"/>
      <c r="BR256" s="628"/>
      <c r="BS256" s="628"/>
      <c r="BT256" s="628"/>
      <c r="BU256" s="628"/>
      <c r="BV256" s="628"/>
      <c r="BW256" s="628"/>
      <c r="BX256" s="628"/>
      <c r="BY256" s="628"/>
      <c r="BZ256" s="369"/>
      <c r="CA256" s="369"/>
      <c r="CB256" s="369"/>
      <c r="CC256" s="369"/>
      <c r="CD256" s="369"/>
      <c r="CE256" s="369"/>
      <c r="CF256" s="369"/>
      <c r="CG256" s="369"/>
      <c r="CH256" s="369"/>
      <c r="CI256" s="369"/>
      <c r="CJ256" s="369"/>
      <c r="CK256" s="369"/>
      <c r="CL256" s="369"/>
      <c r="CM256" s="369"/>
      <c r="CN256" s="369"/>
      <c r="CO256" s="369"/>
      <c r="CP256" s="369"/>
      <c r="CQ256" s="369"/>
      <c r="CR256" s="369"/>
      <c r="CS256" s="369"/>
      <c r="CT256" s="369"/>
      <c r="CU256" s="369"/>
      <c r="CV256" s="369"/>
      <c r="CW256" s="369"/>
      <c r="CX256" s="369"/>
      <c r="CY256" s="369"/>
      <c r="CZ256" s="369"/>
    </row>
    <row r="257" s="541" customFormat="true" ht="18" customHeight="true" x14ac:dyDescent="0.2">
      <c r="AA257" s="190"/>
      <c r="AB257" s="190"/>
      <c r="AC257" s="190"/>
      <c r="AD257" s="190"/>
      <c r="AE257" s="190"/>
      <c r="AF257" s="190"/>
      <c r="AG257" s="190"/>
      <c r="AH257" s="190"/>
      <c r="AI257" s="190"/>
      <c r="AJ257" s="190"/>
      <c r="AK257" s="190"/>
      <c r="AL257" s="190"/>
      <c r="AM257" s="190"/>
      <c r="AN257" s="190"/>
      <c r="AO257" s="190"/>
      <c r="AP257" s="190"/>
      <c r="AQ257" s="190"/>
      <c r="AR257" s="190"/>
      <c r="AS257" s="190"/>
      <c r="AT257" s="190"/>
      <c r="AU257" s="190"/>
      <c r="AV257" s="190"/>
      <c r="AW257" s="190"/>
      <c r="AX257" s="190"/>
      <c r="AY257" s="190"/>
      <c r="AZ257" s="190"/>
      <c r="BA257" s="628"/>
      <c r="BB257" s="397"/>
      <c r="BC257" s="628"/>
      <c r="BD257" s="628"/>
      <c r="BE257" s="628"/>
      <c r="BF257" s="628"/>
      <c r="BG257" s="628"/>
      <c r="BH257" s="628"/>
      <c r="BI257" s="628"/>
      <c r="BJ257" s="628"/>
      <c r="BK257" s="628"/>
      <c r="BL257" s="628"/>
      <c r="BM257" s="628"/>
      <c r="BN257" s="628"/>
      <c r="BO257" s="628"/>
      <c r="BP257" s="628"/>
      <c r="BQ257" s="628"/>
      <c r="BR257" s="628"/>
      <c r="BS257" s="628"/>
      <c r="BT257" s="628"/>
      <c r="BU257" s="628"/>
      <c r="BV257" s="628"/>
      <c r="BW257" s="628"/>
      <c r="BX257" s="628"/>
      <c r="BY257" s="628"/>
      <c r="BZ257" s="369"/>
      <c r="CA257" s="369"/>
      <c r="CB257" s="369"/>
      <c r="CC257" s="369"/>
      <c r="CD257" s="369"/>
      <c r="CE257" s="369"/>
      <c r="CF257" s="369"/>
      <c r="CG257" s="369"/>
      <c r="CH257" s="369"/>
      <c r="CI257" s="369"/>
      <c r="CJ257" s="369"/>
      <c r="CK257" s="369"/>
      <c r="CL257" s="369"/>
      <c r="CM257" s="369"/>
      <c r="CN257" s="369"/>
      <c r="CO257" s="369"/>
      <c r="CP257" s="369"/>
      <c r="CQ257" s="369"/>
      <c r="CR257" s="369"/>
      <c r="CS257" s="369"/>
      <c r="CT257" s="369"/>
      <c r="CU257" s="369"/>
      <c r="CV257" s="369"/>
      <c r="CW257" s="369"/>
      <c r="CX257" s="369"/>
      <c r="CY257" s="369"/>
      <c r="CZ257" s="369"/>
    </row>
    <row r="258" s="541" customFormat="true" ht="18" customHeight="true" x14ac:dyDescent="0.2">
      <c r="AA258" s="190"/>
      <c r="AB258" s="190"/>
      <c r="AC258" s="190"/>
      <c r="AD258" s="190"/>
      <c r="AE258" s="190"/>
      <c r="AF258" s="190"/>
      <c r="AG258" s="190"/>
      <c r="AH258" s="190"/>
      <c r="AI258" s="190"/>
      <c r="AJ258" s="190"/>
      <c r="AK258" s="190"/>
      <c r="AL258" s="190"/>
      <c r="AM258" s="190"/>
      <c r="AN258" s="190"/>
      <c r="AO258" s="190"/>
      <c r="AP258" s="190"/>
      <c r="AQ258" s="190"/>
      <c r="AR258" s="190"/>
      <c r="AS258" s="190"/>
      <c r="AT258" s="190"/>
      <c r="AU258" s="190"/>
      <c r="AV258" s="190"/>
      <c r="AW258" s="190"/>
      <c r="AX258" s="190"/>
      <c r="AY258" s="190"/>
      <c r="AZ258" s="190"/>
      <c r="BA258" s="628"/>
      <c r="BB258" s="397"/>
      <c r="BC258" s="628"/>
      <c r="BD258" s="628"/>
      <c r="BE258" s="628"/>
      <c r="BF258" s="628"/>
      <c r="BG258" s="628"/>
      <c r="BH258" s="628"/>
      <c r="BI258" s="628"/>
      <c r="BJ258" s="628"/>
      <c r="BK258" s="628"/>
      <c r="BL258" s="628"/>
      <c r="BM258" s="628"/>
      <c r="BN258" s="628"/>
      <c r="BO258" s="628"/>
      <c r="BP258" s="628"/>
      <c r="BQ258" s="628"/>
      <c r="BR258" s="628"/>
      <c r="BS258" s="628"/>
      <c r="BT258" s="628"/>
      <c r="BU258" s="628"/>
      <c r="BV258" s="628"/>
      <c r="BW258" s="628"/>
      <c r="BX258" s="628"/>
      <c r="BY258" s="628"/>
      <c r="BZ258" s="369"/>
      <c r="CA258" s="369"/>
      <c r="CB258" s="369"/>
      <c r="CC258" s="369"/>
      <c r="CD258" s="369"/>
      <c r="CE258" s="369"/>
      <c r="CF258" s="369"/>
      <c r="CG258" s="369"/>
      <c r="CH258" s="369"/>
      <c r="CI258" s="369"/>
      <c r="CJ258" s="369"/>
      <c r="CK258" s="369"/>
      <c r="CL258" s="369"/>
      <c r="CM258" s="369"/>
      <c r="CN258" s="369"/>
      <c r="CO258" s="369"/>
      <c r="CP258" s="369"/>
      <c r="CQ258" s="369"/>
      <c r="CR258" s="369"/>
      <c r="CS258" s="369"/>
      <c r="CT258" s="369"/>
      <c r="CU258" s="369"/>
      <c r="CV258" s="369"/>
      <c r="CW258" s="369"/>
      <c r="CX258" s="369"/>
      <c r="CY258" s="369"/>
      <c r="CZ258" s="369"/>
    </row>
    <row r="259" s="341" customFormat="true" ht="15" customHeight="true" x14ac:dyDescent="0.2">
      <c r="AA259" s="182"/>
      <c r="AB259" s="182"/>
      <c r="AC259" s="182"/>
      <c r="AD259" s="182"/>
      <c r="AE259" s="182"/>
      <c r="AF259" s="182"/>
      <c r="AG259" s="182"/>
      <c r="AH259" s="182"/>
      <c r="AI259" s="182"/>
      <c r="AJ259" s="182"/>
      <c r="AK259" s="182"/>
      <c r="AL259" s="182"/>
      <c r="AM259" s="182"/>
      <c r="AN259" s="182"/>
      <c r="AO259" s="182"/>
      <c r="AP259" s="182"/>
      <c r="AQ259" s="182"/>
      <c r="AR259" s="182"/>
      <c r="AS259" s="182"/>
      <c r="AT259" s="182"/>
      <c r="AU259" s="182"/>
      <c r="AV259" s="182"/>
      <c r="AW259" s="182"/>
      <c r="AX259" s="182"/>
      <c r="AY259" s="182"/>
      <c r="AZ259" s="182"/>
      <c r="BA259" s="375" t="s">
        <v>131</v>
      </c>
      <c r="BB259" s="343" t="s">
        <v>85</v>
      </c>
      <c r="BC259" s="801" t="s">
        <v>115</v>
      </c>
      <c r="BD259" s="802"/>
      <c r="BE259" s="802"/>
      <c r="BF259" s="802"/>
      <c r="BG259" s="803"/>
      <c r="BH259" s="801" t="s">
        <v>38</v>
      </c>
      <c r="BI259" s="802"/>
      <c r="BJ259" s="802"/>
      <c r="BK259" s="802"/>
      <c r="BL259" s="803"/>
      <c r="BM259" s="801" t="s">
        <v>37</v>
      </c>
      <c r="BN259" s="802"/>
      <c r="BO259" s="802"/>
      <c r="BP259" s="802"/>
      <c r="BQ259" s="804"/>
      <c r="BR259" s="18" t="s">
        <v>142</v>
      </c>
      <c r="BS259" s="455"/>
      <c r="BT259" s="455"/>
      <c r="BU259" s="455"/>
      <c r="BV259" s="455"/>
      <c r="BW259" s="455"/>
      <c r="BX259" s="455"/>
      <c r="BY259" s="455"/>
      <c r="BZ259" s="469"/>
      <c r="CA259" s="373"/>
      <c r="CB259" s="373"/>
      <c r="CC259" s="373"/>
      <c r="CD259" s="373"/>
      <c r="CE259" s="373"/>
      <c r="CF259" s="373"/>
      <c r="CG259" s="373"/>
      <c r="CH259" s="373"/>
      <c r="CI259" s="373"/>
      <c r="CJ259" s="373"/>
      <c r="CK259" s="373"/>
      <c r="CL259" s="373"/>
      <c r="CM259" s="373"/>
      <c r="CN259" s="373"/>
      <c r="CO259" s="373"/>
      <c r="CP259" s="373"/>
      <c r="CQ259" s="373"/>
      <c r="CR259" s="373"/>
      <c r="CS259" s="373"/>
      <c r="CT259" s="373"/>
      <c r="CU259" s="373"/>
      <c r="CV259" s="373"/>
      <c r="CW259" s="373"/>
      <c r="CX259" s="373"/>
      <c r="CY259" s="373"/>
      <c r="CZ259" s="373"/>
    </row>
    <row r="260" s="341" customFormat="true" ht="24" x14ac:dyDescent="0.2">
      <c r="AA260" s="182"/>
      <c r="AB260" s="182"/>
      <c r="AC260" s="182"/>
      <c r="AD260" s="182"/>
      <c r="AE260" s="182"/>
      <c r="AF260" s="182"/>
      <c r="AG260" s="182"/>
      <c r="AH260" s="182"/>
      <c r="AI260" s="182"/>
      <c r="AJ260" s="182"/>
      <c r="AK260" s="182"/>
      <c r="AL260" s="182"/>
      <c r="AM260" s="182"/>
      <c r="AN260" s="182"/>
      <c r="AO260" s="182"/>
      <c r="AP260" s="182"/>
      <c r="AQ260" s="182"/>
      <c r="AR260" s="182"/>
      <c r="AS260" s="182"/>
      <c r="AT260" s="182"/>
      <c r="AU260" s="182"/>
      <c r="AV260" s="182"/>
      <c r="AW260" s="182"/>
      <c r="AX260" s="182"/>
      <c r="AY260" s="182"/>
      <c r="AZ260" s="182"/>
      <c r="BA260" s="361" t="s">
        <v>119</v>
      </c>
      <c r="BB260" s="360"/>
      <c r="BC260" s="486" t="s">
        <v>0</v>
      </c>
      <c r="BD260" s="596" t="s">
        <v>1</v>
      </c>
      <c r="BE260" s="596" t="s">
        <v>2</v>
      </c>
      <c r="BF260" s="596" t="s">
        <v>3</v>
      </c>
      <c r="BG260" s="487" t="s">
        <v>4</v>
      </c>
      <c r="BH260" s="486" t="s">
        <v>0</v>
      </c>
      <c r="BI260" s="596" t="s">
        <v>1</v>
      </c>
      <c r="BJ260" s="596" t="s">
        <v>2</v>
      </c>
      <c r="BK260" s="596" t="s">
        <v>3</v>
      </c>
      <c r="BL260" s="487" t="s">
        <v>4</v>
      </c>
      <c r="BM260" s="486" t="s">
        <v>0</v>
      </c>
      <c r="BN260" s="596" t="s">
        <v>1</v>
      </c>
      <c r="BO260" s="596" t="s">
        <v>2</v>
      </c>
      <c r="BP260" s="596" t="s">
        <v>3</v>
      </c>
      <c r="BQ260" s="487" t="s">
        <v>4</v>
      </c>
      <c r="BR260" s="486" t="s">
        <v>254</v>
      </c>
      <c r="BS260" s="596" t="s">
        <v>255</v>
      </c>
      <c r="BT260" s="596" t="s">
        <v>256</v>
      </c>
      <c r="BU260" s="596" t="s">
        <v>257</v>
      </c>
      <c r="BV260" s="596" t="s">
        <v>258</v>
      </c>
      <c r="BW260" s="596" t="s">
        <v>259</v>
      </c>
      <c r="BX260" s="596" t="s">
        <v>260</v>
      </c>
      <c r="BY260" s="597" t="s">
        <v>261</v>
      </c>
      <c r="BZ260" s="597" t="s">
        <v>262</v>
      </c>
      <c r="CA260" s="180"/>
      <c r="CB260" s="180"/>
      <c r="CC260" s="180"/>
      <c r="CD260" s="180"/>
      <c r="CE260" s="180"/>
      <c r="CF260" s="180"/>
      <c r="CG260" s="180"/>
      <c r="CH260" s="180"/>
      <c r="CI260" s="180"/>
      <c r="CJ260" s="180"/>
      <c r="CK260" s="180"/>
      <c r="CL260" s="180"/>
      <c r="CM260" s="180"/>
      <c r="CN260" s="180"/>
      <c r="CO260" s="180"/>
      <c r="CP260" s="180"/>
      <c r="CQ260" s="180"/>
      <c r="CR260" s="180"/>
      <c r="CS260" s="180"/>
      <c r="CT260" s="180"/>
      <c r="CU260" s="180"/>
      <c r="CV260" s="180"/>
      <c r="CW260" s="180"/>
      <c r="CX260" s="180"/>
      <c r="CY260" s="180"/>
      <c r="CZ260" s="180"/>
    </row>
    <row r="261" s="341" customFormat="true" ht="15" customHeight="true" x14ac:dyDescent="0.2">
      <c r="AA261" s="182"/>
      <c r="AB261" s="182"/>
      <c r="AC261" s="182"/>
      <c r="AD261" s="182"/>
      <c r="AE261" s="182"/>
      <c r="AF261" s="182"/>
      <c r="AG261" s="182"/>
      <c r="AH261" s="182"/>
      <c r="AI261" s="182"/>
      <c r="AJ261" s="182"/>
      <c r="AK261" s="182"/>
      <c r="AL261" s="182"/>
      <c r="AM261" s="182"/>
      <c r="AN261" s="182"/>
      <c r="AO261" s="182"/>
      <c r="AP261" s="182"/>
      <c r="AQ261" s="182"/>
      <c r="AR261" s="182"/>
      <c r="AS261" s="182"/>
      <c r="AT261" s="182"/>
      <c r="AU261" s="182"/>
      <c r="AV261" s="182"/>
      <c r="AW261" s="182"/>
      <c r="AX261" s="182"/>
      <c r="AY261" s="182"/>
      <c r="AZ261" s="182"/>
      <c r="BA261" s="807" t="s">
        <v>73</v>
      </c>
      <c r="BB261" s="627" t="s">
        <v>49</v>
      </c>
      <c r="BC261" s="60" t="s">
        <v>35</v>
      </c>
      <c r="BD261" s="56" t="s">
        <v>35</v>
      </c>
      <c r="BE261" s="56" t="s">
        <v>35</v>
      </c>
      <c r="BF261" s="56" t="s">
        <v>35</v>
      </c>
      <c r="BG261" s="51" t="s">
        <v>35</v>
      </c>
      <c r="BH261" s="60" t="s">
        <v>35</v>
      </c>
      <c r="BI261" s="56" t="s">
        <v>35</v>
      </c>
      <c r="BJ261" s="56" t="s">
        <v>35</v>
      </c>
      <c r="BK261" s="56" t="s">
        <v>35</v>
      </c>
      <c r="BL261" s="51" t="s">
        <v>35</v>
      </c>
      <c r="BM261" s="60" t="s">
        <v>35</v>
      </c>
      <c r="BN261" s="56" t="s">
        <v>35</v>
      </c>
      <c r="BO261" s="56" t="s">
        <v>35</v>
      </c>
      <c r="BP261" s="56" t="s">
        <v>35</v>
      </c>
      <c r="BQ261" s="51" t="s">
        <v>35</v>
      </c>
      <c r="BR261" s="60" t="s">
        <v>35</v>
      </c>
      <c r="BS261" s="56" t="s">
        <v>35</v>
      </c>
      <c r="BT261" s="56" t="s">
        <v>35</v>
      </c>
      <c r="BU261" s="56" t="s">
        <v>35</v>
      </c>
      <c r="BV261" s="56" t="s">
        <v>35</v>
      </c>
      <c r="BW261" s="56" t="s">
        <v>35</v>
      </c>
      <c r="BX261" s="56" t="s">
        <v>35</v>
      </c>
      <c r="BY261" s="45" t="s">
        <v>35</v>
      </c>
      <c r="BZ261" s="45" t="s">
        <v>35</v>
      </c>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row>
    <row r="262" s="341" customFormat="true" ht="15" customHeight="true" x14ac:dyDescent="0.2">
      <c r="AA262" s="182"/>
      <c r="AB262" s="182"/>
      <c r="AC262" s="182"/>
      <c r="AD262" s="182"/>
      <c r="AE262" s="182"/>
      <c r="AF262" s="182"/>
      <c r="AG262" s="182"/>
      <c r="AH262" s="182"/>
      <c r="AI262" s="182"/>
      <c r="AJ262" s="182"/>
      <c r="AK262" s="182"/>
      <c r="AL262" s="182"/>
      <c r="AM262" s="182"/>
      <c r="AN262" s="182"/>
      <c r="AO262" s="182"/>
      <c r="AP262" s="182"/>
      <c r="AQ262" s="182"/>
      <c r="AR262" s="182"/>
      <c r="AS262" s="182"/>
      <c r="AT262" s="182"/>
      <c r="AU262" s="182"/>
      <c r="AV262" s="182"/>
      <c r="AW262" s="182"/>
      <c r="AX262" s="182"/>
      <c r="AY262" s="182"/>
      <c r="AZ262" s="182"/>
      <c r="BA262" s="799"/>
      <c r="BB262" s="625" t="s">
        <v>48</v>
      </c>
      <c r="BC262" s="59" t="s">
        <v>35</v>
      </c>
      <c r="BD262" s="55" t="s">
        <v>35</v>
      </c>
      <c r="BE262" s="55" t="s">
        <v>35</v>
      </c>
      <c r="BF262" s="55" t="s">
        <v>35</v>
      </c>
      <c r="BG262" s="50" t="s">
        <v>35</v>
      </c>
      <c r="BH262" s="59" t="s">
        <v>35</v>
      </c>
      <c r="BI262" s="55" t="s">
        <v>35</v>
      </c>
      <c r="BJ262" s="55" t="s">
        <v>35</v>
      </c>
      <c r="BK262" s="55" t="s">
        <v>35</v>
      </c>
      <c r="BL262" s="50" t="s">
        <v>35</v>
      </c>
      <c r="BM262" s="59" t="s">
        <v>35</v>
      </c>
      <c r="BN262" s="55" t="s">
        <v>35</v>
      </c>
      <c r="BO262" s="55" t="s">
        <v>35</v>
      </c>
      <c r="BP262" s="55" t="s">
        <v>35</v>
      </c>
      <c r="BQ262" s="50" t="s">
        <v>35</v>
      </c>
      <c r="BR262" s="59" t="s">
        <v>35</v>
      </c>
      <c r="BS262" s="55" t="s">
        <v>35</v>
      </c>
      <c r="BT262" s="55" t="s">
        <v>35</v>
      </c>
      <c r="BU262" s="55" t="s">
        <v>35</v>
      </c>
      <c r="BV262" s="55" t="s">
        <v>35</v>
      </c>
      <c r="BW262" s="55" t="s">
        <v>35</v>
      </c>
      <c r="BX262" s="55" t="s">
        <v>35</v>
      </c>
      <c r="BY262" s="44" t="s">
        <v>35</v>
      </c>
      <c r="BZ262" s="44" t="s">
        <v>35</v>
      </c>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row>
    <row r="263" s="341" customFormat="true" ht="15" customHeight="true" x14ac:dyDescent="0.2">
      <c r="AA263" s="182"/>
      <c r="AB263" s="182"/>
      <c r="AC263" s="182"/>
      <c r="AD263" s="182"/>
      <c r="AE263" s="182"/>
      <c r="AF263" s="182"/>
      <c r="AG263" s="182"/>
      <c r="AH263" s="182"/>
      <c r="AI263" s="182"/>
      <c r="AJ263" s="182"/>
      <c r="AK263" s="182"/>
      <c r="AL263" s="182"/>
      <c r="AM263" s="182"/>
      <c r="AN263" s="182"/>
      <c r="AO263" s="182"/>
      <c r="AP263" s="182"/>
      <c r="AQ263" s="182"/>
      <c r="AR263" s="182"/>
      <c r="AS263" s="182"/>
      <c r="AT263" s="182"/>
      <c r="AU263" s="182"/>
      <c r="AV263" s="182"/>
      <c r="AW263" s="182"/>
      <c r="AX263" s="182"/>
      <c r="AY263" s="182"/>
      <c r="AZ263" s="182"/>
      <c r="BA263" s="799"/>
      <c r="BB263" s="625" t="s">
        <v>113</v>
      </c>
      <c r="BC263" s="59" t="s">
        <v>35</v>
      </c>
      <c r="BD263" s="55" t="s">
        <v>35</v>
      </c>
      <c r="BE263" s="55" t="s">
        <v>35</v>
      </c>
      <c r="BF263" s="55" t="s">
        <v>35</v>
      </c>
      <c r="BG263" s="50" t="s">
        <v>35</v>
      </c>
      <c r="BH263" s="59" t="s">
        <v>35</v>
      </c>
      <c r="BI263" s="55" t="s">
        <v>35</v>
      </c>
      <c r="BJ263" s="55" t="s">
        <v>35</v>
      </c>
      <c r="BK263" s="55" t="s">
        <v>35</v>
      </c>
      <c r="BL263" s="50" t="s">
        <v>35</v>
      </c>
      <c r="BM263" s="59" t="s">
        <v>35</v>
      </c>
      <c r="BN263" s="55" t="s">
        <v>35</v>
      </c>
      <c r="BO263" s="55" t="s">
        <v>35</v>
      </c>
      <c r="BP263" s="55" t="s">
        <v>35</v>
      </c>
      <c r="BQ263" s="50" t="s">
        <v>35</v>
      </c>
      <c r="BR263" s="59" t="s">
        <v>35</v>
      </c>
      <c r="BS263" s="55" t="s">
        <v>35</v>
      </c>
      <c r="BT263" s="55" t="s">
        <v>35</v>
      </c>
      <c r="BU263" s="55" t="s">
        <v>35</v>
      </c>
      <c r="BV263" s="55" t="s">
        <v>35</v>
      </c>
      <c r="BW263" s="55" t="s">
        <v>35</v>
      </c>
      <c r="BX263" s="55" t="s">
        <v>35</v>
      </c>
      <c r="BY263" s="44" t="s">
        <v>35</v>
      </c>
      <c r="BZ263" s="44" t="s">
        <v>35</v>
      </c>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row>
    <row r="264" s="341" customFormat="true" ht="15" customHeight="true" x14ac:dyDescent="0.2">
      <c r="AA264" s="182"/>
      <c r="AB264" s="182"/>
      <c r="AC264" s="182"/>
      <c r="AD264" s="182"/>
      <c r="AE264" s="182"/>
      <c r="AF264" s="182"/>
      <c r="AG264" s="182"/>
      <c r="AH264" s="182"/>
      <c r="AI264" s="182"/>
      <c r="AJ264" s="182"/>
      <c r="AK264" s="182"/>
      <c r="AL264" s="182"/>
      <c r="AM264" s="182"/>
      <c r="AN264" s="182"/>
      <c r="AO264" s="182"/>
      <c r="AP264" s="182"/>
      <c r="AQ264" s="182"/>
      <c r="AR264" s="182"/>
      <c r="AS264" s="182"/>
      <c r="AT264" s="182"/>
      <c r="AU264" s="182"/>
      <c r="AV264" s="182"/>
      <c r="AW264" s="182"/>
      <c r="AX264" s="182"/>
      <c r="AY264" s="182"/>
      <c r="AZ264" s="182"/>
      <c r="BA264" s="799" t="s">
        <v>74</v>
      </c>
      <c r="BB264" s="625" t="s">
        <v>89</v>
      </c>
      <c r="BC264" s="59" t="s">
        <v>35</v>
      </c>
      <c r="BD264" s="55" t="s">
        <v>35</v>
      </c>
      <c r="BE264" s="55" t="s">
        <v>35</v>
      </c>
      <c r="BF264" s="55" t="s">
        <v>35</v>
      </c>
      <c r="BG264" s="50" t="s">
        <v>35</v>
      </c>
      <c r="BH264" s="59" t="s">
        <v>35</v>
      </c>
      <c r="BI264" s="55" t="s">
        <v>35</v>
      </c>
      <c r="BJ264" s="55" t="s">
        <v>35</v>
      </c>
      <c r="BK264" s="55" t="s">
        <v>35</v>
      </c>
      <c r="BL264" s="50" t="s">
        <v>35</v>
      </c>
      <c r="BM264" s="59" t="s">
        <v>35</v>
      </c>
      <c r="BN264" s="55" t="s">
        <v>35</v>
      </c>
      <c r="BO264" s="55" t="s">
        <v>35</v>
      </c>
      <c r="BP264" s="55" t="s">
        <v>35</v>
      </c>
      <c r="BQ264" s="50" t="s">
        <v>35</v>
      </c>
      <c r="BR264" s="59" t="s">
        <v>35</v>
      </c>
      <c r="BS264" s="55" t="s">
        <v>35</v>
      </c>
      <c r="BT264" s="55" t="s">
        <v>35</v>
      </c>
      <c r="BU264" s="55" t="s">
        <v>35</v>
      </c>
      <c r="BV264" s="55" t="s">
        <v>35</v>
      </c>
      <c r="BW264" s="55" t="s">
        <v>35</v>
      </c>
      <c r="BX264" s="55" t="s">
        <v>35</v>
      </c>
      <c r="BY264" s="44" t="s">
        <v>35</v>
      </c>
      <c r="BZ264" s="44" t="s">
        <v>35</v>
      </c>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row>
    <row r="265" s="341" customFormat="true" ht="15" customHeight="true" x14ac:dyDescent="0.2">
      <c r="AA265" s="182"/>
      <c r="AB265" s="182"/>
      <c r="AC265" s="182"/>
      <c r="AD265" s="182"/>
      <c r="AE265" s="182"/>
      <c r="AF265" s="182"/>
      <c r="AG265" s="182"/>
      <c r="AH265" s="182"/>
      <c r="AI265" s="182"/>
      <c r="AJ265" s="182"/>
      <c r="AK265" s="182"/>
      <c r="AL265" s="182"/>
      <c r="AM265" s="182"/>
      <c r="AN265" s="182"/>
      <c r="AO265" s="182"/>
      <c r="AP265" s="182"/>
      <c r="AQ265" s="182"/>
      <c r="AR265" s="182"/>
      <c r="AS265" s="182"/>
      <c r="AT265" s="182"/>
      <c r="AU265" s="182"/>
      <c r="AV265" s="182"/>
      <c r="AW265" s="182"/>
      <c r="AX265" s="182"/>
      <c r="AY265" s="182"/>
      <c r="AZ265" s="182"/>
      <c r="BA265" s="799"/>
      <c r="BB265" s="625" t="s">
        <v>90</v>
      </c>
      <c r="BC265" s="59" t="s">
        <v>35</v>
      </c>
      <c r="BD265" s="55" t="s">
        <v>35</v>
      </c>
      <c r="BE265" s="55" t="s">
        <v>35</v>
      </c>
      <c r="BF265" s="55" t="s">
        <v>35</v>
      </c>
      <c r="BG265" s="50" t="s">
        <v>35</v>
      </c>
      <c r="BH265" s="59" t="s">
        <v>35</v>
      </c>
      <c r="BI265" s="55" t="s">
        <v>35</v>
      </c>
      <c r="BJ265" s="55" t="s">
        <v>35</v>
      </c>
      <c r="BK265" s="55" t="s">
        <v>35</v>
      </c>
      <c r="BL265" s="50" t="s">
        <v>35</v>
      </c>
      <c r="BM265" s="59" t="s">
        <v>35</v>
      </c>
      <c r="BN265" s="55" t="s">
        <v>35</v>
      </c>
      <c r="BO265" s="55" t="s">
        <v>35</v>
      </c>
      <c r="BP265" s="55" t="s">
        <v>35</v>
      </c>
      <c r="BQ265" s="50" t="s">
        <v>35</v>
      </c>
      <c r="BR265" s="59" t="s">
        <v>35</v>
      </c>
      <c r="BS265" s="55" t="s">
        <v>35</v>
      </c>
      <c r="BT265" s="55" t="s">
        <v>35</v>
      </c>
      <c r="BU265" s="55" t="s">
        <v>35</v>
      </c>
      <c r="BV265" s="55" t="s">
        <v>35</v>
      </c>
      <c r="BW265" s="55" t="s">
        <v>35</v>
      </c>
      <c r="BX265" s="55" t="s">
        <v>35</v>
      </c>
      <c r="BY265" s="44" t="s">
        <v>35</v>
      </c>
      <c r="BZ265" s="44" t="s">
        <v>35</v>
      </c>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row>
    <row r="266" s="341" customFormat="true" ht="15" customHeight="true" x14ac:dyDescent="0.2">
      <c r="AA266" s="182"/>
      <c r="AB266" s="182"/>
      <c r="AC266" s="182"/>
      <c r="AD266" s="182"/>
      <c r="AE266" s="182"/>
      <c r="AF266" s="182"/>
      <c r="AG266" s="182"/>
      <c r="AH266" s="182"/>
      <c r="AI266" s="182"/>
      <c r="AJ266" s="182"/>
      <c r="AK266" s="182"/>
      <c r="AL266" s="182"/>
      <c r="AM266" s="182"/>
      <c r="AN266" s="182"/>
      <c r="AO266" s="182"/>
      <c r="AP266" s="182"/>
      <c r="AQ266" s="182"/>
      <c r="AR266" s="182"/>
      <c r="AS266" s="182"/>
      <c r="AT266" s="182"/>
      <c r="AU266" s="182"/>
      <c r="AV266" s="182"/>
      <c r="AW266" s="182"/>
      <c r="AX266" s="182"/>
      <c r="AY266" s="182"/>
      <c r="AZ266" s="182"/>
      <c r="BA266" s="799"/>
      <c r="BB266" s="625" t="s">
        <v>91</v>
      </c>
      <c r="BC266" s="59" t="s">
        <v>35</v>
      </c>
      <c r="BD266" s="55" t="s">
        <v>35</v>
      </c>
      <c r="BE266" s="55" t="s">
        <v>35</v>
      </c>
      <c r="BF266" s="55" t="s">
        <v>35</v>
      </c>
      <c r="BG266" s="50" t="s">
        <v>35</v>
      </c>
      <c r="BH266" s="59" t="s">
        <v>35</v>
      </c>
      <c r="BI266" s="55" t="s">
        <v>35</v>
      </c>
      <c r="BJ266" s="55" t="s">
        <v>35</v>
      </c>
      <c r="BK266" s="55" t="s">
        <v>35</v>
      </c>
      <c r="BL266" s="50" t="s">
        <v>35</v>
      </c>
      <c r="BM266" s="59" t="s">
        <v>35</v>
      </c>
      <c r="BN266" s="55" t="s">
        <v>35</v>
      </c>
      <c r="BO266" s="55" t="s">
        <v>35</v>
      </c>
      <c r="BP266" s="55" t="s">
        <v>35</v>
      </c>
      <c r="BQ266" s="50" t="s">
        <v>35</v>
      </c>
      <c r="BR266" s="59" t="s">
        <v>35</v>
      </c>
      <c r="BS266" s="55" t="s">
        <v>35</v>
      </c>
      <c r="BT266" s="55" t="s">
        <v>35</v>
      </c>
      <c r="BU266" s="55" t="s">
        <v>35</v>
      </c>
      <c r="BV266" s="55" t="s">
        <v>35</v>
      </c>
      <c r="BW266" s="55" t="s">
        <v>35</v>
      </c>
      <c r="BX266" s="55" t="s">
        <v>35</v>
      </c>
      <c r="BY266" s="44" t="s">
        <v>35</v>
      </c>
      <c r="BZ266" s="44" t="s">
        <v>35</v>
      </c>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row>
    <row r="267" s="341" customFormat="true" ht="15" customHeight="true" x14ac:dyDescent="0.2">
      <c r="AA267" s="182"/>
      <c r="AB267" s="182"/>
      <c r="AC267" s="182"/>
      <c r="AD267" s="182"/>
      <c r="AE267" s="182"/>
      <c r="AF267" s="182"/>
      <c r="AG267" s="182"/>
      <c r="AH267" s="182"/>
      <c r="AI267" s="182"/>
      <c r="AJ267" s="182"/>
      <c r="AK267" s="182"/>
      <c r="AL267" s="182"/>
      <c r="AM267" s="182"/>
      <c r="AN267" s="182"/>
      <c r="AO267" s="182"/>
      <c r="AP267" s="182"/>
      <c r="AQ267" s="182"/>
      <c r="AR267" s="182"/>
      <c r="AS267" s="182"/>
      <c r="AT267" s="182"/>
      <c r="AU267" s="182"/>
      <c r="AV267" s="182"/>
      <c r="AW267" s="182"/>
      <c r="AX267" s="182"/>
      <c r="AY267" s="182"/>
      <c r="AZ267" s="182"/>
      <c r="BA267" s="799"/>
      <c r="BB267" s="625" t="s">
        <v>113</v>
      </c>
      <c r="BC267" s="59" t="s">
        <v>35</v>
      </c>
      <c r="BD267" s="55" t="s">
        <v>35</v>
      </c>
      <c r="BE267" s="55" t="s">
        <v>35</v>
      </c>
      <c r="BF267" s="55" t="s">
        <v>35</v>
      </c>
      <c r="BG267" s="50" t="s">
        <v>35</v>
      </c>
      <c r="BH267" s="59" t="s">
        <v>35</v>
      </c>
      <c r="BI267" s="55" t="s">
        <v>35</v>
      </c>
      <c r="BJ267" s="55" t="s">
        <v>35</v>
      </c>
      <c r="BK267" s="55" t="s">
        <v>35</v>
      </c>
      <c r="BL267" s="50" t="s">
        <v>35</v>
      </c>
      <c r="BM267" s="59" t="s">
        <v>35</v>
      </c>
      <c r="BN267" s="55" t="s">
        <v>35</v>
      </c>
      <c r="BO267" s="55" t="s">
        <v>35</v>
      </c>
      <c r="BP267" s="55" t="s">
        <v>35</v>
      </c>
      <c r="BQ267" s="50" t="s">
        <v>35</v>
      </c>
      <c r="BR267" s="59" t="s">
        <v>35</v>
      </c>
      <c r="BS267" s="55" t="s">
        <v>35</v>
      </c>
      <c r="BT267" s="55" t="s">
        <v>35</v>
      </c>
      <c r="BU267" s="55" t="s">
        <v>35</v>
      </c>
      <c r="BV267" s="55" t="s">
        <v>35</v>
      </c>
      <c r="BW267" s="55" t="s">
        <v>35</v>
      </c>
      <c r="BX267" s="55" t="s">
        <v>35</v>
      </c>
      <c r="BY267" s="44" t="s">
        <v>35</v>
      </c>
      <c r="BZ267" s="44" t="s">
        <v>35</v>
      </c>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row>
    <row r="268" s="341" customFormat="true" ht="15" customHeight="true" x14ac:dyDescent="0.2">
      <c r="AA268" s="182"/>
      <c r="AB268" s="182"/>
      <c r="AC268" s="182"/>
      <c r="AD268" s="182"/>
      <c r="AE268" s="182"/>
      <c r="AF268" s="182"/>
      <c r="AG268" s="182"/>
      <c r="AH268" s="182"/>
      <c r="AI268" s="182"/>
      <c r="AJ268" s="182"/>
      <c r="AK268" s="182"/>
      <c r="AL268" s="182"/>
      <c r="AM268" s="182"/>
      <c r="AN268" s="182"/>
      <c r="AO268" s="182"/>
      <c r="AP268" s="182"/>
      <c r="AQ268" s="182"/>
      <c r="AR268" s="182"/>
      <c r="AS268" s="182"/>
      <c r="AT268" s="182"/>
      <c r="AU268" s="182"/>
      <c r="AV268" s="182"/>
      <c r="AW268" s="182"/>
      <c r="AX268" s="182"/>
      <c r="AY268" s="182"/>
      <c r="AZ268" s="182"/>
      <c r="BA268" s="799" t="s">
        <v>116</v>
      </c>
      <c r="BB268" s="625" t="s">
        <v>89</v>
      </c>
      <c r="BC268" s="59" t="s">
        <v>35</v>
      </c>
      <c r="BD268" s="55" t="s">
        <v>35</v>
      </c>
      <c r="BE268" s="55" t="s">
        <v>35</v>
      </c>
      <c r="BF268" s="55" t="s">
        <v>35</v>
      </c>
      <c r="BG268" s="50" t="s">
        <v>35</v>
      </c>
      <c r="BH268" s="59" t="s">
        <v>35</v>
      </c>
      <c r="BI268" s="55" t="s">
        <v>35</v>
      </c>
      <c r="BJ268" s="55" t="s">
        <v>35</v>
      </c>
      <c r="BK268" s="55" t="s">
        <v>35</v>
      </c>
      <c r="BL268" s="50" t="s">
        <v>35</v>
      </c>
      <c r="BM268" s="59" t="s">
        <v>35</v>
      </c>
      <c r="BN268" s="55" t="s">
        <v>35</v>
      </c>
      <c r="BO268" s="55" t="s">
        <v>35</v>
      </c>
      <c r="BP268" s="55" t="s">
        <v>35</v>
      </c>
      <c r="BQ268" s="50" t="s">
        <v>35</v>
      </c>
      <c r="BR268" s="59" t="s">
        <v>35</v>
      </c>
      <c r="BS268" s="55" t="s">
        <v>35</v>
      </c>
      <c r="BT268" s="55" t="s">
        <v>35</v>
      </c>
      <c r="BU268" s="55" t="s">
        <v>35</v>
      </c>
      <c r="BV268" s="55" t="s">
        <v>35</v>
      </c>
      <c r="BW268" s="55" t="s">
        <v>35</v>
      </c>
      <c r="BX268" s="55" t="s">
        <v>35</v>
      </c>
      <c r="BY268" s="44" t="s">
        <v>35</v>
      </c>
      <c r="BZ268" s="44" t="s">
        <v>35</v>
      </c>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row>
    <row r="269" s="341" customFormat="true" ht="15" customHeight="true" x14ac:dyDescent="0.2">
      <c r="AA269" s="182"/>
      <c r="AB269" s="182"/>
      <c r="AC269" s="182"/>
      <c r="AD269" s="182"/>
      <c r="AE269" s="182"/>
      <c r="AF269" s="182"/>
      <c r="AG269" s="182"/>
      <c r="AH269" s="182"/>
      <c r="AI269" s="182"/>
      <c r="AJ269" s="182"/>
      <c r="AK269" s="182"/>
      <c r="AL269" s="182"/>
      <c r="AM269" s="182"/>
      <c r="AN269" s="182"/>
      <c r="AO269" s="182"/>
      <c r="AP269" s="182"/>
      <c r="AQ269" s="182"/>
      <c r="AR269" s="182"/>
      <c r="AS269" s="182"/>
      <c r="AT269" s="182"/>
      <c r="AU269" s="182"/>
      <c r="AV269" s="182"/>
      <c r="AW269" s="182"/>
      <c r="AX269" s="182"/>
      <c r="AY269" s="182"/>
      <c r="AZ269" s="182"/>
      <c r="BA269" s="799"/>
      <c r="BB269" s="625" t="s">
        <v>90</v>
      </c>
      <c r="BC269" s="59" t="s">
        <v>35</v>
      </c>
      <c r="BD269" s="55" t="s">
        <v>35</v>
      </c>
      <c r="BE269" s="55" t="s">
        <v>35</v>
      </c>
      <c r="BF269" s="55" t="s">
        <v>35</v>
      </c>
      <c r="BG269" s="50" t="s">
        <v>35</v>
      </c>
      <c r="BH269" s="59" t="s">
        <v>35</v>
      </c>
      <c r="BI269" s="55" t="s">
        <v>35</v>
      </c>
      <c r="BJ269" s="55" t="s">
        <v>35</v>
      </c>
      <c r="BK269" s="55" t="s">
        <v>35</v>
      </c>
      <c r="BL269" s="50" t="s">
        <v>35</v>
      </c>
      <c r="BM269" s="59" t="s">
        <v>35</v>
      </c>
      <c r="BN269" s="55" t="s">
        <v>35</v>
      </c>
      <c r="BO269" s="55" t="s">
        <v>35</v>
      </c>
      <c r="BP269" s="55" t="s">
        <v>35</v>
      </c>
      <c r="BQ269" s="50" t="s">
        <v>35</v>
      </c>
      <c r="BR269" s="59" t="s">
        <v>35</v>
      </c>
      <c r="BS269" s="55" t="s">
        <v>35</v>
      </c>
      <c r="BT269" s="55" t="s">
        <v>35</v>
      </c>
      <c r="BU269" s="55" t="s">
        <v>35</v>
      </c>
      <c r="BV269" s="55" t="s">
        <v>35</v>
      </c>
      <c r="BW269" s="55" t="s">
        <v>35</v>
      </c>
      <c r="BX269" s="55" t="s">
        <v>35</v>
      </c>
      <c r="BY269" s="44" t="s">
        <v>35</v>
      </c>
      <c r="BZ269" s="44" t="s">
        <v>35</v>
      </c>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row>
    <row r="270" s="341" customFormat="true" ht="15" customHeight="true" x14ac:dyDescent="0.2">
      <c r="AA270" s="182"/>
      <c r="AB270" s="182"/>
      <c r="AC270" s="182"/>
      <c r="AD270" s="182"/>
      <c r="AE270" s="182"/>
      <c r="AF270" s="182"/>
      <c r="AG270" s="182"/>
      <c r="AH270" s="182"/>
      <c r="AI270" s="182"/>
      <c r="AJ270" s="182"/>
      <c r="AK270" s="182"/>
      <c r="AL270" s="182"/>
      <c r="AM270" s="182"/>
      <c r="AN270" s="182"/>
      <c r="AO270" s="182"/>
      <c r="AP270" s="182"/>
      <c r="AQ270" s="182"/>
      <c r="AR270" s="182"/>
      <c r="AS270" s="182"/>
      <c r="AT270" s="182"/>
      <c r="AU270" s="182"/>
      <c r="AV270" s="182"/>
      <c r="AW270" s="182"/>
      <c r="AX270" s="182"/>
      <c r="AY270" s="182"/>
      <c r="AZ270" s="182"/>
      <c r="BA270" s="799"/>
      <c r="BB270" s="625" t="s">
        <v>91</v>
      </c>
      <c r="BC270" s="59" t="s">
        <v>35</v>
      </c>
      <c r="BD270" s="55" t="s">
        <v>35</v>
      </c>
      <c r="BE270" s="55" t="s">
        <v>35</v>
      </c>
      <c r="BF270" s="55" t="s">
        <v>35</v>
      </c>
      <c r="BG270" s="50" t="s">
        <v>35</v>
      </c>
      <c r="BH270" s="59" t="s">
        <v>35</v>
      </c>
      <c r="BI270" s="55" t="s">
        <v>35</v>
      </c>
      <c r="BJ270" s="55" t="s">
        <v>35</v>
      </c>
      <c r="BK270" s="55" t="s">
        <v>35</v>
      </c>
      <c r="BL270" s="50" t="s">
        <v>35</v>
      </c>
      <c r="BM270" s="59" t="s">
        <v>35</v>
      </c>
      <c r="BN270" s="55" t="s">
        <v>35</v>
      </c>
      <c r="BO270" s="55" t="s">
        <v>35</v>
      </c>
      <c r="BP270" s="55" t="s">
        <v>35</v>
      </c>
      <c r="BQ270" s="50" t="s">
        <v>35</v>
      </c>
      <c r="BR270" s="59" t="s">
        <v>35</v>
      </c>
      <c r="BS270" s="55" t="s">
        <v>35</v>
      </c>
      <c r="BT270" s="55" t="s">
        <v>35</v>
      </c>
      <c r="BU270" s="55" t="s">
        <v>35</v>
      </c>
      <c r="BV270" s="55" t="s">
        <v>35</v>
      </c>
      <c r="BW270" s="55" t="s">
        <v>35</v>
      </c>
      <c r="BX270" s="55" t="s">
        <v>35</v>
      </c>
      <c r="BY270" s="44" t="s">
        <v>35</v>
      </c>
      <c r="BZ270" s="44" t="s">
        <v>35</v>
      </c>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row>
    <row r="271" s="341" customFormat="true" ht="15" customHeight="true" x14ac:dyDescent="0.2">
      <c r="AA271" s="182"/>
      <c r="AB271" s="182"/>
      <c r="AC271" s="182"/>
      <c r="AD271" s="182"/>
      <c r="AE271" s="182"/>
      <c r="AF271" s="182"/>
      <c r="AG271" s="182"/>
      <c r="AH271" s="182"/>
      <c r="AI271" s="182"/>
      <c r="AJ271" s="182"/>
      <c r="AK271" s="182"/>
      <c r="AL271" s="182"/>
      <c r="AM271" s="182"/>
      <c r="AN271" s="182"/>
      <c r="AO271" s="182"/>
      <c r="AP271" s="182"/>
      <c r="AQ271" s="182"/>
      <c r="AR271" s="182"/>
      <c r="AS271" s="182"/>
      <c r="AT271" s="182"/>
      <c r="AU271" s="182"/>
      <c r="AV271" s="182"/>
      <c r="AW271" s="182"/>
      <c r="AX271" s="182"/>
      <c r="AY271" s="182"/>
      <c r="AZ271" s="182"/>
      <c r="BA271" s="799" t="s">
        <v>75</v>
      </c>
      <c r="BB271" s="625" t="s">
        <v>49</v>
      </c>
      <c r="BC271" s="59" t="s">
        <v>35</v>
      </c>
      <c r="BD271" s="52" t="s">
        <v>35</v>
      </c>
      <c r="BE271" s="52" t="s">
        <v>35</v>
      </c>
      <c r="BF271" s="52" t="s">
        <v>35</v>
      </c>
      <c r="BG271" s="47" t="s">
        <v>35</v>
      </c>
      <c r="BH271" s="59" t="s">
        <v>35</v>
      </c>
      <c r="BI271" s="52" t="s">
        <v>35</v>
      </c>
      <c r="BJ271" s="52" t="s">
        <v>35</v>
      </c>
      <c r="BK271" s="52" t="s">
        <v>35</v>
      </c>
      <c r="BL271" s="47" t="s">
        <v>35</v>
      </c>
      <c r="BM271" s="59" t="s">
        <v>35</v>
      </c>
      <c r="BN271" s="52" t="s">
        <v>35</v>
      </c>
      <c r="BO271" s="52" t="s">
        <v>35</v>
      </c>
      <c r="BP271" s="52" t="s">
        <v>35</v>
      </c>
      <c r="BQ271" s="47" t="s">
        <v>35</v>
      </c>
      <c r="BR271" s="59" t="s">
        <v>35</v>
      </c>
      <c r="BS271" s="52" t="s">
        <v>35</v>
      </c>
      <c r="BT271" s="52" t="s">
        <v>35</v>
      </c>
      <c r="BU271" s="52" t="s">
        <v>35</v>
      </c>
      <c r="BV271" s="52" t="s">
        <v>35</v>
      </c>
      <c r="BW271" s="52" t="s">
        <v>35</v>
      </c>
      <c r="BX271" s="52" t="s">
        <v>35</v>
      </c>
      <c r="BY271" s="42" t="s">
        <v>35</v>
      </c>
      <c r="BZ271" s="42" t="s">
        <v>35</v>
      </c>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row>
    <row r="272" s="341" customFormat="true" ht="15" customHeight="true" x14ac:dyDescent="0.2">
      <c r="AA272" s="182"/>
      <c r="AB272" s="182"/>
      <c r="AC272" s="182"/>
      <c r="AD272" s="182"/>
      <c r="AE272" s="182"/>
      <c r="AF272" s="182"/>
      <c r="AG272" s="182"/>
      <c r="AH272" s="182"/>
      <c r="AI272" s="182"/>
      <c r="AJ272" s="182"/>
      <c r="AK272" s="182"/>
      <c r="AL272" s="182"/>
      <c r="AM272" s="182"/>
      <c r="AN272" s="182"/>
      <c r="AO272" s="182"/>
      <c r="AP272" s="182"/>
      <c r="AQ272" s="182"/>
      <c r="AR272" s="182"/>
      <c r="AS272" s="182"/>
      <c r="AT272" s="182"/>
      <c r="AU272" s="182"/>
      <c r="AV272" s="182"/>
      <c r="AW272" s="182"/>
      <c r="AX272" s="182"/>
      <c r="AY272" s="182"/>
      <c r="AZ272" s="182"/>
      <c r="BA272" s="799"/>
      <c r="BB272" s="625" t="s">
        <v>48</v>
      </c>
      <c r="BC272" s="59" t="s">
        <v>35</v>
      </c>
      <c r="BD272" s="52" t="s">
        <v>35</v>
      </c>
      <c r="BE272" s="52" t="s">
        <v>35</v>
      </c>
      <c r="BF272" s="52" t="s">
        <v>35</v>
      </c>
      <c r="BG272" s="47" t="s">
        <v>35</v>
      </c>
      <c r="BH272" s="59" t="s">
        <v>35</v>
      </c>
      <c r="BI272" s="52" t="s">
        <v>35</v>
      </c>
      <c r="BJ272" s="52" t="s">
        <v>35</v>
      </c>
      <c r="BK272" s="52" t="s">
        <v>35</v>
      </c>
      <c r="BL272" s="47" t="s">
        <v>35</v>
      </c>
      <c r="BM272" s="59" t="s">
        <v>35</v>
      </c>
      <c r="BN272" s="52" t="s">
        <v>35</v>
      </c>
      <c r="BO272" s="52" t="s">
        <v>35</v>
      </c>
      <c r="BP272" s="52" t="s">
        <v>35</v>
      </c>
      <c r="BQ272" s="47" t="s">
        <v>35</v>
      </c>
      <c r="BR272" s="59" t="s">
        <v>35</v>
      </c>
      <c r="BS272" s="52" t="s">
        <v>35</v>
      </c>
      <c r="BT272" s="52" t="s">
        <v>35</v>
      </c>
      <c r="BU272" s="52" t="s">
        <v>35</v>
      </c>
      <c r="BV272" s="52" t="s">
        <v>35</v>
      </c>
      <c r="BW272" s="52" t="s">
        <v>35</v>
      </c>
      <c r="BX272" s="52" t="s">
        <v>35</v>
      </c>
      <c r="BY272" s="42" t="s">
        <v>35</v>
      </c>
      <c r="BZ272" s="42" t="s">
        <v>35</v>
      </c>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row>
    <row r="273" s="341" customFormat="true" ht="15" customHeight="true" x14ac:dyDescent="0.2">
      <c r="AA273" s="182"/>
      <c r="AB273" s="182"/>
      <c r="AC273" s="182"/>
      <c r="AD273" s="182"/>
      <c r="AE273" s="182"/>
      <c r="AF273" s="182"/>
      <c r="AG273" s="182"/>
      <c r="AH273" s="182"/>
      <c r="AI273" s="182"/>
      <c r="AJ273" s="182"/>
      <c r="AK273" s="182"/>
      <c r="AL273" s="182"/>
      <c r="AM273" s="182"/>
      <c r="AN273" s="182"/>
      <c r="AO273" s="182"/>
      <c r="AP273" s="182"/>
      <c r="AQ273" s="182"/>
      <c r="AR273" s="182"/>
      <c r="AS273" s="182"/>
      <c r="AT273" s="182"/>
      <c r="AU273" s="182"/>
      <c r="AV273" s="182"/>
      <c r="AW273" s="182"/>
      <c r="AX273" s="182"/>
      <c r="AY273" s="182"/>
      <c r="AZ273" s="182"/>
      <c r="BA273" s="799"/>
      <c r="BB273" s="625" t="s">
        <v>113</v>
      </c>
      <c r="BC273" s="59" t="s">
        <v>35</v>
      </c>
      <c r="BD273" s="52" t="s">
        <v>35</v>
      </c>
      <c r="BE273" s="52" t="s">
        <v>35</v>
      </c>
      <c r="BF273" s="52" t="s">
        <v>35</v>
      </c>
      <c r="BG273" s="47" t="s">
        <v>35</v>
      </c>
      <c r="BH273" s="59" t="s">
        <v>35</v>
      </c>
      <c r="BI273" s="52" t="s">
        <v>35</v>
      </c>
      <c r="BJ273" s="52" t="s">
        <v>35</v>
      </c>
      <c r="BK273" s="52" t="s">
        <v>35</v>
      </c>
      <c r="BL273" s="47" t="s">
        <v>35</v>
      </c>
      <c r="BM273" s="59" t="s">
        <v>35</v>
      </c>
      <c r="BN273" s="52" t="s">
        <v>35</v>
      </c>
      <c r="BO273" s="52" t="s">
        <v>35</v>
      </c>
      <c r="BP273" s="52" t="s">
        <v>35</v>
      </c>
      <c r="BQ273" s="47" t="s">
        <v>35</v>
      </c>
      <c r="BR273" s="59" t="s">
        <v>35</v>
      </c>
      <c r="BS273" s="52" t="s">
        <v>35</v>
      </c>
      <c r="BT273" s="52" t="s">
        <v>35</v>
      </c>
      <c r="BU273" s="52" t="s">
        <v>35</v>
      </c>
      <c r="BV273" s="52" t="s">
        <v>35</v>
      </c>
      <c r="BW273" s="52" t="s">
        <v>35</v>
      </c>
      <c r="BX273" s="52" t="s">
        <v>35</v>
      </c>
      <c r="BY273" s="42" t="s">
        <v>35</v>
      </c>
      <c r="BZ273" s="42" t="s">
        <v>35</v>
      </c>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row>
    <row r="274" s="341" customFormat="true" ht="15" customHeight="true" x14ac:dyDescent="0.2">
      <c r="AA274" s="182"/>
      <c r="AB274" s="182"/>
      <c r="AC274" s="182"/>
      <c r="AD274" s="182"/>
      <c r="AE274" s="182"/>
      <c r="AF274" s="182"/>
      <c r="AG274" s="182"/>
      <c r="AH274" s="182"/>
      <c r="AI274" s="182"/>
      <c r="AJ274" s="182"/>
      <c r="AK274" s="182"/>
      <c r="AL274" s="182"/>
      <c r="AM274" s="182"/>
      <c r="AN274" s="182"/>
      <c r="AO274" s="182"/>
      <c r="AP274" s="182"/>
      <c r="AQ274" s="182"/>
      <c r="AR274" s="182"/>
      <c r="AS274" s="182"/>
      <c r="AT274" s="182"/>
      <c r="AU274" s="182"/>
      <c r="AV274" s="182"/>
      <c r="AW274" s="182"/>
      <c r="AX274" s="182"/>
      <c r="AY274" s="182"/>
      <c r="AZ274" s="182"/>
      <c r="BA274" s="799" t="s">
        <v>76</v>
      </c>
      <c r="BB274" s="625" t="s">
        <v>49</v>
      </c>
      <c r="BC274" s="59" t="s">
        <v>35</v>
      </c>
      <c r="BD274" s="55" t="s">
        <v>35</v>
      </c>
      <c r="BE274" s="55" t="s">
        <v>35</v>
      </c>
      <c r="BF274" s="55" t="s">
        <v>35</v>
      </c>
      <c r="BG274" s="50" t="s">
        <v>35</v>
      </c>
      <c r="BH274" s="59" t="s">
        <v>35</v>
      </c>
      <c r="BI274" s="55" t="s">
        <v>35</v>
      </c>
      <c r="BJ274" s="55" t="s">
        <v>35</v>
      </c>
      <c r="BK274" s="55" t="s">
        <v>35</v>
      </c>
      <c r="BL274" s="50" t="s">
        <v>35</v>
      </c>
      <c r="BM274" s="59" t="s">
        <v>35</v>
      </c>
      <c r="BN274" s="55" t="s">
        <v>35</v>
      </c>
      <c r="BO274" s="55" t="s">
        <v>35</v>
      </c>
      <c r="BP274" s="55" t="s">
        <v>35</v>
      </c>
      <c r="BQ274" s="50" t="s">
        <v>35</v>
      </c>
      <c r="BR274" s="59" t="s">
        <v>35</v>
      </c>
      <c r="BS274" s="55" t="s">
        <v>35</v>
      </c>
      <c r="BT274" s="55" t="s">
        <v>35</v>
      </c>
      <c r="BU274" s="55" t="s">
        <v>35</v>
      </c>
      <c r="BV274" s="55" t="s">
        <v>35</v>
      </c>
      <c r="BW274" s="55" t="s">
        <v>35</v>
      </c>
      <c r="BX274" s="55" t="s">
        <v>35</v>
      </c>
      <c r="BY274" s="44" t="s">
        <v>35</v>
      </c>
      <c r="BZ274" s="44" t="s">
        <v>35</v>
      </c>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row>
    <row r="275" s="341" customFormat="true" ht="15" customHeight="true" x14ac:dyDescent="0.2">
      <c r="AA275" s="182"/>
      <c r="AB275" s="182"/>
      <c r="AC275" s="182"/>
      <c r="AD275" s="182"/>
      <c r="AE275" s="182"/>
      <c r="AF275" s="182"/>
      <c r="AG275" s="182"/>
      <c r="AH275" s="182"/>
      <c r="AI275" s="182"/>
      <c r="AJ275" s="182"/>
      <c r="AK275" s="182"/>
      <c r="AL275" s="182"/>
      <c r="AM275" s="182"/>
      <c r="AN275" s="182"/>
      <c r="AO275" s="182"/>
      <c r="AP275" s="182"/>
      <c r="AQ275" s="182"/>
      <c r="AR275" s="182"/>
      <c r="AS275" s="182"/>
      <c r="AT275" s="182"/>
      <c r="AU275" s="182"/>
      <c r="AV275" s="182"/>
      <c r="AW275" s="182"/>
      <c r="AX275" s="182"/>
      <c r="AY275" s="182"/>
      <c r="AZ275" s="182"/>
      <c r="BA275" s="799"/>
      <c r="BB275" s="625" t="s">
        <v>48</v>
      </c>
      <c r="BC275" s="59" t="s">
        <v>35</v>
      </c>
      <c r="BD275" s="55" t="s">
        <v>35</v>
      </c>
      <c r="BE275" s="55" t="s">
        <v>35</v>
      </c>
      <c r="BF275" s="55" t="s">
        <v>35</v>
      </c>
      <c r="BG275" s="50" t="s">
        <v>35</v>
      </c>
      <c r="BH275" s="59" t="s">
        <v>35</v>
      </c>
      <c r="BI275" s="55" t="s">
        <v>35</v>
      </c>
      <c r="BJ275" s="55" t="s">
        <v>35</v>
      </c>
      <c r="BK275" s="55" t="s">
        <v>35</v>
      </c>
      <c r="BL275" s="50" t="s">
        <v>35</v>
      </c>
      <c r="BM275" s="59" t="s">
        <v>35</v>
      </c>
      <c r="BN275" s="55" t="s">
        <v>35</v>
      </c>
      <c r="BO275" s="55" t="s">
        <v>35</v>
      </c>
      <c r="BP275" s="55" t="s">
        <v>35</v>
      </c>
      <c r="BQ275" s="50" t="s">
        <v>35</v>
      </c>
      <c r="BR275" s="59" t="s">
        <v>35</v>
      </c>
      <c r="BS275" s="55" t="s">
        <v>35</v>
      </c>
      <c r="BT275" s="55" t="s">
        <v>35</v>
      </c>
      <c r="BU275" s="55" t="s">
        <v>35</v>
      </c>
      <c r="BV275" s="55" t="s">
        <v>35</v>
      </c>
      <c r="BW275" s="55" t="s">
        <v>35</v>
      </c>
      <c r="BX275" s="55" t="s">
        <v>35</v>
      </c>
      <c r="BY275" s="44" t="s">
        <v>35</v>
      </c>
      <c r="BZ275" s="44" t="s">
        <v>35</v>
      </c>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row>
    <row r="276" s="341" customFormat="true" ht="15" customHeight="true" x14ac:dyDescent="0.2">
      <c r="AA276" s="182"/>
      <c r="AB276" s="182"/>
      <c r="AC276" s="182"/>
      <c r="AD276" s="182"/>
      <c r="AE276" s="182"/>
      <c r="AF276" s="182"/>
      <c r="AG276" s="182"/>
      <c r="AH276" s="182"/>
      <c r="AI276" s="182"/>
      <c r="AJ276" s="182"/>
      <c r="AK276" s="182"/>
      <c r="AL276" s="182"/>
      <c r="AM276" s="182"/>
      <c r="AN276" s="182"/>
      <c r="AO276" s="182"/>
      <c r="AP276" s="182"/>
      <c r="AQ276" s="182"/>
      <c r="AR276" s="182"/>
      <c r="AS276" s="182"/>
      <c r="AT276" s="182"/>
      <c r="AU276" s="182"/>
      <c r="AV276" s="182"/>
      <c r="AW276" s="182"/>
      <c r="AX276" s="182"/>
      <c r="AY276" s="182"/>
      <c r="AZ276" s="182"/>
      <c r="BA276" s="799"/>
      <c r="BB276" s="625" t="s">
        <v>114</v>
      </c>
      <c r="BC276" s="59" t="s">
        <v>35</v>
      </c>
      <c r="BD276" s="55" t="s">
        <v>35</v>
      </c>
      <c r="BE276" s="55" t="s">
        <v>35</v>
      </c>
      <c r="BF276" s="55" t="s">
        <v>35</v>
      </c>
      <c r="BG276" s="50" t="s">
        <v>35</v>
      </c>
      <c r="BH276" s="59" t="s">
        <v>35</v>
      </c>
      <c r="BI276" s="55" t="s">
        <v>35</v>
      </c>
      <c r="BJ276" s="55" t="s">
        <v>35</v>
      </c>
      <c r="BK276" s="55" t="s">
        <v>35</v>
      </c>
      <c r="BL276" s="50" t="s">
        <v>35</v>
      </c>
      <c r="BM276" s="59" t="s">
        <v>35</v>
      </c>
      <c r="BN276" s="55" t="s">
        <v>35</v>
      </c>
      <c r="BO276" s="55" t="s">
        <v>35</v>
      </c>
      <c r="BP276" s="55" t="s">
        <v>35</v>
      </c>
      <c r="BQ276" s="50" t="s">
        <v>35</v>
      </c>
      <c r="BR276" s="59" t="s">
        <v>35</v>
      </c>
      <c r="BS276" s="55" t="s">
        <v>35</v>
      </c>
      <c r="BT276" s="55" t="s">
        <v>35</v>
      </c>
      <c r="BU276" s="55" t="s">
        <v>35</v>
      </c>
      <c r="BV276" s="55" t="s">
        <v>35</v>
      </c>
      <c r="BW276" s="55" t="s">
        <v>35</v>
      </c>
      <c r="BX276" s="55" t="s">
        <v>35</v>
      </c>
      <c r="BY276" s="44" t="s">
        <v>35</v>
      </c>
      <c r="BZ276" s="44" t="s">
        <v>35</v>
      </c>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row>
    <row r="277" s="341" customFormat="true" ht="15" customHeight="true" x14ac:dyDescent="0.2">
      <c r="AA277" s="182"/>
      <c r="AB277" s="182"/>
      <c r="AC277" s="182"/>
      <c r="AD277" s="182"/>
      <c r="AE277" s="182"/>
      <c r="AF277" s="182"/>
      <c r="AG277" s="182"/>
      <c r="AH277" s="182"/>
      <c r="AI277" s="182"/>
      <c r="AJ277" s="182"/>
      <c r="AK277" s="182"/>
      <c r="AL277" s="182"/>
      <c r="AM277" s="182"/>
      <c r="AN277" s="182"/>
      <c r="AO277" s="182"/>
      <c r="AP277" s="182"/>
      <c r="AQ277" s="182"/>
      <c r="AR277" s="182"/>
      <c r="AS277" s="182"/>
      <c r="AT277" s="182"/>
      <c r="AU277" s="182"/>
      <c r="AV277" s="182"/>
      <c r="AW277" s="182"/>
      <c r="AX277" s="182"/>
      <c r="AY277" s="182"/>
      <c r="AZ277" s="182"/>
      <c r="BA277" s="799" t="s">
        <v>77</v>
      </c>
      <c r="BB277" s="625" t="s">
        <v>78</v>
      </c>
      <c r="BC277" s="59" t="s">
        <v>35</v>
      </c>
      <c r="BD277" s="55" t="s">
        <v>35</v>
      </c>
      <c r="BE277" s="55" t="s">
        <v>35</v>
      </c>
      <c r="BF277" s="55" t="s">
        <v>35</v>
      </c>
      <c r="BG277" s="50" t="s">
        <v>35</v>
      </c>
      <c r="BH277" s="59" t="s">
        <v>35</v>
      </c>
      <c r="BI277" s="55" t="s">
        <v>35</v>
      </c>
      <c r="BJ277" s="55" t="s">
        <v>35</v>
      </c>
      <c r="BK277" s="55" t="s">
        <v>35</v>
      </c>
      <c r="BL277" s="50" t="s">
        <v>35</v>
      </c>
      <c r="BM277" s="59" t="s">
        <v>35</v>
      </c>
      <c r="BN277" s="55" t="s">
        <v>35</v>
      </c>
      <c r="BO277" s="55" t="s">
        <v>35</v>
      </c>
      <c r="BP277" s="55" t="s">
        <v>35</v>
      </c>
      <c r="BQ277" s="50" t="s">
        <v>35</v>
      </c>
      <c r="BR277" s="59" t="s">
        <v>35</v>
      </c>
      <c r="BS277" s="55" t="s">
        <v>35</v>
      </c>
      <c r="BT277" s="55" t="s">
        <v>35</v>
      </c>
      <c r="BU277" s="55" t="s">
        <v>35</v>
      </c>
      <c r="BV277" s="55" t="s">
        <v>35</v>
      </c>
      <c r="BW277" s="55" t="s">
        <v>35</v>
      </c>
      <c r="BX277" s="55" t="s">
        <v>35</v>
      </c>
      <c r="BY277" s="44" t="s">
        <v>35</v>
      </c>
      <c r="BZ277" s="44" t="s">
        <v>35</v>
      </c>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row>
    <row r="278" s="341" customFormat="true" ht="15" customHeight="true" x14ac:dyDescent="0.2">
      <c r="AA278" s="182"/>
      <c r="AB278" s="182"/>
      <c r="AC278" s="182"/>
      <c r="AD278" s="182"/>
      <c r="AE278" s="182"/>
      <c r="AF278" s="182"/>
      <c r="AG278" s="182"/>
      <c r="AH278" s="182"/>
      <c r="AI278" s="182"/>
      <c r="AJ278" s="182"/>
      <c r="AK278" s="182"/>
      <c r="AL278" s="182"/>
      <c r="AM278" s="182"/>
      <c r="AN278" s="182"/>
      <c r="AO278" s="182"/>
      <c r="AP278" s="182"/>
      <c r="AQ278" s="182"/>
      <c r="AR278" s="182"/>
      <c r="AS278" s="182"/>
      <c r="AT278" s="182"/>
      <c r="AU278" s="182"/>
      <c r="AV278" s="182"/>
      <c r="AW278" s="182"/>
      <c r="AX278" s="182"/>
      <c r="AY278" s="182"/>
      <c r="AZ278" s="182"/>
      <c r="BA278" s="799"/>
      <c r="BB278" s="625" t="s">
        <v>79</v>
      </c>
      <c r="BC278" s="59" t="s">
        <v>35</v>
      </c>
      <c r="BD278" s="55" t="s">
        <v>35</v>
      </c>
      <c r="BE278" s="55" t="s">
        <v>35</v>
      </c>
      <c r="BF278" s="55" t="s">
        <v>35</v>
      </c>
      <c r="BG278" s="50" t="s">
        <v>35</v>
      </c>
      <c r="BH278" s="59" t="s">
        <v>35</v>
      </c>
      <c r="BI278" s="55" t="s">
        <v>35</v>
      </c>
      <c r="BJ278" s="55" t="s">
        <v>35</v>
      </c>
      <c r="BK278" s="55" t="s">
        <v>35</v>
      </c>
      <c r="BL278" s="50" t="s">
        <v>35</v>
      </c>
      <c r="BM278" s="59" t="s">
        <v>35</v>
      </c>
      <c r="BN278" s="55" t="s">
        <v>35</v>
      </c>
      <c r="BO278" s="55" t="s">
        <v>35</v>
      </c>
      <c r="BP278" s="55" t="s">
        <v>35</v>
      </c>
      <c r="BQ278" s="50" t="s">
        <v>35</v>
      </c>
      <c r="BR278" s="59" t="s">
        <v>35</v>
      </c>
      <c r="BS278" s="55" t="s">
        <v>35</v>
      </c>
      <c r="BT278" s="55" t="s">
        <v>35</v>
      </c>
      <c r="BU278" s="55" t="s">
        <v>35</v>
      </c>
      <c r="BV278" s="55" t="s">
        <v>35</v>
      </c>
      <c r="BW278" s="55" t="s">
        <v>35</v>
      </c>
      <c r="BX278" s="55" t="s">
        <v>35</v>
      </c>
      <c r="BY278" s="44" t="s">
        <v>35</v>
      </c>
      <c r="BZ278" s="44" t="s">
        <v>35</v>
      </c>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row>
    <row r="279" s="341" customFormat="true" ht="15" customHeight="true" x14ac:dyDescent="0.2">
      <c r="AA279" s="182"/>
      <c r="AB279" s="182"/>
      <c r="AC279" s="182"/>
      <c r="AD279" s="182"/>
      <c r="AE279" s="182"/>
      <c r="AF279" s="182"/>
      <c r="AG279" s="182"/>
      <c r="AH279" s="182"/>
      <c r="AI279" s="182"/>
      <c r="AJ279" s="182"/>
      <c r="AK279" s="182"/>
      <c r="AL279" s="182"/>
      <c r="AM279" s="182"/>
      <c r="AN279" s="182"/>
      <c r="AO279" s="182"/>
      <c r="AP279" s="182"/>
      <c r="AQ279" s="182"/>
      <c r="AR279" s="182"/>
      <c r="AS279" s="182"/>
      <c r="AT279" s="182"/>
      <c r="AU279" s="182"/>
      <c r="AV279" s="182"/>
      <c r="AW279" s="182"/>
      <c r="AX279" s="182"/>
      <c r="AY279" s="182"/>
      <c r="AZ279" s="182"/>
      <c r="BA279" s="799"/>
      <c r="BB279" s="625" t="s">
        <v>80</v>
      </c>
      <c r="BC279" s="59" t="s">
        <v>35</v>
      </c>
      <c r="BD279" s="52" t="s">
        <v>35</v>
      </c>
      <c r="BE279" s="52" t="s">
        <v>35</v>
      </c>
      <c r="BF279" s="52" t="s">
        <v>35</v>
      </c>
      <c r="BG279" s="47" t="s">
        <v>35</v>
      </c>
      <c r="BH279" s="59" t="s">
        <v>35</v>
      </c>
      <c r="BI279" s="52" t="s">
        <v>35</v>
      </c>
      <c r="BJ279" s="52" t="s">
        <v>35</v>
      </c>
      <c r="BK279" s="52" t="s">
        <v>35</v>
      </c>
      <c r="BL279" s="47" t="s">
        <v>35</v>
      </c>
      <c r="BM279" s="59" t="s">
        <v>35</v>
      </c>
      <c r="BN279" s="52" t="s">
        <v>35</v>
      </c>
      <c r="BO279" s="52" t="s">
        <v>35</v>
      </c>
      <c r="BP279" s="52" t="s">
        <v>35</v>
      </c>
      <c r="BQ279" s="47" t="s">
        <v>35</v>
      </c>
      <c r="BR279" s="59" t="s">
        <v>35</v>
      </c>
      <c r="BS279" s="52" t="s">
        <v>35</v>
      </c>
      <c r="BT279" s="52" t="s">
        <v>35</v>
      </c>
      <c r="BU279" s="52" t="s">
        <v>35</v>
      </c>
      <c r="BV279" s="52" t="s">
        <v>35</v>
      </c>
      <c r="BW279" s="52" t="s">
        <v>35</v>
      </c>
      <c r="BX279" s="52" t="s">
        <v>35</v>
      </c>
      <c r="BY279" s="42" t="s">
        <v>35</v>
      </c>
      <c r="BZ279" s="42" t="s">
        <v>35</v>
      </c>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row>
    <row r="280" s="341" customFormat="true" ht="15" customHeight="true" x14ac:dyDescent="0.2">
      <c r="AA280" s="182"/>
      <c r="AB280" s="182"/>
      <c r="AC280" s="182"/>
      <c r="AD280" s="182"/>
      <c r="AE280" s="182"/>
      <c r="AF280" s="182"/>
      <c r="AG280" s="182"/>
      <c r="AH280" s="182"/>
      <c r="AI280" s="182"/>
      <c r="AJ280" s="182"/>
      <c r="AK280" s="182"/>
      <c r="AL280" s="182"/>
      <c r="AM280" s="182"/>
      <c r="AN280" s="182"/>
      <c r="AO280" s="182"/>
      <c r="AP280" s="182"/>
      <c r="AQ280" s="182"/>
      <c r="AR280" s="182"/>
      <c r="AS280" s="182"/>
      <c r="AT280" s="182"/>
      <c r="AU280" s="182"/>
      <c r="AV280" s="182"/>
      <c r="AW280" s="182"/>
      <c r="AX280" s="182"/>
      <c r="AY280" s="182"/>
      <c r="AZ280" s="182"/>
      <c r="BA280" s="799"/>
      <c r="BB280" s="625" t="s">
        <v>81</v>
      </c>
      <c r="BC280" s="59" t="s">
        <v>35</v>
      </c>
      <c r="BD280" s="52" t="s">
        <v>35</v>
      </c>
      <c r="BE280" s="52" t="s">
        <v>35</v>
      </c>
      <c r="BF280" s="52" t="s">
        <v>35</v>
      </c>
      <c r="BG280" s="47" t="s">
        <v>35</v>
      </c>
      <c r="BH280" s="59" t="s">
        <v>35</v>
      </c>
      <c r="BI280" s="52" t="s">
        <v>35</v>
      </c>
      <c r="BJ280" s="52" t="s">
        <v>35</v>
      </c>
      <c r="BK280" s="52" t="s">
        <v>35</v>
      </c>
      <c r="BL280" s="47" t="s">
        <v>35</v>
      </c>
      <c r="BM280" s="59" t="s">
        <v>35</v>
      </c>
      <c r="BN280" s="52" t="s">
        <v>35</v>
      </c>
      <c r="BO280" s="52" t="s">
        <v>35</v>
      </c>
      <c r="BP280" s="52" t="s">
        <v>35</v>
      </c>
      <c r="BQ280" s="47" t="s">
        <v>35</v>
      </c>
      <c r="BR280" s="59" t="s">
        <v>35</v>
      </c>
      <c r="BS280" s="52" t="s">
        <v>35</v>
      </c>
      <c r="BT280" s="52" t="s">
        <v>35</v>
      </c>
      <c r="BU280" s="52" t="s">
        <v>35</v>
      </c>
      <c r="BV280" s="52" t="s">
        <v>35</v>
      </c>
      <c r="BW280" s="52" t="s">
        <v>35</v>
      </c>
      <c r="BX280" s="52" t="s">
        <v>35</v>
      </c>
      <c r="BY280" s="42" t="s">
        <v>35</v>
      </c>
      <c r="BZ280" s="42" t="s">
        <v>35</v>
      </c>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row>
    <row r="281" s="341" customFormat="true" ht="15" customHeight="true" x14ac:dyDescent="0.2">
      <c r="AA281" s="182"/>
      <c r="AB281" s="182"/>
      <c r="AC281" s="182"/>
      <c r="AD281" s="182"/>
      <c r="AE281" s="182"/>
      <c r="AF281" s="182"/>
      <c r="AG281" s="182"/>
      <c r="AH281" s="182"/>
      <c r="AI281" s="182"/>
      <c r="AJ281" s="182"/>
      <c r="AK281" s="182"/>
      <c r="AL281" s="182"/>
      <c r="AM281" s="182"/>
      <c r="AN281" s="182"/>
      <c r="AO281" s="182"/>
      <c r="AP281" s="182"/>
      <c r="AQ281" s="182"/>
      <c r="AR281" s="182"/>
      <c r="AS281" s="182"/>
      <c r="AT281" s="182"/>
      <c r="AU281" s="182"/>
      <c r="AV281" s="182"/>
      <c r="AW281" s="182"/>
      <c r="AX281" s="182"/>
      <c r="AY281" s="182"/>
      <c r="AZ281" s="182"/>
      <c r="BA281" s="799"/>
      <c r="BB281" s="625" t="s">
        <v>82</v>
      </c>
      <c r="BC281" s="59" t="s">
        <v>35</v>
      </c>
      <c r="BD281" s="52" t="s">
        <v>35</v>
      </c>
      <c r="BE281" s="52" t="s">
        <v>35</v>
      </c>
      <c r="BF281" s="52" t="s">
        <v>35</v>
      </c>
      <c r="BG281" s="47" t="s">
        <v>35</v>
      </c>
      <c r="BH281" s="59" t="s">
        <v>35</v>
      </c>
      <c r="BI281" s="52" t="s">
        <v>35</v>
      </c>
      <c r="BJ281" s="52" t="s">
        <v>35</v>
      </c>
      <c r="BK281" s="52" t="s">
        <v>35</v>
      </c>
      <c r="BL281" s="47" t="s">
        <v>35</v>
      </c>
      <c r="BM281" s="59" t="s">
        <v>35</v>
      </c>
      <c r="BN281" s="52" t="s">
        <v>35</v>
      </c>
      <c r="BO281" s="52" t="s">
        <v>35</v>
      </c>
      <c r="BP281" s="52" t="s">
        <v>35</v>
      </c>
      <c r="BQ281" s="47" t="s">
        <v>35</v>
      </c>
      <c r="BR281" s="59" t="s">
        <v>35</v>
      </c>
      <c r="BS281" s="52" t="s">
        <v>35</v>
      </c>
      <c r="BT281" s="52" t="s">
        <v>35</v>
      </c>
      <c r="BU281" s="52" t="s">
        <v>35</v>
      </c>
      <c r="BV281" s="52" t="s">
        <v>35</v>
      </c>
      <c r="BW281" s="52" t="s">
        <v>35</v>
      </c>
      <c r="BX281" s="52" t="s">
        <v>35</v>
      </c>
      <c r="BY281" s="42" t="s">
        <v>35</v>
      </c>
      <c r="BZ281" s="42" t="s">
        <v>35</v>
      </c>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row>
    <row r="282" s="341" customFormat="true" ht="15" customHeight="true" x14ac:dyDescent="0.2">
      <c r="AA282" s="182"/>
      <c r="AB282" s="182"/>
      <c r="AC282" s="182"/>
      <c r="AD282" s="182"/>
      <c r="AE282" s="182"/>
      <c r="AF282" s="182"/>
      <c r="AG282" s="182"/>
      <c r="AH282" s="182"/>
      <c r="AI282" s="182"/>
      <c r="AJ282" s="182"/>
      <c r="AK282" s="182"/>
      <c r="AL282" s="182"/>
      <c r="AM282" s="182"/>
      <c r="AN282" s="182"/>
      <c r="AO282" s="182"/>
      <c r="AP282" s="182"/>
      <c r="AQ282" s="182"/>
      <c r="AR282" s="182"/>
      <c r="AS282" s="182"/>
      <c r="AT282" s="182"/>
      <c r="AU282" s="182"/>
      <c r="AV282" s="182"/>
      <c r="AW282" s="182"/>
      <c r="AX282" s="182"/>
      <c r="AY282" s="182"/>
      <c r="AZ282" s="182"/>
      <c r="BA282" s="799"/>
      <c r="BB282" s="625" t="s">
        <v>83</v>
      </c>
      <c r="BC282" s="59" t="s">
        <v>35</v>
      </c>
      <c r="BD282" s="52" t="s">
        <v>35</v>
      </c>
      <c r="BE282" s="52" t="s">
        <v>35</v>
      </c>
      <c r="BF282" s="52" t="s">
        <v>35</v>
      </c>
      <c r="BG282" s="47" t="s">
        <v>35</v>
      </c>
      <c r="BH282" s="59" t="s">
        <v>35</v>
      </c>
      <c r="BI282" s="52" t="s">
        <v>35</v>
      </c>
      <c r="BJ282" s="52" t="s">
        <v>35</v>
      </c>
      <c r="BK282" s="52" t="s">
        <v>35</v>
      </c>
      <c r="BL282" s="47" t="s">
        <v>35</v>
      </c>
      <c r="BM282" s="59" t="s">
        <v>35</v>
      </c>
      <c r="BN282" s="52" t="s">
        <v>35</v>
      </c>
      <c r="BO282" s="52" t="s">
        <v>35</v>
      </c>
      <c r="BP282" s="52" t="s">
        <v>35</v>
      </c>
      <c r="BQ282" s="47" t="s">
        <v>35</v>
      </c>
      <c r="BR282" s="59" t="s">
        <v>35</v>
      </c>
      <c r="BS282" s="52" t="s">
        <v>35</v>
      </c>
      <c r="BT282" s="52" t="s">
        <v>35</v>
      </c>
      <c r="BU282" s="52" t="s">
        <v>35</v>
      </c>
      <c r="BV282" s="52" t="s">
        <v>35</v>
      </c>
      <c r="BW282" s="52" t="s">
        <v>35</v>
      </c>
      <c r="BX282" s="52" t="s">
        <v>35</v>
      </c>
      <c r="BY282" s="42" t="s">
        <v>35</v>
      </c>
      <c r="BZ282" s="42" t="s">
        <v>35</v>
      </c>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row>
    <row r="283" s="341" customFormat="true" ht="15" customHeight="true" x14ac:dyDescent="0.2">
      <c r="AA283" s="182"/>
      <c r="AB283" s="182"/>
      <c r="AC283" s="182"/>
      <c r="AD283" s="182"/>
      <c r="AE283" s="182"/>
      <c r="AF283" s="182"/>
      <c r="AG283" s="182"/>
      <c r="AH283" s="182"/>
      <c r="AI283" s="182"/>
      <c r="AJ283" s="182"/>
      <c r="AK283" s="182"/>
      <c r="AL283" s="182"/>
      <c r="AM283" s="182"/>
      <c r="AN283" s="182"/>
      <c r="AO283" s="182"/>
      <c r="AP283" s="182"/>
      <c r="AQ283" s="182"/>
      <c r="AR283" s="182"/>
      <c r="AS283" s="182"/>
      <c r="AT283" s="182"/>
      <c r="AU283" s="182"/>
      <c r="AV283" s="182"/>
      <c r="AW283" s="182"/>
      <c r="AX283" s="182"/>
      <c r="AY283" s="182"/>
      <c r="AZ283" s="182"/>
      <c r="BA283" s="799"/>
      <c r="BB283" s="625" t="s">
        <v>84</v>
      </c>
      <c r="BC283" s="59" t="s">
        <v>35</v>
      </c>
      <c r="BD283" s="52" t="s">
        <v>35</v>
      </c>
      <c r="BE283" s="52" t="s">
        <v>35</v>
      </c>
      <c r="BF283" s="52" t="s">
        <v>35</v>
      </c>
      <c r="BG283" s="47" t="s">
        <v>35</v>
      </c>
      <c r="BH283" s="59" t="s">
        <v>35</v>
      </c>
      <c r="BI283" s="52" t="s">
        <v>35</v>
      </c>
      <c r="BJ283" s="52" t="s">
        <v>35</v>
      </c>
      <c r="BK283" s="52" t="s">
        <v>35</v>
      </c>
      <c r="BL283" s="47" t="s">
        <v>35</v>
      </c>
      <c r="BM283" s="59" t="s">
        <v>35</v>
      </c>
      <c r="BN283" s="52" t="s">
        <v>35</v>
      </c>
      <c r="BO283" s="52" t="s">
        <v>35</v>
      </c>
      <c r="BP283" s="52" t="s">
        <v>35</v>
      </c>
      <c r="BQ283" s="47" t="s">
        <v>35</v>
      </c>
      <c r="BR283" s="59" t="s">
        <v>35</v>
      </c>
      <c r="BS283" s="52" t="s">
        <v>35</v>
      </c>
      <c r="BT283" s="52" t="s">
        <v>35</v>
      </c>
      <c r="BU283" s="52" t="s">
        <v>35</v>
      </c>
      <c r="BV283" s="52" t="s">
        <v>35</v>
      </c>
      <c r="BW283" s="52" t="s">
        <v>35</v>
      </c>
      <c r="BX283" s="52" t="s">
        <v>35</v>
      </c>
      <c r="BY283" s="42" t="s">
        <v>35</v>
      </c>
      <c r="BZ283" s="42" t="s">
        <v>35</v>
      </c>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row>
    <row r="284" s="341" customFormat="true" ht="15" customHeight="true" x14ac:dyDescent="0.2">
      <c r="AA284" s="182"/>
      <c r="AB284" s="182"/>
      <c r="AC284" s="182"/>
      <c r="AD284" s="182"/>
      <c r="AE284" s="182"/>
      <c r="AF284" s="182"/>
      <c r="AG284" s="182"/>
      <c r="AH284" s="182"/>
      <c r="AI284" s="182"/>
      <c r="AJ284" s="182"/>
      <c r="AK284" s="182"/>
      <c r="AL284" s="182"/>
      <c r="AM284" s="182"/>
      <c r="AN284" s="182"/>
      <c r="AO284" s="182"/>
      <c r="AP284" s="182"/>
      <c r="AQ284" s="182"/>
      <c r="AR284" s="182"/>
      <c r="AS284" s="182"/>
      <c r="AT284" s="182"/>
      <c r="AU284" s="182"/>
      <c r="AV284" s="182"/>
      <c r="AW284" s="182"/>
      <c r="AX284" s="182"/>
      <c r="AY284" s="182"/>
      <c r="AZ284" s="182"/>
      <c r="BA284" s="800"/>
      <c r="BB284" s="629" t="s">
        <v>114</v>
      </c>
      <c r="BC284" s="58" t="s">
        <v>35</v>
      </c>
      <c r="BD284" s="54" t="s">
        <v>35</v>
      </c>
      <c r="BE284" s="54" t="s">
        <v>35</v>
      </c>
      <c r="BF284" s="54" t="s">
        <v>35</v>
      </c>
      <c r="BG284" s="49" t="s">
        <v>35</v>
      </c>
      <c r="BH284" s="58" t="s">
        <v>35</v>
      </c>
      <c r="BI284" s="54" t="s">
        <v>35</v>
      </c>
      <c r="BJ284" s="54" t="s">
        <v>35</v>
      </c>
      <c r="BK284" s="54" t="s">
        <v>35</v>
      </c>
      <c r="BL284" s="49" t="s">
        <v>35</v>
      </c>
      <c r="BM284" s="58" t="s">
        <v>35</v>
      </c>
      <c r="BN284" s="54" t="s">
        <v>35</v>
      </c>
      <c r="BO284" s="54" t="s">
        <v>35</v>
      </c>
      <c r="BP284" s="54" t="s">
        <v>35</v>
      </c>
      <c r="BQ284" s="49" t="s">
        <v>35</v>
      </c>
      <c r="BR284" s="58" t="s">
        <v>35</v>
      </c>
      <c r="BS284" s="54" t="s">
        <v>35</v>
      </c>
      <c r="BT284" s="54" t="s">
        <v>35</v>
      </c>
      <c r="BU284" s="54" t="s">
        <v>35</v>
      </c>
      <c r="BV284" s="54" t="s">
        <v>35</v>
      </c>
      <c r="BW284" s="54" t="s">
        <v>35</v>
      </c>
      <c r="BX284" s="54" t="s">
        <v>35</v>
      </c>
      <c r="BY284" s="43" t="s">
        <v>35</v>
      </c>
      <c r="BZ284" s="43" t="s">
        <v>35</v>
      </c>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row>
    <row r="285" s="341" customFormat="true" ht="15" customHeight="true" x14ac:dyDescent="0.2">
      <c r="AA285" s="182"/>
      <c r="AB285" s="182"/>
      <c r="AC285" s="182"/>
      <c r="AD285" s="182"/>
      <c r="AE285" s="182"/>
      <c r="AF285" s="182"/>
      <c r="AG285" s="182"/>
      <c r="AH285" s="182"/>
      <c r="AI285" s="182"/>
      <c r="AJ285" s="182"/>
      <c r="AK285" s="182"/>
      <c r="AL285" s="182"/>
      <c r="AM285" s="182"/>
      <c r="AN285" s="182"/>
      <c r="AO285" s="182"/>
      <c r="AP285" s="182"/>
      <c r="AQ285" s="182"/>
      <c r="AR285" s="182"/>
      <c r="AS285" s="182"/>
      <c r="AT285" s="182"/>
      <c r="AU285" s="182"/>
      <c r="AV285" s="182"/>
      <c r="AW285" s="182"/>
      <c r="AX285" s="182"/>
      <c r="AY285" s="182"/>
      <c r="AZ285" s="182"/>
      <c r="BA285" s="338"/>
      <c r="BB285" s="336"/>
      <c r="BC285" s="336"/>
      <c r="BD285" s="336"/>
      <c r="BE285" s="336"/>
      <c r="BF285" s="336"/>
      <c r="BG285" s="336"/>
      <c r="BH285" s="336"/>
      <c r="BI285" s="336"/>
      <c r="BJ285" s="336"/>
      <c r="BK285" s="336"/>
      <c r="BL285" s="336"/>
      <c r="BM285" s="336"/>
      <c r="BN285" s="336"/>
      <c r="BO285" s="336"/>
      <c r="BP285" s="336"/>
      <c r="BQ285" s="336"/>
      <c r="BR285" s="336"/>
      <c r="BS285" s="336"/>
      <c r="BT285" s="336"/>
      <c r="BU285" s="336"/>
      <c r="BV285" s="336"/>
      <c r="BW285" s="336"/>
      <c r="BX285" s="336"/>
      <c r="BY285" s="338"/>
      <c r="BZ285" s="373"/>
      <c r="CA285" s="373"/>
      <c r="CB285" s="373"/>
      <c r="CC285" s="373"/>
      <c r="CD285" s="373"/>
      <c r="CE285" s="373"/>
      <c r="CF285" s="373"/>
      <c r="CG285" s="373"/>
      <c r="CH285" s="373"/>
      <c r="CI285" s="373"/>
      <c r="CJ285" s="373"/>
      <c r="CK285" s="373"/>
      <c r="CL285" s="373"/>
      <c r="CM285" s="373"/>
      <c r="CN285" s="373"/>
      <c r="CO285" s="373"/>
      <c r="CP285" s="373"/>
      <c r="CQ285" s="373"/>
      <c r="CR285" s="373"/>
      <c r="CS285" s="373"/>
      <c r="CT285" s="373"/>
      <c r="CU285" s="373"/>
      <c r="CV285" s="373"/>
      <c r="CW285" s="373"/>
      <c r="CX285" s="373"/>
      <c r="CY285" s="373"/>
      <c r="CZ285" s="373"/>
    </row>
    <row r="286" s="561" customFormat="true" ht="15" customHeight="true" x14ac:dyDescent="0.2">
      <c r="B286" s="579"/>
      <c r="AA286" s="374"/>
      <c r="AB286" s="374"/>
      <c r="AC286" s="374"/>
      <c r="AD286" s="374"/>
      <c r="AE286" s="374"/>
      <c r="AF286" s="374"/>
      <c r="AG286" s="374"/>
      <c r="AH286" s="374"/>
      <c r="AI286" s="374"/>
      <c r="AJ286" s="374"/>
      <c r="AK286" s="374"/>
      <c r="AL286" s="374"/>
      <c r="AM286" s="374"/>
      <c r="AN286" s="374"/>
      <c r="AO286" s="374"/>
      <c r="AP286" s="374"/>
      <c r="AQ286" s="374"/>
      <c r="AR286" s="374"/>
      <c r="AS286" s="374"/>
      <c r="AT286" s="374"/>
      <c r="AU286" s="374"/>
      <c r="AV286" s="374"/>
      <c r="AW286" s="374"/>
      <c r="AX286" s="374"/>
      <c r="AY286" s="374"/>
      <c r="AZ286" s="374"/>
      <c r="BA286" s="338"/>
      <c r="BB286" s="336"/>
      <c r="BC286" s="336"/>
      <c r="BD286" s="336"/>
      <c r="BE286" s="336"/>
      <c r="BF286" s="336"/>
      <c r="BG286" s="336"/>
      <c r="BH286" s="336"/>
      <c r="BI286" s="336"/>
      <c r="BJ286" s="336"/>
      <c r="BK286" s="336"/>
      <c r="BL286" s="336"/>
      <c r="BM286" s="336"/>
      <c r="BN286" s="336"/>
      <c r="BO286" s="336"/>
      <c r="BP286" s="336"/>
      <c r="BQ286" s="336"/>
      <c r="BR286" s="336"/>
      <c r="BS286" s="336"/>
      <c r="BT286" s="336"/>
      <c r="BU286" s="336"/>
      <c r="BV286" s="336"/>
      <c r="BW286" s="336"/>
      <c r="BX286" s="336"/>
      <c r="BY286" s="338"/>
      <c r="BZ286" s="373"/>
      <c r="CA286" s="373"/>
      <c r="CB286" s="373"/>
      <c r="CC286" s="373"/>
      <c r="CD286" s="373"/>
      <c r="CE286" s="373"/>
      <c r="CF286" s="373"/>
      <c r="CG286" s="373"/>
      <c r="CH286" s="373"/>
      <c r="CI286" s="373"/>
      <c r="CJ286" s="373"/>
      <c r="CK286" s="373"/>
      <c r="CL286" s="373"/>
      <c r="CM286" s="373"/>
      <c r="CN286" s="373"/>
      <c r="CO286" s="373"/>
      <c r="CP286" s="373"/>
      <c r="CQ286" s="373"/>
      <c r="CR286" s="373"/>
      <c r="CS286" s="373"/>
      <c r="CT286" s="373"/>
      <c r="CU286" s="373"/>
      <c r="CV286" s="373"/>
      <c r="CW286" s="373"/>
      <c r="CX286" s="373"/>
      <c r="CY286" s="373"/>
      <c r="CZ286" s="373"/>
    </row>
    <row r="287" s="561" customFormat="true" ht="15" customHeight="true" x14ac:dyDescent="0.2">
      <c r="B287" s="579"/>
      <c r="AA287" s="374"/>
      <c r="AB287" s="374"/>
      <c r="AC287" s="374"/>
      <c r="AD287" s="374"/>
      <c r="AE287" s="374"/>
      <c r="AF287" s="374"/>
      <c r="AG287" s="374"/>
      <c r="AH287" s="374"/>
      <c r="AI287" s="374"/>
      <c r="AJ287" s="374"/>
      <c r="AK287" s="374"/>
      <c r="AL287" s="374"/>
      <c r="AM287" s="374"/>
      <c r="AN287" s="374"/>
      <c r="AO287" s="374"/>
      <c r="AP287" s="374"/>
      <c r="AQ287" s="374"/>
      <c r="AR287" s="374"/>
      <c r="AS287" s="374"/>
      <c r="AT287" s="374"/>
      <c r="AU287" s="374"/>
      <c r="AV287" s="374"/>
      <c r="AW287" s="374"/>
      <c r="AX287" s="374"/>
      <c r="AY287" s="374"/>
      <c r="AZ287" s="374"/>
      <c r="BA287" s="338"/>
      <c r="BB287" s="336"/>
      <c r="BC287" s="336"/>
      <c r="BD287" s="336"/>
      <c r="BE287" s="336"/>
      <c r="BF287" s="336"/>
      <c r="BG287" s="336"/>
      <c r="BH287" s="336"/>
      <c r="BI287" s="336"/>
      <c r="BJ287" s="336"/>
      <c r="BK287" s="336"/>
      <c r="BL287" s="336"/>
      <c r="BM287" s="336"/>
      <c r="BN287" s="336"/>
      <c r="BO287" s="336"/>
      <c r="BP287" s="336"/>
      <c r="BQ287" s="336"/>
      <c r="BR287" s="336"/>
      <c r="BS287" s="336"/>
      <c r="BT287" s="336"/>
      <c r="BU287" s="336"/>
      <c r="BV287" s="336"/>
      <c r="BW287" s="336"/>
      <c r="BX287" s="336"/>
      <c r="BY287" s="338"/>
      <c r="BZ287" s="373"/>
      <c r="CA287" s="373"/>
      <c r="CB287" s="373"/>
      <c r="CC287" s="373"/>
      <c r="CD287" s="373"/>
      <c r="CE287" s="373"/>
      <c r="CF287" s="373"/>
      <c r="CG287" s="373"/>
      <c r="CH287" s="373"/>
      <c r="CI287" s="373"/>
      <c r="CJ287" s="373"/>
      <c r="CK287" s="373"/>
      <c r="CL287" s="373"/>
      <c r="CM287" s="373"/>
      <c r="CN287" s="373"/>
      <c r="CO287" s="373"/>
      <c r="CP287" s="373"/>
      <c r="CQ287" s="373"/>
      <c r="CR287" s="373"/>
      <c r="CS287" s="373"/>
      <c r="CT287" s="373"/>
      <c r="CU287" s="373"/>
      <c r="CV287" s="373"/>
      <c r="CW287" s="373"/>
      <c r="CX287" s="373"/>
      <c r="CY287" s="373"/>
      <c r="CZ287" s="373"/>
    </row>
    <row r="288" s="561" customFormat="true" ht="15" customHeight="true" x14ac:dyDescent="0.2">
      <c r="B288" s="579"/>
      <c r="AA288" s="374"/>
      <c r="AB288" s="374"/>
      <c r="AC288" s="374"/>
      <c r="AD288" s="374"/>
      <c r="AE288" s="374"/>
      <c r="AF288" s="374"/>
      <c r="AG288" s="374"/>
      <c r="AH288" s="374"/>
      <c r="AI288" s="374"/>
      <c r="AJ288" s="374"/>
      <c r="AK288" s="374"/>
      <c r="AL288" s="374"/>
      <c r="AM288" s="374"/>
      <c r="AN288" s="374"/>
      <c r="AO288" s="374"/>
      <c r="AP288" s="374"/>
      <c r="AQ288" s="374"/>
      <c r="AR288" s="374"/>
      <c r="AS288" s="374"/>
      <c r="AT288" s="374"/>
      <c r="AU288" s="374"/>
      <c r="AV288" s="374"/>
      <c r="AW288" s="374"/>
      <c r="AX288" s="374"/>
      <c r="AY288" s="374"/>
      <c r="AZ288" s="374"/>
      <c r="BA288" s="338"/>
      <c r="BB288" s="336"/>
      <c r="BC288" s="336"/>
      <c r="BD288" s="336"/>
      <c r="BE288" s="336"/>
      <c r="BF288" s="336"/>
      <c r="BG288" s="336"/>
      <c r="BH288" s="336"/>
      <c r="BI288" s="336"/>
      <c r="BJ288" s="336"/>
      <c r="BK288" s="336"/>
      <c r="BL288" s="336"/>
      <c r="BM288" s="336"/>
      <c r="BN288" s="336"/>
      <c r="BO288" s="336"/>
      <c r="BP288" s="336"/>
      <c r="BQ288" s="336"/>
      <c r="BR288" s="336"/>
      <c r="BS288" s="336"/>
      <c r="BT288" s="336"/>
      <c r="BU288" s="336"/>
      <c r="BV288" s="336"/>
      <c r="BW288" s="336"/>
      <c r="BX288" s="336"/>
      <c r="BY288" s="338"/>
      <c r="BZ288" s="373"/>
      <c r="CA288" s="373"/>
      <c r="CB288" s="373"/>
      <c r="CC288" s="373"/>
      <c r="CD288" s="373"/>
      <c r="CE288" s="373"/>
      <c r="CF288" s="373"/>
      <c r="CG288" s="373"/>
      <c r="CH288" s="373"/>
      <c r="CI288" s="373"/>
      <c r="CJ288" s="373"/>
      <c r="CK288" s="373"/>
      <c r="CL288" s="373"/>
      <c r="CM288" s="373"/>
      <c r="CN288" s="373"/>
      <c r="CO288" s="373"/>
      <c r="CP288" s="373"/>
      <c r="CQ288" s="373"/>
      <c r="CR288" s="373"/>
      <c r="CS288" s="373"/>
      <c r="CT288" s="373"/>
      <c r="CU288" s="373"/>
      <c r="CV288" s="373"/>
      <c r="CW288" s="373"/>
      <c r="CX288" s="373"/>
      <c r="CY288" s="373"/>
      <c r="CZ288" s="373"/>
    </row>
    <row r="289" s="561" customFormat="true" ht="15" customHeight="true" x14ac:dyDescent="0.2">
      <c r="A289" s="572"/>
      <c r="B289" s="571"/>
      <c r="C289" s="572"/>
      <c r="AA289" s="374"/>
      <c r="AB289" s="374"/>
      <c r="AC289" s="374"/>
      <c r="AD289" s="374"/>
      <c r="AE289" s="374"/>
      <c r="AF289" s="374"/>
      <c r="AG289" s="374"/>
      <c r="AH289" s="374"/>
      <c r="AI289" s="374"/>
      <c r="AJ289" s="374"/>
      <c r="AK289" s="374"/>
      <c r="AL289" s="374"/>
      <c r="AM289" s="374"/>
      <c r="AN289" s="374"/>
      <c r="AO289" s="374"/>
      <c r="AP289" s="374"/>
      <c r="AQ289" s="374"/>
      <c r="AR289" s="374"/>
      <c r="AS289" s="374"/>
      <c r="AT289" s="374"/>
      <c r="AU289" s="374"/>
      <c r="AV289" s="374"/>
      <c r="AW289" s="374"/>
      <c r="AX289" s="374"/>
      <c r="AY289" s="374"/>
      <c r="AZ289" s="374"/>
      <c r="BA289" s="338"/>
      <c r="BB289" s="336"/>
      <c r="BC289" s="336"/>
      <c r="BD289" s="336"/>
      <c r="BE289" s="336"/>
      <c r="BF289" s="336"/>
      <c r="BG289" s="336"/>
      <c r="BH289" s="336"/>
      <c r="BI289" s="336"/>
      <c r="BJ289" s="336"/>
      <c r="BK289" s="336"/>
      <c r="BL289" s="336"/>
      <c r="BM289" s="336"/>
      <c r="BN289" s="336"/>
      <c r="BO289" s="336"/>
      <c r="BP289" s="336"/>
      <c r="BQ289" s="336"/>
      <c r="BR289" s="336"/>
      <c r="BS289" s="336"/>
      <c r="BT289" s="336"/>
      <c r="BU289" s="336"/>
      <c r="BV289" s="336"/>
      <c r="BW289" s="336"/>
      <c r="BX289" s="336"/>
      <c r="BY289" s="338"/>
      <c r="BZ289" s="373"/>
      <c r="CA289" s="373"/>
      <c r="CB289" s="373"/>
      <c r="CC289" s="373"/>
      <c r="CD289" s="373"/>
      <c r="CE289" s="373"/>
      <c r="CF289" s="373"/>
      <c r="CG289" s="373"/>
      <c r="CH289" s="373"/>
      <c r="CI289" s="373"/>
      <c r="CJ289" s="373"/>
      <c r="CK289" s="373"/>
      <c r="CL289" s="373"/>
      <c r="CM289" s="373"/>
      <c r="CN289" s="373"/>
      <c r="CO289" s="373"/>
      <c r="CP289" s="373"/>
      <c r="CQ289" s="373"/>
      <c r="CR289" s="373"/>
      <c r="CS289" s="373"/>
      <c r="CT289" s="373"/>
      <c r="CU289" s="373"/>
      <c r="CV289" s="373"/>
      <c r="CW289" s="373"/>
      <c r="CX289" s="373"/>
      <c r="CY289" s="373"/>
      <c r="CZ289" s="373"/>
    </row>
    <row r="290" s="561" customFormat="true" ht="15" customHeight="true" x14ac:dyDescent="0.2">
      <c r="A290" s="559"/>
      <c r="B290" s="560"/>
      <c r="C290" s="41"/>
      <c r="AA290" s="374"/>
      <c r="AB290" s="374"/>
      <c r="AC290" s="374"/>
      <c r="AD290" s="374"/>
      <c r="AE290" s="374"/>
      <c r="AF290" s="374"/>
      <c r="AG290" s="374"/>
      <c r="AH290" s="374"/>
      <c r="AI290" s="374"/>
      <c r="AJ290" s="374"/>
      <c r="AK290" s="374"/>
      <c r="AL290" s="374"/>
      <c r="AM290" s="374"/>
      <c r="AN290" s="374"/>
      <c r="AO290" s="374"/>
      <c r="AP290" s="374"/>
      <c r="AQ290" s="374"/>
      <c r="AR290" s="374"/>
      <c r="AS290" s="374"/>
      <c r="AT290" s="374"/>
      <c r="AU290" s="374"/>
      <c r="AV290" s="374"/>
      <c r="AW290" s="374"/>
      <c r="AX290" s="374"/>
      <c r="AY290" s="374"/>
      <c r="AZ290" s="374"/>
      <c r="BA290" s="338"/>
      <c r="BB290" s="336"/>
      <c r="BC290" s="336"/>
      <c r="BD290" s="336"/>
      <c r="BE290" s="336"/>
      <c r="BF290" s="336"/>
      <c r="BG290" s="336"/>
      <c r="BH290" s="336"/>
      <c r="BI290" s="336"/>
      <c r="BJ290" s="336"/>
      <c r="BK290" s="336"/>
      <c r="BL290" s="336"/>
      <c r="BM290" s="336"/>
      <c r="BN290" s="336"/>
      <c r="BO290" s="336"/>
      <c r="BP290" s="336"/>
      <c r="BQ290" s="336"/>
      <c r="BR290" s="336"/>
      <c r="BS290" s="336"/>
      <c r="BT290" s="336"/>
      <c r="BU290" s="336"/>
      <c r="BV290" s="336"/>
      <c r="BW290" s="336"/>
      <c r="BX290" s="336"/>
      <c r="BY290" s="338"/>
      <c r="BZ290" s="373"/>
      <c r="CA290" s="373"/>
      <c r="CB290" s="373"/>
      <c r="CC290" s="373"/>
      <c r="CD290" s="373"/>
      <c r="CE290" s="373"/>
      <c r="CF290" s="373"/>
      <c r="CG290" s="373"/>
      <c r="CH290" s="373"/>
      <c r="CI290" s="373"/>
      <c r="CJ290" s="373"/>
      <c r="CK290" s="373"/>
      <c r="CL290" s="373"/>
      <c r="CM290" s="373"/>
      <c r="CN290" s="373"/>
      <c r="CO290" s="373"/>
      <c r="CP290" s="373"/>
      <c r="CQ290" s="373"/>
      <c r="CR290" s="373"/>
      <c r="CS290" s="373"/>
      <c r="CT290" s="373"/>
      <c r="CU290" s="373"/>
      <c r="CV290" s="373"/>
      <c r="CW290" s="373"/>
      <c r="CX290" s="373"/>
      <c r="CY290" s="373"/>
      <c r="CZ290" s="373"/>
    </row>
    <row r="291" s="561" customFormat="true" ht="15" customHeight="true" x14ac:dyDescent="0.2">
      <c r="A291" s="559"/>
      <c r="B291" s="560"/>
      <c r="C291" s="41"/>
      <c r="AA291" s="374"/>
      <c r="AB291" s="374"/>
      <c r="AC291" s="374"/>
      <c r="AD291" s="374"/>
      <c r="AE291" s="374"/>
      <c r="AF291" s="374"/>
      <c r="AG291" s="374"/>
      <c r="AH291" s="374"/>
      <c r="AI291" s="374"/>
      <c r="AJ291" s="374"/>
      <c r="AK291" s="374"/>
      <c r="AL291" s="374"/>
      <c r="AM291" s="374"/>
      <c r="AN291" s="374"/>
      <c r="AO291" s="374"/>
      <c r="AP291" s="374"/>
      <c r="AQ291" s="374"/>
      <c r="AR291" s="374"/>
      <c r="AS291" s="374"/>
      <c r="AT291" s="374"/>
      <c r="AU291" s="374"/>
      <c r="AV291" s="374"/>
      <c r="AW291" s="374"/>
      <c r="AX291" s="374"/>
      <c r="AY291" s="374"/>
      <c r="AZ291" s="374"/>
      <c r="BA291" s="338"/>
      <c r="BB291" s="336"/>
      <c r="BC291" s="336"/>
      <c r="BD291" s="336"/>
      <c r="BE291" s="336"/>
      <c r="BF291" s="336"/>
      <c r="BG291" s="336"/>
      <c r="BH291" s="336"/>
      <c r="BI291" s="336"/>
      <c r="BJ291" s="336"/>
      <c r="BK291" s="336"/>
      <c r="BL291" s="336"/>
      <c r="BM291" s="336"/>
      <c r="BN291" s="336"/>
      <c r="BO291" s="336"/>
      <c r="BP291" s="336"/>
      <c r="BQ291" s="336"/>
      <c r="BR291" s="336"/>
      <c r="BS291" s="336"/>
      <c r="BT291" s="336"/>
      <c r="BU291" s="336"/>
      <c r="BV291" s="336"/>
      <c r="BW291" s="336"/>
      <c r="BX291" s="336"/>
      <c r="BY291" s="338"/>
      <c r="BZ291" s="373"/>
      <c r="CA291" s="373"/>
      <c r="CB291" s="373"/>
      <c r="CC291" s="373"/>
      <c r="CD291" s="373"/>
      <c r="CE291" s="373"/>
      <c r="CF291" s="373"/>
      <c r="CG291" s="373"/>
      <c r="CH291" s="373"/>
      <c r="CI291" s="373"/>
      <c r="CJ291" s="373"/>
      <c r="CK291" s="373"/>
      <c r="CL291" s="373"/>
      <c r="CM291" s="373"/>
      <c r="CN291" s="373"/>
      <c r="CO291" s="373"/>
      <c r="CP291" s="373"/>
      <c r="CQ291" s="373"/>
      <c r="CR291" s="373"/>
      <c r="CS291" s="373"/>
      <c r="CT291" s="373"/>
      <c r="CU291" s="373"/>
      <c r="CV291" s="373"/>
      <c r="CW291" s="373"/>
      <c r="CX291" s="373"/>
      <c r="CY291" s="373"/>
      <c r="CZ291" s="373"/>
    </row>
    <row r="292" s="561" customFormat="true" ht="15" customHeight="true" x14ac:dyDescent="0.2">
      <c r="A292" s="559"/>
      <c r="B292" s="560"/>
      <c r="C292" s="41"/>
      <c r="AA292" s="374"/>
      <c r="AB292" s="374"/>
      <c r="AC292" s="374"/>
      <c r="AD292" s="374"/>
      <c r="AE292" s="374"/>
      <c r="AF292" s="374"/>
      <c r="AG292" s="374"/>
      <c r="AH292" s="374"/>
      <c r="AI292" s="374"/>
      <c r="AJ292" s="374"/>
      <c r="AK292" s="374"/>
      <c r="AL292" s="374"/>
      <c r="AM292" s="374"/>
      <c r="AN292" s="374"/>
      <c r="AO292" s="374"/>
      <c r="AP292" s="374"/>
      <c r="AQ292" s="374"/>
      <c r="AR292" s="374"/>
      <c r="AS292" s="374"/>
      <c r="AT292" s="374"/>
      <c r="AU292" s="374"/>
      <c r="AV292" s="374"/>
      <c r="AW292" s="374"/>
      <c r="AX292" s="374"/>
      <c r="AY292" s="374"/>
      <c r="AZ292" s="374"/>
      <c r="BA292" s="338"/>
      <c r="BB292" s="336"/>
      <c r="BC292" s="336"/>
      <c r="BD292" s="336"/>
      <c r="BE292" s="336"/>
      <c r="BF292" s="336"/>
      <c r="BG292" s="336"/>
      <c r="BH292" s="336"/>
      <c r="BI292" s="336"/>
      <c r="BJ292" s="336"/>
      <c r="BK292" s="336"/>
      <c r="BL292" s="336"/>
      <c r="BM292" s="336"/>
      <c r="BN292" s="336"/>
      <c r="BO292" s="336"/>
      <c r="BP292" s="336"/>
      <c r="BQ292" s="336"/>
      <c r="BR292" s="336"/>
      <c r="BS292" s="336"/>
      <c r="BT292" s="336"/>
      <c r="BU292" s="336"/>
      <c r="BV292" s="336"/>
      <c r="BW292" s="336"/>
      <c r="BX292" s="336"/>
      <c r="BY292" s="338"/>
      <c r="BZ292" s="373"/>
      <c r="CA292" s="373"/>
      <c r="CB292" s="373"/>
      <c r="CC292" s="373"/>
      <c r="CD292" s="373"/>
      <c r="CE292" s="373"/>
      <c r="CF292" s="373"/>
      <c r="CG292" s="373"/>
      <c r="CH292" s="373"/>
      <c r="CI292" s="373"/>
      <c r="CJ292" s="373"/>
      <c r="CK292" s="373"/>
      <c r="CL292" s="373"/>
      <c r="CM292" s="373"/>
      <c r="CN292" s="373"/>
      <c r="CO292" s="373"/>
      <c r="CP292" s="373"/>
      <c r="CQ292" s="373"/>
      <c r="CR292" s="373"/>
      <c r="CS292" s="373"/>
      <c r="CT292" s="373"/>
      <c r="CU292" s="373"/>
      <c r="CV292" s="373"/>
      <c r="CW292" s="373"/>
      <c r="CX292" s="373"/>
      <c r="CY292" s="373"/>
      <c r="CZ292" s="373"/>
    </row>
    <row r="293" s="561" customFormat="true" ht="15" customHeight="true" x14ac:dyDescent="0.2">
      <c r="A293" s="559"/>
      <c r="B293" s="560"/>
      <c r="C293" s="580"/>
      <c r="AA293" s="374"/>
      <c r="AB293" s="374"/>
      <c r="AC293" s="374"/>
      <c r="AD293" s="374"/>
      <c r="AE293" s="374"/>
      <c r="AF293" s="374"/>
      <c r="AG293" s="374"/>
      <c r="AH293" s="374"/>
      <c r="AI293" s="374"/>
      <c r="AJ293" s="374"/>
      <c r="AK293" s="374"/>
      <c r="AL293" s="374"/>
      <c r="AM293" s="374"/>
      <c r="AN293" s="374"/>
      <c r="AO293" s="374"/>
      <c r="AP293" s="374"/>
      <c r="AQ293" s="374"/>
      <c r="AR293" s="374"/>
      <c r="AS293" s="374"/>
      <c r="AT293" s="374"/>
      <c r="AU293" s="374"/>
      <c r="AV293" s="374"/>
      <c r="AW293" s="374"/>
      <c r="AX293" s="374"/>
      <c r="AY293" s="374"/>
      <c r="AZ293" s="374"/>
      <c r="BA293" s="338"/>
      <c r="BB293" s="336"/>
      <c r="BC293" s="336"/>
      <c r="BD293" s="336"/>
      <c r="BE293" s="336"/>
      <c r="BF293" s="336"/>
      <c r="BG293" s="336"/>
      <c r="BH293" s="336"/>
      <c r="BI293" s="336"/>
      <c r="BJ293" s="336"/>
      <c r="BK293" s="336"/>
      <c r="BL293" s="336"/>
      <c r="BM293" s="336"/>
      <c r="BN293" s="336"/>
      <c r="BO293" s="336"/>
      <c r="BP293" s="336"/>
      <c r="BQ293" s="336"/>
      <c r="BR293" s="336"/>
      <c r="BS293" s="336"/>
      <c r="BT293" s="336"/>
      <c r="BU293" s="336"/>
      <c r="BV293" s="336"/>
      <c r="BW293" s="336"/>
      <c r="BX293" s="336"/>
      <c r="BY293" s="338"/>
      <c r="BZ293" s="373"/>
      <c r="CA293" s="373"/>
      <c r="CB293" s="373"/>
      <c r="CC293" s="373"/>
      <c r="CD293" s="373"/>
      <c r="CE293" s="373"/>
      <c r="CF293" s="373"/>
      <c r="CG293" s="373"/>
      <c r="CH293" s="373"/>
      <c r="CI293" s="373"/>
      <c r="CJ293" s="373"/>
      <c r="CK293" s="373"/>
      <c r="CL293" s="373"/>
      <c r="CM293" s="373"/>
      <c r="CN293" s="373"/>
      <c r="CO293" s="373"/>
      <c r="CP293" s="373"/>
      <c r="CQ293" s="373"/>
      <c r="CR293" s="373"/>
      <c r="CS293" s="373"/>
      <c r="CT293" s="373"/>
      <c r="CU293" s="373"/>
      <c r="CV293" s="373"/>
      <c r="CW293" s="373"/>
      <c r="CX293" s="373"/>
      <c r="CY293" s="373"/>
      <c r="CZ293" s="373"/>
    </row>
    <row r="294" s="561" customFormat="true" ht="15" customHeight="true" x14ac:dyDescent="0.2">
      <c r="A294" s="559"/>
      <c r="B294" s="560"/>
      <c r="C294" s="580"/>
      <c r="AA294" s="374"/>
      <c r="AB294" s="374"/>
      <c r="AC294" s="374"/>
      <c r="AD294" s="374"/>
      <c r="AE294" s="374"/>
      <c r="AF294" s="374"/>
      <c r="AG294" s="374"/>
      <c r="AH294" s="374"/>
      <c r="AI294" s="374"/>
      <c r="AJ294" s="374"/>
      <c r="AK294" s="374"/>
      <c r="AL294" s="374"/>
      <c r="AM294" s="374"/>
      <c r="AN294" s="374"/>
      <c r="AO294" s="374"/>
      <c r="AP294" s="374"/>
      <c r="AQ294" s="374"/>
      <c r="AR294" s="374"/>
      <c r="AS294" s="374"/>
      <c r="AT294" s="374"/>
      <c r="AU294" s="374"/>
      <c r="AV294" s="374"/>
      <c r="AW294" s="374"/>
      <c r="AX294" s="374"/>
      <c r="AY294" s="374"/>
      <c r="AZ294" s="374"/>
      <c r="BA294" s="338"/>
      <c r="BB294" s="336"/>
      <c r="BC294" s="336"/>
      <c r="BD294" s="336"/>
      <c r="BE294" s="336"/>
      <c r="BF294" s="336"/>
      <c r="BG294" s="336"/>
      <c r="BH294" s="336"/>
      <c r="BI294" s="336"/>
      <c r="BJ294" s="336"/>
      <c r="BK294" s="336"/>
      <c r="BL294" s="336"/>
      <c r="BM294" s="336"/>
      <c r="BN294" s="336"/>
      <c r="BO294" s="336"/>
      <c r="BP294" s="336"/>
      <c r="BQ294" s="336"/>
      <c r="BR294" s="336"/>
      <c r="BS294" s="336"/>
      <c r="BT294" s="336"/>
      <c r="BU294" s="336"/>
      <c r="BV294" s="336"/>
      <c r="BW294" s="336"/>
      <c r="BX294" s="336"/>
      <c r="BY294" s="338"/>
      <c r="BZ294" s="373"/>
      <c r="CA294" s="373"/>
      <c r="CB294" s="373"/>
      <c r="CC294" s="373"/>
      <c r="CD294" s="373"/>
      <c r="CE294" s="373"/>
      <c r="CF294" s="373"/>
      <c r="CG294" s="373"/>
      <c r="CH294" s="373"/>
      <c r="CI294" s="373"/>
      <c r="CJ294" s="373"/>
      <c r="CK294" s="373"/>
      <c r="CL294" s="373"/>
      <c r="CM294" s="373"/>
      <c r="CN294" s="373"/>
      <c r="CO294" s="373"/>
      <c r="CP294" s="373"/>
      <c r="CQ294" s="373"/>
      <c r="CR294" s="373"/>
      <c r="CS294" s="373"/>
      <c r="CT294" s="373"/>
      <c r="CU294" s="373"/>
      <c r="CV294" s="373"/>
      <c r="CW294" s="373"/>
      <c r="CX294" s="373"/>
      <c r="CY294" s="373"/>
      <c r="CZ294" s="373"/>
    </row>
    <row r="295" s="561" customFormat="true" ht="15" customHeight="true" x14ac:dyDescent="0.2">
      <c r="A295" s="559"/>
      <c r="B295" s="560"/>
      <c r="C295" s="580"/>
      <c r="AA295" s="374"/>
      <c r="AB295" s="374"/>
      <c r="AC295" s="374"/>
      <c r="AD295" s="374"/>
      <c r="AE295" s="374"/>
      <c r="AF295" s="374"/>
      <c r="AG295" s="374"/>
      <c r="AH295" s="374"/>
      <c r="AI295" s="374"/>
      <c r="AJ295" s="374"/>
      <c r="AK295" s="374"/>
      <c r="AL295" s="374"/>
      <c r="AM295" s="374"/>
      <c r="AN295" s="374"/>
      <c r="AO295" s="374"/>
      <c r="AP295" s="374"/>
      <c r="AQ295" s="374"/>
      <c r="AR295" s="374"/>
      <c r="AS295" s="374"/>
      <c r="AT295" s="374"/>
      <c r="AU295" s="374"/>
      <c r="AV295" s="374"/>
      <c r="AW295" s="374"/>
      <c r="AX295" s="374"/>
      <c r="AY295" s="374"/>
      <c r="AZ295" s="374"/>
      <c r="BA295" s="338"/>
      <c r="BB295" s="336"/>
      <c r="BC295" s="336"/>
      <c r="BD295" s="336"/>
      <c r="BE295" s="336"/>
      <c r="BF295" s="336"/>
      <c r="BG295" s="336"/>
      <c r="BH295" s="336"/>
      <c r="BI295" s="336"/>
      <c r="BJ295" s="336"/>
      <c r="BK295" s="336"/>
      <c r="BL295" s="336"/>
      <c r="BM295" s="336"/>
      <c r="BN295" s="336"/>
      <c r="BO295" s="336"/>
      <c r="BP295" s="336"/>
      <c r="BQ295" s="336"/>
      <c r="BR295" s="336"/>
      <c r="BS295" s="336"/>
      <c r="BT295" s="336"/>
      <c r="BU295" s="336"/>
      <c r="BV295" s="336"/>
      <c r="BW295" s="336"/>
      <c r="BX295" s="336"/>
      <c r="BY295" s="338"/>
      <c r="BZ295" s="373"/>
      <c r="CA295" s="373"/>
      <c r="CB295" s="373"/>
      <c r="CC295" s="373"/>
      <c r="CD295" s="373"/>
      <c r="CE295" s="373"/>
      <c r="CF295" s="373"/>
      <c r="CG295" s="373"/>
      <c r="CH295" s="373"/>
      <c r="CI295" s="373"/>
      <c r="CJ295" s="373"/>
      <c r="CK295" s="373"/>
      <c r="CL295" s="373"/>
      <c r="CM295" s="373"/>
      <c r="CN295" s="373"/>
      <c r="CO295" s="373"/>
      <c r="CP295" s="373"/>
      <c r="CQ295" s="373"/>
      <c r="CR295" s="373"/>
      <c r="CS295" s="373"/>
      <c r="CT295" s="373"/>
      <c r="CU295" s="373"/>
      <c r="CV295" s="373"/>
      <c r="CW295" s="373"/>
      <c r="CX295" s="373"/>
      <c r="CY295" s="373"/>
      <c r="CZ295" s="373"/>
    </row>
    <row r="296" s="561" customFormat="true" ht="15" customHeight="true" x14ac:dyDescent="0.2">
      <c r="A296" s="559"/>
      <c r="B296" s="560"/>
      <c r="C296" s="580"/>
      <c r="AA296" s="374"/>
      <c r="AB296" s="374"/>
      <c r="AC296" s="374"/>
      <c r="AD296" s="374"/>
      <c r="AE296" s="374"/>
      <c r="AF296" s="374"/>
      <c r="AG296" s="374"/>
      <c r="AH296" s="374"/>
      <c r="AI296" s="374"/>
      <c r="AJ296" s="374"/>
      <c r="AK296" s="374"/>
      <c r="AL296" s="374"/>
      <c r="AM296" s="374"/>
      <c r="AN296" s="374"/>
      <c r="AO296" s="374"/>
      <c r="AP296" s="374"/>
      <c r="AQ296" s="374"/>
      <c r="AR296" s="374"/>
      <c r="AS296" s="374"/>
      <c r="AT296" s="374"/>
      <c r="AU296" s="374"/>
      <c r="AV296" s="374"/>
      <c r="AW296" s="374"/>
      <c r="AX296" s="374"/>
      <c r="AY296" s="374"/>
      <c r="AZ296" s="374"/>
      <c r="BA296" s="338"/>
      <c r="BB296" s="336"/>
      <c r="BC296" s="336"/>
      <c r="BD296" s="336"/>
      <c r="BE296" s="336"/>
      <c r="BF296" s="336"/>
      <c r="BG296" s="336"/>
      <c r="BH296" s="336"/>
      <c r="BI296" s="336"/>
      <c r="BJ296" s="336"/>
      <c r="BK296" s="336"/>
      <c r="BL296" s="336"/>
      <c r="BM296" s="336"/>
      <c r="BN296" s="336"/>
      <c r="BO296" s="336"/>
      <c r="BP296" s="336"/>
      <c r="BQ296" s="336"/>
      <c r="BR296" s="336"/>
      <c r="BS296" s="336"/>
      <c r="BT296" s="336"/>
      <c r="BU296" s="336"/>
      <c r="BV296" s="336"/>
      <c r="BW296" s="336"/>
      <c r="BX296" s="336"/>
      <c r="BY296" s="338"/>
      <c r="BZ296" s="373"/>
      <c r="CA296" s="373"/>
      <c r="CB296" s="373"/>
      <c r="CC296" s="373"/>
      <c r="CD296" s="373"/>
      <c r="CE296" s="373"/>
      <c r="CF296" s="373"/>
      <c r="CG296" s="373"/>
      <c r="CH296" s="373"/>
      <c r="CI296" s="373"/>
      <c r="CJ296" s="373"/>
      <c r="CK296" s="373"/>
      <c r="CL296" s="373"/>
      <c r="CM296" s="373"/>
      <c r="CN296" s="373"/>
      <c r="CO296" s="373"/>
      <c r="CP296" s="373"/>
      <c r="CQ296" s="373"/>
      <c r="CR296" s="373"/>
      <c r="CS296" s="373"/>
      <c r="CT296" s="373"/>
      <c r="CU296" s="373"/>
      <c r="CV296" s="373"/>
      <c r="CW296" s="373"/>
      <c r="CX296" s="373"/>
      <c r="CY296" s="373"/>
      <c r="CZ296" s="373"/>
    </row>
    <row r="297" s="561" customFormat="true" ht="15" customHeight="true" x14ac:dyDescent="0.2">
      <c r="A297" s="559"/>
      <c r="B297" s="560"/>
      <c r="C297" s="580"/>
      <c r="AA297" s="374"/>
      <c r="AB297" s="374"/>
      <c r="AC297" s="374"/>
      <c r="AD297" s="374"/>
      <c r="AE297" s="374"/>
      <c r="AF297" s="374"/>
      <c r="AG297" s="374"/>
      <c r="AH297" s="374"/>
      <c r="AI297" s="374"/>
      <c r="AJ297" s="374"/>
      <c r="AK297" s="374"/>
      <c r="AL297" s="374"/>
      <c r="AM297" s="374"/>
      <c r="AN297" s="374"/>
      <c r="AO297" s="374"/>
      <c r="AP297" s="374"/>
      <c r="AQ297" s="374"/>
      <c r="AR297" s="374"/>
      <c r="AS297" s="374"/>
      <c r="AT297" s="374"/>
      <c r="AU297" s="374"/>
      <c r="AV297" s="374"/>
      <c r="AW297" s="374"/>
      <c r="AX297" s="374"/>
      <c r="AY297" s="374"/>
      <c r="AZ297" s="374"/>
      <c r="BA297" s="338"/>
      <c r="BB297" s="336"/>
      <c r="BC297" s="336"/>
      <c r="BD297" s="336"/>
      <c r="BE297" s="336"/>
      <c r="BF297" s="336"/>
      <c r="BG297" s="336"/>
      <c r="BH297" s="336"/>
      <c r="BI297" s="336"/>
      <c r="BJ297" s="336"/>
      <c r="BK297" s="336"/>
      <c r="BL297" s="336"/>
      <c r="BM297" s="336"/>
      <c r="BN297" s="336"/>
      <c r="BO297" s="336"/>
      <c r="BP297" s="336"/>
      <c r="BQ297" s="336"/>
      <c r="BR297" s="336"/>
      <c r="BS297" s="336"/>
      <c r="BT297" s="336"/>
      <c r="BU297" s="336"/>
      <c r="BV297" s="336"/>
      <c r="BW297" s="336"/>
      <c r="BX297" s="336"/>
      <c r="BY297" s="338"/>
      <c r="BZ297" s="373"/>
      <c r="CA297" s="373"/>
      <c r="CB297" s="373"/>
      <c r="CC297" s="373"/>
      <c r="CD297" s="373"/>
      <c r="CE297" s="373"/>
      <c r="CF297" s="373"/>
      <c r="CG297" s="373"/>
      <c r="CH297" s="373"/>
      <c r="CI297" s="373"/>
      <c r="CJ297" s="373"/>
      <c r="CK297" s="373"/>
      <c r="CL297" s="373"/>
      <c r="CM297" s="373"/>
      <c r="CN297" s="373"/>
      <c r="CO297" s="373"/>
      <c r="CP297" s="373"/>
      <c r="CQ297" s="373"/>
      <c r="CR297" s="373"/>
      <c r="CS297" s="373"/>
      <c r="CT297" s="373"/>
      <c r="CU297" s="373"/>
      <c r="CV297" s="373"/>
      <c r="CW297" s="373"/>
      <c r="CX297" s="373"/>
      <c r="CY297" s="373"/>
      <c r="CZ297" s="373"/>
    </row>
    <row r="298" s="561" customFormat="true" ht="15" customHeight="true" x14ac:dyDescent="0.2">
      <c r="B298" s="579"/>
      <c r="AA298" s="374"/>
      <c r="AB298" s="374"/>
      <c r="AC298" s="374"/>
      <c r="AD298" s="374"/>
      <c r="AE298" s="374"/>
      <c r="AF298" s="374"/>
      <c r="AG298" s="374"/>
      <c r="AH298" s="374"/>
      <c r="AI298" s="374"/>
      <c r="AJ298" s="374"/>
      <c r="AK298" s="374"/>
      <c r="AL298" s="374"/>
      <c r="AM298" s="374"/>
      <c r="AN298" s="374"/>
      <c r="AO298" s="374"/>
      <c r="AP298" s="374"/>
      <c r="AQ298" s="374"/>
      <c r="AR298" s="374"/>
      <c r="AS298" s="374"/>
      <c r="AT298" s="374"/>
      <c r="AU298" s="374"/>
      <c r="AV298" s="374"/>
      <c r="AW298" s="374"/>
      <c r="AX298" s="374"/>
      <c r="AY298" s="374"/>
      <c r="AZ298" s="374"/>
      <c r="BA298" s="338"/>
      <c r="BB298" s="336"/>
      <c r="BC298" s="336"/>
      <c r="BD298" s="336"/>
      <c r="BE298" s="336"/>
      <c r="BF298" s="336"/>
      <c r="BG298" s="336"/>
      <c r="BH298" s="336"/>
      <c r="BI298" s="336"/>
      <c r="BJ298" s="336"/>
      <c r="BK298" s="336"/>
      <c r="BL298" s="336"/>
      <c r="BM298" s="336"/>
      <c r="BN298" s="336"/>
      <c r="BO298" s="336"/>
      <c r="BP298" s="336"/>
      <c r="BQ298" s="336"/>
      <c r="BR298" s="336"/>
      <c r="BS298" s="336"/>
      <c r="BT298" s="336"/>
      <c r="BU298" s="336"/>
      <c r="BV298" s="336"/>
      <c r="BW298" s="336"/>
      <c r="BX298" s="336"/>
      <c r="BY298" s="338"/>
      <c r="BZ298" s="373"/>
      <c r="CA298" s="373"/>
      <c r="CB298" s="373"/>
      <c r="CC298" s="373"/>
      <c r="CD298" s="373"/>
      <c r="CE298" s="373"/>
      <c r="CF298" s="373"/>
      <c r="CG298" s="373"/>
      <c r="CH298" s="373"/>
      <c r="CI298" s="373"/>
      <c r="CJ298" s="373"/>
      <c r="CK298" s="373"/>
      <c r="CL298" s="373"/>
      <c r="CM298" s="373"/>
      <c r="CN298" s="373"/>
      <c r="CO298" s="373"/>
      <c r="CP298" s="373"/>
      <c r="CQ298" s="373"/>
      <c r="CR298" s="373"/>
      <c r="CS298" s="373"/>
      <c r="CT298" s="373"/>
      <c r="CU298" s="373"/>
      <c r="CV298" s="373"/>
      <c r="CW298" s="373"/>
      <c r="CX298" s="373"/>
      <c r="CY298" s="373"/>
      <c r="CZ298" s="373"/>
    </row>
    <row r="299" s="561" customFormat="true" ht="15" customHeight="true" x14ac:dyDescent="0.2">
      <c r="A299" s="572"/>
      <c r="B299" s="571"/>
      <c r="C299" s="572"/>
      <c r="D299" s="572"/>
      <c r="AA299" s="374"/>
      <c r="AB299" s="374"/>
      <c r="AC299" s="374"/>
      <c r="AD299" s="374"/>
      <c r="AE299" s="374"/>
      <c r="AF299" s="374"/>
      <c r="AG299" s="374"/>
      <c r="AH299" s="374"/>
      <c r="AI299" s="374"/>
      <c r="AJ299" s="374"/>
      <c r="AK299" s="374"/>
      <c r="AL299" s="374"/>
      <c r="AM299" s="374"/>
      <c r="AN299" s="374"/>
      <c r="AO299" s="374"/>
      <c r="AP299" s="374"/>
      <c r="AQ299" s="374"/>
      <c r="AR299" s="374"/>
      <c r="AS299" s="374"/>
      <c r="AT299" s="374"/>
      <c r="AU299" s="374"/>
      <c r="AV299" s="374"/>
      <c r="AW299" s="374"/>
      <c r="AX299" s="374"/>
      <c r="AY299" s="374"/>
      <c r="AZ299" s="374"/>
      <c r="BA299" s="338"/>
      <c r="BB299" s="336"/>
      <c r="BC299" s="336"/>
      <c r="BD299" s="336"/>
      <c r="BE299" s="336"/>
      <c r="BF299" s="336"/>
      <c r="BG299" s="336"/>
      <c r="BH299" s="336"/>
      <c r="BI299" s="336"/>
      <c r="BJ299" s="336"/>
      <c r="BK299" s="336"/>
      <c r="BL299" s="336"/>
      <c r="BM299" s="336"/>
      <c r="BN299" s="336"/>
      <c r="BO299" s="336"/>
      <c r="BP299" s="336"/>
      <c r="BQ299" s="336"/>
      <c r="BR299" s="336"/>
      <c r="BS299" s="336"/>
      <c r="BT299" s="336"/>
      <c r="BU299" s="336"/>
      <c r="BV299" s="336"/>
      <c r="BW299" s="336"/>
      <c r="BX299" s="336"/>
      <c r="BY299" s="338"/>
      <c r="BZ299" s="373"/>
      <c r="CA299" s="373"/>
      <c r="CB299" s="373"/>
      <c r="CC299" s="373"/>
      <c r="CD299" s="373"/>
      <c r="CE299" s="373"/>
      <c r="CF299" s="373"/>
      <c r="CG299" s="373"/>
      <c r="CH299" s="373"/>
      <c r="CI299" s="373"/>
      <c r="CJ299" s="373"/>
      <c r="CK299" s="373"/>
      <c r="CL299" s="373"/>
      <c r="CM299" s="373"/>
      <c r="CN299" s="373"/>
      <c r="CO299" s="373"/>
      <c r="CP299" s="373"/>
      <c r="CQ299" s="373"/>
      <c r="CR299" s="373"/>
      <c r="CS299" s="373"/>
      <c r="CT299" s="373"/>
      <c r="CU299" s="373"/>
      <c r="CV299" s="373"/>
      <c r="CW299" s="373"/>
      <c r="CX299" s="373"/>
      <c r="CY299" s="373"/>
      <c r="CZ299" s="373"/>
    </row>
    <row r="300" s="561" customFormat="true" ht="15" customHeight="true" x14ac:dyDescent="0.2">
      <c r="A300" s="559"/>
      <c r="B300" s="560"/>
      <c r="C300" s="41"/>
      <c r="D300" s="41"/>
      <c r="AA300" s="374"/>
      <c r="AB300" s="374"/>
      <c r="AC300" s="374"/>
      <c r="AD300" s="374"/>
      <c r="AE300" s="374"/>
      <c r="AF300" s="374"/>
      <c r="AG300" s="374"/>
      <c r="AH300" s="374"/>
      <c r="AI300" s="374"/>
      <c r="AJ300" s="374"/>
      <c r="AK300" s="374"/>
      <c r="AL300" s="374"/>
      <c r="AM300" s="374"/>
      <c r="AN300" s="374"/>
      <c r="AO300" s="374"/>
      <c r="AP300" s="374"/>
      <c r="AQ300" s="374"/>
      <c r="AR300" s="374"/>
      <c r="AS300" s="374"/>
      <c r="AT300" s="374"/>
      <c r="AU300" s="374"/>
      <c r="AV300" s="374"/>
      <c r="AW300" s="374"/>
      <c r="AX300" s="374"/>
      <c r="AY300" s="374"/>
      <c r="AZ300" s="374"/>
      <c r="BA300" s="338"/>
      <c r="BB300" s="336"/>
      <c r="BC300" s="336"/>
      <c r="BD300" s="336"/>
      <c r="BE300" s="336"/>
      <c r="BF300" s="336"/>
      <c r="BG300" s="336"/>
      <c r="BH300" s="336"/>
      <c r="BI300" s="336"/>
      <c r="BJ300" s="336"/>
      <c r="BK300" s="336"/>
      <c r="BL300" s="336"/>
      <c r="BM300" s="336"/>
      <c r="BN300" s="336"/>
      <c r="BO300" s="336"/>
      <c r="BP300" s="336"/>
      <c r="BQ300" s="336"/>
      <c r="BR300" s="336"/>
      <c r="BS300" s="336"/>
      <c r="BT300" s="336"/>
      <c r="BU300" s="336"/>
      <c r="BV300" s="336"/>
      <c r="BW300" s="336"/>
      <c r="BX300" s="336"/>
      <c r="BY300" s="338"/>
      <c r="BZ300" s="373"/>
      <c r="CA300" s="373"/>
      <c r="CB300" s="373"/>
      <c r="CC300" s="373"/>
      <c r="CD300" s="373"/>
      <c r="CE300" s="373"/>
      <c r="CF300" s="373"/>
      <c r="CG300" s="373"/>
      <c r="CH300" s="373"/>
      <c r="CI300" s="373"/>
      <c r="CJ300" s="373"/>
      <c r="CK300" s="373"/>
      <c r="CL300" s="373"/>
      <c r="CM300" s="373"/>
      <c r="CN300" s="373"/>
      <c r="CO300" s="373"/>
      <c r="CP300" s="373"/>
      <c r="CQ300" s="373"/>
      <c r="CR300" s="373"/>
      <c r="CS300" s="373"/>
      <c r="CT300" s="373"/>
      <c r="CU300" s="373"/>
      <c r="CV300" s="373"/>
      <c r="CW300" s="373"/>
      <c r="CX300" s="373"/>
      <c r="CY300" s="373"/>
      <c r="CZ300" s="373"/>
    </row>
    <row r="301" s="561" customFormat="true" ht="15" customHeight="true" x14ac:dyDescent="0.2">
      <c r="A301" s="559"/>
      <c r="B301" s="560"/>
      <c r="C301" s="41"/>
      <c r="D301" s="41"/>
      <c r="AA301" s="374"/>
      <c r="AB301" s="374"/>
      <c r="AC301" s="374"/>
      <c r="AD301" s="374"/>
      <c r="AE301" s="374"/>
      <c r="AF301" s="374"/>
      <c r="AG301" s="374"/>
      <c r="AH301" s="374"/>
      <c r="AI301" s="374"/>
      <c r="AJ301" s="374"/>
      <c r="AK301" s="374"/>
      <c r="AL301" s="374"/>
      <c r="AM301" s="374"/>
      <c r="AN301" s="374"/>
      <c r="AO301" s="374"/>
      <c r="AP301" s="374"/>
      <c r="AQ301" s="374"/>
      <c r="AR301" s="374"/>
      <c r="AS301" s="374"/>
      <c r="AT301" s="374"/>
      <c r="AU301" s="374"/>
      <c r="AV301" s="374"/>
      <c r="AW301" s="374"/>
      <c r="AX301" s="374"/>
      <c r="AY301" s="374"/>
      <c r="AZ301" s="374"/>
      <c r="BA301" s="338"/>
      <c r="BB301" s="336"/>
      <c r="BC301" s="336"/>
      <c r="BD301" s="336"/>
      <c r="BE301" s="336"/>
      <c r="BF301" s="336"/>
      <c r="BG301" s="336"/>
      <c r="BH301" s="336"/>
      <c r="BI301" s="336"/>
      <c r="BJ301" s="336"/>
      <c r="BK301" s="336"/>
      <c r="BL301" s="336"/>
      <c r="BM301" s="336"/>
      <c r="BN301" s="336"/>
      <c r="BO301" s="336"/>
      <c r="BP301" s="336"/>
      <c r="BQ301" s="336"/>
      <c r="BR301" s="336"/>
      <c r="BS301" s="336"/>
      <c r="BT301" s="336"/>
      <c r="BU301" s="336"/>
      <c r="BV301" s="336"/>
      <c r="BW301" s="336"/>
      <c r="BX301" s="336"/>
      <c r="BY301" s="338"/>
      <c r="BZ301" s="373"/>
      <c r="CA301" s="373"/>
      <c r="CB301" s="373"/>
      <c r="CC301" s="373"/>
      <c r="CD301" s="373"/>
      <c r="CE301" s="373"/>
      <c r="CF301" s="373"/>
      <c r="CG301" s="373"/>
      <c r="CH301" s="373"/>
      <c r="CI301" s="373"/>
      <c r="CJ301" s="373"/>
      <c r="CK301" s="373"/>
      <c r="CL301" s="373"/>
      <c r="CM301" s="373"/>
      <c r="CN301" s="373"/>
      <c r="CO301" s="373"/>
      <c r="CP301" s="373"/>
      <c r="CQ301" s="373"/>
      <c r="CR301" s="373"/>
      <c r="CS301" s="373"/>
      <c r="CT301" s="373"/>
      <c r="CU301" s="373"/>
      <c r="CV301" s="373"/>
      <c r="CW301" s="373"/>
      <c r="CX301" s="373"/>
      <c r="CY301" s="373"/>
      <c r="CZ301" s="373"/>
    </row>
    <row r="302" s="561" customFormat="true" ht="15" customHeight="true" x14ac:dyDescent="0.2">
      <c r="A302" s="559"/>
      <c r="B302" s="560"/>
      <c r="C302" s="41"/>
      <c r="D302" s="41"/>
      <c r="AA302" s="374"/>
      <c r="AB302" s="374"/>
      <c r="AC302" s="374"/>
      <c r="AD302" s="374"/>
      <c r="AE302" s="374"/>
      <c r="AF302" s="374"/>
      <c r="AG302" s="374"/>
      <c r="AH302" s="374"/>
      <c r="AI302" s="374"/>
      <c r="AJ302" s="374"/>
      <c r="AK302" s="374"/>
      <c r="AL302" s="374"/>
      <c r="AM302" s="374"/>
      <c r="AN302" s="374"/>
      <c r="AO302" s="374"/>
      <c r="AP302" s="374"/>
      <c r="AQ302" s="374"/>
      <c r="AR302" s="374"/>
      <c r="AS302" s="374"/>
      <c r="AT302" s="374"/>
      <c r="AU302" s="374"/>
      <c r="AV302" s="374"/>
      <c r="AW302" s="374"/>
      <c r="AX302" s="374"/>
      <c r="AY302" s="374"/>
      <c r="AZ302" s="374"/>
      <c r="BA302" s="338"/>
      <c r="BB302" s="336"/>
      <c r="BC302" s="336"/>
      <c r="BD302" s="336"/>
      <c r="BE302" s="336"/>
      <c r="BF302" s="336"/>
      <c r="BG302" s="336"/>
      <c r="BH302" s="336"/>
      <c r="BI302" s="336"/>
      <c r="BJ302" s="336"/>
      <c r="BK302" s="336"/>
      <c r="BL302" s="336"/>
      <c r="BM302" s="336"/>
      <c r="BN302" s="336"/>
      <c r="BO302" s="336"/>
      <c r="BP302" s="336"/>
      <c r="BQ302" s="336"/>
      <c r="BR302" s="336"/>
      <c r="BS302" s="336"/>
      <c r="BT302" s="336"/>
      <c r="BU302" s="336"/>
      <c r="BV302" s="336"/>
      <c r="BW302" s="336"/>
      <c r="BX302" s="336"/>
      <c r="BY302" s="338"/>
      <c r="BZ302" s="373"/>
      <c r="CA302" s="373"/>
      <c r="CB302" s="373"/>
      <c r="CC302" s="373"/>
      <c r="CD302" s="373"/>
      <c r="CE302" s="373"/>
      <c r="CF302" s="373"/>
      <c r="CG302" s="373"/>
      <c r="CH302" s="373"/>
      <c r="CI302" s="373"/>
      <c r="CJ302" s="373"/>
      <c r="CK302" s="373"/>
      <c r="CL302" s="373"/>
      <c r="CM302" s="373"/>
      <c r="CN302" s="373"/>
      <c r="CO302" s="373"/>
      <c r="CP302" s="373"/>
      <c r="CQ302" s="373"/>
      <c r="CR302" s="373"/>
      <c r="CS302" s="373"/>
      <c r="CT302" s="373"/>
      <c r="CU302" s="373"/>
      <c r="CV302" s="373"/>
      <c r="CW302" s="373"/>
      <c r="CX302" s="373"/>
      <c r="CY302" s="373"/>
      <c r="CZ302" s="373"/>
    </row>
    <row r="303" s="561" customFormat="true" ht="15" customHeight="true" x14ac:dyDescent="0.2">
      <c r="A303" s="559"/>
      <c r="B303" s="560"/>
      <c r="C303" s="580"/>
      <c r="D303" s="580"/>
      <c r="AA303" s="374"/>
      <c r="AB303" s="374"/>
      <c r="AC303" s="374"/>
      <c r="AD303" s="374"/>
      <c r="AE303" s="374"/>
      <c r="AF303" s="374"/>
      <c r="AG303" s="374"/>
      <c r="AH303" s="374"/>
      <c r="AI303" s="374"/>
      <c r="AJ303" s="374"/>
      <c r="AK303" s="374"/>
      <c r="AL303" s="374"/>
      <c r="AM303" s="374"/>
      <c r="AN303" s="374"/>
      <c r="AO303" s="374"/>
      <c r="AP303" s="374"/>
      <c r="AQ303" s="374"/>
      <c r="AR303" s="374"/>
      <c r="AS303" s="374"/>
      <c r="AT303" s="374"/>
      <c r="AU303" s="374"/>
      <c r="AV303" s="374"/>
      <c r="AW303" s="374"/>
      <c r="AX303" s="374"/>
      <c r="AY303" s="374"/>
      <c r="AZ303" s="374"/>
      <c r="BA303" s="338"/>
      <c r="BB303" s="336"/>
      <c r="BC303" s="336"/>
      <c r="BD303" s="336"/>
      <c r="BE303" s="336"/>
      <c r="BF303" s="336"/>
      <c r="BG303" s="336"/>
      <c r="BH303" s="336"/>
      <c r="BI303" s="336"/>
      <c r="BJ303" s="336"/>
      <c r="BK303" s="336"/>
      <c r="BL303" s="336"/>
      <c r="BM303" s="336"/>
      <c r="BN303" s="336"/>
      <c r="BO303" s="336"/>
      <c r="BP303" s="336"/>
      <c r="BQ303" s="336"/>
      <c r="BR303" s="336"/>
      <c r="BS303" s="336"/>
      <c r="BT303" s="336"/>
      <c r="BU303" s="336"/>
      <c r="BV303" s="336"/>
      <c r="BW303" s="336"/>
      <c r="BX303" s="336"/>
      <c r="BY303" s="338"/>
      <c r="BZ303" s="373"/>
      <c r="CA303" s="373"/>
      <c r="CB303" s="373"/>
      <c r="CC303" s="373"/>
      <c r="CD303" s="373"/>
      <c r="CE303" s="373"/>
      <c r="CF303" s="373"/>
      <c r="CG303" s="373"/>
      <c r="CH303" s="373"/>
      <c r="CI303" s="373"/>
      <c r="CJ303" s="373"/>
      <c r="CK303" s="373"/>
      <c r="CL303" s="373"/>
      <c r="CM303" s="373"/>
      <c r="CN303" s="373"/>
      <c r="CO303" s="373"/>
      <c r="CP303" s="373"/>
      <c r="CQ303" s="373"/>
      <c r="CR303" s="373"/>
      <c r="CS303" s="373"/>
      <c r="CT303" s="373"/>
      <c r="CU303" s="373"/>
      <c r="CV303" s="373"/>
      <c r="CW303" s="373"/>
      <c r="CX303" s="373"/>
      <c r="CY303" s="373"/>
      <c r="CZ303" s="373"/>
    </row>
    <row r="304" s="561" customFormat="true" ht="15" customHeight="true" x14ac:dyDescent="0.2">
      <c r="A304" s="559"/>
      <c r="B304" s="560"/>
      <c r="C304" s="580"/>
      <c r="D304" s="580"/>
      <c r="AA304" s="374"/>
      <c r="AB304" s="374"/>
      <c r="AC304" s="374"/>
      <c r="AD304" s="374"/>
      <c r="AE304" s="374"/>
      <c r="AF304" s="374"/>
      <c r="AG304" s="374"/>
      <c r="AH304" s="374"/>
      <c r="AI304" s="374"/>
      <c r="AJ304" s="374"/>
      <c r="AK304" s="374"/>
      <c r="AL304" s="374"/>
      <c r="AM304" s="374"/>
      <c r="AN304" s="374"/>
      <c r="AO304" s="374"/>
      <c r="AP304" s="374"/>
      <c r="AQ304" s="374"/>
      <c r="AR304" s="374"/>
      <c r="AS304" s="374"/>
      <c r="AT304" s="374"/>
      <c r="AU304" s="374"/>
      <c r="AV304" s="374"/>
      <c r="AW304" s="374"/>
      <c r="AX304" s="374"/>
      <c r="AY304" s="374"/>
      <c r="AZ304" s="374"/>
      <c r="BA304" s="338"/>
      <c r="BB304" s="336"/>
      <c r="BC304" s="336"/>
      <c r="BD304" s="336"/>
      <c r="BE304" s="336"/>
      <c r="BF304" s="336"/>
      <c r="BG304" s="336"/>
      <c r="BH304" s="336"/>
      <c r="BI304" s="336"/>
      <c r="BJ304" s="336"/>
      <c r="BK304" s="336"/>
      <c r="BL304" s="336"/>
      <c r="BM304" s="336"/>
      <c r="BN304" s="336"/>
      <c r="BO304" s="336"/>
      <c r="BP304" s="336"/>
      <c r="BQ304" s="336"/>
      <c r="BR304" s="336"/>
      <c r="BS304" s="336"/>
      <c r="BT304" s="336"/>
      <c r="BU304" s="336"/>
      <c r="BV304" s="336"/>
      <c r="BW304" s="336"/>
      <c r="BX304" s="336"/>
      <c r="BY304" s="338"/>
      <c r="BZ304" s="373"/>
      <c r="CA304" s="373"/>
      <c r="CB304" s="373"/>
      <c r="CC304" s="373"/>
      <c r="CD304" s="373"/>
      <c r="CE304" s="373"/>
      <c r="CF304" s="373"/>
      <c r="CG304" s="373"/>
      <c r="CH304" s="373"/>
      <c r="CI304" s="373"/>
      <c r="CJ304" s="373"/>
      <c r="CK304" s="373"/>
      <c r="CL304" s="373"/>
      <c r="CM304" s="373"/>
      <c r="CN304" s="373"/>
      <c r="CO304" s="373"/>
      <c r="CP304" s="373"/>
      <c r="CQ304" s="373"/>
      <c r="CR304" s="373"/>
      <c r="CS304" s="373"/>
      <c r="CT304" s="373"/>
      <c r="CU304" s="373"/>
      <c r="CV304" s="373"/>
      <c r="CW304" s="373"/>
      <c r="CX304" s="373"/>
      <c r="CY304" s="373"/>
      <c r="CZ304" s="373"/>
    </row>
    <row r="305" s="561" customFormat="true" ht="15" customHeight="true" x14ac:dyDescent="0.2">
      <c r="A305" s="559"/>
      <c r="B305" s="560"/>
      <c r="C305" s="580"/>
      <c r="D305" s="580"/>
      <c r="AA305" s="374"/>
      <c r="AB305" s="374"/>
      <c r="AC305" s="374"/>
      <c r="AD305" s="374"/>
      <c r="AE305" s="374"/>
      <c r="AF305" s="374"/>
      <c r="AG305" s="374"/>
      <c r="AH305" s="374"/>
      <c r="AI305" s="374"/>
      <c r="AJ305" s="374"/>
      <c r="AK305" s="374"/>
      <c r="AL305" s="374"/>
      <c r="AM305" s="374"/>
      <c r="AN305" s="374"/>
      <c r="AO305" s="374"/>
      <c r="AP305" s="374"/>
      <c r="AQ305" s="374"/>
      <c r="AR305" s="374"/>
      <c r="AS305" s="374"/>
      <c r="AT305" s="374"/>
      <c r="AU305" s="374"/>
      <c r="AV305" s="374"/>
      <c r="AW305" s="374"/>
      <c r="AX305" s="374"/>
      <c r="AY305" s="374"/>
      <c r="AZ305" s="374"/>
      <c r="BA305" s="338"/>
      <c r="BB305" s="336"/>
      <c r="BC305" s="336"/>
      <c r="BD305" s="336"/>
      <c r="BE305" s="336"/>
      <c r="BF305" s="336"/>
      <c r="BG305" s="336"/>
      <c r="BH305" s="336"/>
      <c r="BI305" s="336"/>
      <c r="BJ305" s="336"/>
      <c r="BK305" s="336"/>
      <c r="BL305" s="336"/>
      <c r="BM305" s="336"/>
      <c r="BN305" s="336"/>
      <c r="BO305" s="336"/>
      <c r="BP305" s="336"/>
      <c r="BQ305" s="336"/>
      <c r="BR305" s="336"/>
      <c r="BS305" s="336"/>
      <c r="BT305" s="336"/>
      <c r="BU305" s="336"/>
      <c r="BV305" s="336"/>
      <c r="BW305" s="336"/>
      <c r="BX305" s="336"/>
      <c r="BY305" s="338"/>
      <c r="BZ305" s="373"/>
      <c r="CA305" s="373"/>
      <c r="CB305" s="373"/>
      <c r="CC305" s="373"/>
      <c r="CD305" s="373"/>
      <c r="CE305" s="373"/>
      <c r="CF305" s="373"/>
      <c r="CG305" s="373"/>
      <c r="CH305" s="373"/>
      <c r="CI305" s="373"/>
      <c r="CJ305" s="373"/>
      <c r="CK305" s="373"/>
      <c r="CL305" s="373"/>
      <c r="CM305" s="373"/>
      <c r="CN305" s="373"/>
      <c r="CO305" s="373"/>
      <c r="CP305" s="373"/>
      <c r="CQ305" s="373"/>
      <c r="CR305" s="373"/>
      <c r="CS305" s="373"/>
      <c r="CT305" s="373"/>
      <c r="CU305" s="373"/>
      <c r="CV305" s="373"/>
      <c r="CW305" s="373"/>
      <c r="CX305" s="373"/>
      <c r="CY305" s="373"/>
      <c r="CZ305" s="373"/>
    </row>
    <row r="306" s="561" customFormat="true" ht="15" customHeight="true" x14ac:dyDescent="0.2">
      <c r="B306" s="579"/>
      <c r="AA306" s="374"/>
      <c r="AB306" s="374"/>
      <c r="AC306" s="374"/>
      <c r="AD306" s="374"/>
      <c r="AE306" s="374"/>
      <c r="AF306" s="374"/>
      <c r="AG306" s="374"/>
      <c r="AH306" s="374"/>
      <c r="AI306" s="374"/>
      <c r="AJ306" s="374"/>
      <c r="AK306" s="374"/>
      <c r="AL306" s="374"/>
      <c r="AM306" s="374"/>
      <c r="AN306" s="374"/>
      <c r="AO306" s="374"/>
      <c r="AP306" s="374"/>
      <c r="AQ306" s="374"/>
      <c r="AR306" s="374"/>
      <c r="AS306" s="374"/>
      <c r="AT306" s="374"/>
      <c r="AU306" s="374"/>
      <c r="AV306" s="374"/>
      <c r="AW306" s="374"/>
      <c r="AX306" s="374"/>
      <c r="AY306" s="374"/>
      <c r="AZ306" s="374"/>
      <c r="BA306" s="338"/>
      <c r="BB306" s="336"/>
      <c r="BC306" s="336"/>
      <c r="BD306" s="336"/>
      <c r="BE306" s="336"/>
      <c r="BF306" s="336"/>
      <c r="BG306" s="336"/>
      <c r="BH306" s="336"/>
      <c r="BI306" s="336"/>
      <c r="BJ306" s="336"/>
      <c r="BK306" s="336"/>
      <c r="BL306" s="336"/>
      <c r="BM306" s="336"/>
      <c r="BN306" s="336"/>
      <c r="BO306" s="336"/>
      <c r="BP306" s="336"/>
      <c r="BQ306" s="336"/>
      <c r="BR306" s="336"/>
      <c r="BS306" s="336"/>
      <c r="BT306" s="336"/>
      <c r="BU306" s="336"/>
      <c r="BV306" s="336"/>
      <c r="BW306" s="336"/>
      <c r="BX306" s="336"/>
      <c r="BY306" s="338"/>
      <c r="BZ306" s="373"/>
      <c r="CA306" s="373"/>
      <c r="CB306" s="373"/>
      <c r="CC306" s="373"/>
      <c r="CD306" s="373"/>
      <c r="CE306" s="373"/>
      <c r="CF306" s="373"/>
      <c r="CG306" s="373"/>
      <c r="CH306" s="373"/>
      <c r="CI306" s="373"/>
      <c r="CJ306" s="373"/>
      <c r="CK306" s="373"/>
      <c r="CL306" s="373"/>
      <c r="CM306" s="373"/>
      <c r="CN306" s="373"/>
      <c r="CO306" s="373"/>
      <c r="CP306" s="373"/>
      <c r="CQ306" s="373"/>
      <c r="CR306" s="373"/>
      <c r="CS306" s="373"/>
      <c r="CT306" s="373"/>
      <c r="CU306" s="373"/>
      <c r="CV306" s="373"/>
      <c r="CW306" s="373"/>
      <c r="CX306" s="373"/>
      <c r="CY306" s="373"/>
      <c r="CZ306" s="373"/>
    </row>
    <row r="307" s="561" customFormat="true" ht="15" customHeight="true" x14ac:dyDescent="0.2">
      <c r="B307" s="579"/>
      <c r="AA307" s="374"/>
      <c r="AB307" s="374"/>
      <c r="AC307" s="374"/>
      <c r="AD307" s="374"/>
      <c r="AE307" s="374"/>
      <c r="AF307" s="374"/>
      <c r="AG307" s="374"/>
      <c r="AH307" s="374"/>
      <c r="AI307" s="374"/>
      <c r="AJ307" s="374"/>
      <c r="AK307" s="374"/>
      <c r="AL307" s="374"/>
      <c r="AM307" s="374"/>
      <c r="AN307" s="374"/>
      <c r="AO307" s="374"/>
      <c r="AP307" s="374"/>
      <c r="AQ307" s="374"/>
      <c r="AR307" s="374"/>
      <c r="AS307" s="374"/>
      <c r="AT307" s="374"/>
      <c r="AU307" s="374"/>
      <c r="AV307" s="374"/>
      <c r="AW307" s="374"/>
      <c r="AX307" s="374"/>
      <c r="AY307" s="374"/>
      <c r="AZ307" s="374"/>
      <c r="BA307" s="338"/>
      <c r="BB307" s="336"/>
      <c r="BC307" s="336"/>
      <c r="BD307" s="336"/>
      <c r="BE307" s="336"/>
      <c r="BF307" s="336"/>
      <c r="BG307" s="336"/>
      <c r="BH307" s="336"/>
      <c r="BI307" s="336"/>
      <c r="BJ307" s="336"/>
      <c r="BK307" s="336"/>
      <c r="BL307" s="336"/>
      <c r="BM307" s="336"/>
      <c r="BN307" s="336"/>
      <c r="BO307" s="336"/>
      <c r="BP307" s="336"/>
      <c r="BQ307" s="336"/>
      <c r="BR307" s="336"/>
      <c r="BS307" s="336"/>
      <c r="BT307" s="336"/>
      <c r="BU307" s="336"/>
      <c r="BV307" s="336"/>
      <c r="BW307" s="336"/>
      <c r="BX307" s="336"/>
      <c r="BY307" s="338"/>
      <c r="BZ307" s="373"/>
      <c r="CA307" s="373"/>
      <c r="CB307" s="373"/>
      <c r="CC307" s="373"/>
      <c r="CD307" s="373"/>
      <c r="CE307" s="373"/>
      <c r="CF307" s="373"/>
      <c r="CG307" s="373"/>
      <c r="CH307" s="373"/>
      <c r="CI307" s="373"/>
      <c r="CJ307" s="373"/>
      <c r="CK307" s="373"/>
      <c r="CL307" s="373"/>
      <c r="CM307" s="373"/>
      <c r="CN307" s="373"/>
      <c r="CO307" s="373"/>
      <c r="CP307" s="373"/>
      <c r="CQ307" s="373"/>
      <c r="CR307" s="373"/>
      <c r="CS307" s="373"/>
      <c r="CT307" s="373"/>
      <c r="CU307" s="373"/>
      <c r="CV307" s="373"/>
      <c r="CW307" s="373"/>
      <c r="CX307" s="373"/>
      <c r="CY307" s="373"/>
      <c r="CZ307" s="373"/>
    </row>
    <row r="308" s="561" customFormat="true" ht="15" customHeight="true" x14ac:dyDescent="0.2">
      <c r="B308" s="579"/>
      <c r="AA308" s="374"/>
      <c r="AB308" s="374"/>
      <c r="AC308" s="374"/>
      <c r="AD308" s="374"/>
      <c r="AE308" s="374"/>
      <c r="AF308" s="374"/>
      <c r="AG308" s="374"/>
      <c r="AH308" s="374"/>
      <c r="AI308" s="374"/>
      <c r="AJ308" s="374"/>
      <c r="AK308" s="374"/>
      <c r="AL308" s="374"/>
      <c r="AM308" s="374"/>
      <c r="AN308" s="374"/>
      <c r="AO308" s="374"/>
      <c r="AP308" s="374"/>
      <c r="AQ308" s="374"/>
      <c r="AR308" s="374"/>
      <c r="AS308" s="374"/>
      <c r="AT308" s="374"/>
      <c r="AU308" s="374"/>
      <c r="AV308" s="374"/>
      <c r="AW308" s="374"/>
      <c r="AX308" s="374"/>
      <c r="AY308" s="374"/>
      <c r="AZ308" s="374"/>
      <c r="BA308" s="338"/>
      <c r="BB308" s="336"/>
      <c r="BC308" s="336"/>
      <c r="BD308" s="336"/>
      <c r="BE308" s="336"/>
      <c r="BF308" s="336"/>
      <c r="BG308" s="336"/>
      <c r="BH308" s="336"/>
      <c r="BI308" s="336"/>
      <c r="BJ308" s="336"/>
      <c r="BK308" s="336"/>
      <c r="BL308" s="336"/>
      <c r="BM308" s="336"/>
      <c r="BN308" s="336"/>
      <c r="BO308" s="336"/>
      <c r="BP308" s="336"/>
      <c r="BQ308" s="336"/>
      <c r="BR308" s="336"/>
      <c r="BS308" s="336"/>
      <c r="BT308" s="336"/>
      <c r="BU308" s="336"/>
      <c r="BV308" s="336"/>
      <c r="BW308" s="336"/>
      <c r="BX308" s="336"/>
      <c r="BY308" s="338"/>
      <c r="BZ308" s="373"/>
      <c r="CA308" s="373"/>
      <c r="CB308" s="373"/>
      <c r="CC308" s="373"/>
      <c r="CD308" s="373"/>
      <c r="CE308" s="373"/>
      <c r="CF308" s="373"/>
      <c r="CG308" s="373"/>
      <c r="CH308" s="373"/>
      <c r="CI308" s="373"/>
      <c r="CJ308" s="373"/>
      <c r="CK308" s="373"/>
      <c r="CL308" s="373"/>
      <c r="CM308" s="373"/>
      <c r="CN308" s="373"/>
      <c r="CO308" s="373"/>
      <c r="CP308" s="373"/>
      <c r="CQ308" s="373"/>
      <c r="CR308" s="373"/>
      <c r="CS308" s="373"/>
      <c r="CT308" s="373"/>
      <c r="CU308" s="373"/>
      <c r="CV308" s="373"/>
      <c r="CW308" s="373"/>
      <c r="CX308" s="373"/>
      <c r="CY308" s="373"/>
      <c r="CZ308" s="373"/>
    </row>
    <row r="309" s="561" customFormat="true" ht="15" customHeight="true" x14ac:dyDescent="0.2">
      <c r="B309" s="579"/>
      <c r="AA309" s="374"/>
      <c r="AB309" s="374"/>
      <c r="AC309" s="374"/>
      <c r="AD309" s="374"/>
      <c r="AE309" s="374"/>
      <c r="AF309" s="374"/>
      <c r="AG309" s="374"/>
      <c r="AH309" s="374"/>
      <c r="AI309" s="374"/>
      <c r="AJ309" s="374"/>
      <c r="AK309" s="374"/>
      <c r="AL309" s="374"/>
      <c r="AM309" s="374"/>
      <c r="AN309" s="374"/>
      <c r="AO309" s="374"/>
      <c r="AP309" s="374"/>
      <c r="AQ309" s="374"/>
      <c r="AR309" s="374"/>
      <c r="AS309" s="374"/>
      <c r="AT309" s="374"/>
      <c r="AU309" s="374"/>
      <c r="AV309" s="374"/>
      <c r="AW309" s="374"/>
      <c r="AX309" s="374"/>
      <c r="AY309" s="374"/>
      <c r="AZ309" s="374"/>
      <c r="BA309" s="338"/>
      <c r="BB309" s="336"/>
      <c r="BC309" s="336"/>
      <c r="BD309" s="336"/>
      <c r="BE309" s="336"/>
      <c r="BF309" s="336"/>
      <c r="BG309" s="336"/>
      <c r="BH309" s="336"/>
      <c r="BI309" s="336"/>
      <c r="BJ309" s="336"/>
      <c r="BK309" s="336"/>
      <c r="BL309" s="336"/>
      <c r="BM309" s="336"/>
      <c r="BN309" s="336"/>
      <c r="BO309" s="336"/>
      <c r="BP309" s="336"/>
      <c r="BQ309" s="336"/>
      <c r="BR309" s="336"/>
      <c r="BS309" s="336"/>
      <c r="BT309" s="336"/>
      <c r="BU309" s="336"/>
      <c r="BV309" s="336"/>
      <c r="BW309" s="336"/>
      <c r="BX309" s="336"/>
      <c r="BY309" s="338"/>
      <c r="BZ309" s="373"/>
      <c r="CA309" s="373"/>
      <c r="CB309" s="373"/>
      <c r="CC309" s="373"/>
      <c r="CD309" s="373"/>
      <c r="CE309" s="373"/>
      <c r="CF309" s="373"/>
      <c r="CG309" s="373"/>
      <c r="CH309" s="373"/>
      <c r="CI309" s="373"/>
      <c r="CJ309" s="373"/>
      <c r="CK309" s="373"/>
      <c r="CL309" s="373"/>
      <c r="CM309" s="373"/>
      <c r="CN309" s="373"/>
      <c r="CO309" s="373"/>
      <c r="CP309" s="373"/>
      <c r="CQ309" s="373"/>
      <c r="CR309" s="373"/>
      <c r="CS309" s="373"/>
      <c r="CT309" s="373"/>
      <c r="CU309" s="373"/>
      <c r="CV309" s="373"/>
      <c r="CW309" s="373"/>
      <c r="CX309" s="373"/>
      <c r="CY309" s="373"/>
      <c r="CZ309" s="373"/>
    </row>
    <row r="310" s="561" customFormat="true" ht="15" customHeight="true" x14ac:dyDescent="0.2">
      <c r="B310" s="579"/>
      <c r="AA310" s="374"/>
      <c r="AB310" s="374"/>
      <c r="AC310" s="374"/>
      <c r="AD310" s="374"/>
      <c r="AE310" s="374"/>
      <c r="AF310" s="374"/>
      <c r="AG310" s="374"/>
      <c r="AH310" s="374"/>
      <c r="AI310" s="374"/>
      <c r="AJ310" s="374"/>
      <c r="AK310" s="374"/>
      <c r="AL310" s="374"/>
      <c r="AM310" s="374"/>
      <c r="AN310" s="374"/>
      <c r="AO310" s="374"/>
      <c r="AP310" s="374"/>
      <c r="AQ310" s="374"/>
      <c r="AR310" s="374"/>
      <c r="AS310" s="374"/>
      <c r="AT310" s="374"/>
      <c r="AU310" s="374"/>
      <c r="AV310" s="374"/>
      <c r="AW310" s="374"/>
      <c r="AX310" s="374"/>
      <c r="AY310" s="374"/>
      <c r="AZ310" s="374"/>
      <c r="BA310" s="338"/>
      <c r="BB310" s="336"/>
      <c r="BC310" s="336"/>
      <c r="BD310" s="336"/>
      <c r="BE310" s="336"/>
      <c r="BF310" s="336"/>
      <c r="BG310" s="336"/>
      <c r="BH310" s="336"/>
      <c r="BI310" s="336"/>
      <c r="BJ310" s="336"/>
      <c r="BK310" s="336"/>
      <c r="BL310" s="336"/>
      <c r="BM310" s="336"/>
      <c r="BN310" s="336"/>
      <c r="BO310" s="336"/>
      <c r="BP310" s="336"/>
      <c r="BQ310" s="336"/>
      <c r="BR310" s="336"/>
      <c r="BS310" s="336"/>
      <c r="BT310" s="336"/>
      <c r="BU310" s="336"/>
      <c r="BV310" s="336"/>
      <c r="BW310" s="336"/>
      <c r="BX310" s="336"/>
      <c r="BY310" s="338"/>
      <c r="BZ310" s="373"/>
      <c r="CA310" s="373"/>
      <c r="CB310" s="373"/>
      <c r="CC310" s="373"/>
      <c r="CD310" s="373"/>
      <c r="CE310" s="373"/>
      <c r="CF310" s="373"/>
      <c r="CG310" s="373"/>
      <c r="CH310" s="373"/>
      <c r="CI310" s="373"/>
      <c r="CJ310" s="373"/>
      <c r="CK310" s="373"/>
      <c r="CL310" s="373"/>
      <c r="CM310" s="373"/>
      <c r="CN310" s="373"/>
      <c r="CO310" s="373"/>
      <c r="CP310" s="373"/>
      <c r="CQ310" s="373"/>
      <c r="CR310" s="373"/>
      <c r="CS310" s="373"/>
      <c r="CT310" s="373"/>
      <c r="CU310" s="373"/>
      <c r="CV310" s="373"/>
      <c r="CW310" s="373"/>
      <c r="CX310" s="373"/>
      <c r="CY310" s="373"/>
      <c r="CZ310" s="373"/>
    </row>
    <row r="311" s="561" customFormat="true" ht="15" customHeight="true" x14ac:dyDescent="0.2">
      <c r="B311" s="579"/>
      <c r="AA311" s="374"/>
      <c r="AB311" s="374"/>
      <c r="AC311" s="374"/>
      <c r="AD311" s="374"/>
      <c r="AE311" s="374"/>
      <c r="AF311" s="374"/>
      <c r="AG311" s="374"/>
      <c r="AH311" s="374"/>
      <c r="AI311" s="374"/>
      <c r="AJ311" s="374"/>
      <c r="AK311" s="374"/>
      <c r="AL311" s="374"/>
      <c r="AM311" s="374"/>
      <c r="AN311" s="374"/>
      <c r="AO311" s="374"/>
      <c r="AP311" s="374"/>
      <c r="AQ311" s="374"/>
      <c r="AR311" s="374"/>
      <c r="AS311" s="374"/>
      <c r="AT311" s="374"/>
      <c r="AU311" s="374"/>
      <c r="AV311" s="374"/>
      <c r="AW311" s="374"/>
      <c r="AX311" s="374"/>
      <c r="AY311" s="374"/>
      <c r="AZ311" s="374"/>
      <c r="BA311" s="338"/>
      <c r="BB311" s="336"/>
      <c r="BC311" s="336"/>
      <c r="BD311" s="336"/>
      <c r="BE311" s="336"/>
      <c r="BF311" s="336"/>
      <c r="BG311" s="336"/>
      <c r="BH311" s="336"/>
      <c r="BI311" s="336"/>
      <c r="BJ311" s="336"/>
      <c r="BK311" s="336"/>
      <c r="BL311" s="336"/>
      <c r="BM311" s="336"/>
      <c r="BN311" s="336"/>
      <c r="BO311" s="336"/>
      <c r="BP311" s="336"/>
      <c r="BQ311" s="336"/>
      <c r="BR311" s="336"/>
      <c r="BS311" s="336"/>
      <c r="BT311" s="336"/>
      <c r="BU311" s="336"/>
      <c r="BV311" s="336"/>
      <c r="BW311" s="336"/>
      <c r="BX311" s="336"/>
      <c r="BY311" s="338"/>
      <c r="BZ311" s="373"/>
      <c r="CA311" s="373"/>
      <c r="CB311" s="373"/>
      <c r="CC311" s="373"/>
      <c r="CD311" s="373"/>
      <c r="CE311" s="373"/>
      <c r="CF311" s="373"/>
      <c r="CG311" s="373"/>
      <c r="CH311" s="373"/>
      <c r="CI311" s="373"/>
      <c r="CJ311" s="373"/>
      <c r="CK311" s="373"/>
      <c r="CL311" s="373"/>
      <c r="CM311" s="373"/>
      <c r="CN311" s="373"/>
      <c r="CO311" s="373"/>
      <c r="CP311" s="373"/>
      <c r="CQ311" s="373"/>
      <c r="CR311" s="373"/>
      <c r="CS311" s="373"/>
      <c r="CT311" s="373"/>
      <c r="CU311" s="373"/>
      <c r="CV311" s="373"/>
      <c r="CW311" s="373"/>
      <c r="CX311" s="373"/>
      <c r="CY311" s="373"/>
      <c r="CZ311" s="373"/>
    </row>
    <row r="312" s="561" customFormat="true" ht="15" customHeight="true" x14ac:dyDescent="0.2">
      <c r="B312" s="579"/>
      <c r="AA312" s="374"/>
      <c r="AB312" s="374"/>
      <c r="AC312" s="374"/>
      <c r="AD312" s="374"/>
      <c r="AE312" s="374"/>
      <c r="AF312" s="374"/>
      <c r="AG312" s="374"/>
      <c r="AH312" s="374"/>
      <c r="AI312" s="374"/>
      <c r="AJ312" s="374"/>
      <c r="AK312" s="374"/>
      <c r="AL312" s="374"/>
      <c r="AM312" s="374"/>
      <c r="AN312" s="374"/>
      <c r="AO312" s="374"/>
      <c r="AP312" s="374"/>
      <c r="AQ312" s="374"/>
      <c r="AR312" s="374"/>
      <c r="AS312" s="374"/>
      <c r="AT312" s="374"/>
      <c r="AU312" s="374"/>
      <c r="AV312" s="374"/>
      <c r="AW312" s="374"/>
      <c r="AX312" s="374"/>
      <c r="AY312" s="374"/>
      <c r="AZ312" s="374"/>
      <c r="BA312" s="338"/>
      <c r="BB312" s="336"/>
      <c r="BC312" s="336"/>
      <c r="BD312" s="336"/>
      <c r="BE312" s="336"/>
      <c r="BF312" s="336"/>
      <c r="BG312" s="336"/>
      <c r="BH312" s="336"/>
      <c r="BI312" s="336"/>
      <c r="BJ312" s="336"/>
      <c r="BK312" s="336"/>
      <c r="BL312" s="336"/>
      <c r="BM312" s="336"/>
      <c r="BN312" s="336"/>
      <c r="BO312" s="336"/>
      <c r="BP312" s="336"/>
      <c r="BQ312" s="336"/>
      <c r="BR312" s="336"/>
      <c r="BS312" s="336"/>
      <c r="BT312" s="336"/>
      <c r="BU312" s="336"/>
      <c r="BV312" s="336"/>
      <c r="BW312" s="336"/>
      <c r="BX312" s="336"/>
      <c r="BY312" s="338"/>
      <c r="BZ312" s="373"/>
      <c r="CA312" s="373"/>
      <c r="CB312" s="373"/>
      <c r="CC312" s="373"/>
      <c r="CD312" s="373"/>
      <c r="CE312" s="373"/>
      <c r="CF312" s="373"/>
      <c r="CG312" s="373"/>
      <c r="CH312" s="373"/>
      <c r="CI312" s="373"/>
      <c r="CJ312" s="373"/>
      <c r="CK312" s="373"/>
      <c r="CL312" s="373"/>
      <c r="CM312" s="373"/>
      <c r="CN312" s="373"/>
      <c r="CO312" s="373"/>
      <c r="CP312" s="373"/>
      <c r="CQ312" s="373"/>
      <c r="CR312" s="373"/>
      <c r="CS312" s="373"/>
      <c r="CT312" s="373"/>
      <c r="CU312" s="373"/>
      <c r="CV312" s="373"/>
      <c r="CW312" s="373"/>
      <c r="CX312" s="373"/>
      <c r="CY312" s="373"/>
      <c r="CZ312" s="373"/>
    </row>
    <row r="313" s="561" customFormat="true" ht="15" customHeight="true" x14ac:dyDescent="0.2">
      <c r="B313" s="579"/>
      <c r="AA313" s="374"/>
      <c r="AB313" s="374"/>
      <c r="AC313" s="374"/>
      <c r="AD313" s="374"/>
      <c r="AE313" s="374"/>
      <c r="AF313" s="374"/>
      <c r="AG313" s="374"/>
      <c r="AH313" s="374"/>
      <c r="AI313" s="374"/>
      <c r="AJ313" s="374"/>
      <c r="AK313" s="374"/>
      <c r="AL313" s="374"/>
      <c r="AM313" s="374"/>
      <c r="AN313" s="374"/>
      <c r="AO313" s="374"/>
      <c r="AP313" s="374"/>
      <c r="AQ313" s="374"/>
      <c r="AR313" s="374"/>
      <c r="AS313" s="374"/>
      <c r="AT313" s="374"/>
      <c r="AU313" s="374"/>
      <c r="AV313" s="374"/>
      <c r="AW313" s="374"/>
      <c r="AX313" s="374"/>
      <c r="AY313" s="374"/>
      <c r="AZ313" s="374"/>
      <c r="BA313" s="338"/>
      <c r="BB313" s="336"/>
      <c r="BC313" s="336"/>
      <c r="BD313" s="336"/>
      <c r="BE313" s="336"/>
      <c r="BF313" s="336"/>
      <c r="BG313" s="336"/>
      <c r="BH313" s="336"/>
      <c r="BI313" s="336"/>
      <c r="BJ313" s="336"/>
      <c r="BK313" s="336"/>
      <c r="BL313" s="336"/>
      <c r="BM313" s="336"/>
      <c r="BN313" s="336"/>
      <c r="BO313" s="336"/>
      <c r="BP313" s="336"/>
      <c r="BQ313" s="336"/>
      <c r="BR313" s="336"/>
      <c r="BS313" s="336"/>
      <c r="BT313" s="336"/>
      <c r="BU313" s="336"/>
      <c r="BV313" s="336"/>
      <c r="BW313" s="336"/>
      <c r="BX313" s="336"/>
      <c r="BY313" s="338"/>
      <c r="BZ313" s="373"/>
      <c r="CA313" s="373"/>
      <c r="CB313" s="373"/>
      <c r="CC313" s="373"/>
      <c r="CD313" s="373"/>
      <c r="CE313" s="373"/>
      <c r="CF313" s="373"/>
      <c r="CG313" s="373"/>
      <c r="CH313" s="373"/>
      <c r="CI313" s="373"/>
      <c r="CJ313" s="373"/>
      <c r="CK313" s="373"/>
      <c r="CL313" s="373"/>
      <c r="CM313" s="373"/>
      <c r="CN313" s="373"/>
      <c r="CO313" s="373"/>
      <c r="CP313" s="373"/>
      <c r="CQ313" s="373"/>
      <c r="CR313" s="373"/>
      <c r="CS313" s="373"/>
      <c r="CT313" s="373"/>
      <c r="CU313" s="373"/>
      <c r="CV313" s="373"/>
      <c r="CW313" s="373"/>
      <c r="CX313" s="373"/>
      <c r="CY313" s="373"/>
      <c r="CZ313" s="373"/>
    </row>
    <row r="314" s="561" customFormat="true" ht="15" customHeight="true" x14ac:dyDescent="0.2">
      <c r="B314" s="579"/>
      <c r="AA314" s="374"/>
      <c r="AB314" s="374"/>
      <c r="AC314" s="374"/>
      <c r="AD314" s="374"/>
      <c r="AE314" s="374"/>
      <c r="AF314" s="374"/>
      <c r="AG314" s="374"/>
      <c r="AH314" s="374"/>
      <c r="AI314" s="374"/>
      <c r="AJ314" s="374"/>
      <c r="AK314" s="374"/>
      <c r="AL314" s="374"/>
      <c r="AM314" s="374"/>
      <c r="AN314" s="374"/>
      <c r="AO314" s="374"/>
      <c r="AP314" s="374"/>
      <c r="AQ314" s="374"/>
      <c r="AR314" s="374"/>
      <c r="AS314" s="374"/>
      <c r="AT314" s="374"/>
      <c r="AU314" s="374"/>
      <c r="AV314" s="374"/>
      <c r="AW314" s="374"/>
      <c r="AX314" s="374"/>
      <c r="AY314" s="374"/>
      <c r="AZ314" s="374"/>
      <c r="BA314" s="338"/>
      <c r="BB314" s="336"/>
      <c r="BC314" s="336"/>
      <c r="BD314" s="336"/>
      <c r="BE314" s="336"/>
      <c r="BF314" s="336"/>
      <c r="BG314" s="336"/>
      <c r="BH314" s="336"/>
      <c r="BI314" s="336"/>
      <c r="BJ314" s="336"/>
      <c r="BK314" s="336"/>
      <c r="BL314" s="336"/>
      <c r="BM314" s="336"/>
      <c r="BN314" s="336"/>
      <c r="BO314" s="336"/>
      <c r="BP314" s="336"/>
      <c r="BQ314" s="336"/>
      <c r="BR314" s="336"/>
      <c r="BS314" s="336"/>
      <c r="BT314" s="336"/>
      <c r="BU314" s="336"/>
      <c r="BV314" s="336"/>
      <c r="BW314" s="336"/>
      <c r="BX314" s="336"/>
      <c r="BY314" s="338"/>
      <c r="BZ314" s="373"/>
      <c r="CA314" s="373"/>
      <c r="CB314" s="373"/>
      <c r="CC314" s="373"/>
      <c r="CD314" s="373"/>
      <c r="CE314" s="373"/>
      <c r="CF314" s="373"/>
      <c r="CG314" s="373"/>
      <c r="CH314" s="373"/>
      <c r="CI314" s="373"/>
      <c r="CJ314" s="373"/>
      <c r="CK314" s="373"/>
      <c r="CL314" s="373"/>
      <c r="CM314" s="373"/>
      <c r="CN314" s="373"/>
      <c r="CO314" s="373"/>
      <c r="CP314" s="373"/>
      <c r="CQ314" s="373"/>
      <c r="CR314" s="373"/>
      <c r="CS314" s="373"/>
      <c r="CT314" s="373"/>
      <c r="CU314" s="373"/>
      <c r="CV314" s="373"/>
      <c r="CW314" s="373"/>
      <c r="CX314" s="373"/>
      <c r="CY314" s="373"/>
      <c r="CZ314" s="373"/>
    </row>
    <row r="315" s="561" customFormat="true" ht="15" customHeight="true" x14ac:dyDescent="0.2">
      <c r="B315" s="579"/>
      <c r="AA315" s="374"/>
      <c r="AB315" s="374"/>
      <c r="AC315" s="374"/>
      <c r="AD315" s="374"/>
      <c r="AE315" s="374"/>
      <c r="AF315" s="374"/>
      <c r="AG315" s="374"/>
      <c r="AH315" s="374"/>
      <c r="AI315" s="374"/>
      <c r="AJ315" s="374"/>
      <c r="AK315" s="374"/>
      <c r="AL315" s="374"/>
      <c r="AM315" s="374"/>
      <c r="AN315" s="374"/>
      <c r="AO315" s="374"/>
      <c r="AP315" s="374"/>
      <c r="AQ315" s="374"/>
      <c r="AR315" s="374"/>
      <c r="AS315" s="374"/>
      <c r="AT315" s="374"/>
      <c r="AU315" s="374"/>
      <c r="AV315" s="374"/>
      <c r="AW315" s="374"/>
      <c r="AX315" s="374"/>
      <c r="AY315" s="374"/>
      <c r="AZ315" s="374"/>
      <c r="BA315" s="338"/>
      <c r="BB315" s="336"/>
      <c r="BC315" s="336"/>
      <c r="BD315" s="336"/>
      <c r="BE315" s="336"/>
      <c r="BF315" s="336"/>
      <c r="BG315" s="336"/>
      <c r="BH315" s="336"/>
      <c r="BI315" s="336"/>
      <c r="BJ315" s="336"/>
      <c r="BK315" s="336"/>
      <c r="BL315" s="336"/>
      <c r="BM315" s="336"/>
      <c r="BN315" s="336"/>
      <c r="BO315" s="336"/>
      <c r="BP315" s="336"/>
      <c r="BQ315" s="336"/>
      <c r="BR315" s="336"/>
      <c r="BS315" s="336"/>
      <c r="BT315" s="336"/>
      <c r="BU315" s="336"/>
      <c r="BV315" s="336"/>
      <c r="BW315" s="336"/>
      <c r="BX315" s="336"/>
      <c r="BY315" s="338"/>
      <c r="BZ315" s="373"/>
      <c r="CA315" s="373"/>
      <c r="CB315" s="373"/>
      <c r="CC315" s="373"/>
      <c r="CD315" s="373"/>
      <c r="CE315" s="373"/>
      <c r="CF315" s="373"/>
      <c r="CG315" s="373"/>
      <c r="CH315" s="373"/>
      <c r="CI315" s="373"/>
      <c r="CJ315" s="373"/>
      <c r="CK315" s="373"/>
      <c r="CL315" s="373"/>
      <c r="CM315" s="373"/>
      <c r="CN315" s="373"/>
      <c r="CO315" s="373"/>
      <c r="CP315" s="373"/>
      <c r="CQ315" s="373"/>
      <c r="CR315" s="373"/>
      <c r="CS315" s="373"/>
      <c r="CT315" s="373"/>
      <c r="CU315" s="373"/>
      <c r="CV315" s="373"/>
      <c r="CW315" s="373"/>
      <c r="CX315" s="373"/>
      <c r="CY315" s="373"/>
      <c r="CZ315" s="373"/>
    </row>
    <row r="316" s="561" customFormat="true" ht="15" customHeight="true" x14ac:dyDescent="0.2">
      <c r="B316" s="579"/>
      <c r="AA316" s="374"/>
      <c r="AB316" s="374"/>
      <c r="AC316" s="374"/>
      <c r="AD316" s="374"/>
      <c r="AE316" s="374"/>
      <c r="AF316" s="374"/>
      <c r="AG316" s="374"/>
      <c r="AH316" s="374"/>
      <c r="AI316" s="374"/>
      <c r="AJ316" s="374"/>
      <c r="AK316" s="374"/>
      <c r="AL316" s="374"/>
      <c r="AM316" s="374"/>
      <c r="AN316" s="374"/>
      <c r="AO316" s="374"/>
      <c r="AP316" s="374"/>
      <c r="AQ316" s="374"/>
      <c r="AR316" s="374"/>
      <c r="AS316" s="374"/>
      <c r="AT316" s="374"/>
      <c r="AU316" s="374"/>
      <c r="AV316" s="374"/>
      <c r="AW316" s="374"/>
      <c r="AX316" s="374"/>
      <c r="AY316" s="374"/>
      <c r="AZ316" s="374"/>
      <c r="BA316" s="338"/>
      <c r="BB316" s="336"/>
      <c r="BC316" s="336"/>
      <c r="BD316" s="336"/>
      <c r="BE316" s="336"/>
      <c r="BF316" s="336"/>
      <c r="BG316" s="336"/>
      <c r="BH316" s="336"/>
      <c r="BI316" s="336"/>
      <c r="BJ316" s="336"/>
      <c r="BK316" s="336"/>
      <c r="BL316" s="336"/>
      <c r="BM316" s="336"/>
      <c r="BN316" s="336"/>
      <c r="BO316" s="336"/>
      <c r="BP316" s="336"/>
      <c r="BQ316" s="336"/>
      <c r="BR316" s="336"/>
      <c r="BS316" s="336"/>
      <c r="BT316" s="336"/>
      <c r="BU316" s="336"/>
      <c r="BV316" s="336"/>
      <c r="BW316" s="336"/>
      <c r="BX316" s="336"/>
      <c r="BY316" s="338"/>
      <c r="BZ316" s="373"/>
      <c r="CA316" s="373"/>
      <c r="CB316" s="373"/>
      <c r="CC316" s="373"/>
      <c r="CD316" s="373"/>
      <c r="CE316" s="373"/>
      <c r="CF316" s="373"/>
      <c r="CG316" s="373"/>
      <c r="CH316" s="373"/>
      <c r="CI316" s="373"/>
      <c r="CJ316" s="373"/>
      <c r="CK316" s="373"/>
      <c r="CL316" s="373"/>
      <c r="CM316" s="373"/>
      <c r="CN316" s="373"/>
      <c r="CO316" s="373"/>
      <c r="CP316" s="373"/>
      <c r="CQ316" s="373"/>
      <c r="CR316" s="373"/>
      <c r="CS316" s="373"/>
      <c r="CT316" s="373"/>
      <c r="CU316" s="373"/>
      <c r="CV316" s="373"/>
      <c r="CW316" s="373"/>
      <c r="CX316" s="373"/>
      <c r="CY316" s="373"/>
      <c r="CZ316" s="373"/>
    </row>
    <row r="317" s="561" customFormat="true" ht="15" customHeight="true" x14ac:dyDescent="0.2">
      <c r="B317" s="579"/>
      <c r="AA317" s="374"/>
      <c r="AB317" s="374"/>
      <c r="AC317" s="374"/>
      <c r="AD317" s="374"/>
      <c r="AE317" s="374"/>
      <c r="AF317" s="374"/>
      <c r="AG317" s="374"/>
      <c r="AH317" s="374"/>
      <c r="AI317" s="374"/>
      <c r="AJ317" s="374"/>
      <c r="AK317" s="374"/>
      <c r="AL317" s="374"/>
      <c r="AM317" s="374"/>
      <c r="AN317" s="374"/>
      <c r="AO317" s="374"/>
      <c r="AP317" s="374"/>
      <c r="AQ317" s="374"/>
      <c r="AR317" s="374"/>
      <c r="AS317" s="374"/>
      <c r="AT317" s="374"/>
      <c r="AU317" s="374"/>
      <c r="AV317" s="374"/>
      <c r="AW317" s="374"/>
      <c r="AX317" s="374"/>
      <c r="AY317" s="374"/>
      <c r="AZ317" s="374"/>
      <c r="BA317" s="338"/>
      <c r="BB317" s="336"/>
      <c r="BC317" s="336"/>
      <c r="BD317" s="336"/>
      <c r="BE317" s="336"/>
      <c r="BF317" s="336"/>
      <c r="BG317" s="336"/>
      <c r="BH317" s="336"/>
      <c r="BI317" s="336"/>
      <c r="BJ317" s="336"/>
      <c r="BK317" s="336"/>
      <c r="BL317" s="336"/>
      <c r="BM317" s="336"/>
      <c r="BN317" s="336"/>
      <c r="BO317" s="336"/>
      <c r="BP317" s="336"/>
      <c r="BQ317" s="336"/>
      <c r="BR317" s="336"/>
      <c r="BS317" s="336"/>
      <c r="BT317" s="336"/>
      <c r="BU317" s="336"/>
      <c r="BV317" s="336"/>
      <c r="BW317" s="336"/>
      <c r="BX317" s="336"/>
      <c r="BY317" s="338"/>
      <c r="BZ317" s="373"/>
      <c r="CA317" s="373"/>
      <c r="CB317" s="373"/>
      <c r="CC317" s="373"/>
      <c r="CD317" s="373"/>
      <c r="CE317" s="373"/>
      <c r="CF317" s="373"/>
      <c r="CG317" s="373"/>
      <c r="CH317" s="373"/>
      <c r="CI317" s="373"/>
      <c r="CJ317" s="373"/>
      <c r="CK317" s="373"/>
      <c r="CL317" s="373"/>
      <c r="CM317" s="373"/>
      <c r="CN317" s="373"/>
      <c r="CO317" s="373"/>
      <c r="CP317" s="373"/>
      <c r="CQ317" s="373"/>
      <c r="CR317" s="373"/>
      <c r="CS317" s="373"/>
      <c r="CT317" s="373"/>
      <c r="CU317" s="373"/>
      <c r="CV317" s="373"/>
      <c r="CW317" s="373"/>
      <c r="CX317" s="373"/>
      <c r="CY317" s="373"/>
      <c r="CZ317" s="373"/>
    </row>
    <row r="318" s="561" customFormat="true" ht="15" customHeight="true" x14ac:dyDescent="0.2">
      <c r="B318" s="579"/>
      <c r="AA318" s="374"/>
      <c r="AB318" s="374"/>
      <c r="AC318" s="374"/>
      <c r="AD318" s="374"/>
      <c r="AE318" s="374"/>
      <c r="AF318" s="374"/>
      <c r="AG318" s="374"/>
      <c r="AH318" s="374"/>
      <c r="AI318" s="374"/>
      <c r="AJ318" s="374"/>
      <c r="AK318" s="374"/>
      <c r="AL318" s="374"/>
      <c r="AM318" s="374"/>
      <c r="AN318" s="374"/>
      <c r="AO318" s="374"/>
      <c r="AP318" s="374"/>
      <c r="AQ318" s="374"/>
      <c r="AR318" s="374"/>
      <c r="AS318" s="374"/>
      <c r="AT318" s="374"/>
      <c r="AU318" s="374"/>
      <c r="AV318" s="374"/>
      <c r="AW318" s="374"/>
      <c r="AX318" s="374"/>
      <c r="AY318" s="374"/>
      <c r="AZ318" s="374"/>
      <c r="BA318" s="338"/>
      <c r="BB318" s="336"/>
      <c r="BC318" s="336"/>
      <c r="BD318" s="336"/>
      <c r="BE318" s="336"/>
      <c r="BF318" s="336"/>
      <c r="BG318" s="336"/>
      <c r="BH318" s="336"/>
      <c r="BI318" s="336"/>
      <c r="BJ318" s="336"/>
      <c r="BK318" s="336"/>
      <c r="BL318" s="336"/>
      <c r="BM318" s="336"/>
      <c r="BN318" s="336"/>
      <c r="BO318" s="336"/>
      <c r="BP318" s="336"/>
      <c r="BQ318" s="336"/>
      <c r="BR318" s="336"/>
      <c r="BS318" s="336"/>
      <c r="BT318" s="336"/>
      <c r="BU318" s="336"/>
      <c r="BV318" s="336"/>
      <c r="BW318" s="336"/>
      <c r="BX318" s="336"/>
      <c r="BY318" s="338"/>
      <c r="BZ318" s="373"/>
      <c r="CA318" s="373"/>
      <c r="CB318" s="373"/>
      <c r="CC318" s="373"/>
      <c r="CD318" s="373"/>
      <c r="CE318" s="373"/>
      <c r="CF318" s="373"/>
      <c r="CG318" s="373"/>
      <c r="CH318" s="373"/>
      <c r="CI318" s="373"/>
      <c r="CJ318" s="373"/>
      <c r="CK318" s="373"/>
      <c r="CL318" s="373"/>
      <c r="CM318" s="373"/>
      <c r="CN318" s="373"/>
      <c r="CO318" s="373"/>
      <c r="CP318" s="373"/>
      <c r="CQ318" s="373"/>
      <c r="CR318" s="373"/>
      <c r="CS318" s="373"/>
      <c r="CT318" s="373"/>
      <c r="CU318" s="373"/>
      <c r="CV318" s="373"/>
      <c r="CW318" s="373"/>
      <c r="CX318" s="373"/>
      <c r="CY318" s="373"/>
      <c r="CZ318" s="373"/>
    </row>
    <row r="319" s="561" customFormat="true" ht="15" customHeight="true" x14ac:dyDescent="0.2">
      <c r="B319" s="579"/>
      <c r="AA319" s="374"/>
      <c r="AB319" s="374"/>
      <c r="AC319" s="374"/>
      <c r="AD319" s="374"/>
      <c r="AE319" s="374"/>
      <c r="AF319" s="374"/>
      <c r="AG319" s="374"/>
      <c r="AH319" s="374"/>
      <c r="AI319" s="374"/>
      <c r="AJ319" s="374"/>
      <c r="AK319" s="374"/>
      <c r="AL319" s="374"/>
      <c r="AM319" s="374"/>
      <c r="AN319" s="374"/>
      <c r="AO319" s="374"/>
      <c r="AP319" s="374"/>
      <c r="AQ319" s="374"/>
      <c r="AR319" s="374"/>
      <c r="AS319" s="374"/>
      <c r="AT319" s="374"/>
      <c r="AU319" s="374"/>
      <c r="AV319" s="374"/>
      <c r="AW319" s="374"/>
      <c r="AX319" s="374"/>
      <c r="AY319" s="374"/>
      <c r="AZ319" s="374"/>
      <c r="BA319" s="338"/>
      <c r="BB319" s="336"/>
      <c r="BC319" s="336"/>
      <c r="BD319" s="336"/>
      <c r="BE319" s="336"/>
      <c r="BF319" s="336"/>
      <c r="BG319" s="336"/>
      <c r="BH319" s="336"/>
      <c r="BI319" s="336"/>
      <c r="BJ319" s="336"/>
      <c r="BK319" s="336"/>
      <c r="BL319" s="336"/>
      <c r="BM319" s="336"/>
      <c r="BN319" s="336"/>
      <c r="BO319" s="336"/>
      <c r="BP319" s="336"/>
      <c r="BQ319" s="336"/>
      <c r="BR319" s="336"/>
      <c r="BS319" s="336"/>
      <c r="BT319" s="336"/>
      <c r="BU319" s="336"/>
      <c r="BV319" s="336"/>
      <c r="BW319" s="336"/>
      <c r="BX319" s="336"/>
      <c r="BY319" s="338"/>
      <c r="BZ319" s="373"/>
      <c r="CA319" s="373"/>
      <c r="CB319" s="373"/>
      <c r="CC319" s="373"/>
      <c r="CD319" s="373"/>
      <c r="CE319" s="373"/>
      <c r="CF319" s="373"/>
      <c r="CG319" s="373"/>
      <c r="CH319" s="373"/>
      <c r="CI319" s="373"/>
      <c r="CJ319" s="373"/>
      <c r="CK319" s="373"/>
      <c r="CL319" s="373"/>
      <c r="CM319" s="373"/>
      <c r="CN319" s="373"/>
      <c r="CO319" s="373"/>
      <c r="CP319" s="373"/>
      <c r="CQ319" s="373"/>
      <c r="CR319" s="373"/>
      <c r="CS319" s="373"/>
      <c r="CT319" s="373"/>
      <c r="CU319" s="373"/>
      <c r="CV319" s="373"/>
      <c r="CW319" s="373"/>
      <c r="CX319" s="373"/>
      <c r="CY319" s="373"/>
      <c r="CZ319" s="373"/>
    </row>
    <row r="320" s="561" customFormat="true" ht="15" customHeight="true" x14ac:dyDescent="0.2">
      <c r="B320" s="579"/>
      <c r="AA320" s="374"/>
      <c r="AB320" s="374"/>
      <c r="AC320" s="374"/>
      <c r="AD320" s="374"/>
      <c r="AE320" s="374"/>
      <c r="AF320" s="374"/>
      <c r="AG320" s="374"/>
      <c r="AH320" s="374"/>
      <c r="AI320" s="374"/>
      <c r="AJ320" s="374"/>
      <c r="AK320" s="374"/>
      <c r="AL320" s="374"/>
      <c r="AM320" s="374"/>
      <c r="AN320" s="374"/>
      <c r="AO320" s="374"/>
      <c r="AP320" s="374"/>
      <c r="AQ320" s="374"/>
      <c r="AR320" s="374"/>
      <c r="AS320" s="374"/>
      <c r="AT320" s="374"/>
      <c r="AU320" s="374"/>
      <c r="AV320" s="374"/>
      <c r="AW320" s="374"/>
      <c r="AX320" s="374"/>
      <c r="AY320" s="374"/>
      <c r="AZ320" s="374"/>
      <c r="BA320" s="338"/>
      <c r="BB320" s="336"/>
      <c r="BC320" s="336"/>
      <c r="BD320" s="336"/>
      <c r="BE320" s="336"/>
      <c r="BF320" s="336"/>
      <c r="BG320" s="336"/>
      <c r="BH320" s="336"/>
      <c r="BI320" s="336"/>
      <c r="BJ320" s="336"/>
      <c r="BK320" s="336"/>
      <c r="BL320" s="336"/>
      <c r="BM320" s="336"/>
      <c r="BN320" s="336"/>
      <c r="BO320" s="336"/>
      <c r="BP320" s="336"/>
      <c r="BQ320" s="336"/>
      <c r="BR320" s="336"/>
      <c r="BS320" s="336"/>
      <c r="BT320" s="336"/>
      <c r="BU320" s="336"/>
      <c r="BV320" s="336"/>
      <c r="BW320" s="336"/>
      <c r="BX320" s="336"/>
      <c r="BY320" s="338"/>
      <c r="BZ320" s="373"/>
      <c r="CA320" s="373"/>
      <c r="CB320" s="373"/>
      <c r="CC320" s="373"/>
      <c r="CD320" s="373"/>
      <c r="CE320" s="373"/>
      <c r="CF320" s="373"/>
      <c r="CG320" s="373"/>
      <c r="CH320" s="373"/>
      <c r="CI320" s="373"/>
      <c r="CJ320" s="373"/>
      <c r="CK320" s="373"/>
      <c r="CL320" s="373"/>
      <c r="CM320" s="373"/>
      <c r="CN320" s="373"/>
      <c r="CO320" s="373"/>
      <c r="CP320" s="373"/>
      <c r="CQ320" s="373"/>
      <c r="CR320" s="373"/>
      <c r="CS320" s="373"/>
      <c r="CT320" s="373"/>
      <c r="CU320" s="373"/>
      <c r="CV320" s="373"/>
      <c r="CW320" s="373"/>
      <c r="CX320" s="373"/>
      <c r="CY320" s="373"/>
      <c r="CZ320" s="373"/>
    </row>
    <row r="321" s="561" customFormat="true" ht="15" customHeight="true" x14ac:dyDescent="0.2">
      <c r="B321" s="579"/>
      <c r="AA321" s="374"/>
      <c r="AB321" s="374"/>
      <c r="AC321" s="374"/>
      <c r="AD321" s="374"/>
      <c r="AE321" s="374"/>
      <c r="AF321" s="374"/>
      <c r="AG321" s="374"/>
      <c r="AH321" s="374"/>
      <c r="AI321" s="374"/>
      <c r="AJ321" s="374"/>
      <c r="AK321" s="374"/>
      <c r="AL321" s="374"/>
      <c r="AM321" s="374"/>
      <c r="AN321" s="374"/>
      <c r="AO321" s="374"/>
      <c r="AP321" s="374"/>
      <c r="AQ321" s="374"/>
      <c r="AR321" s="374"/>
      <c r="AS321" s="374"/>
      <c r="AT321" s="374"/>
      <c r="AU321" s="374"/>
      <c r="AV321" s="374"/>
      <c r="AW321" s="374"/>
      <c r="AX321" s="374"/>
      <c r="AY321" s="374"/>
      <c r="AZ321" s="374"/>
      <c r="BA321" s="338"/>
      <c r="BB321" s="336"/>
      <c r="BC321" s="336"/>
      <c r="BD321" s="336"/>
      <c r="BE321" s="336"/>
      <c r="BF321" s="336"/>
      <c r="BG321" s="336"/>
      <c r="BH321" s="336"/>
      <c r="BI321" s="336"/>
      <c r="BJ321" s="336"/>
      <c r="BK321" s="336"/>
      <c r="BL321" s="336"/>
      <c r="BM321" s="336"/>
      <c r="BN321" s="336"/>
      <c r="BO321" s="336"/>
      <c r="BP321" s="336"/>
      <c r="BQ321" s="336"/>
      <c r="BR321" s="336"/>
      <c r="BS321" s="336"/>
      <c r="BT321" s="336"/>
      <c r="BU321" s="336"/>
      <c r="BV321" s="336"/>
      <c r="BW321" s="336"/>
      <c r="BX321" s="336"/>
      <c r="BY321" s="338"/>
      <c r="BZ321" s="373"/>
      <c r="CA321" s="373"/>
      <c r="CB321" s="373"/>
      <c r="CC321" s="373"/>
      <c r="CD321" s="373"/>
      <c r="CE321" s="373"/>
      <c r="CF321" s="373"/>
      <c r="CG321" s="373"/>
      <c r="CH321" s="373"/>
      <c r="CI321" s="373"/>
      <c r="CJ321" s="373"/>
      <c r="CK321" s="373"/>
      <c r="CL321" s="373"/>
      <c r="CM321" s="373"/>
      <c r="CN321" s="373"/>
      <c r="CO321" s="373"/>
      <c r="CP321" s="373"/>
      <c r="CQ321" s="373"/>
      <c r="CR321" s="373"/>
      <c r="CS321" s="373"/>
      <c r="CT321" s="373"/>
      <c r="CU321" s="373"/>
      <c r="CV321" s="373"/>
      <c r="CW321" s="373"/>
      <c r="CX321" s="373"/>
      <c r="CY321" s="373"/>
      <c r="CZ321" s="373"/>
    </row>
    <row r="322" s="561" customFormat="true" ht="15" customHeight="true" x14ac:dyDescent="0.2">
      <c r="B322" s="579"/>
      <c r="AA322" s="374"/>
      <c r="AB322" s="374"/>
      <c r="AC322" s="374"/>
      <c r="AD322" s="374"/>
      <c r="AE322" s="374"/>
      <c r="AF322" s="374"/>
      <c r="AG322" s="374"/>
      <c r="AH322" s="374"/>
      <c r="AI322" s="374"/>
      <c r="AJ322" s="374"/>
      <c r="AK322" s="374"/>
      <c r="AL322" s="374"/>
      <c r="AM322" s="374"/>
      <c r="AN322" s="374"/>
      <c r="AO322" s="374"/>
      <c r="AP322" s="374"/>
      <c r="AQ322" s="374"/>
      <c r="AR322" s="374"/>
      <c r="AS322" s="374"/>
      <c r="AT322" s="374"/>
      <c r="AU322" s="374"/>
      <c r="AV322" s="374"/>
      <c r="AW322" s="374"/>
      <c r="AX322" s="374"/>
      <c r="AY322" s="374"/>
      <c r="AZ322" s="374"/>
      <c r="BA322" s="338"/>
      <c r="BB322" s="336"/>
      <c r="BC322" s="336"/>
      <c r="BD322" s="336"/>
      <c r="BE322" s="336"/>
      <c r="BF322" s="336"/>
      <c r="BG322" s="336"/>
      <c r="BH322" s="336"/>
      <c r="BI322" s="336"/>
      <c r="BJ322" s="336"/>
      <c r="BK322" s="336"/>
      <c r="BL322" s="336"/>
      <c r="BM322" s="336"/>
      <c r="BN322" s="336"/>
      <c r="BO322" s="336"/>
      <c r="BP322" s="336"/>
      <c r="BQ322" s="336"/>
      <c r="BR322" s="336"/>
      <c r="BS322" s="336"/>
      <c r="BT322" s="336"/>
      <c r="BU322" s="336"/>
      <c r="BV322" s="336"/>
      <c r="BW322" s="336"/>
      <c r="BX322" s="336"/>
      <c r="BY322" s="338"/>
      <c r="BZ322" s="373"/>
      <c r="CA322" s="373"/>
      <c r="CB322" s="373"/>
      <c r="CC322" s="373"/>
      <c r="CD322" s="373"/>
      <c r="CE322" s="373"/>
      <c r="CF322" s="373"/>
      <c r="CG322" s="373"/>
      <c r="CH322" s="373"/>
      <c r="CI322" s="373"/>
      <c r="CJ322" s="373"/>
      <c r="CK322" s="373"/>
      <c r="CL322" s="373"/>
      <c r="CM322" s="373"/>
      <c r="CN322" s="373"/>
      <c r="CO322" s="373"/>
      <c r="CP322" s="373"/>
      <c r="CQ322" s="373"/>
      <c r="CR322" s="373"/>
      <c r="CS322" s="373"/>
      <c r="CT322" s="373"/>
      <c r="CU322" s="373"/>
      <c r="CV322" s="373"/>
      <c r="CW322" s="373"/>
      <c r="CX322" s="373"/>
      <c r="CY322" s="373"/>
      <c r="CZ322" s="373"/>
    </row>
    <row r="323" s="561" customFormat="true" ht="15" customHeight="true" x14ac:dyDescent="0.2">
      <c r="B323" s="579"/>
      <c r="AA323" s="374"/>
      <c r="AB323" s="374"/>
      <c r="AC323" s="374"/>
      <c r="AD323" s="374"/>
      <c r="AE323" s="374"/>
      <c r="AF323" s="374"/>
      <c r="AG323" s="374"/>
      <c r="AH323" s="374"/>
      <c r="AI323" s="374"/>
      <c r="AJ323" s="374"/>
      <c r="AK323" s="374"/>
      <c r="AL323" s="374"/>
      <c r="AM323" s="374"/>
      <c r="AN323" s="374"/>
      <c r="AO323" s="374"/>
      <c r="AP323" s="374"/>
      <c r="AQ323" s="374"/>
      <c r="AR323" s="374"/>
      <c r="AS323" s="374"/>
      <c r="AT323" s="374"/>
      <c r="AU323" s="374"/>
      <c r="AV323" s="374"/>
      <c r="AW323" s="374"/>
      <c r="AX323" s="374"/>
      <c r="AY323" s="374"/>
      <c r="AZ323" s="374"/>
      <c r="BA323" s="338"/>
      <c r="BB323" s="336"/>
      <c r="BC323" s="336"/>
      <c r="BD323" s="336"/>
      <c r="BE323" s="336"/>
      <c r="BF323" s="336"/>
      <c r="BG323" s="336"/>
      <c r="BH323" s="336"/>
      <c r="BI323" s="336"/>
      <c r="BJ323" s="336"/>
      <c r="BK323" s="336"/>
      <c r="BL323" s="336"/>
      <c r="BM323" s="336"/>
      <c r="BN323" s="336"/>
      <c r="BO323" s="336"/>
      <c r="BP323" s="336"/>
      <c r="BQ323" s="336"/>
      <c r="BR323" s="336"/>
      <c r="BS323" s="336"/>
      <c r="BT323" s="336"/>
      <c r="BU323" s="336"/>
      <c r="BV323" s="336"/>
      <c r="BW323" s="336"/>
      <c r="BX323" s="336"/>
      <c r="BY323" s="338"/>
      <c r="BZ323" s="373"/>
      <c r="CA323" s="373"/>
      <c r="CB323" s="373"/>
      <c r="CC323" s="373"/>
      <c r="CD323" s="373"/>
      <c r="CE323" s="373"/>
      <c r="CF323" s="373"/>
      <c r="CG323" s="373"/>
      <c r="CH323" s="373"/>
      <c r="CI323" s="373"/>
      <c r="CJ323" s="373"/>
      <c r="CK323" s="373"/>
      <c r="CL323" s="373"/>
      <c r="CM323" s="373"/>
      <c r="CN323" s="373"/>
      <c r="CO323" s="373"/>
      <c r="CP323" s="373"/>
      <c r="CQ323" s="373"/>
      <c r="CR323" s="373"/>
      <c r="CS323" s="373"/>
      <c r="CT323" s="373"/>
      <c r="CU323" s="373"/>
      <c r="CV323" s="373"/>
      <c r="CW323" s="373"/>
      <c r="CX323" s="373"/>
      <c r="CY323" s="373"/>
      <c r="CZ323" s="373"/>
    </row>
    <row r="324" s="561" customFormat="true" ht="15" customHeight="true" x14ac:dyDescent="0.2">
      <c r="B324" s="579"/>
      <c r="AA324" s="374"/>
      <c r="AB324" s="374"/>
      <c r="AC324" s="374"/>
      <c r="AD324" s="374"/>
      <c r="AE324" s="374"/>
      <c r="AF324" s="374"/>
      <c r="AG324" s="374"/>
      <c r="AH324" s="374"/>
      <c r="AI324" s="374"/>
      <c r="AJ324" s="374"/>
      <c r="AK324" s="374"/>
      <c r="AL324" s="374"/>
      <c r="AM324" s="374"/>
      <c r="AN324" s="374"/>
      <c r="AO324" s="374"/>
      <c r="AP324" s="374"/>
      <c r="AQ324" s="374"/>
      <c r="AR324" s="374"/>
      <c r="AS324" s="374"/>
      <c r="AT324" s="374"/>
      <c r="AU324" s="374"/>
      <c r="AV324" s="374"/>
      <c r="AW324" s="374"/>
      <c r="AX324" s="374"/>
      <c r="AY324" s="374"/>
      <c r="AZ324" s="374"/>
      <c r="BA324" s="338"/>
      <c r="BB324" s="336"/>
      <c r="BC324" s="336"/>
      <c r="BD324" s="336"/>
      <c r="BE324" s="336"/>
      <c r="BF324" s="336"/>
      <c r="BG324" s="336"/>
      <c r="BH324" s="336"/>
      <c r="BI324" s="336"/>
      <c r="BJ324" s="336"/>
      <c r="BK324" s="336"/>
      <c r="BL324" s="336"/>
      <c r="BM324" s="336"/>
      <c r="BN324" s="336"/>
      <c r="BO324" s="336"/>
      <c r="BP324" s="336"/>
      <c r="BQ324" s="336"/>
      <c r="BR324" s="336"/>
      <c r="BS324" s="336"/>
      <c r="BT324" s="336"/>
      <c r="BU324" s="336"/>
      <c r="BV324" s="336"/>
      <c r="BW324" s="336"/>
      <c r="BX324" s="336"/>
      <c r="BY324" s="338"/>
      <c r="BZ324" s="373"/>
      <c r="CA324" s="373"/>
      <c r="CB324" s="373"/>
      <c r="CC324" s="373"/>
      <c r="CD324" s="373"/>
      <c r="CE324" s="373"/>
      <c r="CF324" s="373"/>
      <c r="CG324" s="373"/>
      <c r="CH324" s="373"/>
      <c r="CI324" s="373"/>
      <c r="CJ324" s="373"/>
      <c r="CK324" s="373"/>
      <c r="CL324" s="373"/>
      <c r="CM324" s="373"/>
      <c r="CN324" s="373"/>
      <c r="CO324" s="373"/>
      <c r="CP324" s="373"/>
      <c r="CQ324" s="373"/>
      <c r="CR324" s="373"/>
      <c r="CS324" s="373"/>
      <c r="CT324" s="373"/>
      <c r="CU324" s="373"/>
      <c r="CV324" s="373"/>
      <c r="CW324" s="373"/>
      <c r="CX324" s="373"/>
      <c r="CY324" s="373"/>
      <c r="CZ324" s="373"/>
    </row>
    <row r="325" s="561" customFormat="true" ht="15" customHeight="true" x14ac:dyDescent="0.2">
      <c r="B325" s="579"/>
      <c r="AA325" s="374"/>
      <c r="AB325" s="374"/>
      <c r="AC325" s="374"/>
      <c r="AD325" s="374"/>
      <c r="AE325" s="374"/>
      <c r="AF325" s="374"/>
      <c r="AG325" s="374"/>
      <c r="AH325" s="374"/>
      <c r="AI325" s="374"/>
      <c r="AJ325" s="374"/>
      <c r="AK325" s="374"/>
      <c r="AL325" s="374"/>
      <c r="AM325" s="374"/>
      <c r="AN325" s="374"/>
      <c r="AO325" s="374"/>
      <c r="AP325" s="374"/>
      <c r="AQ325" s="374"/>
      <c r="AR325" s="374"/>
      <c r="AS325" s="374"/>
      <c r="AT325" s="374"/>
      <c r="AU325" s="374"/>
      <c r="AV325" s="374"/>
      <c r="AW325" s="374"/>
      <c r="AX325" s="374"/>
      <c r="AY325" s="374"/>
      <c r="AZ325" s="374"/>
      <c r="BA325" s="338"/>
      <c r="BB325" s="336"/>
      <c r="BC325" s="336"/>
      <c r="BD325" s="336"/>
      <c r="BE325" s="336"/>
      <c r="BF325" s="336"/>
      <c r="BG325" s="336"/>
      <c r="BH325" s="336"/>
      <c r="BI325" s="336"/>
      <c r="BJ325" s="336"/>
      <c r="BK325" s="336"/>
      <c r="BL325" s="336"/>
      <c r="BM325" s="336"/>
      <c r="BN325" s="336"/>
      <c r="BO325" s="336"/>
      <c r="BP325" s="336"/>
      <c r="BQ325" s="336"/>
      <c r="BR325" s="336"/>
      <c r="BS325" s="336"/>
      <c r="BT325" s="336"/>
      <c r="BU325" s="336"/>
      <c r="BV325" s="336"/>
      <c r="BW325" s="336"/>
      <c r="BX325" s="336"/>
      <c r="BY325" s="338"/>
      <c r="BZ325" s="373"/>
      <c r="CA325" s="373"/>
      <c r="CB325" s="373"/>
      <c r="CC325" s="373"/>
      <c r="CD325" s="373"/>
      <c r="CE325" s="373"/>
      <c r="CF325" s="373"/>
      <c r="CG325" s="373"/>
      <c r="CH325" s="373"/>
      <c r="CI325" s="373"/>
      <c r="CJ325" s="373"/>
      <c r="CK325" s="373"/>
      <c r="CL325" s="373"/>
      <c r="CM325" s="373"/>
      <c r="CN325" s="373"/>
      <c r="CO325" s="373"/>
      <c r="CP325" s="373"/>
      <c r="CQ325" s="373"/>
      <c r="CR325" s="373"/>
      <c r="CS325" s="373"/>
      <c r="CT325" s="373"/>
      <c r="CU325" s="373"/>
      <c r="CV325" s="373"/>
      <c r="CW325" s="373"/>
      <c r="CX325" s="373"/>
      <c r="CY325" s="373"/>
      <c r="CZ325" s="373"/>
    </row>
    <row r="326" s="561" customFormat="true" ht="15" customHeight="true" x14ac:dyDescent="0.2">
      <c r="B326" s="579"/>
      <c r="AA326" s="374"/>
      <c r="AB326" s="374"/>
      <c r="AC326" s="374"/>
      <c r="AD326" s="374"/>
      <c r="AE326" s="374"/>
      <c r="AF326" s="374"/>
      <c r="AG326" s="374"/>
      <c r="AH326" s="374"/>
      <c r="AI326" s="374"/>
      <c r="AJ326" s="374"/>
      <c r="AK326" s="374"/>
      <c r="AL326" s="374"/>
      <c r="AM326" s="374"/>
      <c r="AN326" s="374"/>
      <c r="AO326" s="374"/>
      <c r="AP326" s="374"/>
      <c r="AQ326" s="374"/>
      <c r="AR326" s="374"/>
      <c r="AS326" s="374"/>
      <c r="AT326" s="374"/>
      <c r="AU326" s="374"/>
      <c r="AV326" s="374"/>
      <c r="AW326" s="374"/>
      <c r="AX326" s="374"/>
      <c r="AY326" s="374"/>
      <c r="AZ326" s="374"/>
      <c r="BA326" s="338"/>
      <c r="BB326" s="336"/>
      <c r="BC326" s="336"/>
      <c r="BD326" s="336"/>
      <c r="BE326" s="336"/>
      <c r="BF326" s="336"/>
      <c r="BG326" s="336"/>
      <c r="BH326" s="336"/>
      <c r="BI326" s="336"/>
      <c r="BJ326" s="336"/>
      <c r="BK326" s="336"/>
      <c r="BL326" s="336"/>
      <c r="BM326" s="336"/>
      <c r="BN326" s="336"/>
      <c r="BO326" s="336"/>
      <c r="BP326" s="336"/>
      <c r="BQ326" s="336"/>
      <c r="BR326" s="336"/>
      <c r="BS326" s="336"/>
      <c r="BT326" s="336"/>
      <c r="BU326" s="336"/>
      <c r="BV326" s="336"/>
      <c r="BW326" s="336"/>
      <c r="BX326" s="336"/>
      <c r="BY326" s="338"/>
      <c r="BZ326" s="373"/>
      <c r="CA326" s="373"/>
      <c r="CB326" s="373"/>
      <c r="CC326" s="373"/>
      <c r="CD326" s="373"/>
      <c r="CE326" s="373"/>
      <c r="CF326" s="373"/>
      <c r="CG326" s="373"/>
      <c r="CH326" s="373"/>
      <c r="CI326" s="373"/>
      <c r="CJ326" s="373"/>
      <c r="CK326" s="373"/>
      <c r="CL326" s="373"/>
      <c r="CM326" s="373"/>
      <c r="CN326" s="373"/>
      <c r="CO326" s="373"/>
      <c r="CP326" s="373"/>
      <c r="CQ326" s="373"/>
      <c r="CR326" s="373"/>
      <c r="CS326" s="373"/>
      <c r="CT326" s="373"/>
      <c r="CU326" s="373"/>
      <c r="CV326" s="373"/>
      <c r="CW326" s="373"/>
      <c r="CX326" s="373"/>
      <c r="CY326" s="373"/>
      <c r="CZ326" s="373"/>
    </row>
    <row r="327" s="561" customFormat="true" ht="15" customHeight="true" x14ac:dyDescent="0.2">
      <c r="B327" s="579"/>
      <c r="AA327" s="374"/>
      <c r="AB327" s="374"/>
      <c r="AC327" s="374"/>
      <c r="AD327" s="374"/>
      <c r="AE327" s="374"/>
      <c r="AF327" s="374"/>
      <c r="AG327" s="374"/>
      <c r="AH327" s="374"/>
      <c r="AI327" s="374"/>
      <c r="AJ327" s="374"/>
      <c r="AK327" s="374"/>
      <c r="AL327" s="374"/>
      <c r="AM327" s="374"/>
      <c r="AN327" s="374"/>
      <c r="AO327" s="374"/>
      <c r="AP327" s="374"/>
      <c r="AQ327" s="374"/>
      <c r="AR327" s="374"/>
      <c r="AS327" s="374"/>
      <c r="AT327" s="374"/>
      <c r="AU327" s="374"/>
      <c r="AV327" s="374"/>
      <c r="AW327" s="374"/>
      <c r="AX327" s="374"/>
      <c r="AY327" s="374"/>
      <c r="AZ327" s="374"/>
      <c r="BA327" s="338"/>
      <c r="BB327" s="336"/>
      <c r="BC327" s="336"/>
      <c r="BD327" s="336"/>
      <c r="BE327" s="336"/>
      <c r="BF327" s="336"/>
      <c r="BG327" s="336"/>
      <c r="BH327" s="336"/>
      <c r="BI327" s="336"/>
      <c r="BJ327" s="336"/>
      <c r="BK327" s="336"/>
      <c r="BL327" s="336"/>
      <c r="BM327" s="336"/>
      <c r="BN327" s="336"/>
      <c r="BO327" s="336"/>
      <c r="BP327" s="336"/>
      <c r="BQ327" s="336"/>
      <c r="BR327" s="336"/>
      <c r="BS327" s="336"/>
      <c r="BT327" s="336"/>
      <c r="BU327" s="336"/>
      <c r="BV327" s="336"/>
      <c r="BW327" s="336"/>
      <c r="BX327" s="336"/>
      <c r="BY327" s="338"/>
      <c r="BZ327" s="373"/>
      <c r="CA327" s="373"/>
      <c r="CB327" s="373"/>
      <c r="CC327" s="373"/>
      <c r="CD327" s="373"/>
      <c r="CE327" s="373"/>
      <c r="CF327" s="373"/>
      <c r="CG327" s="373"/>
      <c r="CH327" s="373"/>
      <c r="CI327" s="373"/>
      <c r="CJ327" s="373"/>
      <c r="CK327" s="373"/>
      <c r="CL327" s="373"/>
      <c r="CM327" s="373"/>
      <c r="CN327" s="373"/>
      <c r="CO327" s="373"/>
      <c r="CP327" s="373"/>
      <c r="CQ327" s="373"/>
      <c r="CR327" s="373"/>
      <c r="CS327" s="373"/>
      <c r="CT327" s="373"/>
      <c r="CU327" s="373"/>
      <c r="CV327" s="373"/>
      <c r="CW327" s="373"/>
      <c r="CX327" s="373"/>
      <c r="CY327" s="373"/>
      <c r="CZ327" s="373"/>
    </row>
    <row r="328" s="561" customFormat="true" ht="15" customHeight="true" x14ac:dyDescent="0.2">
      <c r="B328" s="579"/>
      <c r="AA328" s="374"/>
      <c r="AB328" s="374"/>
      <c r="AC328" s="374"/>
      <c r="AD328" s="374"/>
      <c r="AE328" s="374"/>
      <c r="AF328" s="374"/>
      <c r="AG328" s="374"/>
      <c r="AH328" s="374"/>
      <c r="AI328" s="374"/>
      <c r="AJ328" s="374"/>
      <c r="AK328" s="374"/>
      <c r="AL328" s="374"/>
      <c r="AM328" s="374"/>
      <c r="AN328" s="374"/>
      <c r="AO328" s="374"/>
      <c r="AP328" s="374"/>
      <c r="AQ328" s="374"/>
      <c r="AR328" s="374"/>
      <c r="AS328" s="374"/>
      <c r="AT328" s="374"/>
      <c r="AU328" s="374"/>
      <c r="AV328" s="374"/>
      <c r="AW328" s="374"/>
      <c r="AX328" s="374"/>
      <c r="AY328" s="374"/>
      <c r="AZ328" s="374"/>
      <c r="BA328" s="338"/>
      <c r="BB328" s="336"/>
      <c r="BC328" s="336"/>
      <c r="BD328" s="336"/>
      <c r="BE328" s="336"/>
      <c r="BF328" s="336"/>
      <c r="BG328" s="336"/>
      <c r="BH328" s="336"/>
      <c r="BI328" s="336"/>
      <c r="BJ328" s="336"/>
      <c r="BK328" s="336"/>
      <c r="BL328" s="336"/>
      <c r="BM328" s="336"/>
      <c r="BN328" s="336"/>
      <c r="BO328" s="336"/>
      <c r="BP328" s="336"/>
      <c r="BQ328" s="336"/>
      <c r="BR328" s="336"/>
      <c r="BS328" s="336"/>
      <c r="BT328" s="336"/>
      <c r="BU328" s="336"/>
      <c r="BV328" s="336"/>
      <c r="BW328" s="336"/>
      <c r="BX328" s="336"/>
      <c r="BY328" s="338"/>
      <c r="BZ328" s="373"/>
      <c r="CA328" s="373"/>
      <c r="CB328" s="373"/>
      <c r="CC328" s="373"/>
      <c r="CD328" s="373"/>
      <c r="CE328" s="373"/>
      <c r="CF328" s="373"/>
      <c r="CG328" s="373"/>
      <c r="CH328" s="373"/>
      <c r="CI328" s="373"/>
      <c r="CJ328" s="373"/>
      <c r="CK328" s="373"/>
      <c r="CL328" s="373"/>
      <c r="CM328" s="373"/>
      <c r="CN328" s="373"/>
      <c r="CO328" s="373"/>
      <c r="CP328" s="373"/>
      <c r="CQ328" s="373"/>
      <c r="CR328" s="373"/>
      <c r="CS328" s="373"/>
      <c r="CT328" s="373"/>
      <c r="CU328" s="373"/>
      <c r="CV328" s="373"/>
      <c r="CW328" s="373"/>
      <c r="CX328" s="373"/>
      <c r="CY328" s="373"/>
      <c r="CZ328" s="373"/>
    </row>
    <row r="329" s="561" customFormat="true" ht="250.15" customHeight="true" x14ac:dyDescent="0.2">
      <c r="B329" s="579"/>
      <c r="AA329" s="374"/>
      <c r="AB329" s="374"/>
      <c r="AC329" s="374"/>
      <c r="AD329" s="374"/>
      <c r="AE329" s="374"/>
      <c r="AF329" s="374"/>
      <c r="AG329" s="374"/>
      <c r="AH329" s="374"/>
      <c r="AI329" s="374"/>
      <c r="AJ329" s="374"/>
      <c r="AK329" s="374"/>
      <c r="AL329" s="374"/>
      <c r="AM329" s="374"/>
      <c r="AN329" s="374"/>
      <c r="AO329" s="374"/>
      <c r="AP329" s="374"/>
      <c r="AQ329" s="374"/>
      <c r="AR329" s="374"/>
      <c r="AS329" s="374"/>
      <c r="AT329" s="374"/>
      <c r="AU329" s="374"/>
      <c r="AV329" s="374"/>
      <c r="AW329" s="374"/>
      <c r="AX329" s="374"/>
      <c r="AY329" s="374"/>
      <c r="AZ329" s="374"/>
      <c r="BA329" s="338"/>
      <c r="BB329" s="336"/>
      <c r="BC329" s="336"/>
      <c r="BD329" s="336"/>
      <c r="BE329" s="336"/>
      <c r="BF329" s="336"/>
      <c r="BG329" s="336"/>
      <c r="BH329" s="336"/>
      <c r="BI329" s="336"/>
      <c r="BJ329" s="336"/>
      <c r="BK329" s="336"/>
      <c r="BL329" s="336"/>
      <c r="BM329" s="336"/>
      <c r="BN329" s="336"/>
      <c r="BO329" s="336"/>
      <c r="BP329" s="336"/>
      <c r="BQ329" s="336"/>
      <c r="BR329" s="336"/>
      <c r="BS329" s="336"/>
      <c r="BT329" s="336"/>
      <c r="BU329" s="336"/>
      <c r="BV329" s="336"/>
      <c r="BW329" s="336"/>
      <c r="BX329" s="336"/>
      <c r="BY329" s="338"/>
      <c r="BZ329" s="373"/>
      <c r="CA329" s="373"/>
      <c r="CB329" s="373"/>
      <c r="CC329" s="373"/>
      <c r="CD329" s="373"/>
      <c r="CE329" s="373"/>
      <c r="CF329" s="373"/>
      <c r="CG329" s="373"/>
      <c r="CH329" s="373"/>
      <c r="CI329" s="373"/>
      <c r="CJ329" s="373"/>
      <c r="CK329" s="373"/>
      <c r="CL329" s="373"/>
      <c r="CM329" s="373"/>
      <c r="CN329" s="373"/>
      <c r="CO329" s="373"/>
      <c r="CP329" s="373"/>
      <c r="CQ329" s="373"/>
      <c r="CR329" s="373"/>
      <c r="CS329" s="373"/>
      <c r="CT329" s="373"/>
      <c r="CU329" s="373"/>
      <c r="CV329" s="373"/>
      <c r="CW329" s="373"/>
      <c r="CX329" s="373"/>
      <c r="CY329" s="373"/>
      <c r="CZ329" s="373"/>
    </row>
    <row r="330" s="376" customFormat="true" ht="19.15" customHeight="true" x14ac:dyDescent="0.2">
      <c r="B330" s="542"/>
      <c r="AA330" s="369"/>
      <c r="AB330" s="369"/>
      <c r="AC330" s="369"/>
      <c r="AD330" s="369"/>
      <c r="AE330" s="369"/>
      <c r="AF330" s="369"/>
      <c r="AG330" s="369"/>
      <c r="AH330" s="369"/>
      <c r="AI330" s="369"/>
      <c r="AJ330" s="369"/>
      <c r="AK330" s="369"/>
      <c r="AL330" s="369"/>
      <c r="AM330" s="369"/>
      <c r="AN330" s="369"/>
      <c r="AO330" s="369"/>
      <c r="AP330" s="369"/>
      <c r="AQ330" s="369"/>
      <c r="AR330" s="369"/>
      <c r="AS330" s="369"/>
      <c r="AT330" s="369"/>
      <c r="AU330" s="369"/>
      <c r="AV330" s="369"/>
      <c r="AW330" s="369"/>
      <c r="AX330" s="369"/>
      <c r="AY330" s="369"/>
      <c r="AZ330" s="369"/>
      <c r="BA330" s="341"/>
      <c r="BB330" s="341"/>
      <c r="BC330" s="628"/>
      <c r="BD330" s="628"/>
      <c r="BE330" s="628"/>
      <c r="BF330" s="628"/>
      <c r="BG330" s="628"/>
      <c r="BH330" s="628"/>
      <c r="BI330" s="628"/>
      <c r="BJ330" s="628"/>
      <c r="BK330" s="628"/>
      <c r="BL330" s="628"/>
      <c r="BM330" s="628"/>
      <c r="BN330" s="628"/>
      <c r="BO330" s="628"/>
      <c r="BP330" s="628"/>
      <c r="BQ330" s="628"/>
      <c r="BR330" s="628"/>
      <c r="BS330" s="628"/>
      <c r="BT330" s="628"/>
      <c r="BU330" s="628"/>
      <c r="BV330" s="628"/>
      <c r="BW330" s="628"/>
      <c r="BX330" s="628"/>
      <c r="BY330" s="628"/>
      <c r="BZ330" s="369"/>
      <c r="CA330" s="369"/>
      <c r="CB330" s="369"/>
      <c r="CC330" s="369"/>
      <c r="CD330" s="369"/>
      <c r="CE330" s="369"/>
      <c r="CF330" s="369"/>
      <c r="CG330" s="369"/>
      <c r="CH330" s="369"/>
      <c r="CI330" s="369"/>
      <c r="CJ330" s="369"/>
      <c r="CK330" s="369"/>
      <c r="CL330" s="369"/>
      <c r="CM330" s="369"/>
      <c r="CN330" s="369"/>
      <c r="CO330" s="369"/>
      <c r="CP330" s="369"/>
      <c r="CQ330" s="369"/>
      <c r="CR330" s="369"/>
      <c r="CS330" s="369"/>
      <c r="CT330" s="369"/>
      <c r="CU330" s="369"/>
      <c r="CV330" s="369"/>
      <c r="CW330" s="369"/>
      <c r="CX330" s="369"/>
      <c r="CY330" s="369"/>
      <c r="CZ330" s="369"/>
    </row>
    <row r="331" s="376" customFormat="true" ht="15" customHeight="true" x14ac:dyDescent="0.2">
      <c r="B331" s="542"/>
      <c r="AA331" s="369"/>
      <c r="AB331" s="369"/>
      <c r="AC331" s="369"/>
      <c r="AD331" s="369"/>
      <c r="AE331" s="369"/>
      <c r="AF331" s="369"/>
      <c r="AG331" s="369"/>
      <c r="AH331" s="369"/>
      <c r="AI331" s="369"/>
      <c r="AJ331" s="369"/>
      <c r="AK331" s="369"/>
      <c r="AL331" s="369"/>
      <c r="AM331" s="369"/>
      <c r="AN331" s="369"/>
      <c r="AO331" s="369"/>
      <c r="AP331" s="369"/>
      <c r="AQ331" s="369"/>
      <c r="AR331" s="369"/>
      <c r="AS331" s="369"/>
      <c r="AT331" s="369"/>
      <c r="AU331" s="369"/>
      <c r="AV331" s="369"/>
      <c r="AW331" s="369"/>
      <c r="AX331" s="369"/>
      <c r="AY331" s="369"/>
      <c r="AZ331" s="369"/>
      <c r="BA331" s="341"/>
      <c r="BB331" s="341"/>
      <c r="BC331" s="628"/>
      <c r="BD331" s="628"/>
      <c r="BE331" s="628"/>
      <c r="BF331" s="628"/>
      <c r="BG331" s="628"/>
      <c r="BH331" s="628"/>
      <c r="BI331" s="628"/>
      <c r="BJ331" s="628"/>
      <c r="BK331" s="628"/>
      <c r="BL331" s="628"/>
      <c r="BM331" s="628"/>
      <c r="BN331" s="628"/>
      <c r="BO331" s="628"/>
      <c r="BP331" s="628"/>
      <c r="BQ331" s="628"/>
      <c r="BR331" s="628"/>
      <c r="BS331" s="628"/>
      <c r="BT331" s="628"/>
      <c r="BU331" s="628"/>
      <c r="BV331" s="628"/>
      <c r="BW331" s="628"/>
      <c r="BX331" s="628"/>
      <c r="BY331" s="628"/>
      <c r="BZ331" s="369"/>
      <c r="CA331" s="369"/>
      <c r="CB331" s="369"/>
      <c r="CC331" s="369"/>
      <c r="CD331" s="369"/>
      <c r="CE331" s="369"/>
      <c r="CF331" s="369"/>
      <c r="CG331" s="369"/>
      <c r="CH331" s="369"/>
      <c r="CI331" s="369"/>
      <c r="CJ331" s="369"/>
      <c r="CK331" s="369"/>
      <c r="CL331" s="369"/>
      <c r="CM331" s="369"/>
      <c r="CN331" s="369"/>
      <c r="CO331" s="369"/>
      <c r="CP331" s="369"/>
      <c r="CQ331" s="369"/>
      <c r="CR331" s="369"/>
      <c r="CS331" s="369"/>
      <c r="CT331" s="369"/>
      <c r="CU331" s="369"/>
      <c r="CV331" s="369"/>
      <c r="CW331" s="369"/>
      <c r="CX331" s="369"/>
      <c r="CY331" s="369"/>
      <c r="CZ331" s="369"/>
    </row>
    <row r="332" s="376" customFormat="true" ht="15" customHeight="true" x14ac:dyDescent="0.2">
      <c r="B332" s="542"/>
      <c r="AA332" s="369"/>
      <c r="AB332" s="369"/>
      <c r="AC332" s="369"/>
      <c r="AD332" s="369"/>
      <c r="AE332" s="369"/>
      <c r="AF332" s="369"/>
      <c r="AG332" s="369"/>
      <c r="AH332" s="369"/>
      <c r="AI332" s="369"/>
      <c r="AJ332" s="369"/>
      <c r="AK332" s="369"/>
      <c r="AL332" s="369"/>
      <c r="AM332" s="369"/>
      <c r="AN332" s="369"/>
      <c r="AO332" s="369"/>
      <c r="AP332" s="369"/>
      <c r="AQ332" s="369"/>
      <c r="AR332" s="369"/>
      <c r="AS332" s="369"/>
      <c r="AT332" s="369"/>
      <c r="AU332" s="369"/>
      <c r="AV332" s="369"/>
      <c r="AW332" s="369"/>
      <c r="AX332" s="369"/>
      <c r="AY332" s="369"/>
      <c r="AZ332" s="369"/>
      <c r="BA332" s="341"/>
      <c r="BB332" s="341"/>
      <c r="BC332" s="628"/>
      <c r="BD332" s="628"/>
      <c r="BE332" s="628"/>
      <c r="BF332" s="628"/>
      <c r="BG332" s="628"/>
      <c r="BH332" s="628"/>
      <c r="BI332" s="628"/>
      <c r="BJ332" s="628"/>
      <c r="BK332" s="628"/>
      <c r="BL332" s="628"/>
      <c r="BM332" s="628"/>
      <c r="BN332" s="628"/>
      <c r="BO332" s="628"/>
      <c r="BP332" s="628"/>
      <c r="BQ332" s="628"/>
      <c r="BR332" s="628"/>
      <c r="BS332" s="628"/>
      <c r="BT332" s="628"/>
      <c r="BU332" s="628"/>
      <c r="BV332" s="628"/>
      <c r="BW332" s="628"/>
      <c r="BX332" s="628"/>
      <c r="BY332" s="628"/>
      <c r="BZ332" s="369"/>
      <c r="CA332" s="369"/>
      <c r="CB332" s="369"/>
      <c r="CC332" s="369"/>
      <c r="CD332" s="369"/>
      <c r="CE332" s="369"/>
      <c r="CF332" s="369"/>
      <c r="CG332" s="369"/>
      <c r="CH332" s="369"/>
      <c r="CI332" s="369"/>
      <c r="CJ332" s="369"/>
      <c r="CK332" s="369"/>
      <c r="CL332" s="369"/>
      <c r="CM332" s="369"/>
      <c r="CN332" s="369"/>
      <c r="CO332" s="369"/>
      <c r="CP332" s="369"/>
      <c r="CQ332" s="369"/>
      <c r="CR332" s="369"/>
      <c r="CS332" s="369"/>
      <c r="CT332" s="369"/>
      <c r="CU332" s="369"/>
      <c r="CV332" s="369"/>
      <c r="CW332" s="369"/>
      <c r="CX332" s="369"/>
      <c r="CY332" s="369"/>
      <c r="CZ332" s="369"/>
    </row>
    <row r="333" s="376" customFormat="true" ht="15" customHeight="true" x14ac:dyDescent="0.2">
      <c r="B333" s="542"/>
      <c r="AA333" s="369"/>
      <c r="AB333" s="369"/>
      <c r="AC333" s="369"/>
      <c r="AD333" s="369"/>
      <c r="AE333" s="369"/>
      <c r="AF333" s="369"/>
      <c r="AG333" s="369"/>
      <c r="AH333" s="369"/>
      <c r="AI333" s="369"/>
      <c r="AJ333" s="369"/>
      <c r="AK333" s="369"/>
      <c r="AL333" s="369"/>
      <c r="AM333" s="369"/>
      <c r="AN333" s="369"/>
      <c r="AO333" s="369"/>
      <c r="AP333" s="369"/>
      <c r="AQ333" s="369"/>
      <c r="AR333" s="369"/>
      <c r="AS333" s="369"/>
      <c r="AT333" s="369"/>
      <c r="AU333" s="369"/>
      <c r="AV333" s="369"/>
      <c r="AW333" s="369"/>
      <c r="AX333" s="369"/>
      <c r="AY333" s="369"/>
      <c r="AZ333" s="369"/>
      <c r="BA333" s="341"/>
      <c r="BB333" s="341"/>
      <c r="BC333" s="628"/>
      <c r="BD333" s="628"/>
      <c r="BE333" s="628"/>
      <c r="BF333" s="628"/>
      <c r="BG333" s="628"/>
      <c r="BH333" s="628"/>
      <c r="BI333" s="628"/>
      <c r="BJ333" s="628"/>
      <c r="BK333" s="628"/>
      <c r="BL333" s="628"/>
      <c r="BM333" s="628"/>
      <c r="BN333" s="628"/>
      <c r="BO333" s="628"/>
      <c r="BP333" s="628"/>
      <c r="BQ333" s="628"/>
      <c r="BR333" s="628"/>
      <c r="BS333" s="628"/>
      <c r="BT333" s="628"/>
      <c r="BU333" s="628"/>
      <c r="BV333" s="628"/>
      <c r="BW333" s="628"/>
      <c r="BX333" s="628"/>
      <c r="BY333" s="628"/>
      <c r="BZ333" s="369"/>
      <c r="CA333" s="369"/>
      <c r="CB333" s="369"/>
      <c r="CC333" s="369"/>
      <c r="CD333" s="369"/>
      <c r="CE333" s="369"/>
      <c r="CF333" s="369"/>
      <c r="CG333" s="369"/>
      <c r="CH333" s="369"/>
      <c r="CI333" s="369"/>
      <c r="CJ333" s="369"/>
      <c r="CK333" s="369"/>
      <c r="CL333" s="369"/>
      <c r="CM333" s="369"/>
      <c r="CN333" s="369"/>
      <c r="CO333" s="369"/>
      <c r="CP333" s="369"/>
      <c r="CQ333" s="369"/>
      <c r="CR333" s="369"/>
      <c r="CS333" s="369"/>
      <c r="CT333" s="369"/>
      <c r="CU333" s="369"/>
      <c r="CV333" s="369"/>
      <c r="CW333" s="369"/>
      <c r="CX333" s="369"/>
      <c r="CY333" s="369"/>
      <c r="CZ333" s="369"/>
    </row>
    <row r="334" s="376" customFormat="true" ht="15" customHeight="true" x14ac:dyDescent="0.2">
      <c r="B334" s="542"/>
      <c r="AA334" s="369"/>
      <c r="AB334" s="369"/>
      <c r="AC334" s="369"/>
      <c r="AD334" s="369"/>
      <c r="AE334" s="369"/>
      <c r="AF334" s="369"/>
      <c r="AG334" s="369"/>
      <c r="AH334" s="369"/>
      <c r="AI334" s="369"/>
      <c r="AJ334" s="369"/>
      <c r="AK334" s="369"/>
      <c r="AL334" s="369"/>
      <c r="AM334" s="369"/>
      <c r="AN334" s="369"/>
      <c r="AO334" s="369"/>
      <c r="AP334" s="369"/>
      <c r="AQ334" s="369"/>
      <c r="AR334" s="369"/>
      <c r="AS334" s="369"/>
      <c r="AT334" s="369"/>
      <c r="AU334" s="369"/>
      <c r="AV334" s="369"/>
      <c r="AW334" s="369"/>
      <c r="AX334" s="369"/>
      <c r="AY334" s="369"/>
      <c r="AZ334" s="369"/>
      <c r="BA334" s="341"/>
      <c r="BB334" s="341"/>
      <c r="BC334" s="628"/>
      <c r="BD334" s="628"/>
      <c r="BE334" s="628"/>
      <c r="BF334" s="628"/>
      <c r="BG334" s="628"/>
      <c r="BH334" s="628"/>
      <c r="BI334" s="628"/>
      <c r="BJ334" s="628"/>
      <c r="BK334" s="628"/>
      <c r="BL334" s="628"/>
      <c r="BM334" s="628"/>
      <c r="BN334" s="628"/>
      <c r="BO334" s="628"/>
      <c r="BP334" s="628"/>
      <c r="BQ334" s="628"/>
      <c r="BR334" s="628"/>
      <c r="BS334" s="628"/>
      <c r="BT334" s="628"/>
      <c r="BU334" s="628"/>
      <c r="BV334" s="628"/>
      <c r="BW334" s="628"/>
      <c r="BX334" s="628"/>
      <c r="BY334" s="628"/>
      <c r="BZ334" s="369"/>
      <c r="CA334" s="369"/>
      <c r="CB334" s="369"/>
      <c r="CC334" s="369"/>
      <c r="CD334" s="369"/>
      <c r="CE334" s="369"/>
      <c r="CF334" s="369"/>
      <c r="CG334" s="369"/>
      <c r="CH334" s="369"/>
      <c r="CI334" s="369"/>
      <c r="CJ334" s="369"/>
      <c r="CK334" s="369"/>
      <c r="CL334" s="369"/>
      <c r="CM334" s="369"/>
      <c r="CN334" s="369"/>
      <c r="CO334" s="369"/>
      <c r="CP334" s="369"/>
      <c r="CQ334" s="369"/>
      <c r="CR334" s="369"/>
      <c r="CS334" s="369"/>
      <c r="CT334" s="369"/>
      <c r="CU334" s="369"/>
      <c r="CV334" s="369"/>
      <c r="CW334" s="369"/>
      <c r="CX334" s="369"/>
      <c r="CY334" s="369"/>
      <c r="CZ334" s="369"/>
    </row>
    <row r="335" s="376" customFormat="true" ht="15" customHeight="true" x14ac:dyDescent="0.2">
      <c r="B335" s="542"/>
      <c r="AA335" s="369"/>
      <c r="AB335" s="369"/>
      <c r="AC335" s="369"/>
      <c r="AD335" s="369"/>
      <c r="AE335" s="369"/>
      <c r="AF335" s="369"/>
      <c r="AG335" s="369"/>
      <c r="AH335" s="369"/>
      <c r="AI335" s="369"/>
      <c r="AJ335" s="369"/>
      <c r="AK335" s="369"/>
      <c r="AL335" s="369"/>
      <c r="AM335" s="369"/>
      <c r="AN335" s="369"/>
      <c r="AO335" s="369"/>
      <c r="AP335" s="369"/>
      <c r="AQ335" s="369"/>
      <c r="AR335" s="369"/>
      <c r="AS335" s="369"/>
      <c r="AT335" s="369"/>
      <c r="AU335" s="369"/>
      <c r="AV335" s="369"/>
      <c r="AW335" s="369"/>
      <c r="AX335" s="369"/>
      <c r="AY335" s="369"/>
      <c r="AZ335" s="369"/>
      <c r="BA335" s="341"/>
      <c r="BB335" s="341"/>
      <c r="BC335" s="628"/>
      <c r="BD335" s="628"/>
      <c r="BE335" s="628"/>
      <c r="BF335" s="628"/>
      <c r="BG335" s="628"/>
      <c r="BH335" s="628"/>
      <c r="BI335" s="628"/>
      <c r="BJ335" s="628"/>
      <c r="BK335" s="628"/>
      <c r="BL335" s="628"/>
      <c r="BM335" s="628"/>
      <c r="BN335" s="628"/>
      <c r="BO335" s="628"/>
      <c r="BP335" s="628"/>
      <c r="BQ335" s="628"/>
      <c r="BR335" s="628"/>
      <c r="BS335" s="628"/>
      <c r="BT335" s="628"/>
      <c r="BU335" s="628"/>
      <c r="BV335" s="628"/>
      <c r="BW335" s="628"/>
      <c r="BX335" s="628"/>
      <c r="BY335" s="628"/>
      <c r="BZ335" s="369"/>
      <c r="CA335" s="369"/>
      <c r="CB335" s="369"/>
      <c r="CC335" s="369"/>
      <c r="CD335" s="369"/>
      <c r="CE335" s="369"/>
      <c r="CF335" s="369"/>
      <c r="CG335" s="369"/>
      <c r="CH335" s="369"/>
      <c r="CI335" s="369"/>
      <c r="CJ335" s="369"/>
      <c r="CK335" s="369"/>
      <c r="CL335" s="369"/>
      <c r="CM335" s="369"/>
      <c r="CN335" s="369"/>
      <c r="CO335" s="369"/>
      <c r="CP335" s="369"/>
      <c r="CQ335" s="369"/>
      <c r="CR335" s="369"/>
      <c r="CS335" s="369"/>
      <c r="CT335" s="369"/>
      <c r="CU335" s="369"/>
      <c r="CV335" s="369"/>
      <c r="CW335" s="369"/>
      <c r="CX335" s="369"/>
      <c r="CY335" s="369"/>
      <c r="CZ335" s="369"/>
    </row>
    <row r="336" s="376" customFormat="true" ht="15" customHeight="true" x14ac:dyDescent="0.2">
      <c r="B336" s="542"/>
      <c r="AA336" s="369"/>
      <c r="AB336" s="369"/>
      <c r="AC336" s="369"/>
      <c r="AD336" s="369"/>
      <c r="AE336" s="369"/>
      <c r="AF336" s="369"/>
      <c r="AG336" s="369"/>
      <c r="AH336" s="369"/>
      <c r="AI336" s="369"/>
      <c r="AJ336" s="369"/>
      <c r="AK336" s="369"/>
      <c r="AL336" s="369"/>
      <c r="AM336" s="369"/>
      <c r="AN336" s="369"/>
      <c r="AO336" s="369"/>
      <c r="AP336" s="369"/>
      <c r="AQ336" s="369"/>
      <c r="AR336" s="369"/>
      <c r="AS336" s="369"/>
      <c r="AT336" s="369"/>
      <c r="AU336" s="369"/>
      <c r="AV336" s="369"/>
      <c r="AW336" s="369"/>
      <c r="AX336" s="369"/>
      <c r="AY336" s="369"/>
      <c r="AZ336" s="369"/>
      <c r="BA336" s="341"/>
      <c r="BB336" s="341"/>
      <c r="BC336" s="628"/>
      <c r="BD336" s="628"/>
      <c r="BE336" s="628"/>
      <c r="BF336" s="628"/>
      <c r="BG336" s="628"/>
      <c r="BH336" s="628"/>
      <c r="BI336" s="628"/>
      <c r="BJ336" s="628"/>
      <c r="BK336" s="628"/>
      <c r="BL336" s="628"/>
      <c r="BM336" s="628"/>
      <c r="BN336" s="628"/>
      <c r="BO336" s="628"/>
      <c r="BP336" s="628"/>
      <c r="BQ336" s="628"/>
      <c r="BR336" s="628"/>
      <c r="BS336" s="628"/>
      <c r="BT336" s="628"/>
      <c r="BU336" s="628"/>
      <c r="BV336" s="628"/>
      <c r="BW336" s="628"/>
      <c r="BX336" s="628"/>
      <c r="BY336" s="628"/>
      <c r="BZ336" s="369"/>
      <c r="CA336" s="369"/>
      <c r="CB336" s="369"/>
      <c r="CC336" s="369"/>
      <c r="CD336" s="369"/>
      <c r="CE336" s="369"/>
      <c r="CF336" s="369"/>
      <c r="CG336" s="369"/>
      <c r="CH336" s="369"/>
      <c r="CI336" s="369"/>
      <c r="CJ336" s="369"/>
      <c r="CK336" s="369"/>
      <c r="CL336" s="369"/>
      <c r="CM336" s="369"/>
      <c r="CN336" s="369"/>
      <c r="CO336" s="369"/>
      <c r="CP336" s="369"/>
      <c r="CQ336" s="369"/>
      <c r="CR336" s="369"/>
      <c r="CS336" s="369"/>
      <c r="CT336" s="369"/>
      <c r="CU336" s="369"/>
      <c r="CV336" s="369"/>
      <c r="CW336" s="369"/>
      <c r="CX336" s="369"/>
      <c r="CY336" s="369"/>
      <c r="CZ336" s="369"/>
    </row>
    <row r="337" s="376" customFormat="true" ht="18" customHeight="true" x14ac:dyDescent="0.2">
      <c r="B337" s="542"/>
      <c r="AA337" s="369"/>
      <c r="AB337" s="369"/>
      <c r="AC337" s="369"/>
      <c r="AD337" s="369"/>
      <c r="AE337" s="369"/>
      <c r="AF337" s="369"/>
      <c r="AG337" s="369"/>
      <c r="AH337" s="369"/>
      <c r="AI337" s="369"/>
      <c r="AJ337" s="369"/>
      <c r="AK337" s="369"/>
      <c r="AL337" s="369"/>
      <c r="AM337" s="369"/>
      <c r="AN337" s="369"/>
      <c r="AO337" s="369"/>
      <c r="AP337" s="369"/>
      <c r="AQ337" s="369"/>
      <c r="AR337" s="369"/>
      <c r="AS337" s="369"/>
      <c r="AT337" s="369"/>
      <c r="AU337" s="369"/>
      <c r="AV337" s="369"/>
      <c r="AW337" s="369"/>
      <c r="AX337" s="369"/>
      <c r="AY337" s="369"/>
      <c r="AZ337" s="369"/>
      <c r="BA337" s="341"/>
      <c r="BB337" s="341"/>
      <c r="BC337" s="628"/>
      <c r="BD337" s="628"/>
      <c r="BE337" s="628"/>
      <c r="BF337" s="628"/>
      <c r="BG337" s="628"/>
      <c r="BH337" s="628"/>
      <c r="BI337" s="628"/>
      <c r="BJ337" s="628"/>
      <c r="BK337" s="628"/>
      <c r="BL337" s="628"/>
      <c r="BM337" s="628"/>
      <c r="BN337" s="628"/>
      <c r="BO337" s="628"/>
      <c r="BP337" s="628"/>
      <c r="BQ337" s="628"/>
      <c r="BR337" s="628"/>
      <c r="BS337" s="628"/>
      <c r="BT337" s="628"/>
      <c r="BU337" s="628"/>
      <c r="BV337" s="628"/>
      <c r="BW337" s="628"/>
      <c r="BX337" s="628"/>
      <c r="BY337" s="628"/>
      <c r="BZ337" s="369"/>
      <c r="CA337" s="369"/>
      <c r="CB337" s="369"/>
      <c r="CC337" s="369"/>
      <c r="CD337" s="369"/>
      <c r="CE337" s="369"/>
      <c r="CF337" s="369"/>
      <c r="CG337" s="369"/>
      <c r="CH337" s="369"/>
      <c r="CI337" s="369"/>
      <c r="CJ337" s="369"/>
      <c r="CK337" s="369"/>
      <c r="CL337" s="369"/>
      <c r="CM337" s="369"/>
      <c r="CN337" s="369"/>
      <c r="CO337" s="369"/>
      <c r="CP337" s="369"/>
      <c r="CQ337" s="369"/>
      <c r="CR337" s="369"/>
      <c r="CS337" s="369"/>
      <c r="CT337" s="369"/>
      <c r="CU337" s="369"/>
      <c r="CV337" s="369"/>
      <c r="CW337" s="369"/>
      <c r="CX337" s="369"/>
      <c r="CY337" s="369"/>
      <c r="CZ337" s="369"/>
    </row>
    <row r="338" s="376" customFormat="true" ht="18" customHeight="true" x14ac:dyDescent="0.2">
      <c r="B338" s="542"/>
      <c r="AA338" s="369"/>
      <c r="AB338" s="369"/>
      <c r="AC338" s="369"/>
      <c r="AD338" s="369"/>
      <c r="AE338" s="369"/>
      <c r="AF338" s="369"/>
      <c r="AG338" s="369"/>
      <c r="AH338" s="369"/>
      <c r="AI338" s="369"/>
      <c r="AJ338" s="369"/>
      <c r="AK338" s="369"/>
      <c r="AL338" s="369"/>
      <c r="AM338" s="369"/>
      <c r="AN338" s="369"/>
      <c r="AO338" s="369"/>
      <c r="AP338" s="369"/>
      <c r="AQ338" s="369"/>
      <c r="AR338" s="369"/>
      <c r="AS338" s="369"/>
      <c r="AT338" s="369"/>
      <c r="AU338" s="369"/>
      <c r="AV338" s="369"/>
      <c r="AW338" s="369"/>
      <c r="AX338" s="369"/>
      <c r="AY338" s="369"/>
      <c r="AZ338" s="369"/>
      <c r="BA338" s="341"/>
      <c r="BB338" s="341"/>
      <c r="BC338" s="628"/>
      <c r="BD338" s="628"/>
      <c r="BE338" s="628"/>
      <c r="BF338" s="628"/>
      <c r="BG338" s="628"/>
      <c r="BH338" s="628"/>
      <c r="BI338" s="628"/>
      <c r="BJ338" s="628"/>
      <c r="BK338" s="628"/>
      <c r="BL338" s="628"/>
      <c r="BM338" s="628"/>
      <c r="BN338" s="628"/>
      <c r="BO338" s="628"/>
      <c r="BP338" s="628"/>
      <c r="BQ338" s="628"/>
      <c r="BR338" s="628"/>
      <c r="BS338" s="628"/>
      <c r="BT338" s="628"/>
      <c r="BU338" s="628"/>
      <c r="BV338" s="628"/>
      <c r="BW338" s="628"/>
      <c r="BX338" s="628"/>
      <c r="BY338" s="628"/>
      <c r="BZ338" s="369"/>
      <c r="CA338" s="369"/>
      <c r="CB338" s="369"/>
      <c r="CC338" s="369"/>
      <c r="CD338" s="369"/>
      <c r="CE338" s="369"/>
      <c r="CF338" s="369"/>
      <c r="CG338" s="369"/>
      <c r="CH338" s="369"/>
      <c r="CI338" s="369"/>
      <c r="CJ338" s="369"/>
      <c r="CK338" s="369"/>
      <c r="CL338" s="369"/>
      <c r="CM338" s="369"/>
      <c r="CN338" s="369"/>
      <c r="CO338" s="369"/>
      <c r="CP338" s="369"/>
      <c r="CQ338" s="369"/>
      <c r="CR338" s="369"/>
      <c r="CS338" s="369"/>
      <c r="CT338" s="369"/>
      <c r="CU338" s="369"/>
      <c r="CV338" s="369"/>
      <c r="CW338" s="369"/>
      <c r="CX338" s="369"/>
      <c r="CY338" s="369"/>
      <c r="CZ338" s="369"/>
    </row>
    <row r="339" s="561" customFormat="true" ht="15" customHeight="true" x14ac:dyDescent="0.2">
      <c r="B339" s="579"/>
      <c r="AA339" s="374"/>
      <c r="AB339" s="374"/>
      <c r="AC339" s="374"/>
      <c r="AD339" s="374"/>
      <c r="AE339" s="374"/>
      <c r="AF339" s="374"/>
      <c r="AG339" s="374"/>
      <c r="AH339" s="374"/>
      <c r="AI339" s="374"/>
      <c r="AJ339" s="374"/>
      <c r="AK339" s="374"/>
      <c r="AL339" s="374"/>
      <c r="AM339" s="374"/>
      <c r="AN339" s="374"/>
      <c r="AO339" s="374"/>
      <c r="AP339" s="374"/>
      <c r="AQ339" s="374"/>
      <c r="AR339" s="374"/>
      <c r="AS339" s="374"/>
      <c r="AT339" s="374"/>
      <c r="AU339" s="374"/>
      <c r="AV339" s="374"/>
      <c r="AW339" s="374"/>
      <c r="AX339" s="374"/>
      <c r="AY339" s="374"/>
      <c r="AZ339" s="374"/>
      <c r="BA339" s="375" t="s">
        <v>131</v>
      </c>
      <c r="BB339" s="323" t="s">
        <v>130</v>
      </c>
      <c r="BC339" s="801" t="s">
        <v>115</v>
      </c>
      <c r="BD339" s="802"/>
      <c r="BE339" s="802"/>
      <c r="BF339" s="802"/>
      <c r="BG339" s="803"/>
      <c r="BH339" s="801" t="s">
        <v>38</v>
      </c>
      <c r="BI339" s="802"/>
      <c r="BJ339" s="802"/>
      <c r="BK339" s="802"/>
      <c r="BL339" s="803"/>
      <c r="BM339" s="801" t="s">
        <v>37</v>
      </c>
      <c r="BN339" s="802"/>
      <c r="BO339" s="802"/>
      <c r="BP339" s="802"/>
      <c r="BQ339" s="804"/>
      <c r="BR339" s="18" t="s">
        <v>142</v>
      </c>
      <c r="BS339" s="455"/>
      <c r="BT339" s="455"/>
      <c r="BU339" s="455"/>
      <c r="BV339" s="455"/>
      <c r="BW339" s="455"/>
      <c r="BX339" s="455"/>
      <c r="BY339" s="455"/>
      <c r="BZ339" s="469"/>
      <c r="CA339" s="373"/>
      <c r="CB339" s="373"/>
      <c r="CC339" s="373"/>
      <c r="CD339" s="373"/>
      <c r="CE339" s="373"/>
      <c r="CF339" s="373"/>
      <c r="CG339" s="373"/>
      <c r="CH339" s="373"/>
      <c r="CI339" s="373"/>
      <c r="CJ339" s="373"/>
      <c r="CK339" s="373"/>
      <c r="CL339" s="373"/>
      <c r="CM339" s="373"/>
      <c r="CN339" s="373"/>
      <c r="CO339" s="373"/>
      <c r="CP339" s="373"/>
      <c r="CQ339" s="373"/>
      <c r="CR339" s="373"/>
      <c r="CS339" s="373"/>
      <c r="CT339" s="373"/>
      <c r="CU339" s="373"/>
      <c r="CV339" s="373"/>
      <c r="CW339" s="373"/>
      <c r="CX339" s="373"/>
      <c r="CY339" s="373"/>
      <c r="CZ339" s="373"/>
    </row>
    <row r="340" s="561" customFormat="true" ht="24" x14ac:dyDescent="0.2">
      <c r="B340" s="579"/>
      <c r="AA340" s="374"/>
      <c r="AB340" s="374"/>
      <c r="AC340" s="374"/>
      <c r="AD340" s="374"/>
      <c r="AE340" s="374"/>
      <c r="AF340" s="374"/>
      <c r="AG340" s="374"/>
      <c r="AH340" s="374"/>
      <c r="AI340" s="374"/>
      <c r="AJ340" s="374"/>
      <c r="AK340" s="374"/>
      <c r="AL340" s="374"/>
      <c r="AM340" s="374"/>
      <c r="AN340" s="374"/>
      <c r="AO340" s="374"/>
      <c r="AP340" s="374"/>
      <c r="AQ340" s="374"/>
      <c r="AR340" s="374"/>
      <c r="AS340" s="374"/>
      <c r="AT340" s="374"/>
      <c r="AU340" s="374"/>
      <c r="AV340" s="374"/>
      <c r="AW340" s="374"/>
      <c r="AX340" s="374"/>
      <c r="AY340" s="374"/>
      <c r="AZ340" s="374"/>
      <c r="BA340" s="361" t="s">
        <v>127</v>
      </c>
      <c r="BB340" s="360"/>
      <c r="BC340" s="486" t="s">
        <v>0</v>
      </c>
      <c r="BD340" s="596" t="s">
        <v>1</v>
      </c>
      <c r="BE340" s="596" t="s">
        <v>2</v>
      </c>
      <c r="BF340" s="596" t="s">
        <v>3</v>
      </c>
      <c r="BG340" s="487" t="s">
        <v>4</v>
      </c>
      <c r="BH340" s="486" t="s">
        <v>0</v>
      </c>
      <c r="BI340" s="596" t="s">
        <v>1</v>
      </c>
      <c r="BJ340" s="596" t="s">
        <v>2</v>
      </c>
      <c r="BK340" s="596" t="s">
        <v>3</v>
      </c>
      <c r="BL340" s="487" t="s">
        <v>4</v>
      </c>
      <c r="BM340" s="486" t="s">
        <v>0</v>
      </c>
      <c r="BN340" s="596" t="s">
        <v>1</v>
      </c>
      <c r="BO340" s="596" t="s">
        <v>2</v>
      </c>
      <c r="BP340" s="596" t="s">
        <v>3</v>
      </c>
      <c r="BQ340" s="487" t="s">
        <v>4</v>
      </c>
      <c r="BR340" s="486" t="s">
        <v>254</v>
      </c>
      <c r="BS340" s="596" t="s">
        <v>255</v>
      </c>
      <c r="BT340" s="596" t="s">
        <v>256</v>
      </c>
      <c r="BU340" s="596" t="s">
        <v>257</v>
      </c>
      <c r="BV340" s="596" t="s">
        <v>258</v>
      </c>
      <c r="BW340" s="596" t="s">
        <v>259</v>
      </c>
      <c r="BX340" s="596" t="s">
        <v>260</v>
      </c>
      <c r="BY340" s="597" t="s">
        <v>261</v>
      </c>
      <c r="BZ340" s="597" t="s">
        <v>262</v>
      </c>
      <c r="CA340" s="180"/>
      <c r="CB340" s="180"/>
      <c r="CC340" s="180"/>
      <c r="CD340" s="180"/>
      <c r="CE340" s="180"/>
      <c r="CF340" s="180"/>
      <c r="CG340" s="180"/>
      <c r="CH340" s="180"/>
      <c r="CI340" s="180"/>
      <c r="CJ340" s="180"/>
      <c r="CK340" s="180"/>
      <c r="CL340" s="180"/>
      <c r="CM340" s="180"/>
      <c r="CN340" s="180"/>
      <c r="CO340" s="180"/>
      <c r="CP340" s="180"/>
      <c r="CQ340" s="180"/>
      <c r="CR340" s="180"/>
      <c r="CS340" s="180"/>
      <c r="CT340" s="180"/>
      <c r="CU340" s="180"/>
      <c r="CV340" s="180"/>
      <c r="CW340" s="180"/>
      <c r="CX340" s="180"/>
      <c r="CY340" s="180"/>
      <c r="CZ340" s="180"/>
    </row>
    <row r="341" s="561" customFormat="true" ht="15" customHeight="true" x14ac:dyDescent="0.2">
      <c r="B341" s="579"/>
      <c r="AA341" s="374"/>
      <c r="AB341" s="374"/>
      <c r="AC341" s="374"/>
      <c r="AD341" s="374"/>
      <c r="AE341" s="374"/>
      <c r="AF341" s="374"/>
      <c r="AG341" s="374"/>
      <c r="AH341" s="374"/>
      <c r="AI341" s="374"/>
      <c r="AJ341" s="374"/>
      <c r="AK341" s="374"/>
      <c r="AL341" s="374"/>
      <c r="AM341" s="374"/>
      <c r="AN341" s="374"/>
      <c r="AO341" s="374"/>
      <c r="AP341" s="374"/>
      <c r="AQ341" s="374"/>
      <c r="AR341" s="374"/>
      <c r="AS341" s="374"/>
      <c r="AT341" s="374"/>
      <c r="AU341" s="374"/>
      <c r="AV341" s="374"/>
      <c r="AW341" s="374"/>
      <c r="AX341" s="374"/>
      <c r="AY341" s="374"/>
      <c r="AZ341" s="374"/>
      <c r="BA341" s="805" t="s">
        <v>155</v>
      </c>
      <c r="BB341" s="627" t="s">
        <v>49</v>
      </c>
      <c r="BC341" s="60" t="s">
        <v>35</v>
      </c>
      <c r="BD341" s="56" t="s">
        <v>35</v>
      </c>
      <c r="BE341" s="56" t="s">
        <v>35</v>
      </c>
      <c r="BF341" s="56" t="s">
        <v>35</v>
      </c>
      <c r="BG341" s="51" t="s">
        <v>35</v>
      </c>
      <c r="BH341" s="60" t="s">
        <v>35</v>
      </c>
      <c r="BI341" s="56" t="s">
        <v>35</v>
      </c>
      <c r="BJ341" s="56" t="s">
        <v>35</v>
      </c>
      <c r="BK341" s="56" t="s">
        <v>35</v>
      </c>
      <c r="BL341" s="51" t="s">
        <v>35</v>
      </c>
      <c r="BM341" s="60" t="s">
        <v>35</v>
      </c>
      <c r="BN341" s="56" t="s">
        <v>35</v>
      </c>
      <c r="BO341" s="56" t="s">
        <v>35</v>
      </c>
      <c r="BP341" s="56" t="s">
        <v>35</v>
      </c>
      <c r="BQ341" s="51" t="s">
        <v>35</v>
      </c>
      <c r="BR341" s="60" t="s">
        <v>35</v>
      </c>
      <c r="BS341" s="56" t="s">
        <v>35</v>
      </c>
      <c r="BT341" s="56" t="s">
        <v>35</v>
      </c>
      <c r="BU341" s="56" t="s">
        <v>35</v>
      </c>
      <c r="BV341" s="56" t="s">
        <v>35</v>
      </c>
      <c r="BW341" s="56" t="s">
        <v>35</v>
      </c>
      <c r="BX341" s="56" t="s">
        <v>35</v>
      </c>
      <c r="BY341" s="45" t="s">
        <v>35</v>
      </c>
      <c r="BZ341" s="45" t="s">
        <v>35</v>
      </c>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row>
    <row r="342" s="561" customFormat="true" ht="15" customHeight="true" x14ac:dyDescent="0.2">
      <c r="B342" s="579"/>
      <c r="AA342" s="374"/>
      <c r="AB342" s="374"/>
      <c r="AC342" s="374"/>
      <c r="AD342" s="374"/>
      <c r="AE342" s="374"/>
      <c r="AF342" s="374"/>
      <c r="AG342" s="374"/>
      <c r="AH342" s="374"/>
      <c r="AI342" s="374"/>
      <c r="AJ342" s="374"/>
      <c r="AK342" s="374"/>
      <c r="AL342" s="374"/>
      <c r="AM342" s="374"/>
      <c r="AN342" s="374"/>
      <c r="AO342" s="374"/>
      <c r="AP342" s="374"/>
      <c r="AQ342" s="374"/>
      <c r="AR342" s="374"/>
      <c r="AS342" s="374"/>
      <c r="AT342" s="374"/>
      <c r="AU342" s="374"/>
      <c r="AV342" s="374"/>
      <c r="AW342" s="374"/>
      <c r="AX342" s="374"/>
      <c r="AY342" s="374"/>
      <c r="AZ342" s="374"/>
      <c r="BA342" s="799"/>
      <c r="BB342" s="625" t="s">
        <v>48</v>
      </c>
      <c r="BC342" s="59" t="s">
        <v>35</v>
      </c>
      <c r="BD342" s="55" t="s">
        <v>35</v>
      </c>
      <c r="BE342" s="55" t="s">
        <v>35</v>
      </c>
      <c r="BF342" s="55" t="s">
        <v>35</v>
      </c>
      <c r="BG342" s="50" t="s">
        <v>35</v>
      </c>
      <c r="BH342" s="59" t="s">
        <v>35</v>
      </c>
      <c r="BI342" s="55" t="s">
        <v>35</v>
      </c>
      <c r="BJ342" s="55" t="s">
        <v>35</v>
      </c>
      <c r="BK342" s="55" t="s">
        <v>35</v>
      </c>
      <c r="BL342" s="50" t="s">
        <v>35</v>
      </c>
      <c r="BM342" s="59" t="s">
        <v>35</v>
      </c>
      <c r="BN342" s="55" t="s">
        <v>35</v>
      </c>
      <c r="BO342" s="55" t="s">
        <v>35</v>
      </c>
      <c r="BP342" s="55" t="s">
        <v>35</v>
      </c>
      <c r="BQ342" s="50" t="s">
        <v>35</v>
      </c>
      <c r="BR342" s="59" t="s">
        <v>35</v>
      </c>
      <c r="BS342" s="55" t="s">
        <v>35</v>
      </c>
      <c r="BT342" s="55" t="s">
        <v>35</v>
      </c>
      <c r="BU342" s="55" t="s">
        <v>35</v>
      </c>
      <c r="BV342" s="55" t="s">
        <v>35</v>
      </c>
      <c r="BW342" s="55" t="s">
        <v>35</v>
      </c>
      <c r="BX342" s="55" t="s">
        <v>35</v>
      </c>
      <c r="BY342" s="44" t="s">
        <v>35</v>
      </c>
      <c r="BZ342" s="44" t="s">
        <v>35</v>
      </c>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row>
    <row r="343" s="561" customFormat="true" ht="15" customHeight="true" x14ac:dyDescent="0.2">
      <c r="B343" s="579"/>
      <c r="AA343" s="374"/>
      <c r="AB343" s="374"/>
      <c r="AC343" s="374"/>
      <c r="AD343" s="374"/>
      <c r="AE343" s="374"/>
      <c r="AF343" s="374"/>
      <c r="AG343" s="374"/>
      <c r="AH343" s="374"/>
      <c r="AI343" s="374"/>
      <c r="AJ343" s="374"/>
      <c r="AK343" s="374"/>
      <c r="AL343" s="374"/>
      <c r="AM343" s="374"/>
      <c r="AN343" s="374"/>
      <c r="AO343" s="374"/>
      <c r="AP343" s="374"/>
      <c r="AQ343" s="374"/>
      <c r="AR343" s="374"/>
      <c r="AS343" s="374"/>
      <c r="AT343" s="374"/>
      <c r="AU343" s="374"/>
      <c r="AV343" s="374"/>
      <c r="AW343" s="374"/>
      <c r="AX343" s="374"/>
      <c r="AY343" s="374"/>
      <c r="AZ343" s="374"/>
      <c r="BA343" s="806" t="s">
        <v>150</v>
      </c>
      <c r="BB343" s="625" t="s">
        <v>49</v>
      </c>
      <c r="BC343" s="59" t="s">
        <v>35</v>
      </c>
      <c r="BD343" s="55" t="s">
        <v>35</v>
      </c>
      <c r="BE343" s="55" t="s">
        <v>35</v>
      </c>
      <c r="BF343" s="55" t="s">
        <v>35</v>
      </c>
      <c r="BG343" s="50" t="s">
        <v>35</v>
      </c>
      <c r="BH343" s="59" t="s">
        <v>35</v>
      </c>
      <c r="BI343" s="55" t="s">
        <v>35</v>
      </c>
      <c r="BJ343" s="55" t="s">
        <v>35</v>
      </c>
      <c r="BK343" s="55" t="s">
        <v>35</v>
      </c>
      <c r="BL343" s="50" t="s">
        <v>35</v>
      </c>
      <c r="BM343" s="59" t="s">
        <v>35</v>
      </c>
      <c r="BN343" s="55" t="s">
        <v>35</v>
      </c>
      <c r="BO343" s="55" t="s">
        <v>35</v>
      </c>
      <c r="BP343" s="55" t="s">
        <v>35</v>
      </c>
      <c r="BQ343" s="50" t="s">
        <v>35</v>
      </c>
      <c r="BR343" s="59" t="s">
        <v>35</v>
      </c>
      <c r="BS343" s="55" t="s">
        <v>35</v>
      </c>
      <c r="BT343" s="55" t="s">
        <v>35</v>
      </c>
      <c r="BU343" s="55" t="s">
        <v>35</v>
      </c>
      <c r="BV343" s="55" t="s">
        <v>35</v>
      </c>
      <c r="BW343" s="55" t="s">
        <v>35</v>
      </c>
      <c r="BX343" s="55" t="s">
        <v>35</v>
      </c>
      <c r="BY343" s="44" t="s">
        <v>35</v>
      </c>
      <c r="BZ343" s="44" t="s">
        <v>35</v>
      </c>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row>
    <row r="344" s="561" customFormat="true" ht="15" customHeight="true" x14ac:dyDescent="0.2">
      <c r="B344" s="579"/>
      <c r="AA344" s="374"/>
      <c r="AB344" s="374"/>
      <c r="AC344" s="374"/>
      <c r="AD344" s="374"/>
      <c r="AE344" s="374"/>
      <c r="AF344" s="374"/>
      <c r="AG344" s="374"/>
      <c r="AH344" s="374"/>
      <c r="AI344" s="374"/>
      <c r="AJ344" s="374"/>
      <c r="AK344" s="374"/>
      <c r="AL344" s="374"/>
      <c r="AM344" s="374"/>
      <c r="AN344" s="374"/>
      <c r="AO344" s="374"/>
      <c r="AP344" s="374"/>
      <c r="AQ344" s="374"/>
      <c r="AR344" s="374"/>
      <c r="AS344" s="374"/>
      <c r="AT344" s="374"/>
      <c r="AU344" s="374"/>
      <c r="AV344" s="374"/>
      <c r="AW344" s="374"/>
      <c r="AX344" s="374"/>
      <c r="AY344" s="374"/>
      <c r="AZ344" s="374"/>
      <c r="BA344" s="799"/>
      <c r="BB344" s="625" t="s">
        <v>48</v>
      </c>
      <c r="BC344" s="59" t="s">
        <v>35</v>
      </c>
      <c r="BD344" s="55" t="s">
        <v>35</v>
      </c>
      <c r="BE344" s="55" t="s">
        <v>35</v>
      </c>
      <c r="BF344" s="55" t="s">
        <v>35</v>
      </c>
      <c r="BG344" s="50" t="s">
        <v>35</v>
      </c>
      <c r="BH344" s="59" t="s">
        <v>35</v>
      </c>
      <c r="BI344" s="55" t="s">
        <v>35</v>
      </c>
      <c r="BJ344" s="55" t="s">
        <v>35</v>
      </c>
      <c r="BK344" s="55" t="s">
        <v>35</v>
      </c>
      <c r="BL344" s="50" t="s">
        <v>35</v>
      </c>
      <c r="BM344" s="59" t="s">
        <v>35</v>
      </c>
      <c r="BN344" s="55" t="s">
        <v>35</v>
      </c>
      <c r="BO344" s="55" t="s">
        <v>35</v>
      </c>
      <c r="BP344" s="55" t="s">
        <v>35</v>
      </c>
      <c r="BQ344" s="50" t="s">
        <v>35</v>
      </c>
      <c r="BR344" s="59" t="s">
        <v>35</v>
      </c>
      <c r="BS344" s="55" t="s">
        <v>35</v>
      </c>
      <c r="BT344" s="55" t="s">
        <v>35</v>
      </c>
      <c r="BU344" s="55" t="s">
        <v>35</v>
      </c>
      <c r="BV344" s="55" t="s">
        <v>35</v>
      </c>
      <c r="BW344" s="55" t="s">
        <v>35</v>
      </c>
      <c r="BX344" s="55" t="s">
        <v>35</v>
      </c>
      <c r="BY344" s="44" t="s">
        <v>35</v>
      </c>
      <c r="BZ344" s="44" t="s">
        <v>35</v>
      </c>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row>
    <row r="345" s="561" customFormat="true" ht="15" customHeight="true" x14ac:dyDescent="0.2">
      <c r="B345" s="579"/>
      <c r="AA345" s="374"/>
      <c r="AB345" s="374"/>
      <c r="AC345" s="374"/>
      <c r="AD345" s="374"/>
      <c r="AE345" s="374"/>
      <c r="AF345" s="374"/>
      <c r="AG345" s="374"/>
      <c r="AH345" s="374"/>
      <c r="AI345" s="374"/>
      <c r="AJ345" s="374"/>
      <c r="AK345" s="374"/>
      <c r="AL345" s="374"/>
      <c r="AM345" s="374"/>
      <c r="AN345" s="374"/>
      <c r="AO345" s="374"/>
      <c r="AP345" s="374"/>
      <c r="AQ345" s="374"/>
      <c r="AR345" s="374"/>
      <c r="AS345" s="374"/>
      <c r="AT345" s="374"/>
      <c r="AU345" s="374"/>
      <c r="AV345" s="374"/>
      <c r="AW345" s="374"/>
      <c r="AX345" s="374"/>
      <c r="AY345" s="374"/>
      <c r="AZ345" s="374"/>
      <c r="BA345" s="806" t="s">
        <v>151</v>
      </c>
      <c r="BB345" s="625" t="s">
        <v>49</v>
      </c>
      <c r="BC345" s="59" t="s">
        <v>35</v>
      </c>
      <c r="BD345" s="55" t="s">
        <v>35</v>
      </c>
      <c r="BE345" s="55" t="s">
        <v>35</v>
      </c>
      <c r="BF345" s="55" t="s">
        <v>35</v>
      </c>
      <c r="BG345" s="50" t="s">
        <v>35</v>
      </c>
      <c r="BH345" s="59" t="s">
        <v>35</v>
      </c>
      <c r="BI345" s="55" t="s">
        <v>35</v>
      </c>
      <c r="BJ345" s="55" t="s">
        <v>35</v>
      </c>
      <c r="BK345" s="55" t="s">
        <v>35</v>
      </c>
      <c r="BL345" s="50" t="s">
        <v>35</v>
      </c>
      <c r="BM345" s="59" t="s">
        <v>35</v>
      </c>
      <c r="BN345" s="55" t="s">
        <v>35</v>
      </c>
      <c r="BO345" s="55" t="s">
        <v>35</v>
      </c>
      <c r="BP345" s="55" t="s">
        <v>35</v>
      </c>
      <c r="BQ345" s="50" t="s">
        <v>35</v>
      </c>
      <c r="BR345" s="59" t="s">
        <v>35</v>
      </c>
      <c r="BS345" s="55" t="s">
        <v>35</v>
      </c>
      <c r="BT345" s="55" t="s">
        <v>35</v>
      </c>
      <c r="BU345" s="55" t="s">
        <v>35</v>
      </c>
      <c r="BV345" s="55" t="s">
        <v>35</v>
      </c>
      <c r="BW345" s="55" t="s">
        <v>35</v>
      </c>
      <c r="BX345" s="55" t="s">
        <v>35</v>
      </c>
      <c r="BY345" s="44" t="s">
        <v>35</v>
      </c>
      <c r="BZ345" s="44" t="s">
        <v>35</v>
      </c>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row>
    <row r="346" s="561" customFormat="true" ht="15" customHeight="true" x14ac:dyDescent="0.2">
      <c r="B346" s="579"/>
      <c r="AA346" s="374"/>
      <c r="AB346" s="374"/>
      <c r="AC346" s="374"/>
      <c r="AD346" s="374"/>
      <c r="AE346" s="374"/>
      <c r="AF346" s="374"/>
      <c r="AG346" s="374"/>
      <c r="AH346" s="374"/>
      <c r="AI346" s="374"/>
      <c r="AJ346" s="374"/>
      <c r="AK346" s="374"/>
      <c r="AL346" s="374"/>
      <c r="AM346" s="374"/>
      <c r="AN346" s="374"/>
      <c r="AO346" s="374"/>
      <c r="AP346" s="374"/>
      <c r="AQ346" s="374"/>
      <c r="AR346" s="374"/>
      <c r="AS346" s="374"/>
      <c r="AT346" s="374"/>
      <c r="AU346" s="374"/>
      <c r="AV346" s="374"/>
      <c r="AW346" s="374"/>
      <c r="AX346" s="374"/>
      <c r="AY346" s="374"/>
      <c r="AZ346" s="374"/>
      <c r="BA346" s="799"/>
      <c r="BB346" s="625" t="s">
        <v>48</v>
      </c>
      <c r="BC346" s="59" t="s">
        <v>35</v>
      </c>
      <c r="BD346" s="55" t="s">
        <v>35</v>
      </c>
      <c r="BE346" s="55" t="s">
        <v>35</v>
      </c>
      <c r="BF346" s="55" t="s">
        <v>35</v>
      </c>
      <c r="BG346" s="50" t="s">
        <v>35</v>
      </c>
      <c r="BH346" s="59" t="s">
        <v>35</v>
      </c>
      <c r="BI346" s="55" t="s">
        <v>35</v>
      </c>
      <c r="BJ346" s="55" t="s">
        <v>35</v>
      </c>
      <c r="BK346" s="55" t="s">
        <v>35</v>
      </c>
      <c r="BL346" s="50" t="s">
        <v>35</v>
      </c>
      <c r="BM346" s="59" t="s">
        <v>35</v>
      </c>
      <c r="BN346" s="55" t="s">
        <v>35</v>
      </c>
      <c r="BO346" s="55" t="s">
        <v>35</v>
      </c>
      <c r="BP346" s="55" t="s">
        <v>35</v>
      </c>
      <c r="BQ346" s="50" t="s">
        <v>35</v>
      </c>
      <c r="BR346" s="59" t="s">
        <v>35</v>
      </c>
      <c r="BS346" s="55" t="s">
        <v>35</v>
      </c>
      <c r="BT346" s="55" t="s">
        <v>35</v>
      </c>
      <c r="BU346" s="55" t="s">
        <v>35</v>
      </c>
      <c r="BV346" s="55" t="s">
        <v>35</v>
      </c>
      <c r="BW346" s="55" t="s">
        <v>35</v>
      </c>
      <c r="BX346" s="55" t="s">
        <v>35</v>
      </c>
      <c r="BY346" s="44" t="s">
        <v>35</v>
      </c>
      <c r="BZ346" s="44" t="s">
        <v>35</v>
      </c>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row>
    <row r="347" s="561" customFormat="true" ht="15" customHeight="true" x14ac:dyDescent="0.2">
      <c r="B347" s="579"/>
      <c r="AA347" s="374"/>
      <c r="AB347" s="374"/>
      <c r="AC347" s="374"/>
      <c r="AD347" s="374"/>
      <c r="AE347" s="374"/>
      <c r="AF347" s="374"/>
      <c r="AG347" s="374"/>
      <c r="AH347" s="374"/>
      <c r="AI347" s="374"/>
      <c r="AJ347" s="374"/>
      <c r="AK347" s="374"/>
      <c r="AL347" s="374"/>
      <c r="AM347" s="374"/>
      <c r="AN347" s="374"/>
      <c r="AO347" s="374"/>
      <c r="AP347" s="374"/>
      <c r="AQ347" s="374"/>
      <c r="AR347" s="374"/>
      <c r="AS347" s="374"/>
      <c r="AT347" s="374"/>
      <c r="AU347" s="374"/>
      <c r="AV347" s="374"/>
      <c r="AW347" s="374"/>
      <c r="AX347" s="374"/>
      <c r="AY347" s="374"/>
      <c r="AZ347" s="374"/>
      <c r="BA347" s="806" t="s">
        <v>152</v>
      </c>
      <c r="BB347" s="625" t="s">
        <v>49</v>
      </c>
      <c r="BC347" s="59" t="s">
        <v>35</v>
      </c>
      <c r="BD347" s="55" t="s">
        <v>35</v>
      </c>
      <c r="BE347" s="55" t="s">
        <v>35</v>
      </c>
      <c r="BF347" s="55" t="s">
        <v>35</v>
      </c>
      <c r="BG347" s="50" t="s">
        <v>35</v>
      </c>
      <c r="BH347" s="59" t="s">
        <v>35</v>
      </c>
      <c r="BI347" s="55" t="s">
        <v>35</v>
      </c>
      <c r="BJ347" s="55" t="s">
        <v>35</v>
      </c>
      <c r="BK347" s="55" t="s">
        <v>35</v>
      </c>
      <c r="BL347" s="50" t="s">
        <v>35</v>
      </c>
      <c r="BM347" s="59" t="s">
        <v>35</v>
      </c>
      <c r="BN347" s="55" t="s">
        <v>35</v>
      </c>
      <c r="BO347" s="55" t="s">
        <v>35</v>
      </c>
      <c r="BP347" s="55" t="s">
        <v>35</v>
      </c>
      <c r="BQ347" s="50" t="s">
        <v>35</v>
      </c>
      <c r="BR347" s="59" t="s">
        <v>35</v>
      </c>
      <c r="BS347" s="55" t="s">
        <v>35</v>
      </c>
      <c r="BT347" s="55" t="s">
        <v>35</v>
      </c>
      <c r="BU347" s="55" t="s">
        <v>35</v>
      </c>
      <c r="BV347" s="55" t="s">
        <v>35</v>
      </c>
      <c r="BW347" s="55" t="s">
        <v>35</v>
      </c>
      <c r="BX347" s="55" t="s">
        <v>35</v>
      </c>
      <c r="BY347" s="44" t="s">
        <v>35</v>
      </c>
      <c r="BZ347" s="44" t="s">
        <v>35</v>
      </c>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row>
    <row r="348" s="561" customFormat="true" ht="15" customHeight="true" x14ac:dyDescent="0.2">
      <c r="B348" s="579"/>
      <c r="AA348" s="374"/>
      <c r="AB348" s="374"/>
      <c r="AC348" s="374"/>
      <c r="AD348" s="374"/>
      <c r="AE348" s="374"/>
      <c r="AF348" s="374"/>
      <c r="AG348" s="374"/>
      <c r="AH348" s="374"/>
      <c r="AI348" s="374"/>
      <c r="AJ348" s="374"/>
      <c r="AK348" s="374"/>
      <c r="AL348" s="374"/>
      <c r="AM348" s="374"/>
      <c r="AN348" s="374"/>
      <c r="AO348" s="374"/>
      <c r="AP348" s="374"/>
      <c r="AQ348" s="374"/>
      <c r="AR348" s="374"/>
      <c r="AS348" s="374"/>
      <c r="AT348" s="374"/>
      <c r="AU348" s="374"/>
      <c r="AV348" s="374"/>
      <c r="AW348" s="374"/>
      <c r="AX348" s="374"/>
      <c r="AY348" s="374"/>
      <c r="AZ348" s="374"/>
      <c r="BA348" s="799"/>
      <c r="BB348" s="625" t="s">
        <v>48</v>
      </c>
      <c r="BC348" s="59" t="s">
        <v>35</v>
      </c>
      <c r="BD348" s="55" t="s">
        <v>35</v>
      </c>
      <c r="BE348" s="55" t="s">
        <v>35</v>
      </c>
      <c r="BF348" s="55" t="s">
        <v>35</v>
      </c>
      <c r="BG348" s="50" t="s">
        <v>35</v>
      </c>
      <c r="BH348" s="59" t="s">
        <v>35</v>
      </c>
      <c r="BI348" s="55" t="s">
        <v>35</v>
      </c>
      <c r="BJ348" s="55" t="s">
        <v>35</v>
      </c>
      <c r="BK348" s="55" t="s">
        <v>35</v>
      </c>
      <c r="BL348" s="50" t="s">
        <v>35</v>
      </c>
      <c r="BM348" s="59" t="s">
        <v>35</v>
      </c>
      <c r="BN348" s="55" t="s">
        <v>35</v>
      </c>
      <c r="BO348" s="55" t="s">
        <v>35</v>
      </c>
      <c r="BP348" s="55" t="s">
        <v>35</v>
      </c>
      <c r="BQ348" s="50" t="s">
        <v>35</v>
      </c>
      <c r="BR348" s="59" t="s">
        <v>35</v>
      </c>
      <c r="BS348" s="55" t="s">
        <v>35</v>
      </c>
      <c r="BT348" s="55" t="s">
        <v>35</v>
      </c>
      <c r="BU348" s="55" t="s">
        <v>35</v>
      </c>
      <c r="BV348" s="55" t="s">
        <v>35</v>
      </c>
      <c r="BW348" s="55" t="s">
        <v>35</v>
      </c>
      <c r="BX348" s="55" t="s">
        <v>35</v>
      </c>
      <c r="BY348" s="44" t="s">
        <v>35</v>
      </c>
      <c r="BZ348" s="44" t="s">
        <v>35</v>
      </c>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row>
    <row r="349" s="561" customFormat="true" ht="15" customHeight="true" x14ac:dyDescent="0.2">
      <c r="B349" s="579"/>
      <c r="AA349" s="374"/>
      <c r="AB349" s="374"/>
      <c r="AC349" s="374"/>
      <c r="AD349" s="374"/>
      <c r="AE349" s="374"/>
      <c r="AF349" s="374"/>
      <c r="AG349" s="374"/>
      <c r="AH349" s="374"/>
      <c r="AI349" s="374"/>
      <c r="AJ349" s="374"/>
      <c r="AK349" s="374"/>
      <c r="AL349" s="374"/>
      <c r="AM349" s="374"/>
      <c r="AN349" s="374"/>
      <c r="AO349" s="374"/>
      <c r="AP349" s="374"/>
      <c r="AQ349" s="374"/>
      <c r="AR349" s="374"/>
      <c r="AS349" s="374"/>
      <c r="AT349" s="374"/>
      <c r="AU349" s="374"/>
      <c r="AV349" s="374"/>
      <c r="AW349" s="374"/>
      <c r="AX349" s="374"/>
      <c r="AY349" s="374"/>
      <c r="AZ349" s="374"/>
      <c r="BA349" s="806" t="s">
        <v>153</v>
      </c>
      <c r="BB349" s="625" t="s">
        <v>49</v>
      </c>
      <c r="BC349" s="59" t="s">
        <v>35</v>
      </c>
      <c r="BD349" s="55" t="s">
        <v>35</v>
      </c>
      <c r="BE349" s="55" t="s">
        <v>35</v>
      </c>
      <c r="BF349" s="55" t="s">
        <v>35</v>
      </c>
      <c r="BG349" s="50" t="s">
        <v>35</v>
      </c>
      <c r="BH349" s="59" t="s">
        <v>35</v>
      </c>
      <c r="BI349" s="55" t="s">
        <v>35</v>
      </c>
      <c r="BJ349" s="55" t="s">
        <v>35</v>
      </c>
      <c r="BK349" s="55" t="s">
        <v>35</v>
      </c>
      <c r="BL349" s="50" t="s">
        <v>35</v>
      </c>
      <c r="BM349" s="59" t="s">
        <v>35</v>
      </c>
      <c r="BN349" s="55" t="s">
        <v>35</v>
      </c>
      <c r="BO349" s="55" t="s">
        <v>35</v>
      </c>
      <c r="BP349" s="55" t="s">
        <v>35</v>
      </c>
      <c r="BQ349" s="50" t="s">
        <v>35</v>
      </c>
      <c r="BR349" s="59" t="s">
        <v>35</v>
      </c>
      <c r="BS349" s="55" t="s">
        <v>35</v>
      </c>
      <c r="BT349" s="55" t="s">
        <v>35</v>
      </c>
      <c r="BU349" s="55" t="s">
        <v>35</v>
      </c>
      <c r="BV349" s="55" t="s">
        <v>35</v>
      </c>
      <c r="BW349" s="55" t="s">
        <v>35</v>
      </c>
      <c r="BX349" s="55" t="s">
        <v>35</v>
      </c>
      <c r="BY349" s="44" t="s">
        <v>35</v>
      </c>
      <c r="BZ349" s="44" t="s">
        <v>35</v>
      </c>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row>
    <row r="350" s="561" customFormat="true" ht="15" customHeight="true" x14ac:dyDescent="0.2">
      <c r="B350" s="579"/>
      <c r="AA350" s="374"/>
      <c r="AB350" s="374"/>
      <c r="AC350" s="374"/>
      <c r="AD350" s="374"/>
      <c r="AE350" s="374"/>
      <c r="AF350" s="374"/>
      <c r="AG350" s="374"/>
      <c r="AH350" s="374"/>
      <c r="AI350" s="374"/>
      <c r="AJ350" s="374"/>
      <c r="AK350" s="374"/>
      <c r="AL350" s="374"/>
      <c r="AM350" s="374"/>
      <c r="AN350" s="374"/>
      <c r="AO350" s="374"/>
      <c r="AP350" s="374"/>
      <c r="AQ350" s="374"/>
      <c r="AR350" s="374"/>
      <c r="AS350" s="374"/>
      <c r="AT350" s="374"/>
      <c r="AU350" s="374"/>
      <c r="AV350" s="374"/>
      <c r="AW350" s="374"/>
      <c r="AX350" s="374"/>
      <c r="AY350" s="374"/>
      <c r="AZ350" s="374"/>
      <c r="BA350" s="799"/>
      <c r="BB350" s="625" t="s">
        <v>48</v>
      </c>
      <c r="BC350" s="59" t="s">
        <v>35</v>
      </c>
      <c r="BD350" s="55" t="s">
        <v>35</v>
      </c>
      <c r="BE350" s="55" t="s">
        <v>35</v>
      </c>
      <c r="BF350" s="55" t="s">
        <v>35</v>
      </c>
      <c r="BG350" s="50" t="s">
        <v>35</v>
      </c>
      <c r="BH350" s="59" t="s">
        <v>35</v>
      </c>
      <c r="BI350" s="55" t="s">
        <v>35</v>
      </c>
      <c r="BJ350" s="55" t="s">
        <v>35</v>
      </c>
      <c r="BK350" s="55" t="s">
        <v>35</v>
      </c>
      <c r="BL350" s="50" t="s">
        <v>35</v>
      </c>
      <c r="BM350" s="59" t="s">
        <v>35</v>
      </c>
      <c r="BN350" s="55" t="s">
        <v>35</v>
      </c>
      <c r="BO350" s="55" t="s">
        <v>35</v>
      </c>
      <c r="BP350" s="55" t="s">
        <v>35</v>
      </c>
      <c r="BQ350" s="50" t="s">
        <v>35</v>
      </c>
      <c r="BR350" s="59" t="s">
        <v>35</v>
      </c>
      <c r="BS350" s="55" t="s">
        <v>35</v>
      </c>
      <c r="BT350" s="55" t="s">
        <v>35</v>
      </c>
      <c r="BU350" s="55" t="s">
        <v>35</v>
      </c>
      <c r="BV350" s="55" t="s">
        <v>35</v>
      </c>
      <c r="BW350" s="55" t="s">
        <v>35</v>
      </c>
      <c r="BX350" s="55" t="s">
        <v>35</v>
      </c>
      <c r="BY350" s="44" t="s">
        <v>35</v>
      </c>
      <c r="BZ350" s="44" t="s">
        <v>35</v>
      </c>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row>
    <row r="351" s="561" customFormat="true" ht="15" customHeight="true" x14ac:dyDescent="0.2">
      <c r="B351" s="579"/>
      <c r="AA351" s="374"/>
      <c r="AB351" s="374"/>
      <c r="AC351" s="374"/>
      <c r="AD351" s="374"/>
      <c r="AE351" s="374"/>
      <c r="AF351" s="374"/>
      <c r="AG351" s="374"/>
      <c r="AH351" s="374"/>
      <c r="AI351" s="374"/>
      <c r="AJ351" s="374"/>
      <c r="AK351" s="374"/>
      <c r="AL351" s="374"/>
      <c r="AM351" s="374"/>
      <c r="AN351" s="374"/>
      <c r="AO351" s="374"/>
      <c r="AP351" s="374"/>
      <c r="AQ351" s="374"/>
      <c r="AR351" s="374"/>
      <c r="AS351" s="374"/>
      <c r="AT351" s="374"/>
      <c r="AU351" s="374"/>
      <c r="AV351" s="374"/>
      <c r="AW351" s="374"/>
      <c r="AX351" s="374"/>
      <c r="AY351" s="374"/>
      <c r="AZ351" s="374"/>
      <c r="BA351" s="806" t="s">
        <v>154</v>
      </c>
      <c r="BB351" s="625" t="s">
        <v>49</v>
      </c>
      <c r="BC351" s="59" t="s">
        <v>35</v>
      </c>
      <c r="BD351" s="55" t="s">
        <v>35</v>
      </c>
      <c r="BE351" s="55" t="s">
        <v>35</v>
      </c>
      <c r="BF351" s="55" t="s">
        <v>35</v>
      </c>
      <c r="BG351" s="50" t="s">
        <v>35</v>
      </c>
      <c r="BH351" s="59" t="s">
        <v>35</v>
      </c>
      <c r="BI351" s="55" t="s">
        <v>35</v>
      </c>
      <c r="BJ351" s="55" t="s">
        <v>35</v>
      </c>
      <c r="BK351" s="55" t="s">
        <v>35</v>
      </c>
      <c r="BL351" s="50" t="s">
        <v>35</v>
      </c>
      <c r="BM351" s="59" t="s">
        <v>35</v>
      </c>
      <c r="BN351" s="55" t="s">
        <v>35</v>
      </c>
      <c r="BO351" s="55" t="s">
        <v>35</v>
      </c>
      <c r="BP351" s="55" t="s">
        <v>35</v>
      </c>
      <c r="BQ351" s="50" t="s">
        <v>35</v>
      </c>
      <c r="BR351" s="59" t="s">
        <v>35</v>
      </c>
      <c r="BS351" s="55" t="s">
        <v>35</v>
      </c>
      <c r="BT351" s="55" t="s">
        <v>35</v>
      </c>
      <c r="BU351" s="55" t="s">
        <v>35</v>
      </c>
      <c r="BV351" s="55" t="s">
        <v>35</v>
      </c>
      <c r="BW351" s="55" t="s">
        <v>35</v>
      </c>
      <c r="BX351" s="55" t="s">
        <v>35</v>
      </c>
      <c r="BY351" s="44" t="s">
        <v>35</v>
      </c>
      <c r="BZ351" s="44" t="s">
        <v>35</v>
      </c>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row>
    <row r="352" s="561" customFormat="true" ht="15" customHeight="true" x14ac:dyDescent="0.2">
      <c r="B352" s="579"/>
      <c r="AA352" s="374"/>
      <c r="AB352" s="374"/>
      <c r="AC352" s="374"/>
      <c r="AD352" s="374"/>
      <c r="AE352" s="374"/>
      <c r="AF352" s="374"/>
      <c r="AG352" s="374"/>
      <c r="AH352" s="374"/>
      <c r="AI352" s="374"/>
      <c r="AJ352" s="374"/>
      <c r="AK352" s="374"/>
      <c r="AL352" s="374"/>
      <c r="AM352" s="374"/>
      <c r="AN352" s="374"/>
      <c r="AO352" s="374"/>
      <c r="AP352" s="374"/>
      <c r="AQ352" s="374"/>
      <c r="AR352" s="374"/>
      <c r="AS352" s="374"/>
      <c r="AT352" s="374"/>
      <c r="AU352" s="374"/>
      <c r="AV352" s="374"/>
      <c r="AW352" s="374"/>
      <c r="AX352" s="374"/>
      <c r="AY352" s="374"/>
      <c r="AZ352" s="374"/>
      <c r="BA352" s="799"/>
      <c r="BB352" s="625" t="s">
        <v>48</v>
      </c>
      <c r="BC352" s="59" t="s">
        <v>35</v>
      </c>
      <c r="BD352" s="55" t="s">
        <v>35</v>
      </c>
      <c r="BE352" s="55" t="s">
        <v>35</v>
      </c>
      <c r="BF352" s="55" t="s">
        <v>35</v>
      </c>
      <c r="BG352" s="50" t="s">
        <v>35</v>
      </c>
      <c r="BH352" s="59" t="s">
        <v>35</v>
      </c>
      <c r="BI352" s="55" t="s">
        <v>35</v>
      </c>
      <c r="BJ352" s="55" t="s">
        <v>35</v>
      </c>
      <c r="BK352" s="55" t="s">
        <v>35</v>
      </c>
      <c r="BL352" s="50" t="s">
        <v>35</v>
      </c>
      <c r="BM352" s="59" t="s">
        <v>35</v>
      </c>
      <c r="BN352" s="55" t="s">
        <v>35</v>
      </c>
      <c r="BO352" s="55" t="s">
        <v>35</v>
      </c>
      <c r="BP352" s="55" t="s">
        <v>35</v>
      </c>
      <c r="BQ352" s="50" t="s">
        <v>35</v>
      </c>
      <c r="BR352" s="59" t="s">
        <v>35</v>
      </c>
      <c r="BS352" s="55" t="s">
        <v>35</v>
      </c>
      <c r="BT352" s="55" t="s">
        <v>35</v>
      </c>
      <c r="BU352" s="55" t="s">
        <v>35</v>
      </c>
      <c r="BV352" s="55" t="s">
        <v>35</v>
      </c>
      <c r="BW352" s="55" t="s">
        <v>35</v>
      </c>
      <c r="BX352" s="55" t="s">
        <v>35</v>
      </c>
      <c r="BY352" s="44" t="s">
        <v>35</v>
      </c>
      <c r="BZ352" s="44" t="s">
        <v>35</v>
      </c>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row>
    <row r="353" s="561" customFormat="true" ht="15" customHeight="true" x14ac:dyDescent="0.2">
      <c r="B353" s="579"/>
      <c r="AA353" s="374"/>
      <c r="AB353" s="374"/>
      <c r="AC353" s="374"/>
      <c r="AD353" s="374"/>
      <c r="AE353" s="374"/>
      <c r="AF353" s="374"/>
      <c r="AG353" s="374"/>
      <c r="AH353" s="374"/>
      <c r="AI353" s="374"/>
      <c r="AJ353" s="374"/>
      <c r="AK353" s="374"/>
      <c r="AL353" s="374"/>
      <c r="AM353" s="374"/>
      <c r="AN353" s="374"/>
      <c r="AO353" s="374"/>
      <c r="AP353" s="374"/>
      <c r="AQ353" s="374"/>
      <c r="AR353" s="374"/>
      <c r="AS353" s="374"/>
      <c r="AT353" s="374"/>
      <c r="AU353" s="374"/>
      <c r="AV353" s="374"/>
      <c r="AW353" s="374"/>
      <c r="AX353" s="374"/>
      <c r="AY353" s="374"/>
      <c r="AZ353" s="374"/>
      <c r="BA353" s="806" t="s">
        <v>143</v>
      </c>
      <c r="BB353" s="625" t="s">
        <v>49</v>
      </c>
      <c r="BC353" s="59" t="s">
        <v>35</v>
      </c>
      <c r="BD353" s="55" t="s">
        <v>35</v>
      </c>
      <c r="BE353" s="55" t="s">
        <v>35</v>
      </c>
      <c r="BF353" s="55" t="s">
        <v>35</v>
      </c>
      <c r="BG353" s="50" t="s">
        <v>35</v>
      </c>
      <c r="BH353" s="59" t="s">
        <v>35</v>
      </c>
      <c r="BI353" s="55" t="s">
        <v>35</v>
      </c>
      <c r="BJ353" s="55" t="s">
        <v>35</v>
      </c>
      <c r="BK353" s="55" t="s">
        <v>35</v>
      </c>
      <c r="BL353" s="50" t="s">
        <v>35</v>
      </c>
      <c r="BM353" s="59" t="s">
        <v>35</v>
      </c>
      <c r="BN353" s="55" t="s">
        <v>35</v>
      </c>
      <c r="BO353" s="55" t="s">
        <v>35</v>
      </c>
      <c r="BP353" s="55" t="s">
        <v>35</v>
      </c>
      <c r="BQ353" s="50" t="s">
        <v>35</v>
      </c>
      <c r="BR353" s="59" t="s">
        <v>35</v>
      </c>
      <c r="BS353" s="55" t="s">
        <v>35</v>
      </c>
      <c r="BT353" s="55" t="s">
        <v>35</v>
      </c>
      <c r="BU353" s="55" t="s">
        <v>35</v>
      </c>
      <c r="BV353" s="55" t="s">
        <v>35</v>
      </c>
      <c r="BW353" s="55" t="s">
        <v>35</v>
      </c>
      <c r="BX353" s="55" t="s">
        <v>35</v>
      </c>
      <c r="BY353" s="44" t="s">
        <v>35</v>
      </c>
      <c r="BZ353" s="44" t="s">
        <v>35</v>
      </c>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row>
    <row r="354" s="561" customFormat="true" ht="15" customHeight="true" x14ac:dyDescent="0.2">
      <c r="B354" s="579"/>
      <c r="AA354" s="374"/>
      <c r="AB354" s="374"/>
      <c r="AC354" s="374"/>
      <c r="AD354" s="374"/>
      <c r="AE354" s="374"/>
      <c r="AF354" s="374"/>
      <c r="AG354" s="374"/>
      <c r="AH354" s="374"/>
      <c r="AI354" s="374"/>
      <c r="AJ354" s="374"/>
      <c r="AK354" s="374"/>
      <c r="AL354" s="374"/>
      <c r="AM354" s="374"/>
      <c r="AN354" s="374"/>
      <c r="AO354" s="374"/>
      <c r="AP354" s="374"/>
      <c r="AQ354" s="374"/>
      <c r="AR354" s="374"/>
      <c r="AS354" s="374"/>
      <c r="AT354" s="374"/>
      <c r="AU354" s="374"/>
      <c r="AV354" s="374"/>
      <c r="AW354" s="374"/>
      <c r="AX354" s="374"/>
      <c r="AY354" s="374"/>
      <c r="AZ354" s="374"/>
      <c r="BA354" s="800"/>
      <c r="BB354" s="629" t="s">
        <v>48</v>
      </c>
      <c r="BC354" s="58" t="s">
        <v>35</v>
      </c>
      <c r="BD354" s="54" t="s">
        <v>35</v>
      </c>
      <c r="BE354" s="54" t="s">
        <v>35</v>
      </c>
      <c r="BF354" s="54" t="s">
        <v>35</v>
      </c>
      <c r="BG354" s="49" t="s">
        <v>35</v>
      </c>
      <c r="BH354" s="58" t="s">
        <v>35</v>
      </c>
      <c r="BI354" s="54" t="s">
        <v>35</v>
      </c>
      <c r="BJ354" s="54" t="s">
        <v>35</v>
      </c>
      <c r="BK354" s="54" t="s">
        <v>35</v>
      </c>
      <c r="BL354" s="49" t="s">
        <v>35</v>
      </c>
      <c r="BM354" s="58" t="s">
        <v>35</v>
      </c>
      <c r="BN354" s="54" t="s">
        <v>35</v>
      </c>
      <c r="BO354" s="54" t="s">
        <v>35</v>
      </c>
      <c r="BP354" s="54" t="s">
        <v>35</v>
      </c>
      <c r="BQ354" s="49" t="s">
        <v>35</v>
      </c>
      <c r="BR354" s="58" t="s">
        <v>35</v>
      </c>
      <c r="BS354" s="54" t="s">
        <v>35</v>
      </c>
      <c r="BT354" s="54" t="s">
        <v>35</v>
      </c>
      <c r="BU354" s="54" t="s">
        <v>35</v>
      </c>
      <c r="BV354" s="54" t="s">
        <v>35</v>
      </c>
      <c r="BW354" s="54" t="s">
        <v>35</v>
      </c>
      <c r="BX354" s="54" t="s">
        <v>35</v>
      </c>
      <c r="BY354" s="43" t="s">
        <v>35</v>
      </c>
      <c r="BZ354" s="43" t="s">
        <v>35</v>
      </c>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row>
    <row r="355" s="561" customFormat="true" ht="15" customHeight="true" x14ac:dyDescent="0.2">
      <c r="B355" s="579"/>
      <c r="AA355" s="374"/>
      <c r="AB355" s="374"/>
      <c r="AC355" s="374"/>
      <c r="AD355" s="374"/>
      <c r="AE355" s="374"/>
      <c r="AF355" s="374"/>
      <c r="AG355" s="374"/>
      <c r="AH355" s="374"/>
      <c r="AI355" s="374"/>
      <c r="AJ355" s="374"/>
      <c r="AK355" s="374"/>
      <c r="AL355" s="374"/>
      <c r="AM355" s="374"/>
      <c r="AN355" s="374"/>
      <c r="AO355" s="374"/>
      <c r="AP355" s="374"/>
      <c r="AQ355" s="374"/>
      <c r="AR355" s="374"/>
      <c r="AS355" s="374"/>
      <c r="AT355" s="374"/>
      <c r="AU355" s="374"/>
      <c r="AV355" s="374"/>
      <c r="AW355" s="374"/>
      <c r="AX355" s="374"/>
      <c r="AY355" s="374"/>
      <c r="AZ355" s="374"/>
      <c r="BA355" s="401"/>
      <c r="BB355" s="341"/>
      <c r="BC355" s="465"/>
      <c r="BD355" s="465"/>
      <c r="BE355" s="465"/>
      <c r="BF355" s="465"/>
      <c r="BG355" s="465"/>
      <c r="BH355" s="465"/>
      <c r="BI355" s="465"/>
      <c r="BJ355" s="465"/>
      <c r="BK355" s="465"/>
      <c r="BL355" s="465"/>
      <c r="BM355" s="465"/>
      <c r="BN355" s="465"/>
      <c r="BO355" s="465"/>
      <c r="BP355" s="465"/>
      <c r="BQ355" s="465"/>
      <c r="BR355" s="465"/>
      <c r="BS355" s="465"/>
      <c r="BT355" s="465"/>
      <c r="BU355" s="465"/>
      <c r="BV355" s="465"/>
      <c r="BW355" s="465"/>
      <c r="BX355" s="465"/>
      <c r="BY355" s="465"/>
      <c r="BZ355" s="466"/>
      <c r="CA355" s="466"/>
      <c r="CB355" s="466"/>
      <c r="CC355" s="466"/>
      <c r="CD355" s="466"/>
      <c r="CE355" s="466"/>
      <c r="CF355" s="466"/>
      <c r="CG355" s="466"/>
      <c r="CH355" s="466"/>
      <c r="CI355" s="466"/>
      <c r="CJ355" s="466"/>
      <c r="CK355" s="466"/>
      <c r="CL355" s="466"/>
      <c r="CM355" s="466"/>
      <c r="CN355" s="466"/>
      <c r="CO355" s="466"/>
      <c r="CP355" s="466"/>
      <c r="CQ355" s="466"/>
      <c r="CR355" s="466"/>
      <c r="CS355" s="466"/>
      <c r="CT355" s="466"/>
      <c r="CU355" s="466"/>
      <c r="CV355" s="466"/>
      <c r="CW355" s="466"/>
      <c r="CX355" s="466"/>
      <c r="CY355" s="466"/>
      <c r="CZ355" s="466"/>
    </row>
    <row r="356" s="561" customFormat="true" ht="15" customHeight="true" x14ac:dyDescent="0.2">
      <c r="B356" s="579"/>
      <c r="AA356" s="374"/>
      <c r="AB356" s="374"/>
      <c r="AC356" s="374"/>
      <c r="AD356" s="374"/>
      <c r="AE356" s="374"/>
      <c r="AF356" s="374"/>
      <c r="AG356" s="374"/>
      <c r="AH356" s="374"/>
      <c r="AI356" s="374"/>
      <c r="AJ356" s="374"/>
      <c r="AK356" s="374"/>
      <c r="AL356" s="374"/>
      <c r="AM356" s="374"/>
      <c r="AN356" s="374"/>
      <c r="AO356" s="374"/>
      <c r="AP356" s="374"/>
      <c r="AQ356" s="374"/>
      <c r="AR356" s="374"/>
      <c r="AS356" s="374"/>
      <c r="AT356" s="374"/>
      <c r="AU356" s="374"/>
      <c r="AV356" s="374"/>
      <c r="AW356" s="374"/>
      <c r="AX356" s="374"/>
      <c r="AY356" s="374"/>
      <c r="AZ356" s="374"/>
      <c r="BA356" s="401"/>
      <c r="BB356" s="341"/>
      <c r="BC356" s="401"/>
      <c r="BD356" s="401"/>
      <c r="BE356" s="401"/>
      <c r="BF356" s="401"/>
      <c r="BG356" s="401"/>
      <c r="BH356" s="401"/>
      <c r="BI356" s="401"/>
      <c r="BJ356" s="401"/>
      <c r="BK356" s="401"/>
      <c r="BL356" s="401"/>
      <c r="BM356" s="401"/>
      <c r="BN356" s="401"/>
      <c r="BO356" s="401"/>
      <c r="BP356" s="401"/>
      <c r="BQ356" s="401"/>
      <c r="BR356" s="401"/>
      <c r="BS356" s="401"/>
      <c r="BT356" s="401"/>
      <c r="BU356" s="401"/>
      <c r="BV356" s="401"/>
      <c r="BW356" s="401"/>
      <c r="BX356" s="401"/>
      <c r="BY356" s="401"/>
      <c r="BZ356" s="374"/>
      <c r="CA356" s="374"/>
      <c r="CB356" s="374"/>
      <c r="CC356" s="374"/>
      <c r="CD356" s="374"/>
      <c r="CE356" s="374"/>
      <c r="CF356" s="374"/>
      <c r="CG356" s="374"/>
      <c r="CH356" s="374"/>
      <c r="CI356" s="374"/>
      <c r="CJ356" s="374"/>
      <c r="CK356" s="374"/>
      <c r="CL356" s="374"/>
      <c r="CM356" s="374"/>
      <c r="CN356" s="374"/>
      <c r="CO356" s="374"/>
      <c r="CP356" s="374"/>
      <c r="CQ356" s="374"/>
      <c r="CR356" s="374"/>
      <c r="CS356" s="374"/>
      <c r="CT356" s="374"/>
      <c r="CU356" s="374"/>
      <c r="CV356" s="374"/>
      <c r="CW356" s="374"/>
      <c r="CX356" s="374"/>
      <c r="CY356" s="374"/>
      <c r="CZ356" s="374"/>
    </row>
    <row r="357" s="337" customFormat="true" ht="15" customHeight="true" x14ac:dyDescent="0.2">
      <c r="B357" s="339"/>
      <c r="AA357" s="374"/>
      <c r="AB357" s="374"/>
      <c r="AC357" s="374"/>
      <c r="AD357" s="374"/>
      <c r="AE357" s="374"/>
      <c r="AF357" s="374"/>
      <c r="AG357" s="374"/>
      <c r="AH357" s="374"/>
      <c r="AI357" s="374"/>
      <c r="AJ357" s="374"/>
      <c r="AK357" s="374"/>
      <c r="AL357" s="374"/>
      <c r="AM357" s="374"/>
      <c r="AN357" s="374"/>
      <c r="AO357" s="374"/>
      <c r="AP357" s="374"/>
      <c r="AQ357" s="374"/>
      <c r="AR357" s="374"/>
      <c r="AS357" s="374"/>
      <c r="AT357" s="374"/>
      <c r="AU357" s="374"/>
      <c r="AV357" s="374"/>
      <c r="AW357" s="374"/>
      <c r="AX357" s="374"/>
      <c r="AY357" s="374"/>
      <c r="AZ357" s="374"/>
      <c r="BA357" s="401"/>
      <c r="BB357" s="341"/>
      <c r="BC357" s="401"/>
      <c r="BD357" s="401"/>
      <c r="BE357" s="401"/>
      <c r="BF357" s="401"/>
      <c r="BG357" s="401"/>
      <c r="BH357" s="401"/>
      <c r="BI357" s="401"/>
      <c r="BJ357" s="401"/>
      <c r="BK357" s="401"/>
      <c r="BL357" s="401"/>
      <c r="BM357" s="401"/>
      <c r="BN357" s="401"/>
      <c r="BO357" s="401"/>
      <c r="BP357" s="401"/>
      <c r="BQ357" s="401"/>
      <c r="BR357" s="401"/>
      <c r="BS357" s="401"/>
      <c r="BT357" s="401"/>
      <c r="BU357" s="401"/>
      <c r="BV357" s="401"/>
      <c r="BW357" s="401"/>
      <c r="BX357" s="401"/>
      <c r="BY357" s="401"/>
      <c r="BZ357" s="374"/>
      <c r="CA357" s="374"/>
      <c r="CB357" s="374"/>
      <c r="CC357" s="374"/>
      <c r="CD357" s="374"/>
      <c r="CE357" s="374"/>
      <c r="CF357" s="374"/>
      <c r="CG357" s="374"/>
      <c r="CH357" s="374"/>
      <c r="CI357" s="374"/>
      <c r="CJ357" s="374"/>
      <c r="CK357" s="374"/>
      <c r="CL357" s="374"/>
      <c r="CM357" s="374"/>
      <c r="CN357" s="374"/>
      <c r="CO357" s="374"/>
      <c r="CP357" s="374"/>
      <c r="CQ357" s="374"/>
      <c r="CR357" s="374"/>
      <c r="CS357" s="374"/>
      <c r="CT357" s="374"/>
      <c r="CU357" s="374"/>
      <c r="CV357" s="374"/>
      <c r="CW357" s="374"/>
      <c r="CX357" s="374"/>
      <c r="CY357" s="374"/>
      <c r="CZ357" s="374"/>
    </row>
    <row r="358" s="337" customFormat="true" ht="15" customHeight="true" x14ac:dyDescent="0.2">
      <c r="B358" s="339"/>
      <c r="AA358" s="374"/>
      <c r="AB358" s="374"/>
      <c r="AC358" s="374"/>
      <c r="AD358" s="374"/>
      <c r="AE358" s="374"/>
      <c r="AF358" s="374"/>
      <c r="AG358" s="374"/>
      <c r="AH358" s="374"/>
      <c r="AI358" s="374"/>
      <c r="AJ358" s="374"/>
      <c r="AK358" s="374"/>
      <c r="AL358" s="374"/>
      <c r="AM358" s="374"/>
      <c r="AN358" s="374"/>
      <c r="AO358" s="374"/>
      <c r="AP358" s="374"/>
      <c r="AQ358" s="374"/>
      <c r="AR358" s="374"/>
      <c r="AS358" s="374"/>
      <c r="AT358" s="374"/>
      <c r="AU358" s="374"/>
      <c r="AV358" s="374"/>
      <c r="AW358" s="374"/>
      <c r="AX358" s="374"/>
      <c r="AY358" s="374"/>
      <c r="AZ358" s="374"/>
      <c r="BA358" s="401"/>
      <c r="BB358" s="341"/>
      <c r="BC358" s="401"/>
      <c r="BD358" s="401"/>
      <c r="BE358" s="401"/>
      <c r="BF358" s="401"/>
      <c r="BG358" s="401"/>
      <c r="BH358" s="401"/>
      <c r="BI358" s="401"/>
      <c r="BJ358" s="401"/>
      <c r="BK358" s="401"/>
      <c r="BL358" s="401"/>
      <c r="BM358" s="401"/>
      <c r="BN358" s="401"/>
      <c r="BO358" s="401"/>
      <c r="BP358" s="401"/>
      <c r="BQ358" s="401"/>
      <c r="BR358" s="401"/>
      <c r="BS358" s="401"/>
      <c r="BT358" s="401"/>
      <c r="BU358" s="401"/>
      <c r="BV358" s="401"/>
      <c r="BW358" s="401"/>
      <c r="BX358" s="401"/>
      <c r="BY358" s="401"/>
      <c r="BZ358" s="374"/>
      <c r="CA358" s="374"/>
      <c r="CB358" s="374"/>
      <c r="CC358" s="374"/>
      <c r="CD358" s="374"/>
      <c r="CE358" s="374"/>
      <c r="CF358" s="374"/>
      <c r="CG358" s="374"/>
      <c r="CH358" s="374"/>
      <c r="CI358" s="374"/>
      <c r="CJ358" s="374"/>
      <c r="CK358" s="374"/>
      <c r="CL358" s="374"/>
      <c r="CM358" s="374"/>
      <c r="CN358" s="374"/>
      <c r="CO358" s="374"/>
      <c r="CP358" s="374"/>
      <c r="CQ358" s="374"/>
      <c r="CR358" s="374"/>
      <c r="CS358" s="374"/>
      <c r="CT358" s="374"/>
      <c r="CU358" s="374"/>
      <c r="CV358" s="374"/>
      <c r="CW358" s="374"/>
      <c r="CX358" s="374"/>
      <c r="CY358" s="374"/>
      <c r="CZ358" s="374"/>
    </row>
    <row r="359" s="337" customFormat="true" ht="15" customHeight="true" x14ac:dyDescent="0.2">
      <c r="B359" s="339"/>
      <c r="AA359" s="374"/>
      <c r="AB359" s="374"/>
      <c r="AC359" s="374"/>
      <c r="AD359" s="374"/>
      <c r="AE359" s="374"/>
      <c r="AF359" s="374"/>
      <c r="AG359" s="374"/>
      <c r="AH359" s="374"/>
      <c r="AI359" s="374"/>
      <c r="AJ359" s="374"/>
      <c r="AK359" s="374"/>
      <c r="AL359" s="374"/>
      <c r="AM359" s="374"/>
      <c r="AN359" s="374"/>
      <c r="AO359" s="374"/>
      <c r="AP359" s="374"/>
      <c r="AQ359" s="374"/>
      <c r="AR359" s="374"/>
      <c r="AS359" s="374"/>
      <c r="AT359" s="374"/>
      <c r="AU359" s="374"/>
      <c r="AV359" s="374"/>
      <c r="AW359" s="374"/>
      <c r="AX359" s="374"/>
      <c r="AY359" s="374"/>
      <c r="AZ359" s="374"/>
      <c r="BA359" s="401"/>
      <c r="BB359" s="341"/>
      <c r="BC359" s="401"/>
      <c r="BD359" s="401"/>
      <c r="BE359" s="401"/>
      <c r="BF359" s="401"/>
      <c r="BG359" s="401"/>
      <c r="BH359" s="401"/>
      <c r="BI359" s="401"/>
      <c r="BJ359" s="401"/>
      <c r="BK359" s="401"/>
      <c r="BL359" s="401"/>
      <c r="BM359" s="401"/>
      <c r="BN359" s="401"/>
      <c r="BO359" s="401"/>
      <c r="BP359" s="401"/>
      <c r="BQ359" s="401"/>
      <c r="BR359" s="401"/>
      <c r="BS359" s="401"/>
      <c r="BT359" s="401"/>
      <c r="BU359" s="401"/>
      <c r="BV359" s="401"/>
      <c r="BW359" s="401"/>
      <c r="BX359" s="401"/>
      <c r="BY359" s="401"/>
      <c r="BZ359" s="374"/>
      <c r="CA359" s="374"/>
      <c r="CB359" s="374"/>
      <c r="CC359" s="374"/>
      <c r="CD359" s="374"/>
      <c r="CE359" s="374"/>
      <c r="CF359" s="374"/>
      <c r="CG359" s="374"/>
      <c r="CH359" s="374"/>
      <c r="CI359" s="374"/>
      <c r="CJ359" s="374"/>
      <c r="CK359" s="374"/>
      <c r="CL359" s="374"/>
      <c r="CM359" s="374"/>
      <c r="CN359" s="374"/>
      <c r="CO359" s="374"/>
      <c r="CP359" s="374"/>
      <c r="CQ359" s="374"/>
      <c r="CR359" s="374"/>
      <c r="CS359" s="374"/>
      <c r="CT359" s="374"/>
      <c r="CU359" s="374"/>
      <c r="CV359" s="374"/>
      <c r="CW359" s="374"/>
      <c r="CX359" s="374"/>
      <c r="CY359" s="374"/>
      <c r="CZ359" s="374"/>
    </row>
    <row r="360" s="337" customFormat="true" ht="15" customHeight="true" x14ac:dyDescent="0.2">
      <c r="B360" s="339"/>
      <c r="AA360" s="374"/>
      <c r="AB360" s="374"/>
      <c r="AC360" s="374"/>
      <c r="AD360" s="374"/>
      <c r="AE360" s="374"/>
      <c r="AF360" s="374"/>
      <c r="AG360" s="374"/>
      <c r="AH360" s="374"/>
      <c r="AI360" s="374"/>
      <c r="AJ360" s="374"/>
      <c r="AK360" s="374"/>
      <c r="AL360" s="374"/>
      <c r="AM360" s="374"/>
      <c r="AN360" s="374"/>
      <c r="AO360" s="374"/>
      <c r="AP360" s="374"/>
      <c r="AQ360" s="374"/>
      <c r="AR360" s="374"/>
      <c r="AS360" s="374"/>
      <c r="AT360" s="374"/>
      <c r="AU360" s="374"/>
      <c r="AV360" s="374"/>
      <c r="AW360" s="374"/>
      <c r="AX360" s="374"/>
      <c r="AY360" s="374"/>
      <c r="AZ360" s="374"/>
      <c r="BA360" s="401"/>
      <c r="BB360" s="341"/>
      <c r="BC360" s="401"/>
      <c r="BD360" s="401"/>
      <c r="BE360" s="401"/>
      <c r="BF360" s="401"/>
      <c r="BG360" s="401"/>
      <c r="BH360" s="401"/>
      <c r="BI360" s="401"/>
      <c r="BJ360" s="401"/>
      <c r="BK360" s="401"/>
      <c r="BL360" s="401"/>
      <c r="BM360" s="401"/>
      <c r="BN360" s="401"/>
      <c r="BO360" s="401"/>
      <c r="BP360" s="401"/>
      <c r="BQ360" s="401"/>
      <c r="BR360" s="401"/>
      <c r="BS360" s="401"/>
      <c r="BT360" s="401"/>
      <c r="BU360" s="401"/>
      <c r="BV360" s="401"/>
      <c r="BW360" s="401"/>
      <c r="BX360" s="401"/>
      <c r="BY360" s="401"/>
      <c r="BZ360" s="374"/>
      <c r="CA360" s="374"/>
      <c r="CB360" s="374"/>
      <c r="CC360" s="374"/>
      <c r="CD360" s="374"/>
      <c r="CE360" s="374"/>
      <c r="CF360" s="374"/>
      <c r="CG360" s="374"/>
      <c r="CH360" s="374"/>
      <c r="CI360" s="374"/>
      <c r="CJ360" s="374"/>
      <c r="CK360" s="374"/>
      <c r="CL360" s="374"/>
      <c r="CM360" s="374"/>
      <c r="CN360" s="374"/>
      <c r="CO360" s="374"/>
      <c r="CP360" s="374"/>
      <c r="CQ360" s="374"/>
      <c r="CR360" s="374"/>
      <c r="CS360" s="374"/>
      <c r="CT360" s="374"/>
      <c r="CU360" s="374"/>
      <c r="CV360" s="374"/>
      <c r="CW360" s="374"/>
      <c r="CX360" s="374"/>
      <c r="CY360" s="374"/>
      <c r="CZ360" s="374"/>
    </row>
    <row r="361" s="337" customFormat="true" ht="15" customHeight="true" x14ac:dyDescent="0.2">
      <c r="B361" s="339"/>
      <c r="AA361" s="374"/>
      <c r="AB361" s="374"/>
      <c r="AC361" s="374"/>
      <c r="AD361" s="374"/>
      <c r="AE361" s="374"/>
      <c r="AF361" s="374"/>
      <c r="AG361" s="374"/>
      <c r="AH361" s="374"/>
      <c r="AI361" s="374"/>
      <c r="AJ361" s="374"/>
      <c r="AK361" s="374"/>
      <c r="AL361" s="374"/>
      <c r="AM361" s="374"/>
      <c r="AN361" s="374"/>
      <c r="AO361" s="374"/>
      <c r="AP361" s="374"/>
      <c r="AQ361" s="374"/>
      <c r="AR361" s="374"/>
      <c r="AS361" s="374"/>
      <c r="AT361" s="374"/>
      <c r="AU361" s="374"/>
      <c r="AV361" s="374"/>
      <c r="AW361" s="374"/>
      <c r="AX361" s="374"/>
      <c r="AY361" s="374"/>
      <c r="AZ361" s="374"/>
      <c r="BA361" s="401"/>
      <c r="BB361" s="341"/>
      <c r="BC361" s="401"/>
      <c r="BD361" s="401"/>
      <c r="BE361" s="401"/>
      <c r="BF361" s="401"/>
      <c r="BG361" s="401"/>
      <c r="BH361" s="401"/>
      <c r="BI361" s="401"/>
      <c r="BJ361" s="401"/>
      <c r="BK361" s="401"/>
      <c r="BL361" s="401"/>
      <c r="BM361" s="401"/>
      <c r="BN361" s="401"/>
      <c r="BO361" s="401"/>
      <c r="BP361" s="401"/>
      <c r="BQ361" s="401"/>
      <c r="BR361" s="401"/>
      <c r="BS361" s="401"/>
      <c r="BT361" s="401"/>
      <c r="BU361" s="401"/>
      <c r="BV361" s="401"/>
      <c r="BW361" s="401"/>
      <c r="BX361" s="401"/>
      <c r="BY361" s="401"/>
      <c r="BZ361" s="374"/>
      <c r="CA361" s="374"/>
      <c r="CB361" s="374"/>
      <c r="CC361" s="374"/>
      <c r="CD361" s="374"/>
      <c r="CE361" s="374"/>
      <c r="CF361" s="374"/>
      <c r="CG361" s="374"/>
      <c r="CH361" s="374"/>
      <c r="CI361" s="374"/>
      <c r="CJ361" s="374"/>
      <c r="CK361" s="374"/>
      <c r="CL361" s="374"/>
      <c r="CM361" s="374"/>
      <c r="CN361" s="374"/>
      <c r="CO361" s="374"/>
      <c r="CP361" s="374"/>
      <c r="CQ361" s="374"/>
      <c r="CR361" s="374"/>
      <c r="CS361" s="374"/>
      <c r="CT361" s="374"/>
      <c r="CU361" s="374"/>
      <c r="CV361" s="374"/>
      <c r="CW361" s="374"/>
      <c r="CX361" s="374"/>
      <c r="CY361" s="374"/>
      <c r="CZ361" s="374"/>
    </row>
    <row r="362" s="337" customFormat="true" ht="15" customHeight="true" x14ac:dyDescent="0.2">
      <c r="B362" s="339"/>
      <c r="AA362" s="374"/>
      <c r="AB362" s="374"/>
      <c r="AC362" s="374"/>
      <c r="AD362" s="374"/>
      <c r="AE362" s="374"/>
      <c r="AF362" s="374"/>
      <c r="AG362" s="374"/>
      <c r="AH362" s="374"/>
      <c r="AI362" s="374"/>
      <c r="AJ362" s="374"/>
      <c r="AK362" s="374"/>
      <c r="AL362" s="374"/>
      <c r="AM362" s="374"/>
      <c r="AN362" s="374"/>
      <c r="AO362" s="374"/>
      <c r="AP362" s="374"/>
      <c r="AQ362" s="374"/>
      <c r="AR362" s="374"/>
      <c r="AS362" s="374"/>
      <c r="AT362" s="374"/>
      <c r="AU362" s="374"/>
      <c r="AV362" s="374"/>
      <c r="AW362" s="374"/>
      <c r="AX362" s="374"/>
      <c r="AY362" s="374"/>
      <c r="AZ362" s="374"/>
      <c r="BA362" s="401"/>
      <c r="BB362" s="341"/>
      <c r="BC362" s="401"/>
      <c r="BD362" s="401"/>
      <c r="BE362" s="401"/>
      <c r="BF362" s="401"/>
      <c r="BG362" s="401"/>
      <c r="BH362" s="401"/>
      <c r="BI362" s="401"/>
      <c r="BJ362" s="401"/>
      <c r="BK362" s="401"/>
      <c r="BL362" s="401"/>
      <c r="BM362" s="401"/>
      <c r="BN362" s="401"/>
      <c r="BO362" s="401"/>
      <c r="BP362" s="401"/>
      <c r="BQ362" s="401"/>
      <c r="BR362" s="401"/>
      <c r="BS362" s="401"/>
      <c r="BT362" s="401"/>
      <c r="BU362" s="401"/>
      <c r="BV362" s="401"/>
      <c r="BW362" s="401"/>
      <c r="BX362" s="401"/>
      <c r="BY362" s="401"/>
      <c r="BZ362" s="374"/>
      <c r="CA362" s="374"/>
      <c r="CB362" s="374"/>
      <c r="CC362" s="374"/>
      <c r="CD362" s="374"/>
      <c r="CE362" s="374"/>
      <c r="CF362" s="374"/>
      <c r="CG362" s="374"/>
      <c r="CH362" s="374"/>
      <c r="CI362" s="374"/>
      <c r="CJ362" s="374"/>
      <c r="CK362" s="374"/>
      <c r="CL362" s="374"/>
      <c r="CM362" s="374"/>
      <c r="CN362" s="374"/>
      <c r="CO362" s="374"/>
      <c r="CP362" s="374"/>
      <c r="CQ362" s="374"/>
      <c r="CR362" s="374"/>
      <c r="CS362" s="374"/>
      <c r="CT362" s="374"/>
      <c r="CU362" s="374"/>
      <c r="CV362" s="374"/>
      <c r="CW362" s="374"/>
      <c r="CX362" s="374"/>
      <c r="CY362" s="374"/>
      <c r="CZ362" s="374"/>
    </row>
    <row r="363" s="337" customFormat="true" ht="15" customHeight="true" x14ac:dyDescent="0.2">
      <c r="B363" s="339"/>
      <c r="AA363" s="374"/>
      <c r="AB363" s="374"/>
      <c r="AC363" s="374"/>
      <c r="AD363" s="374"/>
      <c r="AE363" s="374"/>
      <c r="AF363" s="374"/>
      <c r="AG363" s="374"/>
      <c r="AH363" s="374"/>
      <c r="AI363" s="374"/>
      <c r="AJ363" s="374"/>
      <c r="AK363" s="374"/>
      <c r="AL363" s="374"/>
      <c r="AM363" s="374"/>
      <c r="AN363" s="374"/>
      <c r="AO363" s="374"/>
      <c r="AP363" s="374"/>
      <c r="AQ363" s="374"/>
      <c r="AR363" s="374"/>
      <c r="AS363" s="374"/>
      <c r="AT363" s="374"/>
      <c r="AU363" s="374"/>
      <c r="AV363" s="374"/>
      <c r="AW363" s="374"/>
      <c r="AX363" s="374"/>
      <c r="AY363" s="374"/>
      <c r="AZ363" s="374"/>
      <c r="BA363" s="401"/>
      <c r="BB363" s="341"/>
      <c r="BC363" s="401"/>
      <c r="BD363" s="401"/>
      <c r="BE363" s="401"/>
      <c r="BF363" s="401"/>
      <c r="BG363" s="401"/>
      <c r="BH363" s="401"/>
      <c r="BI363" s="401"/>
      <c r="BJ363" s="401"/>
      <c r="BK363" s="401"/>
      <c r="BL363" s="401"/>
      <c r="BM363" s="401"/>
      <c r="BN363" s="401"/>
      <c r="BO363" s="401"/>
      <c r="BP363" s="401"/>
      <c r="BQ363" s="401"/>
      <c r="BR363" s="401"/>
      <c r="BS363" s="401"/>
      <c r="BT363" s="401"/>
      <c r="BU363" s="401"/>
      <c r="BV363" s="401"/>
      <c r="BW363" s="401"/>
      <c r="BX363" s="401"/>
      <c r="BY363" s="401"/>
      <c r="BZ363" s="374"/>
      <c r="CA363" s="374"/>
      <c r="CB363" s="374"/>
      <c r="CC363" s="374"/>
      <c r="CD363" s="374"/>
      <c r="CE363" s="374"/>
      <c r="CF363" s="374"/>
      <c r="CG363" s="374"/>
      <c r="CH363" s="374"/>
      <c r="CI363" s="374"/>
      <c r="CJ363" s="374"/>
      <c r="CK363" s="374"/>
      <c r="CL363" s="374"/>
      <c r="CM363" s="374"/>
      <c r="CN363" s="374"/>
      <c r="CO363" s="374"/>
      <c r="CP363" s="374"/>
      <c r="CQ363" s="374"/>
      <c r="CR363" s="374"/>
      <c r="CS363" s="374"/>
      <c r="CT363" s="374"/>
      <c r="CU363" s="374"/>
      <c r="CV363" s="374"/>
      <c r="CW363" s="374"/>
      <c r="CX363" s="374"/>
      <c r="CY363" s="374"/>
      <c r="CZ363" s="374"/>
    </row>
    <row r="364" s="337" customFormat="true" ht="15" customHeight="true" x14ac:dyDescent="0.2">
      <c r="B364" s="339"/>
      <c r="AA364" s="374"/>
      <c r="AB364" s="374"/>
      <c r="AC364" s="374"/>
      <c r="AD364" s="374"/>
      <c r="AE364" s="374"/>
      <c r="AF364" s="374"/>
      <c r="AG364" s="374"/>
      <c r="AH364" s="374"/>
      <c r="AI364" s="374"/>
      <c r="AJ364" s="374"/>
      <c r="AK364" s="374"/>
      <c r="AL364" s="374"/>
      <c r="AM364" s="374"/>
      <c r="AN364" s="374"/>
      <c r="AO364" s="374"/>
      <c r="AP364" s="374"/>
      <c r="AQ364" s="374"/>
      <c r="AR364" s="374"/>
      <c r="AS364" s="374"/>
      <c r="AT364" s="374"/>
      <c r="AU364" s="374"/>
      <c r="AV364" s="374"/>
      <c r="AW364" s="374"/>
      <c r="AX364" s="374"/>
      <c r="AY364" s="374"/>
      <c r="AZ364" s="374"/>
      <c r="BA364" s="401"/>
      <c r="BB364" s="341"/>
      <c r="BC364" s="401"/>
      <c r="BD364" s="401"/>
      <c r="BE364" s="401"/>
      <c r="BF364" s="401"/>
      <c r="BG364" s="401"/>
      <c r="BH364" s="401"/>
      <c r="BI364" s="401"/>
      <c r="BJ364" s="401"/>
      <c r="BK364" s="401"/>
      <c r="BL364" s="401"/>
      <c r="BM364" s="401"/>
      <c r="BN364" s="401"/>
      <c r="BO364" s="401"/>
      <c r="BP364" s="401"/>
      <c r="BQ364" s="401"/>
      <c r="BR364" s="401"/>
      <c r="BS364" s="401"/>
      <c r="BT364" s="401"/>
      <c r="BU364" s="401"/>
      <c r="BV364" s="401"/>
      <c r="BW364" s="401"/>
      <c r="BX364" s="401"/>
      <c r="BY364" s="401"/>
      <c r="BZ364" s="374"/>
      <c r="CA364" s="374"/>
      <c r="CB364" s="374"/>
      <c r="CC364" s="374"/>
      <c r="CD364" s="374"/>
      <c r="CE364" s="374"/>
      <c r="CF364" s="374"/>
      <c r="CG364" s="374"/>
      <c r="CH364" s="374"/>
      <c r="CI364" s="374"/>
      <c r="CJ364" s="374"/>
      <c r="CK364" s="374"/>
      <c r="CL364" s="374"/>
      <c r="CM364" s="374"/>
      <c r="CN364" s="374"/>
      <c r="CO364" s="374"/>
      <c r="CP364" s="374"/>
      <c r="CQ364" s="374"/>
      <c r="CR364" s="374"/>
      <c r="CS364" s="374"/>
      <c r="CT364" s="374"/>
      <c r="CU364" s="374"/>
      <c r="CV364" s="374"/>
      <c r="CW364" s="374"/>
      <c r="CX364" s="374"/>
      <c r="CY364" s="374"/>
      <c r="CZ364" s="374"/>
    </row>
    <row r="365" s="337" customFormat="true" ht="15" customHeight="true" x14ac:dyDescent="0.2">
      <c r="B365" s="339"/>
      <c r="AA365" s="374"/>
      <c r="AB365" s="374"/>
      <c r="AC365" s="374"/>
      <c r="AD365" s="374"/>
      <c r="AE365" s="374"/>
      <c r="AF365" s="374"/>
      <c r="AG365" s="374"/>
      <c r="AH365" s="374"/>
      <c r="AI365" s="374"/>
      <c r="AJ365" s="374"/>
      <c r="AK365" s="374"/>
      <c r="AL365" s="374"/>
      <c r="AM365" s="374"/>
      <c r="AN365" s="374"/>
      <c r="AO365" s="374"/>
      <c r="AP365" s="374"/>
      <c r="AQ365" s="374"/>
      <c r="AR365" s="374"/>
      <c r="AS365" s="374"/>
      <c r="AT365" s="374"/>
      <c r="AU365" s="374"/>
      <c r="AV365" s="374"/>
      <c r="AW365" s="374"/>
      <c r="AX365" s="374"/>
      <c r="AY365" s="374"/>
      <c r="AZ365" s="374"/>
      <c r="BA365" s="401"/>
      <c r="BB365" s="341"/>
      <c r="BC365" s="401"/>
      <c r="BD365" s="401"/>
      <c r="BE365" s="401"/>
      <c r="BF365" s="401"/>
      <c r="BG365" s="401"/>
      <c r="BH365" s="401"/>
      <c r="BI365" s="401"/>
      <c r="BJ365" s="401"/>
      <c r="BK365" s="401"/>
      <c r="BL365" s="401"/>
      <c r="BM365" s="401"/>
      <c r="BN365" s="401"/>
      <c r="BO365" s="401"/>
      <c r="BP365" s="401"/>
      <c r="BQ365" s="401"/>
      <c r="BR365" s="401"/>
      <c r="BS365" s="401"/>
      <c r="BT365" s="401"/>
      <c r="BU365" s="401"/>
      <c r="BV365" s="401"/>
      <c r="BW365" s="401"/>
      <c r="BX365" s="401"/>
      <c r="BY365" s="401"/>
      <c r="BZ365" s="374"/>
      <c r="CA365" s="374"/>
      <c r="CB365" s="374"/>
      <c r="CC365" s="374"/>
      <c r="CD365" s="374"/>
      <c r="CE365" s="374"/>
      <c r="CF365" s="374"/>
      <c r="CG365" s="374"/>
      <c r="CH365" s="374"/>
      <c r="CI365" s="374"/>
      <c r="CJ365" s="374"/>
      <c r="CK365" s="374"/>
      <c r="CL365" s="374"/>
      <c r="CM365" s="374"/>
      <c r="CN365" s="374"/>
      <c r="CO365" s="374"/>
      <c r="CP365" s="374"/>
      <c r="CQ365" s="374"/>
      <c r="CR365" s="374"/>
      <c r="CS365" s="374"/>
      <c r="CT365" s="374"/>
      <c r="CU365" s="374"/>
      <c r="CV365" s="374"/>
      <c r="CW365" s="374"/>
      <c r="CX365" s="374"/>
      <c r="CY365" s="374"/>
      <c r="CZ365" s="374"/>
    </row>
    <row r="366" s="337" customFormat="true" ht="15" customHeight="true" x14ac:dyDescent="0.2">
      <c r="B366" s="339"/>
      <c r="AA366" s="374"/>
      <c r="AB366" s="374"/>
      <c r="AC366" s="374"/>
      <c r="AD366" s="374"/>
      <c r="AE366" s="374"/>
      <c r="AF366" s="374"/>
      <c r="AG366" s="374"/>
      <c r="AH366" s="374"/>
      <c r="AI366" s="374"/>
      <c r="AJ366" s="374"/>
      <c r="AK366" s="374"/>
      <c r="AL366" s="374"/>
      <c r="AM366" s="374"/>
      <c r="AN366" s="374"/>
      <c r="AO366" s="374"/>
      <c r="AP366" s="374"/>
      <c r="AQ366" s="374"/>
      <c r="AR366" s="374"/>
      <c r="AS366" s="374"/>
      <c r="AT366" s="374"/>
      <c r="AU366" s="374"/>
      <c r="AV366" s="374"/>
      <c r="AW366" s="374"/>
      <c r="AX366" s="374"/>
      <c r="AY366" s="374"/>
      <c r="AZ366" s="374"/>
      <c r="BA366" s="401"/>
      <c r="BB366" s="341"/>
      <c r="BC366" s="401"/>
      <c r="BD366" s="401"/>
      <c r="BE366" s="401"/>
      <c r="BF366" s="401"/>
      <c r="BG366" s="401"/>
      <c r="BH366" s="401"/>
      <c r="BI366" s="401"/>
      <c r="BJ366" s="401"/>
      <c r="BK366" s="401"/>
      <c r="BL366" s="401"/>
      <c r="BM366" s="401"/>
      <c r="BN366" s="401"/>
      <c r="BO366" s="401"/>
      <c r="BP366" s="401"/>
      <c r="BQ366" s="401"/>
      <c r="BR366" s="401"/>
      <c r="BS366" s="401"/>
      <c r="BT366" s="401"/>
      <c r="BU366" s="401"/>
      <c r="BV366" s="401"/>
      <c r="BW366" s="401"/>
      <c r="BX366" s="401"/>
      <c r="BY366" s="401"/>
      <c r="BZ366" s="374"/>
      <c r="CA366" s="374"/>
      <c r="CB366" s="374"/>
      <c r="CC366" s="374"/>
      <c r="CD366" s="374"/>
      <c r="CE366" s="374"/>
      <c r="CF366" s="374"/>
      <c r="CG366" s="374"/>
      <c r="CH366" s="374"/>
      <c r="CI366" s="374"/>
      <c r="CJ366" s="374"/>
      <c r="CK366" s="374"/>
      <c r="CL366" s="374"/>
      <c r="CM366" s="374"/>
      <c r="CN366" s="374"/>
      <c r="CO366" s="374"/>
      <c r="CP366" s="374"/>
      <c r="CQ366" s="374"/>
      <c r="CR366" s="374"/>
      <c r="CS366" s="374"/>
      <c r="CT366" s="374"/>
      <c r="CU366" s="374"/>
      <c r="CV366" s="374"/>
      <c r="CW366" s="374"/>
      <c r="CX366" s="374"/>
      <c r="CY366" s="374"/>
      <c r="CZ366" s="374"/>
    </row>
    <row r="367" s="337" customFormat="true" ht="15" customHeight="true" x14ac:dyDescent="0.2">
      <c r="B367" s="339"/>
      <c r="AA367" s="374"/>
      <c r="AB367" s="374"/>
      <c r="AC367" s="374"/>
      <c r="AD367" s="374"/>
      <c r="AE367" s="374"/>
      <c r="AF367" s="374"/>
      <c r="AG367" s="374"/>
      <c r="AH367" s="374"/>
      <c r="AI367" s="374"/>
      <c r="AJ367" s="374"/>
      <c r="AK367" s="374"/>
      <c r="AL367" s="374"/>
      <c r="AM367" s="374"/>
      <c r="AN367" s="374"/>
      <c r="AO367" s="374"/>
      <c r="AP367" s="374"/>
      <c r="AQ367" s="374"/>
      <c r="AR367" s="374"/>
      <c r="AS367" s="374"/>
      <c r="AT367" s="374"/>
      <c r="AU367" s="374"/>
      <c r="AV367" s="374"/>
      <c r="AW367" s="374"/>
      <c r="AX367" s="374"/>
      <c r="AY367" s="374"/>
      <c r="AZ367" s="374"/>
      <c r="BA367" s="401"/>
      <c r="BB367" s="341"/>
      <c r="BC367" s="401"/>
      <c r="BD367" s="401"/>
      <c r="BE367" s="401"/>
      <c r="BF367" s="401"/>
      <c r="BG367" s="401"/>
      <c r="BH367" s="401"/>
      <c r="BI367" s="401"/>
      <c r="BJ367" s="401"/>
      <c r="BK367" s="401"/>
      <c r="BL367" s="401"/>
      <c r="BM367" s="401"/>
      <c r="BN367" s="401"/>
      <c r="BO367" s="401"/>
      <c r="BP367" s="401"/>
      <c r="BQ367" s="401"/>
      <c r="BR367" s="401"/>
      <c r="BS367" s="401"/>
      <c r="BT367" s="401"/>
      <c r="BU367" s="401"/>
      <c r="BV367" s="401"/>
      <c r="BW367" s="401"/>
      <c r="BX367" s="401"/>
      <c r="BY367" s="401"/>
      <c r="BZ367" s="374"/>
      <c r="CA367" s="374"/>
      <c r="CB367" s="374"/>
      <c r="CC367" s="374"/>
      <c r="CD367" s="374"/>
      <c r="CE367" s="374"/>
      <c r="CF367" s="374"/>
      <c r="CG367" s="374"/>
      <c r="CH367" s="374"/>
      <c r="CI367" s="374"/>
      <c r="CJ367" s="374"/>
      <c r="CK367" s="374"/>
      <c r="CL367" s="374"/>
      <c r="CM367" s="374"/>
      <c r="CN367" s="374"/>
      <c r="CO367" s="374"/>
      <c r="CP367" s="374"/>
      <c r="CQ367" s="374"/>
      <c r="CR367" s="374"/>
      <c r="CS367" s="374"/>
      <c r="CT367" s="374"/>
      <c r="CU367" s="374"/>
      <c r="CV367" s="374"/>
      <c r="CW367" s="374"/>
      <c r="CX367" s="374"/>
      <c r="CY367" s="374"/>
      <c r="CZ367" s="374"/>
    </row>
    <row r="368" s="337" customFormat="true" ht="15" customHeight="true" x14ac:dyDescent="0.2">
      <c r="B368" s="339"/>
      <c r="AA368" s="374"/>
      <c r="AB368" s="374"/>
      <c r="AC368" s="374"/>
      <c r="AD368" s="374"/>
      <c r="AE368" s="374"/>
      <c r="AF368" s="374"/>
      <c r="AG368" s="374"/>
      <c r="AH368" s="374"/>
      <c r="AI368" s="374"/>
      <c r="AJ368" s="374"/>
      <c r="AK368" s="374"/>
      <c r="AL368" s="374"/>
      <c r="AM368" s="374"/>
      <c r="AN368" s="374"/>
      <c r="AO368" s="374"/>
      <c r="AP368" s="374"/>
      <c r="AQ368" s="374"/>
      <c r="AR368" s="374"/>
      <c r="AS368" s="374"/>
      <c r="AT368" s="374"/>
      <c r="AU368" s="374"/>
      <c r="AV368" s="374"/>
      <c r="AW368" s="374"/>
      <c r="AX368" s="374"/>
      <c r="AY368" s="374"/>
      <c r="AZ368" s="374"/>
      <c r="BA368" s="401"/>
      <c r="BB368" s="341"/>
      <c r="BC368" s="401"/>
      <c r="BD368" s="401"/>
      <c r="BE368" s="401"/>
      <c r="BF368" s="401"/>
      <c r="BG368" s="401"/>
      <c r="BH368" s="401"/>
      <c r="BI368" s="401"/>
      <c r="BJ368" s="401"/>
      <c r="BK368" s="401"/>
      <c r="BL368" s="401"/>
      <c r="BM368" s="401"/>
      <c r="BN368" s="401"/>
      <c r="BO368" s="401"/>
      <c r="BP368" s="401"/>
      <c r="BQ368" s="401"/>
      <c r="BR368" s="401"/>
      <c r="BS368" s="401"/>
      <c r="BT368" s="401"/>
      <c r="BU368" s="401"/>
      <c r="BV368" s="401"/>
      <c r="BW368" s="401"/>
      <c r="BX368" s="401"/>
      <c r="BY368" s="401"/>
      <c r="BZ368" s="374"/>
      <c r="CA368" s="374"/>
      <c r="CB368" s="374"/>
      <c r="CC368" s="374"/>
      <c r="CD368" s="374"/>
      <c r="CE368" s="374"/>
      <c r="CF368" s="374"/>
      <c r="CG368" s="374"/>
      <c r="CH368" s="374"/>
      <c r="CI368" s="374"/>
      <c r="CJ368" s="374"/>
      <c r="CK368" s="374"/>
      <c r="CL368" s="374"/>
      <c r="CM368" s="374"/>
      <c r="CN368" s="374"/>
      <c r="CO368" s="374"/>
      <c r="CP368" s="374"/>
      <c r="CQ368" s="374"/>
      <c r="CR368" s="374"/>
      <c r="CS368" s="374"/>
      <c r="CT368" s="374"/>
      <c r="CU368" s="374"/>
      <c r="CV368" s="374"/>
      <c r="CW368" s="374"/>
      <c r="CX368" s="374"/>
      <c r="CY368" s="374"/>
      <c r="CZ368" s="374"/>
    </row>
    <row r="369" s="337" customFormat="true" ht="15" customHeight="true" x14ac:dyDescent="0.2">
      <c r="B369" s="339"/>
      <c r="AA369" s="374"/>
      <c r="AB369" s="374"/>
      <c r="AC369" s="374"/>
      <c r="AD369" s="374"/>
      <c r="AE369" s="374"/>
      <c r="AF369" s="374"/>
      <c r="AG369" s="374"/>
      <c r="AH369" s="374"/>
      <c r="AI369" s="374"/>
      <c r="AJ369" s="374"/>
      <c r="AK369" s="374"/>
      <c r="AL369" s="374"/>
      <c r="AM369" s="374"/>
      <c r="AN369" s="374"/>
      <c r="AO369" s="374"/>
      <c r="AP369" s="374"/>
      <c r="AQ369" s="374"/>
      <c r="AR369" s="374"/>
      <c r="AS369" s="374"/>
      <c r="AT369" s="374"/>
      <c r="AU369" s="374"/>
      <c r="AV369" s="374"/>
      <c r="AW369" s="374"/>
      <c r="AX369" s="374"/>
      <c r="AY369" s="374"/>
      <c r="AZ369" s="374"/>
      <c r="BA369" s="401"/>
      <c r="BB369" s="341"/>
      <c r="BC369" s="401"/>
      <c r="BD369" s="401"/>
      <c r="BE369" s="401"/>
      <c r="BF369" s="401"/>
      <c r="BG369" s="401"/>
      <c r="BH369" s="401"/>
      <c r="BI369" s="401"/>
      <c r="BJ369" s="401"/>
      <c r="BK369" s="401"/>
      <c r="BL369" s="401"/>
      <c r="BM369" s="401"/>
      <c r="BN369" s="401"/>
      <c r="BO369" s="401"/>
      <c r="BP369" s="401"/>
      <c r="BQ369" s="401"/>
      <c r="BR369" s="401"/>
      <c r="BS369" s="401"/>
      <c r="BT369" s="401"/>
      <c r="BU369" s="401"/>
      <c r="BV369" s="401"/>
      <c r="BW369" s="401"/>
      <c r="BX369" s="401"/>
      <c r="BY369" s="401"/>
      <c r="BZ369" s="374"/>
      <c r="CA369" s="374"/>
      <c r="CB369" s="374"/>
      <c r="CC369" s="374"/>
      <c r="CD369" s="374"/>
      <c r="CE369" s="374"/>
      <c r="CF369" s="374"/>
      <c r="CG369" s="374"/>
      <c r="CH369" s="374"/>
      <c r="CI369" s="374"/>
      <c r="CJ369" s="374"/>
      <c r="CK369" s="374"/>
      <c r="CL369" s="374"/>
      <c r="CM369" s="374"/>
      <c r="CN369" s="374"/>
      <c r="CO369" s="374"/>
      <c r="CP369" s="374"/>
      <c r="CQ369" s="374"/>
      <c r="CR369" s="374"/>
      <c r="CS369" s="374"/>
      <c r="CT369" s="374"/>
      <c r="CU369" s="374"/>
      <c r="CV369" s="374"/>
      <c r="CW369" s="374"/>
      <c r="CX369" s="374"/>
      <c r="CY369" s="374"/>
      <c r="CZ369" s="374"/>
    </row>
    <row r="370" s="337" customFormat="true" ht="15" customHeight="true" x14ac:dyDescent="0.2">
      <c r="B370" s="339"/>
      <c r="AA370" s="374"/>
      <c r="AB370" s="374"/>
      <c r="AC370" s="374"/>
      <c r="AD370" s="374"/>
      <c r="AE370" s="374"/>
      <c r="AF370" s="374"/>
      <c r="AG370" s="374"/>
      <c r="AH370" s="374"/>
      <c r="AI370" s="374"/>
      <c r="AJ370" s="374"/>
      <c r="AK370" s="374"/>
      <c r="AL370" s="374"/>
      <c r="AM370" s="374"/>
      <c r="AN370" s="374"/>
      <c r="AO370" s="374"/>
      <c r="AP370" s="374"/>
      <c r="AQ370" s="374"/>
      <c r="AR370" s="374"/>
      <c r="AS370" s="374"/>
      <c r="AT370" s="374"/>
      <c r="AU370" s="374"/>
      <c r="AV370" s="374"/>
      <c r="AW370" s="374"/>
      <c r="AX370" s="374"/>
      <c r="AY370" s="374"/>
      <c r="AZ370" s="374"/>
      <c r="BA370" s="401"/>
      <c r="BB370" s="341"/>
      <c r="BC370" s="401"/>
      <c r="BD370" s="401"/>
      <c r="BE370" s="401"/>
      <c r="BF370" s="401"/>
      <c r="BG370" s="401"/>
      <c r="BH370" s="401"/>
      <c r="BI370" s="401"/>
      <c r="BJ370" s="401"/>
      <c r="BK370" s="401"/>
      <c r="BL370" s="401"/>
      <c r="BM370" s="401"/>
      <c r="BN370" s="401"/>
      <c r="BO370" s="401"/>
      <c r="BP370" s="401"/>
      <c r="BQ370" s="401"/>
      <c r="BR370" s="401"/>
      <c r="BS370" s="401"/>
      <c r="BT370" s="401"/>
      <c r="BU370" s="401"/>
      <c r="BV370" s="401"/>
      <c r="BW370" s="401"/>
      <c r="BX370" s="401"/>
      <c r="BY370" s="401"/>
      <c r="BZ370" s="374"/>
      <c r="CA370" s="374"/>
      <c r="CB370" s="374"/>
      <c r="CC370" s="374"/>
      <c r="CD370" s="374"/>
      <c r="CE370" s="374"/>
      <c r="CF370" s="374"/>
      <c r="CG370" s="374"/>
      <c r="CH370" s="374"/>
      <c r="CI370" s="374"/>
      <c r="CJ370" s="374"/>
      <c r="CK370" s="374"/>
      <c r="CL370" s="374"/>
      <c r="CM370" s="374"/>
      <c r="CN370" s="374"/>
      <c r="CO370" s="374"/>
      <c r="CP370" s="374"/>
      <c r="CQ370" s="374"/>
      <c r="CR370" s="374"/>
      <c r="CS370" s="374"/>
      <c r="CT370" s="374"/>
      <c r="CU370" s="374"/>
      <c r="CV370" s="374"/>
      <c r="CW370" s="374"/>
      <c r="CX370" s="374"/>
      <c r="CY370" s="374"/>
      <c r="CZ370" s="374"/>
    </row>
    <row r="371" s="337" customFormat="true" ht="15" customHeight="true" x14ac:dyDescent="0.2">
      <c r="B371" s="339"/>
      <c r="AA371" s="374"/>
      <c r="AB371" s="374"/>
      <c r="AC371" s="374"/>
      <c r="AD371" s="374"/>
      <c r="AE371" s="374"/>
      <c r="AF371" s="374"/>
      <c r="AG371" s="374"/>
      <c r="AH371" s="374"/>
      <c r="AI371" s="374"/>
      <c r="AJ371" s="374"/>
      <c r="AK371" s="374"/>
      <c r="AL371" s="374"/>
      <c r="AM371" s="374"/>
      <c r="AN371" s="374"/>
      <c r="AO371" s="374"/>
      <c r="AP371" s="374"/>
      <c r="AQ371" s="374"/>
      <c r="AR371" s="374"/>
      <c r="AS371" s="374"/>
      <c r="AT371" s="374"/>
      <c r="AU371" s="374"/>
      <c r="AV371" s="374"/>
      <c r="AW371" s="374"/>
      <c r="AX371" s="374"/>
      <c r="AY371" s="374"/>
      <c r="AZ371" s="374"/>
      <c r="BA371" s="401"/>
      <c r="BB371" s="341"/>
      <c r="BC371" s="401"/>
      <c r="BD371" s="401"/>
      <c r="BE371" s="401"/>
      <c r="BF371" s="401"/>
      <c r="BG371" s="401"/>
      <c r="BH371" s="401"/>
      <c r="BI371" s="401"/>
      <c r="BJ371" s="401"/>
      <c r="BK371" s="401"/>
      <c r="BL371" s="401"/>
      <c r="BM371" s="401"/>
      <c r="BN371" s="401"/>
      <c r="BO371" s="401"/>
      <c r="BP371" s="401"/>
      <c r="BQ371" s="401"/>
      <c r="BR371" s="401"/>
      <c r="BS371" s="401"/>
      <c r="BT371" s="401"/>
      <c r="BU371" s="401"/>
      <c r="BV371" s="401"/>
      <c r="BW371" s="401"/>
      <c r="BX371" s="401"/>
      <c r="BY371" s="401"/>
      <c r="BZ371" s="374"/>
      <c r="CA371" s="374"/>
      <c r="CB371" s="374"/>
      <c r="CC371" s="374"/>
      <c r="CD371" s="374"/>
      <c r="CE371" s="374"/>
      <c r="CF371" s="374"/>
      <c r="CG371" s="374"/>
      <c r="CH371" s="374"/>
      <c r="CI371" s="374"/>
      <c r="CJ371" s="374"/>
      <c r="CK371" s="374"/>
      <c r="CL371" s="374"/>
      <c r="CM371" s="374"/>
      <c r="CN371" s="374"/>
      <c r="CO371" s="374"/>
      <c r="CP371" s="374"/>
      <c r="CQ371" s="374"/>
      <c r="CR371" s="374"/>
      <c r="CS371" s="374"/>
      <c r="CT371" s="374"/>
      <c r="CU371" s="374"/>
      <c r="CV371" s="374"/>
      <c r="CW371" s="374"/>
      <c r="CX371" s="374"/>
      <c r="CY371" s="374"/>
      <c r="CZ371" s="374"/>
    </row>
    <row r="372" s="337" customFormat="true" ht="15" customHeight="true" x14ac:dyDescent="0.2">
      <c r="B372" s="339"/>
      <c r="AA372" s="374"/>
      <c r="AB372" s="374"/>
      <c r="AC372" s="374"/>
      <c r="AD372" s="374"/>
      <c r="AE372" s="374"/>
      <c r="AF372" s="374"/>
      <c r="AG372" s="374"/>
      <c r="AH372" s="374"/>
      <c r="AI372" s="374"/>
      <c r="AJ372" s="374"/>
      <c r="AK372" s="374"/>
      <c r="AL372" s="374"/>
      <c r="AM372" s="374"/>
      <c r="AN372" s="374"/>
      <c r="AO372" s="374"/>
      <c r="AP372" s="374"/>
      <c r="AQ372" s="374"/>
      <c r="AR372" s="374"/>
      <c r="AS372" s="374"/>
      <c r="AT372" s="374"/>
      <c r="AU372" s="374"/>
      <c r="AV372" s="374"/>
      <c r="AW372" s="374"/>
      <c r="AX372" s="374"/>
      <c r="AY372" s="374"/>
      <c r="AZ372" s="374"/>
      <c r="BA372" s="401"/>
      <c r="BB372" s="341"/>
      <c r="BC372" s="401"/>
      <c r="BD372" s="401"/>
      <c r="BE372" s="401"/>
      <c r="BF372" s="401"/>
      <c r="BG372" s="401"/>
      <c r="BH372" s="401"/>
      <c r="BI372" s="401"/>
      <c r="BJ372" s="401"/>
      <c r="BK372" s="401"/>
      <c r="BL372" s="401"/>
      <c r="BM372" s="401"/>
      <c r="BN372" s="401"/>
      <c r="BO372" s="401"/>
      <c r="BP372" s="401"/>
      <c r="BQ372" s="401"/>
      <c r="BR372" s="401"/>
      <c r="BS372" s="401"/>
      <c r="BT372" s="401"/>
      <c r="BU372" s="401"/>
      <c r="BV372" s="401"/>
      <c r="BW372" s="401"/>
      <c r="BX372" s="401"/>
      <c r="BY372" s="401"/>
      <c r="BZ372" s="374"/>
      <c r="CA372" s="374"/>
      <c r="CB372" s="374"/>
      <c r="CC372" s="374"/>
      <c r="CD372" s="374"/>
      <c r="CE372" s="374"/>
      <c r="CF372" s="374"/>
      <c r="CG372" s="374"/>
      <c r="CH372" s="374"/>
      <c r="CI372" s="374"/>
      <c r="CJ372" s="374"/>
      <c r="CK372" s="374"/>
      <c r="CL372" s="374"/>
      <c r="CM372" s="374"/>
      <c r="CN372" s="374"/>
      <c r="CO372" s="374"/>
      <c r="CP372" s="374"/>
      <c r="CQ372" s="374"/>
      <c r="CR372" s="374"/>
      <c r="CS372" s="374"/>
      <c r="CT372" s="374"/>
      <c r="CU372" s="374"/>
      <c r="CV372" s="374"/>
      <c r="CW372" s="374"/>
      <c r="CX372" s="374"/>
      <c r="CY372" s="374"/>
      <c r="CZ372" s="374"/>
    </row>
    <row r="373" s="337" customFormat="true" ht="15" customHeight="true" x14ac:dyDescent="0.2">
      <c r="B373" s="339"/>
      <c r="AA373" s="374"/>
      <c r="AB373" s="374"/>
      <c r="AC373" s="374"/>
      <c r="AD373" s="374"/>
      <c r="AE373" s="374"/>
      <c r="AF373" s="374"/>
      <c r="AG373" s="374"/>
      <c r="AH373" s="374"/>
      <c r="AI373" s="374"/>
      <c r="AJ373" s="374"/>
      <c r="AK373" s="374"/>
      <c r="AL373" s="374"/>
      <c r="AM373" s="374"/>
      <c r="AN373" s="374"/>
      <c r="AO373" s="374"/>
      <c r="AP373" s="374"/>
      <c r="AQ373" s="374"/>
      <c r="AR373" s="374"/>
      <c r="AS373" s="374"/>
      <c r="AT373" s="374"/>
      <c r="AU373" s="374"/>
      <c r="AV373" s="374"/>
      <c r="AW373" s="374"/>
      <c r="AX373" s="374"/>
      <c r="AY373" s="374"/>
      <c r="AZ373" s="374"/>
      <c r="BA373" s="401"/>
      <c r="BB373" s="341"/>
      <c r="BC373" s="401"/>
      <c r="BD373" s="401"/>
      <c r="BE373" s="401"/>
      <c r="BF373" s="401"/>
      <c r="BG373" s="401"/>
      <c r="BH373" s="401"/>
      <c r="BI373" s="401"/>
      <c r="BJ373" s="401"/>
      <c r="BK373" s="401"/>
      <c r="BL373" s="401"/>
      <c r="BM373" s="401"/>
      <c r="BN373" s="401"/>
      <c r="BO373" s="401"/>
      <c r="BP373" s="401"/>
      <c r="BQ373" s="401"/>
      <c r="BR373" s="401"/>
      <c r="BS373" s="401"/>
      <c r="BT373" s="401"/>
      <c r="BU373" s="401"/>
      <c r="BV373" s="401"/>
      <c r="BW373" s="401"/>
      <c r="BX373" s="401"/>
      <c r="BY373" s="401"/>
      <c r="BZ373" s="374"/>
      <c r="CA373" s="374"/>
      <c r="CB373" s="374"/>
      <c r="CC373" s="374"/>
      <c r="CD373" s="374"/>
      <c r="CE373" s="374"/>
      <c r="CF373" s="374"/>
      <c r="CG373" s="374"/>
      <c r="CH373" s="374"/>
      <c r="CI373" s="374"/>
      <c r="CJ373" s="374"/>
      <c r="CK373" s="374"/>
      <c r="CL373" s="374"/>
      <c r="CM373" s="374"/>
      <c r="CN373" s="374"/>
      <c r="CO373" s="374"/>
      <c r="CP373" s="374"/>
      <c r="CQ373" s="374"/>
      <c r="CR373" s="374"/>
      <c r="CS373" s="374"/>
      <c r="CT373" s="374"/>
      <c r="CU373" s="374"/>
      <c r="CV373" s="374"/>
      <c r="CW373" s="374"/>
      <c r="CX373" s="374"/>
      <c r="CY373" s="374"/>
      <c r="CZ373" s="374"/>
    </row>
    <row r="374" s="337" customFormat="true" ht="15" customHeight="true" x14ac:dyDescent="0.2">
      <c r="B374" s="339"/>
      <c r="AA374" s="374"/>
      <c r="AB374" s="374"/>
      <c r="AC374" s="374"/>
      <c r="AD374" s="374"/>
      <c r="AE374" s="374"/>
      <c r="AF374" s="374"/>
      <c r="AG374" s="374"/>
      <c r="AH374" s="374"/>
      <c r="AI374" s="374"/>
      <c r="AJ374" s="374"/>
      <c r="AK374" s="374"/>
      <c r="AL374" s="374"/>
      <c r="AM374" s="374"/>
      <c r="AN374" s="374"/>
      <c r="AO374" s="374"/>
      <c r="AP374" s="374"/>
      <c r="AQ374" s="374"/>
      <c r="AR374" s="374"/>
      <c r="AS374" s="374"/>
      <c r="AT374" s="374"/>
      <c r="AU374" s="374"/>
      <c r="AV374" s="374"/>
      <c r="AW374" s="374"/>
      <c r="AX374" s="374"/>
      <c r="AY374" s="374"/>
      <c r="AZ374" s="374"/>
      <c r="BA374" s="401"/>
      <c r="BB374" s="341"/>
      <c r="BC374" s="401"/>
      <c r="BD374" s="401"/>
      <c r="BE374" s="401"/>
      <c r="BF374" s="401"/>
      <c r="BG374" s="401"/>
      <c r="BH374" s="401"/>
      <c r="BI374" s="401"/>
      <c r="BJ374" s="401"/>
      <c r="BK374" s="401"/>
      <c r="BL374" s="401"/>
      <c r="BM374" s="401"/>
      <c r="BN374" s="401"/>
      <c r="BO374" s="401"/>
      <c r="BP374" s="401"/>
      <c r="BQ374" s="401"/>
      <c r="BR374" s="401"/>
      <c r="BS374" s="401"/>
      <c r="BT374" s="401"/>
      <c r="BU374" s="401"/>
      <c r="BV374" s="401"/>
      <c r="BW374" s="401"/>
      <c r="BX374" s="401"/>
      <c r="BY374" s="401"/>
      <c r="BZ374" s="374"/>
      <c r="CA374" s="374"/>
      <c r="CB374" s="374"/>
      <c r="CC374" s="374"/>
      <c r="CD374" s="374"/>
      <c r="CE374" s="374"/>
      <c r="CF374" s="374"/>
      <c r="CG374" s="374"/>
      <c r="CH374" s="374"/>
      <c r="CI374" s="374"/>
      <c r="CJ374" s="374"/>
      <c r="CK374" s="374"/>
      <c r="CL374" s="374"/>
      <c r="CM374" s="374"/>
      <c r="CN374" s="374"/>
      <c r="CO374" s="374"/>
      <c r="CP374" s="374"/>
      <c r="CQ374" s="374"/>
      <c r="CR374" s="374"/>
      <c r="CS374" s="374"/>
      <c r="CT374" s="374"/>
      <c r="CU374" s="374"/>
      <c r="CV374" s="374"/>
      <c r="CW374" s="374"/>
      <c r="CX374" s="374"/>
      <c r="CY374" s="374"/>
      <c r="CZ374" s="374"/>
    </row>
    <row r="375" s="337" customFormat="true" ht="15" customHeight="true" x14ac:dyDescent="0.2">
      <c r="B375" s="339"/>
      <c r="AA375" s="374"/>
      <c r="AB375" s="374"/>
      <c r="AC375" s="374"/>
      <c r="AD375" s="374"/>
      <c r="AE375" s="374"/>
      <c r="AF375" s="374"/>
      <c r="AG375" s="374"/>
      <c r="AH375" s="374"/>
      <c r="AI375" s="374"/>
      <c r="AJ375" s="374"/>
      <c r="AK375" s="374"/>
      <c r="AL375" s="374"/>
      <c r="AM375" s="374"/>
      <c r="AN375" s="374"/>
      <c r="AO375" s="374"/>
      <c r="AP375" s="374"/>
      <c r="AQ375" s="374"/>
      <c r="AR375" s="374"/>
      <c r="AS375" s="374"/>
      <c r="AT375" s="374"/>
      <c r="AU375" s="374"/>
      <c r="AV375" s="374"/>
      <c r="AW375" s="374"/>
      <c r="AX375" s="374"/>
      <c r="AY375" s="374"/>
      <c r="AZ375" s="374"/>
      <c r="BA375" s="338"/>
      <c r="BB375" s="336"/>
      <c r="BC375" s="336"/>
      <c r="BD375" s="336"/>
      <c r="BE375" s="336"/>
      <c r="BF375" s="336"/>
      <c r="BG375" s="336"/>
      <c r="BH375" s="336"/>
      <c r="BI375" s="336"/>
      <c r="BJ375" s="336"/>
      <c r="BK375" s="336"/>
      <c r="BL375" s="336"/>
      <c r="BM375" s="336"/>
      <c r="BN375" s="336"/>
      <c r="BO375" s="336"/>
      <c r="BP375" s="336"/>
      <c r="BQ375" s="336"/>
      <c r="BR375" s="336"/>
      <c r="BS375" s="336"/>
      <c r="BT375" s="336"/>
      <c r="BU375" s="336"/>
      <c r="BV375" s="336"/>
      <c r="BW375" s="336"/>
      <c r="BX375" s="336"/>
      <c r="BY375" s="338"/>
      <c r="BZ375" s="373"/>
      <c r="CA375" s="373"/>
      <c r="CB375" s="373"/>
      <c r="CC375" s="373"/>
      <c r="CD375" s="373"/>
      <c r="CE375" s="373"/>
      <c r="CF375" s="373"/>
      <c r="CG375" s="373"/>
      <c r="CH375" s="373"/>
      <c r="CI375" s="373"/>
      <c r="CJ375" s="373"/>
      <c r="CK375" s="373"/>
      <c r="CL375" s="373"/>
      <c r="CM375" s="373"/>
      <c r="CN375" s="373"/>
      <c r="CO375" s="373"/>
      <c r="CP375" s="373"/>
      <c r="CQ375" s="373"/>
      <c r="CR375" s="373"/>
      <c r="CS375" s="373"/>
      <c r="CT375" s="373"/>
      <c r="CU375" s="373"/>
      <c r="CV375" s="373"/>
      <c r="CW375" s="373"/>
      <c r="CX375" s="373"/>
      <c r="CY375" s="373"/>
      <c r="CZ375" s="373"/>
    </row>
    <row r="376" s="337" customFormat="true" ht="15" customHeight="true" x14ac:dyDescent="0.2">
      <c r="B376" s="339"/>
      <c r="AA376" s="374"/>
      <c r="AB376" s="374"/>
      <c r="AC376" s="374"/>
      <c r="AD376" s="374"/>
      <c r="AE376" s="374"/>
      <c r="AF376" s="374"/>
      <c r="AG376" s="374"/>
      <c r="AH376" s="374"/>
      <c r="AI376" s="374"/>
      <c r="AJ376" s="374"/>
      <c r="AK376" s="374"/>
      <c r="AL376" s="374"/>
      <c r="AM376" s="374"/>
      <c r="AN376" s="374"/>
      <c r="AO376" s="374"/>
      <c r="AP376" s="374"/>
      <c r="AQ376" s="374"/>
      <c r="AR376" s="374"/>
      <c r="AS376" s="374"/>
      <c r="AT376" s="374"/>
      <c r="AU376" s="374"/>
      <c r="AV376" s="374"/>
      <c r="AW376" s="374"/>
      <c r="AX376" s="374"/>
      <c r="AY376" s="374"/>
      <c r="AZ376" s="374"/>
      <c r="BA376" s="338"/>
      <c r="BB376" s="336"/>
      <c r="BC376" s="336"/>
      <c r="BD376" s="336"/>
      <c r="BE376" s="336"/>
      <c r="BF376" s="336"/>
      <c r="BG376" s="336"/>
      <c r="BH376" s="336"/>
      <c r="BI376" s="336"/>
      <c r="BJ376" s="336"/>
      <c r="BK376" s="336"/>
      <c r="BL376" s="336"/>
      <c r="BM376" s="336"/>
      <c r="BN376" s="336"/>
      <c r="BO376" s="336"/>
      <c r="BP376" s="336"/>
      <c r="BQ376" s="336"/>
      <c r="BR376" s="336"/>
      <c r="BS376" s="336"/>
      <c r="BT376" s="336"/>
      <c r="BU376" s="336"/>
      <c r="BV376" s="336"/>
      <c r="BW376" s="336"/>
      <c r="BX376" s="336"/>
      <c r="BY376" s="338"/>
      <c r="BZ376" s="373"/>
      <c r="CA376" s="373"/>
      <c r="CB376" s="373"/>
      <c r="CC376" s="373"/>
      <c r="CD376" s="373"/>
      <c r="CE376" s="373"/>
      <c r="CF376" s="373"/>
      <c r="CG376" s="373"/>
      <c r="CH376" s="373"/>
      <c r="CI376" s="373"/>
      <c r="CJ376" s="373"/>
      <c r="CK376" s="373"/>
      <c r="CL376" s="373"/>
      <c r="CM376" s="373"/>
      <c r="CN376" s="373"/>
      <c r="CO376" s="373"/>
      <c r="CP376" s="373"/>
      <c r="CQ376" s="373"/>
      <c r="CR376" s="373"/>
      <c r="CS376" s="373"/>
      <c r="CT376" s="373"/>
      <c r="CU376" s="373"/>
      <c r="CV376" s="373"/>
      <c r="CW376" s="373"/>
      <c r="CX376" s="373"/>
      <c r="CY376" s="373"/>
      <c r="CZ376" s="373"/>
    </row>
    <row r="377" s="337" customFormat="true" ht="15" customHeight="true" x14ac:dyDescent="0.2">
      <c r="B377" s="339"/>
      <c r="AA377" s="374"/>
      <c r="AB377" s="374"/>
      <c r="AC377" s="374"/>
      <c r="AD377" s="374"/>
      <c r="AE377" s="374"/>
      <c r="AF377" s="374"/>
      <c r="AG377" s="374"/>
      <c r="AH377" s="374"/>
      <c r="AI377" s="374"/>
      <c r="AJ377" s="374"/>
      <c r="AK377" s="374"/>
      <c r="AL377" s="374"/>
      <c r="AM377" s="374"/>
      <c r="AN377" s="374"/>
      <c r="AO377" s="374"/>
      <c r="AP377" s="374"/>
      <c r="AQ377" s="374"/>
      <c r="AR377" s="374"/>
      <c r="AS377" s="374"/>
      <c r="AT377" s="374"/>
      <c r="AU377" s="374"/>
      <c r="AV377" s="374"/>
      <c r="AW377" s="374"/>
      <c r="AX377" s="374"/>
      <c r="AY377" s="374"/>
      <c r="AZ377" s="374"/>
      <c r="BA377" s="338"/>
      <c r="BB377" s="336"/>
      <c r="BC377" s="336"/>
      <c r="BD377" s="336"/>
      <c r="BE377" s="336"/>
      <c r="BF377" s="336"/>
      <c r="BG377" s="336"/>
      <c r="BH377" s="336"/>
      <c r="BI377" s="336"/>
      <c r="BJ377" s="336"/>
      <c r="BK377" s="336"/>
      <c r="BL377" s="336"/>
      <c r="BM377" s="336"/>
      <c r="BN377" s="336"/>
      <c r="BO377" s="336"/>
      <c r="BP377" s="336"/>
      <c r="BQ377" s="336"/>
      <c r="BR377" s="336"/>
      <c r="BS377" s="336"/>
      <c r="BT377" s="336"/>
      <c r="BU377" s="336"/>
      <c r="BV377" s="336"/>
      <c r="BW377" s="336"/>
      <c r="BX377" s="336"/>
      <c r="BY377" s="338"/>
      <c r="BZ377" s="373"/>
      <c r="CA377" s="373"/>
      <c r="CB377" s="373"/>
      <c r="CC377" s="373"/>
      <c r="CD377" s="373"/>
      <c r="CE377" s="373"/>
      <c r="CF377" s="373"/>
      <c r="CG377" s="373"/>
      <c r="CH377" s="373"/>
      <c r="CI377" s="373"/>
      <c r="CJ377" s="373"/>
      <c r="CK377" s="373"/>
      <c r="CL377" s="373"/>
      <c r="CM377" s="373"/>
      <c r="CN377" s="373"/>
      <c r="CO377" s="373"/>
      <c r="CP377" s="373"/>
      <c r="CQ377" s="373"/>
      <c r="CR377" s="373"/>
      <c r="CS377" s="373"/>
      <c r="CT377" s="373"/>
      <c r="CU377" s="373"/>
      <c r="CV377" s="373"/>
      <c r="CW377" s="373"/>
      <c r="CX377" s="373"/>
      <c r="CY377" s="373"/>
      <c r="CZ377" s="373"/>
    </row>
    <row r="378" s="337" customFormat="true" ht="15" customHeight="true" x14ac:dyDescent="0.2">
      <c r="B378" s="339"/>
      <c r="AA378" s="374"/>
      <c r="AB378" s="374"/>
      <c r="AC378" s="374"/>
      <c r="AD378" s="374"/>
      <c r="AE378" s="374"/>
      <c r="AF378" s="374"/>
      <c r="AG378" s="374"/>
      <c r="AH378" s="374"/>
      <c r="AI378" s="374"/>
      <c r="AJ378" s="374"/>
      <c r="AK378" s="374"/>
      <c r="AL378" s="374"/>
      <c r="AM378" s="374"/>
      <c r="AN378" s="374"/>
      <c r="AO378" s="374"/>
      <c r="AP378" s="374"/>
      <c r="AQ378" s="374"/>
      <c r="AR378" s="374"/>
      <c r="AS378" s="374"/>
      <c r="AT378" s="374"/>
      <c r="AU378" s="374"/>
      <c r="AV378" s="374"/>
      <c r="AW378" s="374"/>
      <c r="AX378" s="374"/>
      <c r="AY378" s="374"/>
      <c r="AZ378" s="374"/>
      <c r="BA378" s="338"/>
      <c r="BB378" s="336"/>
      <c r="BC378" s="336"/>
      <c r="BD378" s="336"/>
      <c r="BE378" s="336"/>
      <c r="BF378" s="336"/>
      <c r="BG378" s="336"/>
      <c r="BH378" s="336"/>
      <c r="BI378" s="336"/>
      <c r="BJ378" s="336"/>
      <c r="BK378" s="336"/>
      <c r="BL378" s="336"/>
      <c r="BM378" s="336"/>
      <c r="BN378" s="336"/>
      <c r="BO378" s="336"/>
      <c r="BP378" s="336"/>
      <c r="BQ378" s="336"/>
      <c r="BR378" s="336"/>
      <c r="BS378" s="336"/>
      <c r="BT378" s="336"/>
      <c r="BU378" s="336"/>
      <c r="BV378" s="336"/>
      <c r="BW378" s="336"/>
      <c r="BX378" s="336"/>
      <c r="BY378" s="338"/>
      <c r="BZ378" s="373"/>
      <c r="CA378" s="373"/>
      <c r="CB378" s="373"/>
      <c r="CC378" s="373"/>
      <c r="CD378" s="373"/>
      <c r="CE378" s="373"/>
      <c r="CF378" s="373"/>
      <c r="CG378" s="373"/>
      <c r="CH378" s="373"/>
      <c r="CI378" s="373"/>
      <c r="CJ378" s="373"/>
      <c r="CK378" s="373"/>
      <c r="CL378" s="373"/>
      <c r="CM378" s="373"/>
      <c r="CN378" s="373"/>
      <c r="CO378" s="373"/>
      <c r="CP378" s="373"/>
      <c r="CQ378" s="373"/>
      <c r="CR378" s="373"/>
      <c r="CS378" s="373"/>
      <c r="CT378" s="373"/>
      <c r="CU378" s="373"/>
      <c r="CV378" s="373"/>
      <c r="CW378" s="373"/>
      <c r="CX378" s="373"/>
      <c r="CY378" s="373"/>
      <c r="CZ378" s="373"/>
    </row>
    <row r="379" s="337" customFormat="true" ht="15" customHeight="true" x14ac:dyDescent="0.2">
      <c r="B379" s="339"/>
      <c r="AA379" s="374"/>
      <c r="AB379" s="374"/>
      <c r="AC379" s="374"/>
      <c r="AD379" s="374"/>
      <c r="AE379" s="374"/>
      <c r="AF379" s="374"/>
      <c r="AG379" s="374"/>
      <c r="AH379" s="374"/>
      <c r="AI379" s="374"/>
      <c r="AJ379" s="374"/>
      <c r="AK379" s="374"/>
      <c r="AL379" s="374"/>
      <c r="AM379" s="374"/>
      <c r="AN379" s="374"/>
      <c r="AO379" s="374"/>
      <c r="AP379" s="374"/>
      <c r="AQ379" s="374"/>
      <c r="AR379" s="374"/>
      <c r="AS379" s="374"/>
      <c r="AT379" s="374"/>
      <c r="AU379" s="374"/>
      <c r="AV379" s="374"/>
      <c r="AW379" s="374"/>
      <c r="AX379" s="374"/>
      <c r="AY379" s="374"/>
      <c r="AZ379" s="374"/>
      <c r="BA379" s="338"/>
      <c r="BB379" s="336"/>
      <c r="BC379" s="336"/>
      <c r="BD379" s="336"/>
      <c r="BE379" s="336"/>
      <c r="BF379" s="336"/>
      <c r="BG379" s="336"/>
      <c r="BH379" s="336"/>
      <c r="BI379" s="336"/>
      <c r="BJ379" s="336"/>
      <c r="BK379" s="336"/>
      <c r="BL379" s="336"/>
      <c r="BM379" s="336"/>
      <c r="BN379" s="336"/>
      <c r="BO379" s="336"/>
      <c r="BP379" s="336"/>
      <c r="BQ379" s="336"/>
      <c r="BR379" s="336"/>
      <c r="BS379" s="336"/>
      <c r="BT379" s="336"/>
      <c r="BU379" s="336"/>
      <c r="BV379" s="336"/>
      <c r="BW379" s="336"/>
      <c r="BX379" s="336"/>
      <c r="BY379" s="338"/>
      <c r="BZ379" s="373"/>
      <c r="CA379" s="373"/>
      <c r="CB379" s="373"/>
      <c r="CC379" s="373"/>
      <c r="CD379" s="373"/>
      <c r="CE379" s="373"/>
      <c r="CF379" s="373"/>
      <c r="CG379" s="373"/>
      <c r="CH379" s="373"/>
      <c r="CI379" s="373"/>
      <c r="CJ379" s="373"/>
      <c r="CK379" s="373"/>
      <c r="CL379" s="373"/>
      <c r="CM379" s="373"/>
      <c r="CN379" s="373"/>
      <c r="CO379" s="373"/>
      <c r="CP379" s="373"/>
      <c r="CQ379" s="373"/>
      <c r="CR379" s="373"/>
      <c r="CS379" s="373"/>
      <c r="CT379" s="373"/>
      <c r="CU379" s="373"/>
      <c r="CV379" s="373"/>
      <c r="CW379" s="373"/>
      <c r="CX379" s="373"/>
      <c r="CY379" s="373"/>
      <c r="CZ379" s="373"/>
    </row>
    <row r="380" s="337" customFormat="true" ht="15" customHeight="true" x14ac:dyDescent="0.2">
      <c r="B380" s="339"/>
      <c r="AA380" s="374"/>
      <c r="AB380" s="374"/>
      <c r="AC380" s="374"/>
      <c r="AD380" s="374"/>
      <c r="AE380" s="374"/>
      <c r="AF380" s="374"/>
      <c r="AG380" s="374"/>
      <c r="AH380" s="374"/>
      <c r="AI380" s="374"/>
      <c r="AJ380" s="374"/>
      <c r="AK380" s="374"/>
      <c r="AL380" s="374"/>
      <c r="AM380" s="374"/>
      <c r="AN380" s="374"/>
      <c r="AO380" s="374"/>
      <c r="AP380" s="374"/>
      <c r="AQ380" s="374"/>
      <c r="AR380" s="374"/>
      <c r="AS380" s="374"/>
      <c r="AT380" s="374"/>
      <c r="AU380" s="374"/>
      <c r="AV380" s="374"/>
      <c r="AW380" s="374"/>
      <c r="AX380" s="374"/>
      <c r="AY380" s="374"/>
      <c r="AZ380" s="374"/>
      <c r="BA380" s="338"/>
      <c r="BB380" s="336"/>
      <c r="BC380" s="336"/>
      <c r="BD380" s="336"/>
      <c r="BE380" s="336"/>
      <c r="BF380" s="336"/>
      <c r="BG380" s="336"/>
      <c r="BH380" s="336"/>
      <c r="BI380" s="336"/>
      <c r="BJ380" s="336"/>
      <c r="BK380" s="336"/>
      <c r="BL380" s="336"/>
      <c r="BM380" s="336"/>
      <c r="BN380" s="336"/>
      <c r="BO380" s="336"/>
      <c r="BP380" s="336"/>
      <c r="BQ380" s="336"/>
      <c r="BR380" s="336"/>
      <c r="BS380" s="336"/>
      <c r="BT380" s="336"/>
      <c r="BU380" s="336"/>
      <c r="BV380" s="336"/>
      <c r="BW380" s="336"/>
      <c r="BX380" s="336"/>
      <c r="BY380" s="338"/>
      <c r="BZ380" s="373"/>
      <c r="CA380" s="373"/>
      <c r="CB380" s="373"/>
      <c r="CC380" s="373"/>
      <c r="CD380" s="373"/>
      <c r="CE380" s="373"/>
      <c r="CF380" s="373"/>
      <c r="CG380" s="373"/>
      <c r="CH380" s="373"/>
      <c r="CI380" s="373"/>
      <c r="CJ380" s="373"/>
      <c r="CK380" s="373"/>
      <c r="CL380" s="373"/>
      <c r="CM380" s="373"/>
      <c r="CN380" s="373"/>
      <c r="CO380" s="373"/>
      <c r="CP380" s="373"/>
      <c r="CQ380" s="373"/>
      <c r="CR380" s="373"/>
      <c r="CS380" s="373"/>
      <c r="CT380" s="373"/>
      <c r="CU380" s="373"/>
      <c r="CV380" s="373"/>
      <c r="CW380" s="373"/>
      <c r="CX380" s="373"/>
      <c r="CY380" s="373"/>
      <c r="CZ380" s="373"/>
    </row>
    <row r="381" s="337" customFormat="true" ht="15" customHeight="true" x14ac:dyDescent="0.2">
      <c r="B381" s="339"/>
      <c r="AA381" s="374"/>
      <c r="AB381" s="374"/>
      <c r="AC381" s="374"/>
      <c r="AD381" s="374"/>
      <c r="AE381" s="374"/>
      <c r="AF381" s="374"/>
      <c r="AG381" s="374"/>
      <c r="AH381" s="374"/>
      <c r="AI381" s="374"/>
      <c r="AJ381" s="374"/>
      <c r="AK381" s="374"/>
      <c r="AL381" s="374"/>
      <c r="AM381" s="374"/>
      <c r="AN381" s="374"/>
      <c r="AO381" s="374"/>
      <c r="AP381" s="374"/>
      <c r="AQ381" s="374"/>
      <c r="AR381" s="374"/>
      <c r="AS381" s="374"/>
      <c r="AT381" s="374"/>
      <c r="AU381" s="374"/>
      <c r="AV381" s="374"/>
      <c r="AW381" s="374"/>
      <c r="AX381" s="374"/>
      <c r="AY381" s="374"/>
      <c r="AZ381" s="374"/>
      <c r="BA381" s="338"/>
      <c r="BB381" s="336"/>
      <c r="BC381" s="336"/>
      <c r="BD381" s="336"/>
      <c r="BE381" s="336"/>
      <c r="BF381" s="336"/>
      <c r="BG381" s="336"/>
      <c r="BH381" s="336"/>
      <c r="BI381" s="336"/>
      <c r="BJ381" s="336"/>
      <c r="BK381" s="336"/>
      <c r="BL381" s="336"/>
      <c r="BM381" s="336"/>
      <c r="BN381" s="336"/>
      <c r="BO381" s="336"/>
      <c r="BP381" s="336"/>
      <c r="BQ381" s="336"/>
      <c r="BR381" s="336"/>
      <c r="BS381" s="336"/>
      <c r="BT381" s="336"/>
      <c r="BU381" s="336"/>
      <c r="BV381" s="336"/>
      <c r="BW381" s="336"/>
      <c r="BX381" s="336"/>
      <c r="BY381" s="338"/>
      <c r="BZ381" s="373"/>
      <c r="CA381" s="373"/>
      <c r="CB381" s="373"/>
      <c r="CC381" s="373"/>
      <c r="CD381" s="373"/>
      <c r="CE381" s="373"/>
      <c r="CF381" s="373"/>
      <c r="CG381" s="373"/>
      <c r="CH381" s="373"/>
      <c r="CI381" s="373"/>
      <c r="CJ381" s="373"/>
      <c r="CK381" s="373"/>
      <c r="CL381" s="373"/>
      <c r="CM381" s="373"/>
      <c r="CN381" s="373"/>
      <c r="CO381" s="373"/>
      <c r="CP381" s="373"/>
      <c r="CQ381" s="373"/>
      <c r="CR381" s="373"/>
      <c r="CS381" s="373"/>
      <c r="CT381" s="373"/>
      <c r="CU381" s="373"/>
      <c r="CV381" s="373"/>
      <c r="CW381" s="373"/>
      <c r="CX381" s="373"/>
      <c r="CY381" s="373"/>
      <c r="CZ381" s="373"/>
    </row>
    <row r="382" s="337" customFormat="true" ht="15" customHeight="true" x14ac:dyDescent="0.2">
      <c r="B382" s="339"/>
      <c r="AA382" s="374"/>
      <c r="AB382" s="374"/>
      <c r="AC382" s="374"/>
      <c r="AD382" s="374"/>
      <c r="AE382" s="374"/>
      <c r="AF382" s="374"/>
      <c r="AG382" s="374"/>
      <c r="AH382" s="374"/>
      <c r="AI382" s="374"/>
      <c r="AJ382" s="374"/>
      <c r="AK382" s="374"/>
      <c r="AL382" s="374"/>
      <c r="AM382" s="374"/>
      <c r="AN382" s="374"/>
      <c r="AO382" s="374"/>
      <c r="AP382" s="374"/>
      <c r="AQ382" s="374"/>
      <c r="AR382" s="374"/>
      <c r="AS382" s="374"/>
      <c r="AT382" s="374"/>
      <c r="AU382" s="374"/>
      <c r="AV382" s="374"/>
      <c r="AW382" s="374"/>
      <c r="AX382" s="374"/>
      <c r="AY382" s="374"/>
      <c r="AZ382" s="374"/>
      <c r="BA382" s="338"/>
      <c r="BB382" s="336"/>
      <c r="BC382" s="336"/>
      <c r="BD382" s="336"/>
      <c r="BE382" s="336"/>
      <c r="BF382" s="336"/>
      <c r="BG382" s="336"/>
      <c r="BH382" s="336"/>
      <c r="BI382" s="336"/>
      <c r="BJ382" s="336"/>
      <c r="BK382" s="336"/>
      <c r="BL382" s="336"/>
      <c r="BM382" s="336"/>
      <c r="BN382" s="336"/>
      <c r="BO382" s="336"/>
      <c r="BP382" s="336"/>
      <c r="BQ382" s="336"/>
      <c r="BR382" s="336"/>
      <c r="BS382" s="336"/>
      <c r="BT382" s="336"/>
      <c r="BU382" s="336"/>
      <c r="BV382" s="336"/>
      <c r="BW382" s="336"/>
      <c r="BX382" s="336"/>
      <c r="BY382" s="338"/>
      <c r="BZ382" s="373"/>
      <c r="CA382" s="373"/>
      <c r="CB382" s="373"/>
      <c r="CC382" s="373"/>
      <c r="CD382" s="373"/>
      <c r="CE382" s="373"/>
      <c r="CF382" s="373"/>
      <c r="CG382" s="373"/>
      <c r="CH382" s="373"/>
      <c r="CI382" s="373"/>
      <c r="CJ382" s="373"/>
      <c r="CK382" s="373"/>
      <c r="CL382" s="373"/>
      <c r="CM382" s="373"/>
      <c r="CN382" s="373"/>
      <c r="CO382" s="373"/>
      <c r="CP382" s="373"/>
      <c r="CQ382" s="373"/>
      <c r="CR382" s="373"/>
      <c r="CS382" s="373"/>
      <c r="CT382" s="373"/>
      <c r="CU382" s="373"/>
      <c r="CV382" s="373"/>
      <c r="CW382" s="373"/>
      <c r="CX382" s="373"/>
      <c r="CY382" s="373"/>
      <c r="CZ382" s="373"/>
    </row>
    <row r="383" s="337" customFormat="true" ht="15" customHeight="true" x14ac:dyDescent="0.2">
      <c r="B383" s="339"/>
      <c r="AA383" s="374"/>
      <c r="AB383" s="374"/>
      <c r="AC383" s="374"/>
      <c r="AD383" s="374"/>
      <c r="AE383" s="374"/>
      <c r="AF383" s="374"/>
      <c r="AG383" s="374"/>
      <c r="AH383" s="374"/>
      <c r="AI383" s="374"/>
      <c r="AJ383" s="374"/>
      <c r="AK383" s="374"/>
      <c r="AL383" s="374"/>
      <c r="AM383" s="374"/>
      <c r="AN383" s="374"/>
      <c r="AO383" s="374"/>
      <c r="AP383" s="374"/>
      <c r="AQ383" s="374"/>
      <c r="AR383" s="374"/>
      <c r="AS383" s="374"/>
      <c r="AT383" s="374"/>
      <c r="AU383" s="374"/>
      <c r="AV383" s="374"/>
      <c r="AW383" s="374"/>
      <c r="AX383" s="374"/>
      <c r="AY383" s="374"/>
      <c r="AZ383" s="374"/>
      <c r="BA383" s="338"/>
      <c r="BB383" s="336"/>
      <c r="BC383" s="336"/>
      <c r="BD383" s="336"/>
      <c r="BE383" s="336"/>
      <c r="BF383" s="336"/>
      <c r="BG383" s="336"/>
      <c r="BH383" s="336"/>
      <c r="BI383" s="336"/>
      <c r="BJ383" s="336"/>
      <c r="BK383" s="336"/>
      <c r="BL383" s="336"/>
      <c r="BM383" s="336"/>
      <c r="BN383" s="336"/>
      <c r="BO383" s="336"/>
      <c r="BP383" s="336"/>
      <c r="BQ383" s="336"/>
      <c r="BR383" s="336"/>
      <c r="BS383" s="336"/>
      <c r="BT383" s="336"/>
      <c r="BU383" s="336"/>
      <c r="BV383" s="336"/>
      <c r="BW383" s="336"/>
      <c r="BX383" s="336"/>
      <c r="BY383" s="338"/>
      <c r="BZ383" s="373"/>
      <c r="CA383" s="373"/>
      <c r="CB383" s="373"/>
      <c r="CC383" s="373"/>
      <c r="CD383" s="373"/>
      <c r="CE383" s="373"/>
      <c r="CF383" s="373"/>
      <c r="CG383" s="373"/>
      <c r="CH383" s="373"/>
      <c r="CI383" s="373"/>
      <c r="CJ383" s="373"/>
      <c r="CK383" s="373"/>
      <c r="CL383" s="373"/>
      <c r="CM383" s="373"/>
      <c r="CN383" s="373"/>
      <c r="CO383" s="373"/>
      <c r="CP383" s="373"/>
      <c r="CQ383" s="373"/>
      <c r="CR383" s="373"/>
      <c r="CS383" s="373"/>
      <c r="CT383" s="373"/>
      <c r="CU383" s="373"/>
      <c r="CV383" s="373"/>
      <c r="CW383" s="373"/>
      <c r="CX383" s="373"/>
      <c r="CY383" s="373"/>
      <c r="CZ383" s="373"/>
    </row>
    <row r="384" s="337" customFormat="true" ht="15" customHeight="true" x14ac:dyDescent="0.2">
      <c r="B384" s="339"/>
      <c r="AA384" s="374"/>
      <c r="AB384" s="374"/>
      <c r="AC384" s="374"/>
      <c r="AD384" s="374"/>
      <c r="AE384" s="374"/>
      <c r="AF384" s="374"/>
      <c r="AG384" s="374"/>
      <c r="AH384" s="374"/>
      <c r="AI384" s="374"/>
      <c r="AJ384" s="374"/>
      <c r="AK384" s="374"/>
      <c r="AL384" s="374"/>
      <c r="AM384" s="374"/>
      <c r="AN384" s="374"/>
      <c r="AO384" s="374"/>
      <c r="AP384" s="374"/>
      <c r="AQ384" s="374"/>
      <c r="AR384" s="374"/>
      <c r="AS384" s="374"/>
      <c r="AT384" s="374"/>
      <c r="AU384" s="374"/>
      <c r="AV384" s="374"/>
      <c r="AW384" s="374"/>
      <c r="AX384" s="374"/>
      <c r="AY384" s="374"/>
      <c r="AZ384" s="374"/>
      <c r="BA384" s="338"/>
      <c r="BB384" s="336"/>
      <c r="BC384" s="336"/>
      <c r="BD384" s="336"/>
      <c r="BE384" s="336"/>
      <c r="BF384" s="336"/>
      <c r="BG384" s="336"/>
      <c r="BH384" s="336"/>
      <c r="BI384" s="336"/>
      <c r="BJ384" s="336"/>
      <c r="BK384" s="336"/>
      <c r="BL384" s="336"/>
      <c r="BM384" s="336"/>
      <c r="BN384" s="336"/>
      <c r="BO384" s="336"/>
      <c r="BP384" s="336"/>
      <c r="BQ384" s="336"/>
      <c r="BR384" s="336"/>
      <c r="BS384" s="336"/>
      <c r="BT384" s="336"/>
      <c r="BU384" s="336"/>
      <c r="BV384" s="336"/>
      <c r="BW384" s="336"/>
      <c r="BX384" s="336"/>
      <c r="BY384" s="338"/>
      <c r="BZ384" s="373"/>
      <c r="CA384" s="373"/>
      <c r="CB384" s="373"/>
      <c r="CC384" s="373"/>
      <c r="CD384" s="373"/>
      <c r="CE384" s="373"/>
      <c r="CF384" s="373"/>
      <c r="CG384" s="373"/>
      <c r="CH384" s="373"/>
      <c r="CI384" s="373"/>
      <c r="CJ384" s="373"/>
      <c r="CK384" s="373"/>
      <c r="CL384" s="373"/>
      <c r="CM384" s="373"/>
      <c r="CN384" s="373"/>
      <c r="CO384" s="373"/>
      <c r="CP384" s="373"/>
      <c r="CQ384" s="373"/>
      <c r="CR384" s="373"/>
      <c r="CS384" s="373"/>
      <c r="CT384" s="373"/>
      <c r="CU384" s="373"/>
      <c r="CV384" s="373"/>
      <c r="CW384" s="373"/>
      <c r="CX384" s="373"/>
      <c r="CY384" s="373"/>
      <c r="CZ384" s="373"/>
    </row>
    <row r="385" s="337" customFormat="true" ht="15" customHeight="true" x14ac:dyDescent="0.2">
      <c r="B385" s="339"/>
      <c r="AA385" s="374"/>
      <c r="AB385" s="374"/>
      <c r="AC385" s="374"/>
      <c r="AD385" s="374"/>
      <c r="AE385" s="374"/>
      <c r="AF385" s="374"/>
      <c r="AG385" s="374"/>
      <c r="AH385" s="374"/>
      <c r="AI385" s="374"/>
      <c r="AJ385" s="374"/>
      <c r="AK385" s="374"/>
      <c r="AL385" s="374"/>
      <c r="AM385" s="374"/>
      <c r="AN385" s="374"/>
      <c r="AO385" s="374"/>
      <c r="AP385" s="374"/>
      <c r="AQ385" s="374"/>
      <c r="AR385" s="374"/>
      <c r="AS385" s="374"/>
      <c r="AT385" s="374"/>
      <c r="AU385" s="374"/>
      <c r="AV385" s="374"/>
      <c r="AW385" s="374"/>
      <c r="AX385" s="374"/>
      <c r="AY385" s="374"/>
      <c r="AZ385" s="374"/>
      <c r="BA385" s="338"/>
      <c r="BB385" s="336"/>
      <c r="BC385" s="336"/>
      <c r="BD385" s="336"/>
      <c r="BE385" s="336"/>
      <c r="BF385" s="336"/>
      <c r="BG385" s="336"/>
      <c r="BH385" s="336"/>
      <c r="BI385" s="336"/>
      <c r="BJ385" s="336"/>
      <c r="BK385" s="336"/>
      <c r="BL385" s="336"/>
      <c r="BM385" s="336"/>
      <c r="BN385" s="336"/>
      <c r="BO385" s="336"/>
      <c r="BP385" s="336"/>
      <c r="BQ385" s="336"/>
      <c r="BR385" s="336"/>
      <c r="BS385" s="336"/>
      <c r="BT385" s="336"/>
      <c r="BU385" s="336"/>
      <c r="BV385" s="336"/>
      <c r="BW385" s="336"/>
      <c r="BX385" s="336"/>
      <c r="BY385" s="338"/>
      <c r="BZ385" s="373"/>
      <c r="CA385" s="373"/>
      <c r="CB385" s="373"/>
      <c r="CC385" s="373"/>
      <c r="CD385" s="373"/>
      <c r="CE385" s="373"/>
      <c r="CF385" s="373"/>
      <c r="CG385" s="373"/>
      <c r="CH385" s="373"/>
      <c r="CI385" s="373"/>
      <c r="CJ385" s="373"/>
      <c r="CK385" s="373"/>
      <c r="CL385" s="373"/>
      <c r="CM385" s="373"/>
      <c r="CN385" s="373"/>
      <c r="CO385" s="373"/>
      <c r="CP385" s="373"/>
      <c r="CQ385" s="373"/>
      <c r="CR385" s="373"/>
      <c r="CS385" s="373"/>
      <c r="CT385" s="373"/>
      <c r="CU385" s="373"/>
      <c r="CV385" s="373"/>
      <c r="CW385" s="373"/>
      <c r="CX385" s="373"/>
      <c r="CY385" s="373"/>
      <c r="CZ385" s="373"/>
    </row>
    <row r="386" s="337" customFormat="true" ht="15" customHeight="true" x14ac:dyDescent="0.2">
      <c r="B386" s="339"/>
      <c r="AA386" s="374"/>
      <c r="AB386" s="374"/>
      <c r="AC386" s="374"/>
      <c r="AD386" s="374"/>
      <c r="AE386" s="374"/>
      <c r="AF386" s="374"/>
      <c r="AG386" s="374"/>
      <c r="AH386" s="374"/>
      <c r="AI386" s="374"/>
      <c r="AJ386" s="374"/>
      <c r="AK386" s="374"/>
      <c r="AL386" s="374"/>
      <c r="AM386" s="374"/>
      <c r="AN386" s="374"/>
      <c r="AO386" s="374"/>
      <c r="AP386" s="374"/>
      <c r="AQ386" s="374"/>
      <c r="AR386" s="374"/>
      <c r="AS386" s="374"/>
      <c r="AT386" s="374"/>
      <c r="AU386" s="374"/>
      <c r="AV386" s="374"/>
      <c r="AW386" s="374"/>
      <c r="AX386" s="374"/>
      <c r="AY386" s="374"/>
      <c r="AZ386" s="374"/>
      <c r="BA386" s="338"/>
      <c r="BB386" s="336"/>
      <c r="BC386" s="336"/>
      <c r="BD386" s="336"/>
      <c r="BE386" s="336"/>
      <c r="BF386" s="336"/>
      <c r="BG386" s="336"/>
      <c r="BH386" s="336"/>
      <c r="BI386" s="336"/>
      <c r="BJ386" s="336"/>
      <c r="BK386" s="336"/>
      <c r="BL386" s="336"/>
      <c r="BM386" s="336"/>
      <c r="BN386" s="336"/>
      <c r="BO386" s="336"/>
      <c r="BP386" s="336"/>
      <c r="BQ386" s="336"/>
      <c r="BR386" s="336"/>
      <c r="BS386" s="336"/>
      <c r="BT386" s="336"/>
      <c r="BU386" s="336"/>
      <c r="BV386" s="336"/>
      <c r="BW386" s="336"/>
      <c r="BX386" s="336"/>
      <c r="BY386" s="338"/>
      <c r="BZ386" s="373"/>
      <c r="CA386" s="373"/>
      <c r="CB386" s="373"/>
      <c r="CC386" s="373"/>
      <c r="CD386" s="373"/>
      <c r="CE386" s="373"/>
      <c r="CF386" s="373"/>
      <c r="CG386" s="373"/>
      <c r="CH386" s="373"/>
      <c r="CI386" s="373"/>
      <c r="CJ386" s="373"/>
      <c r="CK386" s="373"/>
      <c r="CL386" s="373"/>
      <c r="CM386" s="373"/>
      <c r="CN386" s="373"/>
      <c r="CO386" s="373"/>
      <c r="CP386" s="373"/>
      <c r="CQ386" s="373"/>
      <c r="CR386" s="373"/>
      <c r="CS386" s="373"/>
      <c r="CT386" s="373"/>
      <c r="CU386" s="373"/>
      <c r="CV386" s="373"/>
      <c r="CW386" s="373"/>
      <c r="CX386" s="373"/>
      <c r="CY386" s="373"/>
      <c r="CZ386" s="373"/>
    </row>
    <row r="387" s="337" customFormat="true" ht="15" customHeight="true" x14ac:dyDescent="0.2">
      <c r="B387" s="339"/>
      <c r="AA387" s="374"/>
      <c r="AB387" s="374"/>
      <c r="AC387" s="374"/>
      <c r="AD387" s="374"/>
      <c r="AE387" s="374"/>
      <c r="AF387" s="374"/>
      <c r="AG387" s="374"/>
      <c r="AH387" s="374"/>
      <c r="AI387" s="374"/>
      <c r="AJ387" s="374"/>
      <c r="AK387" s="374"/>
      <c r="AL387" s="374"/>
      <c r="AM387" s="374"/>
      <c r="AN387" s="374"/>
      <c r="AO387" s="374"/>
      <c r="AP387" s="374"/>
      <c r="AQ387" s="374"/>
      <c r="AR387" s="374"/>
      <c r="AS387" s="374"/>
      <c r="AT387" s="374"/>
      <c r="AU387" s="374"/>
      <c r="AV387" s="374"/>
      <c r="AW387" s="374"/>
      <c r="AX387" s="374"/>
      <c r="AY387" s="374"/>
      <c r="AZ387" s="374"/>
      <c r="BA387" s="338"/>
      <c r="BB387" s="336"/>
      <c r="BC387" s="336"/>
      <c r="BD387" s="336"/>
      <c r="BE387" s="336"/>
      <c r="BF387" s="336"/>
      <c r="BG387" s="336"/>
      <c r="BH387" s="336"/>
      <c r="BI387" s="336"/>
      <c r="BJ387" s="336"/>
      <c r="BK387" s="336"/>
      <c r="BL387" s="336"/>
      <c r="BM387" s="336"/>
      <c r="BN387" s="336"/>
      <c r="BO387" s="336"/>
      <c r="BP387" s="336"/>
      <c r="BQ387" s="336"/>
      <c r="BR387" s="336"/>
      <c r="BS387" s="336"/>
      <c r="BT387" s="336"/>
      <c r="BU387" s="336"/>
      <c r="BV387" s="336"/>
      <c r="BW387" s="336"/>
      <c r="BX387" s="336"/>
      <c r="BY387" s="338"/>
      <c r="BZ387" s="373"/>
      <c r="CA387" s="373"/>
      <c r="CB387" s="373"/>
      <c r="CC387" s="373"/>
      <c r="CD387" s="373"/>
      <c r="CE387" s="373"/>
      <c r="CF387" s="373"/>
      <c r="CG387" s="373"/>
      <c r="CH387" s="373"/>
      <c r="CI387" s="373"/>
      <c r="CJ387" s="373"/>
      <c r="CK387" s="373"/>
      <c r="CL387" s="373"/>
      <c r="CM387" s="373"/>
      <c r="CN387" s="373"/>
      <c r="CO387" s="373"/>
      <c r="CP387" s="373"/>
      <c r="CQ387" s="373"/>
      <c r="CR387" s="373"/>
      <c r="CS387" s="373"/>
      <c r="CT387" s="373"/>
      <c r="CU387" s="373"/>
      <c r="CV387" s="373"/>
      <c r="CW387" s="373"/>
      <c r="CX387" s="373"/>
      <c r="CY387" s="373"/>
      <c r="CZ387" s="373"/>
    </row>
    <row r="388" s="337" customFormat="true" ht="15" customHeight="true" x14ac:dyDescent="0.2">
      <c r="B388" s="339"/>
      <c r="AA388" s="374"/>
      <c r="AB388" s="374"/>
      <c r="AC388" s="374"/>
      <c r="AD388" s="374"/>
      <c r="AE388" s="374"/>
      <c r="AF388" s="374"/>
      <c r="AG388" s="374"/>
      <c r="AH388" s="374"/>
      <c r="AI388" s="374"/>
      <c r="AJ388" s="374"/>
      <c r="AK388" s="374"/>
      <c r="AL388" s="374"/>
      <c r="AM388" s="374"/>
      <c r="AN388" s="374"/>
      <c r="AO388" s="374"/>
      <c r="AP388" s="374"/>
      <c r="AQ388" s="374"/>
      <c r="AR388" s="374"/>
      <c r="AS388" s="374"/>
      <c r="AT388" s="374"/>
      <c r="AU388" s="374"/>
      <c r="AV388" s="374"/>
      <c r="AW388" s="374"/>
      <c r="AX388" s="374"/>
      <c r="AY388" s="374"/>
      <c r="AZ388" s="374"/>
      <c r="BA388" s="338"/>
      <c r="BB388" s="336"/>
      <c r="BC388" s="336"/>
      <c r="BD388" s="336"/>
      <c r="BE388" s="336"/>
      <c r="BF388" s="336"/>
      <c r="BG388" s="336"/>
      <c r="BH388" s="336"/>
      <c r="BI388" s="336"/>
      <c r="BJ388" s="336"/>
      <c r="BK388" s="336"/>
      <c r="BL388" s="336"/>
      <c r="BM388" s="336"/>
      <c r="BN388" s="336"/>
      <c r="BO388" s="336"/>
      <c r="BP388" s="336"/>
      <c r="BQ388" s="336"/>
      <c r="BR388" s="336"/>
      <c r="BS388" s="336"/>
      <c r="BT388" s="336"/>
      <c r="BU388" s="336"/>
      <c r="BV388" s="336"/>
      <c r="BW388" s="336"/>
      <c r="BX388" s="336"/>
      <c r="BY388" s="338"/>
      <c r="BZ388" s="373"/>
      <c r="CA388" s="373"/>
      <c r="CB388" s="373"/>
      <c r="CC388" s="373"/>
      <c r="CD388" s="373"/>
      <c r="CE388" s="373"/>
      <c r="CF388" s="373"/>
      <c r="CG388" s="373"/>
      <c r="CH388" s="373"/>
      <c r="CI388" s="373"/>
      <c r="CJ388" s="373"/>
      <c r="CK388" s="373"/>
      <c r="CL388" s="373"/>
      <c r="CM388" s="373"/>
      <c r="CN388" s="373"/>
      <c r="CO388" s="373"/>
      <c r="CP388" s="373"/>
      <c r="CQ388" s="373"/>
      <c r="CR388" s="373"/>
      <c r="CS388" s="373"/>
      <c r="CT388" s="373"/>
      <c r="CU388" s="373"/>
      <c r="CV388" s="373"/>
      <c r="CW388" s="373"/>
      <c r="CX388" s="373"/>
      <c r="CY388" s="373"/>
      <c r="CZ388" s="373"/>
    </row>
    <row r="389" s="337" customFormat="true" ht="15" customHeight="true" x14ac:dyDescent="0.2">
      <c r="B389" s="339"/>
      <c r="AA389" s="374"/>
      <c r="AB389" s="374"/>
      <c r="AC389" s="374"/>
      <c r="AD389" s="374"/>
      <c r="AE389" s="374"/>
      <c r="AF389" s="374"/>
      <c r="AG389" s="374"/>
      <c r="AH389" s="374"/>
      <c r="AI389" s="374"/>
      <c r="AJ389" s="374"/>
      <c r="AK389" s="374"/>
      <c r="AL389" s="374"/>
      <c r="AM389" s="374"/>
      <c r="AN389" s="374"/>
      <c r="AO389" s="374"/>
      <c r="AP389" s="374"/>
      <c r="AQ389" s="374"/>
      <c r="AR389" s="374"/>
      <c r="AS389" s="374"/>
      <c r="AT389" s="374"/>
      <c r="AU389" s="374"/>
      <c r="AV389" s="374"/>
      <c r="AW389" s="374"/>
      <c r="AX389" s="374"/>
      <c r="AY389" s="374"/>
      <c r="AZ389" s="374"/>
      <c r="BA389" s="338"/>
      <c r="BB389" s="336"/>
      <c r="BC389" s="336"/>
      <c r="BD389" s="336"/>
      <c r="BE389" s="336"/>
      <c r="BF389" s="336"/>
      <c r="BG389" s="336"/>
      <c r="BH389" s="336"/>
      <c r="BI389" s="336"/>
      <c r="BJ389" s="336"/>
      <c r="BK389" s="336"/>
      <c r="BL389" s="336"/>
      <c r="BM389" s="336"/>
      <c r="BN389" s="336"/>
      <c r="BO389" s="336"/>
      <c r="BP389" s="336"/>
      <c r="BQ389" s="336"/>
      <c r="BR389" s="336"/>
      <c r="BS389" s="336"/>
      <c r="BT389" s="336"/>
      <c r="BU389" s="336"/>
      <c r="BV389" s="336"/>
      <c r="BW389" s="336"/>
      <c r="BX389" s="336"/>
      <c r="BY389" s="338"/>
      <c r="BZ389" s="373"/>
      <c r="CA389" s="373"/>
      <c r="CB389" s="373"/>
      <c r="CC389" s="373"/>
      <c r="CD389" s="373"/>
      <c r="CE389" s="373"/>
      <c r="CF389" s="373"/>
      <c r="CG389" s="373"/>
      <c r="CH389" s="373"/>
      <c r="CI389" s="373"/>
      <c r="CJ389" s="373"/>
      <c r="CK389" s="373"/>
      <c r="CL389" s="373"/>
      <c r="CM389" s="373"/>
      <c r="CN389" s="373"/>
      <c r="CO389" s="373"/>
      <c r="CP389" s="373"/>
      <c r="CQ389" s="373"/>
      <c r="CR389" s="373"/>
      <c r="CS389" s="373"/>
      <c r="CT389" s="373"/>
      <c r="CU389" s="373"/>
      <c r="CV389" s="373"/>
      <c r="CW389" s="373"/>
      <c r="CX389" s="373"/>
      <c r="CY389" s="373"/>
      <c r="CZ389" s="373"/>
    </row>
    <row r="390" s="561" customFormat="true" ht="15" customHeight="true" x14ac:dyDescent="0.2">
      <c r="B390" s="579"/>
      <c r="AA390" s="374"/>
      <c r="AB390" s="374"/>
      <c r="AC390" s="374"/>
      <c r="AD390" s="374"/>
      <c r="AE390" s="374"/>
      <c r="AF390" s="374"/>
      <c r="AG390" s="374"/>
      <c r="AH390" s="374"/>
      <c r="AI390" s="374"/>
      <c r="AJ390" s="374"/>
      <c r="AK390" s="374"/>
      <c r="AL390" s="374"/>
      <c r="AM390" s="374"/>
      <c r="AN390" s="374"/>
      <c r="AO390" s="374"/>
      <c r="AP390" s="374"/>
      <c r="AQ390" s="374"/>
      <c r="AR390" s="374"/>
      <c r="AS390" s="374"/>
      <c r="AT390" s="374"/>
      <c r="AU390" s="374"/>
      <c r="AV390" s="374"/>
      <c r="AW390" s="374"/>
      <c r="AX390" s="374"/>
      <c r="AY390" s="374"/>
      <c r="AZ390" s="374"/>
      <c r="BA390" s="338"/>
      <c r="BB390" s="336"/>
      <c r="BC390" s="336"/>
      <c r="BD390" s="336"/>
      <c r="BE390" s="336"/>
      <c r="BF390" s="336"/>
      <c r="BG390" s="336"/>
      <c r="BH390" s="336"/>
      <c r="BI390" s="336"/>
      <c r="BJ390" s="336"/>
      <c r="BK390" s="336"/>
      <c r="BL390" s="336"/>
      <c r="BM390" s="336"/>
      <c r="BN390" s="336"/>
      <c r="BO390" s="336"/>
      <c r="BP390" s="336"/>
      <c r="BQ390" s="336"/>
      <c r="BR390" s="336"/>
      <c r="BS390" s="336"/>
      <c r="BT390" s="336"/>
      <c r="BU390" s="336"/>
      <c r="BV390" s="336"/>
      <c r="BW390" s="336"/>
      <c r="BX390" s="336"/>
      <c r="BY390" s="338"/>
      <c r="BZ390" s="373"/>
      <c r="CA390" s="373"/>
      <c r="CB390" s="373"/>
      <c r="CC390" s="373"/>
      <c r="CD390" s="373"/>
      <c r="CE390" s="373"/>
      <c r="CF390" s="373"/>
      <c r="CG390" s="373"/>
      <c r="CH390" s="373"/>
      <c r="CI390" s="373"/>
      <c r="CJ390" s="373"/>
      <c r="CK390" s="373"/>
      <c r="CL390" s="373"/>
      <c r="CM390" s="373"/>
      <c r="CN390" s="373"/>
      <c r="CO390" s="373"/>
      <c r="CP390" s="373"/>
      <c r="CQ390" s="373"/>
      <c r="CR390" s="373"/>
      <c r="CS390" s="373"/>
      <c r="CT390" s="373"/>
      <c r="CU390" s="373"/>
      <c r="CV390" s="373"/>
      <c r="CW390" s="373"/>
      <c r="CX390" s="373"/>
      <c r="CY390" s="373"/>
      <c r="CZ390" s="373"/>
    </row>
    <row r="391" s="561" customFormat="true" ht="15" customHeight="true" x14ac:dyDescent="0.2">
      <c r="B391" s="579"/>
      <c r="AA391" s="374"/>
      <c r="AB391" s="374"/>
      <c r="AC391" s="374"/>
      <c r="AD391" s="374"/>
      <c r="AE391" s="374"/>
      <c r="AF391" s="374"/>
      <c r="AG391" s="374"/>
      <c r="AH391" s="374"/>
      <c r="AI391" s="374"/>
      <c r="AJ391" s="374"/>
      <c r="AK391" s="374"/>
      <c r="AL391" s="374"/>
      <c r="AM391" s="374"/>
      <c r="AN391" s="374"/>
      <c r="AO391" s="374"/>
      <c r="AP391" s="374"/>
      <c r="AQ391" s="374"/>
      <c r="AR391" s="374"/>
      <c r="AS391" s="374"/>
      <c r="AT391" s="374"/>
      <c r="AU391" s="374"/>
      <c r="AV391" s="374"/>
      <c r="AW391" s="374"/>
      <c r="AX391" s="374"/>
      <c r="AY391" s="374"/>
      <c r="AZ391" s="374"/>
      <c r="BA391" s="338"/>
      <c r="BB391" s="336"/>
      <c r="BC391" s="336"/>
      <c r="BD391" s="336"/>
      <c r="BE391" s="336"/>
      <c r="BF391" s="336"/>
      <c r="BG391" s="336"/>
      <c r="BH391" s="336"/>
      <c r="BI391" s="336"/>
      <c r="BJ391" s="336"/>
      <c r="BK391" s="336"/>
      <c r="BL391" s="336"/>
      <c r="BM391" s="336"/>
      <c r="BN391" s="336"/>
      <c r="BO391" s="336"/>
      <c r="BP391" s="336"/>
      <c r="BQ391" s="336"/>
      <c r="BR391" s="336"/>
      <c r="BS391" s="336"/>
      <c r="BT391" s="336"/>
      <c r="BU391" s="336"/>
      <c r="BV391" s="336"/>
      <c r="BW391" s="336"/>
      <c r="BX391" s="336"/>
      <c r="BY391" s="338"/>
      <c r="BZ391" s="373"/>
      <c r="CA391" s="373"/>
      <c r="CB391" s="373"/>
      <c r="CC391" s="373"/>
      <c r="CD391" s="373"/>
      <c r="CE391" s="373"/>
      <c r="CF391" s="373"/>
      <c r="CG391" s="373"/>
      <c r="CH391" s="373"/>
      <c r="CI391" s="373"/>
      <c r="CJ391" s="373"/>
      <c r="CK391" s="373"/>
      <c r="CL391" s="373"/>
      <c r="CM391" s="373"/>
      <c r="CN391" s="373"/>
      <c r="CO391" s="373"/>
      <c r="CP391" s="373"/>
      <c r="CQ391" s="373"/>
      <c r="CR391" s="373"/>
      <c r="CS391" s="373"/>
      <c r="CT391" s="373"/>
      <c r="CU391" s="373"/>
      <c r="CV391" s="373"/>
      <c r="CW391" s="373"/>
      <c r="CX391" s="373"/>
      <c r="CY391" s="373"/>
      <c r="CZ391" s="373"/>
    </row>
    <row r="392" s="561" customFormat="true" ht="15" customHeight="true" x14ac:dyDescent="0.2">
      <c r="AA392" s="374"/>
      <c r="AB392" s="374"/>
      <c r="AC392" s="374"/>
      <c r="AD392" s="374"/>
      <c r="AE392" s="374"/>
      <c r="AF392" s="374"/>
      <c r="AG392" s="374"/>
      <c r="AH392" s="374"/>
      <c r="AI392" s="374"/>
      <c r="AJ392" s="374"/>
      <c r="AK392" s="374"/>
      <c r="AL392" s="374"/>
      <c r="AM392" s="374"/>
      <c r="AN392" s="374"/>
      <c r="AO392" s="374"/>
      <c r="AP392" s="374"/>
      <c r="AQ392" s="374"/>
      <c r="AR392" s="374"/>
      <c r="AS392" s="374"/>
      <c r="AT392" s="374"/>
      <c r="AU392" s="374"/>
      <c r="AV392" s="374"/>
      <c r="AW392" s="374"/>
      <c r="AX392" s="374"/>
      <c r="AY392" s="374"/>
      <c r="AZ392" s="374"/>
      <c r="BA392" s="338"/>
      <c r="BB392" s="336"/>
      <c r="BC392" s="336"/>
      <c r="BD392" s="336"/>
      <c r="BE392" s="336"/>
      <c r="BF392" s="336"/>
      <c r="BG392" s="336"/>
      <c r="BH392" s="336"/>
      <c r="BI392" s="336"/>
      <c r="BJ392" s="336"/>
      <c r="BK392" s="336"/>
      <c r="BL392" s="336"/>
      <c r="BM392" s="336"/>
      <c r="BN392" s="336"/>
      <c r="BO392" s="336"/>
      <c r="BP392" s="336"/>
      <c r="BQ392" s="336"/>
      <c r="BR392" s="336"/>
      <c r="BS392" s="336"/>
      <c r="BT392" s="336"/>
      <c r="BU392" s="336"/>
      <c r="BV392" s="336"/>
      <c r="BW392" s="336"/>
      <c r="BX392" s="336"/>
      <c r="BY392" s="338"/>
      <c r="BZ392" s="373"/>
      <c r="CA392" s="373"/>
      <c r="CB392" s="373"/>
      <c r="CC392" s="373"/>
      <c r="CD392" s="373"/>
      <c r="CE392" s="373"/>
      <c r="CF392" s="373"/>
      <c r="CG392" s="373"/>
      <c r="CH392" s="373"/>
      <c r="CI392" s="373"/>
      <c r="CJ392" s="373"/>
      <c r="CK392" s="373"/>
      <c r="CL392" s="373"/>
      <c r="CM392" s="373"/>
      <c r="CN392" s="373"/>
      <c r="CO392" s="373"/>
      <c r="CP392" s="373"/>
      <c r="CQ392" s="373"/>
      <c r="CR392" s="373"/>
      <c r="CS392" s="373"/>
      <c r="CT392" s="373"/>
      <c r="CU392" s="373"/>
      <c r="CV392" s="373"/>
      <c r="CW392" s="373"/>
      <c r="CX392" s="373"/>
      <c r="CY392" s="373"/>
      <c r="CZ392" s="373"/>
    </row>
    <row r="393" s="561" customFormat="true" ht="15" customHeight="true" x14ac:dyDescent="0.2">
      <c r="AA393" s="374"/>
      <c r="AB393" s="374"/>
      <c r="AC393" s="374"/>
      <c r="AD393" s="374"/>
      <c r="AE393" s="374"/>
      <c r="AF393" s="374"/>
      <c r="AG393" s="374"/>
      <c r="AH393" s="374"/>
      <c r="AI393" s="374"/>
      <c r="AJ393" s="374"/>
      <c r="AK393" s="374"/>
      <c r="AL393" s="374"/>
      <c r="AM393" s="374"/>
      <c r="AN393" s="374"/>
      <c r="AO393" s="374"/>
      <c r="AP393" s="374"/>
      <c r="AQ393" s="374"/>
      <c r="AR393" s="374"/>
      <c r="AS393" s="374"/>
      <c r="AT393" s="374"/>
      <c r="AU393" s="374"/>
      <c r="AV393" s="374"/>
      <c r="AW393" s="374"/>
      <c r="AX393" s="374"/>
      <c r="AY393" s="374"/>
      <c r="AZ393" s="374"/>
      <c r="BA393" s="338"/>
      <c r="BB393" s="336"/>
      <c r="BC393" s="336"/>
      <c r="BD393" s="336"/>
      <c r="BE393" s="336"/>
      <c r="BF393" s="336"/>
      <c r="BG393" s="336"/>
      <c r="BH393" s="336"/>
      <c r="BI393" s="336"/>
      <c r="BJ393" s="336"/>
      <c r="BK393" s="336"/>
      <c r="BL393" s="336"/>
      <c r="BM393" s="336"/>
      <c r="BN393" s="336"/>
      <c r="BO393" s="336"/>
      <c r="BP393" s="336"/>
      <c r="BQ393" s="336"/>
      <c r="BR393" s="336"/>
      <c r="BS393" s="336"/>
      <c r="BT393" s="336"/>
      <c r="BU393" s="336"/>
      <c r="BV393" s="336"/>
      <c r="BW393" s="336"/>
      <c r="BX393" s="336"/>
      <c r="BY393" s="338"/>
      <c r="BZ393" s="373"/>
      <c r="CA393" s="373"/>
      <c r="CB393" s="373"/>
      <c r="CC393" s="373"/>
      <c r="CD393" s="373"/>
      <c r="CE393" s="373"/>
      <c r="CF393" s="373"/>
      <c r="CG393" s="373"/>
      <c r="CH393" s="373"/>
      <c r="CI393" s="373"/>
      <c r="CJ393" s="373"/>
      <c r="CK393" s="373"/>
      <c r="CL393" s="373"/>
      <c r="CM393" s="373"/>
      <c r="CN393" s="373"/>
      <c r="CO393" s="373"/>
      <c r="CP393" s="373"/>
      <c r="CQ393" s="373"/>
      <c r="CR393" s="373"/>
      <c r="CS393" s="373"/>
      <c r="CT393" s="373"/>
      <c r="CU393" s="373"/>
      <c r="CV393" s="373"/>
      <c r="CW393" s="373"/>
      <c r="CX393" s="373"/>
      <c r="CY393" s="373"/>
      <c r="CZ393" s="373"/>
    </row>
    <row r="394" s="561" customFormat="true" ht="15" customHeight="true" x14ac:dyDescent="0.2">
      <c r="AA394" s="374"/>
      <c r="AB394" s="374"/>
      <c r="AC394" s="374"/>
      <c r="AD394" s="374"/>
      <c r="AE394" s="374"/>
      <c r="AF394" s="374"/>
      <c r="AG394" s="374"/>
      <c r="AH394" s="374"/>
      <c r="AI394" s="374"/>
      <c r="AJ394" s="374"/>
      <c r="AK394" s="374"/>
      <c r="AL394" s="374"/>
      <c r="AM394" s="374"/>
      <c r="AN394" s="374"/>
      <c r="AO394" s="374"/>
      <c r="AP394" s="374"/>
      <c r="AQ394" s="374"/>
      <c r="AR394" s="374"/>
      <c r="AS394" s="374"/>
      <c r="AT394" s="374"/>
      <c r="AU394" s="374"/>
      <c r="AV394" s="374"/>
      <c r="AW394" s="374"/>
      <c r="AX394" s="374"/>
      <c r="AY394" s="374"/>
      <c r="AZ394" s="374"/>
      <c r="BA394" s="338"/>
      <c r="BB394" s="336"/>
      <c r="BC394" s="336"/>
      <c r="BD394" s="336"/>
      <c r="BE394" s="336"/>
      <c r="BF394" s="336"/>
      <c r="BG394" s="336"/>
      <c r="BH394" s="336"/>
      <c r="BI394" s="336"/>
      <c r="BJ394" s="336"/>
      <c r="BK394" s="336"/>
      <c r="BL394" s="336"/>
      <c r="BM394" s="336"/>
      <c r="BN394" s="336"/>
      <c r="BO394" s="336"/>
      <c r="BP394" s="336"/>
      <c r="BQ394" s="336"/>
      <c r="BR394" s="336"/>
      <c r="BS394" s="336"/>
      <c r="BT394" s="336"/>
      <c r="BU394" s="336"/>
      <c r="BV394" s="336"/>
      <c r="BW394" s="336"/>
      <c r="BX394" s="336"/>
      <c r="BY394" s="338"/>
      <c r="BZ394" s="373"/>
      <c r="CA394" s="373"/>
      <c r="CB394" s="373"/>
      <c r="CC394" s="373"/>
      <c r="CD394" s="373"/>
      <c r="CE394" s="373"/>
      <c r="CF394" s="373"/>
      <c r="CG394" s="373"/>
      <c r="CH394" s="373"/>
      <c r="CI394" s="373"/>
      <c r="CJ394" s="373"/>
      <c r="CK394" s="373"/>
      <c r="CL394" s="373"/>
      <c r="CM394" s="373"/>
      <c r="CN394" s="373"/>
      <c r="CO394" s="373"/>
      <c r="CP394" s="373"/>
      <c r="CQ394" s="373"/>
      <c r="CR394" s="373"/>
      <c r="CS394" s="373"/>
      <c r="CT394" s="373"/>
      <c r="CU394" s="373"/>
      <c r="CV394" s="373"/>
      <c r="CW394" s="373"/>
      <c r="CX394" s="373"/>
      <c r="CY394" s="373"/>
      <c r="CZ394" s="373"/>
    </row>
    <row r="395" s="561" customFormat="true" ht="15" customHeight="true" x14ac:dyDescent="0.2">
      <c r="AA395" s="374"/>
      <c r="AB395" s="374"/>
      <c r="AC395" s="374"/>
      <c r="AD395" s="374"/>
      <c r="AE395" s="374"/>
      <c r="AF395" s="374"/>
      <c r="AG395" s="374"/>
      <c r="AH395" s="374"/>
      <c r="AI395" s="374"/>
      <c r="AJ395" s="374"/>
      <c r="AK395" s="374"/>
      <c r="AL395" s="374"/>
      <c r="AM395" s="374"/>
      <c r="AN395" s="374"/>
      <c r="AO395" s="374"/>
      <c r="AP395" s="374"/>
      <c r="AQ395" s="374"/>
      <c r="AR395" s="374"/>
      <c r="AS395" s="374"/>
      <c r="AT395" s="374"/>
      <c r="AU395" s="374"/>
      <c r="AV395" s="374"/>
      <c r="AW395" s="374"/>
      <c r="AX395" s="374"/>
      <c r="AY395" s="374"/>
      <c r="AZ395" s="374"/>
      <c r="BA395" s="338"/>
      <c r="BB395" s="336"/>
      <c r="BC395" s="336"/>
      <c r="BD395" s="336"/>
      <c r="BE395" s="336"/>
      <c r="BF395" s="336"/>
      <c r="BG395" s="336"/>
      <c r="BH395" s="336"/>
      <c r="BI395" s="336"/>
      <c r="BJ395" s="336"/>
      <c r="BK395" s="336"/>
      <c r="BL395" s="336"/>
      <c r="BM395" s="336"/>
      <c r="BN395" s="336"/>
      <c r="BO395" s="336"/>
      <c r="BP395" s="336"/>
      <c r="BQ395" s="336"/>
      <c r="BR395" s="336"/>
      <c r="BS395" s="336"/>
      <c r="BT395" s="336"/>
      <c r="BU395" s="336"/>
      <c r="BV395" s="336"/>
      <c r="BW395" s="336"/>
      <c r="BX395" s="336"/>
      <c r="BY395" s="338"/>
      <c r="BZ395" s="373"/>
      <c r="CA395" s="373"/>
      <c r="CB395" s="373"/>
      <c r="CC395" s="373"/>
      <c r="CD395" s="373"/>
      <c r="CE395" s="373"/>
      <c r="CF395" s="373"/>
      <c r="CG395" s="373"/>
      <c r="CH395" s="373"/>
      <c r="CI395" s="373"/>
      <c r="CJ395" s="373"/>
      <c r="CK395" s="373"/>
      <c r="CL395" s="373"/>
      <c r="CM395" s="373"/>
      <c r="CN395" s="373"/>
      <c r="CO395" s="373"/>
      <c r="CP395" s="373"/>
      <c r="CQ395" s="373"/>
      <c r="CR395" s="373"/>
      <c r="CS395" s="373"/>
      <c r="CT395" s="373"/>
      <c r="CU395" s="373"/>
      <c r="CV395" s="373"/>
      <c r="CW395" s="373"/>
      <c r="CX395" s="373"/>
      <c r="CY395" s="373"/>
      <c r="CZ395" s="373"/>
    </row>
    <row r="396" s="561" customFormat="true" ht="15" customHeight="true" x14ac:dyDescent="0.2">
      <c r="AA396" s="374"/>
      <c r="AB396" s="374"/>
      <c r="AC396" s="374"/>
      <c r="AD396" s="374"/>
      <c r="AE396" s="374"/>
      <c r="AF396" s="374"/>
      <c r="AG396" s="374"/>
      <c r="AH396" s="374"/>
      <c r="AI396" s="374"/>
      <c r="AJ396" s="374"/>
      <c r="AK396" s="374"/>
      <c r="AL396" s="374"/>
      <c r="AM396" s="374"/>
      <c r="AN396" s="374"/>
      <c r="AO396" s="374"/>
      <c r="AP396" s="374"/>
      <c r="AQ396" s="374"/>
      <c r="AR396" s="374"/>
      <c r="AS396" s="374"/>
      <c r="AT396" s="374"/>
      <c r="AU396" s="374"/>
      <c r="AV396" s="374"/>
      <c r="AW396" s="374"/>
      <c r="AX396" s="374"/>
      <c r="AY396" s="374"/>
      <c r="AZ396" s="374"/>
      <c r="BA396" s="338"/>
      <c r="BB396" s="336"/>
      <c r="BC396" s="336"/>
      <c r="BD396" s="336"/>
      <c r="BE396" s="336"/>
      <c r="BF396" s="336"/>
      <c r="BG396" s="336"/>
      <c r="BH396" s="336"/>
      <c r="BI396" s="336"/>
      <c r="BJ396" s="336"/>
      <c r="BK396" s="336"/>
      <c r="BL396" s="336"/>
      <c r="BM396" s="336"/>
      <c r="BN396" s="336"/>
      <c r="BO396" s="336"/>
      <c r="BP396" s="336"/>
      <c r="BQ396" s="336"/>
      <c r="BR396" s="336"/>
      <c r="BS396" s="336"/>
      <c r="BT396" s="336"/>
      <c r="BU396" s="336"/>
      <c r="BV396" s="336"/>
      <c r="BW396" s="336"/>
      <c r="BX396" s="336"/>
      <c r="BY396" s="338"/>
      <c r="BZ396" s="373"/>
      <c r="CA396" s="373"/>
      <c r="CB396" s="373"/>
      <c r="CC396" s="373"/>
      <c r="CD396" s="373"/>
      <c r="CE396" s="373"/>
      <c r="CF396" s="373"/>
      <c r="CG396" s="373"/>
      <c r="CH396" s="373"/>
      <c r="CI396" s="373"/>
      <c r="CJ396" s="373"/>
      <c r="CK396" s="373"/>
      <c r="CL396" s="373"/>
      <c r="CM396" s="373"/>
      <c r="CN396" s="373"/>
      <c r="CO396" s="373"/>
      <c r="CP396" s="373"/>
      <c r="CQ396" s="373"/>
      <c r="CR396" s="373"/>
      <c r="CS396" s="373"/>
      <c r="CT396" s="373"/>
      <c r="CU396" s="373"/>
      <c r="CV396" s="373"/>
      <c r="CW396" s="373"/>
      <c r="CX396" s="373"/>
      <c r="CY396" s="373"/>
      <c r="CZ396" s="373"/>
    </row>
    <row r="397" s="561" customFormat="true" ht="15" customHeight="true" x14ac:dyDescent="0.2">
      <c r="AA397" s="374"/>
      <c r="AB397" s="374"/>
      <c r="AC397" s="374"/>
      <c r="AD397" s="374"/>
      <c r="AE397" s="374"/>
      <c r="AF397" s="374"/>
      <c r="AG397" s="374"/>
      <c r="AH397" s="374"/>
      <c r="AI397" s="374"/>
      <c r="AJ397" s="374"/>
      <c r="AK397" s="374"/>
      <c r="AL397" s="374"/>
      <c r="AM397" s="374"/>
      <c r="AN397" s="374"/>
      <c r="AO397" s="374"/>
      <c r="AP397" s="374"/>
      <c r="AQ397" s="374"/>
      <c r="AR397" s="374"/>
      <c r="AS397" s="374"/>
      <c r="AT397" s="374"/>
      <c r="AU397" s="374"/>
      <c r="AV397" s="374"/>
      <c r="AW397" s="374"/>
      <c r="AX397" s="374"/>
      <c r="AY397" s="374"/>
      <c r="AZ397" s="374"/>
      <c r="BA397" s="338"/>
      <c r="BB397" s="336"/>
      <c r="BC397" s="336"/>
      <c r="BD397" s="336"/>
      <c r="BE397" s="336"/>
      <c r="BF397" s="336"/>
      <c r="BG397" s="336"/>
      <c r="BH397" s="336"/>
      <c r="BI397" s="336"/>
      <c r="BJ397" s="336"/>
      <c r="BK397" s="336"/>
      <c r="BL397" s="336"/>
      <c r="BM397" s="336"/>
      <c r="BN397" s="336"/>
      <c r="BO397" s="336"/>
      <c r="BP397" s="336"/>
      <c r="BQ397" s="336"/>
      <c r="BR397" s="336"/>
      <c r="BS397" s="336"/>
      <c r="BT397" s="336"/>
      <c r="BU397" s="336"/>
      <c r="BV397" s="336"/>
      <c r="BW397" s="336"/>
      <c r="BX397" s="336"/>
      <c r="BY397" s="338"/>
      <c r="BZ397" s="373"/>
      <c r="CA397" s="373"/>
      <c r="CB397" s="373"/>
      <c r="CC397" s="373"/>
      <c r="CD397" s="373"/>
      <c r="CE397" s="373"/>
      <c r="CF397" s="373"/>
      <c r="CG397" s="373"/>
      <c r="CH397" s="373"/>
      <c r="CI397" s="373"/>
      <c r="CJ397" s="373"/>
      <c r="CK397" s="373"/>
      <c r="CL397" s="373"/>
      <c r="CM397" s="373"/>
      <c r="CN397" s="373"/>
      <c r="CO397" s="373"/>
      <c r="CP397" s="373"/>
      <c r="CQ397" s="373"/>
      <c r="CR397" s="373"/>
      <c r="CS397" s="373"/>
      <c r="CT397" s="373"/>
      <c r="CU397" s="373"/>
      <c r="CV397" s="373"/>
      <c r="CW397" s="373"/>
      <c r="CX397" s="373"/>
      <c r="CY397" s="373"/>
      <c r="CZ397" s="373"/>
    </row>
    <row r="398" s="561" customFormat="true" ht="15" customHeight="true" x14ac:dyDescent="0.2">
      <c r="AA398" s="374"/>
      <c r="AB398" s="374"/>
      <c r="AC398" s="374"/>
      <c r="AD398" s="374"/>
      <c r="AE398" s="374"/>
      <c r="AF398" s="374"/>
      <c r="AG398" s="374"/>
      <c r="AH398" s="374"/>
      <c r="AI398" s="374"/>
      <c r="AJ398" s="374"/>
      <c r="AK398" s="374"/>
      <c r="AL398" s="374"/>
      <c r="AM398" s="374"/>
      <c r="AN398" s="374"/>
      <c r="AO398" s="374"/>
      <c r="AP398" s="374"/>
      <c r="AQ398" s="374"/>
      <c r="AR398" s="374"/>
      <c r="AS398" s="374"/>
      <c r="AT398" s="374"/>
      <c r="AU398" s="374"/>
      <c r="AV398" s="374"/>
      <c r="AW398" s="374"/>
      <c r="AX398" s="374"/>
      <c r="AY398" s="374"/>
      <c r="AZ398" s="374"/>
      <c r="BA398" s="338"/>
      <c r="BB398" s="336"/>
      <c r="BC398" s="336"/>
      <c r="BD398" s="336"/>
      <c r="BE398" s="336"/>
      <c r="BF398" s="336"/>
      <c r="BG398" s="336"/>
      <c r="BH398" s="336"/>
      <c r="BI398" s="336"/>
      <c r="BJ398" s="336"/>
      <c r="BK398" s="336"/>
      <c r="BL398" s="336"/>
      <c r="BM398" s="336"/>
      <c r="BN398" s="336"/>
      <c r="BO398" s="336"/>
      <c r="BP398" s="336"/>
      <c r="BQ398" s="336"/>
      <c r="BR398" s="336"/>
      <c r="BS398" s="336"/>
      <c r="BT398" s="336"/>
      <c r="BU398" s="336"/>
      <c r="BV398" s="336"/>
      <c r="BW398" s="336"/>
      <c r="BX398" s="336"/>
      <c r="BY398" s="338"/>
      <c r="BZ398" s="373"/>
      <c r="CA398" s="373"/>
      <c r="CB398" s="373"/>
      <c r="CC398" s="373"/>
      <c r="CD398" s="373"/>
      <c r="CE398" s="373"/>
      <c r="CF398" s="373"/>
      <c r="CG398" s="373"/>
      <c r="CH398" s="373"/>
      <c r="CI398" s="373"/>
      <c r="CJ398" s="373"/>
      <c r="CK398" s="373"/>
      <c r="CL398" s="373"/>
      <c r="CM398" s="373"/>
      <c r="CN398" s="373"/>
      <c r="CO398" s="373"/>
      <c r="CP398" s="373"/>
      <c r="CQ398" s="373"/>
      <c r="CR398" s="373"/>
      <c r="CS398" s="373"/>
      <c r="CT398" s="373"/>
      <c r="CU398" s="373"/>
      <c r="CV398" s="373"/>
      <c r="CW398" s="373"/>
      <c r="CX398" s="373"/>
      <c r="CY398" s="373"/>
      <c r="CZ398" s="373"/>
    </row>
    <row r="399" s="630" customFormat="true" ht="15" customHeight="true" x14ac:dyDescent="0.25">
      <c r="A399" s="342"/>
      <c r="B399" s="342"/>
      <c r="C399" s="828" t="s">
        <v>132</v>
      </c>
      <c r="D399" s="829"/>
      <c r="E399" s="829"/>
      <c r="F399" s="829"/>
      <c r="G399" s="342"/>
      <c r="H399" s="819" t="s">
        <v>133</v>
      </c>
      <c r="I399" s="820"/>
      <c r="J399" s="820"/>
      <c r="K399" s="820"/>
      <c r="M399" s="819" t="s">
        <v>134</v>
      </c>
      <c r="N399" s="820"/>
      <c r="O399" s="820"/>
      <c r="P399" s="820"/>
      <c r="Z399" s="369"/>
      <c r="AA399" s="369"/>
      <c r="AB399" s="369"/>
      <c r="AC399" s="369"/>
      <c r="AD399" s="369"/>
      <c r="AE399" s="369"/>
      <c r="AF399" s="369"/>
      <c r="AG399" s="369"/>
      <c r="AH399" s="369"/>
      <c r="AI399" s="369"/>
      <c r="AJ399" s="369"/>
      <c r="AK399" s="369"/>
      <c r="AL399" s="369"/>
      <c r="AM399" s="369"/>
      <c r="AN399" s="369"/>
      <c r="AO399" s="369"/>
      <c r="AP399" s="369"/>
      <c r="AQ399" s="369"/>
      <c r="AR399" s="369"/>
      <c r="AS399" s="369"/>
      <c r="AT399" s="369"/>
      <c r="AU399" s="369"/>
      <c r="AV399" s="369"/>
      <c r="AW399" s="369"/>
      <c r="AX399" s="369"/>
      <c r="AY399" s="369"/>
      <c r="AZ399" s="369"/>
      <c r="BB399" s="342"/>
      <c r="BZ399" s="369"/>
      <c r="CA399" s="369"/>
      <c r="CB399" s="369"/>
      <c r="CC399" s="369"/>
      <c r="CD399" s="369"/>
      <c r="CE399" s="369"/>
      <c r="CF399" s="369"/>
      <c r="CG399" s="369"/>
      <c r="CH399" s="369"/>
      <c r="CI399" s="369"/>
      <c r="CJ399" s="369"/>
      <c r="CK399" s="369"/>
      <c r="CL399" s="369"/>
      <c r="CM399" s="369"/>
      <c r="CN399" s="369"/>
      <c r="CO399" s="369"/>
      <c r="CP399" s="369"/>
      <c r="CQ399" s="369"/>
      <c r="CR399" s="369"/>
      <c r="CS399" s="369"/>
      <c r="CT399" s="369"/>
      <c r="CU399" s="369"/>
      <c r="CV399" s="369"/>
      <c r="CW399" s="369"/>
      <c r="CX399" s="369"/>
      <c r="CY399" s="369"/>
      <c r="CZ399" s="369"/>
    </row>
    <row r="400" s="376" customFormat="true" ht="15" customHeight="true" x14ac:dyDescent="0.2">
      <c r="C400" s="821" t="s">
        <v>192</v>
      </c>
      <c r="D400" s="721"/>
      <c r="E400" s="721"/>
      <c r="F400" s="541"/>
      <c r="G400" s="541"/>
      <c r="H400" s="822" t="s">
        <v>192</v>
      </c>
      <c r="I400" s="822"/>
      <c r="J400" s="822"/>
      <c r="K400" s="541"/>
      <c r="L400" s="541"/>
      <c r="M400" s="822" t="s">
        <v>192</v>
      </c>
      <c r="N400" s="822"/>
      <c r="O400" s="822"/>
      <c r="P400" s="541"/>
      <c r="Q400" s="541"/>
      <c r="AA400" s="369"/>
      <c r="AB400" s="369"/>
      <c r="AC400" s="369"/>
      <c r="AD400" s="369"/>
      <c r="AE400" s="369"/>
      <c r="AF400" s="369"/>
      <c r="AG400" s="369"/>
      <c r="AH400" s="369"/>
      <c r="AI400" s="369"/>
      <c r="AJ400" s="369"/>
      <c r="AK400" s="369"/>
      <c r="AL400" s="369"/>
      <c r="AM400" s="369"/>
      <c r="AN400" s="369"/>
      <c r="AO400" s="369"/>
      <c r="AP400" s="369"/>
      <c r="AQ400" s="369"/>
      <c r="AR400" s="369"/>
      <c r="AS400" s="369"/>
      <c r="AT400" s="369"/>
      <c r="AU400" s="369"/>
      <c r="AV400" s="369"/>
      <c r="AW400" s="369"/>
      <c r="AX400" s="369"/>
      <c r="AY400" s="369"/>
      <c r="AZ400" s="369"/>
      <c r="BA400" s="630"/>
      <c r="BB400" s="342"/>
      <c r="BC400" s="630"/>
      <c r="BD400" s="630"/>
      <c r="BE400" s="630"/>
      <c r="BF400" s="630"/>
      <c r="BG400" s="630"/>
      <c r="BH400" s="630"/>
      <c r="BI400" s="630"/>
      <c r="BJ400" s="630"/>
      <c r="BK400" s="630"/>
      <c r="BL400" s="630"/>
      <c r="BM400" s="630"/>
      <c r="BN400" s="630"/>
      <c r="BO400" s="630"/>
      <c r="BP400" s="630"/>
      <c r="BQ400" s="630"/>
      <c r="BR400" s="630"/>
      <c r="BS400" s="630"/>
      <c r="BT400" s="630"/>
      <c r="BU400" s="630"/>
      <c r="BV400" s="630"/>
      <c r="BW400" s="630"/>
      <c r="BX400" s="630"/>
      <c r="BY400" s="630"/>
      <c r="BZ400" s="369"/>
      <c r="CA400" s="369"/>
      <c r="CB400" s="369"/>
      <c r="CC400" s="369"/>
      <c r="CD400" s="369"/>
      <c r="CE400" s="369"/>
      <c r="CF400" s="369"/>
      <c r="CG400" s="369"/>
      <c r="CH400" s="369"/>
      <c r="CI400" s="369"/>
      <c r="CJ400" s="369"/>
      <c r="CK400" s="369"/>
      <c r="CL400" s="369"/>
      <c r="CM400" s="369"/>
      <c r="CN400" s="369"/>
      <c r="CO400" s="369"/>
      <c r="CP400" s="369"/>
      <c r="CQ400" s="369"/>
      <c r="CR400" s="369"/>
      <c r="CS400" s="369"/>
      <c r="CT400" s="369"/>
      <c r="CU400" s="369"/>
      <c r="CV400" s="369"/>
      <c r="CW400" s="369"/>
      <c r="CX400" s="369"/>
      <c r="CY400" s="369"/>
      <c r="CZ400" s="369"/>
    </row>
    <row r="401" s="376" customFormat="true" ht="25.15" customHeight="true" x14ac:dyDescent="0.2">
      <c r="C401" s="821"/>
      <c r="D401" s="721"/>
      <c r="E401" s="573" t="s">
        <v>193</v>
      </c>
      <c r="F401" s="541"/>
      <c r="G401" s="541"/>
      <c r="H401" s="822"/>
      <c r="I401" s="822"/>
      <c r="J401" s="574" t="s">
        <v>193</v>
      </c>
      <c r="K401" s="541"/>
      <c r="L401" s="541"/>
      <c r="M401" s="822"/>
      <c r="N401" s="822"/>
      <c r="O401" s="575" t="s">
        <v>193</v>
      </c>
      <c r="P401" s="541"/>
      <c r="Q401" s="541"/>
      <c r="AA401" s="369"/>
      <c r="AB401" s="369"/>
      <c r="AC401" s="369"/>
      <c r="AD401" s="369"/>
      <c r="AE401" s="369"/>
      <c r="AF401" s="369"/>
      <c r="AG401" s="369"/>
      <c r="AH401" s="369"/>
      <c r="AI401" s="369"/>
      <c r="AJ401" s="369"/>
      <c r="AK401" s="369"/>
      <c r="AL401" s="369"/>
      <c r="AM401" s="369"/>
      <c r="AN401" s="369"/>
      <c r="AO401" s="369"/>
      <c r="AP401" s="369"/>
      <c r="AQ401" s="369"/>
      <c r="AR401" s="369"/>
      <c r="AS401" s="369"/>
      <c r="AT401" s="369"/>
      <c r="AU401" s="369"/>
      <c r="AV401" s="369"/>
      <c r="AW401" s="369"/>
      <c r="AX401" s="369"/>
      <c r="AY401" s="369"/>
      <c r="AZ401" s="369"/>
      <c r="BA401" s="630"/>
      <c r="BB401" s="342"/>
      <c r="BC401" s="630"/>
      <c r="BD401" s="630"/>
      <c r="BE401" s="630"/>
      <c r="BF401" s="630"/>
      <c r="BG401" s="630"/>
      <c r="BH401" s="630"/>
      <c r="BI401" s="630"/>
      <c r="BJ401" s="630"/>
      <c r="BK401" s="630"/>
      <c r="BL401" s="630"/>
      <c r="BM401" s="630"/>
      <c r="BN401" s="630"/>
      <c r="BO401" s="630"/>
      <c r="BP401" s="630"/>
      <c r="BQ401" s="630"/>
      <c r="BR401" s="630"/>
      <c r="BS401" s="630"/>
      <c r="BT401" s="630"/>
      <c r="BU401" s="630"/>
      <c r="BV401" s="630"/>
      <c r="BW401" s="630"/>
      <c r="BX401" s="630"/>
      <c r="BY401" s="630"/>
      <c r="BZ401" s="369"/>
      <c r="CA401" s="369"/>
      <c r="CB401" s="369"/>
      <c r="CC401" s="369"/>
      <c r="CD401" s="369"/>
      <c r="CE401" s="369"/>
      <c r="CF401" s="369"/>
      <c r="CG401" s="369"/>
      <c r="CH401" s="369"/>
      <c r="CI401" s="369"/>
      <c r="CJ401" s="369"/>
      <c r="CK401" s="369"/>
      <c r="CL401" s="369"/>
      <c r="CM401" s="369"/>
      <c r="CN401" s="369"/>
      <c r="CO401" s="369"/>
      <c r="CP401" s="369"/>
      <c r="CQ401" s="369"/>
      <c r="CR401" s="369"/>
      <c r="CS401" s="369"/>
      <c r="CT401" s="369"/>
      <c r="CU401" s="369"/>
      <c r="CV401" s="369"/>
      <c r="CW401" s="369"/>
      <c r="CX401" s="369"/>
      <c r="CY401" s="369"/>
      <c r="CZ401" s="369"/>
    </row>
    <row r="402" s="376" customFormat="true" ht="25.15" customHeight="true" x14ac:dyDescent="0.2">
      <c r="B402" s="837" t="s">
        <v>140</v>
      </c>
      <c r="C402" s="721"/>
      <c r="D402" s="721"/>
      <c r="E402" s="576" t="s">
        <v>194</v>
      </c>
      <c r="F402" s="541"/>
      <c r="G402" s="541"/>
      <c r="H402" s="822"/>
      <c r="I402" s="822"/>
      <c r="J402" s="577" t="s">
        <v>194</v>
      </c>
      <c r="K402" s="541"/>
      <c r="L402" s="541"/>
      <c r="M402" s="822"/>
      <c r="N402" s="822"/>
      <c r="O402" s="578" t="s">
        <v>194</v>
      </c>
      <c r="P402" s="541"/>
      <c r="Q402" s="541"/>
      <c r="AA402" s="369"/>
      <c r="AB402" s="369"/>
      <c r="AC402" s="369"/>
      <c r="AD402" s="369"/>
      <c r="AE402" s="369"/>
      <c r="AF402" s="369"/>
      <c r="AG402" s="369"/>
      <c r="AH402" s="369"/>
      <c r="AI402" s="369"/>
      <c r="AJ402" s="369"/>
      <c r="AK402" s="369"/>
      <c r="AL402" s="369"/>
      <c r="AM402" s="369"/>
      <c r="AN402" s="369"/>
      <c r="AO402" s="369"/>
      <c r="AP402" s="369"/>
      <c r="AQ402" s="369"/>
      <c r="AR402" s="369"/>
      <c r="AS402" s="369"/>
      <c r="AT402" s="369"/>
      <c r="AU402" s="369"/>
      <c r="AV402" s="369"/>
      <c r="AW402" s="369"/>
      <c r="AX402" s="369"/>
      <c r="AY402" s="369"/>
      <c r="AZ402" s="369"/>
      <c r="BA402" s="630"/>
      <c r="BB402" s="342"/>
      <c r="BC402" s="630"/>
      <c r="BD402" s="630"/>
      <c r="BE402" s="630"/>
      <c r="BF402" s="630"/>
      <c r="BG402" s="630"/>
      <c r="BH402" s="630"/>
      <c r="BI402" s="630"/>
      <c r="BJ402" s="630"/>
      <c r="BK402" s="630"/>
      <c r="BL402" s="630"/>
      <c r="BM402" s="630"/>
      <c r="BN402" s="630"/>
      <c r="BO402" s="630"/>
      <c r="BP402" s="630"/>
      <c r="BQ402" s="630"/>
      <c r="BR402" s="630"/>
      <c r="BS402" s="630"/>
      <c r="BT402" s="630"/>
      <c r="BU402" s="630"/>
      <c r="BV402" s="630"/>
      <c r="BW402" s="630"/>
      <c r="BX402" s="630"/>
      <c r="BY402" s="630"/>
      <c r="BZ402" s="369"/>
      <c r="CA402" s="369"/>
      <c r="CB402" s="369"/>
      <c r="CC402" s="369"/>
      <c r="CD402" s="369"/>
      <c r="CE402" s="369"/>
      <c r="CF402" s="369"/>
      <c r="CG402" s="369"/>
      <c r="CH402" s="369"/>
      <c r="CI402" s="369"/>
      <c r="CJ402" s="369"/>
      <c r="CK402" s="369"/>
      <c r="CL402" s="369"/>
      <c r="CM402" s="369"/>
      <c r="CN402" s="369"/>
      <c r="CO402" s="369"/>
      <c r="CP402" s="369"/>
      <c r="CQ402" s="369"/>
      <c r="CR402" s="369"/>
      <c r="CS402" s="369"/>
      <c r="CT402" s="369"/>
      <c r="CU402" s="369"/>
      <c r="CV402" s="369"/>
      <c r="CW402" s="369"/>
      <c r="CX402" s="369"/>
      <c r="CY402" s="369"/>
      <c r="CZ402" s="369"/>
    </row>
    <row r="403" s="376" customFormat="true" ht="25.15" customHeight="true" x14ac:dyDescent="0.2">
      <c r="B403" s="721"/>
      <c r="C403" s="815" t="s">
        <v>290</v>
      </c>
      <c r="D403" s="814"/>
      <c r="E403" s="200">
        <v>0.78055966357298512</v>
      </c>
      <c r="F403" s="201"/>
      <c r="G403" s="201"/>
      <c r="H403" s="814" t="s">
        <v>290</v>
      </c>
      <c r="I403" s="814"/>
      <c r="J403" s="200">
        <v>0.784221063259538</v>
      </c>
      <c r="K403" s="201"/>
      <c r="L403" s="201"/>
      <c r="M403" s="814" t="s">
        <v>291</v>
      </c>
      <c r="N403" s="814"/>
      <c r="O403" s="200">
        <v>-0.71669744422412807</v>
      </c>
      <c r="P403" s="201"/>
      <c r="Q403" s="201"/>
      <c r="AA403" s="369"/>
      <c r="AB403" s="369"/>
      <c r="AC403" s="369"/>
      <c r="AD403" s="369"/>
      <c r="AE403" s="369"/>
      <c r="AF403" s="369"/>
      <c r="AG403" s="369"/>
      <c r="AH403" s="369"/>
      <c r="AI403" s="369"/>
      <c r="AJ403" s="369"/>
      <c r="AK403" s="369"/>
      <c r="AL403" s="369"/>
      <c r="AM403" s="369"/>
      <c r="AN403" s="369"/>
      <c r="AO403" s="369"/>
      <c r="AP403" s="369"/>
      <c r="AQ403" s="369"/>
      <c r="AR403" s="369"/>
      <c r="AS403" s="369"/>
      <c r="AT403" s="369"/>
      <c r="AU403" s="369"/>
      <c r="AV403" s="369"/>
      <c r="AW403" s="369"/>
      <c r="AX403" s="369"/>
      <c r="AY403" s="369"/>
      <c r="AZ403" s="369"/>
      <c r="BA403" s="371"/>
      <c r="BB403" s="448"/>
      <c r="BC403" s="371"/>
      <c r="BD403" s="371"/>
      <c r="BE403" s="371"/>
      <c r="BF403" s="371"/>
      <c r="BG403" s="371"/>
      <c r="BH403" s="371"/>
      <c r="BI403" s="371"/>
      <c r="BJ403" s="371"/>
      <c r="BK403" s="371"/>
      <c r="BL403" s="371"/>
      <c r="BM403" s="371"/>
      <c r="BN403" s="371"/>
      <c r="BO403" s="371"/>
      <c r="BP403" s="371"/>
      <c r="BQ403" s="371"/>
      <c r="BR403" s="371"/>
      <c r="BS403" s="371"/>
      <c r="BT403" s="371"/>
      <c r="BU403" s="371"/>
      <c r="BV403" s="371"/>
      <c r="BW403" s="371"/>
      <c r="BX403" s="371"/>
      <c r="BY403" s="371"/>
      <c r="BZ403" s="372"/>
      <c r="CA403" s="372"/>
      <c r="CB403" s="372"/>
      <c r="CC403" s="372"/>
      <c r="CD403" s="372"/>
      <c r="CE403" s="372"/>
      <c r="CF403" s="372"/>
      <c r="CG403" s="372"/>
      <c r="CH403" s="372"/>
      <c r="CI403" s="372"/>
      <c r="CJ403" s="372"/>
      <c r="CK403" s="372"/>
      <c r="CL403" s="372"/>
      <c r="CM403" s="372"/>
      <c r="CN403" s="372"/>
      <c r="CO403" s="372"/>
      <c r="CP403" s="372"/>
      <c r="CQ403" s="372"/>
      <c r="CR403" s="372"/>
      <c r="CS403" s="372"/>
      <c r="CT403" s="372"/>
      <c r="CU403" s="372"/>
      <c r="CV403" s="372"/>
      <c r="CW403" s="372"/>
      <c r="CX403" s="372"/>
      <c r="CY403" s="372"/>
      <c r="CZ403" s="372"/>
    </row>
    <row r="404" s="376" customFormat="true" ht="25.15" customHeight="true" x14ac:dyDescent="0.2">
      <c r="B404" s="721"/>
      <c r="C404" s="815" t="s">
        <v>292</v>
      </c>
      <c r="D404" s="814"/>
      <c r="E404" s="199">
        <v>-0.76457689199726586</v>
      </c>
      <c r="F404" s="201"/>
      <c r="G404" s="201"/>
      <c r="H404" s="814" t="s">
        <v>293</v>
      </c>
      <c r="I404" s="814"/>
      <c r="J404" s="199">
        <v>0.77915603169917169</v>
      </c>
      <c r="K404" s="201"/>
      <c r="L404" s="201"/>
      <c r="M404" s="814" t="s">
        <v>294</v>
      </c>
      <c r="N404" s="814"/>
      <c r="O404" s="199">
        <v>0.6601714448880428</v>
      </c>
      <c r="P404" s="201"/>
      <c r="Q404" s="201"/>
      <c r="AA404" s="369"/>
      <c r="AB404" s="369"/>
      <c r="AC404" s="369"/>
      <c r="AD404" s="369"/>
      <c r="AE404" s="369"/>
      <c r="AF404" s="369"/>
      <c r="AG404" s="369"/>
      <c r="AH404" s="369"/>
      <c r="AI404" s="369"/>
      <c r="AJ404" s="369"/>
      <c r="AK404" s="369"/>
      <c r="AL404" s="369"/>
      <c r="AM404" s="369"/>
      <c r="AN404" s="369"/>
      <c r="AO404" s="369"/>
      <c r="AP404" s="369"/>
      <c r="AQ404" s="369"/>
      <c r="AR404" s="369"/>
      <c r="AS404" s="369"/>
      <c r="AT404" s="369"/>
      <c r="AU404" s="369"/>
      <c r="AV404" s="369"/>
      <c r="AW404" s="369"/>
      <c r="AX404" s="369"/>
      <c r="AY404" s="369"/>
      <c r="AZ404" s="369"/>
      <c r="BA404" s="371"/>
      <c r="BB404" s="448"/>
      <c r="BC404" s="371"/>
      <c r="BD404" s="371"/>
      <c r="BE404" s="371"/>
      <c r="BF404" s="371"/>
      <c r="BG404" s="371"/>
      <c r="BH404" s="371"/>
      <c r="BI404" s="371"/>
      <c r="BJ404" s="371"/>
      <c r="BK404" s="371"/>
      <c r="BL404" s="371"/>
      <c r="BM404" s="371"/>
      <c r="BN404" s="371"/>
      <c r="BO404" s="371"/>
      <c r="BP404" s="371"/>
      <c r="BQ404" s="371"/>
      <c r="BR404" s="371"/>
      <c r="BS404" s="371"/>
      <c r="BT404" s="371"/>
      <c r="BU404" s="371"/>
      <c r="BV404" s="371"/>
      <c r="BW404" s="371"/>
      <c r="BX404" s="371"/>
      <c r="BY404" s="371"/>
      <c r="BZ404" s="372"/>
      <c r="CA404" s="372"/>
      <c r="CB404" s="372"/>
      <c r="CC404" s="372"/>
      <c r="CD404" s="372"/>
      <c r="CE404" s="372"/>
      <c r="CF404" s="372"/>
      <c r="CG404" s="372"/>
      <c r="CH404" s="372"/>
      <c r="CI404" s="372"/>
      <c r="CJ404" s="372"/>
      <c r="CK404" s="372"/>
      <c r="CL404" s="372"/>
      <c r="CM404" s="372"/>
      <c r="CN404" s="372"/>
      <c r="CO404" s="372"/>
      <c r="CP404" s="372"/>
      <c r="CQ404" s="372"/>
      <c r="CR404" s="372"/>
      <c r="CS404" s="372"/>
      <c r="CT404" s="372"/>
      <c r="CU404" s="372"/>
      <c r="CV404" s="372"/>
      <c r="CW404" s="372"/>
      <c r="CX404" s="372"/>
      <c r="CY404" s="372"/>
      <c r="CZ404" s="372"/>
    </row>
    <row r="405" s="376" customFormat="true" ht="25.15" customHeight="true" x14ac:dyDescent="0.2">
      <c r="B405" s="721"/>
      <c r="C405" s="815" t="s">
        <v>295</v>
      </c>
      <c r="D405" s="814"/>
      <c r="E405" s="199">
        <v>0.75099796607858094</v>
      </c>
      <c r="F405" s="201"/>
      <c r="G405" s="201"/>
      <c r="H405" s="814" t="s">
        <v>292</v>
      </c>
      <c r="I405" s="814"/>
      <c r="J405" s="199">
        <v>-0.74362488312052744</v>
      </c>
      <c r="K405" s="201"/>
      <c r="L405" s="201"/>
      <c r="M405" s="814" t="s">
        <v>296</v>
      </c>
      <c r="N405" s="814"/>
      <c r="O405" s="199">
        <v>-0.65641039521265443</v>
      </c>
      <c r="P405" s="201"/>
      <c r="Q405" s="201"/>
      <c r="AA405" s="369"/>
      <c r="AB405" s="369"/>
      <c r="AC405" s="369"/>
      <c r="AD405" s="369"/>
      <c r="AE405" s="369"/>
      <c r="AF405" s="369"/>
      <c r="AG405" s="369"/>
      <c r="AH405" s="369"/>
      <c r="AI405" s="369"/>
      <c r="AJ405" s="369"/>
      <c r="AK405" s="369"/>
      <c r="AL405" s="369"/>
      <c r="AM405" s="369"/>
      <c r="AN405" s="369"/>
      <c r="AO405" s="369"/>
      <c r="AP405" s="369"/>
      <c r="AQ405" s="369"/>
      <c r="AR405" s="369"/>
      <c r="AS405" s="369"/>
      <c r="AT405" s="369"/>
      <c r="AU405" s="369"/>
      <c r="AV405" s="369"/>
      <c r="AW405" s="369"/>
      <c r="AX405" s="369"/>
      <c r="AY405" s="369"/>
      <c r="AZ405" s="369"/>
      <c r="BA405" s="371"/>
      <c r="BB405" s="448"/>
      <c r="BC405" s="371"/>
      <c r="BD405" s="371"/>
      <c r="BE405" s="371"/>
      <c r="BF405" s="371"/>
      <c r="BG405" s="371"/>
      <c r="BH405" s="371"/>
      <c r="BI405" s="371"/>
      <c r="BJ405" s="371"/>
      <c r="BK405" s="371"/>
      <c r="BL405" s="371"/>
      <c r="BM405" s="371"/>
      <c r="BN405" s="371"/>
      <c r="BO405" s="371"/>
      <c r="BP405" s="371"/>
      <c r="BQ405" s="371"/>
      <c r="BR405" s="371"/>
      <c r="BS405" s="371"/>
      <c r="BT405" s="371"/>
      <c r="BU405" s="371"/>
      <c r="BV405" s="371"/>
      <c r="BW405" s="371"/>
      <c r="BX405" s="371"/>
      <c r="BY405" s="371"/>
      <c r="BZ405" s="372"/>
      <c r="CA405" s="372"/>
      <c r="CB405" s="372"/>
      <c r="CC405" s="372"/>
      <c r="CD405" s="372"/>
      <c r="CE405" s="372"/>
      <c r="CF405" s="372"/>
      <c r="CG405" s="372"/>
      <c r="CH405" s="372"/>
      <c r="CI405" s="372"/>
      <c r="CJ405" s="372"/>
      <c r="CK405" s="372"/>
      <c r="CL405" s="372"/>
      <c r="CM405" s="372"/>
      <c r="CN405" s="372"/>
      <c r="CO405" s="372"/>
      <c r="CP405" s="372"/>
      <c r="CQ405" s="372"/>
      <c r="CR405" s="372"/>
      <c r="CS405" s="372"/>
      <c r="CT405" s="372"/>
      <c r="CU405" s="372"/>
      <c r="CV405" s="372"/>
      <c r="CW405" s="372"/>
      <c r="CX405" s="372"/>
      <c r="CY405" s="372"/>
      <c r="CZ405" s="372"/>
    </row>
    <row r="406" s="376" customFormat="true" ht="25.15" customHeight="true" x14ac:dyDescent="0.2">
      <c r="B406" s="721"/>
      <c r="C406" s="815" t="s">
        <v>293</v>
      </c>
      <c r="D406" s="814"/>
      <c r="E406" s="199">
        <v>0.74960594956544679</v>
      </c>
      <c r="F406" s="201"/>
      <c r="G406" s="201"/>
      <c r="H406" s="814" t="s">
        <v>295</v>
      </c>
      <c r="I406" s="814"/>
      <c r="J406" s="199">
        <v>0.73297984454135989</v>
      </c>
      <c r="K406" s="201"/>
      <c r="L406" s="201"/>
      <c r="M406" s="814" t="s">
        <v>297</v>
      </c>
      <c r="N406" s="814"/>
      <c r="O406" s="199">
        <v>0.64683454595482948</v>
      </c>
      <c r="P406" s="201"/>
      <c r="Q406" s="201"/>
      <c r="AA406" s="369"/>
      <c r="AB406" s="369"/>
      <c r="AC406" s="369"/>
      <c r="AD406" s="369"/>
      <c r="AE406" s="369"/>
      <c r="AF406" s="369"/>
      <c r="AG406" s="369"/>
      <c r="AH406" s="369"/>
      <c r="AI406" s="369"/>
      <c r="AJ406" s="369"/>
      <c r="AK406" s="369"/>
      <c r="AL406" s="369"/>
      <c r="AM406" s="369"/>
      <c r="AN406" s="369"/>
      <c r="AO406" s="369"/>
      <c r="AP406" s="369"/>
      <c r="AQ406" s="369"/>
      <c r="AR406" s="369"/>
      <c r="AS406" s="369"/>
      <c r="AT406" s="369"/>
      <c r="AU406" s="369"/>
      <c r="AV406" s="369"/>
      <c r="AW406" s="369"/>
      <c r="AX406" s="369"/>
      <c r="AY406" s="369"/>
      <c r="AZ406" s="369"/>
      <c r="BA406" s="371"/>
      <c r="BB406" s="448"/>
      <c r="BC406" s="371"/>
      <c r="BD406" s="371"/>
      <c r="BE406" s="371"/>
      <c r="BF406" s="371"/>
      <c r="BG406" s="371"/>
      <c r="BH406" s="371"/>
      <c r="BI406" s="371"/>
      <c r="BJ406" s="371"/>
      <c r="BK406" s="371"/>
      <c r="BL406" s="371"/>
      <c r="BM406" s="371"/>
      <c r="BN406" s="371"/>
      <c r="BO406" s="371"/>
      <c r="BP406" s="371"/>
      <c r="BQ406" s="371"/>
      <c r="BR406" s="371"/>
      <c r="BS406" s="371"/>
      <c r="BT406" s="371"/>
      <c r="BU406" s="371"/>
      <c r="BV406" s="371"/>
      <c r="BW406" s="371"/>
      <c r="BX406" s="371"/>
      <c r="BY406" s="371"/>
      <c r="BZ406" s="372"/>
      <c r="CA406" s="372"/>
      <c r="CB406" s="372"/>
      <c r="CC406" s="372"/>
      <c r="CD406" s="372"/>
      <c r="CE406" s="372"/>
      <c r="CF406" s="372"/>
      <c r="CG406" s="372"/>
      <c r="CH406" s="372"/>
      <c r="CI406" s="372"/>
      <c r="CJ406" s="372"/>
      <c r="CK406" s="372"/>
      <c r="CL406" s="372"/>
      <c r="CM406" s="372"/>
      <c r="CN406" s="372"/>
      <c r="CO406" s="372"/>
      <c r="CP406" s="372"/>
      <c r="CQ406" s="372"/>
      <c r="CR406" s="372"/>
      <c r="CS406" s="372"/>
      <c r="CT406" s="372"/>
      <c r="CU406" s="372"/>
      <c r="CV406" s="372"/>
      <c r="CW406" s="372"/>
      <c r="CX406" s="372"/>
      <c r="CY406" s="372"/>
      <c r="CZ406" s="372"/>
    </row>
    <row r="407" s="376" customFormat="true" ht="25.15" customHeight="true" x14ac:dyDescent="0.2">
      <c r="B407" s="721"/>
      <c r="C407" s="815" t="s">
        <v>298</v>
      </c>
      <c r="D407" s="814"/>
      <c r="E407" s="199">
        <v>0.74084965498179178</v>
      </c>
      <c r="F407" s="201"/>
      <c r="G407" s="201"/>
      <c r="H407" s="814" t="s">
        <v>298</v>
      </c>
      <c r="I407" s="814"/>
      <c r="J407" s="199">
        <v>0.72475305796699208</v>
      </c>
      <c r="K407" s="201"/>
      <c r="L407" s="201"/>
      <c r="M407" s="814" t="s">
        <v>299</v>
      </c>
      <c r="N407" s="814"/>
      <c r="O407" s="199">
        <v>-0.59334587868289379</v>
      </c>
      <c r="P407" s="201"/>
      <c r="Q407" s="201"/>
      <c r="AA407" s="369"/>
      <c r="AB407" s="369"/>
      <c r="AC407" s="369"/>
      <c r="AD407" s="369"/>
      <c r="AE407" s="369"/>
      <c r="AF407" s="369"/>
      <c r="AG407" s="369"/>
      <c r="AH407" s="369"/>
      <c r="AI407" s="369"/>
      <c r="AJ407" s="369"/>
      <c r="AK407" s="369"/>
      <c r="AL407" s="369"/>
      <c r="AM407" s="369"/>
      <c r="AN407" s="369"/>
      <c r="AO407" s="369"/>
      <c r="AP407" s="369"/>
      <c r="AQ407" s="369"/>
      <c r="AR407" s="369"/>
      <c r="AS407" s="369"/>
      <c r="AT407" s="369"/>
      <c r="AU407" s="369"/>
      <c r="AV407" s="369"/>
      <c r="AW407" s="369"/>
      <c r="AX407" s="369"/>
      <c r="AY407" s="369"/>
      <c r="AZ407" s="369"/>
      <c r="BA407" s="371"/>
      <c r="BB407" s="448"/>
      <c r="BC407" s="371"/>
      <c r="BD407" s="371"/>
      <c r="BE407" s="371"/>
      <c r="BF407" s="371"/>
      <c r="BG407" s="371"/>
      <c r="BH407" s="371"/>
      <c r="BI407" s="371"/>
      <c r="BJ407" s="371"/>
      <c r="BK407" s="371"/>
      <c r="BL407" s="371"/>
      <c r="BM407" s="371"/>
      <c r="BN407" s="371"/>
      <c r="BO407" s="371"/>
      <c r="BP407" s="371"/>
      <c r="BQ407" s="371"/>
      <c r="BR407" s="371"/>
      <c r="BS407" s="371"/>
      <c r="BT407" s="371"/>
      <c r="BU407" s="371"/>
      <c r="BV407" s="371"/>
      <c r="BW407" s="371"/>
      <c r="BX407" s="371"/>
      <c r="BY407" s="371"/>
      <c r="BZ407" s="372"/>
      <c r="CA407" s="372"/>
      <c r="CB407" s="372"/>
      <c r="CC407" s="372"/>
      <c r="CD407" s="372"/>
      <c r="CE407" s="372"/>
      <c r="CF407" s="372"/>
      <c r="CG407" s="372"/>
      <c r="CH407" s="372"/>
      <c r="CI407" s="372"/>
      <c r="CJ407" s="372"/>
      <c r="CK407" s="372"/>
      <c r="CL407" s="372"/>
      <c r="CM407" s="372"/>
      <c r="CN407" s="372"/>
      <c r="CO407" s="372"/>
      <c r="CP407" s="372"/>
      <c r="CQ407" s="372"/>
      <c r="CR407" s="372"/>
      <c r="CS407" s="372"/>
      <c r="CT407" s="372"/>
      <c r="CU407" s="372"/>
      <c r="CV407" s="372"/>
      <c r="CW407" s="372"/>
      <c r="CX407" s="372"/>
      <c r="CY407" s="372"/>
      <c r="CZ407" s="372"/>
    </row>
    <row r="408" s="376" customFormat="true" ht="25.15" customHeight="true" x14ac:dyDescent="0.2">
      <c r="B408" s="721"/>
      <c r="C408" s="815" t="s">
        <v>300</v>
      </c>
      <c r="D408" s="814"/>
      <c r="E408" s="199">
        <v>0.65600669833290159</v>
      </c>
      <c r="F408" s="201"/>
      <c r="G408" s="201"/>
      <c r="H408" s="814" t="s">
        <v>301</v>
      </c>
      <c r="I408" s="814"/>
      <c r="J408" s="199">
        <v>0.63795319695185237</v>
      </c>
      <c r="K408" s="201"/>
      <c r="L408" s="201"/>
      <c r="M408" s="814" t="s">
        <v>302</v>
      </c>
      <c r="N408" s="814"/>
      <c r="O408" s="199">
        <v>0.52760137820312947</v>
      </c>
      <c r="P408" s="201"/>
      <c r="Q408" s="201"/>
      <c r="AA408" s="369"/>
      <c r="AB408" s="369"/>
      <c r="AC408" s="369"/>
      <c r="AD408" s="369"/>
      <c r="AE408" s="369"/>
      <c r="AF408" s="369"/>
      <c r="AG408" s="369"/>
      <c r="AH408" s="369"/>
      <c r="AI408" s="369"/>
      <c r="AJ408" s="369"/>
      <c r="AK408" s="369"/>
      <c r="AL408" s="369"/>
      <c r="AM408" s="369"/>
      <c r="AN408" s="369"/>
      <c r="AO408" s="369"/>
      <c r="AP408" s="369"/>
      <c r="AQ408" s="369"/>
      <c r="AR408" s="369"/>
      <c r="AS408" s="369"/>
      <c r="AT408" s="369"/>
      <c r="AU408" s="369"/>
      <c r="AV408" s="369"/>
      <c r="AW408" s="369"/>
      <c r="AX408" s="369"/>
      <c r="AY408" s="369"/>
      <c r="AZ408" s="369"/>
      <c r="BA408" s="371"/>
      <c r="BB408" s="448"/>
      <c r="BC408" s="371"/>
      <c r="BD408" s="371"/>
      <c r="BE408" s="371"/>
      <c r="BF408" s="371"/>
      <c r="BG408" s="371"/>
      <c r="BH408" s="371"/>
      <c r="BI408" s="371"/>
      <c r="BJ408" s="371"/>
      <c r="BK408" s="371"/>
      <c r="BL408" s="371"/>
      <c r="BM408" s="371"/>
      <c r="BN408" s="371"/>
      <c r="BO408" s="371"/>
      <c r="BP408" s="371"/>
      <c r="BQ408" s="371"/>
      <c r="BR408" s="371"/>
      <c r="BS408" s="371"/>
      <c r="BT408" s="371"/>
      <c r="BU408" s="371"/>
      <c r="BV408" s="371"/>
      <c r="BW408" s="371"/>
      <c r="BX408" s="371"/>
      <c r="BY408" s="371"/>
      <c r="BZ408" s="372"/>
      <c r="CA408" s="372"/>
      <c r="CB408" s="372"/>
      <c r="CC408" s="372"/>
      <c r="CD408" s="372"/>
      <c r="CE408" s="372"/>
      <c r="CF408" s="372"/>
      <c r="CG408" s="372"/>
      <c r="CH408" s="372"/>
      <c r="CI408" s="372"/>
      <c r="CJ408" s="372"/>
      <c r="CK408" s="372"/>
      <c r="CL408" s="372"/>
      <c r="CM408" s="372"/>
      <c r="CN408" s="372"/>
      <c r="CO408" s="372"/>
      <c r="CP408" s="372"/>
      <c r="CQ408" s="372"/>
      <c r="CR408" s="372"/>
      <c r="CS408" s="372"/>
      <c r="CT408" s="372"/>
      <c r="CU408" s="372"/>
      <c r="CV408" s="372"/>
      <c r="CW408" s="372"/>
      <c r="CX408" s="372"/>
      <c r="CY408" s="372"/>
      <c r="CZ408" s="372"/>
    </row>
    <row r="409" s="376" customFormat="true" ht="25.15" customHeight="true" x14ac:dyDescent="0.2">
      <c r="B409" s="721"/>
      <c r="C409" s="815" t="s">
        <v>301</v>
      </c>
      <c r="D409" s="814"/>
      <c r="E409" s="199">
        <v>0.63038344112543121</v>
      </c>
      <c r="F409" s="201"/>
      <c r="G409" s="201"/>
      <c r="H409" s="814" t="s">
        <v>303</v>
      </c>
      <c r="I409" s="814"/>
      <c r="J409" s="199">
        <v>0.62817634240964104</v>
      </c>
      <c r="K409" s="201"/>
      <c r="L409" s="201"/>
      <c r="M409" s="814" t="s">
        <v>304</v>
      </c>
      <c r="N409" s="814"/>
      <c r="O409" s="199">
        <v>0.42961311976193933</v>
      </c>
      <c r="P409" s="201"/>
      <c r="Q409" s="201"/>
      <c r="AA409" s="369"/>
      <c r="AB409" s="369"/>
      <c r="AC409" s="369"/>
      <c r="AD409" s="369"/>
      <c r="AE409" s="369"/>
      <c r="AF409" s="369"/>
      <c r="AG409" s="369"/>
      <c r="AH409" s="369"/>
      <c r="AI409" s="369"/>
      <c r="AJ409" s="369"/>
      <c r="AK409" s="369"/>
      <c r="AL409" s="369"/>
      <c r="AM409" s="369"/>
      <c r="AN409" s="369"/>
      <c r="AO409" s="369"/>
      <c r="AP409" s="369"/>
      <c r="AQ409" s="369"/>
      <c r="AR409" s="369"/>
      <c r="AS409" s="369"/>
      <c r="AT409" s="369"/>
      <c r="AU409" s="369"/>
      <c r="AV409" s="369"/>
      <c r="AW409" s="369"/>
      <c r="AX409" s="369"/>
      <c r="AY409" s="369"/>
      <c r="AZ409" s="369"/>
      <c r="BA409" s="371"/>
      <c r="BB409" s="448"/>
      <c r="BC409" s="371"/>
      <c r="BD409" s="371"/>
      <c r="BE409" s="371"/>
      <c r="BF409" s="371"/>
      <c r="BG409" s="371"/>
      <c r="BH409" s="371"/>
      <c r="BI409" s="371"/>
      <c r="BJ409" s="371"/>
      <c r="BK409" s="371"/>
      <c r="BL409" s="371"/>
      <c r="BM409" s="371"/>
      <c r="BN409" s="371"/>
      <c r="BO409" s="371"/>
      <c r="BP409" s="371"/>
      <c r="BQ409" s="371"/>
      <c r="BR409" s="371"/>
      <c r="BS409" s="371"/>
      <c r="BT409" s="371"/>
      <c r="BU409" s="371"/>
      <c r="BV409" s="371"/>
      <c r="BW409" s="371"/>
      <c r="BX409" s="371"/>
      <c r="BY409" s="371"/>
      <c r="BZ409" s="372"/>
      <c r="CA409" s="372"/>
      <c r="CB409" s="372"/>
      <c r="CC409" s="372"/>
      <c r="CD409" s="372"/>
      <c r="CE409" s="372"/>
      <c r="CF409" s="372"/>
      <c r="CG409" s="372"/>
      <c r="CH409" s="372"/>
      <c r="CI409" s="372"/>
      <c r="CJ409" s="372"/>
      <c r="CK409" s="372"/>
      <c r="CL409" s="372"/>
      <c r="CM409" s="372"/>
      <c r="CN409" s="372"/>
      <c r="CO409" s="372"/>
      <c r="CP409" s="372"/>
      <c r="CQ409" s="372"/>
      <c r="CR409" s="372"/>
      <c r="CS409" s="372"/>
      <c r="CT409" s="372"/>
      <c r="CU409" s="372"/>
      <c r="CV409" s="372"/>
      <c r="CW409" s="372"/>
      <c r="CX409" s="372"/>
      <c r="CY409" s="372"/>
      <c r="CZ409" s="372"/>
    </row>
    <row r="410" s="376" customFormat="true" ht="25.15" customHeight="true" x14ac:dyDescent="0.2">
      <c r="B410" s="721"/>
      <c r="C410" s="815" t="s">
        <v>303</v>
      </c>
      <c r="D410" s="814"/>
      <c r="E410" s="199">
        <v>0.61081687465569112</v>
      </c>
      <c r="F410" s="201"/>
      <c r="G410" s="201"/>
      <c r="H410" s="814" t="s">
        <v>297</v>
      </c>
      <c r="I410" s="814"/>
      <c r="J410" s="199">
        <v>-0.60245923932019974</v>
      </c>
      <c r="K410" s="201"/>
      <c r="L410" s="201"/>
      <c r="M410" s="814" t="s">
        <v>300</v>
      </c>
      <c r="N410" s="814"/>
      <c r="O410" s="199">
        <v>0.40095637665792888</v>
      </c>
      <c r="P410" s="201"/>
      <c r="Q410" s="201"/>
      <c r="AA410" s="369"/>
      <c r="AB410" s="369"/>
      <c r="AC410" s="369"/>
      <c r="AD410" s="369"/>
      <c r="AE410" s="369"/>
      <c r="AF410" s="369"/>
      <c r="AG410" s="369"/>
      <c r="AH410" s="369"/>
      <c r="AI410" s="369"/>
      <c r="AJ410" s="369"/>
      <c r="AK410" s="369"/>
      <c r="AL410" s="369"/>
      <c r="AM410" s="369"/>
      <c r="AN410" s="369"/>
      <c r="AO410" s="369"/>
      <c r="AP410" s="369"/>
      <c r="AQ410" s="369"/>
      <c r="AR410" s="369"/>
      <c r="AS410" s="369"/>
      <c r="AT410" s="369"/>
      <c r="AU410" s="369"/>
      <c r="AV410" s="369"/>
      <c r="AW410" s="369"/>
      <c r="AX410" s="369"/>
      <c r="AY410" s="369"/>
      <c r="AZ410" s="369"/>
      <c r="BA410" s="371"/>
      <c r="BB410" s="448"/>
      <c r="BC410" s="371"/>
      <c r="BD410" s="371"/>
      <c r="BE410" s="371"/>
      <c r="BF410" s="371"/>
      <c r="BG410" s="371"/>
      <c r="BH410" s="371"/>
      <c r="BI410" s="371"/>
      <c r="BJ410" s="371"/>
      <c r="BK410" s="371"/>
      <c r="BL410" s="371"/>
      <c r="BM410" s="371"/>
      <c r="BN410" s="371"/>
      <c r="BO410" s="371"/>
      <c r="BP410" s="371"/>
      <c r="BQ410" s="371"/>
      <c r="BR410" s="371"/>
      <c r="BS410" s="371"/>
      <c r="BT410" s="371"/>
      <c r="BU410" s="371"/>
      <c r="BV410" s="371"/>
      <c r="BW410" s="371"/>
      <c r="BX410" s="371"/>
      <c r="BY410" s="371"/>
      <c r="BZ410" s="372"/>
      <c r="CA410" s="372"/>
      <c r="CB410" s="372"/>
      <c r="CC410" s="372"/>
      <c r="CD410" s="372"/>
      <c r="CE410" s="372"/>
      <c r="CF410" s="372"/>
      <c r="CG410" s="372"/>
      <c r="CH410" s="372"/>
      <c r="CI410" s="372"/>
      <c r="CJ410" s="372"/>
      <c r="CK410" s="372"/>
      <c r="CL410" s="372"/>
      <c r="CM410" s="372"/>
      <c r="CN410" s="372"/>
      <c r="CO410" s="372"/>
      <c r="CP410" s="372"/>
      <c r="CQ410" s="372"/>
      <c r="CR410" s="372"/>
      <c r="CS410" s="372"/>
      <c r="CT410" s="372"/>
      <c r="CU410" s="372"/>
      <c r="CV410" s="372"/>
      <c r="CW410" s="372"/>
      <c r="CX410" s="372"/>
      <c r="CY410" s="372"/>
      <c r="CZ410" s="372"/>
    </row>
    <row r="411" s="376" customFormat="true" ht="25.15" customHeight="true" x14ac:dyDescent="0.2">
      <c r="B411" s="721"/>
      <c r="C411" s="815" t="s">
        <v>305</v>
      </c>
      <c r="D411" s="814"/>
      <c r="E411" s="199">
        <v>0.59299273239388528</v>
      </c>
      <c r="F411" s="201"/>
      <c r="G411" s="201"/>
      <c r="H411" s="814" t="s">
        <v>306</v>
      </c>
      <c r="I411" s="814"/>
      <c r="J411" s="199">
        <v>0.57543702927050844</v>
      </c>
      <c r="K411" s="201"/>
      <c r="L411" s="201"/>
      <c r="M411" s="814" t="s">
        <v>292</v>
      </c>
      <c r="N411" s="814"/>
      <c r="O411" s="199">
        <v>-0.3299488429260965</v>
      </c>
      <c r="P411" s="201"/>
      <c r="Q411" s="201"/>
      <c r="AA411" s="369"/>
      <c r="AB411" s="369"/>
      <c r="AC411" s="369"/>
      <c r="AD411" s="369"/>
      <c r="AE411" s="369"/>
      <c r="AF411" s="369"/>
      <c r="AG411" s="369"/>
      <c r="AH411" s="369"/>
      <c r="AI411" s="369"/>
      <c r="AJ411" s="369"/>
      <c r="AK411" s="369"/>
      <c r="AL411" s="369"/>
      <c r="AM411" s="369"/>
      <c r="AN411" s="369"/>
      <c r="AO411" s="369"/>
      <c r="AP411" s="369"/>
      <c r="AQ411" s="369"/>
      <c r="AR411" s="369"/>
      <c r="AS411" s="369"/>
      <c r="AT411" s="369"/>
      <c r="AU411" s="369"/>
      <c r="AV411" s="369"/>
      <c r="AW411" s="369"/>
      <c r="AX411" s="369"/>
      <c r="AY411" s="369"/>
      <c r="AZ411" s="369"/>
      <c r="BA411" s="371"/>
      <c r="BB411" s="448"/>
      <c r="BC411" s="371"/>
      <c r="BD411" s="371"/>
      <c r="BE411" s="371"/>
      <c r="BF411" s="371"/>
      <c r="BG411" s="371"/>
      <c r="BH411" s="371"/>
      <c r="BI411" s="371"/>
      <c r="BJ411" s="371"/>
      <c r="BK411" s="371"/>
      <c r="BL411" s="371"/>
      <c r="BM411" s="371"/>
      <c r="BN411" s="371"/>
      <c r="BO411" s="371"/>
      <c r="BP411" s="371"/>
      <c r="BQ411" s="371"/>
      <c r="BR411" s="371"/>
      <c r="BS411" s="371"/>
      <c r="BT411" s="371"/>
      <c r="BU411" s="371"/>
      <c r="BV411" s="371"/>
      <c r="BW411" s="371"/>
      <c r="BX411" s="371"/>
      <c r="BY411" s="371"/>
      <c r="BZ411" s="372"/>
      <c r="CA411" s="372"/>
      <c r="CB411" s="372"/>
      <c r="CC411" s="372"/>
      <c r="CD411" s="372"/>
      <c r="CE411" s="372"/>
      <c r="CF411" s="372"/>
      <c r="CG411" s="372"/>
      <c r="CH411" s="372"/>
      <c r="CI411" s="372"/>
      <c r="CJ411" s="372"/>
      <c r="CK411" s="372"/>
      <c r="CL411" s="372"/>
      <c r="CM411" s="372"/>
      <c r="CN411" s="372"/>
      <c r="CO411" s="372"/>
      <c r="CP411" s="372"/>
      <c r="CQ411" s="372"/>
      <c r="CR411" s="372"/>
      <c r="CS411" s="372"/>
      <c r="CT411" s="372"/>
      <c r="CU411" s="372"/>
      <c r="CV411" s="372"/>
      <c r="CW411" s="372"/>
      <c r="CX411" s="372"/>
      <c r="CY411" s="372"/>
      <c r="CZ411" s="372"/>
    </row>
    <row r="412" s="376" customFormat="true" ht="25.15" customHeight="true" x14ac:dyDescent="0.2">
      <c r="B412" s="721"/>
      <c r="C412" s="815" t="s">
        <v>296</v>
      </c>
      <c r="D412" s="814"/>
      <c r="E412" s="199">
        <v>-0.57701529411444974</v>
      </c>
      <c r="F412" s="201"/>
      <c r="G412" s="201"/>
      <c r="H412" s="814" t="s">
        <v>294</v>
      </c>
      <c r="I412" s="814"/>
      <c r="J412" s="199">
        <v>-0.57199812423459961</v>
      </c>
      <c r="K412" s="201"/>
      <c r="L412" s="201"/>
      <c r="M412" s="814" t="s">
        <v>295</v>
      </c>
      <c r="N412" s="814"/>
      <c r="O412" s="199">
        <v>0.31997745005539835</v>
      </c>
      <c r="P412" s="201"/>
      <c r="Q412" s="201"/>
      <c r="AA412" s="369"/>
      <c r="AB412" s="369"/>
      <c r="AC412" s="369"/>
      <c r="AD412" s="369"/>
      <c r="AE412" s="369"/>
      <c r="AF412" s="369"/>
      <c r="AG412" s="369"/>
      <c r="AH412" s="369"/>
      <c r="AI412" s="369"/>
      <c r="AJ412" s="369"/>
      <c r="AK412" s="369"/>
      <c r="AL412" s="369"/>
      <c r="AM412" s="369"/>
      <c r="AN412" s="369"/>
      <c r="AO412" s="369"/>
      <c r="AP412" s="369"/>
      <c r="AQ412" s="369"/>
      <c r="AR412" s="369"/>
      <c r="AS412" s="369"/>
      <c r="AT412" s="369"/>
      <c r="AU412" s="369"/>
      <c r="AV412" s="369"/>
      <c r="AW412" s="369"/>
      <c r="AX412" s="369"/>
      <c r="AY412" s="369"/>
      <c r="AZ412" s="369"/>
      <c r="BA412" s="371"/>
      <c r="BB412" s="448"/>
      <c r="BC412" s="371"/>
      <c r="BD412" s="371"/>
      <c r="BE412" s="371"/>
      <c r="BF412" s="371"/>
      <c r="BG412" s="371"/>
      <c r="BH412" s="371"/>
      <c r="BI412" s="371"/>
      <c r="BJ412" s="371"/>
      <c r="BK412" s="371"/>
      <c r="BL412" s="371"/>
      <c r="BM412" s="371"/>
      <c r="BN412" s="371"/>
      <c r="BO412" s="371"/>
      <c r="BP412" s="371"/>
      <c r="BQ412" s="371"/>
      <c r="BR412" s="371"/>
      <c r="BS412" s="371"/>
      <c r="BT412" s="371"/>
      <c r="BU412" s="371"/>
      <c r="BV412" s="371"/>
      <c r="BW412" s="371"/>
      <c r="BX412" s="371"/>
      <c r="BY412" s="371"/>
      <c r="BZ412" s="372"/>
      <c r="CA412" s="372"/>
      <c r="CB412" s="372"/>
      <c r="CC412" s="372"/>
      <c r="CD412" s="372"/>
      <c r="CE412" s="372"/>
      <c r="CF412" s="372"/>
      <c r="CG412" s="372"/>
      <c r="CH412" s="372"/>
      <c r="CI412" s="372"/>
      <c r="CJ412" s="372"/>
      <c r="CK412" s="372"/>
      <c r="CL412" s="372"/>
      <c r="CM412" s="372"/>
      <c r="CN412" s="372"/>
      <c r="CO412" s="372"/>
      <c r="CP412" s="372"/>
      <c r="CQ412" s="372"/>
      <c r="CR412" s="372"/>
      <c r="CS412" s="372"/>
      <c r="CT412" s="372"/>
      <c r="CU412" s="372"/>
      <c r="CV412" s="372"/>
      <c r="CW412" s="372"/>
      <c r="CX412" s="372"/>
      <c r="CY412" s="372"/>
      <c r="CZ412" s="372"/>
    </row>
    <row r="413" s="376" customFormat="true" ht="25.15" customHeight="true" x14ac:dyDescent="0.2">
      <c r="B413" s="721"/>
      <c r="C413" s="815" t="s">
        <v>306</v>
      </c>
      <c r="D413" s="814"/>
      <c r="E413" s="199">
        <v>0.56575592654963969</v>
      </c>
      <c r="F413" s="201"/>
      <c r="G413" s="201"/>
      <c r="H413" s="814" t="s">
        <v>305</v>
      </c>
      <c r="I413" s="814"/>
      <c r="J413" s="199">
        <v>0.5195170553326246</v>
      </c>
      <c r="K413" s="201"/>
      <c r="L413" s="201"/>
      <c r="M413" s="814" t="s">
        <v>307</v>
      </c>
      <c r="N413" s="814"/>
      <c r="O413" s="199">
        <v>-0.30528167471681605</v>
      </c>
      <c r="P413" s="201"/>
      <c r="Q413" s="201"/>
      <c r="AA413" s="369"/>
      <c r="AB413" s="369"/>
      <c r="AC413" s="369"/>
      <c r="AD413" s="369"/>
      <c r="AE413" s="369"/>
      <c r="AF413" s="369"/>
      <c r="AG413" s="369"/>
      <c r="AH413" s="369"/>
      <c r="AI413" s="369"/>
      <c r="AJ413" s="369"/>
      <c r="AK413" s="369"/>
      <c r="AL413" s="369"/>
      <c r="AM413" s="369"/>
      <c r="AN413" s="369"/>
      <c r="AO413" s="369"/>
      <c r="AP413" s="369"/>
      <c r="AQ413" s="369"/>
      <c r="AR413" s="369"/>
      <c r="AS413" s="369"/>
      <c r="AT413" s="369"/>
      <c r="AU413" s="369"/>
      <c r="AV413" s="369"/>
      <c r="AW413" s="369"/>
      <c r="AX413" s="369"/>
      <c r="AY413" s="369"/>
      <c r="AZ413" s="369"/>
      <c r="BA413" s="371"/>
      <c r="BB413" s="448"/>
      <c r="BC413" s="371"/>
      <c r="BD413" s="371"/>
      <c r="BE413" s="371"/>
      <c r="BF413" s="371"/>
      <c r="BG413" s="371"/>
      <c r="BH413" s="371"/>
      <c r="BI413" s="371"/>
      <c r="BJ413" s="371"/>
      <c r="BK413" s="371"/>
      <c r="BL413" s="371"/>
      <c r="BM413" s="371"/>
      <c r="BN413" s="371"/>
      <c r="BO413" s="371"/>
      <c r="BP413" s="371"/>
      <c r="BQ413" s="371"/>
      <c r="BR413" s="371"/>
      <c r="BS413" s="371"/>
      <c r="BT413" s="371"/>
      <c r="BU413" s="371"/>
      <c r="BV413" s="371"/>
      <c r="BW413" s="371"/>
      <c r="BX413" s="371"/>
      <c r="BY413" s="371"/>
      <c r="BZ413" s="372"/>
      <c r="CA413" s="372"/>
      <c r="CB413" s="372"/>
      <c r="CC413" s="372"/>
      <c r="CD413" s="372"/>
      <c r="CE413" s="372"/>
      <c r="CF413" s="372"/>
      <c r="CG413" s="372"/>
      <c r="CH413" s="372"/>
      <c r="CI413" s="372"/>
      <c r="CJ413" s="372"/>
      <c r="CK413" s="372"/>
      <c r="CL413" s="372"/>
      <c r="CM413" s="372"/>
      <c r="CN413" s="372"/>
      <c r="CO413" s="372"/>
      <c r="CP413" s="372"/>
      <c r="CQ413" s="372"/>
      <c r="CR413" s="372"/>
      <c r="CS413" s="372"/>
      <c r="CT413" s="372"/>
      <c r="CU413" s="372"/>
      <c r="CV413" s="372"/>
      <c r="CW413" s="372"/>
      <c r="CX413" s="372"/>
      <c r="CY413" s="372"/>
      <c r="CZ413" s="372"/>
    </row>
    <row r="414" s="376" customFormat="true" ht="25.15" customHeight="true" x14ac:dyDescent="0.2">
      <c r="B414" s="721"/>
      <c r="C414" s="815" t="s">
        <v>308</v>
      </c>
      <c r="D414" s="814"/>
      <c r="E414" s="199">
        <v>0.49956387083814474</v>
      </c>
      <c r="F414" s="201"/>
      <c r="G414" s="201"/>
      <c r="H414" s="814" t="s">
        <v>309</v>
      </c>
      <c r="I414" s="814"/>
      <c r="J414" s="199">
        <v>0.50230258200979316</v>
      </c>
      <c r="K414" s="201"/>
      <c r="L414" s="201"/>
      <c r="M414" s="814" t="s">
        <v>310</v>
      </c>
      <c r="N414" s="814"/>
      <c r="O414" s="199">
        <v>0.28474047481514897</v>
      </c>
      <c r="P414" s="201"/>
      <c r="Q414" s="201"/>
      <c r="AA414" s="369"/>
      <c r="AB414" s="369"/>
      <c r="AC414" s="369"/>
      <c r="AD414" s="369"/>
      <c r="AE414" s="369"/>
      <c r="AF414" s="369"/>
      <c r="AG414" s="369"/>
      <c r="AH414" s="369"/>
      <c r="AI414" s="369"/>
      <c r="AJ414" s="369"/>
      <c r="AK414" s="369"/>
      <c r="AL414" s="369"/>
      <c r="AM414" s="369"/>
      <c r="AN414" s="369"/>
      <c r="AO414" s="369"/>
      <c r="AP414" s="369"/>
      <c r="AQ414" s="369"/>
      <c r="AR414" s="369"/>
      <c r="AS414" s="369"/>
      <c r="AT414" s="369"/>
      <c r="AU414" s="369"/>
      <c r="AV414" s="369"/>
      <c r="AW414" s="369"/>
      <c r="AX414" s="369"/>
      <c r="AY414" s="369"/>
      <c r="AZ414" s="369"/>
      <c r="BA414" s="371"/>
      <c r="BB414" s="448"/>
      <c r="BC414" s="371"/>
      <c r="BD414" s="371"/>
      <c r="BE414" s="371"/>
      <c r="BF414" s="371"/>
      <c r="BG414" s="371"/>
      <c r="BH414" s="371"/>
      <c r="BI414" s="371"/>
      <c r="BJ414" s="371"/>
      <c r="BK414" s="371"/>
      <c r="BL414" s="371"/>
      <c r="BM414" s="371"/>
      <c r="BN414" s="371"/>
      <c r="BO414" s="371"/>
      <c r="BP414" s="371"/>
      <c r="BQ414" s="371"/>
      <c r="BR414" s="371"/>
      <c r="BS414" s="371"/>
      <c r="BT414" s="371"/>
      <c r="BU414" s="371"/>
      <c r="BV414" s="371"/>
      <c r="BW414" s="371"/>
      <c r="BX414" s="371"/>
      <c r="BY414" s="371"/>
      <c r="BZ414" s="372"/>
      <c r="CA414" s="372"/>
      <c r="CB414" s="372"/>
      <c r="CC414" s="372"/>
      <c r="CD414" s="372"/>
      <c r="CE414" s="372"/>
      <c r="CF414" s="372"/>
      <c r="CG414" s="372"/>
      <c r="CH414" s="372"/>
      <c r="CI414" s="372"/>
      <c r="CJ414" s="372"/>
      <c r="CK414" s="372"/>
      <c r="CL414" s="372"/>
      <c r="CM414" s="372"/>
      <c r="CN414" s="372"/>
      <c r="CO414" s="372"/>
      <c r="CP414" s="372"/>
      <c r="CQ414" s="372"/>
      <c r="CR414" s="372"/>
      <c r="CS414" s="372"/>
      <c r="CT414" s="372"/>
      <c r="CU414" s="372"/>
      <c r="CV414" s="372"/>
      <c r="CW414" s="372"/>
      <c r="CX414" s="372"/>
      <c r="CY414" s="372"/>
      <c r="CZ414" s="372"/>
    </row>
    <row r="415" s="376" customFormat="true" ht="25.15" customHeight="true" x14ac:dyDescent="0.2">
      <c r="B415" s="721"/>
      <c r="C415" s="815" t="s">
        <v>309</v>
      </c>
      <c r="D415" s="814"/>
      <c r="E415" s="199">
        <v>0.49175634682880076</v>
      </c>
      <c r="F415" s="201"/>
      <c r="G415" s="201"/>
      <c r="H415" s="814" t="s">
        <v>300</v>
      </c>
      <c r="I415" s="814"/>
      <c r="J415" s="199">
        <v>0.4742244753186029</v>
      </c>
      <c r="K415" s="201"/>
      <c r="L415" s="201"/>
      <c r="M415" s="814" t="s">
        <v>308</v>
      </c>
      <c r="N415" s="814"/>
      <c r="O415" s="199">
        <v>0.28182441143611936</v>
      </c>
      <c r="P415" s="201"/>
      <c r="Q415" s="201"/>
      <c r="AA415" s="369"/>
      <c r="AB415" s="369"/>
      <c r="AC415" s="369"/>
      <c r="AD415" s="369"/>
      <c r="AE415" s="369"/>
      <c r="AF415" s="369"/>
      <c r="AG415" s="369"/>
      <c r="AH415" s="369"/>
      <c r="AI415" s="369"/>
      <c r="AJ415" s="369"/>
      <c r="AK415" s="369"/>
      <c r="AL415" s="369"/>
      <c r="AM415" s="369"/>
      <c r="AN415" s="369"/>
      <c r="AO415" s="369"/>
      <c r="AP415" s="369"/>
      <c r="AQ415" s="369"/>
      <c r="AR415" s="369"/>
      <c r="AS415" s="369"/>
      <c r="AT415" s="369"/>
      <c r="AU415" s="369"/>
      <c r="AV415" s="369"/>
      <c r="AW415" s="369"/>
      <c r="AX415" s="369"/>
      <c r="AY415" s="369"/>
      <c r="AZ415" s="369"/>
      <c r="BA415" s="371"/>
      <c r="BB415" s="448"/>
      <c r="BC415" s="371"/>
      <c r="BD415" s="371"/>
      <c r="BE415" s="371"/>
      <c r="BF415" s="371"/>
      <c r="BG415" s="371"/>
      <c r="BH415" s="371"/>
      <c r="BI415" s="371"/>
      <c r="BJ415" s="371"/>
      <c r="BK415" s="371"/>
      <c r="BL415" s="371"/>
      <c r="BM415" s="371"/>
      <c r="BN415" s="371"/>
      <c r="BO415" s="371"/>
      <c r="BP415" s="371"/>
      <c r="BQ415" s="371"/>
      <c r="BR415" s="371"/>
      <c r="BS415" s="371"/>
      <c r="BT415" s="371"/>
      <c r="BU415" s="371"/>
      <c r="BV415" s="371"/>
      <c r="BW415" s="371"/>
      <c r="BX415" s="371"/>
      <c r="BY415" s="371"/>
      <c r="BZ415" s="372"/>
      <c r="CA415" s="372"/>
      <c r="CB415" s="372"/>
      <c r="CC415" s="372"/>
      <c r="CD415" s="372"/>
      <c r="CE415" s="372"/>
      <c r="CF415" s="372"/>
      <c r="CG415" s="372"/>
      <c r="CH415" s="372"/>
      <c r="CI415" s="372"/>
      <c r="CJ415" s="372"/>
      <c r="CK415" s="372"/>
      <c r="CL415" s="372"/>
      <c r="CM415" s="372"/>
      <c r="CN415" s="372"/>
      <c r="CO415" s="372"/>
      <c r="CP415" s="372"/>
      <c r="CQ415" s="372"/>
      <c r="CR415" s="372"/>
      <c r="CS415" s="372"/>
      <c r="CT415" s="372"/>
      <c r="CU415" s="372"/>
      <c r="CV415" s="372"/>
      <c r="CW415" s="372"/>
      <c r="CX415" s="372"/>
      <c r="CY415" s="372"/>
      <c r="CZ415" s="372"/>
    </row>
    <row r="416" s="376" customFormat="true" ht="25.15" customHeight="true" x14ac:dyDescent="0.2">
      <c r="B416" s="721"/>
      <c r="C416" s="815" t="s">
        <v>310</v>
      </c>
      <c r="D416" s="814"/>
      <c r="E416" s="199">
        <v>0.4632738375184321</v>
      </c>
      <c r="F416" s="201"/>
      <c r="G416" s="201"/>
      <c r="H416" s="814" t="s">
        <v>310</v>
      </c>
      <c r="I416" s="814"/>
      <c r="J416" s="199">
        <v>0.4353780820317657</v>
      </c>
      <c r="K416" s="201"/>
      <c r="L416" s="201"/>
      <c r="M416" s="814" t="s">
        <v>305</v>
      </c>
      <c r="N416" s="814"/>
      <c r="O416" s="199">
        <v>0.24105315218796283</v>
      </c>
      <c r="P416" s="201"/>
      <c r="Q416" s="201"/>
      <c r="AA416" s="369"/>
      <c r="AB416" s="369"/>
      <c r="AC416" s="369"/>
      <c r="AD416" s="369"/>
      <c r="AE416" s="369"/>
      <c r="AF416" s="369"/>
      <c r="AG416" s="369"/>
      <c r="AH416" s="369"/>
      <c r="AI416" s="369"/>
      <c r="AJ416" s="369"/>
      <c r="AK416" s="369"/>
      <c r="AL416" s="369"/>
      <c r="AM416" s="369"/>
      <c r="AN416" s="369"/>
      <c r="AO416" s="369"/>
      <c r="AP416" s="369"/>
      <c r="AQ416" s="369"/>
      <c r="AR416" s="369"/>
      <c r="AS416" s="369"/>
      <c r="AT416" s="369"/>
      <c r="AU416" s="369"/>
      <c r="AV416" s="369"/>
      <c r="AW416" s="369"/>
      <c r="AX416" s="369"/>
      <c r="AY416" s="369"/>
      <c r="AZ416" s="369"/>
      <c r="BA416" s="371"/>
      <c r="BB416" s="448"/>
      <c r="BC416" s="371"/>
      <c r="BD416" s="371"/>
      <c r="BE416" s="371"/>
      <c r="BF416" s="371"/>
      <c r="BG416" s="371"/>
      <c r="BH416" s="371"/>
      <c r="BI416" s="371"/>
      <c r="BJ416" s="371"/>
      <c r="BK416" s="371"/>
      <c r="BL416" s="371"/>
      <c r="BM416" s="371"/>
      <c r="BN416" s="371"/>
      <c r="BO416" s="371"/>
      <c r="BP416" s="371"/>
      <c r="BQ416" s="371"/>
      <c r="BR416" s="371"/>
      <c r="BS416" s="371"/>
      <c r="BT416" s="371"/>
      <c r="BU416" s="371"/>
      <c r="BV416" s="371"/>
      <c r="BW416" s="371"/>
      <c r="BX416" s="371"/>
      <c r="BY416" s="371"/>
      <c r="BZ416" s="372"/>
      <c r="CA416" s="372"/>
      <c r="CB416" s="372"/>
      <c r="CC416" s="372"/>
      <c r="CD416" s="372"/>
      <c r="CE416" s="372"/>
      <c r="CF416" s="372"/>
      <c r="CG416" s="372"/>
      <c r="CH416" s="372"/>
      <c r="CI416" s="372"/>
      <c r="CJ416" s="372"/>
      <c r="CK416" s="372"/>
      <c r="CL416" s="372"/>
      <c r="CM416" s="372"/>
      <c r="CN416" s="372"/>
      <c r="CO416" s="372"/>
      <c r="CP416" s="372"/>
      <c r="CQ416" s="372"/>
      <c r="CR416" s="372"/>
      <c r="CS416" s="372"/>
      <c r="CT416" s="372"/>
      <c r="CU416" s="372"/>
      <c r="CV416" s="372"/>
      <c r="CW416" s="372"/>
      <c r="CX416" s="372"/>
      <c r="CY416" s="372"/>
      <c r="CZ416" s="372"/>
    </row>
    <row r="417" s="376" customFormat="true" ht="25.15" customHeight="true" x14ac:dyDescent="0.2">
      <c r="B417" s="721"/>
      <c r="C417" s="815" t="s">
        <v>307</v>
      </c>
      <c r="D417" s="814"/>
      <c r="E417" s="199">
        <v>-0.34414219981422867</v>
      </c>
      <c r="F417" s="201"/>
      <c r="G417" s="201"/>
      <c r="H417" s="814" t="s">
        <v>308</v>
      </c>
      <c r="I417" s="814"/>
      <c r="J417" s="199">
        <v>0.36332691879732698</v>
      </c>
      <c r="K417" s="201"/>
      <c r="L417" s="201"/>
      <c r="M417" s="814" t="s">
        <v>301</v>
      </c>
      <c r="N417" s="814"/>
      <c r="O417" s="199">
        <v>0.16670387967110606</v>
      </c>
      <c r="P417" s="201"/>
      <c r="Q417" s="201"/>
      <c r="AA417" s="369"/>
      <c r="AB417" s="369"/>
      <c r="AC417" s="369"/>
      <c r="AD417" s="369"/>
      <c r="AE417" s="369"/>
      <c r="AF417" s="369"/>
      <c r="AG417" s="369"/>
      <c r="AH417" s="369"/>
      <c r="AI417" s="369"/>
      <c r="AJ417" s="369"/>
      <c r="AK417" s="369"/>
      <c r="AL417" s="369"/>
      <c r="AM417" s="369"/>
      <c r="AN417" s="369"/>
      <c r="AO417" s="369"/>
      <c r="AP417" s="369"/>
      <c r="AQ417" s="369"/>
      <c r="AR417" s="369"/>
      <c r="AS417" s="369"/>
      <c r="AT417" s="369"/>
      <c r="AU417" s="369"/>
      <c r="AV417" s="369"/>
      <c r="AW417" s="369"/>
      <c r="AX417" s="369"/>
      <c r="AY417" s="369"/>
      <c r="AZ417" s="369"/>
      <c r="BA417" s="371"/>
      <c r="BB417" s="448"/>
      <c r="BC417" s="371"/>
      <c r="BD417" s="371"/>
      <c r="BE417" s="371"/>
      <c r="BF417" s="371"/>
      <c r="BG417" s="371"/>
      <c r="BH417" s="371"/>
      <c r="BI417" s="371"/>
      <c r="BJ417" s="371"/>
      <c r="BK417" s="371"/>
      <c r="BL417" s="371"/>
      <c r="BM417" s="371"/>
      <c r="BN417" s="371"/>
      <c r="BO417" s="371"/>
      <c r="BP417" s="371"/>
      <c r="BQ417" s="371"/>
      <c r="BR417" s="371"/>
      <c r="BS417" s="371"/>
      <c r="BT417" s="371"/>
      <c r="BU417" s="371"/>
      <c r="BV417" s="371"/>
      <c r="BW417" s="371"/>
      <c r="BX417" s="371"/>
      <c r="BY417" s="371"/>
      <c r="BZ417" s="372"/>
      <c r="CA417" s="372"/>
      <c r="CB417" s="372"/>
      <c r="CC417" s="372"/>
      <c r="CD417" s="372"/>
      <c r="CE417" s="372"/>
      <c r="CF417" s="372"/>
      <c r="CG417" s="372"/>
      <c r="CH417" s="372"/>
      <c r="CI417" s="372"/>
      <c r="CJ417" s="372"/>
      <c r="CK417" s="372"/>
      <c r="CL417" s="372"/>
      <c r="CM417" s="372"/>
      <c r="CN417" s="372"/>
      <c r="CO417" s="372"/>
      <c r="CP417" s="372"/>
      <c r="CQ417" s="372"/>
      <c r="CR417" s="372"/>
      <c r="CS417" s="372"/>
      <c r="CT417" s="372"/>
      <c r="CU417" s="372"/>
      <c r="CV417" s="372"/>
      <c r="CW417" s="372"/>
      <c r="CX417" s="372"/>
      <c r="CY417" s="372"/>
      <c r="CZ417" s="372"/>
    </row>
    <row r="418" s="376" customFormat="true" ht="25.15" customHeight="true" x14ac:dyDescent="0.2">
      <c r="B418" s="721"/>
      <c r="C418" s="815" t="s">
        <v>291</v>
      </c>
      <c r="D418" s="814"/>
      <c r="E418" s="199">
        <v>-0.34028672314452046</v>
      </c>
      <c r="F418" s="201"/>
      <c r="G418" s="201"/>
      <c r="H418" s="814" t="s">
        <v>302</v>
      </c>
      <c r="I418" s="814"/>
      <c r="J418" s="199">
        <v>-0.33981900147900029</v>
      </c>
      <c r="K418" s="201"/>
      <c r="L418" s="201"/>
      <c r="M418" s="814" t="s">
        <v>311</v>
      </c>
      <c r="N418" s="814"/>
      <c r="O418" s="199">
        <v>0.16046034677736046</v>
      </c>
      <c r="P418" s="201"/>
      <c r="Q418" s="201"/>
      <c r="AA418" s="369"/>
      <c r="AB418" s="369"/>
      <c r="AC418" s="369"/>
      <c r="AD418" s="369"/>
      <c r="AE418" s="369"/>
      <c r="AF418" s="369"/>
      <c r="AG418" s="369"/>
      <c r="AH418" s="369"/>
      <c r="AI418" s="369"/>
      <c r="AJ418" s="369"/>
      <c r="AK418" s="369"/>
      <c r="AL418" s="369"/>
      <c r="AM418" s="369"/>
      <c r="AN418" s="369"/>
      <c r="AO418" s="369"/>
      <c r="AP418" s="369"/>
      <c r="AQ418" s="369"/>
      <c r="AR418" s="369"/>
      <c r="AS418" s="369"/>
      <c r="AT418" s="369"/>
      <c r="AU418" s="369"/>
      <c r="AV418" s="369"/>
      <c r="AW418" s="369"/>
      <c r="AX418" s="369"/>
      <c r="AY418" s="369"/>
      <c r="AZ418" s="369"/>
      <c r="BA418" s="371"/>
      <c r="BB418" s="448"/>
      <c r="BC418" s="371"/>
      <c r="BD418" s="371"/>
      <c r="BE418" s="371"/>
      <c r="BF418" s="371"/>
      <c r="BG418" s="371"/>
      <c r="BH418" s="371"/>
      <c r="BI418" s="371"/>
      <c r="BJ418" s="371"/>
      <c r="BK418" s="371"/>
      <c r="BL418" s="371"/>
      <c r="BM418" s="371"/>
      <c r="BN418" s="371"/>
      <c r="BO418" s="371"/>
      <c r="BP418" s="371"/>
      <c r="BQ418" s="371"/>
      <c r="BR418" s="371"/>
      <c r="BS418" s="371"/>
      <c r="BT418" s="371"/>
      <c r="BU418" s="371"/>
      <c r="BV418" s="371"/>
      <c r="BW418" s="371"/>
      <c r="BX418" s="371"/>
      <c r="BY418" s="371"/>
      <c r="BZ418" s="372"/>
      <c r="CA418" s="372"/>
      <c r="CB418" s="372"/>
      <c r="CC418" s="372"/>
      <c r="CD418" s="372"/>
      <c r="CE418" s="372"/>
      <c r="CF418" s="372"/>
      <c r="CG418" s="372"/>
      <c r="CH418" s="372"/>
      <c r="CI418" s="372"/>
      <c r="CJ418" s="372"/>
      <c r="CK418" s="372"/>
      <c r="CL418" s="372"/>
      <c r="CM418" s="372"/>
      <c r="CN418" s="372"/>
      <c r="CO418" s="372"/>
      <c r="CP418" s="372"/>
      <c r="CQ418" s="372"/>
      <c r="CR418" s="372"/>
      <c r="CS418" s="372"/>
      <c r="CT418" s="372"/>
      <c r="CU418" s="372"/>
      <c r="CV418" s="372"/>
      <c r="CW418" s="372"/>
      <c r="CX418" s="372"/>
      <c r="CY418" s="372"/>
      <c r="CZ418" s="372"/>
    </row>
    <row r="419" s="376" customFormat="true" ht="25.15" customHeight="true" x14ac:dyDescent="0.2">
      <c r="B419" s="721"/>
      <c r="C419" s="815" t="s">
        <v>299</v>
      </c>
      <c r="D419" s="814"/>
      <c r="E419" s="199">
        <v>-0.33622375449082281</v>
      </c>
      <c r="F419" s="201"/>
      <c r="G419" s="201"/>
      <c r="H419" s="814" t="s">
        <v>296</v>
      </c>
      <c r="I419" s="814"/>
      <c r="J419" s="199">
        <v>-0.31309171697720023</v>
      </c>
      <c r="K419" s="201"/>
      <c r="L419" s="201"/>
      <c r="M419" s="814" t="s">
        <v>306</v>
      </c>
      <c r="N419" s="814"/>
      <c r="O419" s="199">
        <v>0.14323869519188814</v>
      </c>
      <c r="P419" s="201"/>
      <c r="Q419" s="201"/>
      <c r="AA419" s="369"/>
      <c r="AB419" s="369"/>
      <c r="AC419" s="369"/>
      <c r="AD419" s="369"/>
      <c r="AE419" s="369"/>
      <c r="AF419" s="369"/>
      <c r="AG419" s="369"/>
      <c r="AH419" s="369"/>
      <c r="AI419" s="369"/>
      <c r="AJ419" s="369"/>
      <c r="AK419" s="369"/>
      <c r="AL419" s="369"/>
      <c r="AM419" s="369"/>
      <c r="AN419" s="369"/>
      <c r="AO419" s="369"/>
      <c r="AP419" s="369"/>
      <c r="AQ419" s="369"/>
      <c r="AR419" s="369"/>
      <c r="AS419" s="369"/>
      <c r="AT419" s="369"/>
      <c r="AU419" s="369"/>
      <c r="AV419" s="369"/>
      <c r="AW419" s="369"/>
      <c r="AX419" s="369"/>
      <c r="AY419" s="369"/>
      <c r="AZ419" s="369"/>
      <c r="BA419" s="371"/>
      <c r="BB419" s="448"/>
      <c r="BC419" s="371"/>
      <c r="BD419" s="371"/>
      <c r="BE419" s="371"/>
      <c r="BF419" s="371"/>
      <c r="BG419" s="371"/>
      <c r="BH419" s="371"/>
      <c r="BI419" s="371"/>
      <c r="BJ419" s="371"/>
      <c r="BK419" s="371"/>
      <c r="BL419" s="371"/>
      <c r="BM419" s="371"/>
      <c r="BN419" s="371"/>
      <c r="BO419" s="371"/>
      <c r="BP419" s="371"/>
      <c r="BQ419" s="371"/>
      <c r="BR419" s="371"/>
      <c r="BS419" s="371"/>
      <c r="BT419" s="371"/>
      <c r="BU419" s="371"/>
      <c r="BV419" s="371"/>
      <c r="BW419" s="371"/>
      <c r="BX419" s="371"/>
      <c r="BY419" s="371"/>
      <c r="BZ419" s="372"/>
      <c r="CA419" s="372"/>
      <c r="CB419" s="372"/>
      <c r="CC419" s="372"/>
      <c r="CD419" s="372"/>
      <c r="CE419" s="372"/>
      <c r="CF419" s="372"/>
      <c r="CG419" s="372"/>
      <c r="CH419" s="372"/>
      <c r="CI419" s="372"/>
      <c r="CJ419" s="372"/>
      <c r="CK419" s="372"/>
      <c r="CL419" s="372"/>
      <c r="CM419" s="372"/>
      <c r="CN419" s="372"/>
      <c r="CO419" s="372"/>
      <c r="CP419" s="372"/>
      <c r="CQ419" s="372"/>
      <c r="CR419" s="372"/>
      <c r="CS419" s="372"/>
      <c r="CT419" s="372"/>
      <c r="CU419" s="372"/>
      <c r="CV419" s="372"/>
      <c r="CW419" s="372"/>
      <c r="CX419" s="372"/>
      <c r="CY419" s="372"/>
      <c r="CZ419" s="372"/>
    </row>
    <row r="420" s="376" customFormat="true" ht="25.15" customHeight="true" x14ac:dyDescent="0.2">
      <c r="B420" s="721"/>
      <c r="C420" s="815" t="s">
        <v>304</v>
      </c>
      <c r="D420" s="814"/>
      <c r="E420" s="199">
        <v>0.30104226839940396</v>
      </c>
      <c r="F420" s="201"/>
      <c r="G420" s="201"/>
      <c r="H420" s="814" t="s">
        <v>312</v>
      </c>
      <c r="I420" s="814"/>
      <c r="J420" s="199">
        <v>0.28132228311331614</v>
      </c>
      <c r="K420" s="201"/>
      <c r="L420" s="201"/>
      <c r="M420" s="814" t="s">
        <v>313</v>
      </c>
      <c r="N420" s="814"/>
      <c r="O420" s="199">
        <v>-0.12566185501763577</v>
      </c>
      <c r="P420" s="201"/>
      <c r="Q420" s="201"/>
      <c r="AA420" s="369"/>
      <c r="AB420" s="369"/>
      <c r="AC420" s="369"/>
      <c r="AD420" s="369"/>
      <c r="AE420" s="369"/>
      <c r="AF420" s="369"/>
      <c r="AG420" s="369"/>
      <c r="AH420" s="369"/>
      <c r="AI420" s="369"/>
      <c r="AJ420" s="369"/>
      <c r="AK420" s="369"/>
      <c r="AL420" s="369"/>
      <c r="AM420" s="369"/>
      <c r="AN420" s="369"/>
      <c r="AO420" s="369"/>
      <c r="AP420" s="369"/>
      <c r="AQ420" s="369"/>
      <c r="AR420" s="369"/>
      <c r="AS420" s="369"/>
      <c r="AT420" s="369"/>
      <c r="AU420" s="369"/>
      <c r="AV420" s="369"/>
      <c r="AW420" s="369"/>
      <c r="AX420" s="369"/>
      <c r="AY420" s="369"/>
      <c r="AZ420" s="369"/>
      <c r="BA420" s="371"/>
      <c r="BB420" s="448"/>
      <c r="BC420" s="371"/>
      <c r="BD420" s="371"/>
      <c r="BE420" s="371"/>
      <c r="BF420" s="371"/>
      <c r="BG420" s="371"/>
      <c r="BH420" s="371"/>
      <c r="BI420" s="371"/>
      <c r="BJ420" s="371"/>
      <c r="BK420" s="371"/>
      <c r="BL420" s="371"/>
      <c r="BM420" s="371"/>
      <c r="BN420" s="371"/>
      <c r="BO420" s="371"/>
      <c r="BP420" s="371"/>
      <c r="BQ420" s="371"/>
      <c r="BR420" s="371"/>
      <c r="BS420" s="371"/>
      <c r="BT420" s="371"/>
      <c r="BU420" s="371"/>
      <c r="BV420" s="371"/>
      <c r="BW420" s="371"/>
      <c r="BX420" s="371"/>
      <c r="BY420" s="371"/>
      <c r="BZ420" s="372"/>
      <c r="CA420" s="372"/>
      <c r="CB420" s="372"/>
      <c r="CC420" s="372"/>
      <c r="CD420" s="372"/>
      <c r="CE420" s="372"/>
      <c r="CF420" s="372"/>
      <c r="CG420" s="372"/>
      <c r="CH420" s="372"/>
      <c r="CI420" s="372"/>
      <c r="CJ420" s="372"/>
      <c r="CK420" s="372"/>
      <c r="CL420" s="372"/>
      <c r="CM420" s="372"/>
      <c r="CN420" s="372"/>
      <c r="CO420" s="372"/>
      <c r="CP420" s="372"/>
      <c r="CQ420" s="372"/>
      <c r="CR420" s="372"/>
      <c r="CS420" s="372"/>
      <c r="CT420" s="372"/>
      <c r="CU420" s="372"/>
      <c r="CV420" s="372"/>
      <c r="CW420" s="372"/>
      <c r="CX420" s="372"/>
      <c r="CY420" s="372"/>
      <c r="CZ420" s="372"/>
    </row>
    <row r="421" s="376" customFormat="true" ht="25.15" customHeight="true" x14ac:dyDescent="0.2">
      <c r="B421" s="721"/>
      <c r="C421" s="815" t="s">
        <v>312</v>
      </c>
      <c r="D421" s="814"/>
      <c r="E421" s="199">
        <v>0.27423544113541282</v>
      </c>
      <c r="F421" s="201"/>
      <c r="G421" s="201"/>
      <c r="H421" s="814" t="s">
        <v>304</v>
      </c>
      <c r="I421" s="814"/>
      <c r="J421" s="199">
        <v>0.22173593155665935</v>
      </c>
      <c r="K421" s="201"/>
      <c r="L421" s="201"/>
      <c r="M421" s="814" t="s">
        <v>314</v>
      </c>
      <c r="N421" s="814"/>
      <c r="O421" s="199">
        <v>0.10690009631511786</v>
      </c>
      <c r="P421" s="201"/>
      <c r="Q421" s="201"/>
      <c r="AA421" s="369"/>
      <c r="AB421" s="369"/>
      <c r="AC421" s="369"/>
      <c r="AD421" s="369"/>
      <c r="AE421" s="369"/>
      <c r="AF421" s="369"/>
      <c r="AG421" s="369"/>
      <c r="AH421" s="369"/>
      <c r="AI421" s="369"/>
      <c r="AJ421" s="369"/>
      <c r="AK421" s="369"/>
      <c r="AL421" s="369"/>
      <c r="AM421" s="369"/>
      <c r="AN421" s="369"/>
      <c r="AO421" s="369"/>
      <c r="AP421" s="369"/>
      <c r="AQ421" s="369"/>
      <c r="AR421" s="369"/>
      <c r="AS421" s="369"/>
      <c r="AT421" s="369"/>
      <c r="AU421" s="369"/>
      <c r="AV421" s="369"/>
      <c r="AW421" s="369"/>
      <c r="AX421" s="369"/>
      <c r="AY421" s="369"/>
      <c r="AZ421" s="369"/>
      <c r="BA421" s="371"/>
      <c r="BB421" s="448"/>
      <c r="BC421" s="371"/>
      <c r="BD421" s="371"/>
      <c r="BE421" s="371"/>
      <c r="BF421" s="371"/>
      <c r="BG421" s="371"/>
      <c r="BH421" s="371"/>
      <c r="BI421" s="371"/>
      <c r="BJ421" s="371"/>
      <c r="BK421" s="371"/>
      <c r="BL421" s="371"/>
      <c r="BM421" s="371"/>
      <c r="BN421" s="371"/>
      <c r="BO421" s="371"/>
      <c r="BP421" s="371"/>
      <c r="BQ421" s="371"/>
      <c r="BR421" s="371"/>
      <c r="BS421" s="371"/>
      <c r="BT421" s="371"/>
      <c r="BU421" s="371"/>
      <c r="BV421" s="371"/>
      <c r="BW421" s="371"/>
      <c r="BX421" s="371"/>
      <c r="BY421" s="371"/>
      <c r="BZ421" s="372"/>
      <c r="CA421" s="372"/>
      <c r="CB421" s="372"/>
      <c r="CC421" s="372"/>
      <c r="CD421" s="372"/>
      <c r="CE421" s="372"/>
      <c r="CF421" s="372"/>
      <c r="CG421" s="372"/>
      <c r="CH421" s="372"/>
      <c r="CI421" s="372"/>
      <c r="CJ421" s="372"/>
      <c r="CK421" s="372"/>
      <c r="CL421" s="372"/>
      <c r="CM421" s="372"/>
      <c r="CN421" s="372"/>
      <c r="CO421" s="372"/>
      <c r="CP421" s="372"/>
      <c r="CQ421" s="372"/>
      <c r="CR421" s="372"/>
      <c r="CS421" s="372"/>
      <c r="CT421" s="372"/>
      <c r="CU421" s="372"/>
      <c r="CV421" s="372"/>
      <c r="CW421" s="372"/>
      <c r="CX421" s="372"/>
      <c r="CY421" s="372"/>
      <c r="CZ421" s="372"/>
    </row>
    <row r="422" s="376" customFormat="true" ht="25.15" customHeight="true" x14ac:dyDescent="0.2">
      <c r="B422" s="721"/>
      <c r="C422" s="815" t="s">
        <v>315</v>
      </c>
      <c r="D422" s="814"/>
      <c r="E422" s="199">
        <v>0.22967274918525835</v>
      </c>
      <c r="F422" s="201"/>
      <c r="G422" s="201"/>
      <c r="H422" s="814" t="s">
        <v>307</v>
      </c>
      <c r="I422" s="814"/>
      <c r="J422" s="199">
        <v>-0.21979878095263919</v>
      </c>
      <c r="K422" s="201"/>
      <c r="L422" s="201"/>
      <c r="M422" s="814" t="s">
        <v>316</v>
      </c>
      <c r="N422" s="814"/>
      <c r="O422" s="199">
        <v>0.10630920574982092</v>
      </c>
      <c r="P422" s="201"/>
      <c r="Q422" s="201"/>
      <c r="AA422" s="369"/>
      <c r="AB422" s="369"/>
      <c r="AC422" s="369"/>
      <c r="AD422" s="369"/>
      <c r="AE422" s="369"/>
      <c r="AF422" s="369"/>
      <c r="AG422" s="369"/>
      <c r="AH422" s="369"/>
      <c r="AI422" s="369"/>
      <c r="AJ422" s="369"/>
      <c r="AK422" s="369"/>
      <c r="AL422" s="369"/>
      <c r="AM422" s="369"/>
      <c r="AN422" s="369"/>
      <c r="AO422" s="369"/>
      <c r="AP422" s="369"/>
      <c r="AQ422" s="369"/>
      <c r="AR422" s="369"/>
      <c r="AS422" s="369"/>
      <c r="AT422" s="369"/>
      <c r="AU422" s="369"/>
      <c r="AV422" s="369"/>
      <c r="AW422" s="369"/>
      <c r="AX422" s="369"/>
      <c r="AY422" s="369"/>
      <c r="AZ422" s="369"/>
      <c r="BA422" s="371"/>
      <c r="BB422" s="448"/>
      <c r="BC422" s="371"/>
      <c r="BD422" s="371"/>
      <c r="BE422" s="371"/>
      <c r="BF422" s="371"/>
      <c r="BG422" s="371"/>
      <c r="BH422" s="371"/>
      <c r="BI422" s="371"/>
      <c r="BJ422" s="371"/>
      <c r="BK422" s="371"/>
      <c r="BL422" s="371"/>
      <c r="BM422" s="371"/>
      <c r="BN422" s="371"/>
      <c r="BO422" s="371"/>
      <c r="BP422" s="371"/>
      <c r="BQ422" s="371"/>
      <c r="BR422" s="371"/>
      <c r="BS422" s="371"/>
      <c r="BT422" s="371"/>
      <c r="BU422" s="371"/>
      <c r="BV422" s="371"/>
      <c r="BW422" s="371"/>
      <c r="BX422" s="371"/>
      <c r="BY422" s="371"/>
      <c r="BZ422" s="372"/>
      <c r="CA422" s="372"/>
      <c r="CB422" s="372"/>
      <c r="CC422" s="372"/>
      <c r="CD422" s="372"/>
      <c r="CE422" s="372"/>
      <c r="CF422" s="372"/>
      <c r="CG422" s="372"/>
      <c r="CH422" s="372"/>
      <c r="CI422" s="372"/>
      <c r="CJ422" s="372"/>
      <c r="CK422" s="372"/>
      <c r="CL422" s="372"/>
      <c r="CM422" s="372"/>
      <c r="CN422" s="372"/>
      <c r="CO422" s="372"/>
      <c r="CP422" s="372"/>
      <c r="CQ422" s="372"/>
      <c r="CR422" s="372"/>
      <c r="CS422" s="372"/>
      <c r="CT422" s="372"/>
      <c r="CU422" s="372"/>
      <c r="CV422" s="372"/>
      <c r="CW422" s="372"/>
      <c r="CX422" s="372"/>
      <c r="CY422" s="372"/>
      <c r="CZ422" s="372"/>
    </row>
    <row r="423" s="376" customFormat="true" ht="25.15" customHeight="true" x14ac:dyDescent="0.2">
      <c r="B423" s="721"/>
      <c r="C423" s="815" t="s">
        <v>313</v>
      </c>
      <c r="D423" s="814"/>
      <c r="E423" s="199">
        <v>-0.17251231720245111</v>
      </c>
      <c r="F423" s="201"/>
      <c r="G423" s="201"/>
      <c r="H423" s="814" t="s">
        <v>317</v>
      </c>
      <c r="I423" s="814"/>
      <c r="J423" s="199">
        <v>-0.17296802466121997</v>
      </c>
      <c r="K423" s="201"/>
      <c r="L423" s="201"/>
      <c r="M423" s="814" t="s">
        <v>290</v>
      </c>
      <c r="N423" s="814"/>
      <c r="O423" s="199">
        <v>8.9952466471976439E-2</v>
      </c>
      <c r="P423" s="201"/>
      <c r="Q423" s="201"/>
      <c r="AA423" s="369"/>
      <c r="AB423" s="369"/>
      <c r="AC423" s="369"/>
      <c r="AD423" s="369"/>
      <c r="AE423" s="369"/>
      <c r="AF423" s="369"/>
      <c r="AG423" s="369"/>
      <c r="AH423" s="369"/>
      <c r="AI423" s="369"/>
      <c r="AJ423" s="369"/>
      <c r="AK423" s="369"/>
      <c r="AL423" s="369"/>
      <c r="AM423" s="369"/>
      <c r="AN423" s="369"/>
      <c r="AO423" s="369"/>
      <c r="AP423" s="369"/>
      <c r="AQ423" s="369"/>
      <c r="AR423" s="369"/>
      <c r="AS423" s="369"/>
      <c r="AT423" s="369"/>
      <c r="AU423" s="369"/>
      <c r="AV423" s="369"/>
      <c r="AW423" s="369"/>
      <c r="AX423" s="369"/>
      <c r="AY423" s="369"/>
      <c r="AZ423" s="369"/>
      <c r="BA423" s="371"/>
      <c r="BB423" s="448"/>
      <c r="BC423" s="371"/>
      <c r="BD423" s="371"/>
      <c r="BE423" s="371"/>
      <c r="BF423" s="371"/>
      <c r="BG423" s="371"/>
      <c r="BH423" s="371"/>
      <c r="BI423" s="371"/>
      <c r="BJ423" s="371"/>
      <c r="BK423" s="371"/>
      <c r="BL423" s="371"/>
      <c r="BM423" s="371"/>
      <c r="BN423" s="371"/>
      <c r="BO423" s="371"/>
      <c r="BP423" s="371"/>
      <c r="BQ423" s="371"/>
      <c r="BR423" s="371"/>
      <c r="BS423" s="371"/>
      <c r="BT423" s="371"/>
      <c r="BU423" s="371"/>
      <c r="BV423" s="371"/>
      <c r="BW423" s="371"/>
      <c r="BX423" s="371"/>
      <c r="BY423" s="371"/>
      <c r="BZ423" s="372"/>
      <c r="CA423" s="372"/>
      <c r="CB423" s="372"/>
      <c r="CC423" s="372"/>
      <c r="CD423" s="372"/>
      <c r="CE423" s="372"/>
      <c r="CF423" s="372"/>
      <c r="CG423" s="372"/>
      <c r="CH423" s="372"/>
      <c r="CI423" s="372"/>
      <c r="CJ423" s="372"/>
      <c r="CK423" s="372"/>
      <c r="CL423" s="372"/>
      <c r="CM423" s="372"/>
      <c r="CN423" s="372"/>
      <c r="CO423" s="372"/>
      <c r="CP423" s="372"/>
      <c r="CQ423" s="372"/>
      <c r="CR423" s="372"/>
      <c r="CS423" s="372"/>
      <c r="CT423" s="372"/>
      <c r="CU423" s="372"/>
      <c r="CV423" s="372"/>
      <c r="CW423" s="372"/>
      <c r="CX423" s="372"/>
      <c r="CY423" s="372"/>
      <c r="CZ423" s="372"/>
    </row>
    <row r="424" s="376" customFormat="true" ht="25.15" customHeight="true" x14ac:dyDescent="0.2">
      <c r="B424" s="721"/>
      <c r="C424" s="815" t="s">
        <v>297</v>
      </c>
      <c r="D424" s="814"/>
      <c r="E424" s="199">
        <v>-0.16782612151923157</v>
      </c>
      <c r="F424" s="201"/>
      <c r="G424" s="201"/>
      <c r="H424" s="814" t="s">
        <v>316</v>
      </c>
      <c r="I424" s="814"/>
      <c r="J424" s="199">
        <v>0.17259732505485231</v>
      </c>
      <c r="K424" s="201"/>
      <c r="L424" s="201"/>
      <c r="M424" s="814" t="s">
        <v>318</v>
      </c>
      <c r="N424" s="814"/>
      <c r="O424" s="199">
        <v>8.7438322560488418E-2</v>
      </c>
      <c r="P424" s="201"/>
      <c r="Q424" s="201"/>
      <c r="AA424" s="369"/>
      <c r="AB424" s="369"/>
      <c r="AC424" s="369"/>
      <c r="AD424" s="369"/>
      <c r="AE424" s="369"/>
      <c r="AF424" s="369"/>
      <c r="AG424" s="369"/>
      <c r="AH424" s="369"/>
      <c r="AI424" s="369"/>
      <c r="AJ424" s="369"/>
      <c r="AK424" s="369"/>
      <c r="AL424" s="369"/>
      <c r="AM424" s="369"/>
      <c r="AN424" s="369"/>
      <c r="AO424" s="369"/>
      <c r="AP424" s="369"/>
      <c r="AQ424" s="369"/>
      <c r="AR424" s="369"/>
      <c r="AS424" s="369"/>
      <c r="AT424" s="369"/>
      <c r="AU424" s="369"/>
      <c r="AV424" s="369"/>
      <c r="AW424" s="369"/>
      <c r="AX424" s="369"/>
      <c r="AY424" s="369"/>
      <c r="AZ424" s="369"/>
      <c r="BA424" s="371"/>
      <c r="BB424" s="448"/>
      <c r="BC424" s="371"/>
      <c r="BD424" s="371"/>
      <c r="BE424" s="371"/>
      <c r="BF424" s="371"/>
      <c r="BG424" s="371"/>
      <c r="BH424" s="371"/>
      <c r="BI424" s="371"/>
      <c r="BJ424" s="371"/>
      <c r="BK424" s="371"/>
      <c r="BL424" s="371"/>
      <c r="BM424" s="371"/>
      <c r="BN424" s="371"/>
      <c r="BO424" s="371"/>
      <c r="BP424" s="371"/>
      <c r="BQ424" s="371"/>
      <c r="BR424" s="371"/>
      <c r="BS424" s="371"/>
      <c r="BT424" s="371"/>
      <c r="BU424" s="371"/>
      <c r="BV424" s="371"/>
      <c r="BW424" s="371"/>
      <c r="BX424" s="371"/>
      <c r="BY424" s="371"/>
      <c r="BZ424" s="372"/>
      <c r="CA424" s="372"/>
      <c r="CB424" s="372"/>
      <c r="CC424" s="372"/>
      <c r="CD424" s="372"/>
      <c r="CE424" s="372"/>
      <c r="CF424" s="372"/>
      <c r="CG424" s="372"/>
      <c r="CH424" s="372"/>
      <c r="CI424" s="372"/>
      <c r="CJ424" s="372"/>
      <c r="CK424" s="372"/>
      <c r="CL424" s="372"/>
      <c r="CM424" s="372"/>
      <c r="CN424" s="372"/>
      <c r="CO424" s="372"/>
      <c r="CP424" s="372"/>
      <c r="CQ424" s="372"/>
      <c r="CR424" s="372"/>
      <c r="CS424" s="372"/>
      <c r="CT424" s="372"/>
      <c r="CU424" s="372"/>
      <c r="CV424" s="372"/>
      <c r="CW424" s="372"/>
      <c r="CX424" s="372"/>
      <c r="CY424" s="372"/>
      <c r="CZ424" s="372"/>
    </row>
    <row r="425" s="376" customFormat="true" ht="25.15" customHeight="true" x14ac:dyDescent="0.2">
      <c r="B425" s="721"/>
      <c r="C425" s="815" t="s">
        <v>316</v>
      </c>
      <c r="D425" s="814"/>
      <c r="E425" s="199">
        <v>0.16701361972594306</v>
      </c>
      <c r="F425" s="201"/>
      <c r="G425" s="201"/>
      <c r="H425" s="814" t="s">
        <v>315</v>
      </c>
      <c r="I425" s="814"/>
      <c r="J425" s="199">
        <v>0.16480691869840106</v>
      </c>
      <c r="K425" s="201"/>
      <c r="L425" s="201"/>
      <c r="M425" s="814" t="s">
        <v>293</v>
      </c>
      <c r="N425" s="814"/>
      <c r="O425" s="199">
        <v>6.7657237581625521E-2</v>
      </c>
      <c r="P425" s="201"/>
      <c r="Q425" s="201"/>
      <c r="AA425" s="369"/>
      <c r="AB425" s="369"/>
      <c r="AC425" s="369"/>
      <c r="AD425" s="369"/>
      <c r="AE425" s="369"/>
      <c r="AF425" s="369"/>
      <c r="AG425" s="369"/>
      <c r="AH425" s="369"/>
      <c r="AI425" s="369"/>
      <c r="AJ425" s="369"/>
      <c r="AK425" s="369"/>
      <c r="AL425" s="369"/>
      <c r="AM425" s="369"/>
      <c r="AN425" s="369"/>
      <c r="AO425" s="369"/>
      <c r="AP425" s="369"/>
      <c r="AQ425" s="369"/>
      <c r="AR425" s="369"/>
      <c r="AS425" s="369"/>
      <c r="AT425" s="369"/>
      <c r="AU425" s="369"/>
      <c r="AV425" s="369"/>
      <c r="AW425" s="369"/>
      <c r="AX425" s="369"/>
      <c r="AY425" s="369"/>
      <c r="AZ425" s="369"/>
      <c r="BA425" s="371"/>
      <c r="BB425" s="448"/>
      <c r="BC425" s="371"/>
      <c r="BD425" s="371"/>
      <c r="BE425" s="371"/>
      <c r="BF425" s="371"/>
      <c r="BG425" s="371"/>
      <c r="BH425" s="371"/>
      <c r="BI425" s="371"/>
      <c r="BJ425" s="371"/>
      <c r="BK425" s="371"/>
      <c r="BL425" s="371"/>
      <c r="BM425" s="371"/>
      <c r="BN425" s="371"/>
      <c r="BO425" s="371"/>
      <c r="BP425" s="371"/>
      <c r="BQ425" s="371"/>
      <c r="BR425" s="371"/>
      <c r="BS425" s="371"/>
      <c r="BT425" s="371"/>
      <c r="BU425" s="371"/>
      <c r="BV425" s="371"/>
      <c r="BW425" s="371"/>
      <c r="BX425" s="371"/>
      <c r="BY425" s="371"/>
      <c r="BZ425" s="372"/>
      <c r="CA425" s="372"/>
      <c r="CB425" s="372"/>
      <c r="CC425" s="372"/>
      <c r="CD425" s="372"/>
      <c r="CE425" s="372"/>
      <c r="CF425" s="372"/>
      <c r="CG425" s="372"/>
      <c r="CH425" s="372"/>
      <c r="CI425" s="372"/>
      <c r="CJ425" s="372"/>
      <c r="CK425" s="372"/>
      <c r="CL425" s="372"/>
      <c r="CM425" s="372"/>
      <c r="CN425" s="372"/>
      <c r="CO425" s="372"/>
      <c r="CP425" s="372"/>
      <c r="CQ425" s="372"/>
      <c r="CR425" s="372"/>
      <c r="CS425" s="372"/>
      <c r="CT425" s="372"/>
      <c r="CU425" s="372"/>
      <c r="CV425" s="372"/>
      <c r="CW425" s="372"/>
      <c r="CX425" s="372"/>
      <c r="CY425" s="372"/>
      <c r="CZ425" s="372"/>
    </row>
    <row r="426" s="376" customFormat="true" ht="25.15" customHeight="true" x14ac:dyDescent="0.2">
      <c r="B426" s="721"/>
      <c r="C426" s="815" t="s">
        <v>317</v>
      </c>
      <c r="D426" s="814"/>
      <c r="E426" s="199">
        <v>-0.13935691481972223</v>
      </c>
      <c r="F426" s="201"/>
      <c r="G426" s="201"/>
      <c r="H426" s="814" t="s">
        <v>291</v>
      </c>
      <c r="I426" s="814"/>
      <c r="J426" s="199">
        <v>-0.1447314813707947</v>
      </c>
      <c r="K426" s="201"/>
      <c r="L426" s="201"/>
      <c r="M426" s="814" t="s">
        <v>317</v>
      </c>
      <c r="N426" s="814"/>
      <c r="O426" s="199">
        <v>-4.2619199060438553E-2</v>
      </c>
      <c r="P426" s="201"/>
      <c r="Q426" s="201"/>
      <c r="AA426" s="369"/>
      <c r="AB426" s="369"/>
      <c r="AC426" s="369"/>
      <c r="AD426" s="369"/>
      <c r="AE426" s="369"/>
      <c r="AF426" s="369"/>
      <c r="AG426" s="369"/>
      <c r="AH426" s="369"/>
      <c r="AI426" s="369"/>
      <c r="AJ426" s="369"/>
      <c r="AK426" s="369"/>
      <c r="AL426" s="369"/>
      <c r="AM426" s="369"/>
      <c r="AN426" s="369"/>
      <c r="AO426" s="369"/>
      <c r="AP426" s="369"/>
      <c r="AQ426" s="369"/>
      <c r="AR426" s="369"/>
      <c r="AS426" s="369"/>
      <c r="AT426" s="369"/>
      <c r="AU426" s="369"/>
      <c r="AV426" s="369"/>
      <c r="AW426" s="369"/>
      <c r="AX426" s="369"/>
      <c r="AY426" s="369"/>
      <c r="AZ426" s="369"/>
      <c r="BA426" s="371"/>
      <c r="BB426" s="448"/>
      <c r="BC426" s="371"/>
      <c r="BD426" s="371"/>
      <c r="BE426" s="371"/>
      <c r="BF426" s="371"/>
      <c r="BG426" s="371"/>
      <c r="BH426" s="371"/>
      <c r="BI426" s="371"/>
      <c r="BJ426" s="371"/>
      <c r="BK426" s="371"/>
      <c r="BL426" s="371"/>
      <c r="BM426" s="371"/>
      <c r="BN426" s="371"/>
      <c r="BO426" s="371"/>
      <c r="BP426" s="371"/>
      <c r="BQ426" s="371"/>
      <c r="BR426" s="371"/>
      <c r="BS426" s="371"/>
      <c r="BT426" s="371"/>
      <c r="BU426" s="371"/>
      <c r="BV426" s="371"/>
      <c r="BW426" s="371"/>
      <c r="BX426" s="371"/>
      <c r="BY426" s="371"/>
      <c r="BZ426" s="372"/>
      <c r="CA426" s="372"/>
      <c r="CB426" s="372"/>
      <c r="CC426" s="372"/>
      <c r="CD426" s="372"/>
      <c r="CE426" s="372"/>
      <c r="CF426" s="372"/>
      <c r="CG426" s="372"/>
      <c r="CH426" s="372"/>
      <c r="CI426" s="372"/>
      <c r="CJ426" s="372"/>
      <c r="CK426" s="372"/>
      <c r="CL426" s="372"/>
      <c r="CM426" s="372"/>
      <c r="CN426" s="372"/>
      <c r="CO426" s="372"/>
      <c r="CP426" s="372"/>
      <c r="CQ426" s="372"/>
      <c r="CR426" s="372"/>
      <c r="CS426" s="372"/>
      <c r="CT426" s="372"/>
      <c r="CU426" s="372"/>
      <c r="CV426" s="372"/>
      <c r="CW426" s="372"/>
      <c r="CX426" s="372"/>
      <c r="CY426" s="372"/>
      <c r="CZ426" s="372"/>
    </row>
    <row r="427" s="376" customFormat="true" ht="25.15" customHeight="true" x14ac:dyDescent="0.2">
      <c r="B427" s="721"/>
      <c r="C427" s="815" t="s">
        <v>314</v>
      </c>
      <c r="D427" s="814"/>
      <c r="E427" s="199">
        <v>7.4293355907745856E-2</v>
      </c>
      <c r="F427" s="201"/>
      <c r="G427" s="201"/>
      <c r="H427" s="814" t="s">
        <v>299</v>
      </c>
      <c r="I427" s="814"/>
      <c r="J427" s="199">
        <v>-0.12805096431612206</v>
      </c>
      <c r="K427" s="201"/>
      <c r="L427" s="201"/>
      <c r="M427" s="814" t="s">
        <v>315</v>
      </c>
      <c r="N427" s="814"/>
      <c r="O427" s="199">
        <v>-4.0581108309737421E-2</v>
      </c>
      <c r="P427" s="201"/>
      <c r="Q427" s="201"/>
      <c r="AA427" s="369"/>
      <c r="AB427" s="369"/>
      <c r="AC427" s="369"/>
      <c r="AD427" s="369"/>
      <c r="AE427" s="369"/>
      <c r="AF427" s="369"/>
      <c r="AG427" s="369"/>
      <c r="AH427" s="369"/>
      <c r="AI427" s="369"/>
      <c r="AJ427" s="369"/>
      <c r="AK427" s="369"/>
      <c r="AL427" s="369"/>
      <c r="AM427" s="369"/>
      <c r="AN427" s="369"/>
      <c r="AO427" s="369"/>
      <c r="AP427" s="369"/>
      <c r="AQ427" s="369"/>
      <c r="AR427" s="369"/>
      <c r="AS427" s="369"/>
      <c r="AT427" s="369"/>
      <c r="AU427" s="369"/>
      <c r="AV427" s="369"/>
      <c r="AW427" s="369"/>
      <c r="AX427" s="369"/>
      <c r="AY427" s="369"/>
      <c r="AZ427" s="369"/>
      <c r="BA427" s="371"/>
      <c r="BB427" s="448"/>
      <c r="BC427" s="371"/>
      <c r="BD427" s="371"/>
      <c r="BE427" s="371"/>
      <c r="BF427" s="371"/>
      <c r="BG427" s="371"/>
      <c r="BH427" s="371"/>
      <c r="BI427" s="371"/>
      <c r="BJ427" s="371"/>
      <c r="BK427" s="371"/>
      <c r="BL427" s="371"/>
      <c r="BM427" s="371"/>
      <c r="BN427" s="371"/>
      <c r="BO427" s="371"/>
      <c r="BP427" s="371"/>
      <c r="BQ427" s="371"/>
      <c r="BR427" s="371"/>
      <c r="BS427" s="371"/>
      <c r="BT427" s="371"/>
      <c r="BU427" s="371"/>
      <c r="BV427" s="371"/>
      <c r="BW427" s="371"/>
      <c r="BX427" s="371"/>
      <c r="BY427" s="371"/>
      <c r="BZ427" s="372"/>
      <c r="CA427" s="372"/>
      <c r="CB427" s="372"/>
      <c r="CC427" s="372"/>
      <c r="CD427" s="372"/>
      <c r="CE427" s="372"/>
      <c r="CF427" s="372"/>
      <c r="CG427" s="372"/>
      <c r="CH427" s="372"/>
      <c r="CI427" s="372"/>
      <c r="CJ427" s="372"/>
      <c r="CK427" s="372"/>
      <c r="CL427" s="372"/>
      <c r="CM427" s="372"/>
      <c r="CN427" s="372"/>
      <c r="CO427" s="372"/>
      <c r="CP427" s="372"/>
      <c r="CQ427" s="372"/>
      <c r="CR427" s="372"/>
      <c r="CS427" s="372"/>
      <c r="CT427" s="372"/>
      <c r="CU427" s="372"/>
      <c r="CV427" s="372"/>
      <c r="CW427" s="372"/>
      <c r="CX427" s="372"/>
      <c r="CY427" s="372"/>
      <c r="CZ427" s="372"/>
    </row>
    <row r="428" s="376" customFormat="true" ht="25.15" customHeight="true" x14ac:dyDescent="0.2">
      <c r="B428" s="721"/>
      <c r="C428" s="815" t="s">
        <v>302</v>
      </c>
      <c r="D428" s="814"/>
      <c r="E428" s="199">
        <v>-7.0615886488867075E-2</v>
      </c>
      <c r="F428" s="201"/>
      <c r="G428" s="201"/>
      <c r="H428" s="814" t="s">
        <v>313</v>
      </c>
      <c r="I428" s="814"/>
      <c r="J428" s="199">
        <v>-6.6369270269762054E-2</v>
      </c>
      <c r="K428" s="201"/>
      <c r="L428" s="201"/>
      <c r="M428" s="814" t="s">
        <v>319</v>
      </c>
      <c r="N428" s="814"/>
      <c r="O428" s="199">
        <v>-3.229869897073824E-2</v>
      </c>
      <c r="P428" s="201"/>
      <c r="Q428" s="201"/>
      <c r="AA428" s="369"/>
      <c r="AB428" s="369"/>
      <c r="AC428" s="369"/>
      <c r="AD428" s="369"/>
      <c r="AE428" s="369"/>
      <c r="AF428" s="369"/>
      <c r="AG428" s="369"/>
      <c r="AH428" s="369"/>
      <c r="AI428" s="369"/>
      <c r="AJ428" s="369"/>
      <c r="AK428" s="369"/>
      <c r="AL428" s="369"/>
      <c r="AM428" s="369"/>
      <c r="AN428" s="369"/>
      <c r="AO428" s="369"/>
      <c r="AP428" s="369"/>
      <c r="AQ428" s="369"/>
      <c r="AR428" s="369"/>
      <c r="AS428" s="369"/>
      <c r="AT428" s="369"/>
      <c r="AU428" s="369"/>
      <c r="AV428" s="369"/>
      <c r="AW428" s="369"/>
      <c r="AX428" s="369"/>
      <c r="AY428" s="369"/>
      <c r="AZ428" s="369"/>
      <c r="BA428" s="371"/>
      <c r="BB428" s="448"/>
      <c r="BC428" s="371"/>
      <c r="BD428" s="371"/>
      <c r="BE428" s="371"/>
      <c r="BF428" s="371"/>
      <c r="BG428" s="371"/>
      <c r="BH428" s="371"/>
      <c r="BI428" s="371"/>
      <c r="BJ428" s="371"/>
      <c r="BK428" s="371"/>
      <c r="BL428" s="371"/>
      <c r="BM428" s="371"/>
      <c r="BN428" s="371"/>
      <c r="BO428" s="371"/>
      <c r="BP428" s="371"/>
      <c r="BQ428" s="371"/>
      <c r="BR428" s="371"/>
      <c r="BS428" s="371"/>
      <c r="BT428" s="371"/>
      <c r="BU428" s="371"/>
      <c r="BV428" s="371"/>
      <c r="BW428" s="371"/>
      <c r="BX428" s="371"/>
      <c r="BY428" s="371"/>
      <c r="BZ428" s="372"/>
      <c r="CA428" s="372"/>
      <c r="CB428" s="372"/>
      <c r="CC428" s="372"/>
      <c r="CD428" s="372"/>
      <c r="CE428" s="372"/>
      <c r="CF428" s="372"/>
      <c r="CG428" s="372"/>
      <c r="CH428" s="372"/>
      <c r="CI428" s="372"/>
      <c r="CJ428" s="372"/>
      <c r="CK428" s="372"/>
      <c r="CL428" s="372"/>
      <c r="CM428" s="372"/>
      <c r="CN428" s="372"/>
      <c r="CO428" s="372"/>
      <c r="CP428" s="372"/>
      <c r="CQ428" s="372"/>
      <c r="CR428" s="372"/>
      <c r="CS428" s="372"/>
      <c r="CT428" s="372"/>
      <c r="CU428" s="372"/>
      <c r="CV428" s="372"/>
      <c r="CW428" s="372"/>
      <c r="CX428" s="372"/>
      <c r="CY428" s="372"/>
      <c r="CZ428" s="372"/>
    </row>
    <row r="429" s="376" customFormat="true" ht="25.15" customHeight="true" x14ac:dyDescent="0.2">
      <c r="B429" s="721"/>
      <c r="C429" s="815" t="s">
        <v>318</v>
      </c>
      <c r="D429" s="814"/>
      <c r="E429" s="199">
        <v>4.8708907589335534E-2</v>
      </c>
      <c r="F429" s="201"/>
      <c r="G429" s="201"/>
      <c r="H429" s="814" t="s">
        <v>318</v>
      </c>
      <c r="I429" s="814"/>
      <c r="J429" s="199">
        <v>4.6382177473491028E-2</v>
      </c>
      <c r="K429" s="201"/>
      <c r="L429" s="201"/>
      <c r="M429" s="814" t="s">
        <v>298</v>
      </c>
      <c r="N429" s="814"/>
      <c r="O429" s="199">
        <v>3.2295787302758484E-2</v>
      </c>
      <c r="P429" s="201"/>
      <c r="Q429" s="201"/>
      <c r="AA429" s="369"/>
      <c r="AB429" s="369"/>
      <c r="AC429" s="369"/>
      <c r="AD429" s="369"/>
      <c r="AE429" s="369"/>
      <c r="AF429" s="369"/>
      <c r="AG429" s="369"/>
      <c r="AH429" s="369"/>
      <c r="AI429" s="369"/>
      <c r="AJ429" s="369"/>
      <c r="AK429" s="369"/>
      <c r="AL429" s="369"/>
      <c r="AM429" s="369"/>
      <c r="AN429" s="369"/>
      <c r="AO429" s="369"/>
      <c r="AP429" s="369"/>
      <c r="AQ429" s="369"/>
      <c r="AR429" s="369"/>
      <c r="AS429" s="369"/>
      <c r="AT429" s="369"/>
      <c r="AU429" s="369"/>
      <c r="AV429" s="369"/>
      <c r="AW429" s="369"/>
      <c r="AX429" s="369"/>
      <c r="AY429" s="369"/>
      <c r="AZ429" s="369"/>
      <c r="BA429" s="371"/>
      <c r="BB429" s="448"/>
      <c r="BC429" s="371"/>
      <c r="BD429" s="371"/>
      <c r="BE429" s="371"/>
      <c r="BF429" s="371"/>
      <c r="BG429" s="371"/>
      <c r="BH429" s="371"/>
      <c r="BI429" s="371"/>
      <c r="BJ429" s="371"/>
      <c r="BK429" s="371"/>
      <c r="BL429" s="371"/>
      <c r="BM429" s="371"/>
      <c r="BN429" s="371"/>
      <c r="BO429" s="371"/>
      <c r="BP429" s="371"/>
      <c r="BQ429" s="371"/>
      <c r="BR429" s="371"/>
      <c r="BS429" s="371"/>
      <c r="BT429" s="371"/>
      <c r="BU429" s="371"/>
      <c r="BV429" s="371"/>
      <c r="BW429" s="371"/>
      <c r="BX429" s="371"/>
      <c r="BY429" s="371"/>
      <c r="BZ429" s="372"/>
      <c r="CA429" s="372"/>
      <c r="CB429" s="372"/>
      <c r="CC429" s="372"/>
      <c r="CD429" s="372"/>
      <c r="CE429" s="372"/>
      <c r="CF429" s="372"/>
      <c r="CG429" s="372"/>
      <c r="CH429" s="372"/>
      <c r="CI429" s="372"/>
      <c r="CJ429" s="372"/>
      <c r="CK429" s="372"/>
      <c r="CL429" s="372"/>
      <c r="CM429" s="372"/>
      <c r="CN429" s="372"/>
      <c r="CO429" s="372"/>
      <c r="CP429" s="372"/>
      <c r="CQ429" s="372"/>
      <c r="CR429" s="372"/>
      <c r="CS429" s="372"/>
      <c r="CT429" s="372"/>
      <c r="CU429" s="372"/>
      <c r="CV429" s="372"/>
      <c r="CW429" s="372"/>
      <c r="CX429" s="372"/>
      <c r="CY429" s="372"/>
      <c r="CZ429" s="372"/>
    </row>
    <row r="430" s="376" customFormat="true" ht="25.15" customHeight="true" x14ac:dyDescent="0.2">
      <c r="B430" s="721"/>
      <c r="C430" s="815" t="s">
        <v>320</v>
      </c>
      <c r="D430" s="814"/>
      <c r="E430" s="199">
        <v>4.6235062944744443E-2</v>
      </c>
      <c r="F430" s="201"/>
      <c r="G430" s="201"/>
      <c r="H430" s="814" t="s">
        <v>320</v>
      </c>
      <c r="I430" s="814"/>
      <c r="J430" s="199">
        <v>4.0695410177759343E-2</v>
      </c>
      <c r="K430" s="201"/>
      <c r="L430" s="201"/>
      <c r="M430" s="814" t="s">
        <v>320</v>
      </c>
      <c r="N430" s="814"/>
      <c r="O430" s="199">
        <v>2.5199094942580873E-2</v>
      </c>
      <c r="P430" s="201"/>
      <c r="Q430" s="201"/>
      <c r="AA430" s="369"/>
      <c r="AB430" s="369"/>
      <c r="AC430" s="369"/>
      <c r="AD430" s="369"/>
      <c r="AE430" s="369"/>
      <c r="AF430" s="369"/>
      <c r="AG430" s="369"/>
      <c r="AH430" s="369"/>
      <c r="AI430" s="369"/>
      <c r="AJ430" s="369"/>
      <c r="AK430" s="369"/>
      <c r="AL430" s="369"/>
      <c r="AM430" s="369"/>
      <c r="AN430" s="369"/>
      <c r="AO430" s="369"/>
      <c r="AP430" s="369"/>
      <c r="AQ430" s="369"/>
      <c r="AR430" s="369"/>
      <c r="AS430" s="369"/>
      <c r="AT430" s="369"/>
      <c r="AU430" s="369"/>
      <c r="AV430" s="369"/>
      <c r="AW430" s="369"/>
      <c r="AX430" s="369"/>
      <c r="AY430" s="369"/>
      <c r="AZ430" s="369"/>
      <c r="BA430" s="371"/>
      <c r="BB430" s="448"/>
      <c r="BC430" s="371"/>
      <c r="BD430" s="371"/>
      <c r="BE430" s="371"/>
      <c r="BF430" s="371"/>
      <c r="BG430" s="371"/>
      <c r="BH430" s="371"/>
      <c r="BI430" s="371"/>
      <c r="BJ430" s="371"/>
      <c r="BK430" s="371"/>
      <c r="BL430" s="371"/>
      <c r="BM430" s="371"/>
      <c r="BN430" s="371"/>
      <c r="BO430" s="371"/>
      <c r="BP430" s="371"/>
      <c r="BQ430" s="371"/>
      <c r="BR430" s="371"/>
      <c r="BS430" s="371"/>
      <c r="BT430" s="371"/>
      <c r="BU430" s="371"/>
      <c r="BV430" s="371"/>
      <c r="BW430" s="371"/>
      <c r="BX430" s="371"/>
      <c r="BY430" s="371"/>
      <c r="BZ430" s="372"/>
      <c r="CA430" s="372"/>
      <c r="CB430" s="372"/>
      <c r="CC430" s="372"/>
      <c r="CD430" s="372"/>
      <c r="CE430" s="372"/>
      <c r="CF430" s="372"/>
      <c r="CG430" s="372"/>
      <c r="CH430" s="372"/>
      <c r="CI430" s="372"/>
      <c r="CJ430" s="372"/>
      <c r="CK430" s="372"/>
      <c r="CL430" s="372"/>
      <c r="CM430" s="372"/>
      <c r="CN430" s="372"/>
      <c r="CO430" s="372"/>
      <c r="CP430" s="372"/>
      <c r="CQ430" s="372"/>
      <c r="CR430" s="372"/>
      <c r="CS430" s="372"/>
      <c r="CT430" s="372"/>
      <c r="CU430" s="372"/>
      <c r="CV430" s="372"/>
      <c r="CW430" s="372"/>
      <c r="CX430" s="372"/>
      <c r="CY430" s="372"/>
      <c r="CZ430" s="372"/>
    </row>
    <row r="431" s="376" customFormat="true" ht="25.15" customHeight="true" x14ac:dyDescent="0.2">
      <c r="B431" s="721"/>
      <c r="C431" s="815" t="s">
        <v>321</v>
      </c>
      <c r="D431" s="814"/>
      <c r="E431" s="199">
        <v>3.6259687303250708E-2</v>
      </c>
      <c r="F431" s="201"/>
      <c r="G431" s="201"/>
      <c r="H431" s="814" t="s">
        <v>314</v>
      </c>
      <c r="I431" s="814"/>
      <c r="J431" s="199">
        <v>2.2057354146864942E-2</v>
      </c>
      <c r="K431" s="201"/>
      <c r="L431" s="201"/>
      <c r="M431" s="814" t="s">
        <v>309</v>
      </c>
      <c r="N431" s="814"/>
      <c r="O431" s="199">
        <v>2.4927368078874461E-2</v>
      </c>
      <c r="P431" s="201"/>
      <c r="Q431" s="201"/>
      <c r="AA431" s="369"/>
      <c r="AB431" s="369"/>
      <c r="AC431" s="369"/>
      <c r="AD431" s="369"/>
      <c r="AE431" s="369"/>
      <c r="AF431" s="369"/>
      <c r="AG431" s="369"/>
      <c r="AH431" s="369"/>
      <c r="AI431" s="369"/>
      <c r="AJ431" s="369"/>
      <c r="AK431" s="369"/>
      <c r="AL431" s="369"/>
      <c r="AM431" s="369"/>
      <c r="AN431" s="369"/>
      <c r="AO431" s="369"/>
      <c r="AP431" s="369"/>
      <c r="AQ431" s="369"/>
      <c r="AR431" s="369"/>
      <c r="AS431" s="369"/>
      <c r="AT431" s="369"/>
      <c r="AU431" s="369"/>
      <c r="AV431" s="369"/>
      <c r="AW431" s="369"/>
      <c r="AX431" s="369"/>
      <c r="AY431" s="369"/>
      <c r="AZ431" s="369"/>
      <c r="BA431" s="371"/>
      <c r="BB431" s="448"/>
      <c r="BC431" s="371"/>
      <c r="BD431" s="371"/>
      <c r="BE431" s="371"/>
      <c r="BF431" s="371"/>
      <c r="BG431" s="371"/>
      <c r="BH431" s="371"/>
      <c r="BI431" s="371"/>
      <c r="BJ431" s="371"/>
      <c r="BK431" s="371"/>
      <c r="BL431" s="371"/>
      <c r="BM431" s="371"/>
      <c r="BN431" s="371"/>
      <c r="BO431" s="371"/>
      <c r="BP431" s="371"/>
      <c r="BQ431" s="371"/>
      <c r="BR431" s="371"/>
      <c r="BS431" s="371"/>
      <c r="BT431" s="371"/>
      <c r="BU431" s="371"/>
      <c r="BV431" s="371"/>
      <c r="BW431" s="371"/>
      <c r="BX431" s="371"/>
      <c r="BY431" s="371"/>
      <c r="BZ431" s="372"/>
      <c r="CA431" s="372"/>
      <c r="CB431" s="372"/>
      <c r="CC431" s="372"/>
      <c r="CD431" s="372"/>
      <c r="CE431" s="372"/>
      <c r="CF431" s="372"/>
      <c r="CG431" s="372"/>
      <c r="CH431" s="372"/>
      <c r="CI431" s="372"/>
      <c r="CJ431" s="372"/>
      <c r="CK431" s="372"/>
      <c r="CL431" s="372"/>
      <c r="CM431" s="372"/>
      <c r="CN431" s="372"/>
      <c r="CO431" s="372"/>
      <c r="CP431" s="372"/>
      <c r="CQ431" s="372"/>
      <c r="CR431" s="372"/>
      <c r="CS431" s="372"/>
      <c r="CT431" s="372"/>
      <c r="CU431" s="372"/>
      <c r="CV431" s="372"/>
      <c r="CW431" s="372"/>
      <c r="CX431" s="372"/>
      <c r="CY431" s="372"/>
      <c r="CZ431" s="372"/>
    </row>
    <row r="432" s="376" customFormat="true" ht="25.15" customHeight="true" x14ac:dyDescent="0.2">
      <c r="B432" s="721"/>
      <c r="C432" s="815" t="s">
        <v>319</v>
      </c>
      <c r="D432" s="814"/>
      <c r="E432" s="199">
        <v>-2.3245571522175011E-2</v>
      </c>
      <c r="F432" s="201"/>
      <c r="G432" s="201"/>
      <c r="H432" s="814" t="s">
        <v>319</v>
      </c>
      <c r="I432" s="814"/>
      <c r="J432" s="199">
        <v>-1.9286020921698396E-2</v>
      </c>
      <c r="K432" s="201"/>
      <c r="L432" s="201"/>
      <c r="M432" s="814" t="s">
        <v>303</v>
      </c>
      <c r="N432" s="814"/>
      <c r="O432" s="199">
        <v>2.4927368078874069E-2</v>
      </c>
      <c r="P432" s="201"/>
      <c r="Q432" s="201"/>
      <c r="AA432" s="369"/>
      <c r="AB432" s="369"/>
      <c r="AC432" s="369"/>
      <c r="AD432" s="369"/>
      <c r="AE432" s="369"/>
      <c r="AF432" s="369"/>
      <c r="AG432" s="369"/>
      <c r="AH432" s="369"/>
      <c r="AI432" s="369"/>
      <c r="AJ432" s="369"/>
      <c r="AK432" s="369"/>
      <c r="AL432" s="369"/>
      <c r="AM432" s="369"/>
      <c r="AN432" s="369"/>
      <c r="AO432" s="369"/>
      <c r="AP432" s="369"/>
      <c r="AQ432" s="369"/>
      <c r="AR432" s="369"/>
      <c r="AS432" s="369"/>
      <c r="AT432" s="369"/>
      <c r="AU432" s="369"/>
      <c r="AV432" s="369"/>
      <c r="AW432" s="369"/>
      <c r="AX432" s="369"/>
      <c r="AY432" s="369"/>
      <c r="AZ432" s="369"/>
      <c r="BA432" s="371"/>
      <c r="BB432" s="448"/>
      <c r="BC432" s="371"/>
      <c r="BD432" s="371"/>
      <c r="BE432" s="371"/>
      <c r="BF432" s="371"/>
      <c r="BG432" s="371"/>
      <c r="BH432" s="371"/>
      <c r="BI432" s="371"/>
      <c r="BJ432" s="371"/>
      <c r="BK432" s="371"/>
      <c r="BL432" s="371"/>
      <c r="BM432" s="371"/>
      <c r="BN432" s="371"/>
      <c r="BO432" s="371"/>
      <c r="BP432" s="371"/>
      <c r="BQ432" s="371"/>
      <c r="BR432" s="371"/>
      <c r="BS432" s="371"/>
      <c r="BT432" s="371"/>
      <c r="BU432" s="371"/>
      <c r="BV432" s="371"/>
      <c r="BW432" s="371"/>
      <c r="BX432" s="371"/>
      <c r="BY432" s="371"/>
      <c r="BZ432" s="372"/>
      <c r="CA432" s="372"/>
      <c r="CB432" s="372"/>
      <c r="CC432" s="372"/>
      <c r="CD432" s="372"/>
      <c r="CE432" s="372"/>
      <c r="CF432" s="372"/>
      <c r="CG432" s="372"/>
      <c r="CH432" s="372"/>
      <c r="CI432" s="372"/>
      <c r="CJ432" s="372"/>
      <c r="CK432" s="372"/>
      <c r="CL432" s="372"/>
      <c r="CM432" s="372"/>
      <c r="CN432" s="372"/>
      <c r="CO432" s="372"/>
      <c r="CP432" s="372"/>
      <c r="CQ432" s="372"/>
      <c r="CR432" s="372"/>
      <c r="CS432" s="372"/>
      <c r="CT432" s="372"/>
      <c r="CU432" s="372"/>
      <c r="CV432" s="372"/>
      <c r="CW432" s="372"/>
      <c r="CX432" s="372"/>
      <c r="CY432" s="372"/>
      <c r="CZ432" s="372"/>
    </row>
    <row r="433" s="376" customFormat="true" ht="25.15" customHeight="true" x14ac:dyDescent="0.2">
      <c r="B433" s="721"/>
      <c r="C433" s="815" t="s">
        <v>311</v>
      </c>
      <c r="D433" s="814"/>
      <c r="E433" s="199">
        <v>-1.7133394234026697E-2</v>
      </c>
      <c r="F433" s="201"/>
      <c r="G433" s="201"/>
      <c r="H433" s="814" t="s">
        <v>321</v>
      </c>
      <c r="I433" s="814"/>
      <c r="J433" s="199">
        <v>1.4209229077312127E-2</v>
      </c>
      <c r="K433" s="201"/>
      <c r="L433" s="201"/>
      <c r="M433" s="814" t="s">
        <v>322</v>
      </c>
      <c r="N433" s="814"/>
      <c r="O433" s="199">
        <v>6.8166315470525726E-3</v>
      </c>
      <c r="P433" s="201"/>
      <c r="Q433" s="201"/>
      <c r="AA433" s="369"/>
      <c r="AB433" s="369"/>
      <c r="AC433" s="369"/>
      <c r="AD433" s="369"/>
      <c r="AE433" s="369"/>
      <c r="AF433" s="369"/>
      <c r="AG433" s="369"/>
      <c r="AH433" s="369"/>
      <c r="AI433" s="369"/>
      <c r="AJ433" s="369"/>
      <c r="AK433" s="369"/>
      <c r="AL433" s="369"/>
      <c r="AM433" s="369"/>
      <c r="AN433" s="369"/>
      <c r="AO433" s="369"/>
      <c r="AP433" s="369"/>
      <c r="AQ433" s="369"/>
      <c r="AR433" s="369"/>
      <c r="AS433" s="369"/>
      <c r="AT433" s="369"/>
      <c r="AU433" s="369"/>
      <c r="AV433" s="369"/>
      <c r="AW433" s="369"/>
      <c r="AX433" s="369"/>
      <c r="AY433" s="369"/>
      <c r="AZ433" s="369"/>
      <c r="BA433" s="371"/>
      <c r="BB433" s="448"/>
      <c r="BC433" s="371"/>
      <c r="BD433" s="371"/>
      <c r="BE433" s="371"/>
      <c r="BF433" s="371"/>
      <c r="BG433" s="371"/>
      <c r="BH433" s="371"/>
      <c r="BI433" s="371"/>
      <c r="BJ433" s="371"/>
      <c r="BK433" s="371"/>
      <c r="BL433" s="371"/>
      <c r="BM433" s="371"/>
      <c r="BN433" s="371"/>
      <c r="BO433" s="371"/>
      <c r="BP433" s="371"/>
      <c r="BQ433" s="371"/>
      <c r="BR433" s="371"/>
      <c r="BS433" s="371"/>
      <c r="BT433" s="371"/>
      <c r="BU433" s="371"/>
      <c r="BV433" s="371"/>
      <c r="BW433" s="371"/>
      <c r="BX433" s="371"/>
      <c r="BY433" s="371"/>
      <c r="BZ433" s="372"/>
      <c r="CA433" s="372"/>
      <c r="CB433" s="372"/>
      <c r="CC433" s="372"/>
      <c r="CD433" s="372"/>
      <c r="CE433" s="372"/>
      <c r="CF433" s="372"/>
      <c r="CG433" s="372"/>
      <c r="CH433" s="372"/>
      <c r="CI433" s="372"/>
      <c r="CJ433" s="372"/>
      <c r="CK433" s="372"/>
      <c r="CL433" s="372"/>
      <c r="CM433" s="372"/>
      <c r="CN433" s="372"/>
      <c r="CO433" s="372"/>
      <c r="CP433" s="372"/>
      <c r="CQ433" s="372"/>
      <c r="CR433" s="372"/>
      <c r="CS433" s="372"/>
      <c r="CT433" s="372"/>
      <c r="CU433" s="372"/>
      <c r="CV433" s="372"/>
      <c r="CW433" s="372"/>
      <c r="CX433" s="372"/>
      <c r="CY433" s="372"/>
      <c r="CZ433" s="372"/>
    </row>
    <row r="434" s="376" customFormat="true" ht="25.15" customHeight="true" x14ac:dyDescent="0.2">
      <c r="B434" s="721"/>
      <c r="C434" s="815" t="s">
        <v>322</v>
      </c>
      <c r="D434" s="814"/>
      <c r="E434" s="199">
        <v>-7.6231810460814934E-3</v>
      </c>
      <c r="F434" s="201"/>
      <c r="G434" s="201"/>
      <c r="H434" s="814" t="s">
        <v>311</v>
      </c>
      <c r="I434" s="814"/>
      <c r="J434" s="199">
        <v>1.1563159249242496E-2</v>
      </c>
      <c r="K434" s="201"/>
      <c r="L434" s="201"/>
      <c r="M434" s="814" t="s">
        <v>321</v>
      </c>
      <c r="N434" s="814"/>
      <c r="O434" s="198">
        <v>4.1940645177021858E-3</v>
      </c>
      <c r="P434" s="201"/>
      <c r="Q434" s="201"/>
      <c r="AA434" s="369"/>
      <c r="AB434" s="369"/>
      <c r="AC434" s="369"/>
      <c r="AD434" s="369"/>
      <c r="AE434" s="369"/>
      <c r="AF434" s="369"/>
      <c r="AG434" s="369"/>
      <c r="AH434" s="369"/>
      <c r="AI434" s="369"/>
      <c r="AJ434" s="369"/>
      <c r="AK434" s="369"/>
      <c r="AL434" s="369"/>
      <c r="AM434" s="369"/>
      <c r="AN434" s="369"/>
      <c r="AO434" s="369"/>
      <c r="AP434" s="369"/>
      <c r="AQ434" s="369"/>
      <c r="AR434" s="369"/>
      <c r="AS434" s="369"/>
      <c r="AT434" s="369"/>
      <c r="AU434" s="369"/>
      <c r="AV434" s="369"/>
      <c r="AW434" s="369"/>
      <c r="AX434" s="369"/>
      <c r="AY434" s="369"/>
      <c r="AZ434" s="369"/>
      <c r="BA434" s="371"/>
      <c r="BB434" s="448"/>
      <c r="BC434" s="371"/>
      <c r="BD434" s="371"/>
      <c r="BE434" s="371"/>
      <c r="BF434" s="371"/>
      <c r="BG434" s="371"/>
      <c r="BH434" s="371"/>
      <c r="BI434" s="371"/>
      <c r="BJ434" s="371"/>
      <c r="BK434" s="371"/>
      <c r="BL434" s="371"/>
      <c r="BM434" s="371"/>
      <c r="BN434" s="371"/>
      <c r="BO434" s="371"/>
      <c r="BP434" s="371"/>
      <c r="BQ434" s="371"/>
      <c r="BR434" s="371"/>
      <c r="BS434" s="371"/>
      <c r="BT434" s="371"/>
      <c r="BU434" s="371"/>
      <c r="BV434" s="371"/>
      <c r="BW434" s="371"/>
      <c r="BX434" s="371"/>
      <c r="BY434" s="371"/>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row>
    <row r="435" s="376" customFormat="true" ht="25.15" customHeight="true" x14ac:dyDescent="0.2">
      <c r="B435" s="721"/>
      <c r="C435" s="815" t="s">
        <v>294</v>
      </c>
      <c r="D435" s="814"/>
      <c r="E435" s="198">
        <v>-1.1842003439895455E-3</v>
      </c>
      <c r="F435" s="201"/>
      <c r="G435" s="201"/>
      <c r="H435" s="814" t="s">
        <v>322</v>
      </c>
      <c r="I435" s="814"/>
      <c r="J435" s="198">
        <v>-8.4047398325867075E-3</v>
      </c>
      <c r="K435" s="201"/>
      <c r="L435" s="201"/>
      <c r="M435" s="814"/>
      <c r="N435" s="814"/>
      <c r="O435" s="201"/>
      <c r="P435" s="201"/>
      <c r="Q435" s="201"/>
      <c r="AA435" s="369"/>
      <c r="AB435" s="369"/>
      <c r="AC435" s="369"/>
      <c r="AD435" s="369"/>
      <c r="AE435" s="369"/>
      <c r="AF435" s="369"/>
      <c r="AG435" s="369"/>
      <c r="AH435" s="369"/>
      <c r="AI435" s="369"/>
      <c r="AJ435" s="369"/>
      <c r="AK435" s="369"/>
      <c r="AL435" s="369"/>
      <c r="AM435" s="369"/>
      <c r="AN435" s="369"/>
      <c r="AO435" s="369"/>
      <c r="AP435" s="369"/>
      <c r="AQ435" s="369"/>
      <c r="AR435" s="369"/>
      <c r="AS435" s="369"/>
      <c r="AT435" s="369"/>
      <c r="AU435" s="369"/>
      <c r="AV435" s="369"/>
      <c r="AW435" s="369"/>
      <c r="AX435" s="369"/>
      <c r="AY435" s="369"/>
      <c r="AZ435" s="369"/>
      <c r="BA435" s="371"/>
      <c r="BB435" s="448"/>
      <c r="BC435" s="371"/>
      <c r="BD435" s="371"/>
      <c r="BE435" s="371"/>
      <c r="BF435" s="371"/>
      <c r="BG435" s="371"/>
      <c r="BH435" s="371"/>
      <c r="BI435" s="371"/>
      <c r="BJ435" s="371"/>
      <c r="BK435" s="371"/>
      <c r="BL435" s="371"/>
      <c r="BM435" s="371"/>
      <c r="BN435" s="371"/>
      <c r="BO435" s="371"/>
      <c r="BP435" s="371"/>
      <c r="BQ435" s="371"/>
      <c r="BR435" s="371"/>
      <c r="BS435" s="371"/>
      <c r="BT435" s="371"/>
      <c r="BU435" s="371"/>
      <c r="BV435" s="371"/>
      <c r="BW435" s="371"/>
      <c r="BX435" s="371"/>
      <c r="BY435" s="371"/>
      <c r="BZ435" s="372"/>
      <c r="CA435" s="372"/>
      <c r="CB435" s="372"/>
      <c r="CC435" s="372"/>
      <c r="CD435" s="372"/>
      <c r="CE435" s="372"/>
      <c r="CF435" s="372"/>
      <c r="CG435" s="372"/>
      <c r="CH435" s="372"/>
      <c r="CI435" s="372"/>
      <c r="CJ435" s="372"/>
      <c r="CK435" s="372"/>
      <c r="CL435" s="372"/>
      <c r="CM435" s="372"/>
      <c r="CN435" s="372"/>
      <c r="CO435" s="372"/>
      <c r="CP435" s="372"/>
      <c r="CQ435" s="372"/>
      <c r="CR435" s="372"/>
      <c r="CS435" s="372"/>
      <c r="CT435" s="372"/>
      <c r="CU435" s="372"/>
      <c r="CV435" s="372"/>
      <c r="CW435" s="372"/>
      <c r="CX435" s="372"/>
      <c r="CY435" s="372"/>
      <c r="CZ435" s="372"/>
    </row>
    <row r="436" s="376" customFormat="true" ht="25.15" customHeight="true" x14ac:dyDescent="0.2">
      <c r="B436" s="721"/>
      <c r="C436" s="815"/>
      <c r="D436" s="814"/>
      <c r="E436" s="201"/>
      <c r="F436" s="201"/>
      <c r="G436" s="201"/>
      <c r="H436" s="814"/>
      <c r="I436" s="814"/>
      <c r="J436" s="201"/>
      <c r="K436" s="201"/>
      <c r="L436" s="201"/>
      <c r="M436" s="814"/>
      <c r="N436" s="814"/>
      <c r="O436" s="201"/>
      <c r="P436" s="201"/>
      <c r="Q436" s="201"/>
      <c r="AA436" s="369"/>
      <c r="AB436" s="369"/>
      <c r="AC436" s="369"/>
      <c r="AD436" s="369"/>
      <c r="AE436" s="369"/>
      <c r="AF436" s="369"/>
      <c r="AG436" s="369"/>
      <c r="AH436" s="369"/>
      <c r="AI436" s="369"/>
      <c r="AJ436" s="369"/>
      <c r="AK436" s="369"/>
      <c r="AL436" s="369"/>
      <c r="AM436" s="369"/>
      <c r="AN436" s="369"/>
      <c r="AO436" s="369"/>
      <c r="AP436" s="369"/>
      <c r="AQ436" s="369"/>
      <c r="AR436" s="369"/>
      <c r="AS436" s="369"/>
      <c r="AT436" s="369"/>
      <c r="AU436" s="369"/>
      <c r="AV436" s="369"/>
      <c r="AW436" s="369"/>
      <c r="AX436" s="369"/>
      <c r="AY436" s="369"/>
      <c r="AZ436" s="369"/>
      <c r="BA436" s="371"/>
      <c r="BB436" s="448"/>
      <c r="BC436" s="371"/>
      <c r="BD436" s="371"/>
      <c r="BE436" s="371"/>
      <c r="BF436" s="371"/>
      <c r="BG436" s="371"/>
      <c r="BH436" s="371"/>
      <c r="BI436" s="371"/>
      <c r="BJ436" s="371"/>
      <c r="BK436" s="371"/>
      <c r="BL436" s="371"/>
      <c r="BM436" s="371"/>
      <c r="BN436" s="371"/>
      <c r="BO436" s="371"/>
      <c r="BP436" s="371"/>
      <c r="BQ436" s="371"/>
      <c r="BR436" s="371"/>
      <c r="BS436" s="371"/>
      <c r="BT436" s="371"/>
      <c r="BU436" s="371"/>
      <c r="BV436" s="371"/>
      <c r="BW436" s="371"/>
      <c r="BX436" s="371"/>
      <c r="BY436" s="371"/>
      <c r="BZ436" s="372"/>
      <c r="CA436" s="372"/>
      <c r="CB436" s="372"/>
      <c r="CC436" s="372"/>
      <c r="CD436" s="372"/>
      <c r="CE436" s="372"/>
      <c r="CF436" s="372"/>
      <c r="CG436" s="372"/>
      <c r="CH436" s="372"/>
      <c r="CI436" s="372"/>
      <c r="CJ436" s="372"/>
      <c r="CK436" s="372"/>
      <c r="CL436" s="372"/>
      <c r="CM436" s="372"/>
      <c r="CN436" s="372"/>
      <c r="CO436" s="372"/>
      <c r="CP436" s="372"/>
      <c r="CQ436" s="372"/>
      <c r="CR436" s="372"/>
      <c r="CS436" s="372"/>
      <c r="CT436" s="372"/>
      <c r="CU436" s="372"/>
      <c r="CV436" s="372"/>
      <c r="CW436" s="372"/>
      <c r="CX436" s="372"/>
      <c r="CY436" s="372"/>
      <c r="CZ436" s="372"/>
    </row>
    <row r="437" s="376" customFormat="true" ht="25.15" customHeight="true" x14ac:dyDescent="0.2">
      <c r="B437" s="721"/>
      <c r="C437" s="815"/>
      <c r="D437" s="814"/>
      <c r="E437" s="201"/>
      <c r="F437" s="201"/>
      <c r="G437" s="201"/>
      <c r="H437" s="814"/>
      <c r="I437" s="814"/>
      <c r="J437" s="201"/>
      <c r="K437" s="201"/>
      <c r="L437" s="201"/>
      <c r="M437" s="814"/>
      <c r="N437" s="814"/>
      <c r="O437" s="201"/>
      <c r="P437" s="201"/>
      <c r="Q437" s="201"/>
      <c r="AA437" s="369"/>
      <c r="AB437" s="369"/>
      <c r="AC437" s="369"/>
      <c r="AD437" s="369"/>
      <c r="AE437" s="369"/>
      <c r="AF437" s="369"/>
      <c r="AG437" s="369"/>
      <c r="AH437" s="369"/>
      <c r="AI437" s="369"/>
      <c r="AJ437" s="369"/>
      <c r="AK437" s="369"/>
      <c r="AL437" s="369"/>
      <c r="AM437" s="369"/>
      <c r="AN437" s="369"/>
      <c r="AO437" s="369"/>
      <c r="AP437" s="369"/>
      <c r="AQ437" s="369"/>
      <c r="AR437" s="369"/>
      <c r="AS437" s="369"/>
      <c r="AT437" s="369"/>
      <c r="AU437" s="369"/>
      <c r="AV437" s="369"/>
      <c r="AW437" s="369"/>
      <c r="AX437" s="369"/>
      <c r="AY437" s="369"/>
      <c r="AZ437" s="369"/>
      <c r="BA437" s="371"/>
      <c r="BB437" s="448"/>
      <c r="BC437" s="371"/>
      <c r="BD437" s="371"/>
      <c r="BE437" s="371"/>
      <c r="BF437" s="371"/>
      <c r="BG437" s="371"/>
      <c r="BH437" s="371"/>
      <c r="BI437" s="371"/>
      <c r="BJ437" s="371"/>
      <c r="BK437" s="371"/>
      <c r="BL437" s="371"/>
      <c r="BM437" s="371"/>
      <c r="BN437" s="371"/>
      <c r="BO437" s="371"/>
      <c r="BP437" s="371"/>
      <c r="BQ437" s="371"/>
      <c r="BR437" s="371"/>
      <c r="BS437" s="371"/>
      <c r="BT437" s="371"/>
      <c r="BU437" s="371"/>
      <c r="BV437" s="371"/>
      <c r="BW437" s="371"/>
      <c r="BX437" s="371"/>
      <c r="BY437" s="371"/>
      <c r="BZ437" s="372"/>
      <c r="CA437" s="372"/>
      <c r="CB437" s="372"/>
      <c r="CC437" s="372"/>
      <c r="CD437" s="372"/>
      <c r="CE437" s="372"/>
      <c r="CF437" s="372"/>
      <c r="CG437" s="372"/>
      <c r="CH437" s="372"/>
      <c r="CI437" s="372"/>
      <c r="CJ437" s="372"/>
      <c r="CK437" s="372"/>
      <c r="CL437" s="372"/>
      <c r="CM437" s="372"/>
      <c r="CN437" s="372"/>
      <c r="CO437" s="372"/>
      <c r="CP437" s="372"/>
      <c r="CQ437" s="372"/>
      <c r="CR437" s="372"/>
      <c r="CS437" s="372"/>
      <c r="CT437" s="372"/>
      <c r="CU437" s="372"/>
      <c r="CV437" s="372"/>
      <c r="CW437" s="372"/>
      <c r="CX437" s="372"/>
      <c r="CY437" s="372"/>
      <c r="CZ437" s="372"/>
    </row>
    <row r="438" s="376" customFormat="true" ht="25.15" customHeight="true" x14ac:dyDescent="0.2">
      <c r="B438" s="721"/>
      <c r="C438" s="815"/>
      <c r="D438" s="814"/>
      <c r="E438" s="201"/>
      <c r="F438" s="201"/>
      <c r="G438" s="201"/>
      <c r="H438" s="814"/>
      <c r="I438" s="814"/>
      <c r="J438" s="201"/>
      <c r="K438" s="201"/>
      <c r="L438" s="201"/>
      <c r="M438" s="814" t="s">
        <v>245</v>
      </c>
      <c r="N438" s="814"/>
      <c r="O438" s="814"/>
      <c r="P438" s="201"/>
      <c r="Q438" s="201"/>
      <c r="AA438" s="369"/>
      <c r="AB438" s="369"/>
      <c r="AC438" s="369"/>
      <c r="AD438" s="369"/>
      <c r="AE438" s="369"/>
      <c r="AF438" s="369"/>
      <c r="AG438" s="369"/>
      <c r="AH438" s="369"/>
      <c r="AI438" s="369"/>
      <c r="AJ438" s="369"/>
      <c r="AK438" s="369"/>
      <c r="AL438" s="369"/>
      <c r="AM438" s="369"/>
      <c r="AN438" s="369"/>
      <c r="AO438" s="369"/>
      <c r="AP438" s="369"/>
      <c r="AQ438" s="369"/>
      <c r="AR438" s="369"/>
      <c r="AS438" s="369"/>
      <c r="AT438" s="369"/>
      <c r="AU438" s="369"/>
      <c r="AV438" s="369"/>
      <c r="AW438" s="369"/>
      <c r="AX438" s="369"/>
      <c r="AY438" s="369"/>
      <c r="AZ438" s="369"/>
      <c r="BA438" s="371"/>
      <c r="BB438" s="448"/>
      <c r="BC438" s="371"/>
      <c r="BD438" s="371"/>
      <c r="BE438" s="371"/>
      <c r="BF438" s="371"/>
      <c r="BG438" s="371"/>
      <c r="BH438" s="371"/>
      <c r="BI438" s="371"/>
      <c r="BJ438" s="371"/>
      <c r="BK438" s="371"/>
      <c r="BL438" s="371"/>
      <c r="BM438" s="371"/>
      <c r="BN438" s="371"/>
      <c r="BO438" s="371"/>
      <c r="BP438" s="371"/>
      <c r="BQ438" s="371"/>
      <c r="BR438" s="371"/>
      <c r="BS438" s="371"/>
      <c r="BT438" s="371"/>
      <c r="BU438" s="371"/>
      <c r="BV438" s="371"/>
      <c r="BW438" s="371"/>
      <c r="BX438" s="371"/>
      <c r="BY438" s="371"/>
      <c r="BZ438" s="372"/>
      <c r="CA438" s="372"/>
      <c r="CB438" s="372"/>
      <c r="CC438" s="372"/>
      <c r="CD438" s="372"/>
      <c r="CE438" s="372"/>
      <c r="CF438" s="372"/>
      <c r="CG438" s="372"/>
      <c r="CH438" s="372"/>
      <c r="CI438" s="372"/>
      <c r="CJ438" s="372"/>
      <c r="CK438" s="372"/>
      <c r="CL438" s="372"/>
      <c r="CM438" s="372"/>
      <c r="CN438" s="372"/>
      <c r="CO438" s="372"/>
      <c r="CP438" s="372"/>
      <c r="CQ438" s="372"/>
      <c r="CR438" s="372"/>
      <c r="CS438" s="372"/>
      <c r="CT438" s="372"/>
      <c r="CU438" s="372"/>
      <c r="CV438" s="372"/>
      <c r="CW438" s="372"/>
      <c r="CX438" s="372"/>
      <c r="CY438" s="372"/>
      <c r="CZ438" s="372"/>
    </row>
    <row r="439" s="376" customFormat="true" ht="25.15" customHeight="true" x14ac:dyDescent="0.2">
      <c r="B439" s="721"/>
      <c r="C439" s="815" t="s">
        <v>245</v>
      </c>
      <c r="D439" s="814"/>
      <c r="E439" s="814"/>
      <c r="F439" s="201"/>
      <c r="G439" s="201"/>
      <c r="H439" s="814" t="s">
        <v>245</v>
      </c>
      <c r="I439" s="814"/>
      <c r="J439" s="814"/>
      <c r="K439" s="201"/>
      <c r="L439" s="201"/>
      <c r="M439" s="814"/>
      <c r="N439" s="814"/>
      <c r="O439" s="206" t="s">
        <v>246</v>
      </c>
      <c r="P439" s="201"/>
      <c r="Q439" s="201"/>
      <c r="AA439" s="369"/>
      <c r="AB439" s="369"/>
      <c r="AC439" s="369"/>
      <c r="AD439" s="369"/>
      <c r="AE439" s="369"/>
      <c r="AF439" s="369"/>
      <c r="AG439" s="369"/>
      <c r="AH439" s="369"/>
      <c r="AI439" s="369"/>
      <c r="AJ439" s="369"/>
      <c r="AK439" s="369"/>
      <c r="AL439" s="369"/>
      <c r="AM439" s="369"/>
      <c r="AN439" s="369"/>
      <c r="AO439" s="369"/>
      <c r="AP439" s="369"/>
      <c r="AQ439" s="369"/>
      <c r="AR439" s="369"/>
      <c r="AS439" s="369"/>
      <c r="AT439" s="369"/>
      <c r="AU439" s="369"/>
      <c r="AV439" s="369"/>
      <c r="AW439" s="369"/>
      <c r="AX439" s="369"/>
      <c r="AY439" s="369"/>
      <c r="AZ439" s="369"/>
      <c r="BA439" s="371"/>
      <c r="BB439" s="448"/>
      <c r="BC439" s="371"/>
      <c r="BD439" s="371"/>
      <c r="BE439" s="371"/>
      <c r="BF439" s="371"/>
      <c r="BG439" s="371"/>
      <c r="BH439" s="371"/>
      <c r="BI439" s="371"/>
      <c r="BJ439" s="371"/>
      <c r="BK439" s="371"/>
      <c r="BL439" s="371"/>
      <c r="BM439" s="371"/>
      <c r="BN439" s="371"/>
      <c r="BO439" s="371"/>
      <c r="BP439" s="371"/>
      <c r="BQ439" s="371"/>
      <c r="BR439" s="371"/>
      <c r="BS439" s="371"/>
      <c r="BT439" s="371"/>
      <c r="BU439" s="371"/>
      <c r="BV439" s="371"/>
      <c r="BW439" s="371"/>
      <c r="BX439" s="371"/>
      <c r="BY439" s="371"/>
      <c r="BZ439" s="372"/>
      <c r="CA439" s="372"/>
      <c r="CB439" s="372"/>
      <c r="CC439" s="372"/>
      <c r="CD439" s="372"/>
      <c r="CE439" s="372"/>
      <c r="CF439" s="372"/>
      <c r="CG439" s="372"/>
      <c r="CH439" s="372"/>
      <c r="CI439" s="372"/>
      <c r="CJ439" s="372"/>
      <c r="CK439" s="372"/>
      <c r="CL439" s="372"/>
      <c r="CM439" s="372"/>
      <c r="CN439" s="372"/>
      <c r="CO439" s="372"/>
      <c r="CP439" s="372"/>
      <c r="CQ439" s="372"/>
      <c r="CR439" s="372"/>
      <c r="CS439" s="372"/>
      <c r="CT439" s="372"/>
      <c r="CU439" s="372"/>
      <c r="CV439" s="372"/>
      <c r="CW439" s="372"/>
      <c r="CX439" s="372"/>
      <c r="CY439" s="372"/>
      <c r="CZ439" s="372"/>
    </row>
    <row r="440" s="376" customFormat="true" ht="25.15" customHeight="true" x14ac:dyDescent="0.2">
      <c r="B440" s="721"/>
      <c r="C440" s="815"/>
      <c r="D440" s="814"/>
      <c r="E440" s="206" t="s">
        <v>246</v>
      </c>
      <c r="F440" s="201"/>
      <c r="G440" s="201"/>
      <c r="H440" s="814"/>
      <c r="I440" s="814"/>
      <c r="J440" s="206" t="s">
        <v>246</v>
      </c>
      <c r="K440" s="201"/>
      <c r="L440" s="201"/>
      <c r="M440" s="814" t="s">
        <v>317</v>
      </c>
      <c r="N440" s="814"/>
      <c r="O440" s="200">
        <v>1.8163961285532866E-3</v>
      </c>
      <c r="P440" s="201"/>
      <c r="Q440" s="201"/>
      <c r="AA440" s="369"/>
      <c r="AB440" s="369"/>
      <c r="AC440" s="369"/>
      <c r="AD440" s="369"/>
      <c r="AE440" s="369"/>
      <c r="AF440" s="369"/>
      <c r="AG440" s="369"/>
      <c r="AH440" s="369"/>
      <c r="AI440" s="369"/>
      <c r="AJ440" s="369"/>
      <c r="AK440" s="369"/>
      <c r="AL440" s="369"/>
      <c r="AM440" s="369"/>
      <c r="AN440" s="369"/>
      <c r="AO440" s="369"/>
      <c r="AP440" s="369"/>
      <c r="AQ440" s="369"/>
      <c r="AR440" s="369"/>
      <c r="AS440" s="369"/>
      <c r="AT440" s="369"/>
      <c r="AU440" s="369"/>
      <c r="AV440" s="369"/>
      <c r="AW440" s="369"/>
      <c r="AX440" s="369"/>
      <c r="AY440" s="369"/>
      <c r="AZ440" s="369"/>
      <c r="BA440" s="371"/>
      <c r="BB440" s="448"/>
      <c r="BC440" s="371"/>
      <c r="BD440" s="371"/>
      <c r="BE440" s="371"/>
      <c r="BF440" s="371"/>
      <c r="BG440" s="371"/>
      <c r="BH440" s="371"/>
      <c r="BI440" s="371"/>
      <c r="BJ440" s="371"/>
      <c r="BK440" s="371"/>
      <c r="BL440" s="371"/>
      <c r="BM440" s="371"/>
      <c r="BN440" s="371"/>
      <c r="BO440" s="371"/>
      <c r="BP440" s="371"/>
      <c r="BQ440" s="371"/>
      <c r="BR440" s="371"/>
      <c r="BS440" s="371"/>
      <c r="BT440" s="371"/>
      <c r="BU440" s="371"/>
      <c r="BV440" s="371"/>
      <c r="BW440" s="371"/>
      <c r="BX440" s="371"/>
      <c r="BY440" s="371"/>
      <c r="BZ440" s="372"/>
      <c r="CA440" s="372"/>
      <c r="CB440" s="372"/>
      <c r="CC440" s="372"/>
      <c r="CD440" s="372"/>
      <c r="CE440" s="372"/>
      <c r="CF440" s="372"/>
      <c r="CG440" s="372"/>
      <c r="CH440" s="372"/>
      <c r="CI440" s="372"/>
      <c r="CJ440" s="372"/>
      <c r="CK440" s="372"/>
      <c r="CL440" s="372"/>
      <c r="CM440" s="372"/>
      <c r="CN440" s="372"/>
      <c r="CO440" s="372"/>
      <c r="CP440" s="372"/>
      <c r="CQ440" s="372"/>
      <c r="CR440" s="372"/>
      <c r="CS440" s="372"/>
      <c r="CT440" s="372"/>
      <c r="CU440" s="372"/>
      <c r="CV440" s="372"/>
      <c r="CW440" s="372"/>
      <c r="CX440" s="372"/>
      <c r="CY440" s="372"/>
      <c r="CZ440" s="372"/>
    </row>
    <row r="441" s="376" customFormat="true" ht="25.15" customHeight="true" x14ac:dyDescent="0.2">
      <c r="B441" s="721"/>
      <c r="C441" s="815" t="s">
        <v>317</v>
      </c>
      <c r="D441" s="814"/>
      <c r="E441" s="200">
        <v>1.9420349708071317E-2</v>
      </c>
      <c r="F441" s="201"/>
      <c r="G441" s="201"/>
      <c r="H441" s="814" t="s">
        <v>317</v>
      </c>
      <c r="I441" s="814"/>
      <c r="J441" s="200">
        <v>2.9917937555204398E-2</v>
      </c>
      <c r="K441" s="201"/>
      <c r="L441" s="201"/>
      <c r="M441" s="814" t="s">
        <v>290</v>
      </c>
      <c r="N441" s="814"/>
      <c r="O441" s="199">
        <v>8.0914462243920453E-3</v>
      </c>
      <c r="P441" s="201"/>
      <c r="Q441" s="201"/>
      <c r="AA441" s="369"/>
      <c r="AB441" s="369"/>
      <c r="AC441" s="369"/>
      <c r="AD441" s="369"/>
      <c r="AE441" s="369"/>
      <c r="AF441" s="369"/>
      <c r="AG441" s="369"/>
      <c r="AH441" s="369"/>
      <c r="AI441" s="369"/>
      <c r="AJ441" s="369"/>
      <c r="AK441" s="369"/>
      <c r="AL441" s="369"/>
      <c r="AM441" s="369"/>
      <c r="AN441" s="369"/>
      <c r="AO441" s="369"/>
      <c r="AP441" s="369"/>
      <c r="AQ441" s="369"/>
      <c r="AR441" s="369"/>
      <c r="AS441" s="369"/>
      <c r="AT441" s="369"/>
      <c r="AU441" s="369"/>
      <c r="AV441" s="369"/>
      <c r="AW441" s="369"/>
      <c r="AX441" s="369"/>
      <c r="AY441" s="369"/>
      <c r="AZ441" s="369"/>
      <c r="BA441" s="371"/>
      <c r="BB441" s="448"/>
      <c r="BC441" s="371"/>
      <c r="BD441" s="371"/>
      <c r="BE441" s="371"/>
      <c r="BF441" s="371"/>
      <c r="BG441" s="371"/>
      <c r="BH441" s="371"/>
      <c r="BI441" s="371"/>
      <c r="BJ441" s="371"/>
      <c r="BK441" s="371"/>
      <c r="BL441" s="371"/>
      <c r="BM441" s="371"/>
      <c r="BN441" s="371"/>
      <c r="BO441" s="371"/>
      <c r="BP441" s="371"/>
      <c r="BQ441" s="371"/>
      <c r="BR441" s="371"/>
      <c r="BS441" s="371"/>
      <c r="BT441" s="371"/>
      <c r="BU441" s="371"/>
      <c r="BV441" s="371"/>
      <c r="BW441" s="371"/>
      <c r="BX441" s="371"/>
      <c r="BY441" s="371"/>
      <c r="BZ441" s="372"/>
      <c r="CA441" s="372"/>
      <c r="CB441" s="372"/>
      <c r="CC441" s="372"/>
      <c r="CD441" s="372"/>
      <c r="CE441" s="372"/>
      <c r="CF441" s="372"/>
      <c r="CG441" s="372"/>
      <c r="CH441" s="372"/>
      <c r="CI441" s="372"/>
      <c r="CJ441" s="372"/>
      <c r="CK441" s="372"/>
      <c r="CL441" s="372"/>
      <c r="CM441" s="372"/>
      <c r="CN441" s="372"/>
      <c r="CO441" s="372"/>
      <c r="CP441" s="372"/>
      <c r="CQ441" s="372"/>
      <c r="CR441" s="372"/>
      <c r="CS441" s="372"/>
      <c r="CT441" s="372"/>
      <c r="CU441" s="372"/>
      <c r="CV441" s="372"/>
      <c r="CW441" s="372"/>
      <c r="CX441" s="372"/>
      <c r="CY441" s="372"/>
      <c r="CZ441" s="372"/>
    </row>
    <row r="442" s="376" customFormat="true" ht="25.15" customHeight="true" x14ac:dyDescent="0.2">
      <c r="B442" s="721"/>
      <c r="C442" s="815" t="s">
        <v>290</v>
      </c>
      <c r="D442" s="814"/>
      <c r="E442" s="199">
        <v>0.60927338839717171</v>
      </c>
      <c r="F442" s="201"/>
      <c r="G442" s="201"/>
      <c r="H442" s="814" t="s">
        <v>290</v>
      </c>
      <c r="I442" s="814"/>
      <c r="J442" s="199">
        <v>0.61500267605992032</v>
      </c>
      <c r="K442" s="201"/>
      <c r="L442" s="201"/>
      <c r="M442" s="814" t="s">
        <v>308</v>
      </c>
      <c r="N442" s="814"/>
      <c r="O442" s="199">
        <v>7.9424998881315087E-2</v>
      </c>
      <c r="P442" s="201"/>
      <c r="Q442" s="201"/>
      <c r="AA442" s="369"/>
      <c r="AB442" s="369"/>
      <c r="AC442" s="369"/>
      <c r="AD442" s="369"/>
      <c r="AE442" s="369"/>
      <c r="AF442" s="369"/>
      <c r="AG442" s="369"/>
      <c r="AH442" s="369"/>
      <c r="AI442" s="369"/>
      <c r="AJ442" s="369"/>
      <c r="AK442" s="369"/>
      <c r="AL442" s="369"/>
      <c r="AM442" s="369"/>
      <c r="AN442" s="369"/>
      <c r="AO442" s="369"/>
      <c r="AP442" s="369"/>
      <c r="AQ442" s="369"/>
      <c r="AR442" s="369"/>
      <c r="AS442" s="369"/>
      <c r="AT442" s="369"/>
      <c r="AU442" s="369"/>
      <c r="AV442" s="369"/>
      <c r="AW442" s="369"/>
      <c r="AX442" s="369"/>
      <c r="AY442" s="369"/>
      <c r="AZ442" s="369"/>
      <c r="BA442" s="371"/>
      <c r="BB442" s="448"/>
      <c r="BC442" s="371"/>
      <c r="BD442" s="371"/>
      <c r="BE442" s="371"/>
      <c r="BF442" s="371"/>
      <c r="BG442" s="371"/>
      <c r="BH442" s="371"/>
      <c r="BI442" s="371"/>
      <c r="BJ442" s="371"/>
      <c r="BK442" s="371"/>
      <c r="BL442" s="371"/>
      <c r="BM442" s="371"/>
      <c r="BN442" s="371"/>
      <c r="BO442" s="371"/>
      <c r="BP442" s="371"/>
      <c r="BQ442" s="371"/>
      <c r="BR442" s="371"/>
      <c r="BS442" s="371"/>
      <c r="BT442" s="371"/>
      <c r="BU442" s="371"/>
      <c r="BV442" s="371"/>
      <c r="BW442" s="371"/>
      <c r="BX442" s="371"/>
      <c r="BY442" s="371"/>
      <c r="BZ442" s="372"/>
      <c r="CA442" s="372"/>
      <c r="CB442" s="372"/>
      <c r="CC442" s="372"/>
      <c r="CD442" s="372"/>
      <c r="CE442" s="372"/>
      <c r="CF442" s="372"/>
      <c r="CG442" s="372"/>
      <c r="CH442" s="372"/>
      <c r="CI442" s="372"/>
      <c r="CJ442" s="372"/>
      <c r="CK442" s="372"/>
      <c r="CL442" s="372"/>
      <c r="CM442" s="372"/>
      <c r="CN442" s="372"/>
      <c r="CO442" s="372"/>
      <c r="CP442" s="372"/>
      <c r="CQ442" s="372"/>
      <c r="CR442" s="372"/>
      <c r="CS442" s="372"/>
      <c r="CT442" s="372"/>
      <c r="CU442" s="372"/>
      <c r="CV442" s="372"/>
      <c r="CW442" s="372"/>
      <c r="CX442" s="372"/>
      <c r="CY442" s="372"/>
      <c r="CZ442" s="372"/>
    </row>
    <row r="443" s="376" customFormat="true" ht="25.15" customHeight="true" x14ac:dyDescent="0.2">
      <c r="B443" s="721"/>
      <c r="C443" s="815" t="s">
        <v>308</v>
      </c>
      <c r="D443" s="814"/>
      <c r="E443" s="199">
        <v>0.24956406104679058</v>
      </c>
      <c r="F443" s="201"/>
      <c r="G443" s="201"/>
      <c r="H443" s="814" t="s">
        <v>308</v>
      </c>
      <c r="I443" s="814"/>
      <c r="J443" s="199">
        <v>0.13200644992275942</v>
      </c>
      <c r="K443" s="201"/>
      <c r="L443" s="201"/>
      <c r="M443" s="814" t="s">
        <v>298</v>
      </c>
      <c r="N443" s="814"/>
      <c r="O443" s="199">
        <v>1.0430178775050162E-3</v>
      </c>
      <c r="P443" s="201"/>
      <c r="Q443" s="201"/>
      <c r="AA443" s="369"/>
      <c r="AB443" s="369"/>
      <c r="AC443" s="369"/>
      <c r="AD443" s="369"/>
      <c r="AE443" s="369"/>
      <c r="AF443" s="369"/>
      <c r="AG443" s="369"/>
      <c r="AH443" s="369"/>
      <c r="AI443" s="369"/>
      <c r="AJ443" s="369"/>
      <c r="AK443" s="369"/>
      <c r="AL443" s="369"/>
      <c r="AM443" s="369"/>
      <c r="AN443" s="369"/>
      <c r="AO443" s="369"/>
      <c r="AP443" s="369"/>
      <c r="AQ443" s="369"/>
      <c r="AR443" s="369"/>
      <c r="AS443" s="369"/>
      <c r="AT443" s="369"/>
      <c r="AU443" s="369"/>
      <c r="AV443" s="369"/>
      <c r="AW443" s="369"/>
      <c r="AX443" s="369"/>
      <c r="AY443" s="369"/>
      <c r="AZ443" s="369"/>
      <c r="BA443" s="371"/>
      <c r="BB443" s="448"/>
      <c r="BC443" s="371"/>
      <c r="BD443" s="371"/>
      <c r="BE443" s="371"/>
      <c r="BF443" s="371"/>
      <c r="BG443" s="371"/>
      <c r="BH443" s="371"/>
      <c r="BI443" s="371"/>
      <c r="BJ443" s="371"/>
      <c r="BK443" s="371"/>
      <c r="BL443" s="371"/>
      <c r="BM443" s="371"/>
      <c r="BN443" s="371"/>
      <c r="BO443" s="371"/>
      <c r="BP443" s="371"/>
      <c r="BQ443" s="371"/>
      <c r="BR443" s="371"/>
      <c r="BS443" s="371"/>
      <c r="BT443" s="371"/>
      <c r="BU443" s="371"/>
      <c r="BV443" s="371"/>
      <c r="BW443" s="371"/>
      <c r="BX443" s="371"/>
      <c r="BY443" s="371"/>
      <c r="BZ443" s="372"/>
      <c r="CA443" s="372"/>
      <c r="CB443" s="372"/>
      <c r="CC443" s="372"/>
      <c r="CD443" s="372"/>
      <c r="CE443" s="372"/>
      <c r="CF443" s="372"/>
      <c r="CG443" s="372"/>
      <c r="CH443" s="372"/>
      <c r="CI443" s="372"/>
      <c r="CJ443" s="372"/>
      <c r="CK443" s="372"/>
      <c r="CL443" s="372"/>
      <c r="CM443" s="372"/>
      <c r="CN443" s="372"/>
      <c r="CO443" s="372"/>
      <c r="CP443" s="372"/>
      <c r="CQ443" s="372"/>
      <c r="CR443" s="372"/>
      <c r="CS443" s="372"/>
      <c r="CT443" s="372"/>
      <c r="CU443" s="372"/>
      <c r="CV443" s="372"/>
      <c r="CW443" s="372"/>
      <c r="CX443" s="372"/>
      <c r="CY443" s="372"/>
      <c r="CZ443" s="372"/>
    </row>
    <row r="444" s="376" customFormat="true" ht="25.15" customHeight="true" x14ac:dyDescent="0.2">
      <c r="B444" s="721"/>
      <c r="C444" s="815" t="s">
        <v>298</v>
      </c>
      <c r="D444" s="814"/>
      <c r="E444" s="199">
        <v>0.54885821128663992</v>
      </c>
      <c r="F444" s="201"/>
      <c r="G444" s="201"/>
      <c r="H444" s="814" t="s">
        <v>298</v>
      </c>
      <c r="I444" s="814"/>
      <c r="J444" s="199">
        <v>0.52526699503250618</v>
      </c>
      <c r="K444" s="201"/>
      <c r="L444" s="201"/>
      <c r="M444" s="814" t="s">
        <v>303</v>
      </c>
      <c r="N444" s="814"/>
      <c r="O444" s="199">
        <v>6.2137367933966985E-4</v>
      </c>
      <c r="P444" s="201"/>
      <c r="Q444" s="201"/>
      <c r="AA444" s="369"/>
      <c r="AB444" s="369"/>
      <c r="AC444" s="369"/>
      <c r="AD444" s="369"/>
      <c r="AE444" s="369"/>
      <c r="AF444" s="369"/>
      <c r="AG444" s="369"/>
      <c r="AH444" s="369"/>
      <c r="AI444" s="369"/>
      <c r="AJ444" s="369"/>
      <c r="AK444" s="369"/>
      <c r="AL444" s="369"/>
      <c r="AM444" s="369"/>
      <c r="AN444" s="369"/>
      <c r="AO444" s="369"/>
      <c r="AP444" s="369"/>
      <c r="AQ444" s="369"/>
      <c r="AR444" s="369"/>
      <c r="AS444" s="369"/>
      <c r="AT444" s="369"/>
      <c r="AU444" s="369"/>
      <c r="AV444" s="369"/>
      <c r="AW444" s="369"/>
      <c r="AX444" s="369"/>
      <c r="AY444" s="369"/>
      <c r="AZ444" s="369"/>
      <c r="BA444" s="371"/>
      <c r="BB444" s="448"/>
      <c r="BC444" s="371"/>
      <c r="BD444" s="371"/>
      <c r="BE444" s="371"/>
      <c r="BF444" s="371"/>
      <c r="BG444" s="371"/>
      <c r="BH444" s="371"/>
      <c r="BI444" s="371"/>
      <c r="BJ444" s="371"/>
      <c r="BK444" s="371"/>
      <c r="BL444" s="371"/>
      <c r="BM444" s="371"/>
      <c r="BN444" s="371"/>
      <c r="BO444" s="371"/>
      <c r="BP444" s="371"/>
      <c r="BQ444" s="371"/>
      <c r="BR444" s="371"/>
      <c r="BS444" s="371"/>
      <c r="BT444" s="371"/>
      <c r="BU444" s="371"/>
      <c r="BV444" s="371"/>
      <c r="BW444" s="371"/>
      <c r="BX444" s="371"/>
      <c r="BY444" s="371"/>
      <c r="BZ444" s="372"/>
      <c r="CA444" s="372"/>
      <c r="CB444" s="372"/>
      <c r="CC444" s="372"/>
      <c r="CD444" s="372"/>
      <c r="CE444" s="372"/>
      <c r="CF444" s="372"/>
      <c r="CG444" s="372"/>
      <c r="CH444" s="372"/>
      <c r="CI444" s="372"/>
      <c r="CJ444" s="372"/>
      <c r="CK444" s="372"/>
      <c r="CL444" s="372"/>
      <c r="CM444" s="372"/>
      <c r="CN444" s="372"/>
      <c r="CO444" s="372"/>
      <c r="CP444" s="372"/>
      <c r="CQ444" s="372"/>
      <c r="CR444" s="372"/>
      <c r="CS444" s="372"/>
      <c r="CT444" s="372"/>
      <c r="CU444" s="372"/>
      <c r="CV444" s="372"/>
      <c r="CW444" s="372"/>
      <c r="CX444" s="372"/>
      <c r="CY444" s="372"/>
      <c r="CZ444" s="372"/>
    </row>
    <row r="445" s="376" customFormat="true" ht="25.15" customHeight="true" x14ac:dyDescent="0.2">
      <c r="B445" s="721"/>
      <c r="C445" s="815" t="s">
        <v>303</v>
      </c>
      <c r="D445" s="814"/>
      <c r="E445" s="199">
        <v>0.37309725436414626</v>
      </c>
      <c r="F445" s="201"/>
      <c r="G445" s="201"/>
      <c r="H445" s="814" t="s">
        <v>303</v>
      </c>
      <c r="I445" s="814"/>
      <c r="J445" s="199">
        <v>0.39460551716315456</v>
      </c>
      <c r="K445" s="201"/>
      <c r="L445" s="201"/>
      <c r="M445" s="814" t="s">
        <v>304</v>
      </c>
      <c r="N445" s="814"/>
      <c r="O445" s="199">
        <v>0.18456743267158643</v>
      </c>
      <c r="P445" s="201"/>
      <c r="Q445" s="201"/>
      <c r="AA445" s="369"/>
      <c r="AB445" s="369"/>
      <c r="AC445" s="369"/>
      <c r="AD445" s="369"/>
      <c r="AE445" s="369"/>
      <c r="AF445" s="369"/>
      <c r="AG445" s="369"/>
      <c r="AH445" s="369"/>
      <c r="AI445" s="369"/>
      <c r="AJ445" s="369"/>
      <c r="AK445" s="369"/>
      <c r="AL445" s="369"/>
      <c r="AM445" s="369"/>
      <c r="AN445" s="369"/>
      <c r="AO445" s="369"/>
      <c r="AP445" s="369"/>
      <c r="AQ445" s="369"/>
      <c r="AR445" s="369"/>
      <c r="AS445" s="369"/>
      <c r="AT445" s="369"/>
      <c r="AU445" s="369"/>
      <c r="AV445" s="369"/>
      <c r="AW445" s="369"/>
      <c r="AX445" s="369"/>
      <c r="AY445" s="369"/>
      <c r="AZ445" s="369"/>
      <c r="BA445" s="371"/>
      <c r="BB445" s="448"/>
      <c r="BC445" s="371"/>
      <c r="BD445" s="371"/>
      <c r="BE445" s="371"/>
      <c r="BF445" s="371"/>
      <c r="BG445" s="371"/>
      <c r="BH445" s="371"/>
      <c r="BI445" s="371"/>
      <c r="BJ445" s="371"/>
      <c r="BK445" s="371"/>
      <c r="BL445" s="371"/>
      <c r="BM445" s="371"/>
      <c r="BN445" s="371"/>
      <c r="BO445" s="371"/>
      <c r="BP445" s="371"/>
      <c r="BQ445" s="371"/>
      <c r="BR445" s="371"/>
      <c r="BS445" s="371"/>
      <c r="BT445" s="371"/>
      <c r="BU445" s="371"/>
      <c r="BV445" s="371"/>
      <c r="BW445" s="371"/>
      <c r="BX445" s="371"/>
      <c r="BY445" s="371"/>
      <c r="BZ445" s="372"/>
      <c r="CA445" s="372"/>
      <c r="CB445" s="372"/>
      <c r="CC445" s="372"/>
      <c r="CD445" s="372"/>
      <c r="CE445" s="372"/>
      <c r="CF445" s="372"/>
      <c r="CG445" s="372"/>
      <c r="CH445" s="372"/>
      <c r="CI445" s="372"/>
      <c r="CJ445" s="372"/>
      <c r="CK445" s="372"/>
      <c r="CL445" s="372"/>
      <c r="CM445" s="372"/>
      <c r="CN445" s="372"/>
      <c r="CO445" s="372"/>
      <c r="CP445" s="372"/>
      <c r="CQ445" s="372"/>
      <c r="CR445" s="372"/>
      <c r="CS445" s="372"/>
      <c r="CT445" s="372"/>
      <c r="CU445" s="372"/>
      <c r="CV445" s="372"/>
      <c r="CW445" s="372"/>
      <c r="CX445" s="372"/>
      <c r="CY445" s="372"/>
      <c r="CZ445" s="372"/>
    </row>
    <row r="446" s="376" customFormat="true" ht="25.15" customHeight="true" x14ac:dyDescent="0.2">
      <c r="C446" s="815" t="s">
        <v>304</v>
      </c>
      <c r="D446" s="814"/>
      <c r="E446" s="199">
        <v>9.0626447363058776E-2</v>
      </c>
      <c r="F446" s="201"/>
      <c r="G446" s="201"/>
      <c r="H446" s="814" t="s">
        <v>304</v>
      </c>
      <c r="I446" s="814"/>
      <c r="J446" s="199">
        <v>4.9166823343299519E-2</v>
      </c>
      <c r="K446" s="201"/>
      <c r="L446" s="201"/>
      <c r="M446" s="814" t="s">
        <v>305</v>
      </c>
      <c r="N446" s="814"/>
      <c r="O446" s="199">
        <v>5.8106622179753167E-2</v>
      </c>
      <c r="P446" s="201"/>
      <c r="Q446" s="201"/>
      <c r="AA446" s="369"/>
      <c r="AB446" s="369"/>
      <c r="AC446" s="369"/>
      <c r="AD446" s="369"/>
      <c r="AE446" s="369"/>
      <c r="AF446" s="369"/>
      <c r="AG446" s="369"/>
      <c r="AH446" s="369"/>
      <c r="AI446" s="369"/>
      <c r="AJ446" s="369"/>
      <c r="AK446" s="369"/>
      <c r="AL446" s="369"/>
      <c r="AM446" s="369"/>
      <c r="AN446" s="369"/>
      <c r="AO446" s="369"/>
      <c r="AP446" s="369"/>
      <c r="AQ446" s="369"/>
      <c r="AR446" s="369"/>
      <c r="AS446" s="369"/>
      <c r="AT446" s="369"/>
      <c r="AU446" s="369"/>
      <c r="AV446" s="369"/>
      <c r="AW446" s="369"/>
      <c r="AX446" s="369"/>
      <c r="AY446" s="369"/>
      <c r="AZ446" s="369"/>
      <c r="BA446" s="371"/>
      <c r="BB446" s="448"/>
      <c r="BC446" s="371"/>
      <c r="BD446" s="371"/>
      <c r="BE446" s="371"/>
      <c r="BF446" s="371"/>
      <c r="BG446" s="371"/>
      <c r="BH446" s="371"/>
      <c r="BI446" s="371"/>
      <c r="BJ446" s="371"/>
      <c r="BK446" s="371"/>
      <c r="BL446" s="371"/>
      <c r="BM446" s="371"/>
      <c r="BN446" s="371"/>
      <c r="BO446" s="371"/>
      <c r="BP446" s="371"/>
      <c r="BQ446" s="371"/>
      <c r="BR446" s="371"/>
      <c r="BS446" s="371"/>
      <c r="BT446" s="371"/>
      <c r="BU446" s="371"/>
      <c r="BV446" s="371"/>
      <c r="BW446" s="371"/>
      <c r="BX446" s="371"/>
      <c r="BY446" s="371"/>
      <c r="BZ446" s="372"/>
      <c r="CA446" s="372"/>
      <c r="CB446" s="372"/>
      <c r="CC446" s="372"/>
      <c r="CD446" s="372"/>
      <c r="CE446" s="372"/>
      <c r="CF446" s="372"/>
      <c r="CG446" s="372"/>
      <c r="CH446" s="372"/>
      <c r="CI446" s="372"/>
      <c r="CJ446" s="372"/>
      <c r="CK446" s="372"/>
      <c r="CL446" s="372"/>
      <c r="CM446" s="372"/>
      <c r="CN446" s="372"/>
      <c r="CO446" s="372"/>
      <c r="CP446" s="372"/>
      <c r="CQ446" s="372"/>
      <c r="CR446" s="372"/>
      <c r="CS446" s="372"/>
      <c r="CT446" s="372"/>
      <c r="CU446" s="372"/>
      <c r="CV446" s="372"/>
      <c r="CW446" s="372"/>
      <c r="CX446" s="372"/>
      <c r="CY446" s="372"/>
      <c r="CZ446" s="372"/>
    </row>
    <row r="447" s="376" customFormat="true" ht="25.15" customHeight="true" x14ac:dyDescent="0.2">
      <c r="C447" s="815" t="s">
        <v>305</v>
      </c>
      <c r="D447" s="814"/>
      <c r="E447" s="199">
        <v>0.35164038067196607</v>
      </c>
      <c r="F447" s="201"/>
      <c r="G447" s="201"/>
      <c r="H447" s="814" t="s">
        <v>305</v>
      </c>
      <c r="I447" s="814"/>
      <c r="J447" s="199">
        <v>0.26989797078148131</v>
      </c>
      <c r="K447" s="201"/>
      <c r="L447" s="201"/>
      <c r="M447" s="814" t="s">
        <v>301</v>
      </c>
      <c r="N447" s="814"/>
      <c r="O447" s="199">
        <v>2.7790183497398608E-2</v>
      </c>
      <c r="P447" s="201"/>
      <c r="Q447" s="201"/>
      <c r="AA447" s="369"/>
      <c r="AB447" s="369"/>
      <c r="AC447" s="369"/>
      <c r="AD447" s="369"/>
      <c r="AE447" s="369"/>
      <c r="AF447" s="369"/>
      <c r="AG447" s="369"/>
      <c r="AH447" s="369"/>
      <c r="AI447" s="369"/>
      <c r="AJ447" s="369"/>
      <c r="AK447" s="369"/>
      <c r="AL447" s="369"/>
      <c r="AM447" s="369"/>
      <c r="AN447" s="369"/>
      <c r="AO447" s="369"/>
      <c r="AP447" s="369"/>
      <c r="AQ447" s="369"/>
      <c r="AR447" s="369"/>
      <c r="AS447" s="369"/>
      <c r="AT447" s="369"/>
      <c r="AU447" s="369"/>
      <c r="AV447" s="369"/>
      <c r="AW447" s="369"/>
      <c r="AX447" s="369"/>
      <c r="AY447" s="369"/>
      <c r="AZ447" s="369"/>
      <c r="BA447" s="371"/>
      <c r="BB447" s="448"/>
      <c r="BC447" s="371"/>
      <c r="BD447" s="371"/>
      <c r="BE447" s="371"/>
      <c r="BF447" s="371"/>
      <c r="BG447" s="371"/>
      <c r="BH447" s="371"/>
      <c r="BI447" s="371"/>
      <c r="BJ447" s="371"/>
      <c r="BK447" s="371"/>
      <c r="BL447" s="371"/>
      <c r="BM447" s="371"/>
      <c r="BN447" s="371"/>
      <c r="BO447" s="371"/>
      <c r="BP447" s="371"/>
      <c r="BQ447" s="371"/>
      <c r="BR447" s="371"/>
      <c r="BS447" s="371"/>
      <c r="BT447" s="371"/>
      <c r="BU447" s="371"/>
      <c r="BV447" s="371"/>
      <c r="BW447" s="371"/>
      <c r="BX447" s="371"/>
      <c r="BY447" s="371"/>
      <c r="BZ447" s="372"/>
      <c r="CA447" s="372"/>
      <c r="CB447" s="372"/>
      <c r="CC447" s="372"/>
      <c r="CD447" s="372"/>
      <c r="CE447" s="372"/>
      <c r="CF447" s="372"/>
      <c r="CG447" s="372"/>
      <c r="CH447" s="372"/>
      <c r="CI447" s="372"/>
      <c r="CJ447" s="372"/>
      <c r="CK447" s="372"/>
      <c r="CL447" s="372"/>
      <c r="CM447" s="372"/>
      <c r="CN447" s="372"/>
      <c r="CO447" s="372"/>
      <c r="CP447" s="372"/>
      <c r="CQ447" s="372"/>
      <c r="CR447" s="372"/>
      <c r="CS447" s="372"/>
      <c r="CT447" s="372"/>
      <c r="CU447" s="372"/>
      <c r="CV447" s="372"/>
      <c r="CW447" s="372"/>
      <c r="CX447" s="372"/>
      <c r="CY447" s="372"/>
      <c r="CZ447" s="372"/>
    </row>
    <row r="448" s="376" customFormat="true" ht="25.15" customHeight="true" x14ac:dyDescent="0.2">
      <c r="C448" s="815" t="s">
        <v>301</v>
      </c>
      <c r="D448" s="814"/>
      <c r="E448" s="199">
        <v>0.39738328284514002</v>
      </c>
      <c r="F448" s="201"/>
      <c r="G448" s="201"/>
      <c r="H448" s="814" t="s">
        <v>301</v>
      </c>
      <c r="I448" s="814"/>
      <c r="J448" s="199">
        <v>0.40698428150108895</v>
      </c>
      <c r="K448" s="201"/>
      <c r="L448" s="201"/>
      <c r="M448" s="814" t="s">
        <v>309</v>
      </c>
      <c r="N448" s="814"/>
      <c r="O448" s="199">
        <v>6.2137367933968947E-4</v>
      </c>
      <c r="P448" s="201"/>
      <c r="Q448" s="201"/>
      <c r="AA448" s="369"/>
      <c r="AB448" s="369"/>
      <c r="AC448" s="369"/>
      <c r="AD448" s="369"/>
      <c r="AE448" s="369"/>
      <c r="AF448" s="369"/>
      <c r="AG448" s="369"/>
      <c r="AH448" s="369"/>
      <c r="AI448" s="369"/>
      <c r="AJ448" s="369"/>
      <c r="AK448" s="369"/>
      <c r="AL448" s="369"/>
      <c r="AM448" s="369"/>
      <c r="AN448" s="369"/>
      <c r="AO448" s="369"/>
      <c r="AP448" s="369"/>
      <c r="AQ448" s="369"/>
      <c r="AR448" s="369"/>
      <c r="AS448" s="369"/>
      <c r="AT448" s="369"/>
      <c r="AU448" s="369"/>
      <c r="AV448" s="369"/>
      <c r="AW448" s="369"/>
      <c r="AX448" s="369"/>
      <c r="AY448" s="369"/>
      <c r="AZ448" s="369"/>
      <c r="BA448" s="371"/>
      <c r="BB448" s="448"/>
      <c r="BC448" s="371"/>
      <c r="BD448" s="371"/>
      <c r="BE448" s="371"/>
      <c r="BF448" s="371"/>
      <c r="BG448" s="371"/>
      <c r="BH448" s="371"/>
      <c r="BI448" s="371"/>
      <c r="BJ448" s="371"/>
      <c r="BK448" s="371"/>
      <c r="BL448" s="371"/>
      <c r="BM448" s="371"/>
      <c r="BN448" s="371"/>
      <c r="BO448" s="371"/>
      <c r="BP448" s="371"/>
      <c r="BQ448" s="371"/>
      <c r="BR448" s="371"/>
      <c r="BS448" s="371"/>
      <c r="BT448" s="371"/>
      <c r="BU448" s="371"/>
      <c r="BV448" s="371"/>
      <c r="BW448" s="371"/>
      <c r="BX448" s="371"/>
      <c r="BY448" s="371"/>
      <c r="BZ448" s="372"/>
      <c r="CA448" s="372"/>
      <c r="CB448" s="372"/>
      <c r="CC448" s="372"/>
      <c r="CD448" s="372"/>
      <c r="CE448" s="372"/>
      <c r="CF448" s="372"/>
      <c r="CG448" s="372"/>
      <c r="CH448" s="372"/>
      <c r="CI448" s="372"/>
      <c r="CJ448" s="372"/>
      <c r="CK448" s="372"/>
      <c r="CL448" s="372"/>
      <c r="CM448" s="372"/>
      <c r="CN448" s="372"/>
      <c r="CO448" s="372"/>
      <c r="CP448" s="372"/>
      <c r="CQ448" s="372"/>
      <c r="CR448" s="372"/>
      <c r="CS448" s="372"/>
      <c r="CT448" s="372"/>
      <c r="CU448" s="372"/>
      <c r="CV448" s="372"/>
      <c r="CW448" s="372"/>
      <c r="CX448" s="372"/>
      <c r="CY448" s="372"/>
      <c r="CZ448" s="372"/>
    </row>
    <row r="449" s="376" customFormat="true" ht="25.15" customHeight="true" x14ac:dyDescent="0.2">
      <c r="C449" s="815" t="s">
        <v>309</v>
      </c>
      <c r="D449" s="814"/>
      <c r="E449" s="199">
        <v>0.24182430464640778</v>
      </c>
      <c r="F449" s="201"/>
      <c r="G449" s="201"/>
      <c r="H449" s="814" t="s">
        <v>309</v>
      </c>
      <c r="I449" s="814"/>
      <c r="J449" s="199">
        <v>0.25230788389370501</v>
      </c>
      <c r="K449" s="201"/>
      <c r="L449" s="201"/>
      <c r="M449" s="814" t="s">
        <v>315</v>
      </c>
      <c r="N449" s="814"/>
      <c r="O449" s="199">
        <v>1.6468263516466396E-3</v>
      </c>
      <c r="P449" s="201"/>
      <c r="Q449" s="201"/>
      <c r="AA449" s="369"/>
      <c r="AB449" s="369"/>
      <c r="AC449" s="369"/>
      <c r="AD449" s="369"/>
      <c r="AE449" s="369"/>
      <c r="AF449" s="369"/>
      <c r="AG449" s="369"/>
      <c r="AH449" s="369"/>
      <c r="AI449" s="369"/>
      <c r="AJ449" s="369"/>
      <c r="AK449" s="369"/>
      <c r="AL449" s="369"/>
      <c r="AM449" s="369"/>
      <c r="AN449" s="369"/>
      <c r="AO449" s="369"/>
      <c r="AP449" s="369"/>
      <c r="AQ449" s="369"/>
      <c r="AR449" s="369"/>
      <c r="AS449" s="369"/>
      <c r="AT449" s="369"/>
      <c r="AU449" s="369"/>
      <c r="AV449" s="369"/>
      <c r="AW449" s="369"/>
      <c r="AX449" s="369"/>
      <c r="AY449" s="369"/>
      <c r="AZ449" s="369"/>
      <c r="BA449" s="371"/>
      <c r="BB449" s="448"/>
      <c r="BC449" s="371"/>
      <c r="BD449" s="371"/>
      <c r="BE449" s="371"/>
      <c r="BF449" s="371"/>
      <c r="BG449" s="371"/>
      <c r="BH449" s="371"/>
      <c r="BI449" s="371"/>
      <c r="BJ449" s="371"/>
      <c r="BK449" s="371"/>
      <c r="BL449" s="371"/>
      <c r="BM449" s="371"/>
      <c r="BN449" s="371"/>
      <c r="BO449" s="371"/>
      <c r="BP449" s="371"/>
      <c r="BQ449" s="371"/>
      <c r="BR449" s="371"/>
      <c r="BS449" s="371"/>
      <c r="BT449" s="371"/>
      <c r="BU449" s="371"/>
      <c r="BV449" s="371"/>
      <c r="BW449" s="371"/>
      <c r="BX449" s="371"/>
      <c r="BY449" s="371"/>
      <c r="BZ449" s="372"/>
      <c r="CA449" s="372"/>
      <c r="CB449" s="372"/>
      <c r="CC449" s="372"/>
      <c r="CD449" s="372"/>
      <c r="CE449" s="372"/>
      <c r="CF449" s="372"/>
      <c r="CG449" s="372"/>
      <c r="CH449" s="372"/>
      <c r="CI449" s="372"/>
      <c r="CJ449" s="372"/>
      <c r="CK449" s="372"/>
      <c r="CL449" s="372"/>
      <c r="CM449" s="372"/>
      <c r="CN449" s="372"/>
      <c r="CO449" s="372"/>
      <c r="CP449" s="372"/>
      <c r="CQ449" s="372"/>
      <c r="CR449" s="372"/>
      <c r="CS449" s="372"/>
      <c r="CT449" s="372"/>
      <c r="CU449" s="372"/>
      <c r="CV449" s="372"/>
      <c r="CW449" s="372"/>
      <c r="CX449" s="372"/>
      <c r="CY449" s="372"/>
      <c r="CZ449" s="372"/>
    </row>
    <row r="450" s="376" customFormat="true" ht="25.15" customHeight="true" x14ac:dyDescent="0.2">
      <c r="C450" s="815" t="s">
        <v>315</v>
      </c>
      <c r="D450" s="814"/>
      <c r="E450" s="199">
        <v>5.274957171831459E-2</v>
      </c>
      <c r="F450" s="201"/>
      <c r="G450" s="201"/>
      <c r="H450" s="814" t="s">
        <v>315</v>
      </c>
      <c r="I450" s="814"/>
      <c r="J450" s="199">
        <v>2.7161320450861375E-2</v>
      </c>
      <c r="K450" s="201"/>
      <c r="L450" s="201"/>
      <c r="M450" s="814" t="s">
        <v>318</v>
      </c>
      <c r="N450" s="814"/>
      <c r="O450" s="199">
        <v>7.6454602521920179E-3</v>
      </c>
      <c r="P450" s="201"/>
      <c r="Q450" s="201"/>
      <c r="AA450" s="369"/>
      <c r="AB450" s="369"/>
      <c r="AC450" s="369"/>
      <c r="AD450" s="369"/>
      <c r="AE450" s="369"/>
      <c r="AF450" s="369"/>
      <c r="AG450" s="369"/>
      <c r="AH450" s="369"/>
      <c r="AI450" s="369"/>
      <c r="AJ450" s="369"/>
      <c r="AK450" s="369"/>
      <c r="AL450" s="369"/>
      <c r="AM450" s="369"/>
      <c r="AN450" s="369"/>
      <c r="AO450" s="369"/>
      <c r="AP450" s="369"/>
      <c r="AQ450" s="369"/>
      <c r="AR450" s="369"/>
      <c r="AS450" s="369"/>
      <c r="AT450" s="369"/>
      <c r="AU450" s="369"/>
      <c r="AV450" s="369"/>
      <c r="AW450" s="369"/>
      <c r="AX450" s="369"/>
      <c r="AY450" s="369"/>
      <c r="AZ450" s="369"/>
      <c r="BA450" s="371"/>
      <c r="BB450" s="448"/>
      <c r="BC450" s="371"/>
      <c r="BD450" s="371"/>
      <c r="BE450" s="371"/>
      <c r="BF450" s="371"/>
      <c r="BG450" s="371"/>
      <c r="BH450" s="371"/>
      <c r="BI450" s="371"/>
      <c r="BJ450" s="371"/>
      <c r="BK450" s="371"/>
      <c r="BL450" s="371"/>
      <c r="BM450" s="371"/>
      <c r="BN450" s="371"/>
      <c r="BO450" s="371"/>
      <c r="BP450" s="371"/>
      <c r="BQ450" s="371"/>
      <c r="BR450" s="371"/>
      <c r="BS450" s="371"/>
      <c r="BT450" s="371"/>
      <c r="BU450" s="371"/>
      <c r="BV450" s="371"/>
      <c r="BW450" s="371"/>
      <c r="BX450" s="371"/>
      <c r="BY450" s="371"/>
      <c r="BZ450" s="372"/>
      <c r="CA450" s="372"/>
      <c r="CB450" s="372"/>
      <c r="CC450" s="372"/>
      <c r="CD450" s="372"/>
      <c r="CE450" s="372"/>
      <c r="CF450" s="372"/>
      <c r="CG450" s="372"/>
      <c r="CH450" s="372"/>
      <c r="CI450" s="372"/>
      <c r="CJ450" s="372"/>
      <c r="CK450" s="372"/>
      <c r="CL450" s="372"/>
      <c r="CM450" s="372"/>
      <c r="CN450" s="372"/>
      <c r="CO450" s="372"/>
      <c r="CP450" s="372"/>
      <c r="CQ450" s="372"/>
      <c r="CR450" s="372"/>
      <c r="CS450" s="372"/>
      <c r="CT450" s="372"/>
      <c r="CU450" s="372"/>
      <c r="CV450" s="372"/>
      <c r="CW450" s="372"/>
      <c r="CX450" s="372"/>
      <c r="CY450" s="372"/>
      <c r="CZ450" s="372"/>
    </row>
    <row r="451" s="376" customFormat="true" ht="25.15" customHeight="true" x14ac:dyDescent="0.2">
      <c r="C451" s="815" t="s">
        <v>318</v>
      </c>
      <c r="D451" s="814"/>
      <c r="E451" s="199">
        <v>2.3725576785464286E-3</v>
      </c>
      <c r="F451" s="201"/>
      <c r="G451" s="201"/>
      <c r="H451" s="814" t="s">
        <v>318</v>
      </c>
      <c r="I451" s="814"/>
      <c r="J451" s="199">
        <v>2.1513063871824185E-3</v>
      </c>
      <c r="K451" s="201"/>
      <c r="L451" s="201"/>
      <c r="M451" s="814" t="s">
        <v>311</v>
      </c>
      <c r="N451" s="814"/>
      <c r="O451" s="199">
        <v>2.5747522887910771E-2</v>
      </c>
      <c r="P451" s="201"/>
      <c r="Q451" s="201"/>
      <c r="AA451" s="369"/>
      <c r="AB451" s="369"/>
      <c r="AC451" s="369"/>
      <c r="AD451" s="369"/>
      <c r="AE451" s="369"/>
      <c r="AF451" s="369"/>
      <c r="AG451" s="369"/>
      <c r="AH451" s="369"/>
      <c r="AI451" s="369"/>
      <c r="AJ451" s="369"/>
      <c r="AK451" s="369"/>
      <c r="AL451" s="369"/>
      <c r="AM451" s="369"/>
      <c r="AN451" s="369"/>
      <c r="AO451" s="369"/>
      <c r="AP451" s="369"/>
      <c r="AQ451" s="369"/>
      <c r="AR451" s="369"/>
      <c r="AS451" s="369"/>
      <c r="AT451" s="369"/>
      <c r="AU451" s="369"/>
      <c r="AV451" s="369"/>
      <c r="AW451" s="369"/>
      <c r="AX451" s="369"/>
      <c r="AY451" s="369"/>
      <c r="AZ451" s="369"/>
      <c r="BA451" s="371"/>
      <c r="BB451" s="448"/>
      <c r="BC451" s="371"/>
      <c r="BD451" s="371"/>
      <c r="BE451" s="371"/>
      <c r="BF451" s="371"/>
      <c r="BG451" s="371"/>
      <c r="BH451" s="371"/>
      <c r="BI451" s="371"/>
      <c r="BJ451" s="371"/>
      <c r="BK451" s="371"/>
      <c r="BL451" s="371"/>
      <c r="BM451" s="371"/>
      <c r="BN451" s="371"/>
      <c r="BO451" s="371"/>
      <c r="BP451" s="371"/>
      <c r="BQ451" s="371"/>
      <c r="BR451" s="371"/>
      <c r="BS451" s="371"/>
      <c r="BT451" s="371"/>
      <c r="BU451" s="371"/>
      <c r="BV451" s="371"/>
      <c r="BW451" s="371"/>
      <c r="BX451" s="371"/>
      <c r="BY451" s="371"/>
      <c r="BZ451" s="372"/>
      <c r="CA451" s="372"/>
      <c r="CB451" s="372"/>
      <c r="CC451" s="372"/>
      <c r="CD451" s="372"/>
      <c r="CE451" s="372"/>
      <c r="CF451" s="372"/>
      <c r="CG451" s="372"/>
      <c r="CH451" s="372"/>
      <c r="CI451" s="372"/>
      <c r="CJ451" s="372"/>
      <c r="CK451" s="372"/>
      <c r="CL451" s="372"/>
      <c r="CM451" s="372"/>
      <c r="CN451" s="372"/>
      <c r="CO451" s="372"/>
      <c r="CP451" s="372"/>
      <c r="CQ451" s="372"/>
      <c r="CR451" s="372"/>
      <c r="CS451" s="372"/>
      <c r="CT451" s="372"/>
      <c r="CU451" s="372"/>
      <c r="CV451" s="372"/>
      <c r="CW451" s="372"/>
      <c r="CX451" s="372"/>
      <c r="CY451" s="372"/>
      <c r="CZ451" s="372"/>
    </row>
    <row r="452" s="376" customFormat="true" ht="25.15" customHeight="true" x14ac:dyDescent="0.2">
      <c r="C452" s="815" t="s">
        <v>311</v>
      </c>
      <c r="D452" s="814"/>
      <c r="E452" s="199">
        <v>2.9355319797857928E-4</v>
      </c>
      <c r="F452" s="201"/>
      <c r="G452" s="201"/>
      <c r="H452" s="814" t="s">
        <v>311</v>
      </c>
      <c r="I452" s="814"/>
      <c r="J452" s="199">
        <v>1.337066518233423E-4</v>
      </c>
      <c r="K452" s="201"/>
      <c r="L452" s="201"/>
      <c r="M452" s="814" t="s">
        <v>307</v>
      </c>
      <c r="N452" s="814"/>
      <c r="O452" s="199">
        <v>9.3196900917903891E-2</v>
      </c>
      <c r="P452" s="201"/>
      <c r="Q452" s="201"/>
      <c r="AA452" s="369"/>
      <c r="AB452" s="369"/>
      <c r="AC452" s="369"/>
      <c r="AD452" s="369"/>
      <c r="AE452" s="369"/>
      <c r="AF452" s="369"/>
      <c r="AG452" s="369"/>
      <c r="AH452" s="369"/>
      <c r="AI452" s="369"/>
      <c r="AJ452" s="369"/>
      <c r="AK452" s="369"/>
      <c r="AL452" s="369"/>
      <c r="AM452" s="369"/>
      <c r="AN452" s="369"/>
      <c r="AO452" s="369"/>
      <c r="AP452" s="369"/>
      <c r="AQ452" s="369"/>
      <c r="AR452" s="369"/>
      <c r="AS452" s="369"/>
      <c r="AT452" s="369"/>
      <c r="AU452" s="369"/>
      <c r="AV452" s="369"/>
      <c r="AW452" s="369"/>
      <c r="AX452" s="369"/>
      <c r="AY452" s="369"/>
      <c r="AZ452" s="369"/>
      <c r="BA452" s="371"/>
      <c r="BB452" s="448"/>
      <c r="BC452" s="371"/>
      <c r="BD452" s="371"/>
      <c r="BE452" s="371"/>
      <c r="BF452" s="371"/>
      <c r="BG452" s="371"/>
      <c r="BH452" s="371"/>
      <c r="BI452" s="371"/>
      <c r="BJ452" s="371"/>
      <c r="BK452" s="371"/>
      <c r="BL452" s="371"/>
      <c r="BM452" s="371"/>
      <c r="BN452" s="371"/>
      <c r="BO452" s="371"/>
      <c r="BP452" s="371"/>
      <c r="BQ452" s="371"/>
      <c r="BR452" s="371"/>
      <c r="BS452" s="371"/>
      <c r="BT452" s="371"/>
      <c r="BU452" s="371"/>
      <c r="BV452" s="371"/>
      <c r="BW452" s="371"/>
      <c r="BX452" s="371"/>
      <c r="BY452" s="371"/>
      <c r="BZ452" s="372"/>
      <c r="CA452" s="372"/>
      <c r="CB452" s="372"/>
      <c r="CC452" s="372"/>
      <c r="CD452" s="372"/>
      <c r="CE452" s="372"/>
      <c r="CF452" s="372"/>
      <c r="CG452" s="372"/>
      <c r="CH452" s="372"/>
      <c r="CI452" s="372"/>
      <c r="CJ452" s="372"/>
      <c r="CK452" s="372"/>
      <c r="CL452" s="372"/>
      <c r="CM452" s="372"/>
      <c r="CN452" s="372"/>
      <c r="CO452" s="372"/>
      <c r="CP452" s="372"/>
      <c r="CQ452" s="372"/>
      <c r="CR452" s="372"/>
      <c r="CS452" s="372"/>
      <c r="CT452" s="372"/>
      <c r="CU452" s="372"/>
      <c r="CV452" s="372"/>
      <c r="CW452" s="372"/>
      <c r="CX452" s="372"/>
      <c r="CY452" s="372"/>
      <c r="CZ452" s="372"/>
    </row>
    <row r="453" s="376" customFormat="true" ht="25.15" customHeight="true" x14ac:dyDescent="0.2">
      <c r="C453" s="815" t="s">
        <v>307</v>
      </c>
      <c r="D453" s="814"/>
      <c r="E453" s="199">
        <v>0.11843385369297649</v>
      </c>
      <c r="F453" s="201"/>
      <c r="G453" s="201"/>
      <c r="H453" s="814" t="s">
        <v>307</v>
      </c>
      <c r="I453" s="814"/>
      <c r="J453" s="199">
        <v>4.8311504108266262E-2</v>
      </c>
      <c r="K453" s="201"/>
      <c r="L453" s="201"/>
      <c r="M453" s="814" t="s">
        <v>292</v>
      </c>
      <c r="N453" s="814"/>
      <c r="O453" s="199">
        <v>0.1088662389482699</v>
      </c>
      <c r="P453" s="201"/>
      <c r="Q453" s="201"/>
      <c r="AA453" s="369"/>
      <c r="AB453" s="369"/>
      <c r="AC453" s="369"/>
      <c r="AD453" s="369"/>
      <c r="AE453" s="369"/>
      <c r="AF453" s="369"/>
      <c r="AG453" s="369"/>
      <c r="AH453" s="369"/>
      <c r="AI453" s="369"/>
      <c r="AJ453" s="369"/>
      <c r="AK453" s="369"/>
      <c r="AL453" s="369"/>
      <c r="AM453" s="369"/>
      <c r="AN453" s="369"/>
      <c r="AO453" s="369"/>
      <c r="AP453" s="369"/>
      <c r="AQ453" s="369"/>
      <c r="AR453" s="369"/>
      <c r="AS453" s="369"/>
      <c r="AT453" s="369"/>
      <c r="AU453" s="369"/>
      <c r="AV453" s="369"/>
      <c r="AW453" s="369"/>
      <c r="AX453" s="369"/>
      <c r="AY453" s="369"/>
      <c r="AZ453" s="369"/>
      <c r="BA453" s="371"/>
      <c r="BB453" s="448"/>
      <c r="BC453" s="371"/>
      <c r="BD453" s="371"/>
      <c r="BE453" s="371"/>
      <c r="BF453" s="371"/>
      <c r="BG453" s="371"/>
      <c r="BH453" s="371"/>
      <c r="BI453" s="371"/>
      <c r="BJ453" s="371"/>
      <c r="BK453" s="371"/>
      <c r="BL453" s="371"/>
      <c r="BM453" s="371"/>
      <c r="BN453" s="371"/>
      <c r="BO453" s="371"/>
      <c r="BP453" s="371"/>
      <c r="BQ453" s="371"/>
      <c r="BR453" s="371"/>
      <c r="BS453" s="371"/>
      <c r="BT453" s="371"/>
      <c r="BU453" s="371"/>
      <c r="BV453" s="371"/>
      <c r="BW453" s="371"/>
      <c r="BX453" s="371"/>
      <c r="BY453" s="371"/>
      <c r="BZ453" s="372"/>
      <c r="CA453" s="372"/>
      <c r="CB453" s="372"/>
      <c r="CC453" s="372"/>
      <c r="CD453" s="372"/>
      <c r="CE453" s="372"/>
      <c r="CF453" s="372"/>
      <c r="CG453" s="372"/>
      <c r="CH453" s="372"/>
      <c r="CI453" s="372"/>
      <c r="CJ453" s="372"/>
      <c r="CK453" s="372"/>
      <c r="CL453" s="372"/>
      <c r="CM453" s="372"/>
      <c r="CN453" s="372"/>
      <c r="CO453" s="372"/>
      <c r="CP453" s="372"/>
      <c r="CQ453" s="372"/>
      <c r="CR453" s="372"/>
      <c r="CS453" s="372"/>
      <c r="CT453" s="372"/>
      <c r="CU453" s="372"/>
      <c r="CV453" s="372"/>
      <c r="CW453" s="372"/>
      <c r="CX453" s="372"/>
      <c r="CY453" s="372"/>
      <c r="CZ453" s="372"/>
    </row>
    <row r="454" s="376" customFormat="true" ht="25.15" customHeight="true" x14ac:dyDescent="0.2">
      <c r="C454" s="815" t="s">
        <v>292</v>
      </c>
      <c r="D454" s="814"/>
      <c r="E454" s="199">
        <v>0.58457782377619871</v>
      </c>
      <c r="F454" s="201"/>
      <c r="G454" s="201"/>
      <c r="H454" s="814" t="s">
        <v>292</v>
      </c>
      <c r="I454" s="814"/>
      <c r="J454" s="199">
        <v>0.55297796679601807</v>
      </c>
      <c r="K454" s="201"/>
      <c r="L454" s="201"/>
      <c r="M454" s="814" t="s">
        <v>314</v>
      </c>
      <c r="N454" s="814"/>
      <c r="O454" s="199">
        <v>1.1427630592181475E-2</v>
      </c>
      <c r="P454" s="201"/>
      <c r="Q454" s="201"/>
      <c r="AA454" s="369"/>
      <c r="AB454" s="369"/>
      <c r="AC454" s="369"/>
      <c r="AD454" s="369"/>
      <c r="AE454" s="369"/>
      <c r="AF454" s="369"/>
      <c r="AG454" s="369"/>
      <c r="AH454" s="369"/>
      <c r="AI454" s="369"/>
      <c r="AJ454" s="369"/>
      <c r="AK454" s="369"/>
      <c r="AL454" s="369"/>
      <c r="AM454" s="369"/>
      <c r="AN454" s="369"/>
      <c r="AO454" s="369"/>
      <c r="AP454" s="369"/>
      <c r="AQ454" s="369"/>
      <c r="AR454" s="369"/>
      <c r="AS454" s="369"/>
      <c r="AT454" s="369"/>
      <c r="AU454" s="369"/>
      <c r="AV454" s="369"/>
      <c r="AW454" s="369"/>
      <c r="AX454" s="369"/>
      <c r="AY454" s="369"/>
      <c r="AZ454" s="369"/>
      <c r="BA454" s="371"/>
      <c r="BB454" s="448"/>
      <c r="BC454" s="371"/>
      <c r="BD454" s="371"/>
      <c r="BE454" s="371"/>
      <c r="BF454" s="371"/>
      <c r="BG454" s="371"/>
      <c r="BH454" s="371"/>
      <c r="BI454" s="371"/>
      <c r="BJ454" s="371"/>
      <c r="BK454" s="371"/>
      <c r="BL454" s="371"/>
      <c r="BM454" s="371"/>
      <c r="BN454" s="371"/>
      <c r="BO454" s="371"/>
      <c r="BP454" s="371"/>
      <c r="BQ454" s="371"/>
      <c r="BR454" s="371"/>
      <c r="BS454" s="371"/>
      <c r="BT454" s="371"/>
      <c r="BU454" s="371"/>
      <c r="BV454" s="371"/>
      <c r="BW454" s="371"/>
      <c r="BX454" s="371"/>
      <c r="BY454" s="371"/>
      <c r="BZ454" s="372"/>
      <c r="CA454" s="372"/>
      <c r="CB454" s="372"/>
      <c r="CC454" s="372"/>
      <c r="CD454" s="372"/>
      <c r="CE454" s="372"/>
      <c r="CF454" s="372"/>
      <c r="CG454" s="372"/>
      <c r="CH454" s="372"/>
      <c r="CI454" s="372"/>
      <c r="CJ454" s="372"/>
      <c r="CK454" s="372"/>
      <c r="CL454" s="372"/>
      <c r="CM454" s="372"/>
      <c r="CN454" s="372"/>
      <c r="CO454" s="372"/>
      <c r="CP454" s="372"/>
      <c r="CQ454" s="372"/>
      <c r="CR454" s="372"/>
      <c r="CS454" s="372"/>
      <c r="CT454" s="372"/>
      <c r="CU454" s="372"/>
      <c r="CV454" s="372"/>
      <c r="CW454" s="372"/>
      <c r="CX454" s="372"/>
      <c r="CY454" s="372"/>
      <c r="CZ454" s="372"/>
    </row>
    <row r="455" s="376" customFormat="true" ht="25.15" customHeight="true" x14ac:dyDescent="0.2">
      <c r="C455" s="815" t="s">
        <v>314</v>
      </c>
      <c r="D455" s="814"/>
      <c r="E455" s="199">
        <v>5.5195027320349959E-3</v>
      </c>
      <c r="F455" s="201"/>
      <c r="G455" s="201"/>
      <c r="H455" s="814" t="s">
        <v>314</v>
      </c>
      <c r="I455" s="814"/>
      <c r="J455" s="199">
        <v>4.8652687196022005E-4</v>
      </c>
      <c r="K455" s="201"/>
      <c r="L455" s="201"/>
      <c r="M455" s="814" t="s">
        <v>316</v>
      </c>
      <c r="N455" s="814"/>
      <c r="O455" s="199">
        <v>1.1301647227157758E-2</v>
      </c>
      <c r="P455" s="201"/>
      <c r="Q455" s="201"/>
      <c r="AA455" s="369"/>
      <c r="AB455" s="369"/>
      <c r="AC455" s="369"/>
      <c r="AD455" s="369"/>
      <c r="AE455" s="369"/>
      <c r="AF455" s="369"/>
      <c r="AG455" s="369"/>
      <c r="AH455" s="369"/>
      <c r="AI455" s="369"/>
      <c r="AJ455" s="369"/>
      <c r="AK455" s="369"/>
      <c r="AL455" s="369"/>
      <c r="AM455" s="369"/>
      <c r="AN455" s="369"/>
      <c r="AO455" s="369"/>
      <c r="AP455" s="369"/>
      <c r="AQ455" s="369"/>
      <c r="AR455" s="369"/>
      <c r="AS455" s="369"/>
      <c r="AT455" s="369"/>
      <c r="AU455" s="369"/>
      <c r="AV455" s="369"/>
      <c r="AW455" s="369"/>
      <c r="AX455" s="369"/>
      <c r="AY455" s="369"/>
      <c r="AZ455" s="369"/>
      <c r="BA455" s="371"/>
      <c r="BB455" s="448"/>
      <c r="BC455" s="371"/>
      <c r="BD455" s="371"/>
      <c r="BE455" s="371"/>
      <c r="BF455" s="371"/>
      <c r="BG455" s="371"/>
      <c r="BH455" s="371"/>
      <c r="BI455" s="371"/>
      <c r="BJ455" s="371"/>
      <c r="BK455" s="371"/>
      <c r="BL455" s="371"/>
      <c r="BM455" s="371"/>
      <c r="BN455" s="371"/>
      <c r="BO455" s="371"/>
      <c r="BP455" s="371"/>
      <c r="BQ455" s="371"/>
      <c r="BR455" s="371"/>
      <c r="BS455" s="371"/>
      <c r="BT455" s="371"/>
      <c r="BU455" s="371"/>
      <c r="BV455" s="371"/>
      <c r="BW455" s="371"/>
      <c r="BX455" s="371"/>
      <c r="BY455" s="371"/>
      <c r="BZ455" s="372"/>
      <c r="CA455" s="372"/>
      <c r="CB455" s="372"/>
      <c r="CC455" s="372"/>
      <c r="CD455" s="372"/>
      <c r="CE455" s="372"/>
      <c r="CF455" s="372"/>
      <c r="CG455" s="372"/>
      <c r="CH455" s="372"/>
      <c r="CI455" s="372"/>
      <c r="CJ455" s="372"/>
      <c r="CK455" s="372"/>
      <c r="CL455" s="372"/>
      <c r="CM455" s="372"/>
      <c r="CN455" s="372"/>
      <c r="CO455" s="372"/>
      <c r="CP455" s="372"/>
      <c r="CQ455" s="372"/>
      <c r="CR455" s="372"/>
      <c r="CS455" s="372"/>
      <c r="CT455" s="372"/>
      <c r="CU455" s="372"/>
      <c r="CV455" s="372"/>
      <c r="CW455" s="372"/>
      <c r="CX455" s="372"/>
      <c r="CY455" s="372"/>
      <c r="CZ455" s="372"/>
    </row>
    <row r="456" s="376" customFormat="true" ht="25.15" customHeight="true" x14ac:dyDescent="0.2">
      <c r="C456" s="815" t="s">
        <v>316</v>
      </c>
      <c r="D456" s="814"/>
      <c r="E456" s="199">
        <v>2.7893549173961914E-2</v>
      </c>
      <c r="F456" s="201"/>
      <c r="G456" s="201"/>
      <c r="H456" s="814" t="s">
        <v>316</v>
      </c>
      <c r="I456" s="814"/>
      <c r="J456" s="199">
        <v>2.9789836616090349E-2</v>
      </c>
      <c r="K456" s="201"/>
      <c r="L456" s="201"/>
      <c r="M456" s="814" t="s">
        <v>295</v>
      </c>
      <c r="N456" s="814"/>
      <c r="O456" s="199">
        <v>0.10238556854395495</v>
      </c>
      <c r="P456" s="201"/>
      <c r="Q456" s="201"/>
      <c r="AA456" s="369"/>
      <c r="AB456" s="369"/>
      <c r="AC456" s="369"/>
      <c r="AD456" s="369"/>
      <c r="AE456" s="369"/>
      <c r="AF456" s="369"/>
      <c r="AG456" s="369"/>
      <c r="AH456" s="369"/>
      <c r="AI456" s="369"/>
      <c r="AJ456" s="369"/>
      <c r="AK456" s="369"/>
      <c r="AL456" s="369"/>
      <c r="AM456" s="369"/>
      <c r="AN456" s="369"/>
      <c r="AO456" s="369"/>
      <c r="AP456" s="369"/>
      <c r="AQ456" s="369"/>
      <c r="AR456" s="369"/>
      <c r="AS456" s="369"/>
      <c r="AT456" s="369"/>
      <c r="AU456" s="369"/>
      <c r="AV456" s="369"/>
      <c r="AW456" s="369"/>
      <c r="AX456" s="369"/>
      <c r="AY456" s="369"/>
      <c r="AZ456" s="369"/>
      <c r="BA456" s="371"/>
      <c r="BB456" s="448"/>
      <c r="BC456" s="371"/>
      <c r="BD456" s="371"/>
      <c r="BE456" s="371"/>
      <c r="BF456" s="371"/>
      <c r="BG456" s="371"/>
      <c r="BH456" s="371"/>
      <c r="BI456" s="371"/>
      <c r="BJ456" s="371"/>
      <c r="BK456" s="371"/>
      <c r="BL456" s="371"/>
      <c r="BM456" s="371"/>
      <c r="BN456" s="371"/>
      <c r="BO456" s="371"/>
      <c r="BP456" s="371"/>
      <c r="BQ456" s="371"/>
      <c r="BR456" s="371"/>
      <c r="BS456" s="371"/>
      <c r="BT456" s="371"/>
      <c r="BU456" s="371"/>
      <c r="BV456" s="371"/>
      <c r="BW456" s="371"/>
      <c r="BX456" s="371"/>
      <c r="BY456" s="371"/>
      <c r="BZ456" s="372"/>
      <c r="CA456" s="372"/>
      <c r="CB456" s="372"/>
      <c r="CC456" s="372"/>
      <c r="CD456" s="372"/>
      <c r="CE456" s="372"/>
      <c r="CF456" s="372"/>
      <c r="CG456" s="372"/>
      <c r="CH456" s="372"/>
      <c r="CI456" s="372"/>
      <c r="CJ456" s="372"/>
      <c r="CK456" s="372"/>
      <c r="CL456" s="372"/>
      <c r="CM456" s="372"/>
      <c r="CN456" s="372"/>
      <c r="CO456" s="372"/>
      <c r="CP456" s="372"/>
      <c r="CQ456" s="372"/>
      <c r="CR456" s="372"/>
      <c r="CS456" s="372"/>
      <c r="CT456" s="372"/>
      <c r="CU456" s="372"/>
      <c r="CV456" s="372"/>
      <c r="CW456" s="372"/>
      <c r="CX456" s="372"/>
      <c r="CY456" s="372"/>
      <c r="CZ456" s="372"/>
    </row>
    <row r="457" s="376" customFormat="true" ht="25.15" customHeight="true" x14ac:dyDescent="0.2">
      <c r="C457" s="815" t="s">
        <v>295</v>
      </c>
      <c r="D457" s="814"/>
      <c r="E457" s="199">
        <v>0.56399794505416545</v>
      </c>
      <c r="F457" s="201"/>
      <c r="G457" s="201"/>
      <c r="H457" s="814" t="s">
        <v>295</v>
      </c>
      <c r="I457" s="814"/>
      <c r="J457" s="199">
        <v>0.53725945250387608</v>
      </c>
      <c r="K457" s="201"/>
      <c r="L457" s="201"/>
      <c r="M457" s="814" t="s">
        <v>291</v>
      </c>
      <c r="N457" s="814"/>
      <c r="O457" s="199">
        <v>0.51365522655739715</v>
      </c>
      <c r="P457" s="201"/>
      <c r="Q457" s="201"/>
      <c r="AA457" s="369"/>
      <c r="AB457" s="369"/>
      <c r="AC457" s="369"/>
      <c r="AD457" s="369"/>
      <c r="AE457" s="369"/>
      <c r="AF457" s="369"/>
      <c r="AG457" s="369"/>
      <c r="AH457" s="369"/>
      <c r="AI457" s="369"/>
      <c r="AJ457" s="369"/>
      <c r="AK457" s="369"/>
      <c r="AL457" s="369"/>
      <c r="AM457" s="369"/>
      <c r="AN457" s="369"/>
      <c r="AO457" s="369"/>
      <c r="AP457" s="369"/>
      <c r="AQ457" s="369"/>
      <c r="AR457" s="369"/>
      <c r="AS457" s="369"/>
      <c r="AT457" s="369"/>
      <c r="AU457" s="369"/>
      <c r="AV457" s="369"/>
      <c r="AW457" s="369"/>
      <c r="AX457" s="369"/>
      <c r="AY457" s="369"/>
      <c r="AZ457" s="369"/>
      <c r="BA457" s="371"/>
      <c r="BB457" s="448"/>
      <c r="BC457" s="371"/>
      <c r="BD457" s="371"/>
      <c r="BE457" s="371"/>
      <c r="BF457" s="371"/>
      <c r="BG457" s="371"/>
      <c r="BH457" s="371"/>
      <c r="BI457" s="371"/>
      <c r="BJ457" s="371"/>
      <c r="BK457" s="371"/>
      <c r="BL457" s="371"/>
      <c r="BM457" s="371"/>
      <c r="BN457" s="371"/>
      <c r="BO457" s="371"/>
      <c r="BP457" s="371"/>
      <c r="BQ457" s="371"/>
      <c r="BR457" s="371"/>
      <c r="BS457" s="371"/>
      <c r="BT457" s="371"/>
      <c r="BU457" s="371"/>
      <c r="BV457" s="371"/>
      <c r="BW457" s="371"/>
      <c r="BX457" s="371"/>
      <c r="BY457" s="371"/>
      <c r="BZ457" s="372"/>
      <c r="CA457" s="372"/>
      <c r="CB457" s="372"/>
      <c r="CC457" s="372"/>
      <c r="CD457" s="372"/>
      <c r="CE457" s="372"/>
      <c r="CF457" s="372"/>
      <c r="CG457" s="372"/>
      <c r="CH457" s="372"/>
      <c r="CI457" s="372"/>
      <c r="CJ457" s="372"/>
      <c r="CK457" s="372"/>
      <c r="CL457" s="372"/>
      <c r="CM457" s="372"/>
      <c r="CN457" s="372"/>
      <c r="CO457" s="372"/>
      <c r="CP457" s="372"/>
      <c r="CQ457" s="372"/>
      <c r="CR457" s="372"/>
      <c r="CS457" s="372"/>
      <c r="CT457" s="372"/>
      <c r="CU457" s="372"/>
      <c r="CV457" s="372"/>
      <c r="CW457" s="372"/>
      <c r="CX457" s="372"/>
      <c r="CY457" s="372"/>
      <c r="CZ457" s="372"/>
    </row>
    <row r="458" s="376" customFormat="true" ht="25.15" customHeight="true" x14ac:dyDescent="0.2">
      <c r="C458" s="815" t="s">
        <v>291</v>
      </c>
      <c r="D458" s="814"/>
      <c r="E458" s="199">
        <v>0.11579505394843552</v>
      </c>
      <c r="F458" s="201"/>
      <c r="G458" s="201"/>
      <c r="H458" s="814" t="s">
        <v>291</v>
      </c>
      <c r="I458" s="814"/>
      <c r="J458" s="199">
        <v>2.0947201699784691E-2</v>
      </c>
      <c r="K458" s="201"/>
      <c r="L458" s="201"/>
      <c r="M458" s="814" t="s">
        <v>321</v>
      </c>
      <c r="N458" s="814"/>
      <c r="O458" s="199">
        <v>1.7590177178648468E-5</v>
      </c>
      <c r="P458" s="201"/>
      <c r="Q458" s="201"/>
      <c r="AA458" s="369"/>
      <c r="AB458" s="369"/>
      <c r="AC458" s="369"/>
      <c r="AD458" s="369"/>
      <c r="AE458" s="369"/>
      <c r="AF458" s="369"/>
      <c r="AG458" s="369"/>
      <c r="AH458" s="369"/>
      <c r="AI458" s="369"/>
      <c r="AJ458" s="369"/>
      <c r="AK458" s="369"/>
      <c r="AL458" s="369"/>
      <c r="AM458" s="369"/>
      <c r="AN458" s="369"/>
      <c r="AO458" s="369"/>
      <c r="AP458" s="369"/>
      <c r="AQ458" s="369"/>
      <c r="AR458" s="369"/>
      <c r="AS458" s="369"/>
      <c r="AT458" s="369"/>
      <c r="AU458" s="369"/>
      <c r="AV458" s="369"/>
      <c r="AW458" s="369"/>
      <c r="AX458" s="369"/>
      <c r="AY458" s="369"/>
      <c r="AZ458" s="369"/>
      <c r="BA458" s="371"/>
      <c r="BB458" s="448"/>
      <c r="BC458" s="371"/>
      <c r="BD458" s="371"/>
      <c r="BE458" s="371"/>
      <c r="BF458" s="371"/>
      <c r="BG458" s="371"/>
      <c r="BH458" s="371"/>
      <c r="BI458" s="371"/>
      <c r="BJ458" s="371"/>
      <c r="BK458" s="371"/>
      <c r="BL458" s="371"/>
      <c r="BM458" s="371"/>
      <c r="BN458" s="371"/>
      <c r="BO458" s="371"/>
      <c r="BP458" s="371"/>
      <c r="BQ458" s="371"/>
      <c r="BR458" s="371"/>
      <c r="BS458" s="371"/>
      <c r="BT458" s="371"/>
      <c r="BU458" s="371"/>
      <c r="BV458" s="371"/>
      <c r="BW458" s="371"/>
      <c r="BX458" s="371"/>
      <c r="BY458" s="371"/>
      <c r="BZ458" s="372"/>
      <c r="CA458" s="372"/>
      <c r="CB458" s="372"/>
      <c r="CC458" s="372"/>
      <c r="CD458" s="372"/>
      <c r="CE458" s="372"/>
      <c r="CF458" s="372"/>
      <c r="CG458" s="372"/>
      <c r="CH458" s="372"/>
      <c r="CI458" s="372"/>
      <c r="CJ458" s="372"/>
      <c r="CK458" s="372"/>
      <c r="CL458" s="372"/>
      <c r="CM458" s="372"/>
      <c r="CN458" s="372"/>
      <c r="CO458" s="372"/>
      <c r="CP458" s="372"/>
      <c r="CQ458" s="372"/>
      <c r="CR458" s="372"/>
      <c r="CS458" s="372"/>
      <c r="CT458" s="372"/>
      <c r="CU458" s="372"/>
      <c r="CV458" s="372"/>
      <c r="CW458" s="372"/>
      <c r="CX458" s="372"/>
      <c r="CY458" s="372"/>
      <c r="CZ458" s="372"/>
    </row>
    <row r="459" s="376" customFormat="true" ht="25.15" customHeight="true" x14ac:dyDescent="0.2">
      <c r="C459" s="815" t="s">
        <v>321</v>
      </c>
      <c r="D459" s="814"/>
      <c r="E459" s="199">
        <v>1.3147649233295206E-3</v>
      </c>
      <c r="F459" s="201"/>
      <c r="G459" s="201"/>
      <c r="H459" s="814" t="s">
        <v>321</v>
      </c>
      <c r="I459" s="814"/>
      <c r="J459" s="199">
        <v>2.0190219097153246E-4</v>
      </c>
      <c r="K459" s="201"/>
      <c r="L459" s="201"/>
      <c r="M459" s="814" t="s">
        <v>310</v>
      </c>
      <c r="N459" s="814"/>
      <c r="O459" s="199">
        <v>8.1077137997956489E-2</v>
      </c>
      <c r="P459" s="201"/>
      <c r="Q459" s="201"/>
      <c r="AA459" s="369"/>
      <c r="AB459" s="369"/>
      <c r="AC459" s="369"/>
      <c r="AD459" s="369"/>
      <c r="AE459" s="369"/>
      <c r="AF459" s="369"/>
      <c r="AG459" s="369"/>
      <c r="AH459" s="369"/>
      <c r="AI459" s="369"/>
      <c r="AJ459" s="369"/>
      <c r="AK459" s="369"/>
      <c r="AL459" s="369"/>
      <c r="AM459" s="369"/>
      <c r="AN459" s="369"/>
      <c r="AO459" s="369"/>
      <c r="AP459" s="369"/>
      <c r="AQ459" s="369"/>
      <c r="AR459" s="369"/>
      <c r="AS459" s="369"/>
      <c r="AT459" s="369"/>
      <c r="AU459" s="369"/>
      <c r="AV459" s="369"/>
      <c r="AW459" s="369"/>
      <c r="AX459" s="369"/>
      <c r="AY459" s="369"/>
      <c r="AZ459" s="369"/>
      <c r="BA459" s="371"/>
      <c r="BB459" s="448"/>
      <c r="BC459" s="371"/>
      <c r="BD459" s="371"/>
      <c r="BE459" s="371"/>
      <c r="BF459" s="371"/>
      <c r="BG459" s="371"/>
      <c r="BH459" s="371"/>
      <c r="BI459" s="371"/>
      <c r="BJ459" s="371"/>
      <c r="BK459" s="371"/>
      <c r="BL459" s="371"/>
      <c r="BM459" s="371"/>
      <c r="BN459" s="371"/>
      <c r="BO459" s="371"/>
      <c r="BP459" s="371"/>
      <c r="BQ459" s="371"/>
      <c r="BR459" s="371"/>
      <c r="BS459" s="371"/>
      <c r="BT459" s="371"/>
      <c r="BU459" s="371"/>
      <c r="BV459" s="371"/>
      <c r="BW459" s="371"/>
      <c r="BX459" s="371"/>
      <c r="BY459" s="371"/>
      <c r="BZ459" s="372"/>
      <c r="CA459" s="372"/>
      <c r="CB459" s="372"/>
      <c r="CC459" s="372"/>
      <c r="CD459" s="372"/>
      <c r="CE459" s="372"/>
      <c r="CF459" s="372"/>
      <c r="CG459" s="372"/>
      <c r="CH459" s="372"/>
      <c r="CI459" s="372"/>
      <c r="CJ459" s="372"/>
      <c r="CK459" s="372"/>
      <c r="CL459" s="372"/>
      <c r="CM459" s="372"/>
      <c r="CN459" s="372"/>
      <c r="CO459" s="372"/>
      <c r="CP459" s="372"/>
      <c r="CQ459" s="372"/>
      <c r="CR459" s="372"/>
      <c r="CS459" s="372"/>
      <c r="CT459" s="372"/>
      <c r="CU459" s="372"/>
      <c r="CV459" s="372"/>
      <c r="CW459" s="372"/>
      <c r="CX459" s="372"/>
      <c r="CY459" s="372"/>
      <c r="CZ459" s="372"/>
    </row>
    <row r="460" s="376" customFormat="true" ht="25.15" customHeight="true" x14ac:dyDescent="0.2">
      <c r="C460" s="815" t="s">
        <v>310</v>
      </c>
      <c r="D460" s="814"/>
      <c r="E460" s="199">
        <v>0.21462264852905463</v>
      </c>
      <c r="F460" s="201"/>
      <c r="G460" s="201"/>
      <c r="H460" s="814" t="s">
        <v>310</v>
      </c>
      <c r="I460" s="814"/>
      <c r="J460" s="199">
        <v>0.18955407431365889</v>
      </c>
      <c r="K460" s="201"/>
      <c r="L460" s="201"/>
      <c r="M460" s="814" t="s">
        <v>297</v>
      </c>
      <c r="N460" s="814"/>
      <c r="O460" s="199">
        <v>0.4183949298405904</v>
      </c>
      <c r="P460" s="201"/>
      <c r="Q460" s="201"/>
      <c r="AA460" s="369"/>
      <c r="AB460" s="369"/>
      <c r="AC460" s="369"/>
      <c r="AD460" s="369"/>
      <c r="AE460" s="369"/>
      <c r="AF460" s="369"/>
      <c r="AG460" s="369"/>
      <c r="AH460" s="369"/>
      <c r="AI460" s="369"/>
      <c r="AJ460" s="369"/>
      <c r="AK460" s="369"/>
      <c r="AL460" s="369"/>
      <c r="AM460" s="369"/>
      <c r="AN460" s="369"/>
      <c r="AO460" s="369"/>
      <c r="AP460" s="369"/>
      <c r="AQ460" s="369"/>
      <c r="AR460" s="369"/>
      <c r="AS460" s="369"/>
      <c r="AT460" s="369"/>
      <c r="AU460" s="369"/>
      <c r="AV460" s="369"/>
      <c r="AW460" s="369"/>
      <c r="AX460" s="369"/>
      <c r="AY460" s="369"/>
      <c r="AZ460" s="369"/>
      <c r="BA460" s="371"/>
      <c r="BB460" s="448"/>
      <c r="BC460" s="371"/>
      <c r="BD460" s="371"/>
      <c r="BE460" s="371"/>
      <c r="BF460" s="371"/>
      <c r="BG460" s="371"/>
      <c r="BH460" s="371"/>
      <c r="BI460" s="371"/>
      <c r="BJ460" s="371"/>
      <c r="BK460" s="371"/>
      <c r="BL460" s="371"/>
      <c r="BM460" s="371"/>
      <c r="BN460" s="371"/>
      <c r="BO460" s="371"/>
      <c r="BP460" s="371"/>
      <c r="BQ460" s="371"/>
      <c r="BR460" s="371"/>
      <c r="BS460" s="371"/>
      <c r="BT460" s="371"/>
      <c r="BU460" s="371"/>
      <c r="BV460" s="371"/>
      <c r="BW460" s="371"/>
      <c r="BX460" s="371"/>
      <c r="BY460" s="371"/>
      <c r="BZ460" s="372"/>
      <c r="CA460" s="372"/>
      <c r="CB460" s="372"/>
      <c r="CC460" s="372"/>
      <c r="CD460" s="372"/>
      <c r="CE460" s="372"/>
      <c r="CF460" s="372"/>
      <c r="CG460" s="372"/>
      <c r="CH460" s="372"/>
      <c r="CI460" s="372"/>
      <c r="CJ460" s="372"/>
      <c r="CK460" s="372"/>
      <c r="CL460" s="372"/>
      <c r="CM460" s="372"/>
      <c r="CN460" s="372"/>
      <c r="CO460" s="372"/>
      <c r="CP460" s="372"/>
      <c r="CQ460" s="372"/>
      <c r="CR460" s="372"/>
      <c r="CS460" s="372"/>
      <c r="CT460" s="372"/>
      <c r="CU460" s="372"/>
      <c r="CV460" s="372"/>
      <c r="CW460" s="372"/>
      <c r="CX460" s="372"/>
      <c r="CY460" s="372"/>
      <c r="CZ460" s="372"/>
    </row>
    <row r="461" s="376" customFormat="true" ht="25.15" customHeight="true" x14ac:dyDescent="0.2">
      <c r="C461" s="815" t="s">
        <v>297</v>
      </c>
      <c r="D461" s="814"/>
      <c r="E461" s="199">
        <v>2.8165607064187883E-2</v>
      </c>
      <c r="F461" s="201"/>
      <c r="G461" s="201"/>
      <c r="H461" s="814" t="s">
        <v>297</v>
      </c>
      <c r="I461" s="814"/>
      <c r="J461" s="199">
        <v>0.36295713504227373</v>
      </c>
      <c r="K461" s="201"/>
      <c r="L461" s="201"/>
      <c r="M461" s="814" t="s">
        <v>306</v>
      </c>
      <c r="N461" s="814"/>
      <c r="O461" s="199">
        <v>2.0517323800274639E-2</v>
      </c>
      <c r="P461" s="201"/>
      <c r="Q461" s="201"/>
      <c r="AA461" s="369"/>
      <c r="AB461" s="369"/>
      <c r="AC461" s="369"/>
      <c r="AD461" s="369"/>
      <c r="AE461" s="369"/>
      <c r="AF461" s="369"/>
      <c r="AG461" s="369"/>
      <c r="AH461" s="369"/>
      <c r="AI461" s="369"/>
      <c r="AJ461" s="369"/>
      <c r="AK461" s="369"/>
      <c r="AL461" s="369"/>
      <c r="AM461" s="369"/>
      <c r="AN461" s="369"/>
      <c r="AO461" s="369"/>
      <c r="AP461" s="369"/>
      <c r="AQ461" s="369"/>
      <c r="AR461" s="369"/>
      <c r="AS461" s="369"/>
      <c r="AT461" s="369"/>
      <c r="AU461" s="369"/>
      <c r="AV461" s="369"/>
      <c r="AW461" s="369"/>
      <c r="AX461" s="369"/>
      <c r="AY461" s="369"/>
      <c r="AZ461" s="369"/>
      <c r="BA461" s="371"/>
      <c r="BB461" s="448"/>
      <c r="BC461" s="371"/>
      <c r="BD461" s="371"/>
      <c r="BE461" s="371"/>
      <c r="BF461" s="371"/>
      <c r="BG461" s="371"/>
      <c r="BH461" s="371"/>
      <c r="BI461" s="371"/>
      <c r="BJ461" s="371"/>
      <c r="BK461" s="371"/>
      <c r="BL461" s="371"/>
      <c r="BM461" s="371"/>
      <c r="BN461" s="371"/>
      <c r="BO461" s="371"/>
      <c r="BP461" s="371"/>
      <c r="BQ461" s="371"/>
      <c r="BR461" s="371"/>
      <c r="BS461" s="371"/>
      <c r="BT461" s="371"/>
      <c r="BU461" s="371"/>
      <c r="BV461" s="371"/>
      <c r="BW461" s="371"/>
      <c r="BX461" s="371"/>
      <c r="BY461" s="371"/>
      <c r="BZ461" s="372"/>
      <c r="CA461" s="372"/>
      <c r="CB461" s="372"/>
      <c r="CC461" s="372"/>
      <c r="CD461" s="372"/>
      <c r="CE461" s="372"/>
      <c r="CF461" s="372"/>
      <c r="CG461" s="372"/>
      <c r="CH461" s="372"/>
      <c r="CI461" s="372"/>
      <c r="CJ461" s="372"/>
      <c r="CK461" s="372"/>
      <c r="CL461" s="372"/>
      <c r="CM461" s="372"/>
      <c r="CN461" s="372"/>
      <c r="CO461" s="372"/>
      <c r="CP461" s="372"/>
      <c r="CQ461" s="372"/>
      <c r="CR461" s="372"/>
      <c r="CS461" s="372"/>
      <c r="CT461" s="372"/>
      <c r="CU461" s="372"/>
      <c r="CV461" s="372"/>
      <c r="CW461" s="372"/>
      <c r="CX461" s="372"/>
      <c r="CY461" s="372"/>
      <c r="CZ461" s="372"/>
    </row>
    <row r="462" s="376" customFormat="true" ht="25.15" customHeight="true" x14ac:dyDescent="0.2">
      <c r="C462" s="815" t="s">
        <v>306</v>
      </c>
      <c r="D462" s="814"/>
      <c r="E462" s="199">
        <v>0.3200797684260413</v>
      </c>
      <c r="F462" s="201"/>
      <c r="G462" s="201"/>
      <c r="H462" s="814" t="s">
        <v>306</v>
      </c>
      <c r="I462" s="814"/>
      <c r="J462" s="199">
        <v>0.33112777465566801</v>
      </c>
      <c r="K462" s="201"/>
      <c r="L462" s="201"/>
      <c r="M462" s="814" t="s">
        <v>296</v>
      </c>
      <c r="N462" s="814"/>
      <c r="O462" s="199">
        <v>0.43087460694323321</v>
      </c>
      <c r="P462" s="201"/>
      <c r="Q462" s="201"/>
      <c r="AA462" s="369"/>
      <c r="AB462" s="369"/>
      <c r="AC462" s="369"/>
      <c r="AD462" s="369"/>
      <c r="AE462" s="369"/>
      <c r="AF462" s="369"/>
      <c r="AG462" s="369"/>
      <c r="AH462" s="369"/>
      <c r="AI462" s="369"/>
      <c r="AJ462" s="369"/>
      <c r="AK462" s="369"/>
      <c r="AL462" s="369"/>
      <c r="AM462" s="369"/>
      <c r="AN462" s="369"/>
      <c r="AO462" s="369"/>
      <c r="AP462" s="369"/>
      <c r="AQ462" s="369"/>
      <c r="AR462" s="369"/>
      <c r="AS462" s="369"/>
      <c r="AT462" s="369"/>
      <c r="AU462" s="369"/>
      <c r="AV462" s="369"/>
      <c r="AW462" s="369"/>
      <c r="AX462" s="369"/>
      <c r="AY462" s="369"/>
      <c r="AZ462" s="369"/>
      <c r="BA462" s="371"/>
      <c r="BB462" s="448"/>
      <c r="BC462" s="371"/>
      <c r="BD462" s="371"/>
      <c r="BE462" s="371"/>
      <c r="BF462" s="371"/>
      <c r="BG462" s="371"/>
      <c r="BH462" s="371"/>
      <c r="BI462" s="371"/>
      <c r="BJ462" s="371"/>
      <c r="BK462" s="371"/>
      <c r="BL462" s="371"/>
      <c r="BM462" s="371"/>
      <c r="BN462" s="371"/>
      <c r="BO462" s="371"/>
      <c r="BP462" s="371"/>
      <c r="BQ462" s="371"/>
      <c r="BR462" s="371"/>
      <c r="BS462" s="371"/>
      <c r="BT462" s="371"/>
      <c r="BU462" s="371"/>
      <c r="BV462" s="371"/>
      <c r="BW462" s="371"/>
      <c r="BX462" s="371"/>
      <c r="BY462" s="371"/>
      <c r="BZ462" s="372"/>
      <c r="CA462" s="372"/>
      <c r="CB462" s="372"/>
      <c r="CC462" s="372"/>
      <c r="CD462" s="372"/>
      <c r="CE462" s="372"/>
      <c r="CF462" s="372"/>
      <c r="CG462" s="372"/>
      <c r="CH462" s="372"/>
      <c r="CI462" s="372"/>
      <c r="CJ462" s="372"/>
      <c r="CK462" s="372"/>
      <c r="CL462" s="372"/>
      <c r="CM462" s="372"/>
      <c r="CN462" s="372"/>
      <c r="CO462" s="372"/>
      <c r="CP462" s="372"/>
      <c r="CQ462" s="372"/>
      <c r="CR462" s="372"/>
      <c r="CS462" s="372"/>
      <c r="CT462" s="372"/>
      <c r="CU462" s="372"/>
      <c r="CV462" s="372"/>
      <c r="CW462" s="372"/>
      <c r="CX462" s="372"/>
      <c r="CY462" s="372"/>
      <c r="CZ462" s="372"/>
    </row>
    <row r="463" s="376" customFormat="true" ht="25.15" customHeight="true" x14ac:dyDescent="0.2">
      <c r="C463" s="815" t="s">
        <v>296</v>
      </c>
      <c r="D463" s="814"/>
      <c r="E463" s="199">
        <v>0.33294664964198495</v>
      </c>
      <c r="F463" s="201"/>
      <c r="G463" s="201"/>
      <c r="H463" s="814" t="s">
        <v>296</v>
      </c>
      <c r="I463" s="814"/>
      <c r="J463" s="199">
        <v>9.802642323973125E-2</v>
      </c>
      <c r="K463" s="201"/>
      <c r="L463" s="201"/>
      <c r="M463" s="814" t="s">
        <v>300</v>
      </c>
      <c r="N463" s="814"/>
      <c r="O463" s="199">
        <v>0.16076601598265494</v>
      </c>
      <c r="P463" s="201"/>
      <c r="Q463" s="201"/>
      <c r="AA463" s="369"/>
      <c r="AB463" s="369"/>
      <c r="AC463" s="369"/>
      <c r="AD463" s="369"/>
      <c r="AE463" s="369"/>
      <c r="AF463" s="369"/>
      <c r="AG463" s="369"/>
      <c r="AH463" s="369"/>
      <c r="AI463" s="369"/>
      <c r="AJ463" s="369"/>
      <c r="AK463" s="369"/>
      <c r="AL463" s="369"/>
      <c r="AM463" s="369"/>
      <c r="AN463" s="369"/>
      <c r="AO463" s="369"/>
      <c r="AP463" s="369"/>
      <c r="AQ463" s="369"/>
      <c r="AR463" s="369"/>
      <c r="AS463" s="369"/>
      <c r="AT463" s="369"/>
      <c r="AU463" s="369"/>
      <c r="AV463" s="369"/>
      <c r="AW463" s="369"/>
      <c r="AX463" s="369"/>
      <c r="AY463" s="369"/>
      <c r="AZ463" s="369"/>
      <c r="BA463" s="371"/>
      <c r="BB463" s="448"/>
      <c r="BC463" s="371"/>
      <c r="BD463" s="371"/>
      <c r="BE463" s="371"/>
      <c r="BF463" s="371"/>
      <c r="BG463" s="371"/>
      <c r="BH463" s="371"/>
      <c r="BI463" s="371"/>
      <c r="BJ463" s="371"/>
      <c r="BK463" s="371"/>
      <c r="BL463" s="371"/>
      <c r="BM463" s="371"/>
      <c r="BN463" s="371"/>
      <c r="BO463" s="371"/>
      <c r="BP463" s="371"/>
      <c r="BQ463" s="371"/>
      <c r="BR463" s="371"/>
      <c r="BS463" s="371"/>
      <c r="BT463" s="371"/>
      <c r="BU463" s="371"/>
      <c r="BV463" s="371"/>
      <c r="BW463" s="371"/>
      <c r="BX463" s="371"/>
      <c r="BY463" s="371"/>
      <c r="BZ463" s="372"/>
      <c r="CA463" s="372"/>
      <c r="CB463" s="372"/>
      <c r="CC463" s="372"/>
      <c r="CD463" s="372"/>
      <c r="CE463" s="372"/>
      <c r="CF463" s="372"/>
      <c r="CG463" s="372"/>
      <c r="CH463" s="372"/>
      <c r="CI463" s="372"/>
      <c r="CJ463" s="372"/>
      <c r="CK463" s="372"/>
      <c r="CL463" s="372"/>
      <c r="CM463" s="372"/>
      <c r="CN463" s="372"/>
      <c r="CO463" s="372"/>
      <c r="CP463" s="372"/>
      <c r="CQ463" s="372"/>
      <c r="CR463" s="372"/>
      <c r="CS463" s="372"/>
      <c r="CT463" s="372"/>
      <c r="CU463" s="372"/>
      <c r="CV463" s="372"/>
      <c r="CW463" s="372"/>
      <c r="CX463" s="372"/>
      <c r="CY463" s="372"/>
      <c r="CZ463" s="372"/>
    </row>
    <row r="464" s="376" customFormat="true" ht="25.15" customHeight="true" x14ac:dyDescent="0.2">
      <c r="C464" s="815" t="s">
        <v>300</v>
      </c>
      <c r="D464" s="814"/>
      <c r="E464" s="199">
        <v>0.43034478825763456</v>
      </c>
      <c r="F464" s="201"/>
      <c r="G464" s="201"/>
      <c r="H464" s="814" t="s">
        <v>300</v>
      </c>
      <c r="I464" s="814"/>
      <c r="J464" s="199">
        <v>0.2248888529912042</v>
      </c>
      <c r="K464" s="201"/>
      <c r="L464" s="201"/>
      <c r="M464" s="814" t="s">
        <v>302</v>
      </c>
      <c r="N464" s="814"/>
      <c r="O464" s="199">
        <v>0.27836321428184163</v>
      </c>
      <c r="P464" s="201"/>
      <c r="Q464" s="201"/>
      <c r="AA464" s="369"/>
      <c r="AB464" s="369"/>
      <c r="AC464" s="369"/>
      <c r="AD464" s="369"/>
      <c r="AE464" s="369"/>
      <c r="AF464" s="369"/>
      <c r="AG464" s="369"/>
      <c r="AH464" s="369"/>
      <c r="AI464" s="369"/>
      <c r="AJ464" s="369"/>
      <c r="AK464" s="369"/>
      <c r="AL464" s="369"/>
      <c r="AM464" s="369"/>
      <c r="AN464" s="369"/>
      <c r="AO464" s="369"/>
      <c r="AP464" s="369"/>
      <c r="AQ464" s="369"/>
      <c r="AR464" s="369"/>
      <c r="AS464" s="369"/>
      <c r="AT464" s="369"/>
      <c r="AU464" s="369"/>
      <c r="AV464" s="369"/>
      <c r="AW464" s="369"/>
      <c r="AX464" s="369"/>
      <c r="AY464" s="369"/>
      <c r="AZ464" s="369"/>
      <c r="BA464" s="371"/>
      <c r="BB464" s="448"/>
      <c r="BC464" s="371"/>
      <c r="BD464" s="371"/>
      <c r="BE464" s="371"/>
      <c r="BF464" s="371"/>
      <c r="BG464" s="371"/>
      <c r="BH464" s="371"/>
      <c r="BI464" s="371"/>
      <c r="BJ464" s="371"/>
      <c r="BK464" s="371"/>
      <c r="BL464" s="371"/>
      <c r="BM464" s="371"/>
      <c r="BN464" s="371"/>
      <c r="BO464" s="371"/>
      <c r="BP464" s="371"/>
      <c r="BQ464" s="371"/>
      <c r="BR464" s="371"/>
      <c r="BS464" s="371"/>
      <c r="BT464" s="371"/>
      <c r="BU464" s="371"/>
      <c r="BV464" s="371"/>
      <c r="BW464" s="371"/>
      <c r="BX464" s="371"/>
      <c r="BY464" s="371"/>
      <c r="BZ464" s="372"/>
      <c r="CA464" s="372"/>
      <c r="CB464" s="372"/>
      <c r="CC464" s="372"/>
      <c r="CD464" s="372"/>
      <c r="CE464" s="372"/>
      <c r="CF464" s="372"/>
      <c r="CG464" s="372"/>
      <c r="CH464" s="372"/>
      <c r="CI464" s="372"/>
      <c r="CJ464" s="372"/>
      <c r="CK464" s="372"/>
      <c r="CL464" s="372"/>
      <c r="CM464" s="372"/>
      <c r="CN464" s="372"/>
      <c r="CO464" s="372"/>
      <c r="CP464" s="372"/>
      <c r="CQ464" s="372"/>
      <c r="CR464" s="372"/>
      <c r="CS464" s="372"/>
      <c r="CT464" s="372"/>
      <c r="CU464" s="372"/>
      <c r="CV464" s="372"/>
      <c r="CW464" s="372"/>
      <c r="CX464" s="372"/>
      <c r="CY464" s="372"/>
      <c r="CZ464" s="372"/>
    </row>
    <row r="465" s="376" customFormat="true" ht="25.15" customHeight="true" x14ac:dyDescent="0.2">
      <c r="C465" s="815" t="s">
        <v>302</v>
      </c>
      <c r="D465" s="814"/>
      <c r="E465" s="199">
        <v>4.9866034246085593E-3</v>
      </c>
      <c r="F465" s="201"/>
      <c r="G465" s="201"/>
      <c r="H465" s="814" t="s">
        <v>302</v>
      </c>
      <c r="I465" s="814"/>
      <c r="J465" s="199">
        <v>0.1154769537661848</v>
      </c>
      <c r="K465" s="201"/>
      <c r="L465" s="201"/>
      <c r="M465" s="814" t="s">
        <v>293</v>
      </c>
      <c r="N465" s="814"/>
      <c r="O465" s="199">
        <v>4.5775017971765204E-3</v>
      </c>
      <c r="P465" s="201"/>
      <c r="Q465" s="201"/>
      <c r="AA465" s="369"/>
      <c r="AB465" s="369"/>
      <c r="AC465" s="369"/>
      <c r="AD465" s="369"/>
      <c r="AE465" s="369"/>
      <c r="AF465" s="369"/>
      <c r="AG465" s="369"/>
      <c r="AH465" s="369"/>
      <c r="AI465" s="369"/>
      <c r="AJ465" s="369"/>
      <c r="AK465" s="369"/>
      <c r="AL465" s="369"/>
      <c r="AM465" s="369"/>
      <c r="AN465" s="369"/>
      <c r="AO465" s="369"/>
      <c r="AP465" s="369"/>
      <c r="AQ465" s="369"/>
      <c r="AR465" s="369"/>
      <c r="AS465" s="369"/>
      <c r="AT465" s="369"/>
      <c r="AU465" s="369"/>
      <c r="AV465" s="369"/>
      <c r="AW465" s="369"/>
      <c r="AX465" s="369"/>
      <c r="AY465" s="369"/>
      <c r="AZ465" s="369"/>
      <c r="BA465" s="371"/>
      <c r="BB465" s="448"/>
      <c r="BC465" s="371"/>
      <c r="BD465" s="371"/>
      <c r="BE465" s="371"/>
      <c r="BF465" s="371"/>
      <c r="BG465" s="371"/>
      <c r="BH465" s="371"/>
      <c r="BI465" s="371"/>
      <c r="BJ465" s="371"/>
      <c r="BK465" s="371"/>
      <c r="BL465" s="371"/>
      <c r="BM465" s="371"/>
      <c r="BN465" s="371"/>
      <c r="BO465" s="371"/>
      <c r="BP465" s="371"/>
      <c r="BQ465" s="371"/>
      <c r="BR465" s="371"/>
      <c r="BS465" s="371"/>
      <c r="BT465" s="371"/>
      <c r="BU465" s="371"/>
      <c r="BV465" s="371"/>
      <c r="BW465" s="371"/>
      <c r="BX465" s="371"/>
      <c r="BY465" s="371"/>
      <c r="BZ465" s="372"/>
      <c r="CA465" s="372"/>
      <c r="CB465" s="372"/>
      <c r="CC465" s="372"/>
      <c r="CD465" s="372"/>
      <c r="CE465" s="372"/>
      <c r="CF465" s="372"/>
      <c r="CG465" s="372"/>
      <c r="CH465" s="372"/>
      <c r="CI465" s="372"/>
      <c r="CJ465" s="372"/>
      <c r="CK465" s="372"/>
      <c r="CL465" s="372"/>
      <c r="CM465" s="372"/>
      <c r="CN465" s="372"/>
      <c r="CO465" s="372"/>
      <c r="CP465" s="372"/>
      <c r="CQ465" s="372"/>
      <c r="CR465" s="372"/>
      <c r="CS465" s="372"/>
      <c r="CT465" s="372"/>
      <c r="CU465" s="372"/>
      <c r="CV465" s="372"/>
      <c r="CW465" s="372"/>
      <c r="CX465" s="372"/>
      <c r="CY465" s="372"/>
      <c r="CZ465" s="372"/>
    </row>
    <row r="466" s="376" customFormat="true" ht="25.15" customHeight="true" x14ac:dyDescent="0.2">
      <c r="C466" s="815" t="s">
        <v>312</v>
      </c>
      <c r="D466" s="814"/>
      <c r="E466" s="199">
        <v>7.5205077174734472E-2</v>
      </c>
      <c r="F466" s="201"/>
      <c r="G466" s="201"/>
      <c r="H466" s="814" t="s">
        <v>312</v>
      </c>
      <c r="I466" s="814"/>
      <c r="J466" s="199">
        <v>7.9142226976088803E-2</v>
      </c>
      <c r="K466" s="201"/>
      <c r="L466" s="201"/>
      <c r="M466" s="814" t="s">
        <v>313</v>
      </c>
      <c r="N466" s="814"/>
      <c r="O466" s="199">
        <v>1.5790901806473311E-2</v>
      </c>
      <c r="P466" s="201"/>
      <c r="Q466" s="201"/>
      <c r="AA466" s="369"/>
      <c r="AB466" s="369"/>
      <c r="AC466" s="369"/>
      <c r="AD466" s="369"/>
      <c r="AE466" s="369"/>
      <c r="AF466" s="369"/>
      <c r="AG466" s="369"/>
      <c r="AH466" s="369"/>
      <c r="AI466" s="369"/>
      <c r="AJ466" s="369"/>
      <c r="AK466" s="369"/>
      <c r="AL466" s="369"/>
      <c r="AM466" s="369"/>
      <c r="AN466" s="369"/>
      <c r="AO466" s="369"/>
      <c r="AP466" s="369"/>
      <c r="AQ466" s="369"/>
      <c r="AR466" s="369"/>
      <c r="AS466" s="369"/>
      <c r="AT466" s="369"/>
      <c r="AU466" s="369"/>
      <c r="AV466" s="369"/>
      <c r="AW466" s="369"/>
      <c r="AX466" s="369"/>
      <c r="AY466" s="369"/>
      <c r="AZ466" s="369"/>
      <c r="BA466" s="371"/>
      <c r="BB466" s="448"/>
      <c r="BC466" s="371"/>
      <c r="BD466" s="371"/>
      <c r="BE466" s="371"/>
      <c r="BF466" s="371"/>
      <c r="BG466" s="371"/>
      <c r="BH466" s="371"/>
      <c r="BI466" s="371"/>
      <c r="BJ466" s="371"/>
      <c r="BK466" s="371"/>
      <c r="BL466" s="371"/>
      <c r="BM466" s="371"/>
      <c r="BN466" s="371"/>
      <c r="BO466" s="371"/>
      <c r="BP466" s="371"/>
      <c r="BQ466" s="371"/>
      <c r="BR466" s="371"/>
      <c r="BS466" s="371"/>
      <c r="BT466" s="371"/>
      <c r="BU466" s="371"/>
      <c r="BV466" s="371"/>
      <c r="BW466" s="371"/>
      <c r="BX466" s="371"/>
      <c r="BY466" s="371"/>
      <c r="BZ466" s="372"/>
      <c r="CA466" s="372"/>
      <c r="CB466" s="372"/>
      <c r="CC466" s="372"/>
      <c r="CD466" s="372"/>
      <c r="CE466" s="372"/>
      <c r="CF466" s="372"/>
      <c r="CG466" s="372"/>
      <c r="CH466" s="372"/>
      <c r="CI466" s="372"/>
      <c r="CJ466" s="372"/>
      <c r="CK466" s="372"/>
      <c r="CL466" s="372"/>
      <c r="CM466" s="372"/>
      <c r="CN466" s="372"/>
      <c r="CO466" s="372"/>
      <c r="CP466" s="372"/>
      <c r="CQ466" s="372"/>
      <c r="CR466" s="372"/>
      <c r="CS466" s="372"/>
      <c r="CT466" s="372"/>
      <c r="CU466" s="372"/>
      <c r="CV466" s="372"/>
      <c r="CW466" s="372"/>
      <c r="CX466" s="372"/>
      <c r="CY466" s="372"/>
      <c r="CZ466" s="372"/>
    </row>
    <row r="467" s="376" customFormat="true" ht="25.15" customHeight="true" x14ac:dyDescent="0.2">
      <c r="C467" s="815" t="s">
        <v>293</v>
      </c>
      <c r="D467" s="814"/>
      <c r="E467" s="199">
        <v>0.56190907962391512</v>
      </c>
      <c r="F467" s="201"/>
      <c r="G467" s="201"/>
      <c r="H467" s="814" t="s">
        <v>293</v>
      </c>
      <c r="I467" s="814"/>
      <c r="J467" s="199">
        <v>0.60708412173320059</v>
      </c>
      <c r="K467" s="201"/>
      <c r="L467" s="201"/>
      <c r="M467" s="814" t="s">
        <v>320</v>
      </c>
      <c r="N467" s="814"/>
      <c r="O467" s="199">
        <v>6.3499438592520493E-4</v>
      </c>
      <c r="P467" s="201"/>
      <c r="Q467" s="201"/>
      <c r="AA467" s="369"/>
      <c r="AB467" s="369"/>
      <c r="AC467" s="369"/>
      <c r="AD467" s="369"/>
      <c r="AE467" s="369"/>
      <c r="AF467" s="369"/>
      <c r="AG467" s="369"/>
      <c r="AH467" s="369"/>
      <c r="AI467" s="369"/>
      <c r="AJ467" s="369"/>
      <c r="AK467" s="369"/>
      <c r="AL467" s="369"/>
      <c r="AM467" s="369"/>
      <c r="AN467" s="369"/>
      <c r="AO467" s="369"/>
      <c r="AP467" s="369"/>
      <c r="AQ467" s="369"/>
      <c r="AR467" s="369"/>
      <c r="AS467" s="369"/>
      <c r="AT467" s="369"/>
      <c r="AU467" s="369"/>
      <c r="AV467" s="369"/>
      <c r="AW467" s="369"/>
      <c r="AX467" s="369"/>
      <c r="AY467" s="369"/>
      <c r="AZ467" s="369"/>
      <c r="BA467" s="371"/>
      <c r="BB467" s="448"/>
      <c r="BC467" s="371"/>
      <c r="BD467" s="371"/>
      <c r="BE467" s="371"/>
      <c r="BF467" s="371"/>
      <c r="BG467" s="371"/>
      <c r="BH467" s="371"/>
      <c r="BI467" s="371"/>
      <c r="BJ467" s="371"/>
      <c r="BK467" s="371"/>
      <c r="BL467" s="371"/>
      <c r="BM467" s="371"/>
      <c r="BN467" s="371"/>
      <c r="BO467" s="371"/>
      <c r="BP467" s="371"/>
      <c r="BQ467" s="371"/>
      <c r="BR467" s="371"/>
      <c r="BS467" s="371"/>
      <c r="BT467" s="371"/>
      <c r="BU467" s="371"/>
      <c r="BV467" s="371"/>
      <c r="BW467" s="371"/>
      <c r="BX467" s="371"/>
      <c r="BY467" s="371"/>
      <c r="BZ467" s="372"/>
      <c r="CA467" s="372"/>
      <c r="CB467" s="372"/>
      <c r="CC467" s="372"/>
      <c r="CD467" s="372"/>
      <c r="CE467" s="372"/>
      <c r="CF467" s="372"/>
      <c r="CG467" s="372"/>
      <c r="CH467" s="372"/>
      <c r="CI467" s="372"/>
      <c r="CJ467" s="372"/>
      <c r="CK467" s="372"/>
      <c r="CL467" s="372"/>
      <c r="CM467" s="372"/>
      <c r="CN467" s="372"/>
      <c r="CO467" s="372"/>
      <c r="CP467" s="372"/>
      <c r="CQ467" s="372"/>
      <c r="CR467" s="372"/>
      <c r="CS467" s="372"/>
      <c r="CT467" s="372"/>
      <c r="CU467" s="372"/>
      <c r="CV467" s="372"/>
      <c r="CW467" s="372"/>
      <c r="CX467" s="372"/>
      <c r="CY467" s="372"/>
      <c r="CZ467" s="372"/>
    </row>
    <row r="468" s="376" customFormat="true" ht="25.15" customHeight="true" x14ac:dyDescent="0.2">
      <c r="C468" s="815" t="s">
        <v>313</v>
      </c>
      <c r="D468" s="814"/>
      <c r="E468" s="199">
        <v>2.976049958655911E-2</v>
      </c>
      <c r="F468" s="201"/>
      <c r="G468" s="201"/>
      <c r="H468" s="814" t="s">
        <v>313</v>
      </c>
      <c r="I468" s="814"/>
      <c r="J468" s="199">
        <v>4.4048800361407214E-3</v>
      </c>
      <c r="K468" s="201"/>
      <c r="L468" s="201"/>
      <c r="M468" s="814" t="s">
        <v>294</v>
      </c>
      <c r="N468" s="814"/>
      <c r="O468" s="199">
        <v>0.43582633664556614</v>
      </c>
      <c r="P468" s="201"/>
      <c r="Q468" s="201"/>
      <c r="AA468" s="369"/>
      <c r="AB468" s="369"/>
      <c r="AC468" s="369"/>
      <c r="AD468" s="369"/>
      <c r="AE468" s="369"/>
      <c r="AF468" s="369"/>
      <c r="AG468" s="369"/>
      <c r="AH468" s="369"/>
      <c r="AI468" s="369"/>
      <c r="AJ468" s="369"/>
      <c r="AK468" s="369"/>
      <c r="AL468" s="369"/>
      <c r="AM468" s="369"/>
      <c r="AN468" s="369"/>
      <c r="AO468" s="369"/>
      <c r="AP468" s="369"/>
      <c r="AQ468" s="369"/>
      <c r="AR468" s="369"/>
      <c r="AS468" s="369"/>
      <c r="AT468" s="369"/>
      <c r="AU468" s="369"/>
      <c r="AV468" s="369"/>
      <c r="AW468" s="369"/>
      <c r="AX468" s="369"/>
      <c r="AY468" s="369"/>
      <c r="AZ468" s="369"/>
      <c r="BA468" s="371"/>
      <c r="BB468" s="448"/>
      <c r="BC468" s="371"/>
      <c r="BD468" s="371"/>
      <c r="BE468" s="371"/>
      <c r="BF468" s="371"/>
      <c r="BG468" s="371"/>
      <c r="BH468" s="371"/>
      <c r="BI468" s="371"/>
      <c r="BJ468" s="371"/>
      <c r="BK468" s="371"/>
      <c r="BL468" s="371"/>
      <c r="BM468" s="371"/>
      <c r="BN468" s="371"/>
      <c r="BO468" s="371"/>
      <c r="BP468" s="371"/>
      <c r="BQ468" s="371"/>
      <c r="BR468" s="371"/>
      <c r="BS468" s="371"/>
      <c r="BT468" s="371"/>
      <c r="BU468" s="371"/>
      <c r="BV468" s="371"/>
      <c r="BW468" s="371"/>
      <c r="BX468" s="371"/>
      <c r="BY468" s="371"/>
      <c r="BZ468" s="372"/>
      <c r="CA468" s="372"/>
      <c r="CB468" s="372"/>
      <c r="CC468" s="372"/>
      <c r="CD468" s="372"/>
      <c r="CE468" s="372"/>
      <c r="CF468" s="372"/>
      <c r="CG468" s="372"/>
      <c r="CH468" s="372"/>
      <c r="CI468" s="372"/>
      <c r="CJ468" s="372"/>
      <c r="CK468" s="372"/>
      <c r="CL468" s="372"/>
      <c r="CM468" s="372"/>
      <c r="CN468" s="372"/>
      <c r="CO468" s="372"/>
      <c r="CP468" s="372"/>
      <c r="CQ468" s="372"/>
      <c r="CR468" s="372"/>
      <c r="CS468" s="372"/>
      <c r="CT468" s="372"/>
      <c r="CU468" s="372"/>
      <c r="CV468" s="372"/>
      <c r="CW468" s="372"/>
      <c r="CX468" s="372"/>
      <c r="CY468" s="372"/>
      <c r="CZ468" s="372"/>
    </row>
    <row r="469" s="376" customFormat="true" ht="25.15" customHeight="true" x14ac:dyDescent="0.2">
      <c r="C469" s="815" t="s">
        <v>320</v>
      </c>
      <c r="D469" s="814"/>
      <c r="E469" s="199">
        <v>2.1376810455044806E-3</v>
      </c>
      <c r="F469" s="201"/>
      <c r="G469" s="201"/>
      <c r="H469" s="814" t="s">
        <v>320</v>
      </c>
      <c r="I469" s="814"/>
      <c r="J469" s="199">
        <v>1.6561164095360787E-3</v>
      </c>
      <c r="K469" s="201"/>
      <c r="L469" s="201"/>
      <c r="M469" s="814" t="s">
        <v>319</v>
      </c>
      <c r="N469" s="814"/>
      <c r="O469" s="199">
        <v>1.0432059552023675E-3</v>
      </c>
      <c r="P469" s="201"/>
      <c r="Q469" s="201"/>
      <c r="AA469" s="369"/>
      <c r="AB469" s="369"/>
      <c r="AC469" s="369"/>
      <c r="AD469" s="369"/>
      <c r="AE469" s="369"/>
      <c r="AF469" s="369"/>
      <c r="AG469" s="369"/>
      <c r="AH469" s="369"/>
      <c r="AI469" s="369"/>
      <c r="AJ469" s="369"/>
      <c r="AK469" s="369"/>
      <c r="AL469" s="369"/>
      <c r="AM469" s="369"/>
      <c r="AN469" s="369"/>
      <c r="AO469" s="369"/>
      <c r="AP469" s="369"/>
      <c r="AQ469" s="369"/>
      <c r="AR469" s="369"/>
      <c r="AS469" s="369"/>
      <c r="AT469" s="369"/>
      <c r="AU469" s="369"/>
      <c r="AV469" s="369"/>
      <c r="AW469" s="369"/>
      <c r="AX469" s="369"/>
      <c r="AY469" s="369"/>
      <c r="AZ469" s="369"/>
      <c r="BA469" s="371"/>
      <c r="BB469" s="448"/>
      <c r="BC469" s="371"/>
      <c r="BD469" s="371"/>
      <c r="BE469" s="371"/>
      <c r="BF469" s="371"/>
      <c r="BG469" s="371"/>
      <c r="BH469" s="371"/>
      <c r="BI469" s="371"/>
      <c r="BJ469" s="371"/>
      <c r="BK469" s="371"/>
      <c r="BL469" s="371"/>
      <c r="BM469" s="371"/>
      <c r="BN469" s="371"/>
      <c r="BO469" s="371"/>
      <c r="BP469" s="371"/>
      <c r="BQ469" s="371"/>
      <c r="BR469" s="371"/>
      <c r="BS469" s="371"/>
      <c r="BT469" s="371"/>
      <c r="BU469" s="371"/>
      <c r="BV469" s="371"/>
      <c r="BW469" s="371"/>
      <c r="BX469" s="371"/>
      <c r="BY469" s="371"/>
      <c r="BZ469" s="372"/>
      <c r="CA469" s="372"/>
      <c r="CB469" s="372"/>
      <c r="CC469" s="372"/>
      <c r="CD469" s="372"/>
      <c r="CE469" s="372"/>
      <c r="CF469" s="372"/>
      <c r="CG469" s="372"/>
      <c r="CH469" s="372"/>
      <c r="CI469" s="372"/>
      <c r="CJ469" s="372"/>
      <c r="CK469" s="372"/>
      <c r="CL469" s="372"/>
      <c r="CM469" s="372"/>
      <c r="CN469" s="372"/>
      <c r="CO469" s="372"/>
      <c r="CP469" s="372"/>
      <c r="CQ469" s="372"/>
      <c r="CR469" s="372"/>
      <c r="CS469" s="372"/>
      <c r="CT469" s="372"/>
      <c r="CU469" s="372"/>
      <c r="CV469" s="372"/>
      <c r="CW469" s="372"/>
      <c r="CX469" s="372"/>
      <c r="CY469" s="372"/>
      <c r="CZ469" s="372"/>
    </row>
    <row r="470" s="376" customFormat="true" ht="25.15" customHeight="true" x14ac:dyDescent="0.2">
      <c r="C470" s="815" t="s">
        <v>294</v>
      </c>
      <c r="D470" s="814"/>
      <c r="E470" s="199">
        <v>1.4023304547049578E-6</v>
      </c>
      <c r="F470" s="201"/>
      <c r="G470" s="201"/>
      <c r="H470" s="814" t="s">
        <v>294</v>
      </c>
      <c r="I470" s="814"/>
      <c r="J470" s="199">
        <v>0.32718185412790046</v>
      </c>
      <c r="K470" s="201"/>
      <c r="L470" s="201"/>
      <c r="M470" s="814" t="s">
        <v>299</v>
      </c>
      <c r="N470" s="814"/>
      <c r="O470" s="199">
        <v>0.35205933174997533</v>
      </c>
      <c r="P470" s="201"/>
      <c r="Q470" s="201"/>
      <c r="AA470" s="369"/>
      <c r="AB470" s="369"/>
      <c r="AC470" s="369"/>
      <c r="AD470" s="369"/>
      <c r="AE470" s="369"/>
      <c r="AF470" s="369"/>
      <c r="AG470" s="369"/>
      <c r="AH470" s="369"/>
      <c r="AI470" s="369"/>
      <c r="AJ470" s="369"/>
      <c r="AK470" s="369"/>
      <c r="AL470" s="369"/>
      <c r="AM470" s="369"/>
      <c r="AN470" s="369"/>
      <c r="AO470" s="369"/>
      <c r="AP470" s="369"/>
      <c r="AQ470" s="369"/>
      <c r="AR470" s="369"/>
      <c r="AS470" s="369"/>
      <c r="AT470" s="369"/>
      <c r="AU470" s="369"/>
      <c r="AV470" s="369"/>
      <c r="AW470" s="369"/>
      <c r="AX470" s="369"/>
      <c r="AY470" s="369"/>
      <c r="AZ470" s="369"/>
      <c r="BA470" s="371"/>
      <c r="BB470" s="448"/>
      <c r="BC470" s="371"/>
      <c r="BD470" s="371"/>
      <c r="BE470" s="371"/>
      <c r="BF470" s="371"/>
      <c r="BG470" s="371"/>
      <c r="BH470" s="371"/>
      <c r="BI470" s="371"/>
      <c r="BJ470" s="371"/>
      <c r="BK470" s="371"/>
      <c r="BL470" s="371"/>
      <c r="BM470" s="371"/>
      <c r="BN470" s="371"/>
      <c r="BO470" s="371"/>
      <c r="BP470" s="371"/>
      <c r="BQ470" s="371"/>
      <c r="BR470" s="371"/>
      <c r="BS470" s="371"/>
      <c r="BT470" s="371"/>
      <c r="BU470" s="371"/>
      <c r="BV470" s="371"/>
      <c r="BW470" s="371"/>
      <c r="BX470" s="371"/>
      <c r="BY470" s="371"/>
      <c r="BZ470" s="372"/>
      <c r="CA470" s="372"/>
      <c r="CB470" s="372"/>
      <c r="CC470" s="372"/>
      <c r="CD470" s="372"/>
      <c r="CE470" s="372"/>
      <c r="CF470" s="372"/>
      <c r="CG470" s="372"/>
      <c r="CH470" s="372"/>
      <c r="CI470" s="372"/>
      <c r="CJ470" s="372"/>
      <c r="CK470" s="372"/>
      <c r="CL470" s="372"/>
      <c r="CM470" s="372"/>
      <c r="CN470" s="372"/>
      <c r="CO470" s="372"/>
      <c r="CP470" s="372"/>
      <c r="CQ470" s="372"/>
      <c r="CR470" s="372"/>
      <c r="CS470" s="372"/>
      <c r="CT470" s="372"/>
      <c r="CU470" s="372"/>
      <c r="CV470" s="372"/>
      <c r="CW470" s="372"/>
      <c r="CX470" s="372"/>
      <c r="CY470" s="372"/>
      <c r="CZ470" s="372"/>
    </row>
    <row r="471" s="376" customFormat="true" ht="25.15" customHeight="true" x14ac:dyDescent="0.2">
      <c r="C471" s="815" t="s">
        <v>319</v>
      </c>
      <c r="D471" s="814"/>
      <c r="E471" s="199">
        <v>5.4035659539255392E-4</v>
      </c>
      <c r="F471" s="201"/>
      <c r="G471" s="201"/>
      <c r="H471" s="814" t="s">
        <v>319</v>
      </c>
      <c r="I471" s="814"/>
      <c r="J471" s="199">
        <v>3.7195060299218826E-4</v>
      </c>
      <c r="K471" s="201"/>
      <c r="L471" s="201"/>
      <c r="M471" s="814" t="s">
        <v>322</v>
      </c>
      <c r="N471" s="814"/>
      <c r="O471" s="198">
        <v>4.6466465648272347E-5</v>
      </c>
      <c r="P471" s="201"/>
      <c r="Q471" s="201"/>
      <c r="AA471" s="369"/>
      <c r="AB471" s="369"/>
      <c r="AC471" s="369"/>
      <c r="AD471" s="369"/>
      <c r="AE471" s="369"/>
      <c r="AF471" s="369"/>
      <c r="AG471" s="369"/>
      <c r="AH471" s="369"/>
      <c r="AI471" s="369"/>
      <c r="AJ471" s="369"/>
      <c r="AK471" s="369"/>
      <c r="AL471" s="369"/>
      <c r="AM471" s="369"/>
      <c r="AN471" s="369"/>
      <c r="AO471" s="369"/>
      <c r="AP471" s="369"/>
      <c r="AQ471" s="369"/>
      <c r="AR471" s="369"/>
      <c r="AS471" s="369"/>
      <c r="AT471" s="369"/>
      <c r="AU471" s="369"/>
      <c r="AV471" s="369"/>
      <c r="AW471" s="369"/>
      <c r="AX471" s="369"/>
      <c r="AY471" s="369"/>
      <c r="AZ471" s="369"/>
      <c r="BA471" s="371"/>
      <c r="BB471" s="448"/>
      <c r="BC471" s="371"/>
      <c r="BD471" s="371"/>
      <c r="BE471" s="371"/>
      <c r="BF471" s="371"/>
      <c r="BG471" s="371"/>
      <c r="BH471" s="371"/>
      <c r="BI471" s="371"/>
      <c r="BJ471" s="371"/>
      <c r="BK471" s="371"/>
      <c r="BL471" s="371"/>
      <c r="BM471" s="371"/>
      <c r="BN471" s="371"/>
      <c r="BO471" s="371"/>
      <c r="BP471" s="371"/>
      <c r="BQ471" s="371"/>
      <c r="BR471" s="371"/>
      <c r="BS471" s="371"/>
      <c r="BT471" s="371"/>
      <c r="BU471" s="371"/>
      <c r="BV471" s="371"/>
      <c r="BW471" s="371"/>
      <c r="BX471" s="371"/>
      <c r="BY471" s="371"/>
      <c r="BZ471" s="372"/>
      <c r="CA471" s="372"/>
      <c r="CB471" s="372"/>
      <c r="CC471" s="372"/>
      <c r="CD471" s="372"/>
      <c r="CE471" s="372"/>
      <c r="CF471" s="372"/>
      <c r="CG471" s="372"/>
      <c r="CH471" s="372"/>
      <c r="CI471" s="372"/>
      <c r="CJ471" s="372"/>
      <c r="CK471" s="372"/>
      <c r="CL471" s="372"/>
      <c r="CM471" s="372"/>
      <c r="CN471" s="372"/>
      <c r="CO471" s="372"/>
      <c r="CP471" s="372"/>
      <c r="CQ471" s="372"/>
      <c r="CR471" s="372"/>
      <c r="CS471" s="372"/>
      <c r="CT471" s="372"/>
      <c r="CU471" s="372"/>
      <c r="CV471" s="372"/>
      <c r="CW471" s="372"/>
      <c r="CX471" s="372"/>
      <c r="CY471" s="372"/>
      <c r="CZ471" s="372"/>
    </row>
    <row r="472" s="376" customFormat="true" ht="25.15" customHeight="true" x14ac:dyDescent="0.2">
      <c r="C472" s="815" t="s">
        <v>299</v>
      </c>
      <c r="D472" s="814"/>
      <c r="E472" s="199">
        <v>0.11304641308390509</v>
      </c>
      <c r="F472" s="201"/>
      <c r="G472" s="201"/>
      <c r="H472" s="814" t="s">
        <v>299</v>
      </c>
      <c r="I472" s="814"/>
      <c r="J472" s="199">
        <v>1.6397049462288767E-2</v>
      </c>
      <c r="K472" s="201"/>
      <c r="L472" s="201"/>
      <c r="M472" s="814"/>
      <c r="N472" s="814"/>
      <c r="O472" s="201"/>
      <c r="P472" s="201"/>
      <c r="Q472" s="201"/>
      <c r="AA472" s="369"/>
      <c r="AB472" s="369"/>
      <c r="AC472" s="369"/>
      <c r="AD472" s="369"/>
      <c r="AE472" s="369"/>
      <c r="AF472" s="369"/>
      <c r="AG472" s="369"/>
      <c r="AH472" s="369"/>
      <c r="AI472" s="369"/>
      <c r="AJ472" s="369"/>
      <c r="AK472" s="369"/>
      <c r="AL472" s="369"/>
      <c r="AM472" s="369"/>
      <c r="AN472" s="369"/>
      <c r="AO472" s="369"/>
      <c r="AP472" s="369"/>
      <c r="AQ472" s="369"/>
      <c r="AR472" s="369"/>
      <c r="AS472" s="369"/>
      <c r="AT472" s="369"/>
      <c r="AU472" s="369"/>
      <c r="AV472" s="369"/>
      <c r="AW472" s="369"/>
      <c r="AX472" s="369"/>
      <c r="AY472" s="369"/>
      <c r="AZ472" s="369"/>
      <c r="BA472" s="371"/>
      <c r="BB472" s="448"/>
      <c r="BC472" s="371"/>
      <c r="BD472" s="371"/>
      <c r="BE472" s="371"/>
      <c r="BF472" s="371"/>
      <c r="BG472" s="371"/>
      <c r="BH472" s="371"/>
      <c r="BI472" s="371"/>
      <c r="BJ472" s="371"/>
      <c r="BK472" s="371"/>
      <c r="BL472" s="371"/>
      <c r="BM472" s="371"/>
      <c r="BN472" s="371"/>
      <c r="BO472" s="371"/>
      <c r="BP472" s="371"/>
      <c r="BQ472" s="371"/>
      <c r="BR472" s="371"/>
      <c r="BS472" s="371"/>
      <c r="BT472" s="371"/>
      <c r="BU472" s="371"/>
      <c r="BV472" s="371"/>
      <c r="BW472" s="371"/>
      <c r="BX472" s="371"/>
      <c r="BY472" s="371"/>
      <c r="BZ472" s="372"/>
      <c r="CA472" s="372"/>
      <c r="CB472" s="372"/>
      <c r="CC472" s="372"/>
      <c r="CD472" s="372"/>
      <c r="CE472" s="372"/>
      <c r="CF472" s="372"/>
      <c r="CG472" s="372"/>
      <c r="CH472" s="372"/>
      <c r="CI472" s="372"/>
      <c r="CJ472" s="372"/>
      <c r="CK472" s="372"/>
      <c r="CL472" s="372"/>
      <c r="CM472" s="372"/>
      <c r="CN472" s="372"/>
      <c r="CO472" s="372"/>
      <c r="CP472" s="372"/>
      <c r="CQ472" s="372"/>
      <c r="CR472" s="372"/>
      <c r="CS472" s="372"/>
      <c r="CT472" s="372"/>
      <c r="CU472" s="372"/>
      <c r="CV472" s="372"/>
      <c r="CW472" s="372"/>
      <c r="CX472" s="372"/>
      <c r="CY472" s="372"/>
      <c r="CZ472" s="372"/>
    </row>
    <row r="473" s="376" customFormat="true" ht="25.15" customHeight="true" x14ac:dyDescent="0.2">
      <c r="C473" s="815" t="s">
        <v>322</v>
      </c>
      <c r="D473" s="814"/>
      <c r="E473" s="198">
        <v>5.8112889261336133E-5</v>
      </c>
      <c r="F473" s="201"/>
      <c r="G473" s="201"/>
      <c r="H473" s="814" t="s">
        <v>322</v>
      </c>
      <c r="I473" s="814"/>
      <c r="J473" s="198">
        <v>7.0639651653469642E-5</v>
      </c>
      <c r="K473" s="201"/>
      <c r="L473" s="201"/>
      <c r="M473" s="814"/>
      <c r="N473" s="814"/>
      <c r="O473" s="201"/>
      <c r="P473" s="201"/>
      <c r="Q473" s="201"/>
      <c r="AA473" s="369"/>
      <c r="AB473" s="369"/>
      <c r="AC473" s="369"/>
      <c r="AD473" s="369"/>
      <c r="AE473" s="369"/>
      <c r="AF473" s="369"/>
      <c r="AG473" s="369"/>
      <c r="AH473" s="369"/>
      <c r="AI473" s="369"/>
      <c r="AJ473" s="369"/>
      <c r="AK473" s="369"/>
      <c r="AL473" s="369"/>
      <c r="AM473" s="369"/>
      <c r="AN473" s="369"/>
      <c r="AO473" s="369"/>
      <c r="AP473" s="369"/>
      <c r="AQ473" s="369"/>
      <c r="AR473" s="369"/>
      <c r="AS473" s="369"/>
      <c r="AT473" s="369"/>
      <c r="AU473" s="369"/>
      <c r="AV473" s="369"/>
      <c r="AW473" s="369"/>
      <c r="AX473" s="369"/>
      <c r="AY473" s="369"/>
      <c r="AZ473" s="369"/>
      <c r="BA473" s="371"/>
      <c r="BB473" s="448"/>
      <c r="BC473" s="371"/>
      <c r="BD473" s="371"/>
      <c r="BE473" s="371"/>
      <c r="BF473" s="371"/>
      <c r="BG473" s="371"/>
      <c r="BH473" s="371"/>
      <c r="BI473" s="371"/>
      <c r="BJ473" s="371"/>
      <c r="BK473" s="371"/>
      <c r="BL473" s="371"/>
      <c r="BM473" s="371"/>
      <c r="BN473" s="371"/>
      <c r="BO473" s="371"/>
      <c r="BP473" s="371"/>
      <c r="BQ473" s="371"/>
      <c r="BR473" s="371"/>
      <c r="BS473" s="371"/>
      <c r="BT473" s="371"/>
      <c r="BU473" s="371"/>
      <c r="BV473" s="371"/>
      <c r="BW473" s="371"/>
      <c r="BX473" s="371"/>
      <c r="BY473" s="371"/>
      <c r="BZ473" s="372"/>
      <c r="CA473" s="372"/>
      <c r="CB473" s="372"/>
      <c r="CC473" s="372"/>
      <c r="CD473" s="372"/>
      <c r="CE473" s="372"/>
      <c r="CF473" s="372"/>
      <c r="CG473" s="372"/>
      <c r="CH473" s="372"/>
      <c r="CI473" s="372"/>
      <c r="CJ473" s="372"/>
      <c r="CK473" s="372"/>
      <c r="CL473" s="372"/>
      <c r="CM473" s="372"/>
      <c r="CN473" s="372"/>
      <c r="CO473" s="372"/>
      <c r="CP473" s="372"/>
      <c r="CQ473" s="372"/>
      <c r="CR473" s="372"/>
      <c r="CS473" s="372"/>
      <c r="CT473" s="372"/>
      <c r="CU473" s="372"/>
      <c r="CV473" s="372"/>
      <c r="CW473" s="372"/>
      <c r="CX473" s="372"/>
      <c r="CY473" s="372"/>
      <c r="CZ473" s="372"/>
    </row>
    <row r="474" s="376" customFormat="true" ht="25.15" customHeight="true" x14ac:dyDescent="0.2">
      <c r="C474" s="815"/>
      <c r="D474" s="814"/>
      <c r="E474" s="201"/>
      <c r="F474" s="201"/>
      <c r="G474" s="201"/>
      <c r="H474" s="814"/>
      <c r="I474" s="814"/>
      <c r="J474" s="201"/>
      <c r="K474" s="201"/>
      <c r="L474" s="201"/>
      <c r="M474" s="814" t="s">
        <v>247</v>
      </c>
      <c r="N474" s="814"/>
      <c r="O474" s="814"/>
      <c r="P474" s="814"/>
      <c r="Q474" s="814"/>
      <c r="AA474" s="369"/>
      <c r="AB474" s="369"/>
      <c r="AC474" s="369"/>
      <c r="AD474" s="369"/>
      <c r="AE474" s="369"/>
      <c r="AF474" s="369"/>
      <c r="AG474" s="369"/>
      <c r="AH474" s="369"/>
      <c r="AI474" s="369"/>
      <c r="AJ474" s="369"/>
      <c r="AK474" s="369"/>
      <c r="AL474" s="369"/>
      <c r="AM474" s="369"/>
      <c r="AN474" s="369"/>
      <c r="AO474" s="369"/>
      <c r="AP474" s="369"/>
      <c r="AQ474" s="369"/>
      <c r="AR474" s="369"/>
      <c r="AS474" s="369"/>
      <c r="AT474" s="369"/>
      <c r="AU474" s="369"/>
      <c r="AV474" s="369"/>
      <c r="AW474" s="369"/>
      <c r="AX474" s="369"/>
      <c r="AY474" s="369"/>
      <c r="AZ474" s="369"/>
      <c r="BA474" s="371"/>
      <c r="BB474" s="448"/>
      <c r="BC474" s="371"/>
      <c r="BD474" s="371"/>
      <c r="BE474" s="371"/>
      <c r="BF474" s="371"/>
      <c r="BG474" s="371"/>
      <c r="BH474" s="371"/>
      <c r="BI474" s="371"/>
      <c r="BJ474" s="371"/>
      <c r="BK474" s="371"/>
      <c r="BL474" s="371"/>
      <c r="BM474" s="371"/>
      <c r="BN474" s="371"/>
      <c r="BO474" s="371"/>
      <c r="BP474" s="371"/>
      <c r="BQ474" s="371"/>
      <c r="BR474" s="371"/>
      <c r="BS474" s="371"/>
      <c r="BT474" s="371"/>
      <c r="BU474" s="371"/>
      <c r="BV474" s="371"/>
      <c r="BW474" s="371"/>
      <c r="BX474" s="371"/>
      <c r="BY474" s="371"/>
      <c r="BZ474" s="372"/>
      <c r="CA474" s="372"/>
      <c r="CB474" s="372"/>
      <c r="CC474" s="372"/>
      <c r="CD474" s="372"/>
      <c r="CE474" s="372"/>
      <c r="CF474" s="372"/>
      <c r="CG474" s="372"/>
      <c r="CH474" s="372"/>
      <c r="CI474" s="372"/>
      <c r="CJ474" s="372"/>
      <c r="CK474" s="372"/>
      <c r="CL474" s="372"/>
      <c r="CM474" s="372"/>
      <c r="CN474" s="372"/>
      <c r="CO474" s="372"/>
      <c r="CP474" s="372"/>
      <c r="CQ474" s="372"/>
      <c r="CR474" s="372"/>
      <c r="CS474" s="372"/>
      <c r="CT474" s="372"/>
      <c r="CU474" s="372"/>
      <c r="CV474" s="372"/>
      <c r="CW474" s="372"/>
      <c r="CX474" s="372"/>
      <c r="CY474" s="372"/>
      <c r="CZ474" s="372"/>
    </row>
    <row r="475" s="376" customFormat="true" ht="25.15" customHeight="true" x14ac:dyDescent="0.2">
      <c r="C475" s="815"/>
      <c r="D475" s="814"/>
      <c r="E475" s="201"/>
      <c r="F475" s="201"/>
      <c r="G475" s="201"/>
      <c r="H475" s="814"/>
      <c r="I475" s="814"/>
      <c r="J475" s="201"/>
      <c r="K475" s="201"/>
      <c r="L475" s="201"/>
      <c r="M475" s="814" t="s">
        <v>193</v>
      </c>
      <c r="N475" s="814"/>
      <c r="O475" s="816" t="s">
        <v>248</v>
      </c>
      <c r="P475" s="817"/>
      <c r="Q475" s="818"/>
      <c r="AA475" s="369"/>
      <c r="AB475" s="369"/>
      <c r="AC475" s="369"/>
      <c r="AD475" s="369"/>
      <c r="AE475" s="369"/>
      <c r="AF475" s="369"/>
      <c r="AG475" s="369"/>
      <c r="AH475" s="369"/>
      <c r="AI475" s="369"/>
      <c r="AJ475" s="369"/>
      <c r="AK475" s="369"/>
      <c r="AL475" s="369"/>
      <c r="AM475" s="369"/>
      <c r="AN475" s="369"/>
      <c r="AO475" s="369"/>
      <c r="AP475" s="369"/>
      <c r="AQ475" s="369"/>
      <c r="AR475" s="369"/>
      <c r="AS475" s="369"/>
      <c r="AT475" s="369"/>
      <c r="AU475" s="369"/>
      <c r="AV475" s="369"/>
      <c r="AW475" s="369"/>
      <c r="AX475" s="369"/>
      <c r="AY475" s="369"/>
      <c r="AZ475" s="369"/>
      <c r="BA475" s="371"/>
      <c r="BB475" s="448"/>
      <c r="BC475" s="371"/>
      <c r="BD475" s="371"/>
      <c r="BE475" s="371"/>
      <c r="BF475" s="371"/>
      <c r="BG475" s="371"/>
      <c r="BH475" s="371"/>
      <c r="BI475" s="371"/>
      <c r="BJ475" s="371"/>
      <c r="BK475" s="371"/>
      <c r="BL475" s="371"/>
      <c r="BM475" s="371"/>
      <c r="BN475" s="371"/>
      <c r="BO475" s="371"/>
      <c r="BP475" s="371"/>
      <c r="BQ475" s="371"/>
      <c r="BR475" s="371"/>
      <c r="BS475" s="371"/>
      <c r="BT475" s="371"/>
      <c r="BU475" s="371"/>
      <c r="BV475" s="371"/>
      <c r="BW475" s="371"/>
      <c r="BX475" s="371"/>
      <c r="BY475" s="371"/>
      <c r="BZ475" s="372"/>
      <c r="CA475" s="372"/>
      <c r="CB475" s="372"/>
      <c r="CC475" s="372"/>
      <c r="CD475" s="372"/>
      <c r="CE475" s="372"/>
      <c r="CF475" s="372"/>
      <c r="CG475" s="372"/>
      <c r="CH475" s="372"/>
      <c r="CI475" s="372"/>
      <c r="CJ475" s="372"/>
      <c r="CK475" s="372"/>
      <c r="CL475" s="372"/>
      <c r="CM475" s="372"/>
      <c r="CN475" s="372"/>
      <c r="CO475" s="372"/>
      <c r="CP475" s="372"/>
      <c r="CQ475" s="372"/>
      <c r="CR475" s="372"/>
      <c r="CS475" s="372"/>
      <c r="CT475" s="372"/>
      <c r="CU475" s="372"/>
      <c r="CV475" s="372"/>
      <c r="CW475" s="372"/>
      <c r="CX475" s="372"/>
      <c r="CY475" s="372"/>
      <c r="CZ475" s="372"/>
    </row>
    <row r="476" s="376" customFormat="true" ht="25.15" customHeight="true" x14ac:dyDescent="0.2">
      <c r="C476" s="815" t="s">
        <v>247</v>
      </c>
      <c r="D476" s="814"/>
      <c r="E476" s="814"/>
      <c r="F476" s="814"/>
      <c r="G476" s="814"/>
      <c r="H476" s="814" t="s">
        <v>247</v>
      </c>
      <c r="I476" s="814"/>
      <c r="J476" s="814"/>
      <c r="K476" s="814"/>
      <c r="L476" s="814"/>
      <c r="M476" s="814"/>
      <c r="N476" s="814"/>
      <c r="O476" s="205" t="s">
        <v>178</v>
      </c>
      <c r="P476" s="204" t="s">
        <v>249</v>
      </c>
      <c r="Q476" s="203" t="s">
        <v>250</v>
      </c>
      <c r="AA476" s="369"/>
      <c r="AB476" s="369"/>
      <c r="AC476" s="369"/>
      <c r="AD476" s="369"/>
      <c r="AE476" s="369"/>
      <c r="AF476" s="369"/>
      <c r="AG476" s="369"/>
      <c r="AH476" s="369"/>
      <c r="AI476" s="369"/>
      <c r="AJ476" s="369"/>
      <c r="AK476" s="369"/>
      <c r="AL476" s="369"/>
      <c r="AM476" s="369"/>
      <c r="AN476" s="369"/>
      <c r="AO476" s="369"/>
      <c r="AP476" s="369"/>
      <c r="AQ476" s="369"/>
      <c r="AR476" s="369"/>
      <c r="AS476" s="369"/>
      <c r="AT476" s="369"/>
      <c r="AU476" s="369"/>
      <c r="AV476" s="369"/>
      <c r="AW476" s="369"/>
      <c r="AX476" s="369"/>
      <c r="AY476" s="369"/>
      <c r="AZ476" s="369"/>
      <c r="BA476" s="371"/>
      <c r="BB476" s="448"/>
      <c r="BC476" s="371"/>
      <c r="BD476" s="371"/>
      <c r="BE476" s="371"/>
      <c r="BF476" s="371"/>
      <c r="BG476" s="371"/>
      <c r="BH476" s="371"/>
      <c r="BI476" s="371"/>
      <c r="BJ476" s="371"/>
      <c r="BK476" s="371"/>
      <c r="BL476" s="371"/>
      <c r="BM476" s="371"/>
      <c r="BN476" s="371"/>
      <c r="BO476" s="371"/>
      <c r="BP476" s="371"/>
      <c r="BQ476" s="371"/>
      <c r="BR476" s="371"/>
      <c r="BS476" s="371"/>
      <c r="BT476" s="371"/>
      <c r="BU476" s="371"/>
      <c r="BV476" s="371"/>
      <c r="BW476" s="371"/>
      <c r="BX476" s="371"/>
      <c r="BY476" s="371"/>
      <c r="BZ476" s="372"/>
      <c r="CA476" s="372"/>
      <c r="CB476" s="372"/>
      <c r="CC476" s="372"/>
      <c r="CD476" s="372"/>
      <c r="CE476" s="372"/>
      <c r="CF476" s="372"/>
      <c r="CG476" s="372"/>
      <c r="CH476" s="372"/>
      <c r="CI476" s="372"/>
      <c r="CJ476" s="372"/>
      <c r="CK476" s="372"/>
      <c r="CL476" s="372"/>
      <c r="CM476" s="372"/>
      <c r="CN476" s="372"/>
      <c r="CO476" s="372"/>
      <c r="CP476" s="372"/>
      <c r="CQ476" s="372"/>
      <c r="CR476" s="372"/>
      <c r="CS476" s="372"/>
      <c r="CT476" s="372"/>
      <c r="CU476" s="372"/>
      <c r="CV476" s="372"/>
      <c r="CW476" s="372"/>
      <c r="CX476" s="372"/>
      <c r="CY476" s="372"/>
      <c r="CZ476" s="372"/>
    </row>
    <row r="477" s="376" customFormat="true" ht="25.15" customHeight="true" x14ac:dyDescent="0.2">
      <c r="C477" s="815" t="s">
        <v>193</v>
      </c>
      <c r="D477" s="814"/>
      <c r="E477" s="816" t="s">
        <v>248</v>
      </c>
      <c r="F477" s="817"/>
      <c r="G477" s="818"/>
      <c r="H477" s="814" t="s">
        <v>193</v>
      </c>
      <c r="I477" s="814"/>
      <c r="J477" s="816" t="s">
        <v>248</v>
      </c>
      <c r="K477" s="817"/>
      <c r="L477" s="818"/>
      <c r="M477" s="814" t="s">
        <v>194</v>
      </c>
      <c r="N477" s="814"/>
      <c r="O477" s="197">
        <v>3.437945424927495</v>
      </c>
      <c r="P477" s="196">
        <v>10.743579452898421</v>
      </c>
      <c r="Q477" s="195">
        <v>10.743579452898421</v>
      </c>
      <c r="AA477" s="369"/>
      <c r="AB477" s="369"/>
      <c r="AC477" s="369"/>
      <c r="AD477" s="369"/>
      <c r="AE477" s="369"/>
      <c r="AF477" s="369"/>
      <c r="AG477" s="369"/>
      <c r="AH477" s="369"/>
      <c r="AI477" s="369"/>
      <c r="AJ477" s="369"/>
      <c r="AK477" s="369"/>
      <c r="AL477" s="369"/>
      <c r="AM477" s="369"/>
      <c r="AN477" s="369"/>
      <c r="AO477" s="369"/>
      <c r="AP477" s="369"/>
      <c r="AQ477" s="369"/>
      <c r="AR477" s="369"/>
      <c r="AS477" s="369"/>
      <c r="AT477" s="369"/>
      <c r="AU477" s="369"/>
      <c r="AV477" s="369"/>
      <c r="AW477" s="369"/>
      <c r="AX477" s="369"/>
      <c r="AY477" s="369"/>
      <c r="AZ477" s="369"/>
      <c r="BA477" s="371"/>
      <c r="BB477" s="448"/>
      <c r="BC477" s="371"/>
      <c r="BD477" s="371"/>
      <c r="BE477" s="371"/>
      <c r="BF477" s="371"/>
      <c r="BG477" s="371"/>
      <c r="BH477" s="371"/>
      <c r="BI477" s="371"/>
      <c r="BJ477" s="371"/>
      <c r="BK477" s="371"/>
      <c r="BL477" s="371"/>
      <c r="BM477" s="371"/>
      <c r="BN477" s="371"/>
      <c r="BO477" s="371"/>
      <c r="BP477" s="371"/>
      <c r="BQ477" s="371"/>
      <c r="BR477" s="371"/>
      <c r="BS477" s="371"/>
      <c r="BT477" s="371"/>
      <c r="BU477" s="371"/>
      <c r="BV477" s="371"/>
      <c r="BW477" s="371"/>
      <c r="BX477" s="371"/>
      <c r="BY477" s="371"/>
      <c r="BZ477" s="372"/>
      <c r="CA477" s="372"/>
      <c r="CB477" s="372"/>
      <c r="CC477" s="372"/>
      <c r="CD477" s="372"/>
      <c r="CE477" s="372"/>
      <c r="CF477" s="372"/>
      <c r="CG477" s="372"/>
      <c r="CH477" s="372"/>
      <c r="CI477" s="372"/>
      <c r="CJ477" s="372"/>
      <c r="CK477" s="372"/>
      <c r="CL477" s="372"/>
      <c r="CM477" s="372"/>
      <c r="CN477" s="372"/>
      <c r="CO477" s="372"/>
      <c r="CP477" s="372"/>
      <c r="CQ477" s="372"/>
      <c r="CR477" s="372"/>
      <c r="CS477" s="372"/>
      <c r="CT477" s="372"/>
      <c r="CU477" s="372"/>
      <c r="CV477" s="372"/>
      <c r="CW477" s="372"/>
      <c r="CX477" s="372"/>
      <c r="CY477" s="372"/>
      <c r="CZ477" s="372"/>
    </row>
    <row r="478" s="376" customFormat="true" ht="25.15" customHeight="true" x14ac:dyDescent="0.2">
      <c r="C478" s="814"/>
      <c r="D478" s="814"/>
      <c r="E478" s="205" t="s">
        <v>178</v>
      </c>
      <c r="F478" s="204" t="s">
        <v>249</v>
      </c>
      <c r="G478" s="203" t="s">
        <v>250</v>
      </c>
      <c r="H478" s="814"/>
      <c r="I478" s="814"/>
      <c r="J478" s="205" t="s">
        <v>178</v>
      </c>
      <c r="K478" s="204" t="s">
        <v>249</v>
      </c>
      <c r="L478" s="203" t="s">
        <v>250</v>
      </c>
      <c r="M478" s="814"/>
      <c r="N478" s="814"/>
      <c r="O478" s="201"/>
      <c r="P478" s="201"/>
      <c r="Q478" s="201"/>
      <c r="AA478" s="369"/>
      <c r="AB478" s="369"/>
      <c r="AC478" s="369"/>
      <c r="AD478" s="369"/>
      <c r="AE478" s="369"/>
      <c r="AF478" s="369"/>
      <c r="AG478" s="369"/>
      <c r="AH478" s="369"/>
      <c r="AI478" s="369"/>
      <c r="AJ478" s="369"/>
      <c r="AK478" s="369"/>
      <c r="AL478" s="369"/>
      <c r="AM478" s="369"/>
      <c r="AN478" s="369"/>
      <c r="AO478" s="369"/>
      <c r="AP478" s="369"/>
      <c r="AQ478" s="369"/>
      <c r="AR478" s="369"/>
      <c r="AS478" s="369"/>
      <c r="AT478" s="369"/>
      <c r="AU478" s="369"/>
      <c r="AV478" s="369"/>
      <c r="AW478" s="369"/>
      <c r="AX478" s="369"/>
      <c r="AY478" s="369"/>
      <c r="AZ478" s="369"/>
      <c r="BA478" s="371"/>
      <c r="BB478" s="448"/>
      <c r="BC478" s="371"/>
      <c r="BD478" s="371"/>
      <c r="BE478" s="371"/>
      <c r="BF478" s="371"/>
      <c r="BG478" s="371"/>
      <c r="BH478" s="371"/>
      <c r="BI478" s="371"/>
      <c r="BJ478" s="371"/>
      <c r="BK478" s="371"/>
      <c r="BL478" s="371"/>
      <c r="BM478" s="371"/>
      <c r="BN478" s="371"/>
      <c r="BO478" s="371"/>
      <c r="BP478" s="371"/>
      <c r="BQ478" s="371"/>
      <c r="BR478" s="371"/>
      <c r="BS478" s="371"/>
      <c r="BT478" s="371"/>
      <c r="BU478" s="371"/>
      <c r="BV478" s="371"/>
      <c r="BW478" s="371"/>
      <c r="BX478" s="371"/>
      <c r="BY478" s="371"/>
      <c r="BZ478" s="372"/>
      <c r="CA478" s="372"/>
      <c r="CB478" s="372"/>
      <c r="CC478" s="372"/>
      <c r="CD478" s="372"/>
      <c r="CE478" s="372"/>
      <c r="CF478" s="372"/>
      <c r="CG478" s="372"/>
      <c r="CH478" s="372"/>
      <c r="CI478" s="372"/>
      <c r="CJ478" s="372"/>
      <c r="CK478" s="372"/>
      <c r="CL478" s="372"/>
      <c r="CM478" s="372"/>
      <c r="CN478" s="372"/>
      <c r="CO478" s="372"/>
      <c r="CP478" s="372"/>
      <c r="CQ478" s="372"/>
      <c r="CR478" s="372"/>
      <c r="CS478" s="372"/>
      <c r="CT478" s="372"/>
      <c r="CU478" s="372"/>
      <c r="CV478" s="372"/>
      <c r="CW478" s="372"/>
      <c r="CX478" s="372"/>
      <c r="CY478" s="372"/>
      <c r="CZ478" s="372"/>
    </row>
    <row r="479" s="376" customFormat="true" ht="25.15" customHeight="true" x14ac:dyDescent="0.2">
      <c r="C479" s="815" t="s">
        <v>194</v>
      </c>
      <c r="D479" s="814"/>
      <c r="E479" s="197">
        <v>6.4684405438985735</v>
      </c>
      <c r="F479" s="196">
        <v>19.601334981510828</v>
      </c>
      <c r="G479" s="195">
        <v>19.601334981510828</v>
      </c>
      <c r="H479" s="814" t="s">
        <v>194</v>
      </c>
      <c r="I479" s="814"/>
      <c r="J479" s="197">
        <v>6.252917312538476</v>
      </c>
      <c r="K479" s="196">
        <v>18.948234280419623</v>
      </c>
      <c r="L479" s="195">
        <v>18.948234280419623</v>
      </c>
      <c r="M479" s="814"/>
      <c r="N479" s="814"/>
      <c r="O479" s="201"/>
      <c r="P479" s="201"/>
      <c r="Q479" s="201"/>
      <c r="AA479" s="369"/>
      <c r="AB479" s="369"/>
      <c r="AC479" s="369"/>
      <c r="AD479" s="369"/>
      <c r="AE479" s="369"/>
      <c r="AF479" s="369"/>
      <c r="AG479" s="369"/>
      <c r="AH479" s="369"/>
      <c r="AI479" s="369"/>
      <c r="AJ479" s="369"/>
      <c r="AK479" s="369"/>
      <c r="AL479" s="369"/>
      <c r="AM479" s="369"/>
      <c r="AN479" s="369"/>
      <c r="AO479" s="369"/>
      <c r="AP479" s="369"/>
      <c r="AQ479" s="369"/>
      <c r="AR479" s="369"/>
      <c r="AS479" s="369"/>
      <c r="AT479" s="369"/>
      <c r="AU479" s="369"/>
      <c r="AV479" s="369"/>
      <c r="AW479" s="369"/>
      <c r="AX479" s="369"/>
      <c r="AY479" s="369"/>
      <c r="AZ479" s="369"/>
      <c r="BA479" s="371"/>
      <c r="BB479" s="448"/>
      <c r="BC479" s="371"/>
      <c r="BD479" s="371"/>
      <c r="BE479" s="371"/>
      <c r="BF479" s="371"/>
      <c r="BG479" s="371"/>
      <c r="BH479" s="371"/>
      <c r="BI479" s="371"/>
      <c r="BJ479" s="371"/>
      <c r="BK479" s="371"/>
      <c r="BL479" s="371"/>
      <c r="BM479" s="371"/>
      <c r="BN479" s="371"/>
      <c r="BO479" s="371"/>
      <c r="BP479" s="371"/>
      <c r="BQ479" s="371"/>
      <c r="BR479" s="371"/>
      <c r="BS479" s="371"/>
      <c r="BT479" s="371"/>
      <c r="BU479" s="371"/>
      <c r="BV479" s="371"/>
      <c r="BW479" s="371"/>
      <c r="BX479" s="371"/>
      <c r="BY479" s="371"/>
      <c r="BZ479" s="372"/>
      <c r="CA479" s="372"/>
      <c r="CB479" s="372"/>
      <c r="CC479" s="372"/>
      <c r="CD479" s="372"/>
      <c r="CE479" s="372"/>
      <c r="CF479" s="372"/>
      <c r="CG479" s="372"/>
      <c r="CH479" s="372"/>
      <c r="CI479" s="372"/>
      <c r="CJ479" s="372"/>
      <c r="CK479" s="372"/>
      <c r="CL479" s="372"/>
      <c r="CM479" s="372"/>
      <c r="CN479" s="372"/>
      <c r="CO479" s="372"/>
      <c r="CP479" s="372"/>
      <c r="CQ479" s="372"/>
      <c r="CR479" s="372"/>
      <c r="CS479" s="372"/>
      <c r="CT479" s="372"/>
      <c r="CU479" s="372"/>
      <c r="CV479" s="372"/>
      <c r="CW479" s="372"/>
      <c r="CX479" s="372"/>
      <c r="CY479" s="372"/>
      <c r="CZ479" s="372"/>
    </row>
    <row r="480" s="376" customFormat="true" ht="25.15" customHeight="true" x14ac:dyDescent="0.2">
      <c r="C480" s="815"/>
      <c r="D480" s="814"/>
      <c r="E480" s="201"/>
      <c r="F480" s="201"/>
      <c r="G480" s="201"/>
      <c r="H480" s="814"/>
      <c r="I480" s="814"/>
      <c r="J480" s="201"/>
      <c r="K480" s="201"/>
      <c r="L480" s="201"/>
      <c r="M480" s="814" t="s">
        <v>251</v>
      </c>
      <c r="N480" s="814"/>
      <c r="O480" s="814"/>
      <c r="P480" s="201"/>
      <c r="Q480" s="201"/>
      <c r="AA480" s="369"/>
      <c r="AB480" s="369"/>
      <c r="AC480" s="369"/>
      <c r="AD480" s="369"/>
      <c r="AE480" s="369"/>
      <c r="AF480" s="369"/>
      <c r="AG480" s="369"/>
      <c r="AH480" s="369"/>
      <c r="AI480" s="369"/>
      <c r="AJ480" s="369"/>
      <c r="AK480" s="369"/>
      <c r="AL480" s="369"/>
      <c r="AM480" s="369"/>
      <c r="AN480" s="369"/>
      <c r="AO480" s="369"/>
      <c r="AP480" s="369"/>
      <c r="AQ480" s="369"/>
      <c r="AR480" s="369"/>
      <c r="AS480" s="369"/>
      <c r="AT480" s="369"/>
      <c r="AU480" s="369"/>
      <c r="AV480" s="369"/>
      <c r="AW480" s="369"/>
      <c r="AX480" s="369"/>
      <c r="AY480" s="369"/>
      <c r="AZ480" s="369"/>
      <c r="BA480" s="371"/>
      <c r="BB480" s="448"/>
      <c r="BC480" s="371"/>
      <c r="BD480" s="371"/>
      <c r="BE480" s="371"/>
      <c r="BF480" s="371"/>
      <c r="BG480" s="371"/>
      <c r="BH480" s="371"/>
      <c r="BI480" s="371"/>
      <c r="BJ480" s="371"/>
      <c r="BK480" s="371"/>
      <c r="BL480" s="371"/>
      <c r="BM480" s="371"/>
      <c r="BN480" s="371"/>
      <c r="BO480" s="371"/>
      <c r="BP480" s="371"/>
      <c r="BQ480" s="371"/>
      <c r="BR480" s="371"/>
      <c r="BS480" s="371"/>
      <c r="BT480" s="371"/>
      <c r="BU480" s="371"/>
      <c r="BV480" s="371"/>
      <c r="BW480" s="371"/>
      <c r="BX480" s="371"/>
      <c r="BY480" s="371"/>
      <c r="BZ480" s="372"/>
      <c r="CA480" s="372"/>
      <c r="CB480" s="372"/>
      <c r="CC480" s="372"/>
      <c r="CD480" s="372"/>
      <c r="CE480" s="372"/>
      <c r="CF480" s="372"/>
      <c r="CG480" s="372"/>
      <c r="CH480" s="372"/>
      <c r="CI480" s="372"/>
      <c r="CJ480" s="372"/>
      <c r="CK480" s="372"/>
      <c r="CL480" s="372"/>
      <c r="CM480" s="372"/>
      <c r="CN480" s="372"/>
      <c r="CO480" s="372"/>
      <c r="CP480" s="372"/>
      <c r="CQ480" s="372"/>
      <c r="CR480" s="372"/>
      <c r="CS480" s="372"/>
      <c r="CT480" s="372"/>
      <c r="CU480" s="372"/>
      <c r="CV480" s="372"/>
      <c r="CW480" s="372"/>
      <c r="CX480" s="372"/>
      <c r="CY480" s="372"/>
      <c r="CZ480" s="372"/>
    </row>
    <row r="481" s="376" customFormat="true" ht="25.15" customHeight="true" x14ac:dyDescent="0.2">
      <c r="C481" s="815"/>
      <c r="D481" s="814"/>
      <c r="E481" s="201"/>
      <c r="F481" s="201"/>
      <c r="G481" s="201"/>
      <c r="H481" s="814"/>
      <c r="I481" s="814"/>
      <c r="J481" s="201"/>
      <c r="K481" s="201"/>
      <c r="L481" s="201"/>
      <c r="M481" s="814"/>
      <c r="N481" s="814"/>
      <c r="O481" s="202" t="s">
        <v>193</v>
      </c>
      <c r="P481" s="201"/>
      <c r="Q481" s="201"/>
      <c r="AA481" s="369"/>
      <c r="AB481" s="369"/>
      <c r="AC481" s="369"/>
      <c r="AD481" s="369"/>
      <c r="AE481" s="369"/>
      <c r="AF481" s="369"/>
      <c r="AG481" s="369"/>
      <c r="AH481" s="369"/>
      <c r="AI481" s="369"/>
      <c r="AJ481" s="369"/>
      <c r="AK481" s="369"/>
      <c r="AL481" s="369"/>
      <c r="AM481" s="369"/>
      <c r="AN481" s="369"/>
      <c r="AO481" s="369"/>
      <c r="AP481" s="369"/>
      <c r="AQ481" s="369"/>
      <c r="AR481" s="369"/>
      <c r="AS481" s="369"/>
      <c r="AT481" s="369"/>
      <c r="AU481" s="369"/>
      <c r="AV481" s="369"/>
      <c r="AW481" s="369"/>
      <c r="AX481" s="369"/>
      <c r="AY481" s="369"/>
      <c r="AZ481" s="369"/>
      <c r="BA481" s="371"/>
      <c r="BB481" s="448"/>
      <c r="BC481" s="371"/>
      <c r="BD481" s="371"/>
      <c r="BE481" s="371"/>
      <c r="BF481" s="371"/>
      <c r="BG481" s="371"/>
      <c r="BH481" s="371"/>
      <c r="BI481" s="371"/>
      <c r="BJ481" s="371"/>
      <c r="BK481" s="371"/>
      <c r="BL481" s="371"/>
      <c r="BM481" s="371"/>
      <c r="BN481" s="371"/>
      <c r="BO481" s="371"/>
      <c r="BP481" s="371"/>
      <c r="BQ481" s="371"/>
      <c r="BR481" s="371"/>
      <c r="BS481" s="371"/>
      <c r="BT481" s="371"/>
      <c r="BU481" s="371"/>
      <c r="BV481" s="371"/>
      <c r="BW481" s="371"/>
      <c r="BX481" s="371"/>
      <c r="BY481" s="371"/>
      <c r="BZ481" s="372"/>
      <c r="CA481" s="372"/>
      <c r="CB481" s="372"/>
      <c r="CC481" s="372"/>
      <c r="CD481" s="372"/>
      <c r="CE481" s="372"/>
      <c r="CF481" s="372"/>
      <c r="CG481" s="372"/>
      <c r="CH481" s="372"/>
      <c r="CI481" s="372"/>
      <c r="CJ481" s="372"/>
      <c r="CK481" s="372"/>
      <c r="CL481" s="372"/>
      <c r="CM481" s="372"/>
      <c r="CN481" s="372"/>
      <c r="CO481" s="372"/>
      <c r="CP481" s="372"/>
      <c r="CQ481" s="372"/>
      <c r="CR481" s="372"/>
      <c r="CS481" s="372"/>
      <c r="CT481" s="372"/>
      <c r="CU481" s="372"/>
      <c r="CV481" s="372"/>
      <c r="CW481" s="372"/>
      <c r="CX481" s="372"/>
      <c r="CY481" s="372"/>
      <c r="CZ481" s="372"/>
    </row>
    <row r="482" s="376" customFormat="true" ht="25.15" customHeight="true" x14ac:dyDescent="0.2">
      <c r="C482" s="815" t="s">
        <v>251</v>
      </c>
      <c r="D482" s="814"/>
      <c r="E482" s="814"/>
      <c r="F482" s="201"/>
      <c r="G482" s="201"/>
      <c r="H482" s="814" t="s">
        <v>251</v>
      </c>
      <c r="I482" s="814"/>
      <c r="J482" s="814"/>
      <c r="K482" s="201"/>
      <c r="L482" s="201"/>
      <c r="M482" s="814"/>
      <c r="N482" s="814"/>
      <c r="O482" s="206" t="s">
        <v>194</v>
      </c>
      <c r="P482" s="201"/>
      <c r="Q482" s="201"/>
      <c r="AA482" s="369"/>
      <c r="AB482" s="369"/>
      <c r="AC482" s="369"/>
      <c r="AD482" s="369"/>
      <c r="AE482" s="369"/>
      <c r="AF482" s="369"/>
      <c r="AG482" s="369"/>
      <c r="AH482" s="369"/>
      <c r="AI482" s="369"/>
      <c r="AJ482" s="369"/>
      <c r="AK482" s="369"/>
      <c r="AL482" s="369"/>
      <c r="AM482" s="369"/>
      <c r="AN482" s="369"/>
      <c r="AO482" s="369"/>
      <c r="AP482" s="369"/>
      <c r="AQ482" s="369"/>
      <c r="AR482" s="369"/>
      <c r="AS482" s="369"/>
      <c r="AT482" s="369"/>
      <c r="AU482" s="369"/>
      <c r="AV482" s="369"/>
      <c r="AW482" s="369"/>
      <c r="AX482" s="369"/>
      <c r="AY482" s="369"/>
      <c r="AZ482" s="369"/>
      <c r="BA482" s="371"/>
      <c r="BB482" s="448"/>
      <c r="BC482" s="371"/>
      <c r="BD482" s="371"/>
      <c r="BE482" s="371"/>
      <c r="BF482" s="371"/>
      <c r="BG482" s="371"/>
      <c r="BH482" s="371"/>
      <c r="BI482" s="371"/>
      <c r="BJ482" s="371"/>
      <c r="BK482" s="371"/>
      <c r="BL482" s="371"/>
      <c r="BM482" s="371"/>
      <c r="BN482" s="371"/>
      <c r="BO482" s="371"/>
      <c r="BP482" s="371"/>
      <c r="BQ482" s="371"/>
      <c r="BR482" s="371"/>
      <c r="BS482" s="371"/>
      <c r="BT482" s="371"/>
      <c r="BU482" s="371"/>
      <c r="BV482" s="371"/>
      <c r="BW482" s="371"/>
      <c r="BX482" s="371"/>
      <c r="BY482" s="371"/>
      <c r="BZ482" s="372"/>
      <c r="CA482" s="372"/>
      <c r="CB482" s="372"/>
      <c r="CC482" s="372"/>
      <c r="CD482" s="372"/>
      <c r="CE482" s="372"/>
      <c r="CF482" s="372"/>
      <c r="CG482" s="372"/>
      <c r="CH482" s="372"/>
      <c r="CI482" s="372"/>
      <c r="CJ482" s="372"/>
      <c r="CK482" s="372"/>
      <c r="CL482" s="372"/>
      <c r="CM482" s="372"/>
      <c r="CN482" s="372"/>
      <c r="CO482" s="372"/>
      <c r="CP482" s="372"/>
      <c r="CQ482" s="372"/>
      <c r="CR482" s="372"/>
      <c r="CS482" s="372"/>
      <c r="CT482" s="372"/>
      <c r="CU482" s="372"/>
      <c r="CV482" s="372"/>
      <c r="CW482" s="372"/>
      <c r="CX482" s="372"/>
      <c r="CY482" s="372"/>
      <c r="CZ482" s="372"/>
    </row>
    <row r="483" s="376" customFormat="true" ht="25.15" customHeight="true" x14ac:dyDescent="0.2">
      <c r="C483" s="815"/>
      <c r="D483" s="814"/>
      <c r="E483" s="202" t="s">
        <v>193</v>
      </c>
      <c r="F483" s="201"/>
      <c r="G483" s="201"/>
      <c r="H483" s="814"/>
      <c r="I483" s="814"/>
      <c r="J483" s="202" t="s">
        <v>193</v>
      </c>
      <c r="K483" s="201"/>
      <c r="L483" s="201"/>
      <c r="M483" s="814" t="s">
        <v>317</v>
      </c>
      <c r="N483" s="814"/>
      <c r="O483" s="200">
        <v>-1.2396706111568769E-2</v>
      </c>
      <c r="P483" s="201"/>
      <c r="Q483" s="201"/>
      <c r="AA483" s="369"/>
      <c r="AB483" s="369"/>
      <c r="AC483" s="369"/>
      <c r="AD483" s="369"/>
      <c r="AE483" s="369"/>
      <c r="AF483" s="369"/>
      <c r="AG483" s="369"/>
      <c r="AH483" s="369"/>
      <c r="AI483" s="369"/>
      <c r="AJ483" s="369"/>
      <c r="AK483" s="369"/>
      <c r="AL483" s="369"/>
      <c r="AM483" s="369"/>
      <c r="AN483" s="369"/>
      <c r="AO483" s="369"/>
      <c r="AP483" s="369"/>
      <c r="AQ483" s="369"/>
      <c r="AR483" s="369"/>
      <c r="AS483" s="369"/>
      <c r="AT483" s="369"/>
      <c r="AU483" s="369"/>
      <c r="AV483" s="369"/>
      <c r="AW483" s="369"/>
      <c r="AX483" s="369"/>
      <c r="AY483" s="369"/>
      <c r="AZ483" s="369"/>
      <c r="BA483" s="371"/>
      <c r="BB483" s="448"/>
      <c r="BC483" s="371"/>
      <c r="BD483" s="371"/>
      <c r="BE483" s="371"/>
      <c r="BF483" s="371"/>
      <c r="BG483" s="371"/>
      <c r="BH483" s="371"/>
      <c r="BI483" s="371"/>
      <c r="BJ483" s="371"/>
      <c r="BK483" s="371"/>
      <c r="BL483" s="371"/>
      <c r="BM483" s="371"/>
      <c r="BN483" s="371"/>
      <c r="BO483" s="371"/>
      <c r="BP483" s="371"/>
      <c r="BQ483" s="371"/>
      <c r="BR483" s="371"/>
      <c r="BS483" s="371"/>
      <c r="BT483" s="371"/>
      <c r="BU483" s="371"/>
      <c r="BV483" s="371"/>
      <c r="BW483" s="371"/>
      <c r="BX483" s="371"/>
      <c r="BY483" s="371"/>
      <c r="BZ483" s="372"/>
      <c r="CA483" s="372"/>
      <c r="CB483" s="372"/>
      <c r="CC483" s="372"/>
      <c r="CD483" s="372"/>
      <c r="CE483" s="372"/>
      <c r="CF483" s="372"/>
      <c r="CG483" s="372"/>
      <c r="CH483" s="372"/>
      <c r="CI483" s="372"/>
      <c r="CJ483" s="372"/>
      <c r="CK483" s="372"/>
      <c r="CL483" s="372"/>
      <c r="CM483" s="372"/>
      <c r="CN483" s="372"/>
      <c r="CO483" s="372"/>
      <c r="CP483" s="372"/>
      <c r="CQ483" s="372"/>
      <c r="CR483" s="372"/>
      <c r="CS483" s="372"/>
      <c r="CT483" s="372"/>
      <c r="CU483" s="372"/>
      <c r="CV483" s="372"/>
      <c r="CW483" s="372"/>
      <c r="CX483" s="372"/>
      <c r="CY483" s="372"/>
      <c r="CZ483" s="372"/>
    </row>
    <row r="484" s="376" customFormat="true" ht="25.15" customHeight="true" x14ac:dyDescent="0.2">
      <c r="C484" s="814"/>
      <c r="D484" s="814"/>
      <c r="E484" s="206" t="s">
        <v>194</v>
      </c>
      <c r="F484" s="201"/>
      <c r="G484" s="201"/>
      <c r="H484" s="814"/>
      <c r="I484" s="814"/>
      <c r="J484" s="206" t="s">
        <v>194</v>
      </c>
      <c r="K484" s="201"/>
      <c r="L484" s="201"/>
      <c r="M484" s="814" t="s">
        <v>290</v>
      </c>
      <c r="N484" s="814"/>
      <c r="O484" s="199">
        <v>2.6164599885663841E-2</v>
      </c>
      <c r="P484" s="201"/>
      <c r="Q484" s="201"/>
      <c r="AA484" s="369"/>
      <c r="AB484" s="369"/>
      <c r="AC484" s="369"/>
      <c r="AD484" s="369"/>
      <c r="AE484" s="369"/>
      <c r="AF484" s="369"/>
      <c r="AG484" s="369"/>
      <c r="AH484" s="369"/>
      <c r="AI484" s="369"/>
      <c r="AJ484" s="369"/>
      <c r="AK484" s="369"/>
      <c r="AL484" s="369"/>
      <c r="AM484" s="369"/>
      <c r="AN484" s="369"/>
      <c r="AO484" s="369"/>
      <c r="AP484" s="369"/>
      <c r="AQ484" s="369"/>
      <c r="AR484" s="369"/>
      <c r="AS484" s="369"/>
      <c r="AT484" s="369"/>
      <c r="AU484" s="369"/>
      <c r="AV484" s="369"/>
      <c r="AW484" s="369"/>
      <c r="AX484" s="369"/>
      <c r="AY484" s="369"/>
      <c r="AZ484" s="369"/>
      <c r="BA484" s="371"/>
      <c r="BB484" s="448"/>
      <c r="BC484" s="371"/>
      <c r="BD484" s="371"/>
      <c r="BE484" s="371"/>
      <c r="BF484" s="371"/>
      <c r="BG484" s="371"/>
      <c r="BH484" s="371"/>
      <c r="BI484" s="371"/>
      <c r="BJ484" s="371"/>
      <c r="BK484" s="371"/>
      <c r="BL484" s="371"/>
      <c r="BM484" s="371"/>
      <c r="BN484" s="371"/>
      <c r="BO484" s="371"/>
      <c r="BP484" s="371"/>
      <c r="BQ484" s="371"/>
      <c r="BR484" s="371"/>
      <c r="BS484" s="371"/>
      <c r="BT484" s="371"/>
      <c r="BU484" s="371"/>
      <c r="BV484" s="371"/>
      <c r="BW484" s="371"/>
      <c r="BX484" s="371"/>
      <c r="BY484" s="371"/>
      <c r="BZ484" s="372"/>
      <c r="CA484" s="372"/>
      <c r="CB484" s="372"/>
      <c r="CC484" s="372"/>
      <c r="CD484" s="372"/>
      <c r="CE484" s="372"/>
      <c r="CF484" s="372"/>
      <c r="CG484" s="372"/>
      <c r="CH484" s="372"/>
      <c r="CI484" s="372"/>
      <c r="CJ484" s="372"/>
      <c r="CK484" s="372"/>
      <c r="CL484" s="372"/>
      <c r="CM484" s="372"/>
      <c r="CN484" s="372"/>
      <c r="CO484" s="372"/>
      <c r="CP484" s="372"/>
      <c r="CQ484" s="372"/>
      <c r="CR484" s="372"/>
      <c r="CS484" s="372"/>
      <c r="CT484" s="372"/>
      <c r="CU484" s="372"/>
      <c r="CV484" s="372"/>
      <c r="CW484" s="372"/>
      <c r="CX484" s="372"/>
      <c r="CY484" s="372"/>
      <c r="CZ484" s="372"/>
    </row>
    <row r="485" s="376" customFormat="true" ht="25.15" customHeight="true" x14ac:dyDescent="0.2">
      <c r="C485" s="815" t="s">
        <v>317</v>
      </c>
      <c r="D485" s="814"/>
      <c r="E485" s="200">
        <v>-2.1544128584620313E-2</v>
      </c>
      <c r="F485" s="201"/>
      <c r="G485" s="201"/>
      <c r="H485" s="814" t="s">
        <v>317</v>
      </c>
      <c r="I485" s="814"/>
      <c r="J485" s="200">
        <v>-2.7661972166876565E-2</v>
      </c>
      <c r="K485" s="201"/>
      <c r="L485" s="201"/>
      <c r="M485" s="814" t="s">
        <v>308</v>
      </c>
      <c r="N485" s="814"/>
      <c r="O485" s="199">
        <v>8.1974661201046545E-2</v>
      </c>
      <c r="P485" s="201"/>
      <c r="Q485" s="201"/>
      <c r="AA485" s="369"/>
      <c r="AB485" s="369"/>
      <c r="AC485" s="369"/>
      <c r="AD485" s="369"/>
      <c r="AE485" s="369"/>
      <c r="AF485" s="369"/>
      <c r="AG485" s="369"/>
      <c r="AH485" s="369"/>
      <c r="AI485" s="369"/>
      <c r="AJ485" s="369"/>
      <c r="AK485" s="369"/>
      <c r="AL485" s="369"/>
      <c r="AM485" s="369"/>
      <c r="AN485" s="369"/>
      <c r="AO485" s="369"/>
      <c r="AP485" s="369"/>
      <c r="AQ485" s="369"/>
      <c r="AR485" s="369"/>
      <c r="AS485" s="369"/>
      <c r="AT485" s="369"/>
      <c r="AU485" s="369"/>
      <c r="AV485" s="369"/>
      <c r="AW485" s="369"/>
      <c r="AX485" s="369"/>
      <c r="AY485" s="369"/>
      <c r="AZ485" s="369"/>
      <c r="BA485" s="371"/>
      <c r="BB485" s="448"/>
      <c r="BC485" s="371"/>
      <c r="BD485" s="371"/>
      <c r="BE485" s="371"/>
      <c r="BF485" s="371"/>
      <c r="BG485" s="371"/>
      <c r="BH485" s="371"/>
      <c r="BI485" s="371"/>
      <c r="BJ485" s="371"/>
      <c r="BK485" s="371"/>
      <c r="BL485" s="371"/>
      <c r="BM485" s="371"/>
      <c r="BN485" s="371"/>
      <c r="BO485" s="371"/>
      <c r="BP485" s="371"/>
      <c r="BQ485" s="371"/>
      <c r="BR485" s="371"/>
      <c r="BS485" s="371"/>
      <c r="BT485" s="371"/>
      <c r="BU485" s="371"/>
      <c r="BV485" s="371"/>
      <c r="BW485" s="371"/>
      <c r="BX485" s="371"/>
      <c r="BY485" s="371"/>
      <c r="BZ485" s="372"/>
      <c r="CA485" s="372"/>
      <c r="CB485" s="372"/>
      <c r="CC485" s="372"/>
      <c r="CD485" s="372"/>
      <c r="CE485" s="372"/>
      <c r="CF485" s="372"/>
      <c r="CG485" s="372"/>
      <c r="CH485" s="372"/>
      <c r="CI485" s="372"/>
      <c r="CJ485" s="372"/>
      <c r="CK485" s="372"/>
      <c r="CL485" s="372"/>
      <c r="CM485" s="372"/>
      <c r="CN485" s="372"/>
      <c r="CO485" s="372"/>
      <c r="CP485" s="372"/>
      <c r="CQ485" s="372"/>
      <c r="CR485" s="372"/>
      <c r="CS485" s="372"/>
      <c r="CT485" s="372"/>
      <c r="CU485" s="372"/>
      <c r="CV485" s="372"/>
      <c r="CW485" s="372"/>
      <c r="CX485" s="372"/>
      <c r="CY485" s="372"/>
      <c r="CZ485" s="372"/>
    </row>
    <row r="486" s="376" customFormat="true" ht="25.15" customHeight="true" x14ac:dyDescent="0.2">
      <c r="C486" s="815" t="s">
        <v>290</v>
      </c>
      <c r="D486" s="814"/>
      <c r="E486" s="199">
        <v>0.12067200096772265</v>
      </c>
      <c r="F486" s="201"/>
      <c r="G486" s="201"/>
      <c r="H486" s="814" t="s">
        <v>290</v>
      </c>
      <c r="I486" s="814"/>
      <c r="J486" s="199">
        <v>0.12541682930733819</v>
      </c>
      <c r="K486" s="201"/>
      <c r="L486" s="201"/>
      <c r="M486" s="814" t="s">
        <v>298</v>
      </c>
      <c r="N486" s="814"/>
      <c r="O486" s="199">
        <v>9.3939208774495297E-3</v>
      </c>
      <c r="P486" s="201"/>
      <c r="Q486" s="201"/>
      <c r="AA486" s="369"/>
      <c r="AB486" s="369"/>
      <c r="AC486" s="369"/>
      <c r="AD486" s="369"/>
      <c r="AE486" s="369"/>
      <c r="AF486" s="369"/>
      <c r="AG486" s="369"/>
      <c r="AH486" s="369"/>
      <c r="AI486" s="369"/>
      <c r="AJ486" s="369"/>
      <c r="AK486" s="369"/>
      <c r="AL486" s="369"/>
      <c r="AM486" s="369"/>
      <c r="AN486" s="369"/>
      <c r="AO486" s="369"/>
      <c r="AP486" s="369"/>
      <c r="AQ486" s="369"/>
      <c r="AR486" s="369"/>
      <c r="AS486" s="369"/>
      <c r="AT486" s="369"/>
      <c r="AU486" s="369"/>
      <c r="AV486" s="369"/>
      <c r="AW486" s="369"/>
      <c r="AX486" s="369"/>
      <c r="AY486" s="369"/>
      <c r="AZ486" s="369"/>
      <c r="BA486" s="371"/>
      <c r="BB486" s="448"/>
      <c r="BC486" s="371"/>
      <c r="BD486" s="371"/>
      <c r="BE486" s="371"/>
      <c r="BF486" s="371"/>
      <c r="BG486" s="371"/>
      <c r="BH486" s="371"/>
      <c r="BI486" s="371"/>
      <c r="BJ486" s="371"/>
      <c r="BK486" s="371"/>
      <c r="BL486" s="371"/>
      <c r="BM486" s="371"/>
      <c r="BN486" s="371"/>
      <c r="BO486" s="371"/>
      <c r="BP486" s="371"/>
      <c r="BQ486" s="371"/>
      <c r="BR486" s="371"/>
      <c r="BS486" s="371"/>
      <c r="BT486" s="371"/>
      <c r="BU486" s="371"/>
      <c r="BV486" s="371"/>
      <c r="BW486" s="371"/>
      <c r="BX486" s="371"/>
      <c r="BY486" s="371"/>
      <c r="BZ486" s="372"/>
      <c r="CA486" s="372"/>
      <c r="CB486" s="372"/>
      <c r="CC486" s="372"/>
      <c r="CD486" s="372"/>
      <c r="CE486" s="372"/>
      <c r="CF486" s="372"/>
      <c r="CG486" s="372"/>
      <c r="CH486" s="372"/>
      <c r="CI486" s="372"/>
      <c r="CJ486" s="372"/>
      <c r="CK486" s="372"/>
      <c r="CL486" s="372"/>
      <c r="CM486" s="372"/>
      <c r="CN486" s="372"/>
      <c r="CO486" s="372"/>
      <c r="CP486" s="372"/>
      <c r="CQ486" s="372"/>
      <c r="CR486" s="372"/>
      <c r="CS486" s="372"/>
      <c r="CT486" s="372"/>
      <c r="CU486" s="372"/>
      <c r="CV486" s="372"/>
      <c r="CW486" s="372"/>
      <c r="CX486" s="372"/>
      <c r="CY486" s="372"/>
      <c r="CZ486" s="372"/>
    </row>
    <row r="487" s="376" customFormat="true" ht="25.15" customHeight="true" x14ac:dyDescent="0.2">
      <c r="C487" s="815" t="s">
        <v>308</v>
      </c>
      <c r="D487" s="814"/>
      <c r="E487" s="199">
        <v>7.7230959679974759E-2</v>
      </c>
      <c r="F487" s="201"/>
      <c r="G487" s="201"/>
      <c r="H487" s="814" t="s">
        <v>308</v>
      </c>
      <c r="I487" s="814"/>
      <c r="J487" s="199">
        <v>5.8105185249895511E-2</v>
      </c>
      <c r="K487" s="201"/>
      <c r="L487" s="201"/>
      <c r="M487" s="814" t="s">
        <v>303</v>
      </c>
      <c r="N487" s="814"/>
      <c r="O487" s="199">
        <v>7.2506584595943037E-3</v>
      </c>
      <c r="P487" s="201"/>
      <c r="Q487" s="201"/>
      <c r="AA487" s="369"/>
      <c r="AB487" s="369"/>
      <c r="AC487" s="369"/>
      <c r="AD487" s="369"/>
      <c r="AE487" s="369"/>
      <c r="AF487" s="369"/>
      <c r="AG487" s="369"/>
      <c r="AH487" s="369"/>
      <c r="AI487" s="369"/>
      <c r="AJ487" s="369"/>
      <c r="AK487" s="369"/>
      <c r="AL487" s="369"/>
      <c r="AM487" s="369"/>
      <c r="AN487" s="369"/>
      <c r="AO487" s="369"/>
      <c r="AP487" s="369"/>
      <c r="AQ487" s="369"/>
      <c r="AR487" s="369"/>
      <c r="AS487" s="369"/>
      <c r="AT487" s="369"/>
      <c r="AU487" s="369"/>
      <c r="AV487" s="369"/>
      <c r="AW487" s="369"/>
      <c r="AX487" s="369"/>
      <c r="AY487" s="369"/>
      <c r="AZ487" s="369"/>
      <c r="BA487" s="371"/>
      <c r="BB487" s="448"/>
      <c r="BC487" s="371"/>
      <c r="BD487" s="371"/>
      <c r="BE487" s="371"/>
      <c r="BF487" s="371"/>
      <c r="BG487" s="371"/>
      <c r="BH487" s="371"/>
      <c r="BI487" s="371"/>
      <c r="BJ487" s="371"/>
      <c r="BK487" s="371"/>
      <c r="BL487" s="371"/>
      <c r="BM487" s="371"/>
      <c r="BN487" s="371"/>
      <c r="BO487" s="371"/>
      <c r="BP487" s="371"/>
      <c r="BQ487" s="371"/>
      <c r="BR487" s="371"/>
      <c r="BS487" s="371"/>
      <c r="BT487" s="371"/>
      <c r="BU487" s="371"/>
      <c r="BV487" s="371"/>
      <c r="BW487" s="371"/>
      <c r="BX487" s="371"/>
      <c r="BY487" s="371"/>
      <c r="BZ487" s="372"/>
      <c r="CA487" s="372"/>
      <c r="CB487" s="372"/>
      <c r="CC487" s="372"/>
      <c r="CD487" s="372"/>
      <c r="CE487" s="372"/>
      <c r="CF487" s="372"/>
      <c r="CG487" s="372"/>
      <c r="CH487" s="372"/>
      <c r="CI487" s="372"/>
      <c r="CJ487" s="372"/>
      <c r="CK487" s="372"/>
      <c r="CL487" s="372"/>
      <c r="CM487" s="372"/>
      <c r="CN487" s="372"/>
      <c r="CO487" s="372"/>
      <c r="CP487" s="372"/>
      <c r="CQ487" s="372"/>
      <c r="CR487" s="372"/>
      <c r="CS487" s="372"/>
      <c r="CT487" s="372"/>
      <c r="CU487" s="372"/>
      <c r="CV487" s="372"/>
      <c r="CW487" s="372"/>
      <c r="CX487" s="372"/>
      <c r="CY487" s="372"/>
      <c r="CZ487" s="372"/>
    </row>
    <row r="488" s="376" customFormat="true" ht="25.15" customHeight="true" x14ac:dyDescent="0.2">
      <c r="C488" s="815" t="s">
        <v>298</v>
      </c>
      <c r="D488" s="814"/>
      <c r="E488" s="199">
        <v>0.11453296199508338</v>
      </c>
      <c r="F488" s="201"/>
      <c r="G488" s="201"/>
      <c r="H488" s="814" t="s">
        <v>298</v>
      </c>
      <c r="I488" s="814"/>
      <c r="J488" s="199">
        <v>0.11590638764944204</v>
      </c>
      <c r="K488" s="201"/>
      <c r="L488" s="201"/>
      <c r="M488" s="814" t="s">
        <v>304</v>
      </c>
      <c r="N488" s="814"/>
      <c r="O488" s="199">
        <v>0.1249621697444484</v>
      </c>
      <c r="P488" s="201"/>
      <c r="Q488" s="201"/>
      <c r="AA488" s="369"/>
      <c r="AB488" s="369"/>
      <c r="AC488" s="369"/>
      <c r="AD488" s="369"/>
      <c r="AE488" s="369"/>
      <c r="AF488" s="369"/>
      <c r="AG488" s="369"/>
      <c r="AH488" s="369"/>
      <c r="AI488" s="369"/>
      <c r="AJ488" s="369"/>
      <c r="AK488" s="369"/>
      <c r="AL488" s="369"/>
      <c r="AM488" s="369"/>
      <c r="AN488" s="369"/>
      <c r="AO488" s="369"/>
      <c r="AP488" s="369"/>
      <c r="AQ488" s="369"/>
      <c r="AR488" s="369"/>
      <c r="AS488" s="369"/>
      <c r="AT488" s="369"/>
      <c r="AU488" s="369"/>
      <c r="AV488" s="369"/>
      <c r="AW488" s="369"/>
      <c r="AX488" s="369"/>
      <c r="AY488" s="369"/>
      <c r="AZ488" s="369"/>
      <c r="BA488" s="371"/>
      <c r="BB488" s="448"/>
      <c r="BC488" s="371"/>
      <c r="BD488" s="371"/>
      <c r="BE488" s="371"/>
      <c r="BF488" s="371"/>
      <c r="BG488" s="371"/>
      <c r="BH488" s="371"/>
      <c r="BI488" s="371"/>
      <c r="BJ488" s="371"/>
      <c r="BK488" s="371"/>
      <c r="BL488" s="371"/>
      <c r="BM488" s="371"/>
      <c r="BN488" s="371"/>
      <c r="BO488" s="371"/>
      <c r="BP488" s="371"/>
      <c r="BQ488" s="371"/>
      <c r="BR488" s="371"/>
      <c r="BS488" s="371"/>
      <c r="BT488" s="371"/>
      <c r="BU488" s="371"/>
      <c r="BV488" s="371"/>
      <c r="BW488" s="371"/>
      <c r="BX488" s="371"/>
      <c r="BY488" s="371"/>
      <c r="BZ488" s="372"/>
      <c r="CA488" s="372"/>
      <c r="CB488" s="372"/>
      <c r="CC488" s="372"/>
      <c r="CD488" s="372"/>
      <c r="CE488" s="372"/>
      <c r="CF488" s="372"/>
      <c r="CG488" s="372"/>
      <c r="CH488" s="372"/>
      <c r="CI488" s="372"/>
      <c r="CJ488" s="372"/>
      <c r="CK488" s="372"/>
      <c r="CL488" s="372"/>
      <c r="CM488" s="372"/>
      <c r="CN488" s="372"/>
      <c r="CO488" s="372"/>
      <c r="CP488" s="372"/>
      <c r="CQ488" s="372"/>
      <c r="CR488" s="372"/>
      <c r="CS488" s="372"/>
      <c r="CT488" s="372"/>
      <c r="CU488" s="372"/>
      <c r="CV488" s="372"/>
      <c r="CW488" s="372"/>
      <c r="CX488" s="372"/>
      <c r="CY488" s="372"/>
      <c r="CZ488" s="372"/>
    </row>
    <row r="489" s="376" customFormat="true" ht="25.15" customHeight="true" x14ac:dyDescent="0.2">
      <c r="C489" s="815" t="s">
        <v>303</v>
      </c>
      <c r="D489" s="814"/>
      <c r="E489" s="199">
        <v>9.4430314464566067E-2</v>
      </c>
      <c r="F489" s="201"/>
      <c r="G489" s="201"/>
      <c r="H489" s="814" t="s">
        <v>303</v>
      </c>
      <c r="I489" s="814"/>
      <c r="J489" s="199">
        <v>0.1004613224534425</v>
      </c>
      <c r="K489" s="201"/>
      <c r="L489" s="201"/>
      <c r="M489" s="814" t="s">
        <v>305</v>
      </c>
      <c r="N489" s="814"/>
      <c r="O489" s="199">
        <v>7.0115467930398162E-2</v>
      </c>
      <c r="P489" s="201"/>
      <c r="Q489" s="201"/>
      <c r="AA489" s="369"/>
      <c r="AB489" s="369"/>
      <c r="AC489" s="369"/>
      <c r="AD489" s="369"/>
      <c r="AE489" s="369"/>
      <c r="AF489" s="369"/>
      <c r="AG489" s="369"/>
      <c r="AH489" s="369"/>
      <c r="AI489" s="369"/>
      <c r="AJ489" s="369"/>
      <c r="AK489" s="369"/>
      <c r="AL489" s="369"/>
      <c r="AM489" s="369"/>
      <c r="AN489" s="369"/>
      <c r="AO489" s="369"/>
      <c r="AP489" s="369"/>
      <c r="AQ489" s="369"/>
      <c r="AR489" s="369"/>
      <c r="AS489" s="369"/>
      <c r="AT489" s="369"/>
      <c r="AU489" s="369"/>
      <c r="AV489" s="369"/>
      <c r="AW489" s="369"/>
      <c r="AX489" s="369"/>
      <c r="AY489" s="369"/>
      <c r="AZ489" s="369"/>
      <c r="BA489" s="371"/>
      <c r="BB489" s="448"/>
      <c r="BC489" s="371"/>
      <c r="BD489" s="371"/>
      <c r="BE489" s="371"/>
      <c r="BF489" s="371"/>
      <c r="BG489" s="371"/>
      <c r="BH489" s="371"/>
      <c r="BI489" s="371"/>
      <c r="BJ489" s="371"/>
      <c r="BK489" s="371"/>
      <c r="BL489" s="371"/>
      <c r="BM489" s="371"/>
      <c r="BN489" s="371"/>
      <c r="BO489" s="371"/>
      <c r="BP489" s="371"/>
      <c r="BQ489" s="371"/>
      <c r="BR489" s="371"/>
      <c r="BS489" s="371"/>
      <c r="BT489" s="371"/>
      <c r="BU489" s="371"/>
      <c r="BV489" s="371"/>
      <c r="BW489" s="371"/>
      <c r="BX489" s="371"/>
      <c r="BY489" s="371"/>
      <c r="BZ489" s="372"/>
      <c r="CA489" s="372"/>
      <c r="CB489" s="372"/>
      <c r="CC489" s="372"/>
      <c r="CD489" s="372"/>
      <c r="CE489" s="372"/>
      <c r="CF489" s="372"/>
      <c r="CG489" s="372"/>
      <c r="CH489" s="372"/>
      <c r="CI489" s="372"/>
      <c r="CJ489" s="372"/>
      <c r="CK489" s="372"/>
      <c r="CL489" s="372"/>
      <c r="CM489" s="372"/>
      <c r="CN489" s="372"/>
      <c r="CO489" s="372"/>
      <c r="CP489" s="372"/>
      <c r="CQ489" s="372"/>
      <c r="CR489" s="372"/>
      <c r="CS489" s="372"/>
      <c r="CT489" s="372"/>
      <c r="CU489" s="372"/>
      <c r="CV489" s="372"/>
      <c r="CW489" s="372"/>
      <c r="CX489" s="372"/>
      <c r="CY489" s="372"/>
      <c r="CZ489" s="372"/>
    </row>
    <row r="490" s="376" customFormat="true" ht="25.15" customHeight="true" x14ac:dyDescent="0.2">
      <c r="C490" s="815" t="s">
        <v>304</v>
      </c>
      <c r="D490" s="814"/>
      <c r="E490" s="199">
        <v>4.6540161628812575E-2</v>
      </c>
      <c r="F490" s="201"/>
      <c r="G490" s="201"/>
      <c r="H490" s="814" t="s">
        <v>304</v>
      </c>
      <c r="I490" s="814"/>
      <c r="J490" s="199">
        <v>3.5461196826004709E-2</v>
      </c>
      <c r="K490" s="201"/>
      <c r="L490" s="201"/>
      <c r="M490" s="814" t="s">
        <v>301</v>
      </c>
      <c r="N490" s="814"/>
      <c r="O490" s="199">
        <v>4.8489390920049821E-2</v>
      </c>
      <c r="P490" s="201"/>
      <c r="Q490" s="201"/>
      <c r="AA490" s="369"/>
      <c r="AB490" s="369"/>
      <c r="AC490" s="369"/>
      <c r="AD490" s="369"/>
      <c r="AE490" s="369"/>
      <c r="AF490" s="369"/>
      <c r="AG490" s="369"/>
      <c r="AH490" s="369"/>
      <c r="AI490" s="369"/>
      <c r="AJ490" s="369"/>
      <c r="AK490" s="369"/>
      <c r="AL490" s="369"/>
      <c r="AM490" s="369"/>
      <c r="AN490" s="369"/>
      <c r="AO490" s="369"/>
      <c r="AP490" s="369"/>
      <c r="AQ490" s="369"/>
      <c r="AR490" s="369"/>
      <c r="AS490" s="369"/>
      <c r="AT490" s="369"/>
      <c r="AU490" s="369"/>
      <c r="AV490" s="369"/>
      <c r="AW490" s="369"/>
      <c r="AX490" s="369"/>
      <c r="AY490" s="369"/>
      <c r="AZ490" s="369"/>
      <c r="BA490" s="371"/>
      <c r="BB490" s="448"/>
      <c r="BC490" s="371"/>
      <c r="BD490" s="371"/>
      <c r="BE490" s="371"/>
      <c r="BF490" s="371"/>
      <c r="BG490" s="371"/>
      <c r="BH490" s="371"/>
      <c r="BI490" s="371"/>
      <c r="BJ490" s="371"/>
      <c r="BK490" s="371"/>
      <c r="BL490" s="371"/>
      <c r="BM490" s="371"/>
      <c r="BN490" s="371"/>
      <c r="BO490" s="371"/>
      <c r="BP490" s="371"/>
      <c r="BQ490" s="371"/>
      <c r="BR490" s="371"/>
      <c r="BS490" s="371"/>
      <c r="BT490" s="371"/>
      <c r="BU490" s="371"/>
      <c r="BV490" s="371"/>
      <c r="BW490" s="371"/>
      <c r="BX490" s="371"/>
      <c r="BY490" s="371"/>
      <c r="BZ490" s="372"/>
      <c r="CA490" s="372"/>
      <c r="CB490" s="372"/>
      <c r="CC490" s="372"/>
      <c r="CD490" s="372"/>
      <c r="CE490" s="372"/>
      <c r="CF490" s="372"/>
      <c r="CG490" s="372"/>
      <c r="CH490" s="372"/>
      <c r="CI490" s="372"/>
      <c r="CJ490" s="372"/>
      <c r="CK490" s="372"/>
      <c r="CL490" s="372"/>
      <c r="CM490" s="372"/>
      <c r="CN490" s="372"/>
      <c r="CO490" s="372"/>
      <c r="CP490" s="372"/>
      <c r="CQ490" s="372"/>
      <c r="CR490" s="372"/>
      <c r="CS490" s="372"/>
      <c r="CT490" s="372"/>
      <c r="CU490" s="372"/>
      <c r="CV490" s="372"/>
      <c r="CW490" s="372"/>
      <c r="CX490" s="372"/>
      <c r="CY490" s="372"/>
      <c r="CZ490" s="372"/>
    </row>
    <row r="491" s="376" customFormat="true" ht="25.15" customHeight="true" x14ac:dyDescent="0.2">
      <c r="C491" s="815" t="s">
        <v>305</v>
      </c>
      <c r="D491" s="814"/>
      <c r="E491" s="199">
        <v>9.1674759684269191E-2</v>
      </c>
      <c r="F491" s="201"/>
      <c r="G491" s="201"/>
      <c r="H491" s="814" t="s">
        <v>305</v>
      </c>
      <c r="I491" s="814"/>
      <c r="J491" s="199">
        <v>8.3083947758413254E-2</v>
      </c>
      <c r="K491" s="201"/>
      <c r="L491" s="201"/>
      <c r="M491" s="814" t="s">
        <v>309</v>
      </c>
      <c r="N491" s="814"/>
      <c r="O491" s="199">
        <v>7.2506584595944173E-3</v>
      </c>
      <c r="P491" s="201"/>
      <c r="Q491" s="201"/>
      <c r="AA491" s="369"/>
      <c r="AB491" s="369"/>
      <c r="AC491" s="369"/>
      <c r="AD491" s="369"/>
      <c r="AE491" s="369"/>
      <c r="AF491" s="369"/>
      <c r="AG491" s="369"/>
      <c r="AH491" s="369"/>
      <c r="AI491" s="369"/>
      <c r="AJ491" s="369"/>
      <c r="AK491" s="369"/>
      <c r="AL491" s="369"/>
      <c r="AM491" s="369"/>
      <c r="AN491" s="369"/>
      <c r="AO491" s="369"/>
      <c r="AP491" s="369"/>
      <c r="AQ491" s="369"/>
      <c r="AR491" s="369"/>
      <c r="AS491" s="369"/>
      <c r="AT491" s="369"/>
      <c r="AU491" s="369"/>
      <c r="AV491" s="369"/>
      <c r="AW491" s="369"/>
      <c r="AX491" s="369"/>
      <c r="AY491" s="369"/>
      <c r="AZ491" s="369"/>
      <c r="BA491" s="371"/>
      <c r="BB491" s="448"/>
      <c r="BC491" s="371"/>
      <c r="BD491" s="371"/>
      <c r="BE491" s="371"/>
      <c r="BF491" s="371"/>
      <c r="BG491" s="371"/>
      <c r="BH491" s="371"/>
      <c r="BI491" s="371"/>
      <c r="BJ491" s="371"/>
      <c r="BK491" s="371"/>
      <c r="BL491" s="371"/>
      <c r="BM491" s="371"/>
      <c r="BN491" s="371"/>
      <c r="BO491" s="371"/>
      <c r="BP491" s="371"/>
      <c r="BQ491" s="371"/>
      <c r="BR491" s="371"/>
      <c r="BS491" s="371"/>
      <c r="BT491" s="371"/>
      <c r="BU491" s="371"/>
      <c r="BV491" s="371"/>
      <c r="BW491" s="371"/>
      <c r="BX491" s="371"/>
      <c r="BY491" s="371"/>
      <c r="BZ491" s="372"/>
      <c r="CA491" s="372"/>
      <c r="CB491" s="372"/>
      <c r="CC491" s="372"/>
      <c r="CD491" s="372"/>
      <c r="CE491" s="372"/>
      <c r="CF491" s="372"/>
      <c r="CG491" s="372"/>
      <c r="CH491" s="372"/>
      <c r="CI491" s="372"/>
      <c r="CJ491" s="372"/>
      <c r="CK491" s="372"/>
      <c r="CL491" s="372"/>
      <c r="CM491" s="372"/>
      <c r="CN491" s="372"/>
      <c r="CO491" s="372"/>
      <c r="CP491" s="372"/>
      <c r="CQ491" s="372"/>
      <c r="CR491" s="372"/>
      <c r="CS491" s="372"/>
      <c r="CT491" s="372"/>
      <c r="CU491" s="372"/>
      <c r="CV491" s="372"/>
      <c r="CW491" s="372"/>
      <c r="CX491" s="372"/>
      <c r="CY491" s="372"/>
      <c r="CZ491" s="372"/>
    </row>
    <row r="492" s="376" customFormat="true" ht="25.15" customHeight="true" x14ac:dyDescent="0.2">
      <c r="C492" s="815" t="s">
        <v>301</v>
      </c>
      <c r="D492" s="814"/>
      <c r="E492" s="199">
        <v>9.7455242395332389E-2</v>
      </c>
      <c r="F492" s="201"/>
      <c r="G492" s="201"/>
      <c r="H492" s="814" t="s">
        <v>301</v>
      </c>
      <c r="I492" s="814"/>
      <c r="J492" s="199">
        <v>0.10202488935406449</v>
      </c>
      <c r="K492" s="201"/>
      <c r="L492" s="201"/>
      <c r="M492" s="814" t="s">
        <v>315</v>
      </c>
      <c r="N492" s="814"/>
      <c r="O492" s="199">
        <v>-1.1803883800916726E-2</v>
      </c>
      <c r="P492" s="201"/>
      <c r="Q492" s="201"/>
      <c r="AA492" s="369"/>
      <c r="AB492" s="369"/>
      <c r="AC492" s="369"/>
      <c r="AD492" s="369"/>
      <c r="AE492" s="369"/>
      <c r="AF492" s="369"/>
      <c r="AG492" s="369"/>
      <c r="AH492" s="369"/>
      <c r="AI492" s="369"/>
      <c r="AJ492" s="369"/>
      <c r="AK492" s="369"/>
      <c r="AL492" s="369"/>
      <c r="AM492" s="369"/>
      <c r="AN492" s="369"/>
      <c r="AO492" s="369"/>
      <c r="AP492" s="369"/>
      <c r="AQ492" s="369"/>
      <c r="AR492" s="369"/>
      <c r="AS492" s="369"/>
      <c r="AT492" s="369"/>
      <c r="AU492" s="369"/>
      <c r="AV492" s="369"/>
      <c r="AW492" s="369"/>
      <c r="AX492" s="369"/>
      <c r="AY492" s="369"/>
      <c r="AZ492" s="369"/>
      <c r="BA492" s="371"/>
      <c r="BB492" s="448"/>
      <c r="BC492" s="371"/>
      <c r="BD492" s="371"/>
      <c r="BE492" s="371"/>
      <c r="BF492" s="371"/>
      <c r="BG492" s="371"/>
      <c r="BH492" s="371"/>
      <c r="BI492" s="371"/>
      <c r="BJ492" s="371"/>
      <c r="BK492" s="371"/>
      <c r="BL492" s="371"/>
      <c r="BM492" s="371"/>
      <c r="BN492" s="371"/>
      <c r="BO492" s="371"/>
      <c r="BP492" s="371"/>
      <c r="BQ492" s="371"/>
      <c r="BR492" s="371"/>
      <c r="BS492" s="371"/>
      <c r="BT492" s="371"/>
      <c r="BU492" s="371"/>
      <c r="BV492" s="371"/>
      <c r="BW492" s="371"/>
      <c r="BX492" s="371"/>
      <c r="BY492" s="371"/>
      <c r="BZ492" s="372"/>
      <c r="CA492" s="372"/>
      <c r="CB492" s="372"/>
      <c r="CC492" s="372"/>
      <c r="CD492" s="372"/>
      <c r="CE492" s="372"/>
      <c r="CF492" s="372"/>
      <c r="CG492" s="372"/>
      <c r="CH492" s="372"/>
      <c r="CI492" s="372"/>
      <c r="CJ492" s="372"/>
      <c r="CK492" s="372"/>
      <c r="CL492" s="372"/>
      <c r="CM492" s="372"/>
      <c r="CN492" s="372"/>
      <c r="CO492" s="372"/>
      <c r="CP492" s="372"/>
      <c r="CQ492" s="372"/>
      <c r="CR492" s="372"/>
      <c r="CS492" s="372"/>
      <c r="CT492" s="372"/>
      <c r="CU492" s="372"/>
      <c r="CV492" s="372"/>
      <c r="CW492" s="372"/>
      <c r="CX492" s="372"/>
      <c r="CY492" s="372"/>
      <c r="CZ492" s="372"/>
    </row>
    <row r="493" s="376" customFormat="true" ht="25.15" customHeight="true" x14ac:dyDescent="0.2">
      <c r="C493" s="815" t="s">
        <v>309</v>
      </c>
      <c r="D493" s="814"/>
      <c r="E493" s="199">
        <v>7.602394170456668E-2</v>
      </c>
      <c r="F493" s="201"/>
      <c r="G493" s="201"/>
      <c r="H493" s="814" t="s">
        <v>309</v>
      </c>
      <c r="I493" s="814"/>
      <c r="J493" s="199">
        <v>8.0330917058916776E-2</v>
      </c>
      <c r="K493" s="201"/>
      <c r="L493" s="201"/>
      <c r="M493" s="814" t="s">
        <v>318</v>
      </c>
      <c r="N493" s="814"/>
      <c r="O493" s="199">
        <v>2.543330732550313E-2</v>
      </c>
      <c r="P493" s="201"/>
      <c r="Q493" s="201"/>
      <c r="AA493" s="369"/>
      <c r="AB493" s="369"/>
      <c r="AC493" s="369"/>
      <c r="AD493" s="369"/>
      <c r="AE493" s="369"/>
      <c r="AF493" s="369"/>
      <c r="AG493" s="369"/>
      <c r="AH493" s="369"/>
      <c r="AI493" s="369"/>
      <c r="AJ493" s="369"/>
      <c r="AK493" s="369"/>
      <c r="AL493" s="369"/>
      <c r="AM493" s="369"/>
      <c r="AN493" s="369"/>
      <c r="AO493" s="369"/>
      <c r="AP493" s="369"/>
      <c r="AQ493" s="369"/>
      <c r="AR493" s="369"/>
      <c r="AS493" s="369"/>
      <c r="AT493" s="369"/>
      <c r="AU493" s="369"/>
      <c r="AV493" s="369"/>
      <c r="AW493" s="369"/>
      <c r="AX493" s="369"/>
      <c r="AY493" s="369"/>
      <c r="AZ493" s="369"/>
      <c r="BA493" s="371"/>
      <c r="BB493" s="448"/>
      <c r="BC493" s="371"/>
      <c r="BD493" s="371"/>
      <c r="BE493" s="371"/>
      <c r="BF493" s="371"/>
      <c r="BG493" s="371"/>
      <c r="BH493" s="371"/>
      <c r="BI493" s="371"/>
      <c r="BJ493" s="371"/>
      <c r="BK493" s="371"/>
      <c r="BL493" s="371"/>
      <c r="BM493" s="371"/>
      <c r="BN493" s="371"/>
      <c r="BO493" s="371"/>
      <c r="BP493" s="371"/>
      <c r="BQ493" s="371"/>
      <c r="BR493" s="371"/>
      <c r="BS493" s="371"/>
      <c r="BT493" s="371"/>
      <c r="BU493" s="371"/>
      <c r="BV493" s="371"/>
      <c r="BW493" s="371"/>
      <c r="BX493" s="371"/>
      <c r="BY493" s="371"/>
      <c r="BZ493" s="372"/>
      <c r="CA493" s="372"/>
      <c r="CB493" s="372"/>
      <c r="CC493" s="372"/>
      <c r="CD493" s="372"/>
      <c r="CE493" s="372"/>
      <c r="CF493" s="372"/>
      <c r="CG493" s="372"/>
      <c r="CH493" s="372"/>
      <c r="CI493" s="372"/>
      <c r="CJ493" s="372"/>
      <c r="CK493" s="372"/>
      <c r="CL493" s="372"/>
      <c r="CM493" s="372"/>
      <c r="CN493" s="372"/>
      <c r="CO493" s="372"/>
      <c r="CP493" s="372"/>
      <c r="CQ493" s="372"/>
      <c r="CR493" s="372"/>
      <c r="CS493" s="372"/>
      <c r="CT493" s="372"/>
      <c r="CU493" s="372"/>
      <c r="CV493" s="372"/>
      <c r="CW493" s="372"/>
      <c r="CX493" s="372"/>
      <c r="CY493" s="372"/>
      <c r="CZ493" s="372"/>
    </row>
    <row r="494" s="376" customFormat="true" ht="25.15" customHeight="true" x14ac:dyDescent="0.2">
      <c r="C494" s="815" t="s">
        <v>315</v>
      </c>
      <c r="D494" s="814"/>
      <c r="E494" s="199">
        <v>3.550666464761737E-2</v>
      </c>
      <c r="F494" s="201"/>
      <c r="G494" s="201"/>
      <c r="H494" s="814" t="s">
        <v>315</v>
      </c>
      <c r="I494" s="814"/>
      <c r="J494" s="199">
        <v>2.6356804425979995E-2</v>
      </c>
      <c r="K494" s="201"/>
      <c r="L494" s="201"/>
      <c r="M494" s="814" t="s">
        <v>311</v>
      </c>
      <c r="N494" s="814"/>
      <c r="O494" s="199">
        <v>4.6673325764251927E-2</v>
      </c>
      <c r="P494" s="201"/>
      <c r="Q494" s="201"/>
      <c r="AA494" s="369"/>
      <c r="AB494" s="369"/>
      <c r="AC494" s="369"/>
      <c r="AD494" s="369"/>
      <c r="AE494" s="369"/>
      <c r="AF494" s="369"/>
      <c r="AG494" s="369"/>
      <c r="AH494" s="369"/>
      <c r="AI494" s="369"/>
      <c r="AJ494" s="369"/>
      <c r="AK494" s="369"/>
      <c r="AL494" s="369"/>
      <c r="AM494" s="369"/>
      <c r="AN494" s="369"/>
      <c r="AO494" s="369"/>
      <c r="AP494" s="369"/>
      <c r="AQ494" s="369"/>
      <c r="AR494" s="369"/>
      <c r="AS494" s="369"/>
      <c r="AT494" s="369"/>
      <c r="AU494" s="369"/>
      <c r="AV494" s="369"/>
      <c r="AW494" s="369"/>
      <c r="AX494" s="369"/>
      <c r="AY494" s="369"/>
      <c r="AZ494" s="369"/>
      <c r="BA494" s="371"/>
      <c r="BB494" s="448"/>
      <c r="BC494" s="371"/>
      <c r="BD494" s="371"/>
      <c r="BE494" s="371"/>
      <c r="BF494" s="371"/>
      <c r="BG494" s="371"/>
      <c r="BH494" s="371"/>
      <c r="BI494" s="371"/>
      <c r="BJ494" s="371"/>
      <c r="BK494" s="371"/>
      <c r="BL494" s="371"/>
      <c r="BM494" s="371"/>
      <c r="BN494" s="371"/>
      <c r="BO494" s="371"/>
      <c r="BP494" s="371"/>
      <c r="BQ494" s="371"/>
      <c r="BR494" s="371"/>
      <c r="BS494" s="371"/>
      <c r="BT494" s="371"/>
      <c r="BU494" s="371"/>
      <c r="BV494" s="371"/>
      <c r="BW494" s="371"/>
      <c r="BX494" s="371"/>
      <c r="BY494" s="371"/>
      <c r="BZ494" s="372"/>
      <c r="CA494" s="372"/>
      <c r="CB494" s="372"/>
      <c r="CC494" s="372"/>
      <c r="CD494" s="372"/>
      <c r="CE494" s="372"/>
      <c r="CF494" s="372"/>
      <c r="CG494" s="372"/>
      <c r="CH494" s="372"/>
      <c r="CI494" s="372"/>
      <c r="CJ494" s="372"/>
      <c r="CK494" s="372"/>
      <c r="CL494" s="372"/>
      <c r="CM494" s="372"/>
      <c r="CN494" s="372"/>
      <c r="CO494" s="372"/>
      <c r="CP494" s="372"/>
      <c r="CQ494" s="372"/>
      <c r="CR494" s="372"/>
      <c r="CS494" s="372"/>
      <c r="CT494" s="372"/>
      <c r="CU494" s="372"/>
      <c r="CV494" s="372"/>
      <c r="CW494" s="372"/>
      <c r="CX494" s="372"/>
      <c r="CY494" s="372"/>
      <c r="CZ494" s="372"/>
    </row>
    <row r="495" s="376" customFormat="true" ht="25.15" customHeight="true" x14ac:dyDescent="0.2">
      <c r="C495" s="815" t="s">
        <v>318</v>
      </c>
      <c r="D495" s="814"/>
      <c r="E495" s="199">
        <v>7.5302396704072265E-3</v>
      </c>
      <c r="F495" s="201"/>
      <c r="G495" s="201"/>
      <c r="H495" s="814" t="s">
        <v>318</v>
      </c>
      <c r="I495" s="814"/>
      <c r="J495" s="199">
        <v>7.4176860423988888E-3</v>
      </c>
      <c r="K495" s="201"/>
      <c r="L495" s="201"/>
      <c r="M495" s="814" t="s">
        <v>307</v>
      </c>
      <c r="N495" s="814"/>
      <c r="O495" s="199">
        <v>-8.8797708219366042E-2</v>
      </c>
      <c r="P495" s="201"/>
      <c r="Q495" s="201"/>
      <c r="AA495" s="369"/>
      <c r="AB495" s="369"/>
      <c r="AC495" s="369"/>
      <c r="AD495" s="369"/>
      <c r="AE495" s="369"/>
      <c r="AF495" s="369"/>
      <c r="AG495" s="369"/>
      <c r="AH495" s="369"/>
      <c r="AI495" s="369"/>
      <c r="AJ495" s="369"/>
      <c r="AK495" s="369"/>
      <c r="AL495" s="369"/>
      <c r="AM495" s="369"/>
      <c r="AN495" s="369"/>
      <c r="AO495" s="369"/>
      <c r="AP495" s="369"/>
      <c r="AQ495" s="369"/>
      <c r="AR495" s="369"/>
      <c r="AS495" s="369"/>
      <c r="AT495" s="369"/>
      <c r="AU495" s="369"/>
      <c r="AV495" s="369"/>
      <c r="AW495" s="369"/>
      <c r="AX495" s="369"/>
      <c r="AY495" s="369"/>
      <c r="AZ495" s="369"/>
      <c r="BA495" s="371"/>
      <c r="BB495" s="448"/>
      <c r="BC495" s="371"/>
      <c r="BD495" s="371"/>
      <c r="BE495" s="371"/>
      <c r="BF495" s="371"/>
      <c r="BG495" s="371"/>
      <c r="BH495" s="371"/>
      <c r="BI495" s="371"/>
      <c r="BJ495" s="371"/>
      <c r="BK495" s="371"/>
      <c r="BL495" s="371"/>
      <c r="BM495" s="371"/>
      <c r="BN495" s="371"/>
      <c r="BO495" s="371"/>
      <c r="BP495" s="371"/>
      <c r="BQ495" s="371"/>
      <c r="BR495" s="371"/>
      <c r="BS495" s="371"/>
      <c r="BT495" s="371"/>
      <c r="BU495" s="371"/>
      <c r="BV495" s="371"/>
      <c r="BW495" s="371"/>
      <c r="BX495" s="371"/>
      <c r="BY495" s="371"/>
      <c r="BZ495" s="372"/>
      <c r="CA495" s="372"/>
      <c r="CB495" s="372"/>
      <c r="CC495" s="372"/>
      <c r="CD495" s="372"/>
      <c r="CE495" s="372"/>
      <c r="CF495" s="372"/>
      <c r="CG495" s="372"/>
      <c r="CH495" s="372"/>
      <c r="CI495" s="372"/>
      <c r="CJ495" s="372"/>
      <c r="CK495" s="372"/>
      <c r="CL495" s="372"/>
      <c r="CM495" s="372"/>
      <c r="CN495" s="372"/>
      <c r="CO495" s="372"/>
      <c r="CP495" s="372"/>
      <c r="CQ495" s="372"/>
      <c r="CR495" s="372"/>
      <c r="CS495" s="372"/>
      <c r="CT495" s="372"/>
      <c r="CU495" s="372"/>
      <c r="CV495" s="372"/>
      <c r="CW495" s="372"/>
      <c r="CX495" s="372"/>
      <c r="CY495" s="372"/>
      <c r="CZ495" s="372"/>
    </row>
    <row r="496" s="376" customFormat="true" ht="25.15" customHeight="true" x14ac:dyDescent="0.2">
      <c r="C496" s="815" t="s">
        <v>311</v>
      </c>
      <c r="D496" s="814"/>
      <c r="E496" s="199">
        <v>-2.648767367922699E-3</v>
      </c>
      <c r="F496" s="201"/>
      <c r="G496" s="201"/>
      <c r="H496" s="814" t="s">
        <v>311</v>
      </c>
      <c r="I496" s="814"/>
      <c r="J496" s="199">
        <v>1.8492423090348267E-3</v>
      </c>
      <c r="K496" s="201"/>
      <c r="L496" s="201"/>
      <c r="M496" s="814" t="s">
        <v>292</v>
      </c>
      <c r="N496" s="814"/>
      <c r="O496" s="199">
        <v>-9.5972681978526486E-2</v>
      </c>
      <c r="P496" s="201"/>
      <c r="Q496" s="201"/>
      <c r="AA496" s="369"/>
      <c r="AB496" s="369"/>
      <c r="AC496" s="369"/>
      <c r="AD496" s="369"/>
      <c r="AE496" s="369"/>
      <c r="AF496" s="369"/>
      <c r="AG496" s="369"/>
      <c r="AH496" s="369"/>
      <c r="AI496" s="369"/>
      <c r="AJ496" s="369"/>
      <c r="AK496" s="369"/>
      <c r="AL496" s="369"/>
      <c r="AM496" s="369"/>
      <c r="AN496" s="369"/>
      <c r="AO496" s="369"/>
      <c r="AP496" s="369"/>
      <c r="AQ496" s="369"/>
      <c r="AR496" s="369"/>
      <c r="AS496" s="369"/>
      <c r="AT496" s="369"/>
      <c r="AU496" s="369"/>
      <c r="AV496" s="369"/>
      <c r="AW496" s="369"/>
      <c r="AX496" s="369"/>
      <c r="AY496" s="369"/>
      <c r="AZ496" s="369"/>
      <c r="BA496" s="371"/>
      <c r="BB496" s="448"/>
      <c r="BC496" s="371"/>
      <c r="BD496" s="371"/>
      <c r="BE496" s="371"/>
      <c r="BF496" s="371"/>
      <c r="BG496" s="371"/>
      <c r="BH496" s="371"/>
      <c r="BI496" s="371"/>
      <c r="BJ496" s="371"/>
      <c r="BK496" s="371"/>
      <c r="BL496" s="371"/>
      <c r="BM496" s="371"/>
      <c r="BN496" s="371"/>
      <c r="BO496" s="371"/>
      <c r="BP496" s="371"/>
      <c r="BQ496" s="371"/>
      <c r="BR496" s="371"/>
      <c r="BS496" s="371"/>
      <c r="BT496" s="371"/>
      <c r="BU496" s="371"/>
      <c r="BV496" s="371"/>
      <c r="BW496" s="371"/>
      <c r="BX496" s="371"/>
      <c r="BY496" s="371"/>
      <c r="BZ496" s="372"/>
      <c r="CA496" s="372"/>
      <c r="CB496" s="372"/>
      <c r="CC496" s="372"/>
      <c r="CD496" s="372"/>
      <c r="CE496" s="372"/>
      <c r="CF496" s="372"/>
      <c r="CG496" s="372"/>
      <c r="CH496" s="372"/>
      <c r="CI496" s="372"/>
      <c r="CJ496" s="372"/>
      <c r="CK496" s="372"/>
      <c r="CL496" s="372"/>
      <c r="CM496" s="372"/>
      <c r="CN496" s="372"/>
      <c r="CO496" s="372"/>
      <c r="CP496" s="372"/>
      <c r="CQ496" s="372"/>
      <c r="CR496" s="372"/>
      <c r="CS496" s="372"/>
      <c r="CT496" s="372"/>
      <c r="CU496" s="372"/>
      <c r="CV496" s="372"/>
      <c r="CW496" s="372"/>
      <c r="CX496" s="372"/>
      <c r="CY496" s="372"/>
      <c r="CZ496" s="372"/>
    </row>
    <row r="497" s="376" customFormat="true" ht="25.15" customHeight="true" x14ac:dyDescent="0.2">
      <c r="C497" s="815" t="s">
        <v>307</v>
      </c>
      <c r="D497" s="814"/>
      <c r="E497" s="199">
        <v>-5.3203271712661024E-2</v>
      </c>
      <c r="F497" s="201"/>
      <c r="G497" s="201"/>
      <c r="H497" s="814" t="s">
        <v>307</v>
      </c>
      <c r="I497" s="814"/>
      <c r="J497" s="199">
        <v>-3.5151397334472055E-2</v>
      </c>
      <c r="K497" s="201"/>
      <c r="L497" s="201"/>
      <c r="M497" s="814" t="s">
        <v>314</v>
      </c>
      <c r="N497" s="814"/>
      <c r="O497" s="199">
        <v>3.1094180710379477E-2</v>
      </c>
      <c r="P497" s="201"/>
      <c r="Q497" s="201"/>
      <c r="AA497" s="369"/>
      <c r="AB497" s="369"/>
      <c r="AC497" s="369"/>
      <c r="AD497" s="369"/>
      <c r="AE497" s="369"/>
      <c r="AF497" s="369"/>
      <c r="AG497" s="369"/>
      <c r="AH497" s="369"/>
      <c r="AI497" s="369"/>
      <c r="AJ497" s="369"/>
      <c r="AK497" s="369"/>
      <c r="AL497" s="369"/>
      <c r="AM497" s="369"/>
      <c r="AN497" s="369"/>
      <c r="AO497" s="369"/>
      <c r="AP497" s="369"/>
      <c r="AQ497" s="369"/>
      <c r="AR497" s="369"/>
      <c r="AS497" s="369"/>
      <c r="AT497" s="369"/>
      <c r="AU497" s="369"/>
      <c r="AV497" s="369"/>
      <c r="AW497" s="369"/>
      <c r="AX497" s="369"/>
      <c r="AY497" s="369"/>
      <c r="AZ497" s="369"/>
      <c r="BA497" s="371"/>
      <c r="BB497" s="448"/>
      <c r="BC497" s="371"/>
      <c r="BD497" s="371"/>
      <c r="BE497" s="371"/>
      <c r="BF497" s="371"/>
      <c r="BG497" s="371"/>
      <c r="BH497" s="371"/>
      <c r="BI497" s="371"/>
      <c r="BJ497" s="371"/>
      <c r="BK497" s="371"/>
      <c r="BL497" s="371"/>
      <c r="BM497" s="371"/>
      <c r="BN497" s="371"/>
      <c r="BO497" s="371"/>
      <c r="BP497" s="371"/>
      <c r="BQ497" s="371"/>
      <c r="BR497" s="371"/>
      <c r="BS497" s="371"/>
      <c r="BT497" s="371"/>
      <c r="BU497" s="371"/>
      <c r="BV497" s="371"/>
      <c r="BW497" s="371"/>
      <c r="BX497" s="371"/>
      <c r="BY497" s="371"/>
      <c r="BZ497" s="372"/>
      <c r="CA497" s="372"/>
      <c r="CB497" s="372"/>
      <c r="CC497" s="372"/>
      <c r="CD497" s="372"/>
      <c r="CE497" s="372"/>
      <c r="CF497" s="372"/>
      <c r="CG497" s="372"/>
      <c r="CH497" s="372"/>
      <c r="CI497" s="372"/>
      <c r="CJ497" s="372"/>
      <c r="CK497" s="372"/>
      <c r="CL497" s="372"/>
      <c r="CM497" s="372"/>
      <c r="CN497" s="372"/>
      <c r="CO497" s="372"/>
      <c r="CP497" s="372"/>
      <c r="CQ497" s="372"/>
      <c r="CR497" s="372"/>
      <c r="CS497" s="372"/>
      <c r="CT497" s="372"/>
      <c r="CU497" s="372"/>
      <c r="CV497" s="372"/>
      <c r="CW497" s="372"/>
      <c r="CX497" s="372"/>
      <c r="CY497" s="372"/>
      <c r="CZ497" s="372"/>
    </row>
    <row r="498" s="376" customFormat="true" ht="25.15" customHeight="true" x14ac:dyDescent="0.2">
      <c r="C498" s="815" t="s">
        <v>292</v>
      </c>
      <c r="D498" s="814"/>
      <c r="E498" s="199">
        <v>-0.11820111614359063</v>
      </c>
      <c r="F498" s="201"/>
      <c r="G498" s="201"/>
      <c r="H498" s="814" t="s">
        <v>292</v>
      </c>
      <c r="I498" s="814"/>
      <c r="J498" s="199">
        <v>-0.1189244709232594</v>
      </c>
      <c r="K498" s="201"/>
      <c r="L498" s="201"/>
      <c r="M498" s="814" t="s">
        <v>316</v>
      </c>
      <c r="N498" s="814"/>
      <c r="O498" s="199">
        <v>3.0922307544210933E-2</v>
      </c>
      <c r="P498" s="201"/>
      <c r="Q498" s="201"/>
      <c r="AA498" s="369"/>
      <c r="AB498" s="369"/>
      <c r="AC498" s="369"/>
      <c r="AD498" s="369"/>
      <c r="AE498" s="369"/>
      <c r="AF498" s="369"/>
      <c r="AG498" s="369"/>
      <c r="AH498" s="369"/>
      <c r="AI498" s="369"/>
      <c r="AJ498" s="369"/>
      <c r="AK498" s="369"/>
      <c r="AL498" s="369"/>
      <c r="AM498" s="369"/>
      <c r="AN498" s="369"/>
      <c r="AO498" s="369"/>
      <c r="AP498" s="369"/>
      <c r="AQ498" s="369"/>
      <c r="AR498" s="369"/>
      <c r="AS498" s="369"/>
      <c r="AT498" s="369"/>
      <c r="AU498" s="369"/>
      <c r="AV498" s="369"/>
      <c r="AW498" s="369"/>
      <c r="AX498" s="369"/>
      <c r="AY498" s="369"/>
      <c r="AZ498" s="369"/>
      <c r="BA498" s="371"/>
      <c r="BB498" s="448"/>
      <c r="BC498" s="371"/>
      <c r="BD498" s="371"/>
      <c r="BE498" s="371"/>
      <c r="BF498" s="371"/>
      <c r="BG498" s="371"/>
      <c r="BH498" s="371"/>
      <c r="BI498" s="371"/>
      <c r="BJ498" s="371"/>
      <c r="BK498" s="371"/>
      <c r="BL498" s="371"/>
      <c r="BM498" s="371"/>
      <c r="BN498" s="371"/>
      <c r="BO498" s="371"/>
      <c r="BP498" s="371"/>
      <c r="BQ498" s="371"/>
      <c r="BR498" s="371"/>
      <c r="BS498" s="371"/>
      <c r="BT498" s="371"/>
      <c r="BU498" s="371"/>
      <c r="BV498" s="371"/>
      <c r="BW498" s="371"/>
      <c r="BX498" s="371"/>
      <c r="BY498" s="371"/>
      <c r="BZ498" s="372"/>
      <c r="CA498" s="372"/>
      <c r="CB498" s="372"/>
      <c r="CC498" s="372"/>
      <c r="CD498" s="372"/>
      <c r="CE498" s="372"/>
      <c r="CF498" s="372"/>
      <c r="CG498" s="372"/>
      <c r="CH498" s="372"/>
      <c r="CI498" s="372"/>
      <c r="CJ498" s="372"/>
      <c r="CK498" s="372"/>
      <c r="CL498" s="372"/>
      <c r="CM498" s="372"/>
      <c r="CN498" s="372"/>
      <c r="CO498" s="372"/>
      <c r="CP498" s="372"/>
      <c r="CQ498" s="372"/>
      <c r="CR498" s="372"/>
      <c r="CS498" s="372"/>
      <c r="CT498" s="372"/>
      <c r="CU498" s="372"/>
      <c r="CV498" s="372"/>
      <c r="CW498" s="372"/>
      <c r="CX498" s="372"/>
      <c r="CY498" s="372"/>
      <c r="CZ498" s="372"/>
    </row>
    <row r="499" s="376" customFormat="true" ht="25.15" customHeight="true" x14ac:dyDescent="0.2">
      <c r="C499" s="815" t="s">
        <v>314</v>
      </c>
      <c r="D499" s="814"/>
      <c r="E499" s="199">
        <v>1.148551268324231E-2</v>
      </c>
      <c r="F499" s="201"/>
      <c r="G499" s="201"/>
      <c r="H499" s="814" t="s">
        <v>314</v>
      </c>
      <c r="I499" s="814"/>
      <c r="J499" s="199">
        <v>3.5275301182433817E-3</v>
      </c>
      <c r="K499" s="201"/>
      <c r="L499" s="201"/>
      <c r="M499" s="814" t="s">
        <v>295</v>
      </c>
      <c r="N499" s="814"/>
      <c r="O499" s="199">
        <v>9.3072288971005585E-2</v>
      </c>
      <c r="P499" s="201"/>
      <c r="Q499" s="201"/>
      <c r="AA499" s="369"/>
      <c r="AB499" s="369"/>
      <c r="AC499" s="369"/>
      <c r="AD499" s="369"/>
      <c r="AE499" s="369"/>
      <c r="AF499" s="369"/>
      <c r="AG499" s="369"/>
      <c r="AH499" s="369"/>
      <c r="AI499" s="369"/>
      <c r="AJ499" s="369"/>
      <c r="AK499" s="369"/>
      <c r="AL499" s="369"/>
      <c r="AM499" s="369"/>
      <c r="AN499" s="369"/>
      <c r="AO499" s="369"/>
      <c r="AP499" s="369"/>
      <c r="AQ499" s="369"/>
      <c r="AR499" s="369"/>
      <c r="AS499" s="369"/>
      <c r="AT499" s="369"/>
      <c r="AU499" s="369"/>
      <c r="AV499" s="369"/>
      <c r="AW499" s="369"/>
      <c r="AX499" s="369"/>
      <c r="AY499" s="369"/>
      <c r="AZ499" s="369"/>
      <c r="BA499" s="371"/>
      <c r="BB499" s="448"/>
      <c r="BC499" s="371"/>
      <c r="BD499" s="371"/>
      <c r="BE499" s="371"/>
      <c r="BF499" s="371"/>
      <c r="BG499" s="371"/>
      <c r="BH499" s="371"/>
      <c r="BI499" s="371"/>
      <c r="BJ499" s="371"/>
      <c r="BK499" s="371"/>
      <c r="BL499" s="371"/>
      <c r="BM499" s="371"/>
      <c r="BN499" s="371"/>
      <c r="BO499" s="371"/>
      <c r="BP499" s="371"/>
      <c r="BQ499" s="371"/>
      <c r="BR499" s="371"/>
      <c r="BS499" s="371"/>
      <c r="BT499" s="371"/>
      <c r="BU499" s="371"/>
      <c r="BV499" s="371"/>
      <c r="BW499" s="371"/>
      <c r="BX499" s="371"/>
      <c r="BY499" s="371"/>
      <c r="BZ499" s="372"/>
      <c r="CA499" s="372"/>
      <c r="CB499" s="372"/>
      <c r="CC499" s="372"/>
      <c r="CD499" s="372"/>
      <c r="CE499" s="372"/>
      <c r="CF499" s="372"/>
      <c r="CG499" s="372"/>
      <c r="CH499" s="372"/>
      <c r="CI499" s="372"/>
      <c r="CJ499" s="372"/>
      <c r="CK499" s="372"/>
      <c r="CL499" s="372"/>
      <c r="CM499" s="372"/>
      <c r="CN499" s="372"/>
      <c r="CO499" s="372"/>
      <c r="CP499" s="372"/>
      <c r="CQ499" s="372"/>
      <c r="CR499" s="372"/>
      <c r="CS499" s="372"/>
      <c r="CT499" s="372"/>
      <c r="CU499" s="372"/>
      <c r="CV499" s="372"/>
      <c r="CW499" s="372"/>
      <c r="CX499" s="372"/>
      <c r="CY499" s="372"/>
      <c r="CZ499" s="372"/>
    </row>
    <row r="500" s="376" customFormat="true" ht="25.15" customHeight="true" x14ac:dyDescent="0.2">
      <c r="C500" s="815" t="s">
        <v>316</v>
      </c>
      <c r="D500" s="814"/>
      <c r="E500" s="199">
        <v>2.5819765767729048E-2</v>
      </c>
      <c r="F500" s="201"/>
      <c r="G500" s="201"/>
      <c r="H500" s="814" t="s">
        <v>316</v>
      </c>
      <c r="I500" s="814"/>
      <c r="J500" s="199">
        <v>2.7602687901974433E-2</v>
      </c>
      <c r="K500" s="201"/>
      <c r="L500" s="201"/>
      <c r="M500" s="814" t="s">
        <v>291</v>
      </c>
      <c r="N500" s="814"/>
      <c r="O500" s="199">
        <v>-0.20846678921299139</v>
      </c>
      <c r="P500" s="201"/>
      <c r="Q500" s="201"/>
      <c r="AA500" s="369"/>
      <c r="AB500" s="369"/>
      <c r="AC500" s="369"/>
      <c r="AD500" s="369"/>
      <c r="AE500" s="369"/>
      <c r="AF500" s="369"/>
      <c r="AG500" s="369"/>
      <c r="AH500" s="369"/>
      <c r="AI500" s="369"/>
      <c r="AJ500" s="369"/>
      <c r="AK500" s="369"/>
      <c r="AL500" s="369"/>
      <c r="AM500" s="369"/>
      <c r="AN500" s="369"/>
      <c r="AO500" s="369"/>
      <c r="AP500" s="369"/>
      <c r="AQ500" s="369"/>
      <c r="AR500" s="369"/>
      <c r="AS500" s="369"/>
      <c r="AT500" s="369"/>
      <c r="AU500" s="369"/>
      <c r="AV500" s="369"/>
      <c r="AW500" s="369"/>
      <c r="AX500" s="369"/>
      <c r="AY500" s="369"/>
      <c r="AZ500" s="369"/>
      <c r="BA500" s="371"/>
      <c r="BB500" s="448"/>
      <c r="BC500" s="371"/>
      <c r="BD500" s="371"/>
      <c r="BE500" s="371"/>
      <c r="BF500" s="371"/>
      <c r="BG500" s="371"/>
      <c r="BH500" s="371"/>
      <c r="BI500" s="371"/>
      <c r="BJ500" s="371"/>
      <c r="BK500" s="371"/>
      <c r="BL500" s="371"/>
      <c r="BM500" s="371"/>
      <c r="BN500" s="371"/>
      <c r="BO500" s="371"/>
      <c r="BP500" s="371"/>
      <c r="BQ500" s="371"/>
      <c r="BR500" s="371"/>
      <c r="BS500" s="371"/>
      <c r="BT500" s="371"/>
      <c r="BU500" s="371"/>
      <c r="BV500" s="371"/>
      <c r="BW500" s="371"/>
      <c r="BX500" s="371"/>
      <c r="BY500" s="371"/>
      <c r="BZ500" s="372"/>
      <c r="CA500" s="372"/>
      <c r="CB500" s="372"/>
      <c r="CC500" s="372"/>
      <c r="CD500" s="372"/>
      <c r="CE500" s="372"/>
      <c r="CF500" s="372"/>
      <c r="CG500" s="372"/>
      <c r="CH500" s="372"/>
      <c r="CI500" s="372"/>
      <c r="CJ500" s="372"/>
      <c r="CK500" s="372"/>
      <c r="CL500" s="372"/>
      <c r="CM500" s="372"/>
      <c r="CN500" s="372"/>
      <c r="CO500" s="372"/>
      <c r="CP500" s="372"/>
      <c r="CQ500" s="372"/>
      <c r="CR500" s="372"/>
      <c r="CS500" s="372"/>
      <c r="CT500" s="372"/>
      <c r="CU500" s="372"/>
      <c r="CV500" s="372"/>
      <c r="CW500" s="372"/>
      <c r="CX500" s="372"/>
      <c r="CY500" s="372"/>
      <c r="CZ500" s="372"/>
    </row>
    <row r="501" s="376" customFormat="true" ht="25.15" customHeight="true" x14ac:dyDescent="0.2">
      <c r="C501" s="815" t="s">
        <v>295</v>
      </c>
      <c r="D501" s="814"/>
      <c r="E501" s="199">
        <v>0.11610185808803142</v>
      </c>
      <c r="F501" s="201"/>
      <c r="G501" s="201"/>
      <c r="H501" s="814" t="s">
        <v>295</v>
      </c>
      <c r="I501" s="814"/>
      <c r="J501" s="199">
        <v>0.11722205938523668</v>
      </c>
      <c r="K501" s="201"/>
      <c r="L501" s="201"/>
      <c r="M501" s="814" t="s">
        <v>321</v>
      </c>
      <c r="N501" s="814"/>
      <c r="O501" s="199">
        <v>1.2199334193301332E-3</v>
      </c>
      <c r="P501" s="201"/>
      <c r="Q501" s="201"/>
      <c r="AA501" s="369"/>
      <c r="AB501" s="369"/>
      <c r="AC501" s="369"/>
      <c r="AD501" s="369"/>
      <c r="AE501" s="369"/>
      <c r="AF501" s="369"/>
      <c r="AG501" s="369"/>
      <c r="AH501" s="369"/>
      <c r="AI501" s="369"/>
      <c r="AJ501" s="369"/>
      <c r="AK501" s="369"/>
      <c r="AL501" s="369"/>
      <c r="AM501" s="369"/>
      <c r="AN501" s="369"/>
      <c r="AO501" s="369"/>
      <c r="AP501" s="369"/>
      <c r="AQ501" s="369"/>
      <c r="AR501" s="369"/>
      <c r="AS501" s="369"/>
      <c r="AT501" s="369"/>
      <c r="AU501" s="369"/>
      <c r="AV501" s="369"/>
      <c r="AW501" s="369"/>
      <c r="AX501" s="369"/>
      <c r="AY501" s="369"/>
      <c r="AZ501" s="369"/>
      <c r="BA501" s="371"/>
      <c r="BB501" s="448"/>
      <c r="BC501" s="371"/>
      <c r="BD501" s="371"/>
      <c r="BE501" s="371"/>
      <c r="BF501" s="371"/>
      <c r="BG501" s="371"/>
      <c r="BH501" s="371"/>
      <c r="BI501" s="371"/>
      <c r="BJ501" s="371"/>
      <c r="BK501" s="371"/>
      <c r="BL501" s="371"/>
      <c r="BM501" s="371"/>
      <c r="BN501" s="371"/>
      <c r="BO501" s="371"/>
      <c r="BP501" s="371"/>
      <c r="BQ501" s="371"/>
      <c r="BR501" s="371"/>
      <c r="BS501" s="371"/>
      <c r="BT501" s="371"/>
      <c r="BU501" s="371"/>
      <c r="BV501" s="371"/>
      <c r="BW501" s="371"/>
      <c r="BX501" s="371"/>
      <c r="BY501" s="371"/>
      <c r="BZ501" s="372"/>
      <c r="CA501" s="372"/>
      <c r="CB501" s="372"/>
      <c r="CC501" s="372"/>
      <c r="CD501" s="372"/>
      <c r="CE501" s="372"/>
      <c r="CF501" s="372"/>
      <c r="CG501" s="372"/>
      <c r="CH501" s="372"/>
      <c r="CI501" s="372"/>
      <c r="CJ501" s="372"/>
      <c r="CK501" s="372"/>
      <c r="CL501" s="372"/>
      <c r="CM501" s="372"/>
      <c r="CN501" s="372"/>
      <c r="CO501" s="372"/>
      <c r="CP501" s="372"/>
      <c r="CQ501" s="372"/>
      <c r="CR501" s="372"/>
      <c r="CS501" s="372"/>
      <c r="CT501" s="372"/>
      <c r="CU501" s="372"/>
      <c r="CV501" s="372"/>
      <c r="CW501" s="372"/>
      <c r="CX501" s="372"/>
      <c r="CY501" s="372"/>
      <c r="CZ501" s="372"/>
    </row>
    <row r="502" s="376" customFormat="true" ht="25.15" customHeight="true" x14ac:dyDescent="0.2">
      <c r="C502" s="815" t="s">
        <v>291</v>
      </c>
      <c r="D502" s="814"/>
      <c r="E502" s="199">
        <v>-5.2607227481668607E-2</v>
      </c>
      <c r="F502" s="201"/>
      <c r="G502" s="201"/>
      <c r="H502" s="814" t="s">
        <v>291</v>
      </c>
      <c r="I502" s="814"/>
      <c r="J502" s="199">
        <v>-2.3146233051982983E-2</v>
      </c>
      <c r="K502" s="201"/>
      <c r="L502" s="201"/>
      <c r="M502" s="814" t="s">
        <v>310</v>
      </c>
      <c r="N502" s="814"/>
      <c r="O502" s="199">
        <v>8.2822860639550175E-2</v>
      </c>
      <c r="P502" s="201"/>
      <c r="Q502" s="201"/>
      <c r="AA502" s="369"/>
      <c r="AB502" s="369"/>
      <c r="AC502" s="369"/>
      <c r="AD502" s="369"/>
      <c r="AE502" s="369"/>
      <c r="AF502" s="369"/>
      <c r="AG502" s="369"/>
      <c r="AH502" s="369"/>
      <c r="AI502" s="369"/>
      <c r="AJ502" s="369"/>
      <c r="AK502" s="369"/>
      <c r="AL502" s="369"/>
      <c r="AM502" s="369"/>
      <c r="AN502" s="369"/>
      <c r="AO502" s="369"/>
      <c r="AP502" s="369"/>
      <c r="AQ502" s="369"/>
      <c r="AR502" s="369"/>
      <c r="AS502" s="369"/>
      <c r="AT502" s="369"/>
      <c r="AU502" s="369"/>
      <c r="AV502" s="369"/>
      <c r="AW502" s="369"/>
      <c r="AX502" s="369"/>
      <c r="AY502" s="369"/>
      <c r="AZ502" s="369"/>
      <c r="BA502" s="371"/>
      <c r="BB502" s="448"/>
      <c r="BC502" s="371"/>
      <c r="BD502" s="371"/>
      <c r="BE502" s="371"/>
      <c r="BF502" s="371"/>
      <c r="BG502" s="371"/>
      <c r="BH502" s="371"/>
      <c r="BI502" s="371"/>
      <c r="BJ502" s="371"/>
      <c r="BK502" s="371"/>
      <c r="BL502" s="371"/>
      <c r="BM502" s="371"/>
      <c r="BN502" s="371"/>
      <c r="BO502" s="371"/>
      <c r="BP502" s="371"/>
      <c r="BQ502" s="371"/>
      <c r="BR502" s="371"/>
      <c r="BS502" s="371"/>
      <c r="BT502" s="371"/>
      <c r="BU502" s="371"/>
      <c r="BV502" s="371"/>
      <c r="BW502" s="371"/>
      <c r="BX502" s="371"/>
      <c r="BY502" s="371"/>
      <c r="BZ502" s="372"/>
      <c r="CA502" s="372"/>
      <c r="CB502" s="372"/>
      <c r="CC502" s="372"/>
      <c r="CD502" s="372"/>
      <c r="CE502" s="372"/>
      <c r="CF502" s="372"/>
      <c r="CG502" s="372"/>
      <c r="CH502" s="372"/>
      <c r="CI502" s="372"/>
      <c r="CJ502" s="372"/>
      <c r="CK502" s="372"/>
      <c r="CL502" s="372"/>
      <c r="CM502" s="372"/>
      <c r="CN502" s="372"/>
      <c r="CO502" s="372"/>
      <c r="CP502" s="372"/>
      <c r="CQ502" s="372"/>
      <c r="CR502" s="372"/>
      <c r="CS502" s="372"/>
      <c r="CT502" s="372"/>
      <c r="CU502" s="372"/>
      <c r="CV502" s="372"/>
      <c r="CW502" s="372"/>
      <c r="CX502" s="372"/>
      <c r="CY502" s="372"/>
      <c r="CZ502" s="372"/>
    </row>
    <row r="503" s="376" customFormat="true" ht="25.15" customHeight="true" x14ac:dyDescent="0.2">
      <c r="C503" s="815" t="s">
        <v>321</v>
      </c>
      <c r="D503" s="814"/>
      <c r="E503" s="199">
        <v>5.6056304540749082E-3</v>
      </c>
      <c r="F503" s="201"/>
      <c r="G503" s="201"/>
      <c r="H503" s="814" t="s">
        <v>321</v>
      </c>
      <c r="I503" s="814"/>
      <c r="J503" s="199">
        <v>2.272415956759814E-3</v>
      </c>
      <c r="K503" s="201"/>
      <c r="L503" s="201"/>
      <c r="M503" s="814" t="s">
        <v>297</v>
      </c>
      <c r="N503" s="814"/>
      <c r="O503" s="199">
        <v>0.18814567016242589</v>
      </c>
      <c r="P503" s="201"/>
      <c r="Q503" s="201"/>
      <c r="AA503" s="369"/>
      <c r="AB503" s="369"/>
      <c r="AC503" s="369"/>
      <c r="AD503" s="369"/>
      <c r="AE503" s="369"/>
      <c r="AF503" s="369"/>
      <c r="AG503" s="369"/>
      <c r="AH503" s="369"/>
      <c r="AI503" s="369"/>
      <c r="AJ503" s="369"/>
      <c r="AK503" s="369"/>
      <c r="AL503" s="369"/>
      <c r="AM503" s="369"/>
      <c r="AN503" s="369"/>
      <c r="AO503" s="369"/>
      <c r="AP503" s="369"/>
      <c r="AQ503" s="369"/>
      <c r="AR503" s="369"/>
      <c r="AS503" s="369"/>
      <c r="AT503" s="369"/>
      <c r="AU503" s="369"/>
      <c r="AV503" s="369"/>
      <c r="AW503" s="369"/>
      <c r="AX503" s="369"/>
      <c r="AY503" s="369"/>
      <c r="AZ503" s="369"/>
      <c r="BA503" s="371"/>
      <c r="BB503" s="448"/>
      <c r="BC503" s="371"/>
      <c r="BD503" s="371"/>
      <c r="BE503" s="371"/>
      <c r="BF503" s="371"/>
      <c r="BG503" s="371"/>
      <c r="BH503" s="371"/>
      <c r="BI503" s="371"/>
      <c r="BJ503" s="371"/>
      <c r="BK503" s="371"/>
      <c r="BL503" s="371"/>
      <c r="BM503" s="371"/>
      <c r="BN503" s="371"/>
      <c r="BO503" s="371"/>
      <c r="BP503" s="371"/>
      <c r="BQ503" s="371"/>
      <c r="BR503" s="371"/>
      <c r="BS503" s="371"/>
      <c r="BT503" s="371"/>
      <c r="BU503" s="371"/>
      <c r="BV503" s="371"/>
      <c r="BW503" s="371"/>
      <c r="BX503" s="371"/>
      <c r="BY503" s="371"/>
      <c r="BZ503" s="372"/>
      <c r="CA503" s="372"/>
      <c r="CB503" s="372"/>
      <c r="CC503" s="372"/>
      <c r="CD503" s="372"/>
      <c r="CE503" s="372"/>
      <c r="CF503" s="372"/>
      <c r="CG503" s="372"/>
      <c r="CH503" s="372"/>
      <c r="CI503" s="372"/>
      <c r="CJ503" s="372"/>
      <c r="CK503" s="372"/>
      <c r="CL503" s="372"/>
      <c r="CM503" s="372"/>
      <c r="CN503" s="372"/>
      <c r="CO503" s="372"/>
      <c r="CP503" s="372"/>
      <c r="CQ503" s="372"/>
      <c r="CR503" s="372"/>
      <c r="CS503" s="372"/>
      <c r="CT503" s="372"/>
      <c r="CU503" s="372"/>
      <c r="CV503" s="372"/>
      <c r="CW503" s="372"/>
      <c r="CX503" s="372"/>
      <c r="CY503" s="372"/>
      <c r="CZ503" s="372"/>
    </row>
    <row r="504" s="376" customFormat="true" ht="25.15" customHeight="true" x14ac:dyDescent="0.2">
      <c r="C504" s="815" t="s">
        <v>310</v>
      </c>
      <c r="D504" s="814"/>
      <c r="E504" s="199">
        <v>7.1620637829842945E-2</v>
      </c>
      <c r="F504" s="201"/>
      <c r="G504" s="201"/>
      <c r="H504" s="814" t="s">
        <v>310</v>
      </c>
      <c r="I504" s="814"/>
      <c r="J504" s="199">
        <v>6.9627992866423599E-2</v>
      </c>
      <c r="K504" s="201"/>
      <c r="L504" s="201"/>
      <c r="M504" s="814" t="s">
        <v>306</v>
      </c>
      <c r="N504" s="814"/>
      <c r="O504" s="199">
        <v>4.1664039851624181E-2</v>
      </c>
      <c r="P504" s="201"/>
      <c r="Q504" s="201"/>
      <c r="AA504" s="369"/>
      <c r="AB504" s="369"/>
      <c r="AC504" s="369"/>
      <c r="AD504" s="369"/>
      <c r="AE504" s="369"/>
      <c r="AF504" s="369"/>
      <c r="AG504" s="369"/>
      <c r="AH504" s="369"/>
      <c r="AI504" s="369"/>
      <c r="AJ504" s="369"/>
      <c r="AK504" s="369"/>
      <c r="AL504" s="369"/>
      <c r="AM504" s="369"/>
      <c r="AN504" s="369"/>
      <c r="AO504" s="369"/>
      <c r="AP504" s="369"/>
      <c r="AQ504" s="369"/>
      <c r="AR504" s="369"/>
      <c r="AS504" s="369"/>
      <c r="AT504" s="369"/>
      <c r="AU504" s="369"/>
      <c r="AV504" s="369"/>
      <c r="AW504" s="369"/>
      <c r="AX504" s="369"/>
      <c r="AY504" s="369"/>
      <c r="AZ504" s="369"/>
      <c r="BA504" s="371"/>
      <c r="BB504" s="448"/>
      <c r="BC504" s="371"/>
      <c r="BD504" s="371"/>
      <c r="BE504" s="371"/>
      <c r="BF504" s="371"/>
      <c r="BG504" s="371"/>
      <c r="BH504" s="371"/>
      <c r="BI504" s="371"/>
      <c r="BJ504" s="371"/>
      <c r="BK504" s="371"/>
      <c r="BL504" s="371"/>
      <c r="BM504" s="371"/>
      <c r="BN504" s="371"/>
      <c r="BO504" s="371"/>
      <c r="BP504" s="371"/>
      <c r="BQ504" s="371"/>
      <c r="BR504" s="371"/>
      <c r="BS504" s="371"/>
      <c r="BT504" s="371"/>
      <c r="BU504" s="371"/>
      <c r="BV504" s="371"/>
      <c r="BW504" s="371"/>
      <c r="BX504" s="371"/>
      <c r="BY504" s="371"/>
      <c r="BZ504" s="372"/>
      <c r="CA504" s="372"/>
      <c r="CB504" s="372"/>
      <c r="CC504" s="372"/>
      <c r="CD504" s="372"/>
      <c r="CE504" s="372"/>
      <c r="CF504" s="372"/>
      <c r="CG504" s="372"/>
      <c r="CH504" s="372"/>
      <c r="CI504" s="372"/>
      <c r="CJ504" s="372"/>
      <c r="CK504" s="372"/>
      <c r="CL504" s="372"/>
      <c r="CM504" s="372"/>
      <c r="CN504" s="372"/>
      <c r="CO504" s="372"/>
      <c r="CP504" s="372"/>
      <c r="CQ504" s="372"/>
      <c r="CR504" s="372"/>
      <c r="CS504" s="372"/>
      <c r="CT504" s="372"/>
      <c r="CU504" s="372"/>
      <c r="CV504" s="372"/>
      <c r="CW504" s="372"/>
      <c r="CX504" s="372"/>
      <c r="CY504" s="372"/>
      <c r="CZ504" s="372"/>
    </row>
    <row r="505" s="376" customFormat="true" ht="25.15" customHeight="true" x14ac:dyDescent="0.2">
      <c r="C505" s="815" t="s">
        <v>297</v>
      </c>
      <c r="D505" s="814"/>
      <c r="E505" s="199">
        <v>-2.5945375918703523E-2</v>
      </c>
      <c r="F505" s="201"/>
      <c r="G505" s="201"/>
      <c r="H505" s="814" t="s">
        <v>297</v>
      </c>
      <c r="I505" s="814"/>
      <c r="J505" s="199">
        <v>-9.634850569863386E-2</v>
      </c>
      <c r="K505" s="201"/>
      <c r="L505" s="201"/>
      <c r="M505" s="814" t="s">
        <v>296</v>
      </c>
      <c r="N505" s="814"/>
      <c r="O505" s="199">
        <v>-0.19093101084537956</v>
      </c>
      <c r="P505" s="201"/>
      <c r="Q505" s="201"/>
      <c r="AA505" s="369"/>
      <c r="AB505" s="369"/>
      <c r="AC505" s="369"/>
      <c r="AD505" s="369"/>
      <c r="AE505" s="369"/>
      <c r="AF505" s="369"/>
      <c r="AG505" s="369"/>
      <c r="AH505" s="369"/>
      <c r="AI505" s="369"/>
      <c r="AJ505" s="369"/>
      <c r="AK505" s="369"/>
      <c r="AL505" s="369"/>
      <c r="AM505" s="369"/>
      <c r="AN505" s="369"/>
      <c r="AO505" s="369"/>
      <c r="AP505" s="369"/>
      <c r="AQ505" s="369"/>
      <c r="AR505" s="369"/>
      <c r="AS505" s="369"/>
      <c r="AT505" s="369"/>
      <c r="AU505" s="369"/>
      <c r="AV505" s="369"/>
      <c r="AW505" s="369"/>
      <c r="AX505" s="369"/>
      <c r="AY505" s="369"/>
      <c r="AZ505" s="369"/>
      <c r="BA505" s="371"/>
      <c r="BB505" s="448"/>
      <c r="BC505" s="371"/>
      <c r="BD505" s="371"/>
      <c r="BE505" s="371"/>
      <c r="BF505" s="371"/>
      <c r="BG505" s="371"/>
      <c r="BH505" s="371"/>
      <c r="BI505" s="371"/>
      <c r="BJ505" s="371"/>
      <c r="BK505" s="371"/>
      <c r="BL505" s="371"/>
      <c r="BM505" s="371"/>
      <c r="BN505" s="371"/>
      <c r="BO505" s="371"/>
      <c r="BP505" s="371"/>
      <c r="BQ505" s="371"/>
      <c r="BR505" s="371"/>
      <c r="BS505" s="371"/>
      <c r="BT505" s="371"/>
      <c r="BU505" s="371"/>
      <c r="BV505" s="371"/>
      <c r="BW505" s="371"/>
      <c r="BX505" s="371"/>
      <c r="BY505" s="371"/>
      <c r="BZ505" s="372"/>
      <c r="CA505" s="372"/>
      <c r="CB505" s="372"/>
      <c r="CC505" s="372"/>
      <c r="CD505" s="372"/>
      <c r="CE505" s="372"/>
      <c r="CF505" s="372"/>
      <c r="CG505" s="372"/>
      <c r="CH505" s="372"/>
      <c r="CI505" s="372"/>
      <c r="CJ505" s="372"/>
      <c r="CK505" s="372"/>
      <c r="CL505" s="372"/>
      <c r="CM505" s="372"/>
      <c r="CN505" s="372"/>
      <c r="CO505" s="372"/>
      <c r="CP505" s="372"/>
      <c r="CQ505" s="372"/>
      <c r="CR505" s="372"/>
      <c r="CS505" s="372"/>
      <c r="CT505" s="372"/>
      <c r="CU505" s="372"/>
      <c r="CV505" s="372"/>
      <c r="CW505" s="372"/>
      <c r="CX505" s="372"/>
      <c r="CY505" s="372"/>
      <c r="CZ505" s="372"/>
    </row>
    <row r="506" s="376" customFormat="true" ht="25.15" customHeight="true" x14ac:dyDescent="0.2">
      <c r="C506" s="815" t="s">
        <v>306</v>
      </c>
      <c r="D506" s="814"/>
      <c r="E506" s="199">
        <v>8.7464037538892592E-2</v>
      </c>
      <c r="F506" s="201"/>
      <c r="G506" s="201"/>
      <c r="H506" s="814" t="s">
        <v>306</v>
      </c>
      <c r="I506" s="814"/>
      <c r="J506" s="199">
        <v>9.2026969254275989E-2</v>
      </c>
      <c r="K506" s="201"/>
      <c r="L506" s="201"/>
      <c r="M506" s="814" t="s">
        <v>300</v>
      </c>
      <c r="N506" s="814"/>
      <c r="O506" s="199">
        <v>0.1166267427489443</v>
      </c>
      <c r="P506" s="201"/>
      <c r="Q506" s="201"/>
      <c r="AA506" s="369"/>
      <c r="AB506" s="369"/>
      <c r="AC506" s="369"/>
      <c r="AD506" s="369"/>
      <c r="AE506" s="369"/>
      <c r="AF506" s="369"/>
      <c r="AG506" s="369"/>
      <c r="AH506" s="369"/>
      <c r="AI506" s="369"/>
      <c r="AJ506" s="369"/>
      <c r="AK506" s="369"/>
      <c r="AL506" s="369"/>
      <c r="AM506" s="369"/>
      <c r="AN506" s="369"/>
      <c r="AO506" s="369"/>
      <c r="AP506" s="369"/>
      <c r="AQ506" s="369"/>
      <c r="AR506" s="369"/>
      <c r="AS506" s="369"/>
      <c r="AT506" s="369"/>
      <c r="AU506" s="369"/>
      <c r="AV506" s="369"/>
      <c r="AW506" s="369"/>
      <c r="AX506" s="369"/>
      <c r="AY506" s="369"/>
      <c r="AZ506" s="369"/>
      <c r="BA506" s="371"/>
      <c r="BB506" s="448"/>
      <c r="BC506" s="371"/>
      <c r="BD506" s="371"/>
      <c r="BE506" s="371"/>
      <c r="BF506" s="371"/>
      <c r="BG506" s="371"/>
      <c r="BH506" s="371"/>
      <c r="BI506" s="371"/>
      <c r="BJ506" s="371"/>
      <c r="BK506" s="371"/>
      <c r="BL506" s="371"/>
      <c r="BM506" s="371"/>
      <c r="BN506" s="371"/>
      <c r="BO506" s="371"/>
      <c r="BP506" s="371"/>
      <c r="BQ506" s="371"/>
      <c r="BR506" s="371"/>
      <c r="BS506" s="371"/>
      <c r="BT506" s="371"/>
      <c r="BU506" s="371"/>
      <c r="BV506" s="371"/>
      <c r="BW506" s="371"/>
      <c r="BX506" s="371"/>
      <c r="BY506" s="371"/>
      <c r="BZ506" s="372"/>
      <c r="CA506" s="372"/>
      <c r="CB506" s="372"/>
      <c r="CC506" s="372"/>
      <c r="CD506" s="372"/>
      <c r="CE506" s="372"/>
      <c r="CF506" s="372"/>
      <c r="CG506" s="372"/>
      <c r="CH506" s="372"/>
      <c r="CI506" s="372"/>
      <c r="CJ506" s="372"/>
      <c r="CK506" s="372"/>
      <c r="CL506" s="372"/>
      <c r="CM506" s="372"/>
      <c r="CN506" s="372"/>
      <c r="CO506" s="372"/>
      <c r="CP506" s="372"/>
      <c r="CQ506" s="372"/>
      <c r="CR506" s="372"/>
      <c r="CS506" s="372"/>
      <c r="CT506" s="372"/>
      <c r="CU506" s="372"/>
      <c r="CV506" s="372"/>
      <c r="CW506" s="372"/>
      <c r="CX506" s="372"/>
      <c r="CY506" s="372"/>
      <c r="CZ506" s="372"/>
    </row>
    <row r="507" s="376" customFormat="true" ht="25.15" customHeight="true" x14ac:dyDescent="0.2">
      <c r="C507" s="815" t="s">
        <v>296</v>
      </c>
      <c r="D507" s="814"/>
      <c r="E507" s="199">
        <v>-8.9204699370503709E-2</v>
      </c>
      <c r="F507" s="201"/>
      <c r="G507" s="201"/>
      <c r="H507" s="814" t="s">
        <v>296</v>
      </c>
      <c r="I507" s="814"/>
      <c r="J507" s="199">
        <v>-5.0071302933973293E-2</v>
      </c>
      <c r="K507" s="201"/>
      <c r="L507" s="201"/>
      <c r="M507" s="814" t="s">
        <v>302</v>
      </c>
      <c r="N507" s="814"/>
      <c r="O507" s="199">
        <v>0.15346415169294217</v>
      </c>
      <c r="P507" s="201"/>
      <c r="Q507" s="201"/>
      <c r="AA507" s="369"/>
      <c r="AB507" s="369"/>
      <c r="AC507" s="369"/>
      <c r="AD507" s="369"/>
      <c r="AE507" s="369"/>
      <c r="AF507" s="369"/>
      <c r="AG507" s="369"/>
      <c r="AH507" s="369"/>
      <c r="AI507" s="369"/>
      <c r="AJ507" s="369"/>
      <c r="AK507" s="369"/>
      <c r="AL507" s="369"/>
      <c r="AM507" s="369"/>
      <c r="AN507" s="369"/>
      <c r="AO507" s="369"/>
      <c r="AP507" s="369"/>
      <c r="AQ507" s="369"/>
      <c r="AR507" s="369"/>
      <c r="AS507" s="369"/>
      <c r="AT507" s="369"/>
      <c r="AU507" s="369"/>
      <c r="AV507" s="369"/>
      <c r="AW507" s="369"/>
      <c r="AX507" s="369"/>
      <c r="AY507" s="369"/>
      <c r="AZ507" s="369"/>
      <c r="BA507" s="371"/>
      <c r="BB507" s="448"/>
      <c r="BC507" s="371"/>
      <c r="BD507" s="371"/>
      <c r="BE507" s="371"/>
      <c r="BF507" s="371"/>
      <c r="BG507" s="371"/>
      <c r="BH507" s="371"/>
      <c r="BI507" s="371"/>
      <c r="BJ507" s="371"/>
      <c r="BK507" s="371"/>
      <c r="BL507" s="371"/>
      <c r="BM507" s="371"/>
      <c r="BN507" s="371"/>
      <c r="BO507" s="371"/>
      <c r="BP507" s="371"/>
      <c r="BQ507" s="371"/>
      <c r="BR507" s="371"/>
      <c r="BS507" s="371"/>
      <c r="BT507" s="371"/>
      <c r="BU507" s="371"/>
      <c r="BV507" s="371"/>
      <c r="BW507" s="371"/>
      <c r="BX507" s="371"/>
      <c r="BY507" s="371"/>
      <c r="BZ507" s="372"/>
      <c r="CA507" s="372"/>
      <c r="CB507" s="372"/>
      <c r="CC507" s="372"/>
      <c r="CD507" s="372"/>
      <c r="CE507" s="372"/>
      <c r="CF507" s="372"/>
      <c r="CG507" s="372"/>
      <c r="CH507" s="372"/>
      <c r="CI507" s="372"/>
      <c r="CJ507" s="372"/>
      <c r="CK507" s="372"/>
      <c r="CL507" s="372"/>
      <c r="CM507" s="372"/>
      <c r="CN507" s="372"/>
      <c r="CO507" s="372"/>
      <c r="CP507" s="372"/>
      <c r="CQ507" s="372"/>
      <c r="CR507" s="372"/>
      <c r="CS507" s="372"/>
      <c r="CT507" s="372"/>
      <c r="CU507" s="372"/>
      <c r="CV507" s="372"/>
      <c r="CW507" s="372"/>
      <c r="CX507" s="372"/>
      <c r="CY507" s="372"/>
      <c r="CZ507" s="372"/>
    </row>
    <row r="508" s="376" customFormat="true" ht="25.15" customHeight="true" x14ac:dyDescent="0.2">
      <c r="C508" s="815" t="s">
        <v>300</v>
      </c>
      <c r="D508" s="814"/>
      <c r="E508" s="199">
        <v>0.10141651513697331</v>
      </c>
      <c r="F508" s="201"/>
      <c r="G508" s="201"/>
      <c r="H508" s="814" t="s">
        <v>300</v>
      </c>
      <c r="I508" s="814"/>
      <c r="J508" s="199">
        <v>7.5840515972868908E-2</v>
      </c>
      <c r="K508" s="201"/>
      <c r="L508" s="201"/>
      <c r="M508" s="814" t="s">
        <v>293</v>
      </c>
      <c r="N508" s="814"/>
      <c r="O508" s="199">
        <v>1.9679555437693546E-2</v>
      </c>
      <c r="P508" s="201"/>
      <c r="Q508" s="201"/>
      <c r="AA508" s="369"/>
      <c r="AB508" s="369"/>
      <c r="AC508" s="369"/>
      <c r="AD508" s="369"/>
      <c r="AE508" s="369"/>
      <c r="AF508" s="369"/>
      <c r="AG508" s="369"/>
      <c r="AH508" s="369"/>
      <c r="AI508" s="369"/>
      <c r="AJ508" s="369"/>
      <c r="AK508" s="369"/>
      <c r="AL508" s="369"/>
      <c r="AM508" s="369"/>
      <c r="AN508" s="369"/>
      <c r="AO508" s="369"/>
      <c r="AP508" s="369"/>
      <c r="AQ508" s="369"/>
      <c r="AR508" s="369"/>
      <c r="AS508" s="369"/>
      <c r="AT508" s="369"/>
      <c r="AU508" s="369"/>
      <c r="AV508" s="369"/>
      <c r="AW508" s="369"/>
      <c r="AX508" s="369"/>
      <c r="AY508" s="369"/>
      <c r="AZ508" s="369"/>
      <c r="BA508" s="371"/>
      <c r="BB508" s="448"/>
      <c r="BC508" s="371"/>
      <c r="BD508" s="371"/>
      <c r="BE508" s="371"/>
      <c r="BF508" s="371"/>
      <c r="BG508" s="371"/>
      <c r="BH508" s="371"/>
      <c r="BI508" s="371"/>
      <c r="BJ508" s="371"/>
      <c r="BK508" s="371"/>
      <c r="BL508" s="371"/>
      <c r="BM508" s="371"/>
      <c r="BN508" s="371"/>
      <c r="BO508" s="371"/>
      <c r="BP508" s="371"/>
      <c r="BQ508" s="371"/>
      <c r="BR508" s="371"/>
      <c r="BS508" s="371"/>
      <c r="BT508" s="371"/>
      <c r="BU508" s="371"/>
      <c r="BV508" s="371"/>
      <c r="BW508" s="371"/>
      <c r="BX508" s="371"/>
      <c r="BY508" s="371"/>
      <c r="BZ508" s="372"/>
      <c r="CA508" s="372"/>
      <c r="CB508" s="372"/>
      <c r="CC508" s="372"/>
      <c r="CD508" s="372"/>
      <c r="CE508" s="372"/>
      <c r="CF508" s="372"/>
      <c r="CG508" s="372"/>
      <c r="CH508" s="372"/>
      <c r="CI508" s="372"/>
      <c r="CJ508" s="372"/>
      <c r="CK508" s="372"/>
      <c r="CL508" s="372"/>
      <c r="CM508" s="372"/>
      <c r="CN508" s="372"/>
      <c r="CO508" s="372"/>
      <c r="CP508" s="372"/>
      <c r="CQ508" s="372"/>
      <c r="CR508" s="372"/>
      <c r="CS508" s="372"/>
      <c r="CT508" s="372"/>
      <c r="CU508" s="372"/>
      <c r="CV508" s="372"/>
      <c r="CW508" s="372"/>
      <c r="CX508" s="372"/>
      <c r="CY508" s="372"/>
      <c r="CZ508" s="372"/>
    </row>
    <row r="509" s="376" customFormat="true" ht="25.15" customHeight="true" x14ac:dyDescent="0.2">
      <c r="C509" s="815" t="s">
        <v>302</v>
      </c>
      <c r="D509" s="814"/>
      <c r="E509" s="199">
        <v>-1.0916987797851257E-2</v>
      </c>
      <c r="F509" s="201"/>
      <c r="G509" s="201"/>
      <c r="H509" s="814" t="s">
        <v>302</v>
      </c>
      <c r="I509" s="814"/>
      <c r="J509" s="199">
        <v>-5.4345673306376262E-2</v>
      </c>
      <c r="K509" s="201"/>
      <c r="L509" s="201"/>
      <c r="M509" s="814" t="s">
        <v>313</v>
      </c>
      <c r="N509" s="814"/>
      <c r="O509" s="199">
        <v>-3.6551439736797441E-2</v>
      </c>
      <c r="P509" s="201"/>
      <c r="Q509" s="201"/>
      <c r="AA509" s="369"/>
      <c r="AB509" s="369"/>
      <c r="AC509" s="369"/>
      <c r="AD509" s="369"/>
      <c r="AE509" s="369"/>
      <c r="AF509" s="369"/>
      <c r="AG509" s="369"/>
      <c r="AH509" s="369"/>
      <c r="AI509" s="369"/>
      <c r="AJ509" s="369"/>
      <c r="AK509" s="369"/>
      <c r="AL509" s="369"/>
      <c r="AM509" s="369"/>
      <c r="AN509" s="369"/>
      <c r="AO509" s="369"/>
      <c r="AP509" s="369"/>
      <c r="AQ509" s="369"/>
      <c r="AR509" s="369"/>
      <c r="AS509" s="369"/>
      <c r="AT509" s="369"/>
      <c r="AU509" s="369"/>
      <c r="AV509" s="369"/>
      <c r="AW509" s="369"/>
      <c r="AX509" s="369"/>
      <c r="AY509" s="369"/>
      <c r="AZ509" s="369"/>
      <c r="BA509" s="371"/>
      <c r="BB509" s="448"/>
      <c r="BC509" s="371"/>
      <c r="BD509" s="371"/>
      <c r="BE509" s="371"/>
      <c r="BF509" s="371"/>
      <c r="BG509" s="371"/>
      <c r="BH509" s="371"/>
      <c r="BI509" s="371"/>
      <c r="BJ509" s="371"/>
      <c r="BK509" s="371"/>
      <c r="BL509" s="371"/>
      <c r="BM509" s="371"/>
      <c r="BN509" s="371"/>
      <c r="BO509" s="371"/>
      <c r="BP509" s="371"/>
      <c r="BQ509" s="371"/>
      <c r="BR509" s="371"/>
      <c r="BS509" s="371"/>
      <c r="BT509" s="371"/>
      <c r="BU509" s="371"/>
      <c r="BV509" s="371"/>
      <c r="BW509" s="371"/>
      <c r="BX509" s="371"/>
      <c r="BY509" s="371"/>
      <c r="BZ509" s="372"/>
      <c r="CA509" s="372"/>
      <c r="CB509" s="372"/>
      <c r="CC509" s="372"/>
      <c r="CD509" s="372"/>
      <c r="CE509" s="372"/>
      <c r="CF509" s="372"/>
      <c r="CG509" s="372"/>
      <c r="CH509" s="372"/>
      <c r="CI509" s="372"/>
      <c r="CJ509" s="372"/>
      <c r="CK509" s="372"/>
      <c r="CL509" s="372"/>
      <c r="CM509" s="372"/>
      <c r="CN509" s="372"/>
      <c r="CO509" s="372"/>
      <c r="CP509" s="372"/>
      <c r="CQ509" s="372"/>
      <c r="CR509" s="372"/>
      <c r="CS509" s="372"/>
      <c r="CT509" s="372"/>
      <c r="CU509" s="372"/>
      <c r="CV509" s="372"/>
      <c r="CW509" s="372"/>
      <c r="CX509" s="372"/>
      <c r="CY509" s="372"/>
      <c r="CZ509" s="372"/>
    </row>
    <row r="510" s="376" customFormat="true" ht="25.15" customHeight="true" x14ac:dyDescent="0.2">
      <c r="C510" s="815" t="s">
        <v>312</v>
      </c>
      <c r="D510" s="814"/>
      <c r="E510" s="199">
        <v>4.2395912782113819E-2</v>
      </c>
      <c r="F510" s="201"/>
      <c r="G510" s="201"/>
      <c r="H510" s="814" t="s">
        <v>312</v>
      </c>
      <c r="I510" s="814"/>
      <c r="J510" s="199">
        <v>4.4990565051804376E-2</v>
      </c>
      <c r="K510" s="201"/>
      <c r="L510" s="201"/>
      <c r="M510" s="814" t="s">
        <v>320</v>
      </c>
      <c r="N510" s="814"/>
      <c r="O510" s="199">
        <v>7.3296960329474452E-3</v>
      </c>
      <c r="P510" s="201"/>
      <c r="Q510" s="201"/>
      <c r="AA510" s="369"/>
      <c r="AB510" s="369"/>
      <c r="AC510" s="369"/>
      <c r="AD510" s="369"/>
      <c r="AE510" s="369"/>
      <c r="AF510" s="369"/>
      <c r="AG510" s="369"/>
      <c r="AH510" s="369"/>
      <c r="AI510" s="369"/>
      <c r="AJ510" s="369"/>
      <c r="AK510" s="369"/>
      <c r="AL510" s="369"/>
      <c r="AM510" s="369"/>
      <c r="AN510" s="369"/>
      <c r="AO510" s="369"/>
      <c r="AP510" s="369"/>
      <c r="AQ510" s="369"/>
      <c r="AR510" s="369"/>
      <c r="AS510" s="369"/>
      <c r="AT510" s="369"/>
      <c r="AU510" s="369"/>
      <c r="AV510" s="369"/>
      <c r="AW510" s="369"/>
      <c r="AX510" s="369"/>
      <c r="AY510" s="369"/>
      <c r="AZ510" s="369"/>
      <c r="BA510" s="371"/>
      <c r="BB510" s="448"/>
      <c r="BC510" s="371"/>
      <c r="BD510" s="371"/>
      <c r="BE510" s="371"/>
      <c r="BF510" s="371"/>
      <c r="BG510" s="371"/>
      <c r="BH510" s="371"/>
      <c r="BI510" s="371"/>
      <c r="BJ510" s="371"/>
      <c r="BK510" s="371"/>
      <c r="BL510" s="371"/>
      <c r="BM510" s="371"/>
      <c r="BN510" s="371"/>
      <c r="BO510" s="371"/>
      <c r="BP510" s="371"/>
      <c r="BQ510" s="371"/>
      <c r="BR510" s="371"/>
      <c r="BS510" s="371"/>
      <c r="BT510" s="371"/>
      <c r="BU510" s="371"/>
      <c r="BV510" s="371"/>
      <c r="BW510" s="371"/>
      <c r="BX510" s="371"/>
      <c r="BY510" s="371"/>
      <c r="BZ510" s="372"/>
      <c r="CA510" s="372"/>
      <c r="CB510" s="372"/>
      <c r="CC510" s="372"/>
      <c r="CD510" s="372"/>
      <c r="CE510" s="372"/>
      <c r="CF510" s="372"/>
      <c r="CG510" s="372"/>
      <c r="CH510" s="372"/>
      <c r="CI510" s="372"/>
      <c r="CJ510" s="372"/>
      <c r="CK510" s="372"/>
      <c r="CL510" s="372"/>
      <c r="CM510" s="372"/>
      <c r="CN510" s="372"/>
      <c r="CO510" s="372"/>
      <c r="CP510" s="372"/>
      <c r="CQ510" s="372"/>
      <c r="CR510" s="372"/>
      <c r="CS510" s="372"/>
      <c r="CT510" s="372"/>
      <c r="CU510" s="372"/>
      <c r="CV510" s="372"/>
      <c r="CW510" s="372"/>
      <c r="CX510" s="372"/>
      <c r="CY510" s="372"/>
      <c r="CZ510" s="372"/>
    </row>
    <row r="511" s="376" customFormat="true" ht="25.15" customHeight="true" x14ac:dyDescent="0.2">
      <c r="C511" s="815" t="s">
        <v>293</v>
      </c>
      <c r="D511" s="814"/>
      <c r="E511" s="199">
        <v>0.11588665683454734</v>
      </c>
      <c r="F511" s="201"/>
      <c r="G511" s="201"/>
      <c r="H511" s="814" t="s">
        <v>293</v>
      </c>
      <c r="I511" s="814"/>
      <c r="J511" s="199">
        <v>0.1246068023539656</v>
      </c>
      <c r="K511" s="201"/>
      <c r="L511" s="201"/>
      <c r="M511" s="814" t="s">
        <v>294</v>
      </c>
      <c r="N511" s="814"/>
      <c r="O511" s="199">
        <v>0.19202499263116304</v>
      </c>
      <c r="P511" s="201"/>
      <c r="Q511" s="201"/>
      <c r="AA511" s="369"/>
      <c r="AB511" s="369"/>
      <c r="AC511" s="369"/>
      <c r="AD511" s="369"/>
      <c r="AE511" s="369"/>
      <c r="AF511" s="369"/>
      <c r="AG511" s="369"/>
      <c r="AH511" s="369"/>
      <c r="AI511" s="369"/>
      <c r="AJ511" s="369"/>
      <c r="AK511" s="369"/>
      <c r="AL511" s="369"/>
      <c r="AM511" s="369"/>
      <c r="AN511" s="369"/>
      <c r="AO511" s="369"/>
      <c r="AP511" s="369"/>
      <c r="AQ511" s="369"/>
      <c r="AR511" s="369"/>
      <c r="AS511" s="369"/>
      <c r="AT511" s="369"/>
      <c r="AU511" s="369"/>
      <c r="AV511" s="369"/>
      <c r="AW511" s="369"/>
      <c r="AX511" s="369"/>
      <c r="AY511" s="369"/>
      <c r="AZ511" s="369"/>
      <c r="BA511" s="371"/>
      <c r="BB511" s="448"/>
      <c r="BC511" s="371"/>
      <c r="BD511" s="371"/>
      <c r="BE511" s="371"/>
      <c r="BF511" s="371"/>
      <c r="BG511" s="371"/>
      <c r="BH511" s="371"/>
      <c r="BI511" s="371"/>
      <c r="BJ511" s="371"/>
      <c r="BK511" s="371"/>
      <c r="BL511" s="371"/>
      <c r="BM511" s="371"/>
      <c r="BN511" s="371"/>
      <c r="BO511" s="371"/>
      <c r="BP511" s="371"/>
      <c r="BQ511" s="371"/>
      <c r="BR511" s="371"/>
      <c r="BS511" s="371"/>
      <c r="BT511" s="371"/>
      <c r="BU511" s="371"/>
      <c r="BV511" s="371"/>
      <c r="BW511" s="371"/>
      <c r="BX511" s="371"/>
      <c r="BY511" s="371"/>
      <c r="BZ511" s="372"/>
      <c r="CA511" s="372"/>
      <c r="CB511" s="372"/>
      <c r="CC511" s="372"/>
      <c r="CD511" s="372"/>
      <c r="CE511" s="372"/>
      <c r="CF511" s="372"/>
      <c r="CG511" s="372"/>
      <c r="CH511" s="372"/>
      <c r="CI511" s="372"/>
      <c r="CJ511" s="372"/>
      <c r="CK511" s="372"/>
      <c r="CL511" s="372"/>
      <c r="CM511" s="372"/>
      <c r="CN511" s="372"/>
      <c r="CO511" s="372"/>
      <c r="CP511" s="372"/>
      <c r="CQ511" s="372"/>
      <c r="CR511" s="372"/>
      <c r="CS511" s="372"/>
      <c r="CT511" s="372"/>
      <c r="CU511" s="372"/>
      <c r="CV511" s="372"/>
      <c r="CW511" s="372"/>
      <c r="CX511" s="372"/>
      <c r="CY511" s="372"/>
      <c r="CZ511" s="372"/>
    </row>
    <row r="512" s="376" customFormat="true" ht="25.15" customHeight="true" x14ac:dyDescent="0.2">
      <c r="C512" s="815" t="s">
        <v>313</v>
      </c>
      <c r="D512" s="814"/>
      <c r="E512" s="199">
        <v>-2.666984662403293E-2</v>
      </c>
      <c r="F512" s="201"/>
      <c r="G512" s="201"/>
      <c r="H512" s="814" t="s">
        <v>313</v>
      </c>
      <c r="I512" s="814"/>
      <c r="J512" s="199">
        <v>-1.0614128886156394E-2</v>
      </c>
      <c r="K512" s="201"/>
      <c r="L512" s="201"/>
      <c r="M512" s="814" t="s">
        <v>319</v>
      </c>
      <c r="N512" s="814"/>
      <c r="O512" s="199">
        <v>-9.3947677983920921E-3</v>
      </c>
      <c r="P512" s="201"/>
      <c r="Q512" s="201"/>
      <c r="AA512" s="369"/>
      <c r="AB512" s="369"/>
      <c r="AC512" s="369"/>
      <c r="AD512" s="369"/>
      <c r="AE512" s="369"/>
      <c r="AF512" s="369"/>
      <c r="AG512" s="369"/>
      <c r="AH512" s="369"/>
      <c r="AI512" s="369"/>
      <c r="AJ512" s="369"/>
      <c r="AK512" s="369"/>
      <c r="AL512" s="369"/>
      <c r="AM512" s="369"/>
      <c r="AN512" s="369"/>
      <c r="AO512" s="369"/>
      <c r="AP512" s="369"/>
      <c r="AQ512" s="369"/>
      <c r="AR512" s="369"/>
      <c r="AS512" s="369"/>
      <c r="AT512" s="369"/>
      <c r="AU512" s="369"/>
      <c r="AV512" s="369"/>
      <c r="AW512" s="369"/>
      <c r="AX512" s="369"/>
      <c r="AY512" s="369"/>
      <c r="AZ512" s="369"/>
      <c r="BA512" s="371"/>
      <c r="BB512" s="448"/>
      <c r="BC512" s="371"/>
      <c r="BD512" s="371"/>
      <c r="BE512" s="371"/>
      <c r="BF512" s="371"/>
      <c r="BG512" s="371"/>
      <c r="BH512" s="371"/>
      <c r="BI512" s="371"/>
      <c r="BJ512" s="371"/>
      <c r="BK512" s="371"/>
      <c r="BL512" s="371"/>
      <c r="BM512" s="371"/>
      <c r="BN512" s="371"/>
      <c r="BO512" s="371"/>
      <c r="BP512" s="371"/>
      <c r="BQ512" s="371"/>
      <c r="BR512" s="371"/>
      <c r="BS512" s="371"/>
      <c r="BT512" s="371"/>
      <c r="BU512" s="371"/>
      <c r="BV512" s="371"/>
      <c r="BW512" s="371"/>
      <c r="BX512" s="371"/>
      <c r="BY512" s="371"/>
      <c r="BZ512" s="372"/>
      <c r="CA512" s="372"/>
      <c r="CB512" s="372"/>
      <c r="CC512" s="372"/>
      <c r="CD512" s="372"/>
      <c r="CE512" s="372"/>
      <c r="CF512" s="372"/>
      <c r="CG512" s="372"/>
      <c r="CH512" s="372"/>
      <c r="CI512" s="372"/>
      <c r="CJ512" s="372"/>
      <c r="CK512" s="372"/>
      <c r="CL512" s="372"/>
      <c r="CM512" s="372"/>
      <c r="CN512" s="372"/>
      <c r="CO512" s="372"/>
      <c r="CP512" s="372"/>
      <c r="CQ512" s="372"/>
      <c r="CR512" s="372"/>
      <c r="CS512" s="372"/>
      <c r="CT512" s="372"/>
      <c r="CU512" s="372"/>
      <c r="CV512" s="372"/>
      <c r="CW512" s="372"/>
      <c r="CX512" s="372"/>
      <c r="CY512" s="372"/>
      <c r="CZ512" s="372"/>
    </row>
    <row r="513" s="376" customFormat="true" ht="25.15" customHeight="true" x14ac:dyDescent="0.2">
      <c r="C513" s="815" t="s">
        <v>320</v>
      </c>
      <c r="D513" s="814"/>
      <c r="E513" s="199">
        <v>7.1477912846174595E-3</v>
      </c>
      <c r="F513" s="201"/>
      <c r="G513" s="201"/>
      <c r="H513" s="814" t="s">
        <v>320</v>
      </c>
      <c r="I513" s="814"/>
      <c r="J513" s="199">
        <v>6.5082277829191949E-3</v>
      </c>
      <c r="K513" s="201"/>
      <c r="L513" s="201"/>
      <c r="M513" s="814" t="s">
        <v>299</v>
      </c>
      <c r="N513" s="814"/>
      <c r="O513" s="199">
        <v>-0.17258734661135797</v>
      </c>
      <c r="P513" s="201"/>
      <c r="Q513" s="201"/>
      <c r="AA513" s="369"/>
      <c r="AB513" s="369"/>
      <c r="AC513" s="369"/>
      <c r="AD513" s="369"/>
      <c r="AE513" s="369"/>
      <c r="AF513" s="369"/>
      <c r="AG513" s="369"/>
      <c r="AH513" s="369"/>
      <c r="AI513" s="369"/>
      <c r="AJ513" s="369"/>
      <c r="AK513" s="369"/>
      <c r="AL513" s="369"/>
      <c r="AM513" s="369"/>
      <c r="AN513" s="369"/>
      <c r="AO513" s="369"/>
      <c r="AP513" s="369"/>
      <c r="AQ513" s="369"/>
      <c r="AR513" s="369"/>
      <c r="AS513" s="369"/>
      <c r="AT513" s="369"/>
      <c r="AU513" s="369"/>
      <c r="AV513" s="369"/>
      <c r="AW513" s="369"/>
      <c r="AX513" s="369"/>
      <c r="AY513" s="369"/>
      <c r="AZ513" s="369"/>
      <c r="BA513" s="371"/>
      <c r="BB513" s="448"/>
      <c r="BC513" s="371"/>
      <c r="BD513" s="371"/>
      <c r="BE513" s="371"/>
      <c r="BF513" s="371"/>
      <c r="BG513" s="371"/>
      <c r="BH513" s="371"/>
      <c r="BI513" s="371"/>
      <c r="BJ513" s="371"/>
      <c r="BK513" s="371"/>
      <c r="BL513" s="371"/>
      <c r="BM513" s="371"/>
      <c r="BN513" s="371"/>
      <c r="BO513" s="371"/>
      <c r="BP513" s="371"/>
      <c r="BQ513" s="371"/>
      <c r="BR513" s="371"/>
      <c r="BS513" s="371"/>
      <c r="BT513" s="371"/>
      <c r="BU513" s="371"/>
      <c r="BV513" s="371"/>
      <c r="BW513" s="371"/>
      <c r="BX513" s="371"/>
      <c r="BY513" s="371"/>
      <c r="BZ513" s="372"/>
      <c r="CA513" s="372"/>
      <c r="CB513" s="372"/>
      <c r="CC513" s="372"/>
      <c r="CD513" s="372"/>
      <c r="CE513" s="372"/>
      <c r="CF513" s="372"/>
      <c r="CG513" s="372"/>
      <c r="CH513" s="372"/>
      <c r="CI513" s="372"/>
      <c r="CJ513" s="372"/>
      <c r="CK513" s="372"/>
      <c r="CL513" s="372"/>
      <c r="CM513" s="372"/>
      <c r="CN513" s="372"/>
      <c r="CO513" s="372"/>
      <c r="CP513" s="372"/>
      <c r="CQ513" s="372"/>
      <c r="CR513" s="372"/>
      <c r="CS513" s="372"/>
      <c r="CT513" s="372"/>
      <c r="CU513" s="372"/>
      <c r="CV513" s="372"/>
      <c r="CW513" s="372"/>
      <c r="CX513" s="372"/>
      <c r="CY513" s="372"/>
      <c r="CZ513" s="372"/>
    </row>
    <row r="514" s="376" customFormat="true" ht="25.15" customHeight="true" x14ac:dyDescent="0.2">
      <c r="C514" s="815" t="s">
        <v>294</v>
      </c>
      <c r="D514" s="814"/>
      <c r="E514" s="199">
        <v>-1.8307354546321912E-4</v>
      </c>
      <c r="F514" s="201"/>
      <c r="G514" s="201"/>
      <c r="H514" s="814" t="s">
        <v>294</v>
      </c>
      <c r="I514" s="814"/>
      <c r="J514" s="199">
        <v>-9.1477001157142662E-2</v>
      </c>
      <c r="K514" s="201"/>
      <c r="L514" s="201"/>
      <c r="M514" s="814" t="s">
        <v>322</v>
      </c>
      <c r="N514" s="814"/>
      <c r="O514" s="198">
        <v>1.9827631636113985E-3</v>
      </c>
      <c r="P514" s="201"/>
      <c r="Q514" s="201"/>
      <c r="AA514" s="369"/>
      <c r="AB514" s="369"/>
      <c r="AC514" s="369"/>
      <c r="AD514" s="369"/>
      <c r="AE514" s="369"/>
      <c r="AF514" s="369"/>
      <c r="AG514" s="369"/>
      <c r="AH514" s="369"/>
      <c r="AI514" s="369"/>
      <c r="AJ514" s="369"/>
      <c r="AK514" s="369"/>
      <c r="AL514" s="369"/>
      <c r="AM514" s="369"/>
      <c r="AN514" s="369"/>
      <c r="AO514" s="369"/>
      <c r="AP514" s="369"/>
      <c r="AQ514" s="369"/>
      <c r="AR514" s="369"/>
      <c r="AS514" s="369"/>
      <c r="AT514" s="369"/>
      <c r="AU514" s="369"/>
      <c r="AV514" s="369"/>
      <c r="AW514" s="369"/>
      <c r="AX514" s="369"/>
      <c r="AY514" s="369"/>
      <c r="AZ514" s="369"/>
      <c r="BA514" s="371"/>
      <c r="BB514" s="448"/>
      <c r="BC514" s="371"/>
      <c r="BD514" s="371"/>
      <c r="BE514" s="371"/>
      <c r="BF514" s="371"/>
      <c r="BG514" s="371"/>
      <c r="BH514" s="371"/>
      <c r="BI514" s="371"/>
      <c r="BJ514" s="371"/>
      <c r="BK514" s="371"/>
      <c r="BL514" s="371"/>
      <c r="BM514" s="371"/>
      <c r="BN514" s="371"/>
      <c r="BO514" s="371"/>
      <c r="BP514" s="371"/>
      <c r="BQ514" s="371"/>
      <c r="BR514" s="371"/>
      <c r="BS514" s="371"/>
      <c r="BT514" s="371"/>
      <c r="BU514" s="371"/>
      <c r="BV514" s="371"/>
      <c r="BW514" s="371"/>
      <c r="BX514" s="371"/>
      <c r="BY514" s="371"/>
      <c r="BZ514" s="372"/>
      <c r="CA514" s="372"/>
      <c r="CB514" s="372"/>
      <c r="CC514" s="372"/>
      <c r="CD514" s="372"/>
      <c r="CE514" s="372"/>
      <c r="CF514" s="372"/>
      <c r="CG514" s="372"/>
      <c r="CH514" s="372"/>
      <c r="CI514" s="372"/>
      <c r="CJ514" s="372"/>
      <c r="CK514" s="372"/>
      <c r="CL514" s="372"/>
      <c r="CM514" s="372"/>
      <c r="CN514" s="372"/>
      <c r="CO514" s="372"/>
      <c r="CP514" s="372"/>
      <c r="CQ514" s="372"/>
      <c r="CR514" s="372"/>
      <c r="CS514" s="372"/>
      <c r="CT514" s="372"/>
      <c r="CU514" s="372"/>
      <c r="CV514" s="372"/>
      <c r="CW514" s="372"/>
      <c r="CX514" s="372"/>
      <c r="CY514" s="372"/>
      <c r="CZ514" s="372"/>
    </row>
    <row r="515" s="376" customFormat="true" ht="25.15" customHeight="true" x14ac:dyDescent="0.2">
      <c r="C515" s="815" t="s">
        <v>319</v>
      </c>
      <c r="D515" s="814"/>
      <c r="E515" s="199">
        <v>-3.5936902201414911E-3</v>
      </c>
      <c r="F515" s="201"/>
      <c r="G515" s="201"/>
      <c r="H515" s="814" t="s">
        <v>319</v>
      </c>
      <c r="I515" s="814"/>
      <c r="J515" s="199">
        <v>-3.0843236776897202E-3</v>
      </c>
      <c r="K515" s="201"/>
      <c r="L515" s="201"/>
      <c r="M515" s="814"/>
      <c r="N515" s="814"/>
      <c r="O515" s="201"/>
      <c r="P515" s="201"/>
      <c r="Q515" s="201"/>
      <c r="AA515" s="369"/>
      <c r="AB515" s="369"/>
      <c r="AC515" s="369"/>
      <c r="AD515" s="369"/>
      <c r="AE515" s="369"/>
      <c r="AF515" s="369"/>
      <c r="AG515" s="369"/>
      <c r="AH515" s="369"/>
      <c r="AI515" s="369"/>
      <c r="AJ515" s="369"/>
      <c r="AK515" s="369"/>
      <c r="AL515" s="369"/>
      <c r="AM515" s="369"/>
      <c r="AN515" s="369"/>
      <c r="AO515" s="369"/>
      <c r="AP515" s="369"/>
      <c r="AQ515" s="369"/>
      <c r="AR515" s="369"/>
      <c r="AS515" s="369"/>
      <c r="AT515" s="369"/>
      <c r="AU515" s="369"/>
      <c r="AV515" s="369"/>
      <c r="AW515" s="369"/>
      <c r="AX515" s="369"/>
      <c r="AY515" s="369"/>
      <c r="AZ515" s="369"/>
      <c r="BA515" s="371"/>
      <c r="BB515" s="448"/>
      <c r="BC515" s="371"/>
      <c r="BD515" s="371"/>
      <c r="BE515" s="371"/>
      <c r="BF515" s="371"/>
      <c r="BG515" s="371"/>
      <c r="BH515" s="371"/>
      <c r="BI515" s="371"/>
      <c r="BJ515" s="371"/>
      <c r="BK515" s="371"/>
      <c r="BL515" s="371"/>
      <c r="BM515" s="371"/>
      <c r="BN515" s="371"/>
      <c r="BO515" s="371"/>
      <c r="BP515" s="371"/>
      <c r="BQ515" s="371"/>
      <c r="BR515" s="371"/>
      <c r="BS515" s="371"/>
      <c r="BT515" s="371"/>
      <c r="BU515" s="371"/>
      <c r="BV515" s="371"/>
      <c r="BW515" s="371"/>
      <c r="BX515" s="371"/>
      <c r="BY515" s="371"/>
      <c r="BZ515" s="372"/>
      <c r="CA515" s="372"/>
      <c r="CB515" s="372"/>
      <c r="CC515" s="372"/>
      <c r="CD515" s="372"/>
      <c r="CE515" s="372"/>
      <c r="CF515" s="372"/>
      <c r="CG515" s="372"/>
      <c r="CH515" s="372"/>
      <c r="CI515" s="372"/>
      <c r="CJ515" s="372"/>
      <c r="CK515" s="372"/>
      <c r="CL515" s="372"/>
      <c r="CM515" s="372"/>
      <c r="CN515" s="372"/>
      <c r="CO515" s="372"/>
      <c r="CP515" s="372"/>
      <c r="CQ515" s="372"/>
      <c r="CR515" s="372"/>
      <c r="CS515" s="372"/>
      <c r="CT515" s="372"/>
      <c r="CU515" s="372"/>
      <c r="CV515" s="372"/>
      <c r="CW515" s="372"/>
      <c r="CX515" s="372"/>
      <c r="CY515" s="372"/>
      <c r="CZ515" s="372"/>
    </row>
    <row r="516" s="376" customFormat="true" ht="25.15" customHeight="true" x14ac:dyDescent="0.2">
      <c r="C516" s="815" t="s">
        <v>299</v>
      </c>
      <c r="D516" s="814"/>
      <c r="E516" s="199">
        <v>-5.1979105660632449E-2</v>
      </c>
      <c r="F516" s="201"/>
      <c r="G516" s="201"/>
      <c r="H516" s="814" t="s">
        <v>299</v>
      </c>
      <c r="I516" s="814"/>
      <c r="J516" s="199">
        <v>-2.0478595496433587E-2</v>
      </c>
      <c r="K516" s="201"/>
      <c r="L516" s="201"/>
      <c r="M516" s="814"/>
      <c r="N516" s="814"/>
      <c r="O516" s="201"/>
      <c r="P516" s="201"/>
      <c r="Q516" s="201"/>
      <c r="AA516" s="369"/>
      <c r="AB516" s="369"/>
      <c r="AC516" s="369"/>
      <c r="AD516" s="369"/>
      <c r="AE516" s="369"/>
      <c r="AF516" s="369"/>
      <c r="AG516" s="369"/>
      <c r="AH516" s="369"/>
      <c r="AI516" s="369"/>
      <c r="AJ516" s="369"/>
      <c r="AK516" s="369"/>
      <c r="AL516" s="369"/>
      <c r="AM516" s="369"/>
      <c r="AN516" s="369"/>
      <c r="AO516" s="369"/>
      <c r="AP516" s="369"/>
      <c r="AQ516" s="369"/>
      <c r="AR516" s="369"/>
      <c r="AS516" s="369"/>
      <c r="AT516" s="369"/>
      <c r="AU516" s="369"/>
      <c r="AV516" s="369"/>
      <c r="AW516" s="369"/>
      <c r="AX516" s="369"/>
      <c r="AY516" s="369"/>
      <c r="AZ516" s="369"/>
      <c r="BA516" s="371"/>
      <c r="BB516" s="448"/>
      <c r="BC516" s="371"/>
      <c r="BD516" s="371"/>
      <c r="BE516" s="371"/>
      <c r="BF516" s="371"/>
      <c r="BG516" s="371"/>
      <c r="BH516" s="371"/>
      <c r="BI516" s="371"/>
      <c r="BJ516" s="371"/>
      <c r="BK516" s="371"/>
      <c r="BL516" s="371"/>
      <c r="BM516" s="371"/>
      <c r="BN516" s="371"/>
      <c r="BO516" s="371"/>
      <c r="BP516" s="371"/>
      <c r="BQ516" s="371"/>
      <c r="BR516" s="371"/>
      <c r="BS516" s="371"/>
      <c r="BT516" s="371"/>
      <c r="BU516" s="371"/>
      <c r="BV516" s="371"/>
      <c r="BW516" s="371"/>
      <c r="BX516" s="371"/>
      <c r="BY516" s="371"/>
      <c r="BZ516" s="372"/>
      <c r="CA516" s="372"/>
      <c r="CB516" s="372"/>
      <c r="CC516" s="372"/>
      <c r="CD516" s="372"/>
      <c r="CE516" s="372"/>
      <c r="CF516" s="372"/>
      <c r="CG516" s="372"/>
      <c r="CH516" s="372"/>
      <c r="CI516" s="372"/>
      <c r="CJ516" s="372"/>
      <c r="CK516" s="372"/>
      <c r="CL516" s="372"/>
      <c r="CM516" s="372"/>
      <c r="CN516" s="372"/>
      <c r="CO516" s="372"/>
      <c r="CP516" s="372"/>
      <c r="CQ516" s="372"/>
      <c r="CR516" s="372"/>
      <c r="CS516" s="372"/>
      <c r="CT516" s="372"/>
      <c r="CU516" s="372"/>
      <c r="CV516" s="372"/>
      <c r="CW516" s="372"/>
      <c r="CX516" s="372"/>
      <c r="CY516" s="372"/>
      <c r="CZ516" s="372"/>
    </row>
    <row r="517" s="376" customFormat="true" ht="25.15" customHeight="true" x14ac:dyDescent="0.2">
      <c r="C517" s="815" t="s">
        <v>322</v>
      </c>
      <c r="D517" s="814"/>
      <c r="E517" s="198">
        <v>-1.1785191491436281E-3</v>
      </c>
      <c r="F517" s="201"/>
      <c r="G517" s="201"/>
      <c r="H517" s="814" t="s">
        <v>322</v>
      </c>
      <c r="I517" s="814"/>
      <c r="J517" s="198">
        <v>-1.3441309731912418E-3</v>
      </c>
      <c r="K517" s="201"/>
      <c r="L517" s="201"/>
      <c r="M517" s="814" t="s">
        <v>252</v>
      </c>
      <c r="N517" s="814"/>
      <c r="O517" s="814"/>
      <c r="P517" s="201"/>
      <c r="Q517" s="201"/>
      <c r="AA517" s="369"/>
      <c r="AB517" s="369"/>
      <c r="AC517" s="369"/>
      <c r="AD517" s="369"/>
      <c r="AE517" s="369"/>
      <c r="AF517" s="369"/>
      <c r="AG517" s="369"/>
      <c r="AH517" s="369"/>
      <c r="AI517" s="369"/>
      <c r="AJ517" s="369"/>
      <c r="AK517" s="369"/>
      <c r="AL517" s="369"/>
      <c r="AM517" s="369"/>
      <c r="AN517" s="369"/>
      <c r="AO517" s="369"/>
      <c r="AP517" s="369"/>
      <c r="AQ517" s="369"/>
      <c r="AR517" s="369"/>
      <c r="AS517" s="369"/>
      <c r="AT517" s="369"/>
      <c r="AU517" s="369"/>
      <c r="AV517" s="369"/>
      <c r="AW517" s="369"/>
      <c r="AX517" s="369"/>
      <c r="AY517" s="369"/>
      <c r="AZ517" s="369"/>
      <c r="BA517" s="371"/>
      <c r="BB517" s="448"/>
      <c r="BC517" s="371"/>
      <c r="BD517" s="371"/>
      <c r="BE517" s="371"/>
      <c r="BF517" s="371"/>
      <c r="BG517" s="371"/>
      <c r="BH517" s="371"/>
      <c r="BI517" s="371"/>
      <c r="BJ517" s="371"/>
      <c r="BK517" s="371"/>
      <c r="BL517" s="371"/>
      <c r="BM517" s="371"/>
      <c r="BN517" s="371"/>
      <c r="BO517" s="371"/>
      <c r="BP517" s="371"/>
      <c r="BQ517" s="371"/>
      <c r="BR517" s="371"/>
      <c r="BS517" s="371"/>
      <c r="BT517" s="371"/>
      <c r="BU517" s="371"/>
      <c r="BV517" s="371"/>
      <c r="BW517" s="371"/>
      <c r="BX517" s="371"/>
      <c r="BY517" s="371"/>
      <c r="BZ517" s="372"/>
      <c r="CA517" s="372"/>
      <c r="CB517" s="372"/>
      <c r="CC517" s="372"/>
      <c r="CD517" s="372"/>
      <c r="CE517" s="372"/>
      <c r="CF517" s="372"/>
      <c r="CG517" s="372"/>
      <c r="CH517" s="372"/>
      <c r="CI517" s="372"/>
      <c r="CJ517" s="372"/>
      <c r="CK517" s="372"/>
      <c r="CL517" s="372"/>
      <c r="CM517" s="372"/>
      <c r="CN517" s="372"/>
      <c r="CO517" s="372"/>
      <c r="CP517" s="372"/>
      <c r="CQ517" s="372"/>
      <c r="CR517" s="372"/>
      <c r="CS517" s="372"/>
      <c r="CT517" s="372"/>
      <c r="CU517" s="372"/>
      <c r="CV517" s="372"/>
      <c r="CW517" s="372"/>
      <c r="CX517" s="372"/>
      <c r="CY517" s="372"/>
      <c r="CZ517" s="372"/>
    </row>
    <row r="518" s="376" customFormat="true" ht="25.15" customHeight="true" x14ac:dyDescent="0.2">
      <c r="C518" s="815"/>
      <c r="D518" s="814"/>
      <c r="E518" s="201"/>
      <c r="F518" s="201"/>
      <c r="G518" s="201"/>
      <c r="H518" s="814"/>
      <c r="I518" s="814"/>
      <c r="J518" s="201"/>
      <c r="K518" s="201"/>
      <c r="L518" s="201"/>
      <c r="M518" s="814" t="s">
        <v>193</v>
      </c>
      <c r="N518" s="814"/>
      <c r="O518" s="206" t="s">
        <v>194</v>
      </c>
      <c r="P518" s="201"/>
      <c r="Q518" s="201"/>
      <c r="AA518" s="369"/>
      <c r="AB518" s="369"/>
      <c r="AC518" s="369"/>
      <c r="AD518" s="369"/>
      <c r="AE518" s="369"/>
      <c r="AF518" s="369"/>
      <c r="AG518" s="369"/>
      <c r="AH518" s="369"/>
      <c r="AI518" s="369"/>
      <c r="AJ518" s="369"/>
      <c r="AK518" s="369"/>
      <c r="AL518" s="369"/>
      <c r="AM518" s="369"/>
      <c r="AN518" s="369"/>
      <c r="AO518" s="369"/>
      <c r="AP518" s="369"/>
      <c r="AQ518" s="369"/>
      <c r="AR518" s="369"/>
      <c r="AS518" s="369"/>
      <c r="AT518" s="369"/>
      <c r="AU518" s="369"/>
      <c r="AV518" s="369"/>
      <c r="AW518" s="369"/>
      <c r="AX518" s="369"/>
      <c r="AY518" s="369"/>
      <c r="AZ518" s="369"/>
      <c r="BA518" s="371"/>
      <c r="BB518" s="448"/>
      <c r="BC518" s="371"/>
      <c r="BD518" s="371"/>
      <c r="BE518" s="371"/>
      <c r="BF518" s="371"/>
      <c r="BG518" s="371"/>
      <c r="BH518" s="371"/>
      <c r="BI518" s="371"/>
      <c r="BJ518" s="371"/>
      <c r="BK518" s="371"/>
      <c r="BL518" s="371"/>
      <c r="BM518" s="371"/>
      <c r="BN518" s="371"/>
      <c r="BO518" s="371"/>
      <c r="BP518" s="371"/>
      <c r="BQ518" s="371"/>
      <c r="BR518" s="371"/>
      <c r="BS518" s="371"/>
      <c r="BT518" s="371"/>
      <c r="BU518" s="371"/>
      <c r="BV518" s="371"/>
      <c r="BW518" s="371"/>
      <c r="BX518" s="371"/>
      <c r="BY518" s="371"/>
      <c r="BZ518" s="372"/>
      <c r="CA518" s="372"/>
      <c r="CB518" s="372"/>
      <c r="CC518" s="372"/>
      <c r="CD518" s="372"/>
      <c r="CE518" s="372"/>
      <c r="CF518" s="372"/>
      <c r="CG518" s="372"/>
      <c r="CH518" s="372"/>
      <c r="CI518" s="372"/>
      <c r="CJ518" s="372"/>
      <c r="CK518" s="372"/>
      <c r="CL518" s="372"/>
      <c r="CM518" s="372"/>
      <c r="CN518" s="372"/>
      <c r="CO518" s="372"/>
      <c r="CP518" s="372"/>
      <c r="CQ518" s="372"/>
      <c r="CR518" s="372"/>
      <c r="CS518" s="372"/>
      <c r="CT518" s="372"/>
      <c r="CU518" s="372"/>
      <c r="CV518" s="372"/>
      <c r="CW518" s="372"/>
      <c r="CX518" s="372"/>
      <c r="CY518" s="372"/>
      <c r="CZ518" s="372"/>
    </row>
    <row r="519" s="376" customFormat="true" ht="25.15" customHeight="true" x14ac:dyDescent="0.2">
      <c r="C519" s="815"/>
      <c r="D519" s="814"/>
      <c r="E519" s="201"/>
      <c r="F519" s="201"/>
      <c r="G519" s="201"/>
      <c r="H519" s="814"/>
      <c r="I519" s="814"/>
      <c r="J519" s="201"/>
      <c r="K519" s="201"/>
      <c r="L519" s="201"/>
      <c r="M519" s="814" t="s">
        <v>194</v>
      </c>
      <c r="N519" s="814"/>
      <c r="O519" s="194">
        <v>1</v>
      </c>
      <c r="P519" s="201"/>
      <c r="Q519" s="201"/>
      <c r="AA519" s="369"/>
      <c r="AB519" s="369"/>
      <c r="AC519" s="369"/>
      <c r="AD519" s="369"/>
      <c r="AE519" s="369"/>
      <c r="AF519" s="369"/>
      <c r="AG519" s="369"/>
      <c r="AH519" s="369"/>
      <c r="AI519" s="369"/>
      <c r="AJ519" s="369"/>
      <c r="AK519" s="369"/>
      <c r="AL519" s="369"/>
      <c r="AM519" s="369"/>
      <c r="AN519" s="369"/>
      <c r="AO519" s="369"/>
      <c r="AP519" s="369"/>
      <c r="AQ519" s="369"/>
      <c r="AR519" s="369"/>
      <c r="AS519" s="369"/>
      <c r="AT519" s="369"/>
      <c r="AU519" s="369"/>
      <c r="AV519" s="369"/>
      <c r="AW519" s="369"/>
      <c r="AX519" s="369"/>
      <c r="AY519" s="369"/>
      <c r="AZ519" s="369"/>
      <c r="BA519" s="371"/>
      <c r="BB519" s="448"/>
      <c r="BC519" s="371"/>
      <c r="BD519" s="371"/>
      <c r="BE519" s="371"/>
      <c r="BF519" s="371"/>
      <c r="BG519" s="371"/>
      <c r="BH519" s="371"/>
      <c r="BI519" s="371"/>
      <c r="BJ519" s="371"/>
      <c r="BK519" s="371"/>
      <c r="BL519" s="371"/>
      <c r="BM519" s="371"/>
      <c r="BN519" s="371"/>
      <c r="BO519" s="371"/>
      <c r="BP519" s="371"/>
      <c r="BQ519" s="371"/>
      <c r="BR519" s="371"/>
      <c r="BS519" s="371"/>
      <c r="BT519" s="371"/>
      <c r="BU519" s="371"/>
      <c r="BV519" s="371"/>
      <c r="BW519" s="371"/>
      <c r="BX519" s="371"/>
      <c r="BY519" s="371"/>
      <c r="BZ519" s="372"/>
      <c r="CA519" s="372"/>
      <c r="CB519" s="372"/>
      <c r="CC519" s="372"/>
      <c r="CD519" s="372"/>
      <c r="CE519" s="372"/>
      <c r="CF519" s="372"/>
      <c r="CG519" s="372"/>
      <c r="CH519" s="372"/>
      <c r="CI519" s="372"/>
      <c r="CJ519" s="372"/>
      <c r="CK519" s="372"/>
      <c r="CL519" s="372"/>
      <c r="CM519" s="372"/>
      <c r="CN519" s="372"/>
      <c r="CO519" s="372"/>
      <c r="CP519" s="372"/>
      <c r="CQ519" s="372"/>
      <c r="CR519" s="372"/>
      <c r="CS519" s="372"/>
      <c r="CT519" s="372"/>
      <c r="CU519" s="372"/>
      <c r="CV519" s="372"/>
      <c r="CW519" s="372"/>
      <c r="CX519" s="372"/>
      <c r="CY519" s="372"/>
      <c r="CZ519" s="372"/>
    </row>
    <row r="520" s="376" customFormat="true" ht="25.15" customHeight="true" x14ac:dyDescent="0.2">
      <c r="C520" s="815" t="s">
        <v>252</v>
      </c>
      <c r="D520" s="814"/>
      <c r="E520" s="814"/>
      <c r="F520" s="201"/>
      <c r="G520" s="201"/>
      <c r="H520" s="814" t="s">
        <v>252</v>
      </c>
      <c r="I520" s="814"/>
      <c r="J520" s="814"/>
      <c r="K520" s="201"/>
      <c r="L520" s="201"/>
      <c r="M520" s="814"/>
      <c r="N520" s="814"/>
      <c r="O520" s="201"/>
      <c r="P520" s="201"/>
      <c r="Q520" s="201"/>
      <c r="AA520" s="369"/>
      <c r="AB520" s="369"/>
      <c r="AC520" s="369"/>
      <c r="AD520" s="369"/>
      <c r="AE520" s="369"/>
      <c r="AF520" s="369"/>
      <c r="AG520" s="369"/>
      <c r="AH520" s="369"/>
      <c r="AI520" s="369"/>
      <c r="AJ520" s="369"/>
      <c r="AK520" s="369"/>
      <c r="AL520" s="369"/>
      <c r="AM520" s="369"/>
      <c r="AN520" s="369"/>
      <c r="AO520" s="369"/>
      <c r="AP520" s="369"/>
      <c r="AQ520" s="369"/>
      <c r="AR520" s="369"/>
      <c r="AS520" s="369"/>
      <c r="AT520" s="369"/>
      <c r="AU520" s="369"/>
      <c r="AV520" s="369"/>
      <c r="AW520" s="369"/>
      <c r="AX520" s="369"/>
      <c r="AY520" s="369"/>
      <c r="AZ520" s="369"/>
      <c r="BA520" s="371"/>
      <c r="BB520" s="448"/>
      <c r="BC520" s="371"/>
      <c r="BD520" s="371"/>
      <c r="BE520" s="371"/>
      <c r="BF520" s="371"/>
      <c r="BG520" s="371"/>
      <c r="BH520" s="371"/>
      <c r="BI520" s="371"/>
      <c r="BJ520" s="371"/>
      <c r="BK520" s="371"/>
      <c r="BL520" s="371"/>
      <c r="BM520" s="371"/>
      <c r="BN520" s="371"/>
      <c r="BO520" s="371"/>
      <c r="BP520" s="371"/>
      <c r="BQ520" s="371"/>
      <c r="BR520" s="371"/>
      <c r="BS520" s="371"/>
      <c r="BT520" s="371"/>
      <c r="BU520" s="371"/>
      <c r="BV520" s="371"/>
      <c r="BW520" s="371"/>
      <c r="BX520" s="371"/>
      <c r="BY520" s="371"/>
      <c r="BZ520" s="372"/>
      <c r="CA520" s="372"/>
      <c r="CB520" s="372"/>
      <c r="CC520" s="372"/>
      <c r="CD520" s="372"/>
      <c r="CE520" s="372"/>
      <c r="CF520" s="372"/>
      <c r="CG520" s="372"/>
      <c r="CH520" s="372"/>
      <c r="CI520" s="372"/>
      <c r="CJ520" s="372"/>
      <c r="CK520" s="372"/>
      <c r="CL520" s="372"/>
      <c r="CM520" s="372"/>
      <c r="CN520" s="372"/>
      <c r="CO520" s="372"/>
      <c r="CP520" s="372"/>
      <c r="CQ520" s="372"/>
      <c r="CR520" s="372"/>
      <c r="CS520" s="372"/>
      <c r="CT520" s="372"/>
      <c r="CU520" s="372"/>
      <c r="CV520" s="372"/>
      <c r="CW520" s="372"/>
      <c r="CX520" s="372"/>
      <c r="CY520" s="372"/>
      <c r="CZ520" s="372"/>
    </row>
    <row r="521" s="376" customFormat="true" ht="25.15" customHeight="true" x14ac:dyDescent="0.2">
      <c r="C521" s="815" t="s">
        <v>193</v>
      </c>
      <c r="D521" s="814"/>
      <c r="E521" s="206" t="s">
        <v>194</v>
      </c>
      <c r="F521" s="201"/>
      <c r="G521" s="201"/>
      <c r="H521" s="814" t="s">
        <v>193</v>
      </c>
      <c r="I521" s="814"/>
      <c r="J521" s="206" t="s">
        <v>194</v>
      </c>
      <c r="K521" s="201"/>
      <c r="L521" s="201"/>
      <c r="M521" s="814"/>
      <c r="N521" s="814"/>
      <c r="O521" s="201"/>
      <c r="P521" s="201"/>
      <c r="Q521" s="201"/>
      <c r="AA521" s="369"/>
      <c r="AB521" s="369"/>
      <c r="AC521" s="369"/>
      <c r="AD521" s="369"/>
      <c r="AE521" s="369"/>
      <c r="AF521" s="369"/>
      <c r="AG521" s="369"/>
      <c r="AH521" s="369"/>
      <c r="AI521" s="369"/>
      <c r="AJ521" s="369"/>
      <c r="AK521" s="369"/>
      <c r="AL521" s="369"/>
      <c r="AM521" s="369"/>
      <c r="AN521" s="369"/>
      <c r="AO521" s="369"/>
      <c r="AP521" s="369"/>
      <c r="AQ521" s="369"/>
      <c r="AR521" s="369"/>
      <c r="AS521" s="369"/>
      <c r="AT521" s="369"/>
      <c r="AU521" s="369"/>
      <c r="AV521" s="369"/>
      <c r="AW521" s="369"/>
      <c r="AX521" s="369"/>
      <c r="AY521" s="369"/>
      <c r="AZ521" s="369"/>
      <c r="BA521" s="371"/>
      <c r="BB521" s="448"/>
      <c r="BC521" s="371"/>
      <c r="BD521" s="371"/>
      <c r="BE521" s="371"/>
      <c r="BF521" s="371"/>
      <c r="BG521" s="371"/>
      <c r="BH521" s="371"/>
      <c r="BI521" s="371"/>
      <c r="BJ521" s="371"/>
      <c r="BK521" s="371"/>
      <c r="BL521" s="371"/>
      <c r="BM521" s="371"/>
      <c r="BN521" s="371"/>
      <c r="BO521" s="371"/>
      <c r="BP521" s="371"/>
      <c r="BQ521" s="371"/>
      <c r="BR521" s="371"/>
      <c r="BS521" s="371"/>
      <c r="BT521" s="371"/>
      <c r="BU521" s="371"/>
      <c r="BV521" s="371"/>
      <c r="BW521" s="371"/>
      <c r="BX521" s="371"/>
      <c r="BY521" s="371"/>
      <c r="BZ521" s="372"/>
      <c r="CA521" s="372"/>
      <c r="CB521" s="372"/>
      <c r="CC521" s="372"/>
      <c r="CD521" s="372"/>
      <c r="CE521" s="372"/>
      <c r="CF521" s="372"/>
      <c r="CG521" s="372"/>
      <c r="CH521" s="372"/>
      <c r="CI521" s="372"/>
      <c r="CJ521" s="372"/>
      <c r="CK521" s="372"/>
      <c r="CL521" s="372"/>
      <c r="CM521" s="372"/>
      <c r="CN521" s="372"/>
      <c r="CO521" s="372"/>
      <c r="CP521" s="372"/>
      <c r="CQ521" s="372"/>
      <c r="CR521" s="372"/>
      <c r="CS521" s="372"/>
      <c r="CT521" s="372"/>
      <c r="CU521" s="372"/>
      <c r="CV521" s="372"/>
      <c r="CW521" s="372"/>
      <c r="CX521" s="372"/>
      <c r="CY521" s="372"/>
      <c r="CZ521" s="372"/>
    </row>
    <row r="522" s="376" customFormat="true" ht="25.15" customHeight="true" x14ac:dyDescent="0.2">
      <c r="C522" s="815" t="s">
        <v>194</v>
      </c>
      <c r="D522" s="814"/>
      <c r="E522" s="194">
        <v>0.99999999999999989</v>
      </c>
      <c r="F522" s="201"/>
      <c r="G522" s="201"/>
      <c r="H522" s="814" t="s">
        <v>194</v>
      </c>
      <c r="I522" s="814"/>
      <c r="J522" s="194">
        <v>0.99999999999999978</v>
      </c>
      <c r="K522" s="201"/>
      <c r="L522" s="201"/>
      <c r="M522" s="814"/>
      <c r="N522" s="814"/>
      <c r="O522" s="201"/>
      <c r="P522" s="201"/>
      <c r="Q522" s="201"/>
      <c r="AA522" s="369"/>
      <c r="AB522" s="369"/>
      <c r="AC522" s="369"/>
      <c r="AD522" s="369"/>
      <c r="AE522" s="369"/>
      <c r="AF522" s="369"/>
      <c r="AG522" s="369"/>
      <c r="AH522" s="369"/>
      <c r="AI522" s="369"/>
      <c r="AJ522" s="369"/>
      <c r="AK522" s="369"/>
      <c r="AL522" s="369"/>
      <c r="AM522" s="369"/>
      <c r="AN522" s="369"/>
      <c r="AO522" s="369"/>
      <c r="AP522" s="369"/>
      <c r="AQ522" s="369"/>
      <c r="AR522" s="369"/>
      <c r="AS522" s="369"/>
      <c r="AT522" s="369"/>
      <c r="AU522" s="369"/>
      <c r="AV522" s="369"/>
      <c r="AW522" s="369"/>
      <c r="AX522" s="369"/>
      <c r="AY522" s="369"/>
      <c r="AZ522" s="369"/>
      <c r="BA522" s="371"/>
      <c r="BB522" s="448"/>
      <c r="BC522" s="371"/>
      <c r="BD522" s="371"/>
      <c r="BE522" s="371"/>
      <c r="BF522" s="371"/>
      <c r="BG522" s="371"/>
      <c r="BH522" s="371"/>
      <c r="BI522" s="371"/>
      <c r="BJ522" s="371"/>
      <c r="BK522" s="371"/>
      <c r="BL522" s="371"/>
      <c r="BM522" s="371"/>
      <c r="BN522" s="371"/>
      <c r="BO522" s="371"/>
      <c r="BP522" s="371"/>
      <c r="BQ522" s="371"/>
      <c r="BR522" s="371"/>
      <c r="BS522" s="371"/>
      <c r="BT522" s="371"/>
      <c r="BU522" s="371"/>
      <c r="BV522" s="371"/>
      <c r="BW522" s="371"/>
      <c r="BX522" s="371"/>
      <c r="BY522" s="371"/>
      <c r="BZ522" s="372"/>
      <c r="CA522" s="372"/>
      <c r="CB522" s="372"/>
      <c r="CC522" s="372"/>
      <c r="CD522" s="372"/>
      <c r="CE522" s="372"/>
      <c r="CF522" s="372"/>
      <c r="CG522" s="372"/>
      <c r="CH522" s="372"/>
      <c r="CI522" s="372"/>
      <c r="CJ522" s="372"/>
      <c r="CK522" s="372"/>
      <c r="CL522" s="372"/>
      <c r="CM522" s="372"/>
      <c r="CN522" s="372"/>
      <c r="CO522" s="372"/>
      <c r="CP522" s="372"/>
      <c r="CQ522" s="372"/>
      <c r="CR522" s="372"/>
      <c r="CS522" s="372"/>
      <c r="CT522" s="372"/>
      <c r="CU522" s="372"/>
      <c r="CV522" s="372"/>
      <c r="CW522" s="372"/>
      <c r="CX522" s="372"/>
      <c r="CY522" s="372"/>
      <c r="CZ522" s="372"/>
    </row>
    <row r="523" s="376" customFormat="true" ht="25.15" customHeight="true" x14ac:dyDescent="0.2">
      <c r="C523" s="815"/>
      <c r="D523" s="814"/>
      <c r="E523" s="201"/>
      <c r="F523" s="201"/>
      <c r="G523" s="201"/>
      <c r="H523" s="814"/>
      <c r="I523" s="814"/>
      <c r="J523" s="201"/>
      <c r="K523" s="201"/>
      <c r="L523" s="201"/>
      <c r="M523" s="814"/>
      <c r="N523" s="814"/>
      <c r="O523" s="201"/>
      <c r="P523" s="201"/>
      <c r="Q523" s="201"/>
      <c r="AA523" s="369"/>
      <c r="AB523" s="369"/>
      <c r="AC523" s="369"/>
      <c r="AD523" s="369"/>
      <c r="AE523" s="369"/>
      <c r="AF523" s="369"/>
      <c r="AG523" s="369"/>
      <c r="AH523" s="369"/>
      <c r="AI523" s="369"/>
      <c r="AJ523" s="369"/>
      <c r="AK523" s="369"/>
      <c r="AL523" s="369"/>
      <c r="AM523" s="369"/>
      <c r="AN523" s="369"/>
      <c r="AO523" s="369"/>
      <c r="AP523" s="369"/>
      <c r="AQ523" s="369"/>
      <c r="AR523" s="369"/>
      <c r="AS523" s="369"/>
      <c r="AT523" s="369"/>
      <c r="AU523" s="369"/>
      <c r="AV523" s="369"/>
      <c r="AW523" s="369"/>
      <c r="AX523" s="369"/>
      <c r="AY523" s="369"/>
      <c r="AZ523" s="369"/>
      <c r="BA523" s="371"/>
      <c r="BB523" s="448"/>
      <c r="BC523" s="371"/>
      <c r="BD523" s="371"/>
      <c r="BE523" s="371"/>
      <c r="BF523" s="371"/>
      <c r="BG523" s="371"/>
      <c r="BH523" s="371"/>
      <c r="BI523" s="371"/>
      <c r="BJ523" s="371"/>
      <c r="BK523" s="371"/>
      <c r="BL523" s="371"/>
      <c r="BM523" s="371"/>
      <c r="BN523" s="371"/>
      <c r="BO523" s="371"/>
      <c r="BP523" s="371"/>
      <c r="BQ523" s="371"/>
      <c r="BR523" s="371"/>
      <c r="BS523" s="371"/>
      <c r="BT523" s="371"/>
      <c r="BU523" s="371"/>
      <c r="BV523" s="371"/>
      <c r="BW523" s="371"/>
      <c r="BX523" s="371"/>
      <c r="BY523" s="371"/>
      <c r="BZ523" s="372"/>
      <c r="CA523" s="372"/>
      <c r="CB523" s="372"/>
      <c r="CC523" s="372"/>
      <c r="CD523" s="372"/>
      <c r="CE523" s="372"/>
      <c r="CF523" s="372"/>
      <c r="CG523" s="372"/>
      <c r="CH523" s="372"/>
      <c r="CI523" s="372"/>
      <c r="CJ523" s="372"/>
      <c r="CK523" s="372"/>
      <c r="CL523" s="372"/>
      <c r="CM523" s="372"/>
      <c r="CN523" s="372"/>
      <c r="CO523" s="372"/>
      <c r="CP523" s="372"/>
      <c r="CQ523" s="372"/>
      <c r="CR523" s="372"/>
      <c r="CS523" s="372"/>
      <c r="CT523" s="372"/>
      <c r="CU523" s="372"/>
      <c r="CV523" s="372"/>
      <c r="CW523" s="372"/>
      <c r="CX523" s="372"/>
      <c r="CY523" s="372"/>
      <c r="CZ523" s="372"/>
    </row>
    <row r="524" s="376" customFormat="true" ht="25.15" customHeight="true" x14ac:dyDescent="0.2">
      <c r="C524" s="815"/>
      <c r="D524" s="814"/>
      <c r="E524" s="193"/>
      <c r="F524" s="193"/>
      <c r="G524" s="193"/>
      <c r="H524" s="815"/>
      <c r="I524" s="814"/>
      <c r="J524" s="193"/>
      <c r="K524" s="193"/>
      <c r="L524" s="193"/>
      <c r="M524" s="815"/>
      <c r="N524" s="814"/>
      <c r="O524" s="193"/>
      <c r="P524" s="193"/>
      <c r="Q524" s="193"/>
      <c r="AA524" s="369"/>
      <c r="AB524" s="369"/>
      <c r="AC524" s="369"/>
      <c r="AD524" s="369"/>
      <c r="AE524" s="369"/>
      <c r="AF524" s="369"/>
      <c r="AG524" s="369"/>
      <c r="AH524" s="369"/>
      <c r="AI524" s="369"/>
      <c r="AJ524" s="369"/>
      <c r="AK524" s="369"/>
      <c r="AL524" s="369"/>
      <c r="AM524" s="369"/>
      <c r="AN524" s="369"/>
      <c r="AO524" s="369"/>
      <c r="AP524" s="369"/>
      <c r="AQ524" s="369"/>
      <c r="AR524" s="369"/>
      <c r="AS524" s="369"/>
      <c r="AT524" s="369"/>
      <c r="AU524" s="369"/>
      <c r="AV524" s="369"/>
      <c r="AW524" s="369"/>
      <c r="AX524" s="369"/>
      <c r="AY524" s="369"/>
      <c r="AZ524" s="369"/>
      <c r="BA524" s="371"/>
      <c r="BB524" s="448"/>
      <c r="BC524" s="371"/>
      <c r="BD524" s="371"/>
      <c r="BE524" s="371"/>
      <c r="BF524" s="371"/>
      <c r="BG524" s="371"/>
      <c r="BH524" s="371"/>
      <c r="BI524" s="371"/>
      <c r="BJ524" s="371"/>
      <c r="BK524" s="371"/>
      <c r="BL524" s="371"/>
      <c r="BM524" s="371"/>
      <c r="BN524" s="371"/>
      <c r="BO524" s="371"/>
      <c r="BP524" s="371"/>
      <c r="BQ524" s="371"/>
      <c r="BR524" s="371"/>
      <c r="BS524" s="371"/>
      <c r="BT524" s="371"/>
      <c r="BU524" s="371"/>
      <c r="BV524" s="371"/>
      <c r="BW524" s="371"/>
      <c r="BX524" s="371"/>
      <c r="BY524" s="371"/>
      <c r="BZ524" s="372"/>
      <c r="CA524" s="372"/>
      <c r="CB524" s="372"/>
      <c r="CC524" s="372"/>
      <c r="CD524" s="372"/>
      <c r="CE524" s="372"/>
      <c r="CF524" s="372"/>
      <c r="CG524" s="372"/>
      <c r="CH524" s="372"/>
      <c r="CI524" s="372"/>
      <c r="CJ524" s="372"/>
      <c r="CK524" s="372"/>
      <c r="CL524" s="372"/>
      <c r="CM524" s="372"/>
      <c r="CN524" s="372"/>
      <c r="CO524" s="372"/>
      <c r="CP524" s="372"/>
      <c r="CQ524" s="372"/>
      <c r="CR524" s="372"/>
      <c r="CS524" s="372"/>
      <c r="CT524" s="372"/>
      <c r="CU524" s="372"/>
      <c r="CV524" s="372"/>
      <c r="CW524" s="372"/>
      <c r="CX524" s="372"/>
      <c r="CY524" s="372"/>
      <c r="CZ524" s="372"/>
    </row>
    <row r="525" s="376" customFormat="true" ht="25.15" customHeight="true" x14ac:dyDescent="0.2">
      <c r="C525" s="815"/>
      <c r="D525" s="814"/>
      <c r="E525" s="193"/>
      <c r="F525" s="193"/>
      <c r="G525" s="193"/>
      <c r="H525" s="815"/>
      <c r="I525" s="814"/>
      <c r="J525" s="193"/>
      <c r="K525" s="193"/>
      <c r="L525" s="193"/>
      <c r="M525" s="815"/>
      <c r="N525" s="814"/>
      <c r="O525" s="193"/>
      <c r="P525" s="193"/>
      <c r="Q525" s="193"/>
      <c r="AA525" s="369"/>
      <c r="AB525" s="369"/>
      <c r="AC525" s="369"/>
      <c r="AD525" s="369"/>
      <c r="AE525" s="369"/>
      <c r="AF525" s="369"/>
      <c r="AG525" s="369"/>
      <c r="AH525" s="369"/>
      <c r="AI525" s="369"/>
      <c r="AJ525" s="369"/>
      <c r="AK525" s="369"/>
      <c r="AL525" s="369"/>
      <c r="AM525" s="369"/>
      <c r="AN525" s="369"/>
      <c r="AO525" s="369"/>
      <c r="AP525" s="369"/>
      <c r="AQ525" s="369"/>
      <c r="AR525" s="369"/>
      <c r="AS525" s="369"/>
      <c r="AT525" s="369"/>
      <c r="AU525" s="369"/>
      <c r="AV525" s="369"/>
      <c r="AW525" s="369"/>
      <c r="AX525" s="369"/>
      <c r="AY525" s="369"/>
      <c r="AZ525" s="369"/>
      <c r="BA525" s="371"/>
      <c r="BB525" s="448"/>
      <c r="BC525" s="371"/>
      <c r="BD525" s="371"/>
      <c r="BE525" s="371"/>
      <c r="BF525" s="371"/>
      <c r="BG525" s="371"/>
      <c r="BH525" s="371"/>
      <c r="BI525" s="371"/>
      <c r="BJ525" s="371"/>
      <c r="BK525" s="371"/>
      <c r="BL525" s="371"/>
      <c r="BM525" s="371"/>
      <c r="BN525" s="371"/>
      <c r="BO525" s="371"/>
      <c r="BP525" s="371"/>
      <c r="BQ525" s="371"/>
      <c r="BR525" s="371"/>
      <c r="BS525" s="371"/>
      <c r="BT525" s="371"/>
      <c r="BU525" s="371"/>
      <c r="BV525" s="371"/>
      <c r="BW525" s="371"/>
      <c r="BX525" s="371"/>
      <c r="BY525" s="371"/>
      <c r="BZ525" s="372"/>
      <c r="CA525" s="372"/>
      <c r="CB525" s="372"/>
      <c r="CC525" s="372"/>
      <c r="CD525" s="372"/>
      <c r="CE525" s="372"/>
      <c r="CF525" s="372"/>
      <c r="CG525" s="372"/>
      <c r="CH525" s="372"/>
      <c r="CI525" s="372"/>
      <c r="CJ525" s="372"/>
      <c r="CK525" s="372"/>
      <c r="CL525" s="372"/>
      <c r="CM525" s="372"/>
      <c r="CN525" s="372"/>
      <c r="CO525" s="372"/>
      <c r="CP525" s="372"/>
      <c r="CQ525" s="372"/>
      <c r="CR525" s="372"/>
      <c r="CS525" s="372"/>
      <c r="CT525" s="372"/>
      <c r="CU525" s="372"/>
      <c r="CV525" s="372"/>
      <c r="CW525" s="372"/>
      <c r="CX525" s="372"/>
      <c r="CY525" s="372"/>
      <c r="CZ525" s="372"/>
    </row>
    <row r="526" s="376" customFormat="true" ht="25.15" customHeight="true" x14ac:dyDescent="0.2">
      <c r="C526" s="815"/>
      <c r="D526" s="814"/>
      <c r="E526" s="193"/>
      <c r="F526" s="193"/>
      <c r="G526" s="193"/>
      <c r="H526" s="815"/>
      <c r="I526" s="814"/>
      <c r="J526" s="193"/>
      <c r="K526" s="193"/>
      <c r="L526" s="193"/>
      <c r="M526" s="815"/>
      <c r="N526" s="814"/>
      <c r="O526" s="193"/>
      <c r="P526" s="193"/>
      <c r="Q526" s="193"/>
      <c r="AA526" s="369"/>
      <c r="AB526" s="369"/>
      <c r="AC526" s="369"/>
      <c r="AD526" s="369"/>
      <c r="AE526" s="369"/>
      <c r="AF526" s="369"/>
      <c r="AG526" s="369"/>
      <c r="AH526" s="369"/>
      <c r="AI526" s="369"/>
      <c r="AJ526" s="369"/>
      <c r="AK526" s="369"/>
      <c r="AL526" s="369"/>
      <c r="AM526" s="369"/>
      <c r="AN526" s="369"/>
      <c r="AO526" s="369"/>
      <c r="AP526" s="369"/>
      <c r="AQ526" s="369"/>
      <c r="AR526" s="369"/>
      <c r="AS526" s="369"/>
      <c r="AT526" s="369"/>
      <c r="AU526" s="369"/>
      <c r="AV526" s="369"/>
      <c r="AW526" s="369"/>
      <c r="AX526" s="369"/>
      <c r="AY526" s="369"/>
      <c r="AZ526" s="369"/>
      <c r="BA526" s="371"/>
      <c r="BB526" s="448"/>
      <c r="BC526" s="371"/>
      <c r="BD526" s="371"/>
      <c r="BE526" s="371"/>
      <c r="BF526" s="371"/>
      <c r="BG526" s="371"/>
      <c r="BH526" s="371"/>
      <c r="BI526" s="371"/>
      <c r="BJ526" s="371"/>
      <c r="BK526" s="371"/>
      <c r="BL526" s="371"/>
      <c r="BM526" s="371"/>
      <c r="BN526" s="371"/>
      <c r="BO526" s="371"/>
      <c r="BP526" s="371"/>
      <c r="BQ526" s="371"/>
      <c r="BR526" s="371"/>
      <c r="BS526" s="371"/>
      <c r="BT526" s="371"/>
      <c r="BU526" s="371"/>
      <c r="BV526" s="371"/>
      <c r="BW526" s="371"/>
      <c r="BX526" s="371"/>
      <c r="BY526" s="371"/>
      <c r="BZ526" s="372"/>
      <c r="CA526" s="372"/>
      <c r="CB526" s="372"/>
      <c r="CC526" s="372"/>
      <c r="CD526" s="372"/>
      <c r="CE526" s="372"/>
      <c r="CF526" s="372"/>
      <c r="CG526" s="372"/>
      <c r="CH526" s="372"/>
      <c r="CI526" s="372"/>
      <c r="CJ526" s="372"/>
      <c r="CK526" s="372"/>
      <c r="CL526" s="372"/>
      <c r="CM526" s="372"/>
      <c r="CN526" s="372"/>
      <c r="CO526" s="372"/>
      <c r="CP526" s="372"/>
      <c r="CQ526" s="372"/>
      <c r="CR526" s="372"/>
      <c r="CS526" s="372"/>
      <c r="CT526" s="372"/>
      <c r="CU526" s="372"/>
      <c r="CV526" s="372"/>
      <c r="CW526" s="372"/>
      <c r="CX526" s="372"/>
      <c r="CY526" s="372"/>
      <c r="CZ526" s="372"/>
    </row>
    <row r="527" s="376" customFormat="true" ht="25.15" customHeight="true" x14ac:dyDescent="0.2">
      <c r="C527" s="815"/>
      <c r="D527" s="814"/>
      <c r="E527" s="193"/>
      <c r="F527" s="193"/>
      <c r="G527" s="193"/>
      <c r="H527" s="815"/>
      <c r="I527" s="814"/>
      <c r="J527" s="193"/>
      <c r="K527" s="193"/>
      <c r="L527" s="193"/>
      <c r="M527" s="815"/>
      <c r="N527" s="814"/>
      <c r="O527" s="193"/>
      <c r="P527" s="193"/>
      <c r="Q527" s="193"/>
      <c r="AA527" s="369"/>
      <c r="AB527" s="369"/>
      <c r="AC527" s="369"/>
      <c r="AD527" s="369"/>
      <c r="AE527" s="369"/>
      <c r="AF527" s="369"/>
      <c r="AG527" s="369"/>
      <c r="AH527" s="369"/>
      <c r="AI527" s="369"/>
      <c r="AJ527" s="369"/>
      <c r="AK527" s="369"/>
      <c r="AL527" s="369"/>
      <c r="AM527" s="369"/>
      <c r="AN527" s="369"/>
      <c r="AO527" s="369"/>
      <c r="AP527" s="369"/>
      <c r="AQ527" s="369"/>
      <c r="AR527" s="369"/>
      <c r="AS527" s="369"/>
      <c r="AT527" s="369"/>
      <c r="AU527" s="369"/>
      <c r="AV527" s="369"/>
      <c r="AW527" s="369"/>
      <c r="AX527" s="369"/>
      <c r="AY527" s="369"/>
      <c r="AZ527" s="369"/>
      <c r="BA527" s="371"/>
      <c r="BB527" s="448"/>
      <c r="BC527" s="371"/>
      <c r="BD527" s="371"/>
      <c r="BE527" s="371"/>
      <c r="BF527" s="371"/>
      <c r="BG527" s="371"/>
      <c r="BH527" s="371"/>
      <c r="BI527" s="371"/>
      <c r="BJ527" s="371"/>
      <c r="BK527" s="371"/>
      <c r="BL527" s="371"/>
      <c r="BM527" s="371"/>
      <c r="BN527" s="371"/>
      <c r="BO527" s="371"/>
      <c r="BP527" s="371"/>
      <c r="BQ527" s="371"/>
      <c r="BR527" s="371"/>
      <c r="BS527" s="371"/>
      <c r="BT527" s="371"/>
      <c r="BU527" s="371"/>
      <c r="BV527" s="371"/>
      <c r="BW527" s="371"/>
      <c r="BX527" s="371"/>
      <c r="BY527" s="371"/>
      <c r="BZ527" s="372"/>
      <c r="CA527" s="372"/>
      <c r="CB527" s="372"/>
      <c r="CC527" s="372"/>
      <c r="CD527" s="372"/>
      <c r="CE527" s="372"/>
      <c r="CF527" s="372"/>
      <c r="CG527" s="372"/>
      <c r="CH527" s="372"/>
      <c r="CI527" s="372"/>
      <c r="CJ527" s="372"/>
      <c r="CK527" s="372"/>
      <c r="CL527" s="372"/>
      <c r="CM527" s="372"/>
      <c r="CN527" s="372"/>
      <c r="CO527" s="372"/>
      <c r="CP527" s="372"/>
      <c r="CQ527" s="372"/>
      <c r="CR527" s="372"/>
      <c r="CS527" s="372"/>
      <c r="CT527" s="372"/>
      <c r="CU527" s="372"/>
      <c r="CV527" s="372"/>
      <c r="CW527" s="372"/>
      <c r="CX527" s="372"/>
      <c r="CY527" s="372"/>
      <c r="CZ527" s="372"/>
    </row>
    <row r="528" s="376" customFormat="true" ht="25.15" customHeight="true" x14ac:dyDescent="0.2">
      <c r="C528" s="815"/>
      <c r="D528" s="814"/>
      <c r="E528" s="193"/>
      <c r="F528" s="193"/>
      <c r="G528" s="193"/>
      <c r="H528" s="815"/>
      <c r="I528" s="814"/>
      <c r="J528" s="193"/>
      <c r="K528" s="193"/>
      <c r="L528" s="193"/>
      <c r="M528" s="815"/>
      <c r="N528" s="814"/>
      <c r="O528" s="193"/>
      <c r="P528" s="193"/>
      <c r="Q528" s="193"/>
      <c r="AA528" s="369"/>
      <c r="AB528" s="369"/>
      <c r="AC528" s="369"/>
      <c r="AD528" s="369"/>
      <c r="AE528" s="369"/>
      <c r="AF528" s="369"/>
      <c r="AG528" s="369"/>
      <c r="AH528" s="369"/>
      <c r="AI528" s="369"/>
      <c r="AJ528" s="369"/>
      <c r="AK528" s="369"/>
      <c r="AL528" s="369"/>
      <c r="AM528" s="369"/>
      <c r="AN528" s="369"/>
      <c r="AO528" s="369"/>
      <c r="AP528" s="369"/>
      <c r="AQ528" s="369"/>
      <c r="AR528" s="369"/>
      <c r="AS528" s="369"/>
      <c r="AT528" s="369"/>
      <c r="AU528" s="369"/>
      <c r="AV528" s="369"/>
      <c r="AW528" s="369"/>
      <c r="AX528" s="369"/>
      <c r="AY528" s="369"/>
      <c r="AZ528" s="369"/>
      <c r="BA528" s="371"/>
      <c r="BB528" s="448"/>
      <c r="BC528" s="371"/>
      <c r="BD528" s="371"/>
      <c r="BE528" s="371"/>
      <c r="BF528" s="371"/>
      <c r="BG528" s="371"/>
      <c r="BH528" s="371"/>
      <c r="BI528" s="371"/>
      <c r="BJ528" s="371"/>
      <c r="BK528" s="371"/>
      <c r="BL528" s="371"/>
      <c r="BM528" s="371"/>
      <c r="BN528" s="371"/>
      <c r="BO528" s="371"/>
      <c r="BP528" s="371"/>
      <c r="BQ528" s="371"/>
      <c r="BR528" s="371"/>
      <c r="BS528" s="371"/>
      <c r="BT528" s="371"/>
      <c r="BU528" s="371"/>
      <c r="BV528" s="371"/>
      <c r="BW528" s="371"/>
      <c r="BX528" s="371"/>
      <c r="BY528" s="371"/>
      <c r="BZ528" s="372"/>
      <c r="CA528" s="372"/>
      <c r="CB528" s="372"/>
      <c r="CC528" s="372"/>
      <c r="CD528" s="372"/>
      <c r="CE528" s="372"/>
      <c r="CF528" s="372"/>
      <c r="CG528" s="372"/>
      <c r="CH528" s="372"/>
      <c r="CI528" s="372"/>
      <c r="CJ528" s="372"/>
      <c r="CK528" s="372"/>
      <c r="CL528" s="372"/>
      <c r="CM528" s="372"/>
      <c r="CN528" s="372"/>
      <c r="CO528" s="372"/>
      <c r="CP528" s="372"/>
      <c r="CQ528" s="372"/>
      <c r="CR528" s="372"/>
      <c r="CS528" s="372"/>
      <c r="CT528" s="372"/>
      <c r="CU528" s="372"/>
      <c r="CV528" s="372"/>
      <c r="CW528" s="372"/>
      <c r="CX528" s="372"/>
      <c r="CY528" s="372"/>
      <c r="CZ528" s="372"/>
    </row>
    <row r="529" s="376" customFormat="true" ht="25.15" customHeight="true" x14ac:dyDescent="0.2">
      <c r="C529" s="815"/>
      <c r="D529" s="814"/>
      <c r="E529" s="193"/>
      <c r="F529" s="193"/>
      <c r="G529" s="193"/>
      <c r="H529" s="815"/>
      <c r="I529" s="814"/>
      <c r="J529" s="193"/>
      <c r="K529" s="193"/>
      <c r="L529" s="193"/>
      <c r="M529" s="815"/>
      <c r="N529" s="814"/>
      <c r="O529" s="193"/>
      <c r="P529" s="193"/>
      <c r="Q529" s="193"/>
      <c r="AA529" s="369"/>
      <c r="AB529" s="369"/>
      <c r="AC529" s="369"/>
      <c r="AD529" s="369"/>
      <c r="AE529" s="369"/>
      <c r="AF529" s="369"/>
      <c r="AG529" s="369"/>
      <c r="AH529" s="369"/>
      <c r="AI529" s="369"/>
      <c r="AJ529" s="369"/>
      <c r="AK529" s="369"/>
      <c r="AL529" s="369"/>
      <c r="AM529" s="369"/>
      <c r="AN529" s="369"/>
      <c r="AO529" s="369"/>
      <c r="AP529" s="369"/>
      <c r="AQ529" s="369"/>
      <c r="AR529" s="369"/>
      <c r="AS529" s="369"/>
      <c r="AT529" s="369"/>
      <c r="AU529" s="369"/>
      <c r="AV529" s="369"/>
      <c r="AW529" s="369"/>
      <c r="AX529" s="369"/>
      <c r="AY529" s="369"/>
      <c r="AZ529" s="369"/>
      <c r="BA529" s="371"/>
      <c r="BB529" s="448"/>
      <c r="BC529" s="371"/>
      <c r="BD529" s="371"/>
      <c r="BE529" s="371"/>
      <c r="BF529" s="371"/>
      <c r="BG529" s="371"/>
      <c r="BH529" s="371"/>
      <c r="BI529" s="371"/>
      <c r="BJ529" s="371"/>
      <c r="BK529" s="371"/>
      <c r="BL529" s="371"/>
      <c r="BM529" s="371"/>
      <c r="BN529" s="371"/>
      <c r="BO529" s="371"/>
      <c r="BP529" s="371"/>
      <c r="BQ529" s="371"/>
      <c r="BR529" s="371"/>
      <c r="BS529" s="371"/>
      <c r="BT529" s="371"/>
      <c r="BU529" s="371"/>
      <c r="BV529" s="371"/>
      <c r="BW529" s="371"/>
      <c r="BX529" s="371"/>
      <c r="BY529" s="371"/>
      <c r="BZ529" s="372"/>
      <c r="CA529" s="372"/>
      <c r="CB529" s="372"/>
      <c r="CC529" s="372"/>
      <c r="CD529" s="372"/>
      <c r="CE529" s="372"/>
      <c r="CF529" s="372"/>
      <c r="CG529" s="372"/>
      <c r="CH529" s="372"/>
      <c r="CI529" s="372"/>
      <c r="CJ529" s="372"/>
      <c r="CK529" s="372"/>
      <c r="CL529" s="372"/>
      <c r="CM529" s="372"/>
      <c r="CN529" s="372"/>
      <c r="CO529" s="372"/>
      <c r="CP529" s="372"/>
      <c r="CQ529" s="372"/>
      <c r="CR529" s="372"/>
      <c r="CS529" s="372"/>
      <c r="CT529" s="372"/>
      <c r="CU529" s="372"/>
      <c r="CV529" s="372"/>
      <c r="CW529" s="372"/>
      <c r="CX529" s="372"/>
      <c r="CY529" s="372"/>
      <c r="CZ529" s="372"/>
    </row>
    <row r="530" s="376" customFormat="true" ht="25.15" customHeight="true" x14ac:dyDescent="0.2">
      <c r="C530" s="815"/>
      <c r="D530" s="814"/>
      <c r="E530" s="193"/>
      <c r="F530" s="193"/>
      <c r="G530" s="193"/>
      <c r="H530" s="815"/>
      <c r="I530" s="814"/>
      <c r="J530" s="193"/>
      <c r="K530" s="193"/>
      <c r="L530" s="193"/>
      <c r="M530" s="815"/>
      <c r="N530" s="814"/>
      <c r="O530" s="193"/>
      <c r="P530" s="193"/>
      <c r="Q530" s="193"/>
      <c r="AA530" s="369"/>
      <c r="AB530" s="369"/>
      <c r="AC530" s="369"/>
      <c r="AD530" s="369"/>
      <c r="AE530" s="369"/>
      <c r="AF530" s="369"/>
      <c r="AG530" s="369"/>
      <c r="AH530" s="369"/>
      <c r="AI530" s="369"/>
      <c r="AJ530" s="369"/>
      <c r="AK530" s="369"/>
      <c r="AL530" s="369"/>
      <c r="AM530" s="369"/>
      <c r="AN530" s="369"/>
      <c r="AO530" s="369"/>
      <c r="AP530" s="369"/>
      <c r="AQ530" s="369"/>
      <c r="AR530" s="369"/>
      <c r="AS530" s="369"/>
      <c r="AT530" s="369"/>
      <c r="AU530" s="369"/>
      <c r="AV530" s="369"/>
      <c r="AW530" s="369"/>
      <c r="AX530" s="369"/>
      <c r="AY530" s="369"/>
      <c r="AZ530" s="369"/>
      <c r="BA530" s="371"/>
      <c r="BB530" s="448"/>
      <c r="BC530" s="371"/>
      <c r="BD530" s="371"/>
      <c r="BE530" s="371"/>
      <c r="BF530" s="371"/>
      <c r="BG530" s="371"/>
      <c r="BH530" s="371"/>
      <c r="BI530" s="371"/>
      <c r="BJ530" s="371"/>
      <c r="BK530" s="371"/>
      <c r="BL530" s="371"/>
      <c r="BM530" s="371"/>
      <c r="BN530" s="371"/>
      <c r="BO530" s="371"/>
      <c r="BP530" s="371"/>
      <c r="BQ530" s="371"/>
      <c r="BR530" s="371"/>
      <c r="BS530" s="371"/>
      <c r="BT530" s="371"/>
      <c r="BU530" s="371"/>
      <c r="BV530" s="371"/>
      <c r="BW530" s="371"/>
      <c r="BX530" s="371"/>
      <c r="BY530" s="371"/>
      <c r="BZ530" s="372"/>
      <c r="CA530" s="372"/>
      <c r="CB530" s="372"/>
      <c r="CC530" s="372"/>
      <c r="CD530" s="372"/>
      <c r="CE530" s="372"/>
      <c r="CF530" s="372"/>
      <c r="CG530" s="372"/>
      <c r="CH530" s="372"/>
      <c r="CI530" s="372"/>
      <c r="CJ530" s="372"/>
      <c r="CK530" s="372"/>
      <c r="CL530" s="372"/>
      <c r="CM530" s="372"/>
      <c r="CN530" s="372"/>
      <c r="CO530" s="372"/>
      <c r="CP530" s="372"/>
      <c r="CQ530" s="372"/>
      <c r="CR530" s="372"/>
      <c r="CS530" s="372"/>
      <c r="CT530" s="372"/>
      <c r="CU530" s="372"/>
      <c r="CV530" s="372"/>
      <c r="CW530" s="372"/>
      <c r="CX530" s="372"/>
      <c r="CY530" s="372"/>
      <c r="CZ530" s="372"/>
    </row>
    <row r="531" s="376" customFormat="true" ht="25.15" customHeight="true" x14ac:dyDescent="0.2">
      <c r="C531" s="815"/>
      <c r="D531" s="814"/>
      <c r="E531" s="193"/>
      <c r="F531" s="193"/>
      <c r="G531" s="193"/>
      <c r="H531" s="815"/>
      <c r="I531" s="814"/>
      <c r="J531" s="193"/>
      <c r="K531" s="193"/>
      <c r="L531" s="193"/>
      <c r="M531" s="815"/>
      <c r="N531" s="814"/>
      <c r="O531" s="193"/>
      <c r="P531" s="193"/>
      <c r="Q531" s="193"/>
      <c r="AA531" s="369"/>
      <c r="AB531" s="369"/>
      <c r="AC531" s="369"/>
      <c r="AD531" s="369"/>
      <c r="AE531" s="369"/>
      <c r="AF531" s="369"/>
      <c r="AG531" s="369"/>
      <c r="AH531" s="369"/>
      <c r="AI531" s="369"/>
      <c r="AJ531" s="369"/>
      <c r="AK531" s="369"/>
      <c r="AL531" s="369"/>
      <c r="AM531" s="369"/>
      <c r="AN531" s="369"/>
      <c r="AO531" s="369"/>
      <c r="AP531" s="369"/>
      <c r="AQ531" s="369"/>
      <c r="AR531" s="369"/>
      <c r="AS531" s="369"/>
      <c r="AT531" s="369"/>
      <c r="AU531" s="369"/>
      <c r="AV531" s="369"/>
      <c r="AW531" s="369"/>
      <c r="AX531" s="369"/>
      <c r="AY531" s="369"/>
      <c r="AZ531" s="369"/>
      <c r="BA531" s="371"/>
      <c r="BB531" s="448"/>
      <c r="BC531" s="371"/>
      <c r="BD531" s="371"/>
      <c r="BE531" s="371"/>
      <c r="BF531" s="371"/>
      <c r="BG531" s="371"/>
      <c r="BH531" s="371"/>
      <c r="BI531" s="371"/>
      <c r="BJ531" s="371"/>
      <c r="BK531" s="371"/>
      <c r="BL531" s="371"/>
      <c r="BM531" s="371"/>
      <c r="BN531" s="371"/>
      <c r="BO531" s="371"/>
      <c r="BP531" s="371"/>
      <c r="BQ531" s="371"/>
      <c r="BR531" s="371"/>
      <c r="BS531" s="371"/>
      <c r="BT531" s="371"/>
      <c r="BU531" s="371"/>
      <c r="BV531" s="371"/>
      <c r="BW531" s="371"/>
      <c r="BX531" s="371"/>
      <c r="BY531" s="371"/>
      <c r="BZ531" s="372"/>
      <c r="CA531" s="372"/>
      <c r="CB531" s="372"/>
      <c r="CC531" s="372"/>
      <c r="CD531" s="372"/>
      <c r="CE531" s="372"/>
      <c r="CF531" s="372"/>
      <c r="CG531" s="372"/>
      <c r="CH531" s="372"/>
      <c r="CI531" s="372"/>
      <c r="CJ531" s="372"/>
      <c r="CK531" s="372"/>
      <c r="CL531" s="372"/>
      <c r="CM531" s="372"/>
      <c r="CN531" s="372"/>
      <c r="CO531" s="372"/>
      <c r="CP531" s="372"/>
      <c r="CQ531" s="372"/>
      <c r="CR531" s="372"/>
      <c r="CS531" s="372"/>
      <c r="CT531" s="372"/>
      <c r="CU531" s="372"/>
      <c r="CV531" s="372"/>
      <c r="CW531" s="372"/>
      <c r="CX531" s="372"/>
      <c r="CY531" s="372"/>
      <c r="CZ531" s="372"/>
    </row>
    <row r="532" s="376" customFormat="true" ht="25.15" customHeight="true" x14ac:dyDescent="0.2">
      <c r="C532" s="815"/>
      <c r="D532" s="814"/>
      <c r="E532" s="193"/>
      <c r="F532" s="193"/>
      <c r="G532" s="193"/>
      <c r="H532" s="815"/>
      <c r="I532" s="814"/>
      <c r="J532" s="193"/>
      <c r="K532" s="193"/>
      <c r="L532" s="193"/>
      <c r="M532" s="815"/>
      <c r="N532" s="814"/>
      <c r="O532" s="193"/>
      <c r="P532" s="193"/>
      <c r="Q532" s="193"/>
      <c r="AA532" s="369"/>
      <c r="AB532" s="369"/>
      <c r="AC532" s="369"/>
      <c r="AD532" s="369"/>
      <c r="AE532" s="369"/>
      <c r="AF532" s="369"/>
      <c r="AG532" s="369"/>
      <c r="AH532" s="369"/>
      <c r="AI532" s="369"/>
      <c r="AJ532" s="369"/>
      <c r="AK532" s="369"/>
      <c r="AL532" s="369"/>
      <c r="AM532" s="369"/>
      <c r="AN532" s="369"/>
      <c r="AO532" s="369"/>
      <c r="AP532" s="369"/>
      <c r="AQ532" s="369"/>
      <c r="AR532" s="369"/>
      <c r="AS532" s="369"/>
      <c r="AT532" s="369"/>
      <c r="AU532" s="369"/>
      <c r="AV532" s="369"/>
      <c r="AW532" s="369"/>
      <c r="AX532" s="369"/>
      <c r="AY532" s="369"/>
      <c r="AZ532" s="369"/>
      <c r="BA532" s="371"/>
      <c r="BB532" s="448"/>
      <c r="BC532" s="371"/>
      <c r="BD532" s="371"/>
      <c r="BE532" s="371"/>
      <c r="BF532" s="371"/>
      <c r="BG532" s="371"/>
      <c r="BH532" s="371"/>
      <c r="BI532" s="371"/>
      <c r="BJ532" s="371"/>
      <c r="BK532" s="371"/>
      <c r="BL532" s="371"/>
      <c r="BM532" s="371"/>
      <c r="BN532" s="371"/>
      <c r="BO532" s="371"/>
      <c r="BP532" s="371"/>
      <c r="BQ532" s="371"/>
      <c r="BR532" s="371"/>
      <c r="BS532" s="371"/>
      <c r="BT532" s="371"/>
      <c r="BU532" s="371"/>
      <c r="BV532" s="371"/>
      <c r="BW532" s="371"/>
      <c r="BX532" s="371"/>
      <c r="BY532" s="371"/>
      <c r="BZ532" s="372"/>
      <c r="CA532" s="372"/>
      <c r="CB532" s="372"/>
      <c r="CC532" s="372"/>
      <c r="CD532" s="372"/>
      <c r="CE532" s="372"/>
      <c r="CF532" s="372"/>
      <c r="CG532" s="372"/>
      <c r="CH532" s="372"/>
      <c r="CI532" s="372"/>
      <c r="CJ532" s="372"/>
      <c r="CK532" s="372"/>
      <c r="CL532" s="372"/>
      <c r="CM532" s="372"/>
      <c r="CN532" s="372"/>
      <c r="CO532" s="372"/>
      <c r="CP532" s="372"/>
      <c r="CQ532" s="372"/>
      <c r="CR532" s="372"/>
      <c r="CS532" s="372"/>
      <c r="CT532" s="372"/>
      <c r="CU532" s="372"/>
      <c r="CV532" s="372"/>
      <c r="CW532" s="372"/>
      <c r="CX532" s="372"/>
      <c r="CY532" s="372"/>
      <c r="CZ532" s="372"/>
    </row>
    <row r="533" s="376" customFormat="true" ht="25.15" customHeight="true" x14ac:dyDescent="0.2">
      <c r="C533" s="815"/>
      <c r="D533" s="814"/>
      <c r="E533" s="193"/>
      <c r="F533" s="193"/>
      <c r="G533" s="193"/>
      <c r="H533" s="815"/>
      <c r="I533" s="814"/>
      <c r="J533" s="193"/>
      <c r="K533" s="193"/>
      <c r="L533" s="193"/>
      <c r="M533" s="815"/>
      <c r="N533" s="814"/>
      <c r="O533" s="193"/>
      <c r="P533" s="193"/>
      <c r="Q533" s="193"/>
      <c r="AA533" s="369"/>
      <c r="AB533" s="369"/>
      <c r="AC533" s="369"/>
      <c r="AD533" s="369"/>
      <c r="AE533" s="369"/>
      <c r="AF533" s="369"/>
      <c r="AG533" s="369"/>
      <c r="AH533" s="369"/>
      <c r="AI533" s="369"/>
      <c r="AJ533" s="369"/>
      <c r="AK533" s="369"/>
      <c r="AL533" s="369"/>
      <c r="AM533" s="369"/>
      <c r="AN533" s="369"/>
      <c r="AO533" s="369"/>
      <c r="AP533" s="369"/>
      <c r="AQ533" s="369"/>
      <c r="AR533" s="369"/>
      <c r="AS533" s="369"/>
      <c r="AT533" s="369"/>
      <c r="AU533" s="369"/>
      <c r="AV533" s="369"/>
      <c r="AW533" s="369"/>
      <c r="AX533" s="369"/>
      <c r="AY533" s="369"/>
      <c r="AZ533" s="369"/>
      <c r="BA533" s="371"/>
      <c r="BB533" s="448"/>
      <c r="BC533" s="371"/>
      <c r="BD533" s="371"/>
      <c r="BE533" s="371"/>
      <c r="BF533" s="371"/>
      <c r="BG533" s="371"/>
      <c r="BH533" s="371"/>
      <c r="BI533" s="371"/>
      <c r="BJ533" s="371"/>
      <c r="BK533" s="371"/>
      <c r="BL533" s="371"/>
      <c r="BM533" s="371"/>
      <c r="BN533" s="371"/>
      <c r="BO533" s="371"/>
      <c r="BP533" s="371"/>
      <c r="BQ533" s="371"/>
      <c r="BR533" s="371"/>
      <c r="BS533" s="371"/>
      <c r="BT533" s="371"/>
      <c r="BU533" s="371"/>
      <c r="BV533" s="371"/>
      <c r="BW533" s="371"/>
      <c r="BX533" s="371"/>
      <c r="BY533" s="371"/>
      <c r="BZ533" s="372"/>
      <c r="CA533" s="372"/>
      <c r="CB533" s="372"/>
      <c r="CC533" s="372"/>
      <c r="CD533" s="372"/>
      <c r="CE533" s="372"/>
      <c r="CF533" s="372"/>
      <c r="CG533" s="372"/>
      <c r="CH533" s="372"/>
      <c r="CI533" s="372"/>
      <c r="CJ533" s="372"/>
      <c r="CK533" s="372"/>
      <c r="CL533" s="372"/>
      <c r="CM533" s="372"/>
      <c r="CN533" s="372"/>
      <c r="CO533" s="372"/>
      <c r="CP533" s="372"/>
      <c r="CQ533" s="372"/>
      <c r="CR533" s="372"/>
      <c r="CS533" s="372"/>
      <c r="CT533" s="372"/>
      <c r="CU533" s="372"/>
      <c r="CV533" s="372"/>
      <c r="CW533" s="372"/>
      <c r="CX533" s="372"/>
      <c r="CY533" s="372"/>
      <c r="CZ533" s="372"/>
    </row>
    <row r="534" s="376" customFormat="true" ht="25.15" customHeight="true" x14ac:dyDescent="0.2">
      <c r="C534" s="815"/>
      <c r="D534" s="814"/>
      <c r="E534" s="193"/>
      <c r="F534" s="193"/>
      <c r="G534" s="193"/>
      <c r="H534" s="815"/>
      <c r="I534" s="814"/>
      <c r="J534" s="193"/>
      <c r="K534" s="193"/>
      <c r="L534" s="193"/>
      <c r="M534" s="815"/>
      <c r="N534" s="814"/>
      <c r="O534" s="193"/>
      <c r="P534" s="193"/>
      <c r="Q534" s="193"/>
      <c r="AA534" s="369"/>
      <c r="AB534" s="369"/>
      <c r="AC534" s="369"/>
      <c r="AD534" s="369"/>
      <c r="AE534" s="369"/>
      <c r="AF534" s="369"/>
      <c r="AG534" s="369"/>
      <c r="AH534" s="369"/>
      <c r="AI534" s="369"/>
      <c r="AJ534" s="369"/>
      <c r="AK534" s="369"/>
      <c r="AL534" s="369"/>
      <c r="AM534" s="369"/>
      <c r="AN534" s="369"/>
      <c r="AO534" s="369"/>
      <c r="AP534" s="369"/>
      <c r="AQ534" s="369"/>
      <c r="AR534" s="369"/>
      <c r="AS534" s="369"/>
      <c r="AT534" s="369"/>
      <c r="AU534" s="369"/>
      <c r="AV534" s="369"/>
      <c r="AW534" s="369"/>
      <c r="AX534" s="369"/>
      <c r="AY534" s="369"/>
      <c r="AZ534" s="369"/>
      <c r="BA534" s="371"/>
      <c r="BB534" s="448"/>
      <c r="BC534" s="371"/>
      <c r="BD534" s="371"/>
      <c r="BE534" s="371"/>
      <c r="BF534" s="371"/>
      <c r="BG534" s="371"/>
      <c r="BH534" s="371"/>
      <c r="BI534" s="371"/>
      <c r="BJ534" s="371"/>
      <c r="BK534" s="371"/>
      <c r="BL534" s="371"/>
      <c r="BM534" s="371"/>
      <c r="BN534" s="371"/>
      <c r="BO534" s="371"/>
      <c r="BP534" s="371"/>
      <c r="BQ534" s="371"/>
      <c r="BR534" s="371"/>
      <c r="BS534" s="371"/>
      <c r="BT534" s="371"/>
      <c r="BU534" s="371"/>
      <c r="BV534" s="371"/>
      <c r="BW534" s="371"/>
      <c r="BX534" s="371"/>
      <c r="BY534" s="371"/>
      <c r="BZ534" s="372"/>
      <c r="CA534" s="372"/>
      <c r="CB534" s="372"/>
      <c r="CC534" s="372"/>
      <c r="CD534" s="372"/>
      <c r="CE534" s="372"/>
      <c r="CF534" s="372"/>
      <c r="CG534" s="372"/>
      <c r="CH534" s="372"/>
      <c r="CI534" s="372"/>
      <c r="CJ534" s="372"/>
      <c r="CK534" s="372"/>
      <c r="CL534" s="372"/>
      <c r="CM534" s="372"/>
      <c r="CN534" s="372"/>
      <c r="CO534" s="372"/>
      <c r="CP534" s="372"/>
      <c r="CQ534" s="372"/>
      <c r="CR534" s="372"/>
      <c r="CS534" s="372"/>
      <c r="CT534" s="372"/>
      <c r="CU534" s="372"/>
      <c r="CV534" s="372"/>
      <c r="CW534" s="372"/>
      <c r="CX534" s="372"/>
      <c r="CY534" s="372"/>
      <c r="CZ534" s="372"/>
    </row>
    <row r="535" s="376" customFormat="true" ht="25.15" customHeight="true" x14ac:dyDescent="0.2">
      <c r="C535" s="815"/>
      <c r="D535" s="814"/>
      <c r="E535" s="193"/>
      <c r="F535" s="193"/>
      <c r="G535" s="193"/>
      <c r="H535" s="815"/>
      <c r="I535" s="814"/>
      <c r="J535" s="193"/>
      <c r="K535" s="193"/>
      <c r="L535" s="193"/>
      <c r="M535" s="815"/>
      <c r="N535" s="814"/>
      <c r="O535" s="193"/>
      <c r="P535" s="193"/>
      <c r="Q535" s="193"/>
      <c r="AA535" s="369"/>
      <c r="AB535" s="369"/>
      <c r="AC535" s="369"/>
      <c r="AD535" s="369"/>
      <c r="AE535" s="369"/>
      <c r="AF535" s="369"/>
      <c r="AG535" s="369"/>
      <c r="AH535" s="369"/>
      <c r="AI535" s="369"/>
      <c r="AJ535" s="369"/>
      <c r="AK535" s="369"/>
      <c r="AL535" s="369"/>
      <c r="AM535" s="369"/>
      <c r="AN535" s="369"/>
      <c r="AO535" s="369"/>
      <c r="AP535" s="369"/>
      <c r="AQ535" s="369"/>
      <c r="AR535" s="369"/>
      <c r="AS535" s="369"/>
      <c r="AT535" s="369"/>
      <c r="AU535" s="369"/>
      <c r="AV535" s="369"/>
      <c r="AW535" s="369"/>
      <c r="AX535" s="369"/>
      <c r="AY535" s="369"/>
      <c r="AZ535" s="369"/>
      <c r="BA535" s="371"/>
      <c r="BB535" s="448"/>
      <c r="BC535" s="371"/>
      <c r="BD535" s="371"/>
      <c r="BE535" s="371"/>
      <c r="BF535" s="371"/>
      <c r="BG535" s="371"/>
      <c r="BH535" s="371"/>
      <c r="BI535" s="371"/>
      <c r="BJ535" s="371"/>
      <c r="BK535" s="371"/>
      <c r="BL535" s="371"/>
      <c r="BM535" s="371"/>
      <c r="BN535" s="371"/>
      <c r="BO535" s="371"/>
      <c r="BP535" s="371"/>
      <c r="BQ535" s="371"/>
      <c r="BR535" s="371"/>
      <c r="BS535" s="371"/>
      <c r="BT535" s="371"/>
      <c r="BU535" s="371"/>
      <c r="BV535" s="371"/>
      <c r="BW535" s="371"/>
      <c r="BX535" s="371"/>
      <c r="BY535" s="371"/>
      <c r="BZ535" s="372"/>
      <c r="CA535" s="372"/>
      <c r="CB535" s="372"/>
      <c r="CC535" s="372"/>
      <c r="CD535" s="372"/>
      <c r="CE535" s="372"/>
      <c r="CF535" s="372"/>
      <c r="CG535" s="372"/>
      <c r="CH535" s="372"/>
      <c r="CI535" s="372"/>
      <c r="CJ535" s="372"/>
      <c r="CK535" s="372"/>
      <c r="CL535" s="372"/>
      <c r="CM535" s="372"/>
      <c r="CN535" s="372"/>
      <c r="CO535" s="372"/>
      <c r="CP535" s="372"/>
      <c r="CQ535" s="372"/>
      <c r="CR535" s="372"/>
      <c r="CS535" s="372"/>
      <c r="CT535" s="372"/>
      <c r="CU535" s="372"/>
      <c r="CV535" s="372"/>
      <c r="CW535" s="372"/>
      <c r="CX535" s="372"/>
      <c r="CY535" s="372"/>
      <c r="CZ535" s="372"/>
    </row>
    <row r="536" s="376" customFormat="true" ht="25.15" customHeight="true" x14ac:dyDescent="0.2">
      <c r="C536" s="815"/>
      <c r="D536" s="814"/>
      <c r="E536" s="193"/>
      <c r="F536" s="193"/>
      <c r="G536" s="193"/>
      <c r="H536" s="815"/>
      <c r="I536" s="814"/>
      <c r="J536" s="193"/>
      <c r="K536" s="193"/>
      <c r="L536" s="193"/>
      <c r="M536" s="815"/>
      <c r="N536" s="814"/>
      <c r="O536" s="193"/>
      <c r="P536" s="193"/>
      <c r="Q536" s="193"/>
      <c r="AA536" s="369"/>
      <c r="AB536" s="369"/>
      <c r="AC536" s="369"/>
      <c r="AD536" s="369"/>
      <c r="AE536" s="369"/>
      <c r="AF536" s="369"/>
      <c r="AG536" s="369"/>
      <c r="AH536" s="369"/>
      <c r="AI536" s="369"/>
      <c r="AJ536" s="369"/>
      <c r="AK536" s="369"/>
      <c r="AL536" s="369"/>
      <c r="AM536" s="369"/>
      <c r="AN536" s="369"/>
      <c r="AO536" s="369"/>
      <c r="AP536" s="369"/>
      <c r="AQ536" s="369"/>
      <c r="AR536" s="369"/>
      <c r="AS536" s="369"/>
      <c r="AT536" s="369"/>
      <c r="AU536" s="369"/>
      <c r="AV536" s="369"/>
      <c r="AW536" s="369"/>
      <c r="AX536" s="369"/>
      <c r="AY536" s="369"/>
      <c r="AZ536" s="369"/>
      <c r="BA536" s="371"/>
      <c r="BB536" s="448"/>
      <c r="BC536" s="371"/>
      <c r="BD536" s="371"/>
      <c r="BE536" s="371"/>
      <c r="BF536" s="371"/>
      <c r="BG536" s="371"/>
      <c r="BH536" s="371"/>
      <c r="BI536" s="371"/>
      <c r="BJ536" s="371"/>
      <c r="BK536" s="371"/>
      <c r="BL536" s="371"/>
      <c r="BM536" s="371"/>
      <c r="BN536" s="371"/>
      <c r="BO536" s="371"/>
      <c r="BP536" s="371"/>
      <c r="BQ536" s="371"/>
      <c r="BR536" s="371"/>
      <c r="BS536" s="371"/>
      <c r="BT536" s="371"/>
      <c r="BU536" s="371"/>
      <c r="BV536" s="371"/>
      <c r="BW536" s="371"/>
      <c r="BX536" s="371"/>
      <c r="BY536" s="371"/>
      <c r="BZ536" s="372"/>
      <c r="CA536" s="372"/>
      <c r="CB536" s="372"/>
      <c r="CC536" s="372"/>
      <c r="CD536" s="372"/>
      <c r="CE536" s="372"/>
      <c r="CF536" s="372"/>
      <c r="CG536" s="372"/>
      <c r="CH536" s="372"/>
      <c r="CI536" s="372"/>
      <c r="CJ536" s="372"/>
      <c r="CK536" s="372"/>
      <c r="CL536" s="372"/>
      <c r="CM536" s="372"/>
      <c r="CN536" s="372"/>
      <c r="CO536" s="372"/>
      <c r="CP536" s="372"/>
      <c r="CQ536" s="372"/>
      <c r="CR536" s="372"/>
      <c r="CS536" s="372"/>
      <c r="CT536" s="372"/>
      <c r="CU536" s="372"/>
      <c r="CV536" s="372"/>
      <c r="CW536" s="372"/>
      <c r="CX536" s="372"/>
      <c r="CY536" s="372"/>
      <c r="CZ536" s="372"/>
    </row>
    <row r="537" s="376" customFormat="true" ht="25.15" customHeight="true" x14ac:dyDescent="0.2">
      <c r="C537" s="815"/>
      <c r="D537" s="814"/>
      <c r="E537" s="193"/>
      <c r="F537" s="193"/>
      <c r="G537" s="193"/>
      <c r="H537" s="815"/>
      <c r="I537" s="814"/>
      <c r="J537" s="193"/>
      <c r="K537" s="193"/>
      <c r="L537" s="193"/>
      <c r="M537" s="815"/>
      <c r="N537" s="814"/>
      <c r="O537" s="193"/>
      <c r="P537" s="193"/>
      <c r="Q537" s="193"/>
      <c r="AA537" s="369"/>
      <c r="AB537" s="369"/>
      <c r="AC537" s="369"/>
      <c r="AD537" s="369"/>
      <c r="AE537" s="369"/>
      <c r="AF537" s="369"/>
      <c r="AG537" s="369"/>
      <c r="AH537" s="369"/>
      <c r="AI537" s="369"/>
      <c r="AJ537" s="369"/>
      <c r="AK537" s="369"/>
      <c r="AL537" s="369"/>
      <c r="AM537" s="369"/>
      <c r="AN537" s="369"/>
      <c r="AO537" s="369"/>
      <c r="AP537" s="369"/>
      <c r="AQ537" s="369"/>
      <c r="AR537" s="369"/>
      <c r="AS537" s="369"/>
      <c r="AT537" s="369"/>
      <c r="AU537" s="369"/>
      <c r="AV537" s="369"/>
      <c r="AW537" s="369"/>
      <c r="AX537" s="369"/>
      <c r="AY537" s="369"/>
      <c r="AZ537" s="369"/>
      <c r="BA537" s="371"/>
      <c r="BB537" s="448"/>
      <c r="BC537" s="371"/>
      <c r="BD537" s="371"/>
      <c r="BE537" s="371"/>
      <c r="BF537" s="371"/>
      <c r="BG537" s="371"/>
      <c r="BH537" s="371"/>
      <c r="BI537" s="371"/>
      <c r="BJ537" s="371"/>
      <c r="BK537" s="371"/>
      <c r="BL537" s="371"/>
      <c r="BM537" s="371"/>
      <c r="BN537" s="371"/>
      <c r="BO537" s="371"/>
      <c r="BP537" s="371"/>
      <c r="BQ537" s="371"/>
      <c r="BR537" s="371"/>
      <c r="BS537" s="371"/>
      <c r="BT537" s="371"/>
      <c r="BU537" s="371"/>
      <c r="BV537" s="371"/>
      <c r="BW537" s="371"/>
      <c r="BX537" s="371"/>
      <c r="BY537" s="371"/>
      <c r="BZ537" s="372"/>
      <c r="CA537" s="372"/>
      <c r="CB537" s="372"/>
      <c r="CC537" s="372"/>
      <c r="CD537" s="372"/>
      <c r="CE537" s="372"/>
      <c r="CF537" s="372"/>
      <c r="CG537" s="372"/>
      <c r="CH537" s="372"/>
      <c r="CI537" s="372"/>
      <c r="CJ537" s="372"/>
      <c r="CK537" s="372"/>
      <c r="CL537" s="372"/>
      <c r="CM537" s="372"/>
      <c r="CN537" s="372"/>
      <c r="CO537" s="372"/>
      <c r="CP537" s="372"/>
      <c r="CQ537" s="372"/>
      <c r="CR537" s="372"/>
      <c r="CS537" s="372"/>
      <c r="CT537" s="372"/>
      <c r="CU537" s="372"/>
      <c r="CV537" s="372"/>
      <c r="CW537" s="372"/>
      <c r="CX537" s="372"/>
      <c r="CY537" s="372"/>
      <c r="CZ537" s="372"/>
    </row>
    <row r="538" s="376" customFormat="true" ht="25.15" customHeight="true" x14ac:dyDescent="0.2">
      <c r="C538" s="815"/>
      <c r="D538" s="814"/>
      <c r="E538" s="193"/>
      <c r="F538" s="193"/>
      <c r="G538" s="193"/>
      <c r="H538" s="815"/>
      <c r="I538" s="814"/>
      <c r="J538" s="193"/>
      <c r="K538" s="193"/>
      <c r="L538" s="193"/>
      <c r="M538" s="815"/>
      <c r="N538" s="814"/>
      <c r="O538" s="193"/>
      <c r="P538" s="193"/>
      <c r="Q538" s="193"/>
      <c r="AA538" s="369"/>
      <c r="AB538" s="369"/>
      <c r="AC538" s="369"/>
      <c r="AD538" s="369"/>
      <c r="AE538" s="369"/>
      <c r="AF538" s="369"/>
      <c r="AG538" s="369"/>
      <c r="AH538" s="369"/>
      <c r="AI538" s="369"/>
      <c r="AJ538" s="369"/>
      <c r="AK538" s="369"/>
      <c r="AL538" s="369"/>
      <c r="AM538" s="369"/>
      <c r="AN538" s="369"/>
      <c r="AO538" s="369"/>
      <c r="AP538" s="369"/>
      <c r="AQ538" s="369"/>
      <c r="AR538" s="369"/>
      <c r="AS538" s="369"/>
      <c r="AT538" s="369"/>
      <c r="AU538" s="369"/>
      <c r="AV538" s="369"/>
      <c r="AW538" s="369"/>
      <c r="AX538" s="369"/>
      <c r="AY538" s="369"/>
      <c r="AZ538" s="369"/>
      <c r="BA538" s="371"/>
      <c r="BB538" s="448"/>
      <c r="BC538" s="371"/>
      <c r="BD538" s="371"/>
      <c r="BE538" s="371"/>
      <c r="BF538" s="371"/>
      <c r="BG538" s="371"/>
      <c r="BH538" s="371"/>
      <c r="BI538" s="371"/>
      <c r="BJ538" s="371"/>
      <c r="BK538" s="371"/>
      <c r="BL538" s="371"/>
      <c r="BM538" s="371"/>
      <c r="BN538" s="371"/>
      <c r="BO538" s="371"/>
      <c r="BP538" s="371"/>
      <c r="BQ538" s="371"/>
      <c r="BR538" s="371"/>
      <c r="BS538" s="371"/>
      <c r="BT538" s="371"/>
      <c r="BU538" s="371"/>
      <c r="BV538" s="371"/>
      <c r="BW538" s="371"/>
      <c r="BX538" s="371"/>
      <c r="BY538" s="371"/>
      <c r="BZ538" s="372"/>
      <c r="CA538" s="372"/>
      <c r="CB538" s="372"/>
      <c r="CC538" s="372"/>
      <c r="CD538" s="372"/>
      <c r="CE538" s="372"/>
      <c r="CF538" s="372"/>
      <c r="CG538" s="372"/>
      <c r="CH538" s="372"/>
      <c r="CI538" s="372"/>
      <c r="CJ538" s="372"/>
      <c r="CK538" s="372"/>
      <c r="CL538" s="372"/>
      <c r="CM538" s="372"/>
      <c r="CN538" s="372"/>
      <c r="CO538" s="372"/>
      <c r="CP538" s="372"/>
      <c r="CQ538" s="372"/>
      <c r="CR538" s="372"/>
      <c r="CS538" s="372"/>
      <c r="CT538" s="372"/>
      <c r="CU538" s="372"/>
      <c r="CV538" s="372"/>
      <c r="CW538" s="372"/>
      <c r="CX538" s="372"/>
      <c r="CY538" s="372"/>
      <c r="CZ538" s="372"/>
    </row>
    <row r="539" s="376" customFormat="true" ht="25.15" customHeight="true" x14ac:dyDescent="0.2">
      <c r="C539" s="815"/>
      <c r="D539" s="814"/>
      <c r="E539" s="193"/>
      <c r="F539" s="193"/>
      <c r="G539" s="193"/>
      <c r="H539" s="815"/>
      <c r="I539" s="814"/>
      <c r="J539" s="193"/>
      <c r="K539" s="193"/>
      <c r="L539" s="193"/>
      <c r="M539" s="815"/>
      <c r="N539" s="814"/>
      <c r="O539" s="193"/>
      <c r="P539" s="193"/>
      <c r="Q539" s="193"/>
      <c r="AA539" s="369"/>
      <c r="AB539" s="369"/>
      <c r="AC539" s="369"/>
      <c r="AD539" s="369"/>
      <c r="AE539" s="369"/>
      <c r="AF539" s="369"/>
      <c r="AG539" s="369"/>
      <c r="AH539" s="369"/>
      <c r="AI539" s="369"/>
      <c r="AJ539" s="369"/>
      <c r="AK539" s="369"/>
      <c r="AL539" s="369"/>
      <c r="AM539" s="369"/>
      <c r="AN539" s="369"/>
      <c r="AO539" s="369"/>
      <c r="AP539" s="369"/>
      <c r="AQ539" s="369"/>
      <c r="AR539" s="369"/>
      <c r="AS539" s="369"/>
      <c r="AT539" s="369"/>
      <c r="AU539" s="369"/>
      <c r="AV539" s="369"/>
      <c r="AW539" s="369"/>
      <c r="AX539" s="369"/>
      <c r="AY539" s="369"/>
      <c r="AZ539" s="369"/>
      <c r="BA539" s="371"/>
      <c r="BB539" s="448"/>
      <c r="BC539" s="371"/>
      <c r="BD539" s="371"/>
      <c r="BE539" s="371"/>
      <c r="BF539" s="371"/>
      <c r="BG539" s="371"/>
      <c r="BH539" s="371"/>
      <c r="BI539" s="371"/>
      <c r="BJ539" s="371"/>
      <c r="BK539" s="371"/>
      <c r="BL539" s="371"/>
      <c r="BM539" s="371"/>
      <c r="BN539" s="371"/>
      <c r="BO539" s="371"/>
      <c r="BP539" s="371"/>
      <c r="BQ539" s="371"/>
      <c r="BR539" s="371"/>
      <c r="BS539" s="371"/>
      <c r="BT539" s="371"/>
      <c r="BU539" s="371"/>
      <c r="BV539" s="371"/>
      <c r="BW539" s="371"/>
      <c r="BX539" s="371"/>
      <c r="BY539" s="371"/>
      <c r="BZ539" s="372"/>
      <c r="CA539" s="372"/>
      <c r="CB539" s="372"/>
      <c r="CC539" s="372"/>
      <c r="CD539" s="372"/>
      <c r="CE539" s="372"/>
      <c r="CF539" s="372"/>
      <c r="CG539" s="372"/>
      <c r="CH539" s="372"/>
      <c r="CI539" s="372"/>
      <c r="CJ539" s="372"/>
      <c r="CK539" s="372"/>
      <c r="CL539" s="372"/>
      <c r="CM539" s="372"/>
      <c r="CN539" s="372"/>
      <c r="CO539" s="372"/>
      <c r="CP539" s="372"/>
      <c r="CQ539" s="372"/>
      <c r="CR539" s="372"/>
      <c r="CS539" s="372"/>
      <c r="CT539" s="372"/>
      <c r="CU539" s="372"/>
      <c r="CV539" s="372"/>
      <c r="CW539" s="372"/>
      <c r="CX539" s="372"/>
      <c r="CY539" s="372"/>
      <c r="CZ539" s="372"/>
    </row>
    <row r="540" s="376" customFormat="true" ht="25.15" customHeight="true" x14ac:dyDescent="0.2">
      <c r="C540" s="815"/>
      <c r="D540" s="814"/>
      <c r="E540" s="193"/>
      <c r="F540" s="193"/>
      <c r="G540" s="193"/>
      <c r="H540" s="815"/>
      <c r="I540" s="814"/>
      <c r="J540" s="193"/>
      <c r="K540" s="193"/>
      <c r="L540" s="193"/>
      <c r="M540" s="815"/>
      <c r="N540" s="814"/>
      <c r="O540" s="193"/>
      <c r="P540" s="193"/>
      <c r="Q540" s="193"/>
      <c r="AA540" s="369"/>
      <c r="AB540" s="369"/>
      <c r="AC540" s="369"/>
      <c r="AD540" s="369"/>
      <c r="AE540" s="369"/>
      <c r="AF540" s="369"/>
      <c r="AG540" s="369"/>
      <c r="AH540" s="369"/>
      <c r="AI540" s="369"/>
      <c r="AJ540" s="369"/>
      <c r="AK540" s="369"/>
      <c r="AL540" s="369"/>
      <c r="AM540" s="369"/>
      <c r="AN540" s="369"/>
      <c r="AO540" s="369"/>
      <c r="AP540" s="369"/>
      <c r="AQ540" s="369"/>
      <c r="AR540" s="369"/>
      <c r="AS540" s="369"/>
      <c r="AT540" s="369"/>
      <c r="AU540" s="369"/>
      <c r="AV540" s="369"/>
      <c r="AW540" s="369"/>
      <c r="AX540" s="369"/>
      <c r="AY540" s="369"/>
      <c r="AZ540" s="369"/>
      <c r="BA540" s="371"/>
      <c r="BB540" s="448"/>
      <c r="BC540" s="371"/>
      <c r="BD540" s="371"/>
      <c r="BE540" s="371"/>
      <c r="BF540" s="371"/>
      <c r="BG540" s="371"/>
      <c r="BH540" s="371"/>
      <c r="BI540" s="371"/>
      <c r="BJ540" s="371"/>
      <c r="BK540" s="371"/>
      <c r="BL540" s="371"/>
      <c r="BM540" s="371"/>
      <c r="BN540" s="371"/>
      <c r="BO540" s="371"/>
      <c r="BP540" s="371"/>
      <c r="BQ540" s="371"/>
      <c r="BR540" s="371"/>
      <c r="BS540" s="371"/>
      <c r="BT540" s="371"/>
      <c r="BU540" s="371"/>
      <c r="BV540" s="371"/>
      <c r="BW540" s="371"/>
      <c r="BX540" s="371"/>
      <c r="BY540" s="371"/>
      <c r="BZ540" s="372"/>
      <c r="CA540" s="372"/>
      <c r="CB540" s="372"/>
      <c r="CC540" s="372"/>
      <c r="CD540" s="372"/>
      <c r="CE540" s="372"/>
      <c r="CF540" s="372"/>
      <c r="CG540" s="372"/>
      <c r="CH540" s="372"/>
      <c r="CI540" s="372"/>
      <c r="CJ540" s="372"/>
      <c r="CK540" s="372"/>
      <c r="CL540" s="372"/>
      <c r="CM540" s="372"/>
      <c r="CN540" s="372"/>
      <c r="CO540" s="372"/>
      <c r="CP540" s="372"/>
      <c r="CQ540" s="372"/>
      <c r="CR540" s="372"/>
      <c r="CS540" s="372"/>
      <c r="CT540" s="372"/>
      <c r="CU540" s="372"/>
      <c r="CV540" s="372"/>
      <c r="CW540" s="372"/>
      <c r="CX540" s="372"/>
      <c r="CY540" s="372"/>
      <c r="CZ540" s="372"/>
    </row>
    <row r="541" s="376" customFormat="true" ht="25.15" customHeight="true" x14ac:dyDescent="0.2">
      <c r="C541" s="815"/>
      <c r="D541" s="814"/>
      <c r="E541" s="193"/>
      <c r="F541" s="193"/>
      <c r="G541" s="193"/>
      <c r="H541" s="815"/>
      <c r="I541" s="814"/>
      <c r="J541" s="193"/>
      <c r="K541" s="193"/>
      <c r="L541" s="193"/>
      <c r="M541" s="815"/>
      <c r="N541" s="814"/>
      <c r="O541" s="193"/>
      <c r="P541" s="193"/>
      <c r="Q541" s="193"/>
      <c r="AA541" s="369"/>
      <c r="AB541" s="369"/>
      <c r="AC541" s="369"/>
      <c r="AD541" s="369"/>
      <c r="AE541" s="369"/>
      <c r="AF541" s="369"/>
      <c r="AG541" s="369"/>
      <c r="AH541" s="369"/>
      <c r="AI541" s="369"/>
      <c r="AJ541" s="369"/>
      <c r="AK541" s="369"/>
      <c r="AL541" s="369"/>
      <c r="AM541" s="369"/>
      <c r="AN541" s="369"/>
      <c r="AO541" s="369"/>
      <c r="AP541" s="369"/>
      <c r="AQ541" s="369"/>
      <c r="AR541" s="369"/>
      <c r="AS541" s="369"/>
      <c r="AT541" s="369"/>
      <c r="AU541" s="369"/>
      <c r="AV541" s="369"/>
      <c r="AW541" s="369"/>
      <c r="AX541" s="369"/>
      <c r="AY541" s="369"/>
      <c r="AZ541" s="369"/>
      <c r="BA541" s="371"/>
      <c r="BB541" s="448"/>
      <c r="BC541" s="371"/>
      <c r="BD541" s="371"/>
      <c r="BE541" s="371"/>
      <c r="BF541" s="371"/>
      <c r="BG541" s="371"/>
      <c r="BH541" s="371"/>
      <c r="BI541" s="371"/>
      <c r="BJ541" s="371"/>
      <c r="BK541" s="371"/>
      <c r="BL541" s="371"/>
      <c r="BM541" s="371"/>
      <c r="BN541" s="371"/>
      <c r="BO541" s="371"/>
      <c r="BP541" s="371"/>
      <c r="BQ541" s="371"/>
      <c r="BR541" s="371"/>
      <c r="BS541" s="371"/>
      <c r="BT541" s="371"/>
      <c r="BU541" s="371"/>
      <c r="BV541" s="371"/>
      <c r="BW541" s="371"/>
      <c r="BX541" s="371"/>
      <c r="BY541" s="371"/>
      <c r="BZ541" s="372"/>
      <c r="CA541" s="372"/>
      <c r="CB541" s="372"/>
      <c r="CC541" s="372"/>
      <c r="CD541" s="372"/>
      <c r="CE541" s="372"/>
      <c r="CF541" s="372"/>
      <c r="CG541" s="372"/>
      <c r="CH541" s="372"/>
      <c r="CI541" s="372"/>
      <c r="CJ541" s="372"/>
      <c r="CK541" s="372"/>
      <c r="CL541" s="372"/>
      <c r="CM541" s="372"/>
      <c r="CN541" s="372"/>
      <c r="CO541" s="372"/>
      <c r="CP541" s="372"/>
      <c r="CQ541" s="372"/>
      <c r="CR541" s="372"/>
      <c r="CS541" s="372"/>
      <c r="CT541" s="372"/>
      <c r="CU541" s="372"/>
      <c r="CV541" s="372"/>
      <c r="CW541" s="372"/>
      <c r="CX541" s="372"/>
      <c r="CY541" s="372"/>
      <c r="CZ541" s="372"/>
    </row>
    <row r="542" s="376" customFormat="true" ht="25.15" customHeight="true" x14ac:dyDescent="0.2">
      <c r="C542" s="815"/>
      <c r="D542" s="814"/>
      <c r="E542" s="193"/>
      <c r="F542" s="193"/>
      <c r="G542" s="193"/>
      <c r="H542" s="815"/>
      <c r="I542" s="814"/>
      <c r="J542" s="193"/>
      <c r="K542" s="193"/>
      <c r="L542" s="193"/>
      <c r="M542" s="815"/>
      <c r="N542" s="814"/>
      <c r="O542" s="193"/>
      <c r="P542" s="193"/>
      <c r="Q542" s="193"/>
      <c r="AA542" s="369"/>
      <c r="AB542" s="369"/>
      <c r="AC542" s="369"/>
      <c r="AD542" s="369"/>
      <c r="AE542" s="369"/>
      <c r="AF542" s="369"/>
      <c r="AG542" s="369"/>
      <c r="AH542" s="369"/>
      <c r="AI542" s="369"/>
      <c r="AJ542" s="369"/>
      <c r="AK542" s="369"/>
      <c r="AL542" s="369"/>
      <c r="AM542" s="369"/>
      <c r="AN542" s="369"/>
      <c r="AO542" s="369"/>
      <c r="AP542" s="369"/>
      <c r="AQ542" s="369"/>
      <c r="AR542" s="369"/>
      <c r="AS542" s="369"/>
      <c r="AT542" s="369"/>
      <c r="AU542" s="369"/>
      <c r="AV542" s="369"/>
      <c r="AW542" s="369"/>
      <c r="AX542" s="369"/>
      <c r="AY542" s="369"/>
      <c r="AZ542" s="369"/>
      <c r="BA542" s="371"/>
      <c r="BB542" s="448"/>
      <c r="BC542" s="371"/>
      <c r="BD542" s="371"/>
      <c r="BE542" s="371"/>
      <c r="BF542" s="371"/>
      <c r="BG542" s="371"/>
      <c r="BH542" s="371"/>
      <c r="BI542" s="371"/>
      <c r="BJ542" s="371"/>
      <c r="BK542" s="371"/>
      <c r="BL542" s="371"/>
      <c r="BM542" s="371"/>
      <c r="BN542" s="371"/>
      <c r="BO542" s="371"/>
      <c r="BP542" s="371"/>
      <c r="BQ542" s="371"/>
      <c r="BR542" s="371"/>
      <c r="BS542" s="371"/>
      <c r="BT542" s="371"/>
      <c r="BU542" s="371"/>
      <c r="BV542" s="371"/>
      <c r="BW542" s="371"/>
      <c r="BX542" s="371"/>
      <c r="BY542" s="371"/>
      <c r="BZ542" s="372"/>
      <c r="CA542" s="372"/>
      <c r="CB542" s="372"/>
      <c r="CC542" s="372"/>
      <c r="CD542" s="372"/>
      <c r="CE542" s="372"/>
      <c r="CF542" s="372"/>
      <c r="CG542" s="372"/>
      <c r="CH542" s="372"/>
      <c r="CI542" s="372"/>
      <c r="CJ542" s="372"/>
      <c r="CK542" s="372"/>
      <c r="CL542" s="372"/>
      <c r="CM542" s="372"/>
      <c r="CN542" s="372"/>
      <c r="CO542" s="372"/>
      <c r="CP542" s="372"/>
      <c r="CQ542" s="372"/>
      <c r="CR542" s="372"/>
      <c r="CS542" s="372"/>
      <c r="CT542" s="372"/>
      <c r="CU542" s="372"/>
      <c r="CV542" s="372"/>
      <c r="CW542" s="372"/>
      <c r="CX542" s="372"/>
      <c r="CY542" s="372"/>
      <c r="CZ542" s="372"/>
    </row>
    <row r="543" s="376" customFormat="true" ht="25.15" customHeight="true" x14ac:dyDescent="0.2">
      <c r="C543" s="815"/>
      <c r="D543" s="814"/>
      <c r="E543" s="193"/>
      <c r="F543" s="193"/>
      <c r="G543" s="193"/>
      <c r="H543" s="815"/>
      <c r="I543" s="814"/>
      <c r="J543" s="193"/>
      <c r="K543" s="193"/>
      <c r="L543" s="193"/>
      <c r="M543" s="815"/>
      <c r="N543" s="814"/>
      <c r="O543" s="193"/>
      <c r="P543" s="193"/>
      <c r="Q543" s="193"/>
      <c r="AA543" s="369"/>
      <c r="AB543" s="369"/>
      <c r="AC543" s="369"/>
      <c r="AD543" s="369"/>
      <c r="AE543" s="369"/>
      <c r="AF543" s="369"/>
      <c r="AG543" s="369"/>
      <c r="AH543" s="369"/>
      <c r="AI543" s="369"/>
      <c r="AJ543" s="369"/>
      <c r="AK543" s="369"/>
      <c r="AL543" s="369"/>
      <c r="AM543" s="369"/>
      <c r="AN543" s="369"/>
      <c r="AO543" s="369"/>
      <c r="AP543" s="369"/>
      <c r="AQ543" s="369"/>
      <c r="AR543" s="369"/>
      <c r="AS543" s="369"/>
      <c r="AT543" s="369"/>
      <c r="AU543" s="369"/>
      <c r="AV543" s="369"/>
      <c r="AW543" s="369"/>
      <c r="AX543" s="369"/>
      <c r="AY543" s="369"/>
      <c r="AZ543" s="369"/>
      <c r="BA543" s="371"/>
      <c r="BB543" s="448"/>
      <c r="BC543" s="371"/>
      <c r="BD543" s="371"/>
      <c r="BE543" s="371"/>
      <c r="BF543" s="371"/>
      <c r="BG543" s="371"/>
      <c r="BH543" s="371"/>
      <c r="BI543" s="371"/>
      <c r="BJ543" s="371"/>
      <c r="BK543" s="371"/>
      <c r="BL543" s="371"/>
      <c r="BM543" s="371"/>
      <c r="BN543" s="371"/>
      <c r="BO543" s="371"/>
      <c r="BP543" s="371"/>
      <c r="BQ543" s="371"/>
      <c r="BR543" s="371"/>
      <c r="BS543" s="371"/>
      <c r="BT543" s="371"/>
      <c r="BU543" s="371"/>
      <c r="BV543" s="371"/>
      <c r="BW543" s="371"/>
      <c r="BX543" s="371"/>
      <c r="BY543" s="371"/>
      <c r="BZ543" s="372"/>
      <c r="CA543" s="372"/>
      <c r="CB543" s="372"/>
      <c r="CC543" s="372"/>
      <c r="CD543" s="372"/>
      <c r="CE543" s="372"/>
      <c r="CF543" s="372"/>
      <c r="CG543" s="372"/>
      <c r="CH543" s="372"/>
      <c r="CI543" s="372"/>
      <c r="CJ543" s="372"/>
      <c r="CK543" s="372"/>
      <c r="CL543" s="372"/>
      <c r="CM543" s="372"/>
      <c r="CN543" s="372"/>
      <c r="CO543" s="372"/>
      <c r="CP543" s="372"/>
      <c r="CQ543" s="372"/>
      <c r="CR543" s="372"/>
      <c r="CS543" s="372"/>
      <c r="CT543" s="372"/>
      <c r="CU543" s="372"/>
      <c r="CV543" s="372"/>
      <c r="CW543" s="372"/>
      <c r="CX543" s="372"/>
      <c r="CY543" s="372"/>
      <c r="CZ543" s="372"/>
    </row>
    <row r="544" s="376" customFormat="true" ht="25.15" customHeight="true" x14ac:dyDescent="0.2">
      <c r="C544" s="815"/>
      <c r="D544" s="814"/>
      <c r="E544" s="193"/>
      <c r="F544" s="193"/>
      <c r="G544" s="193"/>
      <c r="H544" s="815"/>
      <c r="I544" s="814"/>
      <c r="J544" s="193"/>
      <c r="K544" s="193"/>
      <c r="L544" s="193"/>
      <c r="M544" s="815"/>
      <c r="N544" s="814"/>
      <c r="O544" s="193"/>
      <c r="P544" s="193"/>
      <c r="Q544" s="193"/>
      <c r="AA544" s="369"/>
      <c r="AB544" s="369"/>
      <c r="AC544" s="369"/>
      <c r="AD544" s="369"/>
      <c r="AE544" s="369"/>
      <c r="AF544" s="369"/>
      <c r="AG544" s="369"/>
      <c r="AH544" s="369"/>
      <c r="AI544" s="369"/>
      <c r="AJ544" s="369"/>
      <c r="AK544" s="369"/>
      <c r="AL544" s="369"/>
      <c r="AM544" s="369"/>
      <c r="AN544" s="369"/>
      <c r="AO544" s="369"/>
      <c r="AP544" s="369"/>
      <c r="AQ544" s="369"/>
      <c r="AR544" s="369"/>
      <c r="AS544" s="369"/>
      <c r="AT544" s="369"/>
      <c r="AU544" s="369"/>
      <c r="AV544" s="369"/>
      <c r="AW544" s="369"/>
      <c r="AX544" s="369"/>
      <c r="AY544" s="369"/>
      <c r="AZ544" s="369"/>
      <c r="BA544" s="371"/>
      <c r="BB544" s="448"/>
      <c r="BC544" s="371"/>
      <c r="BD544" s="371"/>
      <c r="BE544" s="371"/>
      <c r="BF544" s="371"/>
      <c r="BG544" s="371"/>
      <c r="BH544" s="371"/>
      <c r="BI544" s="371"/>
      <c r="BJ544" s="371"/>
      <c r="BK544" s="371"/>
      <c r="BL544" s="371"/>
      <c r="BM544" s="371"/>
      <c r="BN544" s="371"/>
      <c r="BO544" s="371"/>
      <c r="BP544" s="371"/>
      <c r="BQ544" s="371"/>
      <c r="BR544" s="371"/>
      <c r="BS544" s="371"/>
      <c r="BT544" s="371"/>
      <c r="BU544" s="371"/>
      <c r="BV544" s="371"/>
      <c r="BW544" s="371"/>
      <c r="BX544" s="371"/>
      <c r="BY544" s="371"/>
      <c r="BZ544" s="372"/>
      <c r="CA544" s="372"/>
      <c r="CB544" s="372"/>
      <c r="CC544" s="372"/>
      <c r="CD544" s="372"/>
      <c r="CE544" s="372"/>
      <c r="CF544" s="372"/>
      <c r="CG544" s="372"/>
      <c r="CH544" s="372"/>
      <c r="CI544" s="372"/>
      <c r="CJ544" s="372"/>
      <c r="CK544" s="372"/>
      <c r="CL544" s="372"/>
      <c r="CM544" s="372"/>
      <c r="CN544" s="372"/>
      <c r="CO544" s="372"/>
      <c r="CP544" s="372"/>
      <c r="CQ544" s="372"/>
      <c r="CR544" s="372"/>
      <c r="CS544" s="372"/>
      <c r="CT544" s="372"/>
      <c r="CU544" s="372"/>
      <c r="CV544" s="372"/>
      <c r="CW544" s="372"/>
      <c r="CX544" s="372"/>
      <c r="CY544" s="372"/>
      <c r="CZ544" s="372"/>
    </row>
    <row r="545" s="376" customFormat="true" ht="25.15" customHeight="true" x14ac:dyDescent="0.2">
      <c r="C545" s="815"/>
      <c r="D545" s="814"/>
      <c r="E545" s="193"/>
      <c r="F545" s="193"/>
      <c r="G545" s="193"/>
      <c r="H545" s="815"/>
      <c r="I545" s="814"/>
      <c r="J545" s="193"/>
      <c r="K545" s="193"/>
      <c r="L545" s="193"/>
      <c r="M545" s="815"/>
      <c r="N545" s="814"/>
      <c r="O545" s="193"/>
      <c r="P545" s="193"/>
      <c r="Q545" s="193"/>
      <c r="AA545" s="369"/>
      <c r="AB545" s="369"/>
      <c r="AC545" s="369"/>
      <c r="AD545" s="369"/>
      <c r="AE545" s="369"/>
      <c r="AF545" s="369"/>
      <c r="AG545" s="369"/>
      <c r="AH545" s="369"/>
      <c r="AI545" s="369"/>
      <c r="AJ545" s="369"/>
      <c r="AK545" s="369"/>
      <c r="AL545" s="369"/>
      <c r="AM545" s="369"/>
      <c r="AN545" s="369"/>
      <c r="AO545" s="369"/>
      <c r="AP545" s="369"/>
      <c r="AQ545" s="369"/>
      <c r="AR545" s="369"/>
      <c r="AS545" s="369"/>
      <c r="AT545" s="369"/>
      <c r="AU545" s="369"/>
      <c r="AV545" s="369"/>
      <c r="AW545" s="369"/>
      <c r="AX545" s="369"/>
      <c r="AY545" s="369"/>
      <c r="AZ545" s="369"/>
      <c r="BA545" s="371"/>
      <c r="BB545" s="448"/>
      <c r="BC545" s="371"/>
      <c r="BD545" s="371"/>
      <c r="BE545" s="371"/>
      <c r="BF545" s="371"/>
      <c r="BG545" s="371"/>
      <c r="BH545" s="371"/>
      <c r="BI545" s="371"/>
      <c r="BJ545" s="371"/>
      <c r="BK545" s="371"/>
      <c r="BL545" s="371"/>
      <c r="BM545" s="371"/>
      <c r="BN545" s="371"/>
      <c r="BO545" s="371"/>
      <c r="BP545" s="371"/>
      <c r="BQ545" s="371"/>
      <c r="BR545" s="371"/>
      <c r="BS545" s="371"/>
      <c r="BT545" s="371"/>
      <c r="BU545" s="371"/>
      <c r="BV545" s="371"/>
      <c r="BW545" s="371"/>
      <c r="BX545" s="371"/>
      <c r="BY545" s="371"/>
      <c r="BZ545" s="372"/>
      <c r="CA545" s="372"/>
      <c r="CB545" s="372"/>
      <c r="CC545" s="372"/>
      <c r="CD545" s="372"/>
      <c r="CE545" s="372"/>
      <c r="CF545" s="372"/>
      <c r="CG545" s="372"/>
      <c r="CH545" s="372"/>
      <c r="CI545" s="372"/>
      <c r="CJ545" s="372"/>
      <c r="CK545" s="372"/>
      <c r="CL545" s="372"/>
      <c r="CM545" s="372"/>
      <c r="CN545" s="372"/>
      <c r="CO545" s="372"/>
      <c r="CP545" s="372"/>
      <c r="CQ545" s="372"/>
      <c r="CR545" s="372"/>
      <c r="CS545" s="372"/>
      <c r="CT545" s="372"/>
      <c r="CU545" s="372"/>
      <c r="CV545" s="372"/>
      <c r="CW545" s="372"/>
      <c r="CX545" s="372"/>
      <c r="CY545" s="372"/>
      <c r="CZ545" s="372"/>
    </row>
    <row r="546" s="376" customFormat="true" ht="25.15" customHeight="true" x14ac:dyDescent="0.2">
      <c r="C546" s="815"/>
      <c r="D546" s="814"/>
      <c r="E546" s="193"/>
      <c r="F546" s="193"/>
      <c r="G546" s="193"/>
      <c r="H546" s="815"/>
      <c r="I546" s="814"/>
      <c r="J546" s="193"/>
      <c r="K546" s="193"/>
      <c r="L546" s="193"/>
      <c r="M546" s="815"/>
      <c r="N546" s="814"/>
      <c r="O546" s="193"/>
      <c r="P546" s="193"/>
      <c r="Q546" s="193"/>
      <c r="AA546" s="369"/>
      <c r="AB546" s="369"/>
      <c r="AC546" s="369"/>
      <c r="AD546" s="369"/>
      <c r="AE546" s="369"/>
      <c r="AF546" s="369"/>
      <c r="AG546" s="369"/>
      <c r="AH546" s="369"/>
      <c r="AI546" s="369"/>
      <c r="AJ546" s="369"/>
      <c r="AK546" s="369"/>
      <c r="AL546" s="369"/>
      <c r="AM546" s="369"/>
      <c r="AN546" s="369"/>
      <c r="AO546" s="369"/>
      <c r="AP546" s="369"/>
      <c r="AQ546" s="369"/>
      <c r="AR546" s="369"/>
      <c r="AS546" s="369"/>
      <c r="AT546" s="369"/>
      <c r="AU546" s="369"/>
      <c r="AV546" s="369"/>
      <c r="AW546" s="369"/>
      <c r="AX546" s="369"/>
      <c r="AY546" s="369"/>
      <c r="AZ546" s="369"/>
      <c r="BA546" s="371"/>
      <c r="BB546" s="448"/>
      <c r="BC546" s="371"/>
      <c r="BD546" s="371"/>
      <c r="BE546" s="371"/>
      <c r="BF546" s="371"/>
      <c r="BG546" s="371"/>
      <c r="BH546" s="371"/>
      <c r="BI546" s="371"/>
      <c r="BJ546" s="371"/>
      <c r="BK546" s="371"/>
      <c r="BL546" s="371"/>
      <c r="BM546" s="371"/>
      <c r="BN546" s="371"/>
      <c r="BO546" s="371"/>
      <c r="BP546" s="371"/>
      <c r="BQ546" s="371"/>
      <c r="BR546" s="371"/>
      <c r="BS546" s="371"/>
      <c r="BT546" s="371"/>
      <c r="BU546" s="371"/>
      <c r="BV546" s="371"/>
      <c r="BW546" s="371"/>
      <c r="BX546" s="371"/>
      <c r="BY546" s="371"/>
      <c r="BZ546" s="372"/>
      <c r="CA546" s="372"/>
      <c r="CB546" s="372"/>
      <c r="CC546" s="372"/>
      <c r="CD546" s="372"/>
      <c r="CE546" s="372"/>
      <c r="CF546" s="372"/>
      <c r="CG546" s="372"/>
      <c r="CH546" s="372"/>
      <c r="CI546" s="372"/>
      <c r="CJ546" s="372"/>
      <c r="CK546" s="372"/>
      <c r="CL546" s="372"/>
      <c r="CM546" s="372"/>
      <c r="CN546" s="372"/>
      <c r="CO546" s="372"/>
      <c r="CP546" s="372"/>
      <c r="CQ546" s="372"/>
      <c r="CR546" s="372"/>
      <c r="CS546" s="372"/>
      <c r="CT546" s="372"/>
      <c r="CU546" s="372"/>
      <c r="CV546" s="372"/>
      <c r="CW546" s="372"/>
      <c r="CX546" s="372"/>
      <c r="CY546" s="372"/>
      <c r="CZ546" s="372"/>
    </row>
    <row r="547" s="376" customFormat="true" ht="25.15" customHeight="true" x14ac:dyDescent="0.2">
      <c r="C547" s="815"/>
      <c r="D547" s="814"/>
      <c r="E547" s="193"/>
      <c r="F547" s="193"/>
      <c r="G547" s="193"/>
      <c r="H547" s="815"/>
      <c r="I547" s="814"/>
      <c r="J547" s="193"/>
      <c r="K547" s="193"/>
      <c r="L547" s="193"/>
      <c r="M547" s="815"/>
      <c r="N547" s="814"/>
      <c r="O547" s="193"/>
      <c r="P547" s="193"/>
      <c r="Q547" s="193"/>
      <c r="AA547" s="369"/>
      <c r="AB547" s="369"/>
      <c r="AC547" s="369"/>
      <c r="AD547" s="369"/>
      <c r="AE547" s="369"/>
      <c r="AF547" s="369"/>
      <c r="AG547" s="369"/>
      <c r="AH547" s="369"/>
      <c r="AI547" s="369"/>
      <c r="AJ547" s="369"/>
      <c r="AK547" s="369"/>
      <c r="AL547" s="369"/>
      <c r="AM547" s="369"/>
      <c r="AN547" s="369"/>
      <c r="AO547" s="369"/>
      <c r="AP547" s="369"/>
      <c r="AQ547" s="369"/>
      <c r="AR547" s="369"/>
      <c r="AS547" s="369"/>
      <c r="AT547" s="369"/>
      <c r="AU547" s="369"/>
      <c r="AV547" s="369"/>
      <c r="AW547" s="369"/>
      <c r="AX547" s="369"/>
      <c r="AY547" s="369"/>
      <c r="AZ547" s="369"/>
      <c r="BA547" s="371"/>
      <c r="BB547" s="448"/>
      <c r="BC547" s="371"/>
      <c r="BD547" s="371"/>
      <c r="BE547" s="371"/>
      <c r="BF547" s="371"/>
      <c r="BG547" s="371"/>
      <c r="BH547" s="371"/>
      <c r="BI547" s="371"/>
      <c r="BJ547" s="371"/>
      <c r="BK547" s="371"/>
      <c r="BL547" s="371"/>
      <c r="BM547" s="371"/>
      <c r="BN547" s="371"/>
      <c r="BO547" s="371"/>
      <c r="BP547" s="371"/>
      <c r="BQ547" s="371"/>
      <c r="BR547" s="371"/>
      <c r="BS547" s="371"/>
      <c r="BT547" s="371"/>
      <c r="BU547" s="371"/>
      <c r="BV547" s="371"/>
      <c r="BW547" s="371"/>
      <c r="BX547" s="371"/>
      <c r="BY547" s="371"/>
      <c r="BZ547" s="372"/>
      <c r="CA547" s="372"/>
      <c r="CB547" s="372"/>
      <c r="CC547" s="372"/>
      <c r="CD547" s="372"/>
      <c r="CE547" s="372"/>
      <c r="CF547" s="372"/>
      <c r="CG547" s="372"/>
      <c r="CH547" s="372"/>
      <c r="CI547" s="372"/>
      <c r="CJ547" s="372"/>
      <c r="CK547" s="372"/>
      <c r="CL547" s="372"/>
      <c r="CM547" s="372"/>
      <c r="CN547" s="372"/>
      <c r="CO547" s="372"/>
      <c r="CP547" s="372"/>
      <c r="CQ547" s="372"/>
      <c r="CR547" s="372"/>
      <c r="CS547" s="372"/>
      <c r="CT547" s="372"/>
      <c r="CU547" s="372"/>
      <c r="CV547" s="372"/>
      <c r="CW547" s="372"/>
      <c r="CX547" s="372"/>
      <c r="CY547" s="372"/>
      <c r="CZ547" s="372"/>
    </row>
    <row r="548" s="376" customFormat="true" ht="25.15" customHeight="true" x14ac:dyDescent="0.2">
      <c r="C548" s="815"/>
      <c r="D548" s="814"/>
      <c r="E548" s="193"/>
      <c r="F548" s="193"/>
      <c r="G548" s="193"/>
      <c r="H548" s="815"/>
      <c r="I548" s="814"/>
      <c r="J548" s="193"/>
      <c r="K548" s="193"/>
      <c r="L548" s="193"/>
      <c r="M548" s="815"/>
      <c r="N548" s="814"/>
      <c r="O548" s="193"/>
      <c r="P548" s="193"/>
      <c r="Q548" s="193"/>
      <c r="AA548" s="369"/>
      <c r="AB548" s="369"/>
      <c r="AC548" s="369"/>
      <c r="AD548" s="369"/>
      <c r="AE548" s="369"/>
      <c r="AF548" s="369"/>
      <c r="AG548" s="369"/>
      <c r="AH548" s="369"/>
      <c r="AI548" s="369"/>
      <c r="AJ548" s="369"/>
      <c r="AK548" s="369"/>
      <c r="AL548" s="369"/>
      <c r="AM548" s="369"/>
      <c r="AN548" s="369"/>
      <c r="AO548" s="369"/>
      <c r="AP548" s="369"/>
      <c r="AQ548" s="369"/>
      <c r="AR548" s="369"/>
      <c r="AS548" s="369"/>
      <c r="AT548" s="369"/>
      <c r="AU548" s="369"/>
      <c r="AV548" s="369"/>
      <c r="AW548" s="369"/>
      <c r="AX548" s="369"/>
      <c r="AY548" s="369"/>
      <c r="AZ548" s="369"/>
      <c r="BA548" s="371"/>
      <c r="BB548" s="448"/>
      <c r="BC548" s="371"/>
      <c r="BD548" s="371"/>
      <c r="BE548" s="371"/>
      <c r="BF548" s="371"/>
      <c r="BG548" s="371"/>
      <c r="BH548" s="371"/>
      <c r="BI548" s="371"/>
      <c r="BJ548" s="371"/>
      <c r="BK548" s="371"/>
      <c r="BL548" s="371"/>
      <c r="BM548" s="371"/>
      <c r="BN548" s="371"/>
      <c r="BO548" s="371"/>
      <c r="BP548" s="371"/>
      <c r="BQ548" s="371"/>
      <c r="BR548" s="371"/>
      <c r="BS548" s="371"/>
      <c r="BT548" s="371"/>
      <c r="BU548" s="371"/>
      <c r="BV548" s="371"/>
      <c r="BW548" s="371"/>
      <c r="BX548" s="371"/>
      <c r="BY548" s="371"/>
      <c r="BZ548" s="372"/>
      <c r="CA548" s="372"/>
      <c r="CB548" s="372"/>
      <c r="CC548" s="372"/>
      <c r="CD548" s="372"/>
      <c r="CE548" s="372"/>
      <c r="CF548" s="372"/>
      <c r="CG548" s="372"/>
      <c r="CH548" s="372"/>
      <c r="CI548" s="372"/>
      <c r="CJ548" s="372"/>
      <c r="CK548" s="372"/>
      <c r="CL548" s="372"/>
      <c r="CM548" s="372"/>
      <c r="CN548" s="372"/>
      <c r="CO548" s="372"/>
      <c r="CP548" s="372"/>
      <c r="CQ548" s="372"/>
      <c r="CR548" s="372"/>
      <c r="CS548" s="372"/>
      <c r="CT548" s="372"/>
      <c r="CU548" s="372"/>
      <c r="CV548" s="372"/>
      <c r="CW548" s="372"/>
      <c r="CX548" s="372"/>
      <c r="CY548" s="372"/>
      <c r="CZ548" s="372"/>
    </row>
    <row r="549" s="376" customFormat="true" ht="25.15" customHeight="true" x14ac:dyDescent="0.2">
      <c r="C549" s="815"/>
      <c r="D549" s="814"/>
      <c r="E549" s="193"/>
      <c r="F549" s="193"/>
      <c r="G549" s="193"/>
      <c r="H549" s="815"/>
      <c r="I549" s="814"/>
      <c r="J549" s="193"/>
      <c r="K549" s="193"/>
      <c r="L549" s="193"/>
      <c r="M549" s="815"/>
      <c r="N549" s="814"/>
      <c r="O549" s="193"/>
      <c r="P549" s="193"/>
      <c r="Q549" s="193"/>
      <c r="AA549" s="369"/>
      <c r="AB549" s="369"/>
      <c r="AC549" s="369"/>
      <c r="AD549" s="369"/>
      <c r="AE549" s="369"/>
      <c r="AF549" s="369"/>
      <c r="AG549" s="369"/>
      <c r="AH549" s="369"/>
      <c r="AI549" s="369"/>
      <c r="AJ549" s="369"/>
      <c r="AK549" s="369"/>
      <c r="AL549" s="369"/>
      <c r="AM549" s="369"/>
      <c r="AN549" s="369"/>
      <c r="AO549" s="369"/>
      <c r="AP549" s="369"/>
      <c r="AQ549" s="369"/>
      <c r="AR549" s="369"/>
      <c r="AS549" s="369"/>
      <c r="AT549" s="369"/>
      <c r="AU549" s="369"/>
      <c r="AV549" s="369"/>
      <c r="AW549" s="369"/>
      <c r="AX549" s="369"/>
      <c r="AY549" s="369"/>
      <c r="AZ549" s="369"/>
      <c r="BA549" s="371"/>
      <c r="BB549" s="448"/>
      <c r="BC549" s="371"/>
      <c r="BD549" s="371"/>
      <c r="BE549" s="371"/>
      <c r="BF549" s="371"/>
      <c r="BG549" s="371"/>
      <c r="BH549" s="371"/>
      <c r="BI549" s="371"/>
      <c r="BJ549" s="371"/>
      <c r="BK549" s="371"/>
      <c r="BL549" s="371"/>
      <c r="BM549" s="371"/>
      <c r="BN549" s="371"/>
      <c r="BO549" s="371"/>
      <c r="BP549" s="371"/>
      <c r="BQ549" s="371"/>
      <c r="BR549" s="371"/>
      <c r="BS549" s="371"/>
      <c r="BT549" s="371"/>
      <c r="BU549" s="371"/>
      <c r="BV549" s="371"/>
      <c r="BW549" s="371"/>
      <c r="BX549" s="371"/>
      <c r="BY549" s="371"/>
      <c r="BZ549" s="372"/>
      <c r="CA549" s="372"/>
      <c r="CB549" s="372"/>
      <c r="CC549" s="372"/>
      <c r="CD549" s="372"/>
      <c r="CE549" s="372"/>
      <c r="CF549" s="372"/>
      <c r="CG549" s="372"/>
      <c r="CH549" s="372"/>
      <c r="CI549" s="372"/>
      <c r="CJ549" s="372"/>
      <c r="CK549" s="372"/>
      <c r="CL549" s="372"/>
      <c r="CM549" s="372"/>
      <c r="CN549" s="372"/>
      <c r="CO549" s="372"/>
      <c r="CP549" s="372"/>
      <c r="CQ549" s="372"/>
      <c r="CR549" s="372"/>
      <c r="CS549" s="372"/>
      <c r="CT549" s="372"/>
      <c r="CU549" s="372"/>
      <c r="CV549" s="372"/>
      <c r="CW549" s="372"/>
      <c r="CX549" s="372"/>
      <c r="CY549" s="372"/>
      <c r="CZ549" s="372"/>
    </row>
    <row r="550" s="376" customFormat="true" ht="25.15" customHeight="true" x14ac:dyDescent="0.2">
      <c r="C550" s="815"/>
      <c r="D550" s="814"/>
      <c r="E550" s="193"/>
      <c r="F550" s="193"/>
      <c r="G550" s="193"/>
      <c r="H550" s="815"/>
      <c r="I550" s="814"/>
      <c r="J550" s="193"/>
      <c r="K550" s="193"/>
      <c r="L550" s="193"/>
      <c r="M550" s="815"/>
      <c r="N550" s="814"/>
      <c r="O550" s="193"/>
      <c r="P550" s="193"/>
      <c r="Q550" s="193"/>
      <c r="AA550" s="369"/>
      <c r="AB550" s="369"/>
      <c r="AC550" s="369"/>
      <c r="AD550" s="369"/>
      <c r="AE550" s="369"/>
      <c r="AF550" s="369"/>
      <c r="AG550" s="369"/>
      <c r="AH550" s="369"/>
      <c r="AI550" s="369"/>
      <c r="AJ550" s="369"/>
      <c r="AK550" s="369"/>
      <c r="AL550" s="369"/>
      <c r="AM550" s="369"/>
      <c r="AN550" s="369"/>
      <c r="AO550" s="369"/>
      <c r="AP550" s="369"/>
      <c r="AQ550" s="369"/>
      <c r="AR550" s="369"/>
      <c r="AS550" s="369"/>
      <c r="AT550" s="369"/>
      <c r="AU550" s="369"/>
      <c r="AV550" s="369"/>
      <c r="AW550" s="369"/>
      <c r="AX550" s="369"/>
      <c r="AY550" s="369"/>
      <c r="AZ550" s="369"/>
      <c r="BA550" s="371"/>
      <c r="BB550" s="448"/>
      <c r="BC550" s="371"/>
      <c r="BD550" s="371"/>
      <c r="BE550" s="371"/>
      <c r="BF550" s="371"/>
      <c r="BG550" s="371"/>
      <c r="BH550" s="371"/>
      <c r="BI550" s="371"/>
      <c r="BJ550" s="371"/>
      <c r="BK550" s="371"/>
      <c r="BL550" s="371"/>
      <c r="BM550" s="371"/>
      <c r="BN550" s="371"/>
      <c r="BO550" s="371"/>
      <c r="BP550" s="371"/>
      <c r="BQ550" s="371"/>
      <c r="BR550" s="371"/>
      <c r="BS550" s="371"/>
      <c r="BT550" s="371"/>
      <c r="BU550" s="371"/>
      <c r="BV550" s="371"/>
      <c r="BW550" s="371"/>
      <c r="BX550" s="371"/>
      <c r="BY550" s="371"/>
      <c r="BZ550" s="372"/>
      <c r="CA550" s="372"/>
      <c r="CB550" s="372"/>
      <c r="CC550" s="372"/>
      <c r="CD550" s="372"/>
      <c r="CE550" s="372"/>
      <c r="CF550" s="372"/>
      <c r="CG550" s="372"/>
      <c r="CH550" s="372"/>
      <c r="CI550" s="372"/>
      <c r="CJ550" s="372"/>
      <c r="CK550" s="372"/>
      <c r="CL550" s="372"/>
      <c r="CM550" s="372"/>
      <c r="CN550" s="372"/>
      <c r="CO550" s="372"/>
      <c r="CP550" s="372"/>
      <c r="CQ550" s="372"/>
      <c r="CR550" s="372"/>
      <c r="CS550" s="372"/>
      <c r="CT550" s="372"/>
      <c r="CU550" s="372"/>
      <c r="CV550" s="372"/>
      <c r="CW550" s="372"/>
      <c r="CX550" s="372"/>
      <c r="CY550" s="372"/>
      <c r="CZ550" s="372"/>
    </row>
    <row r="551" s="376" customFormat="true" ht="25.15" customHeight="true" x14ac:dyDescent="0.2">
      <c r="C551" s="815"/>
      <c r="D551" s="814"/>
      <c r="E551" s="193"/>
      <c r="F551" s="193"/>
      <c r="G551" s="193"/>
      <c r="H551" s="815"/>
      <c r="I551" s="814"/>
      <c r="J551" s="193"/>
      <c r="K551" s="193"/>
      <c r="L551" s="193"/>
      <c r="M551" s="815"/>
      <c r="N551" s="814"/>
      <c r="O551" s="193"/>
      <c r="P551" s="193"/>
      <c r="Q551" s="193"/>
      <c r="AA551" s="369"/>
      <c r="AB551" s="369"/>
      <c r="AC551" s="369"/>
      <c r="AD551" s="369"/>
      <c r="AE551" s="369"/>
      <c r="AF551" s="369"/>
      <c r="AG551" s="369"/>
      <c r="AH551" s="369"/>
      <c r="AI551" s="369"/>
      <c r="AJ551" s="369"/>
      <c r="AK551" s="369"/>
      <c r="AL551" s="369"/>
      <c r="AM551" s="369"/>
      <c r="AN551" s="369"/>
      <c r="AO551" s="369"/>
      <c r="AP551" s="369"/>
      <c r="AQ551" s="369"/>
      <c r="AR551" s="369"/>
      <c r="AS551" s="369"/>
      <c r="AT551" s="369"/>
      <c r="AU551" s="369"/>
      <c r="AV551" s="369"/>
      <c r="AW551" s="369"/>
      <c r="AX551" s="369"/>
      <c r="AY551" s="369"/>
      <c r="AZ551" s="369"/>
      <c r="BA551" s="371"/>
      <c r="BB551" s="448"/>
      <c r="BC551" s="371"/>
      <c r="BD551" s="371"/>
      <c r="BE551" s="371"/>
      <c r="BF551" s="371"/>
      <c r="BG551" s="371"/>
      <c r="BH551" s="371"/>
      <c r="BI551" s="371"/>
      <c r="BJ551" s="371"/>
      <c r="BK551" s="371"/>
      <c r="BL551" s="371"/>
      <c r="BM551" s="371"/>
      <c r="BN551" s="371"/>
      <c r="BO551" s="371"/>
      <c r="BP551" s="371"/>
      <c r="BQ551" s="371"/>
      <c r="BR551" s="371"/>
      <c r="BS551" s="371"/>
      <c r="BT551" s="371"/>
      <c r="BU551" s="371"/>
      <c r="BV551" s="371"/>
      <c r="BW551" s="371"/>
      <c r="BX551" s="371"/>
      <c r="BY551" s="371"/>
      <c r="BZ551" s="372"/>
      <c r="CA551" s="372"/>
      <c r="CB551" s="372"/>
      <c r="CC551" s="372"/>
      <c r="CD551" s="372"/>
      <c r="CE551" s="372"/>
      <c r="CF551" s="372"/>
      <c r="CG551" s="372"/>
      <c r="CH551" s="372"/>
      <c r="CI551" s="372"/>
      <c r="CJ551" s="372"/>
      <c r="CK551" s="372"/>
      <c r="CL551" s="372"/>
      <c r="CM551" s="372"/>
      <c r="CN551" s="372"/>
      <c r="CO551" s="372"/>
      <c r="CP551" s="372"/>
      <c r="CQ551" s="372"/>
      <c r="CR551" s="372"/>
      <c r="CS551" s="372"/>
      <c r="CT551" s="372"/>
      <c r="CU551" s="372"/>
      <c r="CV551" s="372"/>
      <c r="CW551" s="372"/>
      <c r="CX551" s="372"/>
      <c r="CY551" s="372"/>
      <c r="CZ551" s="372"/>
    </row>
    <row r="552" s="376" customFormat="true" ht="25.15" customHeight="true" x14ac:dyDescent="0.2">
      <c r="C552" s="815"/>
      <c r="D552" s="814"/>
      <c r="E552" s="193"/>
      <c r="F552" s="193"/>
      <c r="G552" s="193"/>
      <c r="H552" s="815"/>
      <c r="I552" s="814"/>
      <c r="J552" s="193"/>
      <c r="K552" s="193"/>
      <c r="L552" s="193"/>
      <c r="M552" s="815"/>
      <c r="N552" s="814"/>
      <c r="O552" s="193"/>
      <c r="P552" s="193"/>
      <c r="Q552" s="193"/>
      <c r="AA552" s="369"/>
      <c r="AB552" s="369"/>
      <c r="AC552" s="369"/>
      <c r="AD552" s="369"/>
      <c r="AE552" s="369"/>
      <c r="AF552" s="369"/>
      <c r="AG552" s="369"/>
      <c r="AH552" s="369"/>
      <c r="AI552" s="369"/>
      <c r="AJ552" s="369"/>
      <c r="AK552" s="369"/>
      <c r="AL552" s="369"/>
      <c r="AM552" s="369"/>
      <c r="AN552" s="369"/>
      <c r="AO552" s="369"/>
      <c r="AP552" s="369"/>
      <c r="AQ552" s="369"/>
      <c r="AR552" s="369"/>
      <c r="AS552" s="369"/>
      <c r="AT552" s="369"/>
      <c r="AU552" s="369"/>
      <c r="AV552" s="369"/>
      <c r="AW552" s="369"/>
      <c r="AX552" s="369"/>
      <c r="AY552" s="369"/>
      <c r="AZ552" s="369"/>
      <c r="BA552" s="371"/>
      <c r="BB552" s="448"/>
      <c r="BC552" s="371"/>
      <c r="BD552" s="371"/>
      <c r="BE552" s="371"/>
      <c r="BF552" s="371"/>
      <c r="BG552" s="371"/>
      <c r="BH552" s="371"/>
      <c r="BI552" s="371"/>
      <c r="BJ552" s="371"/>
      <c r="BK552" s="371"/>
      <c r="BL552" s="371"/>
      <c r="BM552" s="371"/>
      <c r="BN552" s="371"/>
      <c r="BO552" s="371"/>
      <c r="BP552" s="371"/>
      <c r="BQ552" s="371"/>
      <c r="BR552" s="371"/>
      <c r="BS552" s="371"/>
      <c r="BT552" s="371"/>
      <c r="BU552" s="371"/>
      <c r="BV552" s="371"/>
      <c r="BW552" s="371"/>
      <c r="BX552" s="371"/>
      <c r="BY552" s="371"/>
      <c r="BZ552" s="372"/>
      <c r="CA552" s="372"/>
      <c r="CB552" s="372"/>
      <c r="CC552" s="372"/>
      <c r="CD552" s="372"/>
      <c r="CE552" s="372"/>
      <c r="CF552" s="372"/>
      <c r="CG552" s="372"/>
      <c r="CH552" s="372"/>
      <c r="CI552" s="372"/>
      <c r="CJ552" s="372"/>
      <c r="CK552" s="372"/>
      <c r="CL552" s="372"/>
      <c r="CM552" s="372"/>
      <c r="CN552" s="372"/>
      <c r="CO552" s="372"/>
      <c r="CP552" s="372"/>
      <c r="CQ552" s="372"/>
      <c r="CR552" s="372"/>
      <c r="CS552" s="372"/>
      <c r="CT552" s="372"/>
      <c r="CU552" s="372"/>
      <c r="CV552" s="372"/>
      <c r="CW552" s="372"/>
      <c r="CX552" s="372"/>
      <c r="CY552" s="372"/>
      <c r="CZ552" s="372"/>
    </row>
    <row r="553" s="376" customFormat="true" ht="25.15" customHeight="true" x14ac:dyDescent="0.2">
      <c r="C553" s="815"/>
      <c r="D553" s="814"/>
      <c r="E553" s="193"/>
      <c r="F553" s="193"/>
      <c r="G553" s="193"/>
      <c r="H553" s="815"/>
      <c r="I553" s="814"/>
      <c r="J553" s="193"/>
      <c r="K553" s="193"/>
      <c r="L553" s="193"/>
      <c r="M553" s="815"/>
      <c r="N553" s="814"/>
      <c r="O553" s="193"/>
      <c r="P553" s="193"/>
      <c r="Q553" s="193"/>
      <c r="AA553" s="369"/>
      <c r="AB553" s="369"/>
      <c r="AC553" s="369"/>
      <c r="AD553" s="369"/>
      <c r="AE553" s="369"/>
      <c r="AF553" s="369"/>
      <c r="AG553" s="369"/>
      <c r="AH553" s="369"/>
      <c r="AI553" s="369"/>
      <c r="AJ553" s="369"/>
      <c r="AK553" s="369"/>
      <c r="AL553" s="369"/>
      <c r="AM553" s="369"/>
      <c r="AN553" s="369"/>
      <c r="AO553" s="369"/>
      <c r="AP553" s="369"/>
      <c r="AQ553" s="369"/>
      <c r="AR553" s="369"/>
      <c r="AS553" s="369"/>
      <c r="AT553" s="369"/>
      <c r="AU553" s="369"/>
      <c r="AV553" s="369"/>
      <c r="AW553" s="369"/>
      <c r="AX553" s="369"/>
      <c r="AY553" s="369"/>
      <c r="AZ553" s="369"/>
      <c r="BA553" s="371"/>
      <c r="BB553" s="448"/>
      <c r="BC553" s="371"/>
      <c r="BD553" s="371"/>
      <c r="BE553" s="371"/>
      <c r="BF553" s="371"/>
      <c r="BG553" s="371"/>
      <c r="BH553" s="371"/>
      <c r="BI553" s="371"/>
      <c r="BJ553" s="371"/>
      <c r="BK553" s="371"/>
      <c r="BL553" s="371"/>
      <c r="BM553" s="371"/>
      <c r="BN553" s="371"/>
      <c r="BO553" s="371"/>
      <c r="BP553" s="371"/>
      <c r="BQ553" s="371"/>
      <c r="BR553" s="371"/>
      <c r="BS553" s="371"/>
      <c r="BT553" s="371"/>
      <c r="BU553" s="371"/>
      <c r="BV553" s="371"/>
      <c r="BW553" s="371"/>
      <c r="BX553" s="371"/>
      <c r="BY553" s="371"/>
      <c r="BZ553" s="372"/>
      <c r="CA553" s="372"/>
      <c r="CB553" s="372"/>
      <c r="CC553" s="372"/>
      <c r="CD553" s="372"/>
      <c r="CE553" s="372"/>
      <c r="CF553" s="372"/>
      <c r="CG553" s="372"/>
      <c r="CH553" s="372"/>
      <c r="CI553" s="372"/>
      <c r="CJ553" s="372"/>
      <c r="CK553" s="372"/>
      <c r="CL553" s="372"/>
      <c r="CM553" s="372"/>
      <c r="CN553" s="372"/>
      <c r="CO553" s="372"/>
      <c r="CP553" s="372"/>
      <c r="CQ553" s="372"/>
      <c r="CR553" s="372"/>
      <c r="CS553" s="372"/>
      <c r="CT553" s="372"/>
      <c r="CU553" s="372"/>
      <c r="CV553" s="372"/>
      <c r="CW553" s="372"/>
      <c r="CX553" s="372"/>
      <c r="CY553" s="372"/>
      <c r="CZ553" s="372"/>
    </row>
    <row r="554" s="376" customFormat="true" ht="25.15" customHeight="true" x14ac:dyDescent="0.2">
      <c r="C554" s="815"/>
      <c r="D554" s="814"/>
      <c r="E554" s="193"/>
      <c r="F554" s="193"/>
      <c r="G554" s="193"/>
      <c r="H554" s="815"/>
      <c r="I554" s="814"/>
      <c r="J554" s="193"/>
      <c r="K554" s="193"/>
      <c r="L554" s="193"/>
      <c r="M554" s="815"/>
      <c r="N554" s="814"/>
      <c r="O554" s="193"/>
      <c r="P554" s="193"/>
      <c r="Q554" s="193"/>
      <c r="AA554" s="369"/>
      <c r="AB554" s="369"/>
      <c r="AC554" s="369"/>
      <c r="AD554" s="369"/>
      <c r="AE554" s="369"/>
      <c r="AF554" s="369"/>
      <c r="AG554" s="369"/>
      <c r="AH554" s="369"/>
      <c r="AI554" s="369"/>
      <c r="AJ554" s="369"/>
      <c r="AK554" s="369"/>
      <c r="AL554" s="369"/>
      <c r="AM554" s="369"/>
      <c r="AN554" s="369"/>
      <c r="AO554" s="369"/>
      <c r="AP554" s="369"/>
      <c r="AQ554" s="369"/>
      <c r="AR554" s="369"/>
      <c r="AS554" s="369"/>
      <c r="AT554" s="369"/>
      <c r="AU554" s="369"/>
      <c r="AV554" s="369"/>
      <c r="AW554" s="369"/>
      <c r="AX554" s="369"/>
      <c r="AY554" s="369"/>
      <c r="AZ554" s="369"/>
      <c r="BA554" s="371"/>
      <c r="BB554" s="448"/>
      <c r="BC554" s="371"/>
      <c r="BD554" s="371"/>
      <c r="BE554" s="371"/>
      <c r="BF554" s="371"/>
      <c r="BG554" s="371"/>
      <c r="BH554" s="371"/>
      <c r="BI554" s="371"/>
      <c r="BJ554" s="371"/>
      <c r="BK554" s="371"/>
      <c r="BL554" s="371"/>
      <c r="BM554" s="371"/>
      <c r="BN554" s="371"/>
      <c r="BO554" s="371"/>
      <c r="BP554" s="371"/>
      <c r="BQ554" s="371"/>
      <c r="BR554" s="371"/>
      <c r="BS554" s="371"/>
      <c r="BT554" s="371"/>
      <c r="BU554" s="371"/>
      <c r="BV554" s="371"/>
      <c r="BW554" s="371"/>
      <c r="BX554" s="371"/>
      <c r="BY554" s="371"/>
      <c r="BZ554" s="372"/>
      <c r="CA554" s="372"/>
      <c r="CB554" s="372"/>
      <c r="CC554" s="372"/>
      <c r="CD554" s="372"/>
      <c r="CE554" s="372"/>
      <c r="CF554" s="372"/>
      <c r="CG554" s="372"/>
      <c r="CH554" s="372"/>
      <c r="CI554" s="372"/>
      <c r="CJ554" s="372"/>
      <c r="CK554" s="372"/>
      <c r="CL554" s="372"/>
      <c r="CM554" s="372"/>
      <c r="CN554" s="372"/>
      <c r="CO554" s="372"/>
      <c r="CP554" s="372"/>
      <c r="CQ554" s="372"/>
      <c r="CR554" s="372"/>
      <c r="CS554" s="372"/>
      <c r="CT554" s="372"/>
      <c r="CU554" s="372"/>
      <c r="CV554" s="372"/>
      <c r="CW554" s="372"/>
      <c r="CX554" s="372"/>
      <c r="CY554" s="372"/>
      <c r="CZ554" s="372"/>
    </row>
    <row r="555" s="376" customFormat="true" ht="25.15" customHeight="true" x14ac:dyDescent="0.2">
      <c r="C555" s="815"/>
      <c r="D555" s="814"/>
      <c r="E555" s="193"/>
      <c r="F555" s="193"/>
      <c r="G555" s="193"/>
      <c r="H555" s="815"/>
      <c r="I555" s="814"/>
      <c r="J555" s="193"/>
      <c r="K555" s="193"/>
      <c r="L555" s="193"/>
      <c r="M555" s="815"/>
      <c r="N555" s="814"/>
      <c r="O555" s="193"/>
      <c r="P555" s="193"/>
      <c r="Q555" s="193"/>
      <c r="AA555" s="369"/>
      <c r="AB555" s="369"/>
      <c r="AC555" s="369"/>
      <c r="AD555" s="369"/>
      <c r="AE555" s="369"/>
      <c r="AF555" s="369"/>
      <c r="AG555" s="369"/>
      <c r="AH555" s="369"/>
      <c r="AI555" s="369"/>
      <c r="AJ555" s="369"/>
      <c r="AK555" s="369"/>
      <c r="AL555" s="369"/>
      <c r="AM555" s="369"/>
      <c r="AN555" s="369"/>
      <c r="AO555" s="369"/>
      <c r="AP555" s="369"/>
      <c r="AQ555" s="369"/>
      <c r="AR555" s="369"/>
      <c r="AS555" s="369"/>
      <c r="AT555" s="369"/>
      <c r="AU555" s="369"/>
      <c r="AV555" s="369"/>
      <c r="AW555" s="369"/>
      <c r="AX555" s="369"/>
      <c r="AY555" s="369"/>
      <c r="AZ555" s="369"/>
      <c r="BA555" s="371"/>
      <c r="BB555" s="448"/>
      <c r="BC555" s="371"/>
      <c r="BD555" s="371"/>
      <c r="BE555" s="371"/>
      <c r="BF555" s="371"/>
      <c r="BG555" s="371"/>
      <c r="BH555" s="371"/>
      <c r="BI555" s="371"/>
      <c r="BJ555" s="371"/>
      <c r="BK555" s="371"/>
      <c r="BL555" s="371"/>
      <c r="BM555" s="371"/>
      <c r="BN555" s="371"/>
      <c r="BO555" s="371"/>
      <c r="BP555" s="371"/>
      <c r="BQ555" s="371"/>
      <c r="BR555" s="371"/>
      <c r="BS555" s="371"/>
      <c r="BT555" s="371"/>
      <c r="BU555" s="371"/>
      <c r="BV555" s="371"/>
      <c r="BW555" s="371"/>
      <c r="BX555" s="371"/>
      <c r="BY555" s="371"/>
      <c r="BZ555" s="372"/>
      <c r="CA555" s="372"/>
      <c r="CB555" s="372"/>
      <c r="CC555" s="372"/>
      <c r="CD555" s="372"/>
      <c r="CE555" s="372"/>
      <c r="CF555" s="372"/>
      <c r="CG555" s="372"/>
      <c r="CH555" s="372"/>
      <c r="CI555" s="372"/>
      <c r="CJ555" s="372"/>
      <c r="CK555" s="372"/>
      <c r="CL555" s="372"/>
      <c r="CM555" s="372"/>
      <c r="CN555" s="372"/>
      <c r="CO555" s="372"/>
      <c r="CP555" s="372"/>
      <c r="CQ555" s="372"/>
      <c r="CR555" s="372"/>
      <c r="CS555" s="372"/>
      <c r="CT555" s="372"/>
      <c r="CU555" s="372"/>
      <c r="CV555" s="372"/>
      <c r="CW555" s="372"/>
      <c r="CX555" s="372"/>
      <c r="CY555" s="372"/>
      <c r="CZ555" s="372"/>
    </row>
    <row r="556" s="376" customFormat="true" ht="25.15" customHeight="true" x14ac:dyDescent="0.2">
      <c r="C556" s="815"/>
      <c r="D556" s="814"/>
      <c r="E556" s="193"/>
      <c r="F556" s="193"/>
      <c r="G556" s="193"/>
      <c r="H556" s="815"/>
      <c r="I556" s="814"/>
      <c r="J556" s="193"/>
      <c r="K556" s="193"/>
      <c r="L556" s="193"/>
      <c r="M556" s="815"/>
      <c r="N556" s="814"/>
      <c r="O556" s="193"/>
      <c r="P556" s="193"/>
      <c r="Q556" s="193"/>
      <c r="AA556" s="369"/>
      <c r="AB556" s="369"/>
      <c r="AC556" s="369"/>
      <c r="AD556" s="369"/>
      <c r="AE556" s="369"/>
      <c r="AF556" s="369"/>
      <c r="AG556" s="369"/>
      <c r="AH556" s="369"/>
      <c r="AI556" s="369"/>
      <c r="AJ556" s="369"/>
      <c r="AK556" s="369"/>
      <c r="AL556" s="369"/>
      <c r="AM556" s="369"/>
      <c r="AN556" s="369"/>
      <c r="AO556" s="369"/>
      <c r="AP556" s="369"/>
      <c r="AQ556" s="369"/>
      <c r="AR556" s="369"/>
      <c r="AS556" s="369"/>
      <c r="AT556" s="369"/>
      <c r="AU556" s="369"/>
      <c r="AV556" s="369"/>
      <c r="AW556" s="369"/>
      <c r="AX556" s="369"/>
      <c r="AY556" s="369"/>
      <c r="AZ556" s="369"/>
      <c r="BA556" s="371"/>
      <c r="BB556" s="448"/>
      <c r="BC556" s="371"/>
      <c r="BD556" s="371"/>
      <c r="BE556" s="371"/>
      <c r="BF556" s="371"/>
      <c r="BG556" s="371"/>
      <c r="BH556" s="371"/>
      <c r="BI556" s="371"/>
      <c r="BJ556" s="371"/>
      <c r="BK556" s="371"/>
      <c r="BL556" s="371"/>
      <c r="BM556" s="371"/>
      <c r="BN556" s="371"/>
      <c r="BO556" s="371"/>
      <c r="BP556" s="371"/>
      <c r="BQ556" s="371"/>
      <c r="BR556" s="371"/>
      <c r="BS556" s="371"/>
      <c r="BT556" s="371"/>
      <c r="BU556" s="371"/>
      <c r="BV556" s="371"/>
      <c r="BW556" s="371"/>
      <c r="BX556" s="371"/>
      <c r="BY556" s="371"/>
      <c r="BZ556" s="372"/>
      <c r="CA556" s="372"/>
      <c r="CB556" s="372"/>
      <c r="CC556" s="372"/>
      <c r="CD556" s="372"/>
      <c r="CE556" s="372"/>
      <c r="CF556" s="372"/>
      <c r="CG556" s="372"/>
      <c r="CH556" s="372"/>
      <c r="CI556" s="372"/>
      <c r="CJ556" s="372"/>
      <c r="CK556" s="372"/>
      <c r="CL556" s="372"/>
      <c r="CM556" s="372"/>
      <c r="CN556" s="372"/>
      <c r="CO556" s="372"/>
      <c r="CP556" s="372"/>
      <c r="CQ556" s="372"/>
      <c r="CR556" s="372"/>
      <c r="CS556" s="372"/>
      <c r="CT556" s="372"/>
      <c r="CU556" s="372"/>
      <c r="CV556" s="372"/>
      <c r="CW556" s="372"/>
      <c r="CX556" s="372"/>
      <c r="CY556" s="372"/>
      <c r="CZ556" s="372"/>
    </row>
    <row r="557" s="376" customFormat="true" ht="25.15" customHeight="true" x14ac:dyDescent="0.2">
      <c r="C557" s="815"/>
      <c r="D557" s="814"/>
      <c r="E557" s="193"/>
      <c r="F557" s="193"/>
      <c r="G557" s="193"/>
      <c r="H557" s="815"/>
      <c r="I557" s="814"/>
      <c r="J557" s="193"/>
      <c r="K557" s="193"/>
      <c r="L557" s="193"/>
      <c r="M557" s="815"/>
      <c r="N557" s="814"/>
      <c r="O557" s="193"/>
      <c r="P557" s="193"/>
      <c r="Q557" s="193"/>
      <c r="AA557" s="369"/>
      <c r="AB557" s="369"/>
      <c r="AC557" s="369"/>
      <c r="AD557" s="369"/>
      <c r="AE557" s="369"/>
      <c r="AF557" s="369"/>
      <c r="AG557" s="369"/>
      <c r="AH557" s="369"/>
      <c r="AI557" s="369"/>
      <c r="AJ557" s="369"/>
      <c r="AK557" s="369"/>
      <c r="AL557" s="369"/>
      <c r="AM557" s="369"/>
      <c r="AN557" s="369"/>
      <c r="AO557" s="369"/>
      <c r="AP557" s="369"/>
      <c r="AQ557" s="369"/>
      <c r="AR557" s="369"/>
      <c r="AS557" s="369"/>
      <c r="AT557" s="369"/>
      <c r="AU557" s="369"/>
      <c r="AV557" s="369"/>
      <c r="AW557" s="369"/>
      <c r="AX557" s="369"/>
      <c r="AY557" s="369"/>
      <c r="AZ557" s="369"/>
      <c r="BA557" s="371"/>
      <c r="BB557" s="448"/>
      <c r="BC557" s="371"/>
      <c r="BD557" s="371"/>
      <c r="BE557" s="371"/>
      <c r="BF557" s="371"/>
      <c r="BG557" s="371"/>
      <c r="BH557" s="371"/>
      <c r="BI557" s="371"/>
      <c r="BJ557" s="371"/>
      <c r="BK557" s="371"/>
      <c r="BL557" s="371"/>
      <c r="BM557" s="371"/>
      <c r="BN557" s="371"/>
      <c r="BO557" s="371"/>
      <c r="BP557" s="371"/>
      <c r="BQ557" s="371"/>
      <c r="BR557" s="371"/>
      <c r="BS557" s="371"/>
      <c r="BT557" s="371"/>
      <c r="BU557" s="371"/>
      <c r="BV557" s="371"/>
      <c r="BW557" s="371"/>
      <c r="BX557" s="371"/>
      <c r="BY557" s="371"/>
      <c r="BZ557" s="372"/>
      <c r="CA557" s="372"/>
      <c r="CB557" s="372"/>
      <c r="CC557" s="372"/>
      <c r="CD557" s="372"/>
      <c r="CE557" s="372"/>
      <c r="CF557" s="372"/>
      <c r="CG557" s="372"/>
      <c r="CH557" s="372"/>
      <c r="CI557" s="372"/>
      <c r="CJ557" s="372"/>
      <c r="CK557" s="372"/>
      <c r="CL557" s="372"/>
      <c r="CM557" s="372"/>
      <c r="CN557" s="372"/>
      <c r="CO557" s="372"/>
      <c r="CP557" s="372"/>
      <c r="CQ557" s="372"/>
      <c r="CR557" s="372"/>
      <c r="CS557" s="372"/>
      <c r="CT557" s="372"/>
      <c r="CU557" s="372"/>
      <c r="CV557" s="372"/>
      <c r="CW557" s="372"/>
      <c r="CX557" s="372"/>
      <c r="CY557" s="372"/>
      <c r="CZ557" s="372"/>
    </row>
    <row r="558" s="376" customFormat="true" ht="25.15" customHeight="true" x14ac:dyDescent="0.2">
      <c r="C558" s="815"/>
      <c r="D558" s="814"/>
      <c r="E558" s="193"/>
      <c r="F558" s="193"/>
      <c r="G558" s="193"/>
      <c r="H558" s="815"/>
      <c r="I558" s="814"/>
      <c r="J558" s="193"/>
      <c r="K558" s="193"/>
      <c r="L558" s="193"/>
      <c r="M558" s="815"/>
      <c r="N558" s="814"/>
      <c r="O558" s="193"/>
      <c r="P558" s="193"/>
      <c r="Q558" s="193"/>
      <c r="AA558" s="369"/>
      <c r="AB558" s="369"/>
      <c r="AC558" s="369"/>
      <c r="AD558" s="369"/>
      <c r="AE558" s="369"/>
      <c r="AF558" s="369"/>
      <c r="AG558" s="369"/>
      <c r="AH558" s="369"/>
      <c r="AI558" s="369"/>
      <c r="AJ558" s="369"/>
      <c r="AK558" s="369"/>
      <c r="AL558" s="369"/>
      <c r="AM558" s="369"/>
      <c r="AN558" s="369"/>
      <c r="AO558" s="369"/>
      <c r="AP558" s="369"/>
      <c r="AQ558" s="369"/>
      <c r="AR558" s="369"/>
      <c r="AS558" s="369"/>
      <c r="AT558" s="369"/>
      <c r="AU558" s="369"/>
      <c r="AV558" s="369"/>
      <c r="AW558" s="369"/>
      <c r="AX558" s="369"/>
      <c r="AY558" s="369"/>
      <c r="AZ558" s="369"/>
      <c r="BA558" s="371"/>
      <c r="BB558" s="448"/>
      <c r="BC558" s="371"/>
      <c r="BD558" s="371"/>
      <c r="BE558" s="371"/>
      <c r="BF558" s="371"/>
      <c r="BG558" s="371"/>
      <c r="BH558" s="371"/>
      <c r="BI558" s="371"/>
      <c r="BJ558" s="371"/>
      <c r="BK558" s="371"/>
      <c r="BL558" s="371"/>
      <c r="BM558" s="371"/>
      <c r="BN558" s="371"/>
      <c r="BO558" s="371"/>
      <c r="BP558" s="371"/>
      <c r="BQ558" s="371"/>
      <c r="BR558" s="371"/>
      <c r="BS558" s="371"/>
      <c r="BT558" s="371"/>
      <c r="BU558" s="371"/>
      <c r="BV558" s="371"/>
      <c r="BW558" s="371"/>
      <c r="BX558" s="371"/>
      <c r="BY558" s="371"/>
      <c r="BZ558" s="372"/>
      <c r="CA558" s="372"/>
      <c r="CB558" s="372"/>
      <c r="CC558" s="372"/>
      <c r="CD558" s="372"/>
      <c r="CE558" s="372"/>
      <c r="CF558" s="372"/>
      <c r="CG558" s="372"/>
      <c r="CH558" s="372"/>
      <c r="CI558" s="372"/>
      <c r="CJ558" s="372"/>
      <c r="CK558" s="372"/>
      <c r="CL558" s="372"/>
      <c r="CM558" s="372"/>
      <c r="CN558" s="372"/>
      <c r="CO558" s="372"/>
      <c r="CP558" s="372"/>
      <c r="CQ558" s="372"/>
      <c r="CR558" s="372"/>
      <c r="CS558" s="372"/>
      <c r="CT558" s="372"/>
      <c r="CU558" s="372"/>
      <c r="CV558" s="372"/>
      <c r="CW558" s="372"/>
      <c r="CX558" s="372"/>
      <c r="CY558" s="372"/>
      <c r="CZ558" s="372"/>
    </row>
    <row r="559" s="376" customFormat="true" ht="25.15" customHeight="true" x14ac:dyDescent="0.2">
      <c r="C559" s="815"/>
      <c r="D559" s="814"/>
      <c r="E559" s="193"/>
      <c r="F559" s="193"/>
      <c r="G559" s="193"/>
      <c r="H559" s="815"/>
      <c r="I559" s="814"/>
      <c r="J559" s="193"/>
      <c r="K559" s="193"/>
      <c r="L559" s="193"/>
      <c r="M559" s="815"/>
      <c r="N559" s="814"/>
      <c r="O559" s="193"/>
      <c r="P559" s="193"/>
      <c r="Q559" s="193"/>
      <c r="AA559" s="369"/>
      <c r="AB559" s="369"/>
      <c r="AC559" s="369"/>
      <c r="AD559" s="369"/>
      <c r="AE559" s="369"/>
      <c r="AF559" s="369"/>
      <c r="AG559" s="369"/>
      <c r="AH559" s="369"/>
      <c r="AI559" s="369"/>
      <c r="AJ559" s="369"/>
      <c r="AK559" s="369"/>
      <c r="AL559" s="369"/>
      <c r="AM559" s="369"/>
      <c r="AN559" s="369"/>
      <c r="AO559" s="369"/>
      <c r="AP559" s="369"/>
      <c r="AQ559" s="369"/>
      <c r="AR559" s="369"/>
      <c r="AS559" s="369"/>
      <c r="AT559" s="369"/>
      <c r="AU559" s="369"/>
      <c r="AV559" s="369"/>
      <c r="AW559" s="369"/>
      <c r="AX559" s="369"/>
      <c r="AY559" s="369"/>
      <c r="AZ559" s="369"/>
      <c r="BA559" s="371"/>
      <c r="BB559" s="448"/>
      <c r="BC559" s="371"/>
      <c r="BD559" s="371"/>
      <c r="BE559" s="371"/>
      <c r="BF559" s="371"/>
      <c r="BG559" s="371"/>
      <c r="BH559" s="371"/>
      <c r="BI559" s="371"/>
      <c r="BJ559" s="371"/>
      <c r="BK559" s="371"/>
      <c r="BL559" s="371"/>
      <c r="BM559" s="371"/>
      <c r="BN559" s="371"/>
      <c r="BO559" s="371"/>
      <c r="BP559" s="371"/>
      <c r="BQ559" s="371"/>
      <c r="BR559" s="371"/>
      <c r="BS559" s="371"/>
      <c r="BT559" s="371"/>
      <c r="BU559" s="371"/>
      <c r="BV559" s="371"/>
      <c r="BW559" s="371"/>
      <c r="BX559" s="371"/>
      <c r="BY559" s="371"/>
      <c r="BZ559" s="372"/>
      <c r="CA559" s="372"/>
      <c r="CB559" s="372"/>
      <c r="CC559" s="372"/>
      <c r="CD559" s="372"/>
      <c r="CE559" s="372"/>
      <c r="CF559" s="372"/>
      <c r="CG559" s="372"/>
      <c r="CH559" s="372"/>
      <c r="CI559" s="372"/>
      <c r="CJ559" s="372"/>
      <c r="CK559" s="372"/>
      <c r="CL559" s="372"/>
      <c r="CM559" s="372"/>
      <c r="CN559" s="372"/>
      <c r="CO559" s="372"/>
      <c r="CP559" s="372"/>
      <c r="CQ559" s="372"/>
      <c r="CR559" s="372"/>
      <c r="CS559" s="372"/>
      <c r="CT559" s="372"/>
      <c r="CU559" s="372"/>
      <c r="CV559" s="372"/>
      <c r="CW559" s="372"/>
      <c r="CX559" s="372"/>
      <c r="CY559" s="372"/>
      <c r="CZ559" s="372"/>
    </row>
    <row r="560" s="376" customFormat="true" ht="25.15" customHeight="true" x14ac:dyDescent="0.2">
      <c r="C560" s="815"/>
      <c r="D560" s="814"/>
      <c r="E560" s="193"/>
      <c r="F560" s="193"/>
      <c r="G560" s="193"/>
      <c r="H560" s="815"/>
      <c r="I560" s="814"/>
      <c r="J560" s="193"/>
      <c r="K560" s="193"/>
      <c r="L560" s="193"/>
      <c r="M560" s="815"/>
      <c r="N560" s="814"/>
      <c r="O560" s="193"/>
      <c r="P560" s="193"/>
      <c r="Q560" s="193"/>
      <c r="AA560" s="369"/>
      <c r="AB560" s="369"/>
      <c r="AC560" s="369"/>
      <c r="AD560" s="369"/>
      <c r="AE560" s="369"/>
      <c r="AF560" s="369"/>
      <c r="AG560" s="369"/>
      <c r="AH560" s="369"/>
      <c r="AI560" s="369"/>
      <c r="AJ560" s="369"/>
      <c r="AK560" s="369"/>
      <c r="AL560" s="369"/>
      <c r="AM560" s="369"/>
      <c r="AN560" s="369"/>
      <c r="AO560" s="369"/>
      <c r="AP560" s="369"/>
      <c r="AQ560" s="369"/>
      <c r="AR560" s="369"/>
      <c r="AS560" s="369"/>
      <c r="AT560" s="369"/>
      <c r="AU560" s="369"/>
      <c r="AV560" s="369"/>
      <c r="AW560" s="369"/>
      <c r="AX560" s="369"/>
      <c r="AY560" s="369"/>
      <c r="AZ560" s="369"/>
      <c r="BA560" s="371"/>
      <c r="BB560" s="448"/>
      <c r="BC560" s="371"/>
      <c r="BD560" s="371"/>
      <c r="BE560" s="371"/>
      <c r="BF560" s="371"/>
      <c r="BG560" s="371"/>
      <c r="BH560" s="371"/>
      <c r="BI560" s="371"/>
      <c r="BJ560" s="371"/>
      <c r="BK560" s="371"/>
      <c r="BL560" s="371"/>
      <c r="BM560" s="371"/>
      <c r="BN560" s="371"/>
      <c r="BO560" s="371"/>
      <c r="BP560" s="371"/>
      <c r="BQ560" s="371"/>
      <c r="BR560" s="371"/>
      <c r="BS560" s="371"/>
      <c r="BT560" s="371"/>
      <c r="BU560" s="371"/>
      <c r="BV560" s="371"/>
      <c r="BW560" s="371"/>
      <c r="BX560" s="371"/>
      <c r="BY560" s="371"/>
      <c r="BZ560" s="372"/>
      <c r="CA560" s="372"/>
      <c r="CB560" s="372"/>
      <c r="CC560" s="372"/>
      <c r="CD560" s="372"/>
      <c r="CE560" s="372"/>
      <c r="CF560" s="372"/>
      <c r="CG560" s="372"/>
      <c r="CH560" s="372"/>
      <c r="CI560" s="372"/>
      <c r="CJ560" s="372"/>
      <c r="CK560" s="372"/>
      <c r="CL560" s="372"/>
      <c r="CM560" s="372"/>
      <c r="CN560" s="372"/>
      <c r="CO560" s="372"/>
      <c r="CP560" s="372"/>
      <c r="CQ560" s="372"/>
      <c r="CR560" s="372"/>
      <c r="CS560" s="372"/>
      <c r="CT560" s="372"/>
      <c r="CU560" s="372"/>
      <c r="CV560" s="372"/>
      <c r="CW560" s="372"/>
      <c r="CX560" s="372"/>
      <c r="CY560" s="372"/>
      <c r="CZ560" s="372"/>
    </row>
    <row r="561" s="376" customFormat="true" ht="25.15" customHeight="true" x14ac:dyDescent="0.2">
      <c r="C561" s="815"/>
      <c r="D561" s="814"/>
      <c r="E561" s="193"/>
      <c r="F561" s="193"/>
      <c r="G561" s="193"/>
      <c r="H561" s="815"/>
      <c r="I561" s="814"/>
      <c r="J561" s="193"/>
      <c r="K561" s="193"/>
      <c r="L561" s="193"/>
      <c r="M561" s="815"/>
      <c r="N561" s="814"/>
      <c r="O561" s="193"/>
      <c r="P561" s="193"/>
      <c r="Q561" s="193"/>
      <c r="AA561" s="369"/>
      <c r="AB561" s="369"/>
      <c r="AC561" s="369"/>
      <c r="AD561" s="369"/>
      <c r="AE561" s="369"/>
      <c r="AF561" s="369"/>
      <c r="AG561" s="369"/>
      <c r="AH561" s="369"/>
      <c r="AI561" s="369"/>
      <c r="AJ561" s="369"/>
      <c r="AK561" s="369"/>
      <c r="AL561" s="369"/>
      <c r="AM561" s="369"/>
      <c r="AN561" s="369"/>
      <c r="AO561" s="369"/>
      <c r="AP561" s="369"/>
      <c r="AQ561" s="369"/>
      <c r="AR561" s="369"/>
      <c r="AS561" s="369"/>
      <c r="AT561" s="369"/>
      <c r="AU561" s="369"/>
      <c r="AV561" s="369"/>
      <c r="AW561" s="369"/>
      <c r="AX561" s="369"/>
      <c r="AY561" s="369"/>
      <c r="AZ561" s="369"/>
      <c r="BA561" s="371"/>
      <c r="BB561" s="448"/>
      <c r="BC561" s="371"/>
      <c r="BD561" s="371"/>
      <c r="BE561" s="371"/>
      <c r="BF561" s="371"/>
      <c r="BG561" s="371"/>
      <c r="BH561" s="371"/>
      <c r="BI561" s="371"/>
      <c r="BJ561" s="371"/>
      <c r="BK561" s="371"/>
      <c r="BL561" s="371"/>
      <c r="BM561" s="371"/>
      <c r="BN561" s="371"/>
      <c r="BO561" s="371"/>
      <c r="BP561" s="371"/>
      <c r="BQ561" s="371"/>
      <c r="BR561" s="371"/>
      <c r="BS561" s="371"/>
      <c r="BT561" s="371"/>
      <c r="BU561" s="371"/>
      <c r="BV561" s="371"/>
      <c r="BW561" s="371"/>
      <c r="BX561" s="371"/>
      <c r="BY561" s="371"/>
      <c r="BZ561" s="372"/>
      <c r="CA561" s="372"/>
      <c r="CB561" s="372"/>
      <c r="CC561" s="372"/>
      <c r="CD561" s="372"/>
      <c r="CE561" s="372"/>
      <c r="CF561" s="372"/>
      <c r="CG561" s="372"/>
      <c r="CH561" s="372"/>
      <c r="CI561" s="372"/>
      <c r="CJ561" s="372"/>
      <c r="CK561" s="372"/>
      <c r="CL561" s="372"/>
      <c r="CM561" s="372"/>
      <c r="CN561" s="372"/>
      <c r="CO561" s="372"/>
      <c r="CP561" s="372"/>
      <c r="CQ561" s="372"/>
      <c r="CR561" s="372"/>
      <c r="CS561" s="372"/>
      <c r="CT561" s="372"/>
      <c r="CU561" s="372"/>
      <c r="CV561" s="372"/>
      <c r="CW561" s="372"/>
      <c r="CX561" s="372"/>
      <c r="CY561" s="372"/>
      <c r="CZ561" s="372"/>
    </row>
    <row r="562" s="376" customFormat="true" ht="25.15" customHeight="true" x14ac:dyDescent="0.2">
      <c r="C562" s="815"/>
      <c r="D562" s="814"/>
      <c r="E562" s="193"/>
      <c r="F562" s="193"/>
      <c r="G562" s="193"/>
      <c r="H562" s="815"/>
      <c r="I562" s="814"/>
      <c r="J562" s="193"/>
      <c r="K562" s="193"/>
      <c r="L562" s="193"/>
      <c r="M562" s="815"/>
      <c r="N562" s="814"/>
      <c r="O562" s="193"/>
      <c r="P562" s="193"/>
      <c r="Q562" s="193"/>
      <c r="AA562" s="369"/>
      <c r="AB562" s="369"/>
      <c r="AC562" s="369"/>
      <c r="AD562" s="369"/>
      <c r="AE562" s="369"/>
      <c r="AF562" s="369"/>
      <c r="AG562" s="369"/>
      <c r="AH562" s="369"/>
      <c r="AI562" s="369"/>
      <c r="AJ562" s="369"/>
      <c r="AK562" s="369"/>
      <c r="AL562" s="369"/>
      <c r="AM562" s="369"/>
      <c r="AN562" s="369"/>
      <c r="AO562" s="369"/>
      <c r="AP562" s="369"/>
      <c r="AQ562" s="369"/>
      <c r="AR562" s="369"/>
      <c r="AS562" s="369"/>
      <c r="AT562" s="369"/>
      <c r="AU562" s="369"/>
      <c r="AV562" s="369"/>
      <c r="AW562" s="369"/>
      <c r="AX562" s="369"/>
      <c r="AY562" s="369"/>
      <c r="AZ562" s="369"/>
      <c r="BA562" s="371"/>
      <c r="BB562" s="448"/>
      <c r="BC562" s="371"/>
      <c r="BD562" s="371"/>
      <c r="BE562" s="371"/>
      <c r="BF562" s="371"/>
      <c r="BG562" s="371"/>
      <c r="BH562" s="371"/>
      <c r="BI562" s="371"/>
      <c r="BJ562" s="371"/>
      <c r="BK562" s="371"/>
      <c r="BL562" s="371"/>
      <c r="BM562" s="371"/>
      <c r="BN562" s="371"/>
      <c r="BO562" s="371"/>
      <c r="BP562" s="371"/>
      <c r="BQ562" s="371"/>
      <c r="BR562" s="371"/>
      <c r="BS562" s="371"/>
      <c r="BT562" s="371"/>
      <c r="BU562" s="371"/>
      <c r="BV562" s="371"/>
      <c r="BW562" s="371"/>
      <c r="BX562" s="371"/>
      <c r="BY562" s="371"/>
      <c r="BZ562" s="372"/>
      <c r="CA562" s="372"/>
      <c r="CB562" s="372"/>
      <c r="CC562" s="372"/>
      <c r="CD562" s="372"/>
      <c r="CE562" s="372"/>
      <c r="CF562" s="372"/>
      <c r="CG562" s="372"/>
      <c r="CH562" s="372"/>
      <c r="CI562" s="372"/>
      <c r="CJ562" s="372"/>
      <c r="CK562" s="372"/>
      <c r="CL562" s="372"/>
      <c r="CM562" s="372"/>
      <c r="CN562" s="372"/>
      <c r="CO562" s="372"/>
      <c r="CP562" s="372"/>
      <c r="CQ562" s="372"/>
      <c r="CR562" s="372"/>
      <c r="CS562" s="372"/>
      <c r="CT562" s="372"/>
      <c r="CU562" s="372"/>
      <c r="CV562" s="372"/>
      <c r="CW562" s="372"/>
      <c r="CX562" s="372"/>
      <c r="CY562" s="372"/>
      <c r="CZ562" s="372"/>
    </row>
    <row r="563" s="376" customFormat="true" ht="25.15" customHeight="true" x14ac:dyDescent="0.2">
      <c r="C563" s="815"/>
      <c r="D563" s="814"/>
      <c r="E563" s="193"/>
      <c r="F563" s="193"/>
      <c r="G563" s="193"/>
      <c r="H563" s="815"/>
      <c r="I563" s="814"/>
      <c r="J563" s="193"/>
      <c r="K563" s="193"/>
      <c r="L563" s="193"/>
      <c r="M563" s="815"/>
      <c r="N563" s="814"/>
      <c r="O563" s="193"/>
      <c r="P563" s="193"/>
      <c r="Q563" s="193"/>
      <c r="AA563" s="369"/>
      <c r="AB563" s="369"/>
      <c r="AC563" s="369"/>
      <c r="AD563" s="369"/>
      <c r="AE563" s="369"/>
      <c r="AF563" s="369"/>
      <c r="AG563" s="369"/>
      <c r="AH563" s="369"/>
      <c r="AI563" s="369"/>
      <c r="AJ563" s="369"/>
      <c r="AK563" s="369"/>
      <c r="AL563" s="369"/>
      <c r="AM563" s="369"/>
      <c r="AN563" s="369"/>
      <c r="AO563" s="369"/>
      <c r="AP563" s="369"/>
      <c r="AQ563" s="369"/>
      <c r="AR563" s="369"/>
      <c r="AS563" s="369"/>
      <c r="AT563" s="369"/>
      <c r="AU563" s="369"/>
      <c r="AV563" s="369"/>
      <c r="AW563" s="369"/>
      <c r="AX563" s="369"/>
      <c r="AY563" s="369"/>
      <c r="AZ563" s="369"/>
      <c r="BA563" s="371"/>
      <c r="BB563" s="448"/>
      <c r="BC563" s="371"/>
      <c r="BD563" s="371"/>
      <c r="BE563" s="371"/>
      <c r="BF563" s="371"/>
      <c r="BG563" s="371"/>
      <c r="BH563" s="371"/>
      <c r="BI563" s="371"/>
      <c r="BJ563" s="371"/>
      <c r="BK563" s="371"/>
      <c r="BL563" s="371"/>
      <c r="BM563" s="371"/>
      <c r="BN563" s="371"/>
      <c r="BO563" s="371"/>
      <c r="BP563" s="371"/>
      <c r="BQ563" s="371"/>
      <c r="BR563" s="371"/>
      <c r="BS563" s="371"/>
      <c r="BT563" s="371"/>
      <c r="BU563" s="371"/>
      <c r="BV563" s="371"/>
      <c r="BW563" s="371"/>
      <c r="BX563" s="371"/>
      <c r="BY563" s="371"/>
      <c r="BZ563" s="372"/>
      <c r="CA563" s="372"/>
      <c r="CB563" s="372"/>
      <c r="CC563" s="372"/>
      <c r="CD563" s="372"/>
      <c r="CE563" s="372"/>
      <c r="CF563" s="372"/>
      <c r="CG563" s="372"/>
      <c r="CH563" s="372"/>
      <c r="CI563" s="372"/>
      <c r="CJ563" s="372"/>
      <c r="CK563" s="372"/>
      <c r="CL563" s="372"/>
      <c r="CM563" s="372"/>
      <c r="CN563" s="372"/>
      <c r="CO563" s="372"/>
      <c r="CP563" s="372"/>
      <c r="CQ563" s="372"/>
      <c r="CR563" s="372"/>
      <c r="CS563" s="372"/>
      <c r="CT563" s="372"/>
      <c r="CU563" s="372"/>
      <c r="CV563" s="372"/>
      <c r="CW563" s="372"/>
      <c r="CX563" s="372"/>
      <c r="CY563" s="372"/>
      <c r="CZ563" s="372"/>
    </row>
    <row r="564" s="376" customFormat="true" ht="25.15" customHeight="true" x14ac:dyDescent="0.2">
      <c r="C564" s="815"/>
      <c r="D564" s="814"/>
      <c r="E564" s="193"/>
      <c r="F564" s="193"/>
      <c r="G564" s="193"/>
      <c r="H564" s="815"/>
      <c r="I564" s="814"/>
      <c r="J564" s="193"/>
      <c r="K564" s="193"/>
      <c r="L564" s="193"/>
      <c r="M564" s="815"/>
      <c r="N564" s="814"/>
      <c r="O564" s="193"/>
      <c r="P564" s="193"/>
      <c r="Q564" s="193"/>
      <c r="AA564" s="369"/>
      <c r="AB564" s="369"/>
      <c r="AC564" s="369"/>
      <c r="AD564" s="369"/>
      <c r="AE564" s="369"/>
      <c r="AF564" s="369"/>
      <c r="AG564" s="369"/>
      <c r="AH564" s="369"/>
      <c r="AI564" s="369"/>
      <c r="AJ564" s="369"/>
      <c r="AK564" s="369"/>
      <c r="AL564" s="369"/>
      <c r="AM564" s="369"/>
      <c r="AN564" s="369"/>
      <c r="AO564" s="369"/>
      <c r="AP564" s="369"/>
      <c r="AQ564" s="369"/>
      <c r="AR564" s="369"/>
      <c r="AS564" s="369"/>
      <c r="AT564" s="369"/>
      <c r="AU564" s="369"/>
      <c r="AV564" s="369"/>
      <c r="AW564" s="369"/>
      <c r="AX564" s="369"/>
      <c r="AY564" s="369"/>
      <c r="AZ564" s="369"/>
      <c r="BA564" s="371"/>
      <c r="BB564" s="448"/>
      <c r="BC564" s="371"/>
      <c r="BD564" s="371"/>
      <c r="BE564" s="371"/>
      <c r="BF564" s="371"/>
      <c r="BG564" s="371"/>
      <c r="BH564" s="371"/>
      <c r="BI564" s="371"/>
      <c r="BJ564" s="371"/>
      <c r="BK564" s="371"/>
      <c r="BL564" s="371"/>
      <c r="BM564" s="371"/>
      <c r="BN564" s="371"/>
      <c r="BO564" s="371"/>
      <c r="BP564" s="371"/>
      <c r="BQ564" s="371"/>
      <c r="BR564" s="371"/>
      <c r="BS564" s="371"/>
      <c r="BT564" s="371"/>
      <c r="BU564" s="371"/>
      <c r="BV564" s="371"/>
      <c r="BW564" s="371"/>
      <c r="BX564" s="371"/>
      <c r="BY564" s="371"/>
      <c r="BZ564" s="372"/>
      <c r="CA564" s="372"/>
      <c r="CB564" s="372"/>
      <c r="CC564" s="372"/>
      <c r="CD564" s="372"/>
      <c r="CE564" s="372"/>
      <c r="CF564" s="372"/>
      <c r="CG564" s="372"/>
      <c r="CH564" s="372"/>
      <c r="CI564" s="372"/>
      <c r="CJ564" s="372"/>
      <c r="CK564" s="372"/>
      <c r="CL564" s="372"/>
      <c r="CM564" s="372"/>
      <c r="CN564" s="372"/>
      <c r="CO564" s="372"/>
      <c r="CP564" s="372"/>
      <c r="CQ564" s="372"/>
      <c r="CR564" s="372"/>
      <c r="CS564" s="372"/>
      <c r="CT564" s="372"/>
      <c r="CU564" s="372"/>
      <c r="CV564" s="372"/>
      <c r="CW564" s="372"/>
      <c r="CX564" s="372"/>
      <c r="CY564" s="372"/>
      <c r="CZ564" s="372"/>
    </row>
    <row r="565" s="376" customFormat="true" ht="25.15" customHeight="true" x14ac:dyDescent="0.2">
      <c r="C565" s="815"/>
      <c r="D565" s="814"/>
      <c r="E565" s="193"/>
      <c r="F565" s="193"/>
      <c r="G565" s="193"/>
      <c r="H565" s="815"/>
      <c r="I565" s="814"/>
      <c r="J565" s="193"/>
      <c r="K565" s="193"/>
      <c r="L565" s="193"/>
      <c r="M565" s="815"/>
      <c r="N565" s="814"/>
      <c r="O565" s="193"/>
      <c r="P565" s="193"/>
      <c r="Q565" s="193"/>
      <c r="AA565" s="369"/>
      <c r="AB565" s="369"/>
      <c r="AC565" s="369"/>
      <c r="AD565" s="369"/>
      <c r="AE565" s="369"/>
      <c r="AF565" s="369"/>
      <c r="AG565" s="369"/>
      <c r="AH565" s="369"/>
      <c r="AI565" s="369"/>
      <c r="AJ565" s="369"/>
      <c r="AK565" s="369"/>
      <c r="AL565" s="369"/>
      <c r="AM565" s="369"/>
      <c r="AN565" s="369"/>
      <c r="AO565" s="369"/>
      <c r="AP565" s="369"/>
      <c r="AQ565" s="369"/>
      <c r="AR565" s="369"/>
      <c r="AS565" s="369"/>
      <c r="AT565" s="369"/>
      <c r="AU565" s="369"/>
      <c r="AV565" s="369"/>
      <c r="AW565" s="369"/>
      <c r="AX565" s="369"/>
      <c r="AY565" s="369"/>
      <c r="AZ565" s="369"/>
      <c r="BA565" s="371"/>
      <c r="BB565" s="448"/>
      <c r="BC565" s="371"/>
      <c r="BD565" s="371"/>
      <c r="BE565" s="371"/>
      <c r="BF565" s="371"/>
      <c r="BG565" s="371"/>
      <c r="BH565" s="371"/>
      <c r="BI565" s="371"/>
      <c r="BJ565" s="371"/>
      <c r="BK565" s="371"/>
      <c r="BL565" s="371"/>
      <c r="BM565" s="371"/>
      <c r="BN565" s="371"/>
      <c r="BO565" s="371"/>
      <c r="BP565" s="371"/>
      <c r="BQ565" s="371"/>
      <c r="BR565" s="371"/>
      <c r="BS565" s="371"/>
      <c r="BT565" s="371"/>
      <c r="BU565" s="371"/>
      <c r="BV565" s="371"/>
      <c r="BW565" s="371"/>
      <c r="BX565" s="371"/>
      <c r="BY565" s="371"/>
      <c r="BZ565" s="372"/>
      <c r="CA565" s="372"/>
      <c r="CB565" s="372"/>
      <c r="CC565" s="372"/>
      <c r="CD565" s="372"/>
      <c r="CE565" s="372"/>
      <c r="CF565" s="372"/>
      <c r="CG565" s="372"/>
      <c r="CH565" s="372"/>
      <c r="CI565" s="372"/>
      <c r="CJ565" s="372"/>
      <c r="CK565" s="372"/>
      <c r="CL565" s="372"/>
      <c r="CM565" s="372"/>
      <c r="CN565" s="372"/>
      <c r="CO565" s="372"/>
      <c r="CP565" s="372"/>
      <c r="CQ565" s="372"/>
      <c r="CR565" s="372"/>
      <c r="CS565" s="372"/>
      <c r="CT565" s="372"/>
      <c r="CU565" s="372"/>
      <c r="CV565" s="372"/>
      <c r="CW565" s="372"/>
      <c r="CX565" s="372"/>
      <c r="CY565" s="372"/>
      <c r="CZ565" s="372"/>
    </row>
    <row r="566" s="376" customFormat="true" ht="25.15" customHeight="true" x14ac:dyDescent="0.2">
      <c r="C566" s="815"/>
      <c r="D566" s="814"/>
      <c r="E566" s="193"/>
      <c r="F566" s="193"/>
      <c r="G566" s="193"/>
      <c r="H566" s="815"/>
      <c r="I566" s="814"/>
      <c r="J566" s="193"/>
      <c r="K566" s="193"/>
      <c r="L566" s="193"/>
      <c r="M566" s="815"/>
      <c r="N566" s="814"/>
      <c r="O566" s="193"/>
      <c r="P566" s="193"/>
      <c r="Q566" s="193"/>
      <c r="AA566" s="369"/>
      <c r="AB566" s="369"/>
      <c r="AC566" s="369"/>
      <c r="AD566" s="369"/>
      <c r="AE566" s="369"/>
      <c r="AF566" s="369"/>
      <c r="AG566" s="369"/>
      <c r="AH566" s="369"/>
      <c r="AI566" s="369"/>
      <c r="AJ566" s="369"/>
      <c r="AK566" s="369"/>
      <c r="AL566" s="369"/>
      <c r="AM566" s="369"/>
      <c r="AN566" s="369"/>
      <c r="AO566" s="369"/>
      <c r="AP566" s="369"/>
      <c r="AQ566" s="369"/>
      <c r="AR566" s="369"/>
      <c r="AS566" s="369"/>
      <c r="AT566" s="369"/>
      <c r="AU566" s="369"/>
      <c r="AV566" s="369"/>
      <c r="AW566" s="369"/>
      <c r="AX566" s="369"/>
      <c r="AY566" s="369"/>
      <c r="AZ566" s="369"/>
      <c r="BA566" s="371"/>
      <c r="BB566" s="448"/>
      <c r="BC566" s="371"/>
      <c r="BD566" s="371"/>
      <c r="BE566" s="371"/>
      <c r="BF566" s="371"/>
      <c r="BG566" s="371"/>
      <c r="BH566" s="371"/>
      <c r="BI566" s="371"/>
      <c r="BJ566" s="371"/>
      <c r="BK566" s="371"/>
      <c r="BL566" s="371"/>
      <c r="BM566" s="371"/>
      <c r="BN566" s="371"/>
      <c r="BO566" s="371"/>
      <c r="BP566" s="371"/>
      <c r="BQ566" s="371"/>
      <c r="BR566" s="371"/>
      <c r="BS566" s="371"/>
      <c r="BT566" s="371"/>
      <c r="BU566" s="371"/>
      <c r="BV566" s="371"/>
      <c r="BW566" s="371"/>
      <c r="BX566" s="371"/>
      <c r="BY566" s="371"/>
      <c r="BZ566" s="372"/>
      <c r="CA566" s="372"/>
      <c r="CB566" s="372"/>
      <c r="CC566" s="372"/>
      <c r="CD566" s="372"/>
      <c r="CE566" s="372"/>
      <c r="CF566" s="372"/>
      <c r="CG566" s="372"/>
      <c r="CH566" s="372"/>
      <c r="CI566" s="372"/>
      <c r="CJ566" s="372"/>
      <c r="CK566" s="372"/>
      <c r="CL566" s="372"/>
      <c r="CM566" s="372"/>
      <c r="CN566" s="372"/>
      <c r="CO566" s="372"/>
      <c r="CP566" s="372"/>
      <c r="CQ566" s="372"/>
      <c r="CR566" s="372"/>
      <c r="CS566" s="372"/>
      <c r="CT566" s="372"/>
      <c r="CU566" s="372"/>
      <c r="CV566" s="372"/>
      <c r="CW566" s="372"/>
      <c r="CX566" s="372"/>
      <c r="CY566" s="372"/>
      <c r="CZ566" s="372"/>
    </row>
    <row r="567" s="376" customFormat="true" ht="25.15" customHeight="true" x14ac:dyDescent="0.2">
      <c r="C567" s="815"/>
      <c r="D567" s="814"/>
      <c r="E567" s="193"/>
      <c r="F567" s="193"/>
      <c r="G567" s="193"/>
      <c r="H567" s="815"/>
      <c r="I567" s="814"/>
      <c r="J567" s="193"/>
      <c r="K567" s="193"/>
      <c r="L567" s="193"/>
      <c r="M567" s="815"/>
      <c r="N567" s="814"/>
      <c r="O567" s="193"/>
      <c r="P567" s="193"/>
      <c r="Q567" s="193"/>
      <c r="AA567" s="369"/>
      <c r="AB567" s="369"/>
      <c r="AC567" s="369"/>
      <c r="AD567" s="369"/>
      <c r="AE567" s="369"/>
      <c r="AF567" s="369"/>
      <c r="AG567" s="369"/>
      <c r="AH567" s="369"/>
      <c r="AI567" s="369"/>
      <c r="AJ567" s="369"/>
      <c r="AK567" s="369"/>
      <c r="AL567" s="369"/>
      <c r="AM567" s="369"/>
      <c r="AN567" s="369"/>
      <c r="AO567" s="369"/>
      <c r="AP567" s="369"/>
      <c r="AQ567" s="369"/>
      <c r="AR567" s="369"/>
      <c r="AS567" s="369"/>
      <c r="AT567" s="369"/>
      <c r="AU567" s="369"/>
      <c r="AV567" s="369"/>
      <c r="AW567" s="369"/>
      <c r="AX567" s="369"/>
      <c r="AY567" s="369"/>
      <c r="AZ567" s="369"/>
      <c r="BA567" s="371"/>
      <c r="BB567" s="448"/>
      <c r="BC567" s="371"/>
      <c r="BD567" s="371"/>
      <c r="BE567" s="371"/>
      <c r="BF567" s="371"/>
      <c r="BG567" s="371"/>
      <c r="BH567" s="371"/>
      <c r="BI567" s="371"/>
      <c r="BJ567" s="371"/>
      <c r="BK567" s="371"/>
      <c r="BL567" s="371"/>
      <c r="BM567" s="371"/>
      <c r="BN567" s="371"/>
      <c r="BO567" s="371"/>
      <c r="BP567" s="371"/>
      <c r="BQ567" s="371"/>
      <c r="BR567" s="371"/>
      <c r="BS567" s="371"/>
      <c r="BT567" s="371"/>
      <c r="BU567" s="371"/>
      <c r="BV567" s="371"/>
      <c r="BW567" s="371"/>
      <c r="BX567" s="371"/>
      <c r="BY567" s="371"/>
      <c r="BZ567" s="372"/>
      <c r="CA567" s="372"/>
      <c r="CB567" s="372"/>
      <c r="CC567" s="372"/>
      <c r="CD567" s="372"/>
      <c r="CE567" s="372"/>
      <c r="CF567" s="372"/>
      <c r="CG567" s="372"/>
      <c r="CH567" s="372"/>
      <c r="CI567" s="372"/>
      <c r="CJ567" s="372"/>
      <c r="CK567" s="372"/>
      <c r="CL567" s="372"/>
      <c r="CM567" s="372"/>
      <c r="CN567" s="372"/>
      <c r="CO567" s="372"/>
      <c r="CP567" s="372"/>
      <c r="CQ567" s="372"/>
      <c r="CR567" s="372"/>
      <c r="CS567" s="372"/>
      <c r="CT567" s="372"/>
      <c r="CU567" s="372"/>
      <c r="CV567" s="372"/>
      <c r="CW567" s="372"/>
      <c r="CX567" s="372"/>
      <c r="CY567" s="372"/>
      <c r="CZ567" s="372"/>
    </row>
    <row r="568" s="376" customFormat="true" ht="25.15" customHeight="true" x14ac:dyDescent="0.2">
      <c r="C568" s="815"/>
      <c r="D568" s="814"/>
      <c r="E568" s="193"/>
      <c r="F568" s="193"/>
      <c r="G568" s="193"/>
      <c r="H568" s="815"/>
      <c r="I568" s="814"/>
      <c r="J568" s="193"/>
      <c r="K568" s="193"/>
      <c r="L568" s="193"/>
      <c r="M568" s="815"/>
      <c r="N568" s="814"/>
      <c r="O568" s="193"/>
      <c r="P568" s="193"/>
      <c r="Q568" s="193"/>
      <c r="AA568" s="369"/>
      <c r="AB568" s="369"/>
      <c r="AC568" s="369"/>
      <c r="AD568" s="369"/>
      <c r="AE568" s="369"/>
      <c r="AF568" s="369"/>
      <c r="AG568" s="369"/>
      <c r="AH568" s="369"/>
      <c r="AI568" s="369"/>
      <c r="AJ568" s="369"/>
      <c r="AK568" s="369"/>
      <c r="AL568" s="369"/>
      <c r="AM568" s="369"/>
      <c r="AN568" s="369"/>
      <c r="AO568" s="369"/>
      <c r="AP568" s="369"/>
      <c r="AQ568" s="369"/>
      <c r="AR568" s="369"/>
      <c r="AS568" s="369"/>
      <c r="AT568" s="369"/>
      <c r="AU568" s="369"/>
      <c r="AV568" s="369"/>
      <c r="AW568" s="369"/>
      <c r="AX568" s="369"/>
      <c r="AY568" s="369"/>
      <c r="AZ568" s="369"/>
      <c r="BA568" s="371"/>
      <c r="BB568" s="448"/>
      <c r="BC568" s="371"/>
      <c r="BD568" s="371"/>
      <c r="BE568" s="371"/>
      <c r="BF568" s="371"/>
      <c r="BG568" s="371"/>
      <c r="BH568" s="371"/>
      <c r="BI568" s="371"/>
      <c r="BJ568" s="371"/>
      <c r="BK568" s="371"/>
      <c r="BL568" s="371"/>
      <c r="BM568" s="371"/>
      <c r="BN568" s="371"/>
      <c r="BO568" s="371"/>
      <c r="BP568" s="371"/>
      <c r="BQ568" s="371"/>
      <c r="BR568" s="371"/>
      <c r="BS568" s="371"/>
      <c r="BT568" s="371"/>
      <c r="BU568" s="371"/>
      <c r="BV568" s="371"/>
      <c r="BW568" s="371"/>
      <c r="BX568" s="371"/>
      <c r="BY568" s="371"/>
      <c r="BZ568" s="372"/>
      <c r="CA568" s="372"/>
      <c r="CB568" s="372"/>
      <c r="CC568" s="372"/>
      <c r="CD568" s="372"/>
      <c r="CE568" s="372"/>
      <c r="CF568" s="372"/>
      <c r="CG568" s="372"/>
      <c r="CH568" s="372"/>
      <c r="CI568" s="372"/>
      <c r="CJ568" s="372"/>
      <c r="CK568" s="372"/>
      <c r="CL568" s="372"/>
      <c r="CM568" s="372"/>
      <c r="CN568" s="372"/>
      <c r="CO568" s="372"/>
      <c r="CP568" s="372"/>
      <c r="CQ568" s="372"/>
      <c r="CR568" s="372"/>
      <c r="CS568" s="372"/>
      <c r="CT568" s="372"/>
      <c r="CU568" s="372"/>
      <c r="CV568" s="372"/>
      <c r="CW568" s="372"/>
      <c r="CX568" s="372"/>
      <c r="CY568" s="372"/>
      <c r="CZ568" s="372"/>
    </row>
    <row r="569" s="376" customFormat="true" ht="25.15" customHeight="true" x14ac:dyDescent="0.2">
      <c r="C569" s="815"/>
      <c r="D569" s="814"/>
      <c r="E569" s="193"/>
      <c r="F569" s="193"/>
      <c r="G569" s="193"/>
      <c r="H569" s="815"/>
      <c r="I569" s="814"/>
      <c r="J569" s="193"/>
      <c r="K569" s="193"/>
      <c r="L569" s="193"/>
      <c r="M569" s="815"/>
      <c r="N569" s="814"/>
      <c r="O569" s="193"/>
      <c r="P569" s="193"/>
      <c r="Q569" s="193"/>
      <c r="AA569" s="369"/>
      <c r="AB569" s="369"/>
      <c r="AC569" s="369"/>
      <c r="AD569" s="369"/>
      <c r="AE569" s="369"/>
      <c r="AF569" s="369"/>
      <c r="AG569" s="369"/>
      <c r="AH569" s="369"/>
      <c r="AI569" s="369"/>
      <c r="AJ569" s="369"/>
      <c r="AK569" s="369"/>
      <c r="AL569" s="369"/>
      <c r="AM569" s="369"/>
      <c r="AN569" s="369"/>
      <c r="AO569" s="369"/>
      <c r="AP569" s="369"/>
      <c r="AQ569" s="369"/>
      <c r="AR569" s="369"/>
      <c r="AS569" s="369"/>
      <c r="AT569" s="369"/>
      <c r="AU569" s="369"/>
      <c r="AV569" s="369"/>
      <c r="AW569" s="369"/>
      <c r="AX569" s="369"/>
      <c r="AY569" s="369"/>
      <c r="AZ569" s="369"/>
      <c r="BA569" s="371"/>
      <c r="BB569" s="448"/>
      <c r="BC569" s="371"/>
      <c r="BD569" s="371"/>
      <c r="BE569" s="371"/>
      <c r="BF569" s="371"/>
      <c r="BG569" s="371"/>
      <c r="BH569" s="371"/>
      <c r="BI569" s="371"/>
      <c r="BJ569" s="371"/>
      <c r="BK569" s="371"/>
      <c r="BL569" s="371"/>
      <c r="BM569" s="371"/>
      <c r="BN569" s="371"/>
      <c r="BO569" s="371"/>
      <c r="BP569" s="371"/>
      <c r="BQ569" s="371"/>
      <c r="BR569" s="371"/>
      <c r="BS569" s="371"/>
      <c r="BT569" s="371"/>
      <c r="BU569" s="371"/>
      <c r="BV569" s="371"/>
      <c r="BW569" s="371"/>
      <c r="BX569" s="371"/>
      <c r="BY569" s="371"/>
      <c r="BZ569" s="372"/>
      <c r="CA569" s="372"/>
      <c r="CB569" s="372"/>
      <c r="CC569" s="372"/>
      <c r="CD569" s="372"/>
      <c r="CE569" s="372"/>
      <c r="CF569" s="372"/>
      <c r="CG569" s="372"/>
      <c r="CH569" s="372"/>
      <c r="CI569" s="372"/>
      <c r="CJ569" s="372"/>
      <c r="CK569" s="372"/>
      <c r="CL569" s="372"/>
      <c r="CM569" s="372"/>
      <c r="CN569" s="372"/>
      <c r="CO569" s="372"/>
      <c r="CP569" s="372"/>
      <c r="CQ569" s="372"/>
      <c r="CR569" s="372"/>
      <c r="CS569" s="372"/>
      <c r="CT569" s="372"/>
      <c r="CU569" s="372"/>
      <c r="CV569" s="372"/>
      <c r="CW569" s="372"/>
      <c r="CX569" s="372"/>
      <c r="CY569" s="372"/>
      <c r="CZ569" s="372"/>
    </row>
    <row r="570" s="376" customFormat="true" ht="25.15" customHeight="true" x14ac:dyDescent="0.2">
      <c r="C570" s="815"/>
      <c r="D570" s="814"/>
      <c r="E570" s="193"/>
      <c r="F570" s="193"/>
      <c r="G570" s="193"/>
      <c r="H570" s="815"/>
      <c r="I570" s="814"/>
      <c r="J570" s="193"/>
      <c r="K570" s="193"/>
      <c r="L570" s="193"/>
      <c r="M570" s="815"/>
      <c r="N570" s="814"/>
      <c r="O570" s="193"/>
      <c r="P570" s="193"/>
      <c r="Q570" s="193"/>
      <c r="AA570" s="369"/>
      <c r="AB570" s="369"/>
      <c r="AC570" s="369"/>
      <c r="AD570" s="369"/>
      <c r="AE570" s="369"/>
      <c r="AF570" s="369"/>
      <c r="AG570" s="369"/>
      <c r="AH570" s="369"/>
      <c r="AI570" s="369"/>
      <c r="AJ570" s="369"/>
      <c r="AK570" s="369"/>
      <c r="AL570" s="369"/>
      <c r="AM570" s="369"/>
      <c r="AN570" s="369"/>
      <c r="AO570" s="369"/>
      <c r="AP570" s="369"/>
      <c r="AQ570" s="369"/>
      <c r="AR570" s="369"/>
      <c r="AS570" s="369"/>
      <c r="AT570" s="369"/>
      <c r="AU570" s="369"/>
      <c r="AV570" s="369"/>
      <c r="AW570" s="369"/>
      <c r="AX570" s="369"/>
      <c r="AY570" s="369"/>
      <c r="AZ570" s="369"/>
      <c r="BA570" s="371"/>
      <c r="BB570" s="448"/>
      <c r="BC570" s="371"/>
      <c r="BD570" s="371"/>
      <c r="BE570" s="371"/>
      <c r="BF570" s="371"/>
      <c r="BG570" s="371"/>
      <c r="BH570" s="371"/>
      <c r="BI570" s="371"/>
      <c r="BJ570" s="371"/>
      <c r="BK570" s="371"/>
      <c r="BL570" s="371"/>
      <c r="BM570" s="371"/>
      <c r="BN570" s="371"/>
      <c r="BO570" s="371"/>
      <c r="BP570" s="371"/>
      <c r="BQ570" s="371"/>
      <c r="BR570" s="371"/>
      <c r="BS570" s="371"/>
      <c r="BT570" s="371"/>
      <c r="BU570" s="371"/>
      <c r="BV570" s="371"/>
      <c r="BW570" s="371"/>
      <c r="BX570" s="371"/>
      <c r="BY570" s="371"/>
      <c r="BZ570" s="372"/>
      <c r="CA570" s="372"/>
      <c r="CB570" s="372"/>
      <c r="CC570" s="372"/>
      <c r="CD570" s="372"/>
      <c r="CE570" s="372"/>
      <c r="CF570" s="372"/>
      <c r="CG570" s="372"/>
      <c r="CH570" s="372"/>
      <c r="CI570" s="372"/>
      <c r="CJ570" s="372"/>
      <c r="CK570" s="372"/>
      <c r="CL570" s="372"/>
      <c r="CM570" s="372"/>
      <c r="CN570" s="372"/>
      <c r="CO570" s="372"/>
      <c r="CP570" s="372"/>
      <c r="CQ570" s="372"/>
      <c r="CR570" s="372"/>
      <c r="CS570" s="372"/>
      <c r="CT570" s="372"/>
      <c r="CU570" s="372"/>
      <c r="CV570" s="372"/>
      <c r="CW570" s="372"/>
      <c r="CX570" s="372"/>
      <c r="CY570" s="372"/>
      <c r="CZ570" s="372"/>
    </row>
    <row r="571" s="376" customFormat="true" ht="25.15" customHeight="true" x14ac:dyDescent="0.2">
      <c r="C571" s="815"/>
      <c r="D571" s="814"/>
      <c r="E571" s="193"/>
      <c r="F571" s="193"/>
      <c r="G571" s="193"/>
      <c r="H571" s="815"/>
      <c r="I571" s="814"/>
      <c r="J571" s="193"/>
      <c r="K571" s="193"/>
      <c r="L571" s="193"/>
      <c r="M571" s="815"/>
      <c r="N571" s="814"/>
      <c r="O571" s="193"/>
      <c r="P571" s="193"/>
      <c r="Q571" s="193"/>
      <c r="AA571" s="369"/>
      <c r="AB571" s="369"/>
      <c r="AC571" s="369"/>
      <c r="AD571" s="369"/>
      <c r="AE571" s="369"/>
      <c r="AF571" s="369"/>
      <c r="AG571" s="369"/>
      <c r="AH571" s="369"/>
      <c r="AI571" s="369"/>
      <c r="AJ571" s="369"/>
      <c r="AK571" s="369"/>
      <c r="AL571" s="369"/>
      <c r="AM571" s="369"/>
      <c r="AN571" s="369"/>
      <c r="AO571" s="369"/>
      <c r="AP571" s="369"/>
      <c r="AQ571" s="369"/>
      <c r="AR571" s="369"/>
      <c r="AS571" s="369"/>
      <c r="AT571" s="369"/>
      <c r="AU571" s="369"/>
      <c r="AV571" s="369"/>
      <c r="AW571" s="369"/>
      <c r="AX571" s="369"/>
      <c r="AY571" s="369"/>
      <c r="AZ571" s="369"/>
      <c r="BA571" s="371"/>
      <c r="BB571" s="448"/>
      <c r="BC571" s="371"/>
      <c r="BD571" s="371"/>
      <c r="BE571" s="371"/>
      <c r="BF571" s="371"/>
      <c r="BG571" s="371"/>
      <c r="BH571" s="371"/>
      <c r="BI571" s="371"/>
      <c r="BJ571" s="371"/>
      <c r="BK571" s="371"/>
      <c r="BL571" s="371"/>
      <c r="BM571" s="371"/>
      <c r="BN571" s="371"/>
      <c r="BO571" s="371"/>
      <c r="BP571" s="371"/>
      <c r="BQ571" s="371"/>
      <c r="BR571" s="371"/>
      <c r="BS571" s="371"/>
      <c r="BT571" s="371"/>
      <c r="BU571" s="371"/>
      <c r="BV571" s="371"/>
      <c r="BW571" s="371"/>
      <c r="BX571" s="371"/>
      <c r="BY571" s="371"/>
      <c r="BZ571" s="372"/>
      <c r="CA571" s="372"/>
      <c r="CB571" s="372"/>
      <c r="CC571" s="372"/>
      <c r="CD571" s="372"/>
      <c r="CE571" s="372"/>
      <c r="CF571" s="372"/>
      <c r="CG571" s="372"/>
      <c r="CH571" s="372"/>
      <c r="CI571" s="372"/>
      <c r="CJ571" s="372"/>
      <c r="CK571" s="372"/>
      <c r="CL571" s="372"/>
      <c r="CM571" s="372"/>
      <c r="CN571" s="372"/>
      <c r="CO571" s="372"/>
      <c r="CP571" s="372"/>
      <c r="CQ571" s="372"/>
      <c r="CR571" s="372"/>
      <c r="CS571" s="372"/>
      <c r="CT571" s="372"/>
      <c r="CU571" s="372"/>
      <c r="CV571" s="372"/>
      <c r="CW571" s="372"/>
      <c r="CX571" s="372"/>
      <c r="CY571" s="372"/>
      <c r="CZ571" s="372"/>
    </row>
    <row r="572" s="376" customFormat="true" ht="25.15" customHeight="true" x14ac:dyDescent="0.2">
      <c r="C572" s="815"/>
      <c r="D572" s="814"/>
      <c r="E572" s="193"/>
      <c r="F572" s="193"/>
      <c r="G572" s="193"/>
      <c r="H572" s="815"/>
      <c r="I572" s="814"/>
      <c r="J572" s="193"/>
      <c r="K572" s="193"/>
      <c r="L572" s="193"/>
      <c r="M572" s="815"/>
      <c r="N572" s="814"/>
      <c r="O572" s="193"/>
      <c r="P572" s="193"/>
      <c r="Q572" s="193"/>
      <c r="AA572" s="369"/>
      <c r="AB572" s="369"/>
      <c r="AC572" s="369"/>
      <c r="AD572" s="369"/>
      <c r="AE572" s="369"/>
      <c r="AF572" s="369"/>
      <c r="AG572" s="369"/>
      <c r="AH572" s="369"/>
      <c r="AI572" s="369"/>
      <c r="AJ572" s="369"/>
      <c r="AK572" s="369"/>
      <c r="AL572" s="369"/>
      <c r="AM572" s="369"/>
      <c r="AN572" s="369"/>
      <c r="AO572" s="369"/>
      <c r="AP572" s="369"/>
      <c r="AQ572" s="369"/>
      <c r="AR572" s="369"/>
      <c r="AS572" s="369"/>
      <c r="AT572" s="369"/>
      <c r="AU572" s="369"/>
      <c r="AV572" s="369"/>
      <c r="AW572" s="369"/>
      <c r="AX572" s="369"/>
      <c r="AY572" s="369"/>
      <c r="AZ572" s="369"/>
      <c r="BA572" s="371"/>
      <c r="BB572" s="448"/>
      <c r="BC572" s="371"/>
      <c r="BD572" s="371"/>
      <c r="BE572" s="371"/>
      <c r="BF572" s="371"/>
      <c r="BG572" s="371"/>
      <c r="BH572" s="371"/>
      <c r="BI572" s="371"/>
      <c r="BJ572" s="371"/>
      <c r="BK572" s="371"/>
      <c r="BL572" s="371"/>
      <c r="BM572" s="371"/>
      <c r="BN572" s="371"/>
      <c r="BO572" s="371"/>
      <c r="BP572" s="371"/>
      <c r="BQ572" s="371"/>
      <c r="BR572" s="371"/>
      <c r="BS572" s="371"/>
      <c r="BT572" s="371"/>
      <c r="BU572" s="371"/>
      <c r="BV572" s="371"/>
      <c r="BW572" s="371"/>
      <c r="BX572" s="371"/>
      <c r="BY572" s="371"/>
      <c r="BZ572" s="372"/>
      <c r="CA572" s="372"/>
      <c r="CB572" s="372"/>
      <c r="CC572" s="372"/>
      <c r="CD572" s="372"/>
      <c r="CE572" s="372"/>
      <c r="CF572" s="372"/>
      <c r="CG572" s="372"/>
      <c r="CH572" s="372"/>
      <c r="CI572" s="372"/>
      <c r="CJ572" s="372"/>
      <c r="CK572" s="372"/>
      <c r="CL572" s="372"/>
      <c r="CM572" s="372"/>
      <c r="CN572" s="372"/>
      <c r="CO572" s="372"/>
      <c r="CP572" s="372"/>
      <c r="CQ572" s="372"/>
      <c r="CR572" s="372"/>
      <c r="CS572" s="372"/>
      <c r="CT572" s="372"/>
      <c r="CU572" s="372"/>
      <c r="CV572" s="372"/>
      <c r="CW572" s="372"/>
      <c r="CX572" s="372"/>
      <c r="CY572" s="372"/>
      <c r="CZ572" s="372"/>
    </row>
    <row r="573" s="376" customFormat="true" ht="25.15" customHeight="true" x14ac:dyDescent="0.2">
      <c r="C573" s="815"/>
      <c r="D573" s="814"/>
      <c r="E573" s="193"/>
      <c r="F573" s="193"/>
      <c r="G573" s="193"/>
      <c r="H573" s="815"/>
      <c r="I573" s="814"/>
      <c r="J573" s="193"/>
      <c r="K573" s="193"/>
      <c r="L573" s="193"/>
      <c r="M573" s="815"/>
      <c r="N573" s="814"/>
      <c r="O573" s="193"/>
      <c r="P573" s="193"/>
      <c r="Q573" s="193"/>
      <c r="AA573" s="369"/>
      <c r="AB573" s="369"/>
      <c r="AC573" s="369"/>
      <c r="AD573" s="369"/>
      <c r="AE573" s="369"/>
      <c r="AF573" s="369"/>
      <c r="AG573" s="369"/>
      <c r="AH573" s="369"/>
      <c r="AI573" s="369"/>
      <c r="AJ573" s="369"/>
      <c r="AK573" s="369"/>
      <c r="AL573" s="369"/>
      <c r="AM573" s="369"/>
      <c r="AN573" s="369"/>
      <c r="AO573" s="369"/>
      <c r="AP573" s="369"/>
      <c r="AQ573" s="369"/>
      <c r="AR573" s="369"/>
      <c r="AS573" s="369"/>
      <c r="AT573" s="369"/>
      <c r="AU573" s="369"/>
      <c r="AV573" s="369"/>
      <c r="AW573" s="369"/>
      <c r="AX573" s="369"/>
      <c r="AY573" s="369"/>
      <c r="AZ573" s="369"/>
      <c r="BA573" s="371"/>
      <c r="BB573" s="448"/>
      <c r="BC573" s="371"/>
      <c r="BD573" s="371"/>
      <c r="BE573" s="371"/>
      <c r="BF573" s="371"/>
      <c r="BG573" s="371"/>
      <c r="BH573" s="371"/>
      <c r="BI573" s="371"/>
      <c r="BJ573" s="371"/>
      <c r="BK573" s="371"/>
      <c r="BL573" s="371"/>
      <c r="BM573" s="371"/>
      <c r="BN573" s="371"/>
      <c r="BO573" s="371"/>
      <c r="BP573" s="371"/>
      <c r="BQ573" s="371"/>
      <c r="BR573" s="371"/>
      <c r="BS573" s="371"/>
      <c r="BT573" s="371"/>
      <c r="BU573" s="371"/>
      <c r="BV573" s="371"/>
      <c r="BW573" s="371"/>
      <c r="BX573" s="371"/>
      <c r="BY573" s="371"/>
      <c r="BZ573" s="372"/>
      <c r="CA573" s="372"/>
      <c r="CB573" s="372"/>
      <c r="CC573" s="372"/>
      <c r="CD573" s="372"/>
      <c r="CE573" s="372"/>
      <c r="CF573" s="372"/>
      <c r="CG573" s="372"/>
      <c r="CH573" s="372"/>
      <c r="CI573" s="372"/>
      <c r="CJ573" s="372"/>
      <c r="CK573" s="372"/>
      <c r="CL573" s="372"/>
      <c r="CM573" s="372"/>
      <c r="CN573" s="372"/>
      <c r="CO573" s="372"/>
      <c r="CP573" s="372"/>
      <c r="CQ573" s="372"/>
      <c r="CR573" s="372"/>
      <c r="CS573" s="372"/>
      <c r="CT573" s="372"/>
      <c r="CU573" s="372"/>
      <c r="CV573" s="372"/>
      <c r="CW573" s="372"/>
      <c r="CX573" s="372"/>
      <c r="CY573" s="372"/>
      <c r="CZ573" s="372"/>
    </row>
    <row r="574" s="376" customFormat="true" ht="25.15" customHeight="true" x14ac:dyDescent="0.2">
      <c r="C574" s="815"/>
      <c r="D574" s="814"/>
      <c r="E574" s="193"/>
      <c r="F574" s="193"/>
      <c r="G574" s="193"/>
      <c r="H574" s="815"/>
      <c r="I574" s="814"/>
      <c r="J574" s="193"/>
      <c r="K574" s="193"/>
      <c r="L574" s="193"/>
      <c r="M574" s="815"/>
      <c r="N574" s="814"/>
      <c r="O574" s="193"/>
      <c r="P574" s="193"/>
      <c r="Q574" s="193"/>
      <c r="AA574" s="369"/>
      <c r="AB574" s="369"/>
      <c r="AC574" s="369"/>
      <c r="AD574" s="369"/>
      <c r="AE574" s="369"/>
      <c r="AF574" s="369"/>
      <c r="AG574" s="369"/>
      <c r="AH574" s="369"/>
      <c r="AI574" s="369"/>
      <c r="AJ574" s="369"/>
      <c r="AK574" s="369"/>
      <c r="AL574" s="369"/>
      <c r="AM574" s="369"/>
      <c r="AN574" s="369"/>
      <c r="AO574" s="369"/>
      <c r="AP574" s="369"/>
      <c r="AQ574" s="369"/>
      <c r="AR574" s="369"/>
      <c r="AS574" s="369"/>
      <c r="AT574" s="369"/>
      <c r="AU574" s="369"/>
      <c r="AV574" s="369"/>
      <c r="AW574" s="369"/>
      <c r="AX574" s="369"/>
      <c r="AY574" s="369"/>
      <c r="AZ574" s="369"/>
      <c r="BA574" s="371"/>
      <c r="BB574" s="448"/>
      <c r="BC574" s="371"/>
      <c r="BD574" s="371"/>
      <c r="BE574" s="371"/>
      <c r="BF574" s="371"/>
      <c r="BG574" s="371"/>
      <c r="BH574" s="371"/>
      <c r="BI574" s="371"/>
      <c r="BJ574" s="371"/>
      <c r="BK574" s="371"/>
      <c r="BL574" s="371"/>
      <c r="BM574" s="371"/>
      <c r="BN574" s="371"/>
      <c r="BO574" s="371"/>
      <c r="BP574" s="371"/>
      <c r="BQ574" s="371"/>
      <c r="BR574" s="371"/>
      <c r="BS574" s="371"/>
      <c r="BT574" s="371"/>
      <c r="BU574" s="371"/>
      <c r="BV574" s="371"/>
      <c r="BW574" s="371"/>
      <c r="BX574" s="371"/>
      <c r="BY574" s="371"/>
      <c r="BZ574" s="372"/>
      <c r="CA574" s="372"/>
      <c r="CB574" s="372"/>
      <c r="CC574" s="372"/>
      <c r="CD574" s="372"/>
      <c r="CE574" s="372"/>
      <c r="CF574" s="372"/>
      <c r="CG574" s="372"/>
      <c r="CH574" s="372"/>
      <c r="CI574" s="372"/>
      <c r="CJ574" s="372"/>
      <c r="CK574" s="372"/>
      <c r="CL574" s="372"/>
      <c r="CM574" s="372"/>
      <c r="CN574" s="372"/>
      <c r="CO574" s="372"/>
      <c r="CP574" s="372"/>
      <c r="CQ574" s="372"/>
      <c r="CR574" s="372"/>
      <c r="CS574" s="372"/>
      <c r="CT574" s="372"/>
      <c r="CU574" s="372"/>
      <c r="CV574" s="372"/>
      <c r="CW574" s="372"/>
      <c r="CX574" s="372"/>
      <c r="CY574" s="372"/>
      <c r="CZ574" s="372"/>
    </row>
    <row r="575" s="376" customFormat="true" ht="25.15" customHeight="true" x14ac:dyDescent="0.2">
      <c r="C575" s="815"/>
      <c r="D575" s="814"/>
      <c r="E575" s="193"/>
      <c r="F575" s="193"/>
      <c r="G575" s="193"/>
      <c r="H575" s="815"/>
      <c r="I575" s="814"/>
      <c r="J575" s="193"/>
      <c r="K575" s="193"/>
      <c r="L575" s="193"/>
      <c r="M575" s="815"/>
      <c r="N575" s="814"/>
      <c r="O575" s="193"/>
      <c r="P575" s="193"/>
      <c r="Q575" s="193"/>
      <c r="AA575" s="369"/>
      <c r="AB575" s="369"/>
      <c r="AC575" s="369"/>
      <c r="AD575" s="369"/>
      <c r="AE575" s="369"/>
      <c r="AF575" s="369"/>
      <c r="AG575" s="369"/>
      <c r="AH575" s="369"/>
      <c r="AI575" s="369"/>
      <c r="AJ575" s="369"/>
      <c r="AK575" s="369"/>
      <c r="AL575" s="369"/>
      <c r="AM575" s="369"/>
      <c r="AN575" s="369"/>
      <c r="AO575" s="369"/>
      <c r="AP575" s="369"/>
      <c r="AQ575" s="369"/>
      <c r="AR575" s="369"/>
      <c r="AS575" s="369"/>
      <c r="AT575" s="369"/>
      <c r="AU575" s="369"/>
      <c r="AV575" s="369"/>
      <c r="AW575" s="369"/>
      <c r="AX575" s="369"/>
      <c r="AY575" s="369"/>
      <c r="AZ575" s="369"/>
      <c r="BA575" s="371"/>
      <c r="BB575" s="448"/>
      <c r="BC575" s="371"/>
      <c r="BD575" s="371"/>
      <c r="BE575" s="371"/>
      <c r="BF575" s="371"/>
      <c r="BG575" s="371"/>
      <c r="BH575" s="371"/>
      <c r="BI575" s="371"/>
      <c r="BJ575" s="371"/>
      <c r="BK575" s="371"/>
      <c r="BL575" s="371"/>
      <c r="BM575" s="371"/>
      <c r="BN575" s="371"/>
      <c r="BO575" s="371"/>
      <c r="BP575" s="371"/>
      <c r="BQ575" s="371"/>
      <c r="BR575" s="371"/>
      <c r="BS575" s="371"/>
      <c r="BT575" s="371"/>
      <c r="BU575" s="371"/>
      <c r="BV575" s="371"/>
      <c r="BW575" s="371"/>
      <c r="BX575" s="371"/>
      <c r="BY575" s="371"/>
      <c r="BZ575" s="372"/>
      <c r="CA575" s="372"/>
      <c r="CB575" s="372"/>
      <c r="CC575" s="372"/>
      <c r="CD575" s="372"/>
      <c r="CE575" s="372"/>
      <c r="CF575" s="372"/>
      <c r="CG575" s="372"/>
      <c r="CH575" s="372"/>
      <c r="CI575" s="372"/>
      <c r="CJ575" s="372"/>
      <c r="CK575" s="372"/>
      <c r="CL575" s="372"/>
      <c r="CM575" s="372"/>
      <c r="CN575" s="372"/>
      <c r="CO575" s="372"/>
      <c r="CP575" s="372"/>
      <c r="CQ575" s="372"/>
      <c r="CR575" s="372"/>
      <c r="CS575" s="372"/>
      <c r="CT575" s="372"/>
      <c r="CU575" s="372"/>
      <c r="CV575" s="372"/>
      <c r="CW575" s="372"/>
      <c r="CX575" s="372"/>
      <c r="CY575" s="372"/>
      <c r="CZ575" s="372"/>
    </row>
    <row r="576" s="376" customFormat="true" ht="25.15" customHeight="true" x14ac:dyDescent="0.2">
      <c r="C576" s="815"/>
      <c r="D576" s="814"/>
      <c r="E576" s="193"/>
      <c r="F576" s="193"/>
      <c r="G576" s="193"/>
      <c r="H576" s="815"/>
      <c r="I576" s="814"/>
      <c r="J576" s="193"/>
      <c r="K576" s="193"/>
      <c r="L576" s="193"/>
      <c r="M576" s="815"/>
      <c r="N576" s="814"/>
      <c r="O576" s="193"/>
      <c r="P576" s="193"/>
      <c r="Q576" s="193"/>
      <c r="AA576" s="369"/>
      <c r="AB576" s="369"/>
      <c r="AC576" s="369"/>
      <c r="AD576" s="369"/>
      <c r="AE576" s="369"/>
      <c r="AF576" s="369"/>
      <c r="AG576" s="369"/>
      <c r="AH576" s="369"/>
      <c r="AI576" s="369"/>
      <c r="AJ576" s="369"/>
      <c r="AK576" s="369"/>
      <c r="AL576" s="369"/>
      <c r="AM576" s="369"/>
      <c r="AN576" s="369"/>
      <c r="AO576" s="369"/>
      <c r="AP576" s="369"/>
      <c r="AQ576" s="369"/>
      <c r="AR576" s="369"/>
      <c r="AS576" s="369"/>
      <c r="AT576" s="369"/>
      <c r="AU576" s="369"/>
      <c r="AV576" s="369"/>
      <c r="AW576" s="369"/>
      <c r="AX576" s="369"/>
      <c r="AY576" s="369"/>
      <c r="AZ576" s="369"/>
      <c r="BA576" s="371"/>
      <c r="BB576" s="448"/>
      <c r="BC576" s="371"/>
      <c r="BD576" s="371"/>
      <c r="BE576" s="371"/>
      <c r="BF576" s="371"/>
      <c r="BG576" s="371"/>
      <c r="BH576" s="371"/>
      <c r="BI576" s="371"/>
      <c r="BJ576" s="371"/>
      <c r="BK576" s="371"/>
      <c r="BL576" s="371"/>
      <c r="BM576" s="371"/>
      <c r="BN576" s="371"/>
      <c r="BO576" s="371"/>
      <c r="BP576" s="371"/>
      <c r="BQ576" s="371"/>
      <c r="BR576" s="371"/>
      <c r="BS576" s="371"/>
      <c r="BT576" s="371"/>
      <c r="BU576" s="371"/>
      <c r="BV576" s="371"/>
      <c r="BW576" s="371"/>
      <c r="BX576" s="371"/>
      <c r="BY576" s="371"/>
      <c r="BZ576" s="372"/>
      <c r="CA576" s="372"/>
      <c r="CB576" s="372"/>
      <c r="CC576" s="372"/>
      <c r="CD576" s="372"/>
      <c r="CE576" s="372"/>
      <c r="CF576" s="372"/>
      <c r="CG576" s="372"/>
      <c r="CH576" s="372"/>
      <c r="CI576" s="372"/>
      <c r="CJ576" s="372"/>
      <c r="CK576" s="372"/>
      <c r="CL576" s="372"/>
      <c r="CM576" s="372"/>
      <c r="CN576" s="372"/>
      <c r="CO576" s="372"/>
      <c r="CP576" s="372"/>
      <c r="CQ576" s="372"/>
      <c r="CR576" s="372"/>
      <c r="CS576" s="372"/>
      <c r="CT576" s="372"/>
      <c r="CU576" s="372"/>
      <c r="CV576" s="372"/>
      <c r="CW576" s="372"/>
      <c r="CX576" s="372"/>
      <c r="CY576" s="372"/>
      <c r="CZ576" s="372"/>
    </row>
    <row r="577" s="376" customFormat="true" ht="25.15" customHeight="true" x14ac:dyDescent="0.2">
      <c r="C577" s="815"/>
      <c r="D577" s="814"/>
      <c r="E577" s="193"/>
      <c r="F577" s="193"/>
      <c r="G577" s="193"/>
      <c r="H577" s="815"/>
      <c r="I577" s="814"/>
      <c r="J577" s="193"/>
      <c r="K577" s="193"/>
      <c r="L577" s="193"/>
      <c r="M577" s="815"/>
      <c r="N577" s="814"/>
      <c r="O577" s="193"/>
      <c r="P577" s="193"/>
      <c r="Q577" s="193"/>
      <c r="AA577" s="369"/>
      <c r="AB577" s="369"/>
      <c r="AC577" s="369"/>
      <c r="AD577" s="369"/>
      <c r="AE577" s="369"/>
      <c r="AF577" s="369"/>
      <c r="AG577" s="369"/>
      <c r="AH577" s="369"/>
      <c r="AI577" s="369"/>
      <c r="AJ577" s="369"/>
      <c r="AK577" s="369"/>
      <c r="AL577" s="369"/>
      <c r="AM577" s="369"/>
      <c r="AN577" s="369"/>
      <c r="AO577" s="369"/>
      <c r="AP577" s="369"/>
      <c r="AQ577" s="369"/>
      <c r="AR577" s="369"/>
      <c r="AS577" s="369"/>
      <c r="AT577" s="369"/>
      <c r="AU577" s="369"/>
      <c r="AV577" s="369"/>
      <c r="AW577" s="369"/>
      <c r="AX577" s="369"/>
      <c r="AY577" s="369"/>
      <c r="AZ577" s="369"/>
      <c r="BA577" s="371"/>
      <c r="BB577" s="448"/>
      <c r="BC577" s="371"/>
      <c r="BD577" s="371"/>
      <c r="BE577" s="371"/>
      <c r="BF577" s="371"/>
      <c r="BG577" s="371"/>
      <c r="BH577" s="371"/>
      <c r="BI577" s="371"/>
      <c r="BJ577" s="371"/>
      <c r="BK577" s="371"/>
      <c r="BL577" s="371"/>
      <c r="BM577" s="371"/>
      <c r="BN577" s="371"/>
      <c r="BO577" s="371"/>
      <c r="BP577" s="371"/>
      <c r="BQ577" s="371"/>
      <c r="BR577" s="371"/>
      <c r="BS577" s="371"/>
      <c r="BT577" s="371"/>
      <c r="BU577" s="371"/>
      <c r="BV577" s="371"/>
      <c r="BW577" s="371"/>
      <c r="BX577" s="371"/>
      <c r="BY577" s="371"/>
      <c r="BZ577" s="372"/>
      <c r="CA577" s="372"/>
      <c r="CB577" s="372"/>
      <c r="CC577" s="372"/>
      <c r="CD577" s="372"/>
      <c r="CE577" s="372"/>
      <c r="CF577" s="372"/>
      <c r="CG577" s="372"/>
      <c r="CH577" s="372"/>
      <c r="CI577" s="372"/>
      <c r="CJ577" s="372"/>
      <c r="CK577" s="372"/>
      <c r="CL577" s="372"/>
      <c r="CM577" s="372"/>
      <c r="CN577" s="372"/>
      <c r="CO577" s="372"/>
      <c r="CP577" s="372"/>
      <c r="CQ577" s="372"/>
      <c r="CR577" s="372"/>
      <c r="CS577" s="372"/>
      <c r="CT577" s="372"/>
      <c r="CU577" s="372"/>
      <c r="CV577" s="372"/>
      <c r="CW577" s="372"/>
      <c r="CX577" s="372"/>
      <c r="CY577" s="372"/>
      <c r="CZ577" s="372"/>
    </row>
    <row r="578" s="376" customFormat="true" ht="25.15" customHeight="true" x14ac:dyDescent="0.2">
      <c r="C578" s="815"/>
      <c r="D578" s="814"/>
      <c r="E578" s="193"/>
      <c r="F578" s="193"/>
      <c r="G578" s="193"/>
      <c r="H578" s="815"/>
      <c r="I578" s="814"/>
      <c r="J578" s="193"/>
      <c r="K578" s="193"/>
      <c r="L578" s="193"/>
      <c r="M578" s="815"/>
      <c r="N578" s="814"/>
      <c r="O578" s="193"/>
      <c r="P578" s="193"/>
      <c r="Q578" s="193"/>
      <c r="AA578" s="369"/>
      <c r="AB578" s="369"/>
      <c r="AC578" s="369"/>
      <c r="AD578" s="369"/>
      <c r="AE578" s="369"/>
      <c r="AF578" s="369"/>
      <c r="AG578" s="369"/>
      <c r="AH578" s="369"/>
      <c r="AI578" s="369"/>
      <c r="AJ578" s="369"/>
      <c r="AK578" s="369"/>
      <c r="AL578" s="369"/>
      <c r="AM578" s="369"/>
      <c r="AN578" s="369"/>
      <c r="AO578" s="369"/>
      <c r="AP578" s="369"/>
      <c r="AQ578" s="369"/>
      <c r="AR578" s="369"/>
      <c r="AS578" s="369"/>
      <c r="AT578" s="369"/>
      <c r="AU578" s="369"/>
      <c r="AV578" s="369"/>
      <c r="AW578" s="369"/>
      <c r="AX578" s="369"/>
      <c r="AY578" s="369"/>
      <c r="AZ578" s="369"/>
      <c r="BA578" s="371"/>
      <c r="BB578" s="448"/>
      <c r="BC578" s="371"/>
      <c r="BD578" s="371"/>
      <c r="BE578" s="371"/>
      <c r="BF578" s="371"/>
      <c r="BG578" s="371"/>
      <c r="BH578" s="371"/>
      <c r="BI578" s="371"/>
      <c r="BJ578" s="371"/>
      <c r="BK578" s="371"/>
      <c r="BL578" s="371"/>
      <c r="BM578" s="371"/>
      <c r="BN578" s="371"/>
      <c r="BO578" s="371"/>
      <c r="BP578" s="371"/>
      <c r="BQ578" s="371"/>
      <c r="BR578" s="371"/>
      <c r="BS578" s="371"/>
      <c r="BT578" s="371"/>
      <c r="BU578" s="371"/>
      <c r="BV578" s="371"/>
      <c r="BW578" s="371"/>
      <c r="BX578" s="371"/>
      <c r="BY578" s="371"/>
      <c r="BZ578" s="372"/>
      <c r="CA578" s="372"/>
      <c r="CB578" s="372"/>
      <c r="CC578" s="372"/>
      <c r="CD578" s="372"/>
      <c r="CE578" s="372"/>
      <c r="CF578" s="372"/>
      <c r="CG578" s="372"/>
      <c r="CH578" s="372"/>
      <c r="CI578" s="372"/>
      <c r="CJ578" s="372"/>
      <c r="CK578" s="372"/>
      <c r="CL578" s="372"/>
      <c r="CM578" s="372"/>
      <c r="CN578" s="372"/>
      <c r="CO578" s="372"/>
      <c r="CP578" s="372"/>
      <c r="CQ578" s="372"/>
      <c r="CR578" s="372"/>
      <c r="CS578" s="372"/>
      <c r="CT578" s="372"/>
      <c r="CU578" s="372"/>
      <c r="CV578" s="372"/>
      <c r="CW578" s="372"/>
      <c r="CX578" s="372"/>
      <c r="CY578" s="372"/>
      <c r="CZ578" s="372"/>
    </row>
    <row r="579" s="376" customFormat="true" ht="25.15" customHeight="true" x14ac:dyDescent="0.2">
      <c r="C579" s="815"/>
      <c r="D579" s="814"/>
      <c r="E579" s="193"/>
      <c r="F579" s="193"/>
      <c r="G579" s="193"/>
      <c r="H579" s="815"/>
      <c r="I579" s="814"/>
      <c r="J579" s="193"/>
      <c r="K579" s="193"/>
      <c r="L579" s="193"/>
      <c r="M579" s="815"/>
      <c r="N579" s="814"/>
      <c r="O579" s="193"/>
      <c r="P579" s="193"/>
      <c r="Q579" s="193"/>
      <c r="AA579" s="369"/>
      <c r="AB579" s="369"/>
      <c r="AC579" s="369"/>
      <c r="AD579" s="369"/>
      <c r="AE579" s="369"/>
      <c r="AF579" s="369"/>
      <c r="AG579" s="369"/>
      <c r="AH579" s="369"/>
      <c r="AI579" s="369"/>
      <c r="AJ579" s="369"/>
      <c r="AK579" s="369"/>
      <c r="AL579" s="369"/>
      <c r="AM579" s="369"/>
      <c r="AN579" s="369"/>
      <c r="AO579" s="369"/>
      <c r="AP579" s="369"/>
      <c r="AQ579" s="369"/>
      <c r="AR579" s="369"/>
      <c r="AS579" s="369"/>
      <c r="AT579" s="369"/>
      <c r="AU579" s="369"/>
      <c r="AV579" s="369"/>
      <c r="AW579" s="369"/>
      <c r="AX579" s="369"/>
      <c r="AY579" s="369"/>
      <c r="AZ579" s="369"/>
      <c r="BA579" s="371"/>
      <c r="BB579" s="448"/>
      <c r="BC579" s="371"/>
      <c r="BD579" s="371"/>
      <c r="BE579" s="371"/>
      <c r="BF579" s="371"/>
      <c r="BG579" s="371"/>
      <c r="BH579" s="371"/>
      <c r="BI579" s="371"/>
      <c r="BJ579" s="371"/>
      <c r="BK579" s="371"/>
      <c r="BL579" s="371"/>
      <c r="BM579" s="371"/>
      <c r="BN579" s="371"/>
      <c r="BO579" s="371"/>
      <c r="BP579" s="371"/>
      <c r="BQ579" s="371"/>
      <c r="BR579" s="371"/>
      <c r="BS579" s="371"/>
      <c r="BT579" s="371"/>
      <c r="BU579" s="371"/>
      <c r="BV579" s="371"/>
      <c r="BW579" s="371"/>
      <c r="BX579" s="371"/>
      <c r="BY579" s="371"/>
      <c r="BZ579" s="372"/>
      <c r="CA579" s="372"/>
      <c r="CB579" s="372"/>
      <c r="CC579" s="372"/>
      <c r="CD579" s="372"/>
      <c r="CE579" s="372"/>
      <c r="CF579" s="372"/>
      <c r="CG579" s="372"/>
      <c r="CH579" s="372"/>
      <c r="CI579" s="372"/>
      <c r="CJ579" s="372"/>
      <c r="CK579" s="372"/>
      <c r="CL579" s="372"/>
      <c r="CM579" s="372"/>
      <c r="CN579" s="372"/>
      <c r="CO579" s="372"/>
      <c r="CP579" s="372"/>
      <c r="CQ579" s="372"/>
      <c r="CR579" s="372"/>
      <c r="CS579" s="372"/>
      <c r="CT579" s="372"/>
      <c r="CU579" s="372"/>
      <c r="CV579" s="372"/>
      <c r="CW579" s="372"/>
      <c r="CX579" s="372"/>
      <c r="CY579" s="372"/>
      <c r="CZ579" s="372"/>
    </row>
    <row r="580" s="376" customFormat="true" ht="25.15" customHeight="true" x14ac:dyDescent="0.2">
      <c r="C580" s="815"/>
      <c r="D580" s="814"/>
      <c r="E580" s="193"/>
      <c r="F580" s="193"/>
      <c r="G580" s="193"/>
      <c r="H580" s="815"/>
      <c r="I580" s="814"/>
      <c r="J580" s="193"/>
      <c r="K580" s="193"/>
      <c r="L580" s="193"/>
      <c r="M580" s="815"/>
      <c r="N580" s="814"/>
      <c r="O580" s="193"/>
      <c r="P580" s="193"/>
      <c r="Q580" s="193"/>
      <c r="AA580" s="369"/>
      <c r="AB580" s="369"/>
      <c r="AC580" s="369"/>
      <c r="AD580" s="369"/>
      <c r="AE580" s="369"/>
      <c r="AF580" s="369"/>
      <c r="AG580" s="369"/>
      <c r="AH580" s="369"/>
      <c r="AI580" s="369"/>
      <c r="AJ580" s="369"/>
      <c r="AK580" s="369"/>
      <c r="AL580" s="369"/>
      <c r="AM580" s="369"/>
      <c r="AN580" s="369"/>
      <c r="AO580" s="369"/>
      <c r="AP580" s="369"/>
      <c r="AQ580" s="369"/>
      <c r="AR580" s="369"/>
      <c r="AS580" s="369"/>
      <c r="AT580" s="369"/>
      <c r="AU580" s="369"/>
      <c r="AV580" s="369"/>
      <c r="AW580" s="369"/>
      <c r="AX580" s="369"/>
      <c r="AY580" s="369"/>
      <c r="AZ580" s="369"/>
      <c r="BA580" s="371"/>
      <c r="BB580" s="448"/>
      <c r="BC580" s="371"/>
      <c r="BD580" s="371"/>
      <c r="BE580" s="371"/>
      <c r="BF580" s="371"/>
      <c r="BG580" s="371"/>
      <c r="BH580" s="371"/>
      <c r="BI580" s="371"/>
      <c r="BJ580" s="371"/>
      <c r="BK580" s="371"/>
      <c r="BL580" s="371"/>
      <c r="BM580" s="371"/>
      <c r="BN580" s="371"/>
      <c r="BO580" s="371"/>
      <c r="BP580" s="371"/>
      <c r="BQ580" s="371"/>
      <c r="BR580" s="371"/>
      <c r="BS580" s="371"/>
      <c r="BT580" s="371"/>
      <c r="BU580" s="371"/>
      <c r="BV580" s="371"/>
      <c r="BW580" s="371"/>
      <c r="BX580" s="371"/>
      <c r="BY580" s="371"/>
      <c r="BZ580" s="372"/>
      <c r="CA580" s="372"/>
      <c r="CB580" s="372"/>
      <c r="CC580" s="372"/>
      <c r="CD580" s="372"/>
      <c r="CE580" s="372"/>
      <c r="CF580" s="372"/>
      <c r="CG580" s="372"/>
      <c r="CH580" s="372"/>
      <c r="CI580" s="372"/>
      <c r="CJ580" s="372"/>
      <c r="CK580" s="372"/>
      <c r="CL580" s="372"/>
      <c r="CM580" s="372"/>
      <c r="CN580" s="372"/>
      <c r="CO580" s="372"/>
      <c r="CP580" s="372"/>
      <c r="CQ580" s="372"/>
      <c r="CR580" s="372"/>
      <c r="CS580" s="372"/>
      <c r="CT580" s="372"/>
      <c r="CU580" s="372"/>
      <c r="CV580" s="372"/>
      <c r="CW580" s="372"/>
      <c r="CX580" s="372"/>
      <c r="CY580" s="372"/>
      <c r="CZ580" s="372"/>
    </row>
    <row r="581" s="376" customFormat="true" ht="25.15" customHeight="true" x14ac:dyDescent="0.2">
      <c r="C581" s="815"/>
      <c r="D581" s="814"/>
      <c r="E581" s="193"/>
      <c r="F581" s="193"/>
      <c r="G581" s="193"/>
      <c r="H581" s="815"/>
      <c r="I581" s="814"/>
      <c r="J581" s="193"/>
      <c r="K581" s="193"/>
      <c r="L581" s="193"/>
      <c r="M581" s="815"/>
      <c r="N581" s="814"/>
      <c r="O581" s="193"/>
      <c r="P581" s="193"/>
      <c r="Q581" s="193"/>
      <c r="AA581" s="369"/>
      <c r="AB581" s="369"/>
      <c r="AC581" s="369"/>
      <c r="AD581" s="369"/>
      <c r="AE581" s="369"/>
      <c r="AF581" s="369"/>
      <c r="AG581" s="369"/>
      <c r="AH581" s="369"/>
      <c r="AI581" s="369"/>
      <c r="AJ581" s="369"/>
      <c r="AK581" s="369"/>
      <c r="AL581" s="369"/>
      <c r="AM581" s="369"/>
      <c r="AN581" s="369"/>
      <c r="AO581" s="369"/>
      <c r="AP581" s="369"/>
      <c r="AQ581" s="369"/>
      <c r="AR581" s="369"/>
      <c r="AS581" s="369"/>
      <c r="AT581" s="369"/>
      <c r="AU581" s="369"/>
      <c r="AV581" s="369"/>
      <c r="AW581" s="369"/>
      <c r="AX581" s="369"/>
      <c r="AY581" s="369"/>
      <c r="AZ581" s="369"/>
      <c r="BA581" s="371"/>
      <c r="BB581" s="448"/>
      <c r="BC581" s="371"/>
      <c r="BD581" s="371"/>
      <c r="BE581" s="371"/>
      <c r="BF581" s="371"/>
      <c r="BG581" s="371"/>
      <c r="BH581" s="371"/>
      <c r="BI581" s="371"/>
      <c r="BJ581" s="371"/>
      <c r="BK581" s="371"/>
      <c r="BL581" s="371"/>
      <c r="BM581" s="371"/>
      <c r="BN581" s="371"/>
      <c r="BO581" s="371"/>
      <c r="BP581" s="371"/>
      <c r="BQ581" s="371"/>
      <c r="BR581" s="371"/>
      <c r="BS581" s="371"/>
      <c r="BT581" s="371"/>
      <c r="BU581" s="371"/>
      <c r="BV581" s="371"/>
      <c r="BW581" s="371"/>
      <c r="BX581" s="371"/>
      <c r="BY581" s="371"/>
      <c r="BZ581" s="372"/>
      <c r="CA581" s="372"/>
      <c r="CB581" s="372"/>
      <c r="CC581" s="372"/>
      <c r="CD581" s="372"/>
      <c r="CE581" s="372"/>
      <c r="CF581" s="372"/>
      <c r="CG581" s="372"/>
      <c r="CH581" s="372"/>
      <c r="CI581" s="372"/>
      <c r="CJ581" s="372"/>
      <c r="CK581" s="372"/>
      <c r="CL581" s="372"/>
      <c r="CM581" s="372"/>
      <c r="CN581" s="372"/>
      <c r="CO581" s="372"/>
      <c r="CP581" s="372"/>
      <c r="CQ581" s="372"/>
      <c r="CR581" s="372"/>
      <c r="CS581" s="372"/>
      <c r="CT581" s="372"/>
      <c r="CU581" s="372"/>
      <c r="CV581" s="372"/>
      <c r="CW581" s="372"/>
      <c r="CX581" s="372"/>
      <c r="CY581" s="372"/>
      <c r="CZ581" s="372"/>
    </row>
    <row r="582" s="376" customFormat="true" ht="25.15" customHeight="true" x14ac:dyDescent="0.2">
      <c r="C582" s="815"/>
      <c r="D582" s="814"/>
      <c r="E582" s="193"/>
      <c r="F582" s="193"/>
      <c r="G582" s="193"/>
      <c r="H582" s="815"/>
      <c r="I582" s="814"/>
      <c r="J582" s="193"/>
      <c r="K582" s="193"/>
      <c r="L582" s="193"/>
      <c r="M582" s="815"/>
      <c r="N582" s="814"/>
      <c r="O582" s="193"/>
      <c r="P582" s="193"/>
      <c r="Q582" s="193"/>
      <c r="AA582" s="369"/>
      <c r="AB582" s="369"/>
      <c r="AC582" s="369"/>
      <c r="AD582" s="369"/>
      <c r="AE582" s="369"/>
      <c r="AF582" s="369"/>
      <c r="AG582" s="369"/>
      <c r="AH582" s="369"/>
      <c r="AI582" s="369"/>
      <c r="AJ582" s="369"/>
      <c r="AK582" s="369"/>
      <c r="AL582" s="369"/>
      <c r="AM582" s="369"/>
      <c r="AN582" s="369"/>
      <c r="AO582" s="369"/>
      <c r="AP582" s="369"/>
      <c r="AQ582" s="369"/>
      <c r="AR582" s="369"/>
      <c r="AS582" s="369"/>
      <c r="AT582" s="369"/>
      <c r="AU582" s="369"/>
      <c r="AV582" s="369"/>
      <c r="AW582" s="369"/>
      <c r="AX582" s="369"/>
      <c r="AY582" s="369"/>
      <c r="AZ582" s="369"/>
      <c r="BA582" s="371"/>
      <c r="BB582" s="448"/>
      <c r="BC582" s="371"/>
      <c r="BD582" s="371"/>
      <c r="BE582" s="371"/>
      <c r="BF582" s="371"/>
      <c r="BG582" s="371"/>
      <c r="BH582" s="371"/>
      <c r="BI582" s="371"/>
      <c r="BJ582" s="371"/>
      <c r="BK582" s="371"/>
      <c r="BL582" s="371"/>
      <c r="BM582" s="371"/>
      <c r="BN582" s="371"/>
      <c r="BO582" s="371"/>
      <c r="BP582" s="371"/>
      <c r="BQ582" s="371"/>
      <c r="BR582" s="371"/>
      <c r="BS582" s="371"/>
      <c r="BT582" s="371"/>
      <c r="BU582" s="371"/>
      <c r="BV582" s="371"/>
      <c r="BW582" s="371"/>
      <c r="BX582" s="371"/>
      <c r="BY582" s="371"/>
      <c r="BZ582" s="372"/>
      <c r="CA582" s="372"/>
      <c r="CB582" s="372"/>
      <c r="CC582" s="372"/>
      <c r="CD582" s="372"/>
      <c r="CE582" s="372"/>
      <c r="CF582" s="372"/>
      <c r="CG582" s="372"/>
      <c r="CH582" s="372"/>
      <c r="CI582" s="372"/>
      <c r="CJ582" s="372"/>
      <c r="CK582" s="372"/>
      <c r="CL582" s="372"/>
      <c r="CM582" s="372"/>
      <c r="CN582" s="372"/>
      <c r="CO582" s="372"/>
      <c r="CP582" s="372"/>
      <c r="CQ582" s="372"/>
      <c r="CR582" s="372"/>
      <c r="CS582" s="372"/>
      <c r="CT582" s="372"/>
      <c r="CU582" s="372"/>
      <c r="CV582" s="372"/>
      <c r="CW582" s="372"/>
      <c r="CX582" s="372"/>
      <c r="CY582" s="372"/>
      <c r="CZ582" s="372"/>
    </row>
    <row r="583" s="376" customFormat="true" ht="25.15" customHeight="true" x14ac:dyDescent="0.2">
      <c r="C583" s="815"/>
      <c r="D583" s="814"/>
      <c r="E583" s="193"/>
      <c r="F583" s="193"/>
      <c r="G583" s="193"/>
      <c r="H583" s="815"/>
      <c r="I583" s="814"/>
      <c r="J583" s="193"/>
      <c r="K583" s="193"/>
      <c r="L583" s="193"/>
      <c r="M583" s="815"/>
      <c r="N583" s="814"/>
      <c r="O583" s="193"/>
      <c r="P583" s="193"/>
      <c r="Q583" s="193"/>
      <c r="AA583" s="369"/>
      <c r="AB583" s="369"/>
      <c r="AC583" s="369"/>
      <c r="AD583" s="369"/>
      <c r="AE583" s="369"/>
      <c r="AF583" s="369"/>
      <c r="AG583" s="369"/>
      <c r="AH583" s="369"/>
      <c r="AI583" s="369"/>
      <c r="AJ583" s="369"/>
      <c r="AK583" s="369"/>
      <c r="AL583" s="369"/>
      <c r="AM583" s="369"/>
      <c r="AN583" s="369"/>
      <c r="AO583" s="369"/>
      <c r="AP583" s="369"/>
      <c r="AQ583" s="369"/>
      <c r="AR583" s="369"/>
      <c r="AS583" s="369"/>
      <c r="AT583" s="369"/>
      <c r="AU583" s="369"/>
      <c r="AV583" s="369"/>
      <c r="AW583" s="369"/>
      <c r="AX583" s="369"/>
      <c r="AY583" s="369"/>
      <c r="AZ583" s="369"/>
      <c r="BA583" s="371"/>
      <c r="BB583" s="448"/>
      <c r="BC583" s="371"/>
      <c r="BD583" s="371"/>
      <c r="BE583" s="371"/>
      <c r="BF583" s="371"/>
      <c r="BG583" s="371"/>
      <c r="BH583" s="371"/>
      <c r="BI583" s="371"/>
      <c r="BJ583" s="371"/>
      <c r="BK583" s="371"/>
      <c r="BL583" s="371"/>
      <c r="BM583" s="371"/>
      <c r="BN583" s="371"/>
      <c r="BO583" s="371"/>
      <c r="BP583" s="371"/>
      <c r="BQ583" s="371"/>
      <c r="BR583" s="371"/>
      <c r="BS583" s="371"/>
      <c r="BT583" s="371"/>
      <c r="BU583" s="371"/>
      <c r="BV583" s="371"/>
      <c r="BW583" s="371"/>
      <c r="BX583" s="371"/>
      <c r="BY583" s="371"/>
      <c r="BZ583" s="372"/>
      <c r="CA583" s="372"/>
      <c r="CB583" s="372"/>
      <c r="CC583" s="372"/>
      <c r="CD583" s="372"/>
      <c r="CE583" s="372"/>
      <c r="CF583" s="372"/>
      <c r="CG583" s="372"/>
      <c r="CH583" s="372"/>
      <c r="CI583" s="372"/>
      <c r="CJ583" s="372"/>
      <c r="CK583" s="372"/>
      <c r="CL583" s="372"/>
      <c r="CM583" s="372"/>
      <c r="CN583" s="372"/>
      <c r="CO583" s="372"/>
      <c r="CP583" s="372"/>
      <c r="CQ583" s="372"/>
      <c r="CR583" s="372"/>
      <c r="CS583" s="372"/>
      <c r="CT583" s="372"/>
      <c r="CU583" s="372"/>
      <c r="CV583" s="372"/>
      <c r="CW583" s="372"/>
      <c r="CX583" s="372"/>
      <c r="CY583" s="372"/>
      <c r="CZ583" s="372"/>
    </row>
    <row r="584" s="376" customFormat="true" ht="25.15" customHeight="true" x14ac:dyDescent="0.2">
      <c r="C584" s="815"/>
      <c r="D584" s="814"/>
      <c r="E584" s="193"/>
      <c r="F584" s="193"/>
      <c r="G584" s="193"/>
      <c r="H584" s="815"/>
      <c r="I584" s="814"/>
      <c r="J584" s="193"/>
      <c r="K584" s="193"/>
      <c r="L584" s="193"/>
      <c r="M584" s="815"/>
      <c r="N584" s="814"/>
      <c r="O584" s="193"/>
      <c r="P584" s="193"/>
      <c r="Q584" s="193"/>
      <c r="AA584" s="369"/>
      <c r="AB584" s="369"/>
      <c r="AC584" s="369"/>
      <c r="AD584" s="369"/>
      <c r="AE584" s="369"/>
      <c r="AF584" s="369"/>
      <c r="AG584" s="369"/>
      <c r="AH584" s="369"/>
      <c r="AI584" s="369"/>
      <c r="AJ584" s="369"/>
      <c r="AK584" s="369"/>
      <c r="AL584" s="369"/>
      <c r="AM584" s="369"/>
      <c r="AN584" s="369"/>
      <c r="AO584" s="369"/>
      <c r="AP584" s="369"/>
      <c r="AQ584" s="369"/>
      <c r="AR584" s="369"/>
      <c r="AS584" s="369"/>
      <c r="AT584" s="369"/>
      <c r="AU584" s="369"/>
      <c r="AV584" s="369"/>
      <c r="AW584" s="369"/>
      <c r="AX584" s="369"/>
      <c r="AY584" s="369"/>
      <c r="AZ584" s="369"/>
      <c r="BA584" s="371"/>
      <c r="BB584" s="448"/>
      <c r="BC584" s="371"/>
      <c r="BD584" s="371"/>
      <c r="BE584" s="371"/>
      <c r="BF584" s="371"/>
      <c r="BG584" s="371"/>
      <c r="BH584" s="371"/>
      <c r="BI584" s="371"/>
      <c r="BJ584" s="371"/>
      <c r="BK584" s="371"/>
      <c r="BL584" s="371"/>
      <c r="BM584" s="371"/>
      <c r="BN584" s="371"/>
      <c r="BO584" s="371"/>
      <c r="BP584" s="371"/>
      <c r="BQ584" s="371"/>
      <c r="BR584" s="371"/>
      <c r="BS584" s="371"/>
      <c r="BT584" s="371"/>
      <c r="BU584" s="371"/>
      <c r="BV584" s="371"/>
      <c r="BW584" s="371"/>
      <c r="BX584" s="371"/>
      <c r="BY584" s="371"/>
      <c r="BZ584" s="372"/>
      <c r="CA584" s="372"/>
      <c r="CB584" s="372"/>
      <c r="CC584" s="372"/>
      <c r="CD584" s="372"/>
      <c r="CE584" s="372"/>
      <c r="CF584" s="372"/>
      <c r="CG584" s="372"/>
      <c r="CH584" s="372"/>
      <c r="CI584" s="372"/>
      <c r="CJ584" s="372"/>
      <c r="CK584" s="372"/>
      <c r="CL584" s="372"/>
      <c r="CM584" s="372"/>
      <c r="CN584" s="372"/>
      <c r="CO584" s="372"/>
      <c r="CP584" s="372"/>
      <c r="CQ584" s="372"/>
      <c r="CR584" s="372"/>
      <c r="CS584" s="372"/>
      <c r="CT584" s="372"/>
      <c r="CU584" s="372"/>
      <c r="CV584" s="372"/>
      <c r="CW584" s="372"/>
      <c r="CX584" s="372"/>
      <c r="CY584" s="372"/>
      <c r="CZ584" s="372"/>
    </row>
    <row r="585" s="376" customFormat="true" ht="25.15" customHeight="true" x14ac:dyDescent="0.2">
      <c r="C585" s="815"/>
      <c r="D585" s="814"/>
      <c r="E585" s="193"/>
      <c r="F585" s="193"/>
      <c r="G585" s="193"/>
      <c r="H585" s="815"/>
      <c r="I585" s="814"/>
      <c r="J585" s="193"/>
      <c r="K585" s="193"/>
      <c r="L585" s="193"/>
      <c r="M585" s="815"/>
      <c r="N585" s="814"/>
      <c r="O585" s="193"/>
      <c r="P585" s="193"/>
      <c r="Q585" s="193"/>
      <c r="AA585" s="369"/>
      <c r="AB585" s="369"/>
      <c r="AC585" s="369"/>
      <c r="AD585" s="369"/>
      <c r="AE585" s="369"/>
      <c r="AF585" s="369"/>
      <c r="AG585" s="369"/>
      <c r="AH585" s="369"/>
      <c r="AI585" s="369"/>
      <c r="AJ585" s="369"/>
      <c r="AK585" s="369"/>
      <c r="AL585" s="369"/>
      <c r="AM585" s="369"/>
      <c r="AN585" s="369"/>
      <c r="AO585" s="369"/>
      <c r="AP585" s="369"/>
      <c r="AQ585" s="369"/>
      <c r="AR585" s="369"/>
      <c r="AS585" s="369"/>
      <c r="AT585" s="369"/>
      <c r="AU585" s="369"/>
      <c r="AV585" s="369"/>
      <c r="AW585" s="369"/>
      <c r="AX585" s="369"/>
      <c r="AY585" s="369"/>
      <c r="AZ585" s="369"/>
      <c r="BA585" s="371"/>
      <c r="BB585" s="448"/>
      <c r="BC585" s="371"/>
      <c r="BD585" s="371"/>
      <c r="BE585" s="371"/>
      <c r="BF585" s="371"/>
      <c r="BG585" s="371"/>
      <c r="BH585" s="371"/>
      <c r="BI585" s="371"/>
      <c r="BJ585" s="371"/>
      <c r="BK585" s="371"/>
      <c r="BL585" s="371"/>
      <c r="BM585" s="371"/>
      <c r="BN585" s="371"/>
      <c r="BO585" s="371"/>
      <c r="BP585" s="371"/>
      <c r="BQ585" s="371"/>
      <c r="BR585" s="371"/>
      <c r="BS585" s="371"/>
      <c r="BT585" s="371"/>
      <c r="BU585" s="371"/>
      <c r="BV585" s="371"/>
      <c r="BW585" s="371"/>
      <c r="BX585" s="371"/>
      <c r="BY585" s="371"/>
      <c r="BZ585" s="372"/>
      <c r="CA585" s="372"/>
      <c r="CB585" s="372"/>
      <c r="CC585" s="372"/>
      <c r="CD585" s="372"/>
      <c r="CE585" s="372"/>
      <c r="CF585" s="372"/>
      <c r="CG585" s="372"/>
      <c r="CH585" s="372"/>
      <c r="CI585" s="372"/>
      <c r="CJ585" s="372"/>
      <c r="CK585" s="372"/>
      <c r="CL585" s="372"/>
      <c r="CM585" s="372"/>
      <c r="CN585" s="372"/>
      <c r="CO585" s="372"/>
      <c r="CP585" s="372"/>
      <c r="CQ585" s="372"/>
      <c r="CR585" s="372"/>
      <c r="CS585" s="372"/>
      <c r="CT585" s="372"/>
      <c r="CU585" s="372"/>
      <c r="CV585" s="372"/>
      <c r="CW585" s="372"/>
      <c r="CX585" s="372"/>
      <c r="CY585" s="372"/>
      <c r="CZ585" s="372"/>
    </row>
    <row r="586" s="376" customFormat="true" ht="25.15" customHeight="true" x14ac:dyDescent="0.2">
      <c r="C586" s="815"/>
      <c r="D586" s="814"/>
      <c r="E586" s="193"/>
      <c r="F586" s="193"/>
      <c r="G586" s="193"/>
      <c r="H586" s="815"/>
      <c r="I586" s="814"/>
      <c r="J586" s="193"/>
      <c r="K586" s="193"/>
      <c r="L586" s="193"/>
      <c r="M586" s="815"/>
      <c r="N586" s="814"/>
      <c r="O586" s="193"/>
      <c r="P586" s="193"/>
      <c r="Q586" s="193"/>
      <c r="AA586" s="369"/>
      <c r="AB586" s="369"/>
      <c r="AC586" s="369"/>
      <c r="AD586" s="369"/>
      <c r="AE586" s="369"/>
      <c r="AF586" s="369"/>
      <c r="AG586" s="369"/>
      <c r="AH586" s="369"/>
      <c r="AI586" s="369"/>
      <c r="AJ586" s="369"/>
      <c r="AK586" s="369"/>
      <c r="AL586" s="369"/>
      <c r="AM586" s="369"/>
      <c r="AN586" s="369"/>
      <c r="AO586" s="369"/>
      <c r="AP586" s="369"/>
      <c r="AQ586" s="369"/>
      <c r="AR586" s="369"/>
      <c r="AS586" s="369"/>
      <c r="AT586" s="369"/>
      <c r="AU586" s="369"/>
      <c r="AV586" s="369"/>
      <c r="AW586" s="369"/>
      <c r="AX586" s="369"/>
      <c r="AY586" s="369"/>
      <c r="AZ586" s="369"/>
      <c r="BA586" s="371"/>
      <c r="BB586" s="448"/>
      <c r="BC586" s="371"/>
      <c r="BD586" s="371"/>
      <c r="BE586" s="371"/>
      <c r="BF586" s="371"/>
      <c r="BG586" s="371"/>
      <c r="BH586" s="371"/>
      <c r="BI586" s="371"/>
      <c r="BJ586" s="371"/>
      <c r="BK586" s="371"/>
      <c r="BL586" s="371"/>
      <c r="BM586" s="371"/>
      <c r="BN586" s="371"/>
      <c r="BO586" s="371"/>
      <c r="BP586" s="371"/>
      <c r="BQ586" s="371"/>
      <c r="BR586" s="371"/>
      <c r="BS586" s="371"/>
      <c r="BT586" s="371"/>
      <c r="BU586" s="371"/>
      <c r="BV586" s="371"/>
      <c r="BW586" s="371"/>
      <c r="BX586" s="371"/>
      <c r="BY586" s="371"/>
      <c r="BZ586" s="372"/>
      <c r="CA586" s="372"/>
      <c r="CB586" s="372"/>
      <c r="CC586" s="372"/>
      <c r="CD586" s="372"/>
      <c r="CE586" s="372"/>
      <c r="CF586" s="372"/>
      <c r="CG586" s="372"/>
      <c r="CH586" s="372"/>
      <c r="CI586" s="372"/>
      <c r="CJ586" s="372"/>
      <c r="CK586" s="372"/>
      <c r="CL586" s="372"/>
      <c r="CM586" s="372"/>
      <c r="CN586" s="372"/>
      <c r="CO586" s="372"/>
      <c r="CP586" s="372"/>
      <c r="CQ586" s="372"/>
      <c r="CR586" s="372"/>
      <c r="CS586" s="372"/>
      <c r="CT586" s="372"/>
      <c r="CU586" s="372"/>
      <c r="CV586" s="372"/>
      <c r="CW586" s="372"/>
      <c r="CX586" s="372"/>
      <c r="CY586" s="372"/>
      <c r="CZ586" s="372"/>
    </row>
    <row r="587" s="376" customFormat="true" ht="25.15" customHeight="true" x14ac:dyDescent="0.2">
      <c r="C587" s="815"/>
      <c r="D587" s="814"/>
      <c r="E587" s="193"/>
      <c r="F587" s="193"/>
      <c r="G587" s="193"/>
      <c r="H587" s="815"/>
      <c r="I587" s="814"/>
      <c r="J587" s="193"/>
      <c r="K587" s="193"/>
      <c r="L587" s="193"/>
      <c r="M587" s="815"/>
      <c r="N587" s="814"/>
      <c r="O587" s="193"/>
      <c r="P587" s="193"/>
      <c r="Q587" s="193"/>
      <c r="AA587" s="369"/>
      <c r="AB587" s="369"/>
      <c r="AC587" s="369"/>
      <c r="AD587" s="369"/>
      <c r="AE587" s="369"/>
      <c r="AF587" s="369"/>
      <c r="AG587" s="369"/>
      <c r="AH587" s="369"/>
      <c r="AI587" s="369"/>
      <c r="AJ587" s="369"/>
      <c r="AK587" s="369"/>
      <c r="AL587" s="369"/>
      <c r="AM587" s="369"/>
      <c r="AN587" s="369"/>
      <c r="AO587" s="369"/>
      <c r="AP587" s="369"/>
      <c r="AQ587" s="369"/>
      <c r="AR587" s="369"/>
      <c r="AS587" s="369"/>
      <c r="AT587" s="369"/>
      <c r="AU587" s="369"/>
      <c r="AV587" s="369"/>
      <c r="AW587" s="369"/>
      <c r="AX587" s="369"/>
      <c r="AY587" s="369"/>
      <c r="AZ587" s="369"/>
      <c r="BA587" s="371"/>
      <c r="BB587" s="448"/>
      <c r="BC587" s="371"/>
      <c r="BD587" s="371"/>
      <c r="BE587" s="371"/>
      <c r="BF587" s="371"/>
      <c r="BG587" s="371"/>
      <c r="BH587" s="371"/>
      <c r="BI587" s="371"/>
      <c r="BJ587" s="371"/>
      <c r="BK587" s="371"/>
      <c r="BL587" s="371"/>
      <c r="BM587" s="371"/>
      <c r="BN587" s="371"/>
      <c r="BO587" s="371"/>
      <c r="BP587" s="371"/>
      <c r="BQ587" s="371"/>
      <c r="BR587" s="371"/>
      <c r="BS587" s="371"/>
      <c r="BT587" s="371"/>
      <c r="BU587" s="371"/>
      <c r="BV587" s="371"/>
      <c r="BW587" s="371"/>
      <c r="BX587" s="371"/>
      <c r="BY587" s="371"/>
      <c r="BZ587" s="372"/>
      <c r="CA587" s="372"/>
      <c r="CB587" s="372"/>
      <c r="CC587" s="372"/>
      <c r="CD587" s="372"/>
      <c r="CE587" s="372"/>
      <c r="CF587" s="372"/>
      <c r="CG587" s="372"/>
      <c r="CH587" s="372"/>
      <c r="CI587" s="372"/>
      <c r="CJ587" s="372"/>
      <c r="CK587" s="372"/>
      <c r="CL587" s="372"/>
      <c r="CM587" s="372"/>
      <c r="CN587" s="372"/>
      <c r="CO587" s="372"/>
      <c r="CP587" s="372"/>
      <c r="CQ587" s="372"/>
      <c r="CR587" s="372"/>
      <c r="CS587" s="372"/>
      <c r="CT587" s="372"/>
      <c r="CU587" s="372"/>
      <c r="CV587" s="372"/>
      <c r="CW587" s="372"/>
      <c r="CX587" s="372"/>
      <c r="CY587" s="372"/>
      <c r="CZ587" s="372"/>
    </row>
    <row r="588" s="376" customFormat="true" ht="25.15" customHeight="true" x14ac:dyDescent="0.2">
      <c r="C588" s="815"/>
      <c r="D588" s="814"/>
      <c r="E588" s="193"/>
      <c r="F588" s="193"/>
      <c r="G588" s="193"/>
      <c r="H588" s="815"/>
      <c r="I588" s="814"/>
      <c r="J588" s="193"/>
      <c r="K588" s="193"/>
      <c r="L588" s="193"/>
      <c r="M588" s="815"/>
      <c r="N588" s="814"/>
      <c r="O588" s="193"/>
      <c r="P588" s="193"/>
      <c r="Q588" s="193"/>
      <c r="AA588" s="369"/>
      <c r="AB588" s="369"/>
      <c r="AC588" s="369"/>
      <c r="AD588" s="369"/>
      <c r="AE588" s="369"/>
      <c r="AF588" s="369"/>
      <c r="AG588" s="369"/>
      <c r="AH588" s="369"/>
      <c r="AI588" s="369"/>
      <c r="AJ588" s="369"/>
      <c r="AK588" s="369"/>
      <c r="AL588" s="369"/>
      <c r="AM588" s="369"/>
      <c r="AN588" s="369"/>
      <c r="AO588" s="369"/>
      <c r="AP588" s="369"/>
      <c r="AQ588" s="369"/>
      <c r="AR588" s="369"/>
      <c r="AS588" s="369"/>
      <c r="AT588" s="369"/>
      <c r="AU588" s="369"/>
      <c r="AV588" s="369"/>
      <c r="AW588" s="369"/>
      <c r="AX588" s="369"/>
      <c r="AY588" s="369"/>
      <c r="AZ588" s="369"/>
      <c r="BA588" s="371"/>
      <c r="BB588" s="448"/>
      <c r="BC588" s="371"/>
      <c r="BD588" s="371"/>
      <c r="BE588" s="371"/>
      <c r="BF588" s="371"/>
      <c r="BG588" s="371"/>
      <c r="BH588" s="371"/>
      <c r="BI588" s="371"/>
      <c r="BJ588" s="371"/>
      <c r="BK588" s="371"/>
      <c r="BL588" s="371"/>
      <c r="BM588" s="371"/>
      <c r="BN588" s="371"/>
      <c r="BO588" s="371"/>
      <c r="BP588" s="371"/>
      <c r="BQ588" s="371"/>
      <c r="BR588" s="371"/>
      <c r="BS588" s="371"/>
      <c r="BT588" s="371"/>
      <c r="BU588" s="371"/>
      <c r="BV588" s="371"/>
      <c r="BW588" s="371"/>
      <c r="BX588" s="371"/>
      <c r="BY588" s="371"/>
      <c r="BZ588" s="372"/>
      <c r="CA588" s="372"/>
      <c r="CB588" s="372"/>
      <c r="CC588" s="372"/>
      <c r="CD588" s="372"/>
      <c r="CE588" s="372"/>
      <c r="CF588" s="372"/>
      <c r="CG588" s="372"/>
      <c r="CH588" s="372"/>
      <c r="CI588" s="372"/>
      <c r="CJ588" s="372"/>
      <c r="CK588" s="372"/>
      <c r="CL588" s="372"/>
      <c r="CM588" s="372"/>
      <c r="CN588" s="372"/>
      <c r="CO588" s="372"/>
      <c r="CP588" s="372"/>
      <c r="CQ588" s="372"/>
      <c r="CR588" s="372"/>
      <c r="CS588" s="372"/>
      <c r="CT588" s="372"/>
      <c r="CU588" s="372"/>
      <c r="CV588" s="372"/>
      <c r="CW588" s="372"/>
      <c r="CX588" s="372"/>
      <c r="CY588" s="372"/>
      <c r="CZ588" s="372"/>
    </row>
    <row r="589" s="376" customFormat="true" ht="25.15" customHeight="true" x14ac:dyDescent="0.2">
      <c r="C589" s="815"/>
      <c r="D589" s="814"/>
      <c r="E589" s="193"/>
      <c r="F589" s="193"/>
      <c r="G589" s="193"/>
      <c r="H589" s="815"/>
      <c r="I589" s="814"/>
      <c r="J589" s="193"/>
      <c r="K589" s="193"/>
      <c r="L589" s="193"/>
      <c r="M589" s="815"/>
      <c r="N589" s="814"/>
      <c r="O589" s="193"/>
      <c r="P589" s="193"/>
      <c r="Q589" s="193"/>
      <c r="AA589" s="369"/>
      <c r="AB589" s="369"/>
      <c r="AC589" s="369"/>
      <c r="AD589" s="369"/>
      <c r="AE589" s="369"/>
      <c r="AF589" s="369"/>
      <c r="AG589" s="369"/>
      <c r="AH589" s="369"/>
      <c r="AI589" s="369"/>
      <c r="AJ589" s="369"/>
      <c r="AK589" s="369"/>
      <c r="AL589" s="369"/>
      <c r="AM589" s="369"/>
      <c r="AN589" s="369"/>
      <c r="AO589" s="369"/>
      <c r="AP589" s="369"/>
      <c r="AQ589" s="369"/>
      <c r="AR589" s="369"/>
      <c r="AS589" s="369"/>
      <c r="AT589" s="369"/>
      <c r="AU589" s="369"/>
      <c r="AV589" s="369"/>
      <c r="AW589" s="369"/>
      <c r="AX589" s="369"/>
      <c r="AY589" s="369"/>
      <c r="AZ589" s="369"/>
      <c r="BA589" s="371"/>
      <c r="BB589" s="448"/>
      <c r="BC589" s="371"/>
      <c r="BD589" s="371"/>
      <c r="BE589" s="371"/>
      <c r="BF589" s="371"/>
      <c r="BG589" s="371"/>
      <c r="BH589" s="371"/>
      <c r="BI589" s="371"/>
      <c r="BJ589" s="371"/>
      <c r="BK589" s="371"/>
      <c r="BL589" s="371"/>
      <c r="BM589" s="371"/>
      <c r="BN589" s="371"/>
      <c r="BO589" s="371"/>
      <c r="BP589" s="371"/>
      <c r="BQ589" s="371"/>
      <c r="BR589" s="371"/>
      <c r="BS589" s="371"/>
      <c r="BT589" s="371"/>
      <c r="BU589" s="371"/>
      <c r="BV589" s="371"/>
      <c r="BW589" s="371"/>
      <c r="BX589" s="371"/>
      <c r="BY589" s="371"/>
      <c r="BZ589" s="372"/>
      <c r="CA589" s="372"/>
      <c r="CB589" s="372"/>
      <c r="CC589" s="372"/>
      <c r="CD589" s="372"/>
      <c r="CE589" s="372"/>
      <c r="CF589" s="372"/>
      <c r="CG589" s="372"/>
      <c r="CH589" s="372"/>
      <c r="CI589" s="372"/>
      <c r="CJ589" s="372"/>
      <c r="CK589" s="372"/>
      <c r="CL589" s="372"/>
      <c r="CM589" s="372"/>
      <c r="CN589" s="372"/>
      <c r="CO589" s="372"/>
      <c r="CP589" s="372"/>
      <c r="CQ589" s="372"/>
      <c r="CR589" s="372"/>
      <c r="CS589" s="372"/>
      <c r="CT589" s="372"/>
      <c r="CU589" s="372"/>
      <c r="CV589" s="372"/>
      <c r="CW589" s="372"/>
      <c r="CX589" s="372"/>
      <c r="CY589" s="372"/>
      <c r="CZ589" s="372"/>
    </row>
    <row r="590" s="376" customFormat="true" ht="25.15" customHeight="true" x14ac:dyDescent="0.2">
      <c r="C590" s="815"/>
      <c r="D590" s="814"/>
      <c r="E590" s="193"/>
      <c r="F590" s="193"/>
      <c r="G590" s="193"/>
      <c r="H590" s="815"/>
      <c r="I590" s="814"/>
      <c r="J590" s="193"/>
      <c r="K590" s="193"/>
      <c r="L590" s="193"/>
      <c r="M590" s="815"/>
      <c r="N590" s="814"/>
      <c r="O590" s="193"/>
      <c r="P590" s="193"/>
      <c r="Q590" s="193"/>
      <c r="AA590" s="369"/>
      <c r="AB590" s="369"/>
      <c r="AC590" s="369"/>
      <c r="AD590" s="369"/>
      <c r="AE590" s="369"/>
      <c r="AF590" s="369"/>
      <c r="AG590" s="369"/>
      <c r="AH590" s="369"/>
      <c r="AI590" s="369"/>
      <c r="AJ590" s="369"/>
      <c r="AK590" s="369"/>
      <c r="AL590" s="369"/>
      <c r="AM590" s="369"/>
      <c r="AN590" s="369"/>
      <c r="AO590" s="369"/>
      <c r="AP590" s="369"/>
      <c r="AQ590" s="369"/>
      <c r="AR590" s="369"/>
      <c r="AS590" s="369"/>
      <c r="AT590" s="369"/>
      <c r="AU590" s="369"/>
      <c r="AV590" s="369"/>
      <c r="AW590" s="369"/>
      <c r="AX590" s="369"/>
      <c r="AY590" s="369"/>
      <c r="AZ590" s="369"/>
      <c r="BA590" s="371"/>
      <c r="BB590" s="448"/>
      <c r="BC590" s="371"/>
      <c r="BD590" s="371"/>
      <c r="BE590" s="371"/>
      <c r="BF590" s="371"/>
      <c r="BG590" s="371"/>
      <c r="BH590" s="371"/>
      <c r="BI590" s="371"/>
      <c r="BJ590" s="371"/>
      <c r="BK590" s="371"/>
      <c r="BL590" s="371"/>
      <c r="BM590" s="371"/>
      <c r="BN590" s="371"/>
      <c r="BO590" s="371"/>
      <c r="BP590" s="371"/>
      <c r="BQ590" s="371"/>
      <c r="BR590" s="371"/>
      <c r="BS590" s="371"/>
      <c r="BT590" s="371"/>
      <c r="BU590" s="371"/>
      <c r="BV590" s="371"/>
      <c r="BW590" s="371"/>
      <c r="BX590" s="371"/>
      <c r="BY590" s="371"/>
      <c r="BZ590" s="372"/>
      <c r="CA590" s="372"/>
      <c r="CB590" s="372"/>
      <c r="CC590" s="372"/>
      <c r="CD590" s="372"/>
      <c r="CE590" s="372"/>
      <c r="CF590" s="372"/>
      <c r="CG590" s="372"/>
      <c r="CH590" s="372"/>
      <c r="CI590" s="372"/>
      <c r="CJ590" s="372"/>
      <c r="CK590" s="372"/>
      <c r="CL590" s="372"/>
      <c r="CM590" s="372"/>
      <c r="CN590" s="372"/>
      <c r="CO590" s="372"/>
      <c r="CP590" s="372"/>
      <c r="CQ590" s="372"/>
      <c r="CR590" s="372"/>
      <c r="CS590" s="372"/>
      <c r="CT590" s="372"/>
      <c r="CU590" s="372"/>
      <c r="CV590" s="372"/>
      <c r="CW590" s="372"/>
      <c r="CX590" s="372"/>
      <c r="CY590" s="372"/>
      <c r="CZ590" s="372"/>
    </row>
    <row r="591" s="376" customFormat="true" ht="25.15" customHeight="true" x14ac:dyDescent="0.2">
      <c r="C591" s="815"/>
      <c r="D591" s="814"/>
      <c r="E591" s="193"/>
      <c r="F591" s="193"/>
      <c r="G591" s="193"/>
      <c r="H591" s="815"/>
      <c r="I591" s="814"/>
      <c r="J591" s="193"/>
      <c r="K591" s="193"/>
      <c r="L591" s="193"/>
      <c r="M591" s="815"/>
      <c r="N591" s="814"/>
      <c r="O591" s="193"/>
      <c r="P591" s="193"/>
      <c r="Q591" s="193"/>
      <c r="AA591" s="369"/>
      <c r="AB591" s="369"/>
      <c r="AC591" s="369"/>
      <c r="AD591" s="369"/>
      <c r="AE591" s="369"/>
      <c r="AF591" s="369"/>
      <c r="AG591" s="369"/>
      <c r="AH591" s="369"/>
      <c r="AI591" s="369"/>
      <c r="AJ591" s="369"/>
      <c r="AK591" s="369"/>
      <c r="AL591" s="369"/>
      <c r="AM591" s="369"/>
      <c r="AN591" s="369"/>
      <c r="AO591" s="369"/>
      <c r="AP591" s="369"/>
      <c r="AQ591" s="369"/>
      <c r="AR591" s="369"/>
      <c r="AS591" s="369"/>
      <c r="AT591" s="369"/>
      <c r="AU591" s="369"/>
      <c r="AV591" s="369"/>
      <c r="AW591" s="369"/>
      <c r="AX591" s="369"/>
      <c r="AY591" s="369"/>
      <c r="AZ591" s="369"/>
      <c r="BA591" s="371"/>
      <c r="BB591" s="448"/>
      <c r="BC591" s="371"/>
      <c r="BD591" s="371"/>
      <c r="BE591" s="371"/>
      <c r="BF591" s="371"/>
      <c r="BG591" s="371"/>
      <c r="BH591" s="371"/>
      <c r="BI591" s="371"/>
      <c r="BJ591" s="371"/>
      <c r="BK591" s="371"/>
      <c r="BL591" s="371"/>
      <c r="BM591" s="371"/>
      <c r="BN591" s="371"/>
      <c r="BO591" s="371"/>
      <c r="BP591" s="371"/>
      <c r="BQ591" s="371"/>
      <c r="BR591" s="371"/>
      <c r="BS591" s="371"/>
      <c r="BT591" s="371"/>
      <c r="BU591" s="371"/>
      <c r="BV591" s="371"/>
      <c r="BW591" s="371"/>
      <c r="BX591" s="371"/>
      <c r="BY591" s="371"/>
      <c r="BZ591" s="372"/>
      <c r="CA591" s="372"/>
      <c r="CB591" s="372"/>
      <c r="CC591" s="372"/>
      <c r="CD591" s="372"/>
      <c r="CE591" s="372"/>
      <c r="CF591" s="372"/>
      <c r="CG591" s="372"/>
      <c r="CH591" s="372"/>
      <c r="CI591" s="372"/>
      <c r="CJ591" s="372"/>
      <c r="CK591" s="372"/>
      <c r="CL591" s="372"/>
      <c r="CM591" s="372"/>
      <c r="CN591" s="372"/>
      <c r="CO591" s="372"/>
      <c r="CP591" s="372"/>
      <c r="CQ591" s="372"/>
      <c r="CR591" s="372"/>
      <c r="CS591" s="372"/>
      <c r="CT591" s="372"/>
      <c r="CU591" s="372"/>
      <c r="CV591" s="372"/>
      <c r="CW591" s="372"/>
      <c r="CX591" s="372"/>
      <c r="CY591" s="372"/>
      <c r="CZ591" s="372"/>
    </row>
    <row r="592" s="376" customFormat="true" ht="25.15" customHeight="true" x14ac:dyDescent="0.2">
      <c r="C592" s="815"/>
      <c r="D592" s="814"/>
      <c r="E592" s="193"/>
      <c r="F592" s="193"/>
      <c r="G592" s="193"/>
      <c r="H592" s="815"/>
      <c r="I592" s="814"/>
      <c r="J592" s="193"/>
      <c r="K592" s="193"/>
      <c r="L592" s="193"/>
      <c r="M592" s="815"/>
      <c r="N592" s="814"/>
      <c r="O592" s="193"/>
      <c r="P592" s="193"/>
      <c r="Q592" s="193"/>
      <c r="AA592" s="369"/>
      <c r="AB592" s="369"/>
      <c r="AC592" s="369"/>
      <c r="AD592" s="369"/>
      <c r="AE592" s="369"/>
      <c r="AF592" s="369"/>
      <c r="AG592" s="369"/>
      <c r="AH592" s="369"/>
      <c r="AI592" s="369"/>
      <c r="AJ592" s="369"/>
      <c r="AK592" s="369"/>
      <c r="AL592" s="369"/>
      <c r="AM592" s="369"/>
      <c r="AN592" s="369"/>
      <c r="AO592" s="369"/>
      <c r="AP592" s="369"/>
      <c r="AQ592" s="369"/>
      <c r="AR592" s="369"/>
      <c r="AS592" s="369"/>
      <c r="AT592" s="369"/>
      <c r="AU592" s="369"/>
      <c r="AV592" s="369"/>
      <c r="AW592" s="369"/>
      <c r="AX592" s="369"/>
      <c r="AY592" s="369"/>
      <c r="AZ592" s="369"/>
      <c r="BA592" s="371"/>
      <c r="BB592" s="448"/>
      <c r="BC592" s="371"/>
      <c r="BD592" s="371"/>
      <c r="BE592" s="371"/>
      <c r="BF592" s="371"/>
      <c r="BG592" s="371"/>
      <c r="BH592" s="371"/>
      <c r="BI592" s="371"/>
      <c r="BJ592" s="371"/>
      <c r="BK592" s="371"/>
      <c r="BL592" s="371"/>
      <c r="BM592" s="371"/>
      <c r="BN592" s="371"/>
      <c r="BO592" s="371"/>
      <c r="BP592" s="371"/>
      <c r="BQ592" s="371"/>
      <c r="BR592" s="371"/>
      <c r="BS592" s="371"/>
      <c r="BT592" s="371"/>
      <c r="BU592" s="371"/>
      <c r="BV592" s="371"/>
      <c r="BW592" s="371"/>
      <c r="BX592" s="371"/>
      <c r="BY592" s="371"/>
      <c r="BZ592" s="372"/>
      <c r="CA592" s="372"/>
      <c r="CB592" s="372"/>
      <c r="CC592" s="372"/>
      <c r="CD592" s="372"/>
      <c r="CE592" s="372"/>
      <c r="CF592" s="372"/>
      <c r="CG592" s="372"/>
      <c r="CH592" s="372"/>
      <c r="CI592" s="372"/>
      <c r="CJ592" s="372"/>
      <c r="CK592" s="372"/>
      <c r="CL592" s="372"/>
      <c r="CM592" s="372"/>
      <c r="CN592" s="372"/>
      <c r="CO592" s="372"/>
      <c r="CP592" s="372"/>
      <c r="CQ592" s="372"/>
      <c r="CR592" s="372"/>
      <c r="CS592" s="372"/>
      <c r="CT592" s="372"/>
      <c r="CU592" s="372"/>
      <c r="CV592" s="372"/>
      <c r="CW592" s="372"/>
      <c r="CX592" s="372"/>
      <c r="CY592" s="372"/>
      <c r="CZ592" s="372"/>
    </row>
    <row r="593" s="376" customFormat="true" ht="25.15" customHeight="true" x14ac:dyDescent="0.2">
      <c r="C593" s="815"/>
      <c r="D593" s="814"/>
      <c r="E593" s="193"/>
      <c r="F593" s="193"/>
      <c r="G593" s="193"/>
      <c r="H593" s="815"/>
      <c r="I593" s="814"/>
      <c r="J593" s="193"/>
      <c r="K593" s="193"/>
      <c r="L593" s="193"/>
      <c r="M593" s="815"/>
      <c r="N593" s="814"/>
      <c r="O593" s="193"/>
      <c r="P593" s="193"/>
      <c r="Q593" s="193"/>
      <c r="AA593" s="369"/>
      <c r="AB593" s="369"/>
      <c r="AC593" s="369"/>
      <c r="AD593" s="369"/>
      <c r="AE593" s="369"/>
      <c r="AF593" s="369"/>
      <c r="AG593" s="369"/>
      <c r="AH593" s="369"/>
      <c r="AI593" s="369"/>
      <c r="AJ593" s="369"/>
      <c r="AK593" s="369"/>
      <c r="AL593" s="369"/>
      <c r="AM593" s="369"/>
      <c r="AN593" s="369"/>
      <c r="AO593" s="369"/>
      <c r="AP593" s="369"/>
      <c r="AQ593" s="369"/>
      <c r="AR593" s="369"/>
      <c r="AS593" s="369"/>
      <c r="AT593" s="369"/>
      <c r="AU593" s="369"/>
      <c r="AV593" s="369"/>
      <c r="AW593" s="369"/>
      <c r="AX593" s="369"/>
      <c r="AY593" s="369"/>
      <c r="AZ593" s="369"/>
      <c r="BA593" s="371"/>
      <c r="BB593" s="448"/>
      <c r="BC593" s="371"/>
      <c r="BD593" s="371"/>
      <c r="BE593" s="371"/>
      <c r="BF593" s="371"/>
      <c r="BG593" s="371"/>
      <c r="BH593" s="371"/>
      <c r="BI593" s="371"/>
      <c r="BJ593" s="371"/>
      <c r="BK593" s="371"/>
      <c r="BL593" s="371"/>
      <c r="BM593" s="371"/>
      <c r="BN593" s="371"/>
      <c r="BO593" s="371"/>
      <c r="BP593" s="371"/>
      <c r="BQ593" s="371"/>
      <c r="BR593" s="371"/>
      <c r="BS593" s="371"/>
      <c r="BT593" s="371"/>
      <c r="BU593" s="371"/>
      <c r="BV593" s="371"/>
      <c r="BW593" s="371"/>
      <c r="BX593" s="371"/>
      <c r="BY593" s="371"/>
      <c r="BZ593" s="372"/>
      <c r="CA593" s="372"/>
      <c r="CB593" s="372"/>
      <c r="CC593" s="372"/>
      <c r="CD593" s="372"/>
      <c r="CE593" s="372"/>
      <c r="CF593" s="372"/>
      <c r="CG593" s="372"/>
      <c r="CH593" s="372"/>
      <c r="CI593" s="372"/>
      <c r="CJ593" s="372"/>
      <c r="CK593" s="372"/>
      <c r="CL593" s="372"/>
      <c r="CM593" s="372"/>
      <c r="CN593" s="372"/>
      <c r="CO593" s="372"/>
      <c r="CP593" s="372"/>
      <c r="CQ593" s="372"/>
      <c r="CR593" s="372"/>
      <c r="CS593" s="372"/>
      <c r="CT593" s="372"/>
      <c r="CU593" s="372"/>
      <c r="CV593" s="372"/>
      <c r="CW593" s="372"/>
      <c r="CX593" s="372"/>
      <c r="CY593" s="372"/>
      <c r="CZ593" s="372"/>
    </row>
    <row r="594" s="376" customFormat="true" ht="25.15" customHeight="true" x14ac:dyDescent="0.2">
      <c r="C594" s="815"/>
      <c r="D594" s="814"/>
      <c r="E594" s="193"/>
      <c r="F594" s="193"/>
      <c r="G594" s="193"/>
      <c r="H594" s="815"/>
      <c r="I594" s="814"/>
      <c r="J594" s="193"/>
      <c r="K594" s="193"/>
      <c r="L594" s="193"/>
      <c r="M594" s="815"/>
      <c r="N594" s="814"/>
      <c r="O594" s="193"/>
      <c r="P594" s="193"/>
      <c r="Q594" s="193"/>
      <c r="AA594" s="369"/>
      <c r="AB594" s="369"/>
      <c r="AC594" s="369"/>
      <c r="AD594" s="369"/>
      <c r="AE594" s="369"/>
      <c r="AF594" s="369"/>
      <c r="AG594" s="369"/>
      <c r="AH594" s="369"/>
      <c r="AI594" s="369"/>
      <c r="AJ594" s="369"/>
      <c r="AK594" s="369"/>
      <c r="AL594" s="369"/>
      <c r="AM594" s="369"/>
      <c r="AN594" s="369"/>
      <c r="AO594" s="369"/>
      <c r="AP594" s="369"/>
      <c r="AQ594" s="369"/>
      <c r="AR594" s="369"/>
      <c r="AS594" s="369"/>
      <c r="AT594" s="369"/>
      <c r="AU594" s="369"/>
      <c r="AV594" s="369"/>
      <c r="AW594" s="369"/>
      <c r="AX594" s="369"/>
      <c r="AY594" s="369"/>
      <c r="AZ594" s="369"/>
      <c r="BA594" s="371"/>
      <c r="BB594" s="448"/>
      <c r="BC594" s="371"/>
      <c r="BD594" s="371"/>
      <c r="BE594" s="371"/>
      <c r="BF594" s="371"/>
      <c r="BG594" s="371"/>
      <c r="BH594" s="371"/>
      <c r="BI594" s="371"/>
      <c r="BJ594" s="371"/>
      <c r="BK594" s="371"/>
      <c r="BL594" s="371"/>
      <c r="BM594" s="371"/>
      <c r="BN594" s="371"/>
      <c r="BO594" s="371"/>
      <c r="BP594" s="371"/>
      <c r="BQ594" s="371"/>
      <c r="BR594" s="371"/>
      <c r="BS594" s="371"/>
      <c r="BT594" s="371"/>
      <c r="BU594" s="371"/>
      <c r="BV594" s="371"/>
      <c r="BW594" s="371"/>
      <c r="BX594" s="371"/>
      <c r="BY594" s="371"/>
      <c r="BZ594" s="372"/>
      <c r="CA594" s="372"/>
      <c r="CB594" s="372"/>
      <c r="CC594" s="372"/>
      <c r="CD594" s="372"/>
      <c r="CE594" s="372"/>
      <c r="CF594" s="372"/>
      <c r="CG594" s="372"/>
      <c r="CH594" s="372"/>
      <c r="CI594" s="372"/>
      <c r="CJ594" s="372"/>
      <c r="CK594" s="372"/>
      <c r="CL594" s="372"/>
      <c r="CM594" s="372"/>
      <c r="CN594" s="372"/>
      <c r="CO594" s="372"/>
      <c r="CP594" s="372"/>
      <c r="CQ594" s="372"/>
      <c r="CR594" s="372"/>
      <c r="CS594" s="372"/>
      <c r="CT594" s="372"/>
      <c r="CU594" s="372"/>
      <c r="CV594" s="372"/>
      <c r="CW594" s="372"/>
      <c r="CX594" s="372"/>
      <c r="CY594" s="372"/>
      <c r="CZ594" s="372"/>
    </row>
    <row r="595" s="376" customFormat="true" ht="25.15" customHeight="true" x14ac:dyDescent="0.2">
      <c r="C595" s="815"/>
      <c r="D595" s="814"/>
      <c r="E595" s="193"/>
      <c r="F595" s="193"/>
      <c r="G595" s="193"/>
      <c r="H595" s="815"/>
      <c r="I595" s="814"/>
      <c r="J595" s="193"/>
      <c r="K595" s="193"/>
      <c r="L595" s="193"/>
      <c r="M595" s="815"/>
      <c r="N595" s="814"/>
      <c r="O595" s="193"/>
      <c r="P595" s="193"/>
      <c r="Q595" s="193"/>
      <c r="AA595" s="369"/>
      <c r="AB595" s="369"/>
      <c r="AC595" s="369"/>
      <c r="AD595" s="369"/>
      <c r="AE595" s="369"/>
      <c r="AF595" s="369"/>
      <c r="AG595" s="369"/>
      <c r="AH595" s="369"/>
      <c r="AI595" s="369"/>
      <c r="AJ595" s="369"/>
      <c r="AK595" s="369"/>
      <c r="AL595" s="369"/>
      <c r="AM595" s="369"/>
      <c r="AN595" s="369"/>
      <c r="AO595" s="369"/>
      <c r="AP595" s="369"/>
      <c r="AQ595" s="369"/>
      <c r="AR595" s="369"/>
      <c r="AS595" s="369"/>
      <c r="AT595" s="369"/>
      <c r="AU595" s="369"/>
      <c r="AV595" s="369"/>
      <c r="AW595" s="369"/>
      <c r="AX595" s="369"/>
      <c r="AY595" s="369"/>
      <c r="AZ595" s="369"/>
      <c r="BA595" s="371"/>
      <c r="BB595" s="448"/>
      <c r="BC595" s="371"/>
      <c r="BD595" s="371"/>
      <c r="BE595" s="371"/>
      <c r="BF595" s="371"/>
      <c r="BG595" s="371"/>
      <c r="BH595" s="371"/>
      <c r="BI595" s="371"/>
      <c r="BJ595" s="371"/>
      <c r="BK595" s="371"/>
      <c r="BL595" s="371"/>
      <c r="BM595" s="371"/>
      <c r="BN595" s="371"/>
      <c r="BO595" s="371"/>
      <c r="BP595" s="371"/>
      <c r="BQ595" s="371"/>
      <c r="BR595" s="371"/>
      <c r="BS595" s="371"/>
      <c r="BT595" s="371"/>
      <c r="BU595" s="371"/>
      <c r="BV595" s="371"/>
      <c r="BW595" s="371"/>
      <c r="BX595" s="371"/>
      <c r="BY595" s="371"/>
      <c r="BZ595" s="372"/>
      <c r="CA595" s="372"/>
      <c r="CB595" s="372"/>
      <c r="CC595" s="372"/>
      <c r="CD595" s="372"/>
      <c r="CE595" s="372"/>
      <c r="CF595" s="372"/>
      <c r="CG595" s="372"/>
      <c r="CH595" s="372"/>
      <c r="CI595" s="372"/>
      <c r="CJ595" s="372"/>
      <c r="CK595" s="372"/>
      <c r="CL595" s="372"/>
      <c r="CM595" s="372"/>
      <c r="CN595" s="372"/>
      <c r="CO595" s="372"/>
      <c r="CP595" s="372"/>
      <c r="CQ595" s="372"/>
      <c r="CR595" s="372"/>
      <c r="CS595" s="372"/>
      <c r="CT595" s="372"/>
      <c r="CU595" s="372"/>
      <c r="CV595" s="372"/>
      <c r="CW595" s="372"/>
      <c r="CX595" s="372"/>
      <c r="CY595" s="372"/>
      <c r="CZ595" s="372"/>
    </row>
    <row r="596" s="376" customFormat="true" ht="25.15" customHeight="true" x14ac:dyDescent="0.2">
      <c r="C596" s="815"/>
      <c r="D596" s="814"/>
      <c r="E596" s="193"/>
      <c r="F596" s="193"/>
      <c r="G596" s="193"/>
      <c r="H596" s="815"/>
      <c r="I596" s="814"/>
      <c r="J596" s="193"/>
      <c r="K596" s="193"/>
      <c r="L596" s="193"/>
      <c r="M596" s="815"/>
      <c r="N596" s="814"/>
      <c r="O596" s="193"/>
      <c r="P596" s="193"/>
      <c r="Q596" s="193"/>
      <c r="AA596" s="369"/>
      <c r="AB596" s="369"/>
      <c r="AC596" s="369"/>
      <c r="AD596" s="369"/>
      <c r="AE596" s="369"/>
      <c r="AF596" s="369"/>
      <c r="AG596" s="369"/>
      <c r="AH596" s="369"/>
      <c r="AI596" s="369"/>
      <c r="AJ596" s="369"/>
      <c r="AK596" s="369"/>
      <c r="AL596" s="369"/>
      <c r="AM596" s="369"/>
      <c r="AN596" s="369"/>
      <c r="AO596" s="369"/>
      <c r="AP596" s="369"/>
      <c r="AQ596" s="369"/>
      <c r="AR596" s="369"/>
      <c r="AS596" s="369"/>
      <c r="AT596" s="369"/>
      <c r="AU596" s="369"/>
      <c r="AV596" s="369"/>
      <c r="AW596" s="369"/>
      <c r="AX596" s="369"/>
      <c r="AY596" s="369"/>
      <c r="AZ596" s="369"/>
      <c r="BA596" s="371"/>
      <c r="BB596" s="448"/>
      <c r="BC596" s="371"/>
      <c r="BD596" s="371"/>
      <c r="BE596" s="371"/>
      <c r="BF596" s="371"/>
      <c r="BG596" s="371"/>
      <c r="BH596" s="371"/>
      <c r="BI596" s="371"/>
      <c r="BJ596" s="371"/>
      <c r="BK596" s="371"/>
      <c r="BL596" s="371"/>
      <c r="BM596" s="371"/>
      <c r="BN596" s="371"/>
      <c r="BO596" s="371"/>
      <c r="BP596" s="371"/>
      <c r="BQ596" s="371"/>
      <c r="BR596" s="371"/>
      <c r="BS596" s="371"/>
      <c r="BT596" s="371"/>
      <c r="BU596" s="371"/>
      <c r="BV596" s="371"/>
      <c r="BW596" s="371"/>
      <c r="BX596" s="371"/>
      <c r="BY596" s="371"/>
      <c r="BZ596" s="372"/>
      <c r="CA596" s="372"/>
      <c r="CB596" s="372"/>
      <c r="CC596" s="372"/>
      <c r="CD596" s="372"/>
      <c r="CE596" s="372"/>
      <c r="CF596" s="372"/>
      <c r="CG596" s="372"/>
      <c r="CH596" s="372"/>
      <c r="CI596" s="372"/>
      <c r="CJ596" s="372"/>
      <c r="CK596" s="372"/>
      <c r="CL596" s="372"/>
      <c r="CM596" s="372"/>
      <c r="CN596" s="372"/>
      <c r="CO596" s="372"/>
      <c r="CP596" s="372"/>
      <c r="CQ596" s="372"/>
      <c r="CR596" s="372"/>
      <c r="CS596" s="372"/>
      <c r="CT596" s="372"/>
      <c r="CU596" s="372"/>
      <c r="CV596" s="372"/>
      <c r="CW596" s="372"/>
      <c r="CX596" s="372"/>
      <c r="CY596" s="372"/>
      <c r="CZ596" s="372"/>
    </row>
    <row r="597" s="376" customFormat="true" ht="25.15" customHeight="true" x14ac:dyDescent="0.2">
      <c r="C597" s="815"/>
      <c r="D597" s="814"/>
      <c r="E597" s="193"/>
      <c r="F597" s="193"/>
      <c r="G597" s="193"/>
      <c r="H597" s="815"/>
      <c r="I597" s="814"/>
      <c r="J597" s="193"/>
      <c r="K597" s="193"/>
      <c r="L597" s="193"/>
      <c r="M597" s="815"/>
      <c r="N597" s="814"/>
      <c r="O597" s="193"/>
      <c r="P597" s="193"/>
      <c r="Q597" s="193"/>
      <c r="AA597" s="369"/>
      <c r="AB597" s="369"/>
      <c r="AC597" s="369"/>
      <c r="AD597" s="369"/>
      <c r="AE597" s="369"/>
      <c r="AF597" s="369"/>
      <c r="AG597" s="369"/>
      <c r="AH597" s="369"/>
      <c r="AI597" s="369"/>
      <c r="AJ597" s="369"/>
      <c r="AK597" s="369"/>
      <c r="AL597" s="369"/>
      <c r="AM597" s="369"/>
      <c r="AN597" s="369"/>
      <c r="AO597" s="369"/>
      <c r="AP597" s="369"/>
      <c r="AQ597" s="369"/>
      <c r="AR597" s="369"/>
      <c r="AS597" s="369"/>
      <c r="AT597" s="369"/>
      <c r="AU597" s="369"/>
      <c r="AV597" s="369"/>
      <c r="AW597" s="369"/>
      <c r="AX597" s="369"/>
      <c r="AY597" s="369"/>
      <c r="AZ597" s="369"/>
      <c r="BA597" s="371"/>
      <c r="BB597" s="448"/>
      <c r="BC597" s="371"/>
      <c r="BD597" s="371"/>
      <c r="BE597" s="371"/>
      <c r="BF597" s="371"/>
      <c r="BG597" s="371"/>
      <c r="BH597" s="371"/>
      <c r="BI597" s="371"/>
      <c r="BJ597" s="371"/>
      <c r="BK597" s="371"/>
      <c r="BL597" s="371"/>
      <c r="BM597" s="371"/>
      <c r="BN597" s="371"/>
      <c r="BO597" s="371"/>
      <c r="BP597" s="371"/>
      <c r="BQ597" s="371"/>
      <c r="BR597" s="371"/>
      <c r="BS597" s="371"/>
      <c r="BT597" s="371"/>
      <c r="BU597" s="371"/>
      <c r="BV597" s="371"/>
      <c r="BW597" s="371"/>
      <c r="BX597" s="371"/>
      <c r="BY597" s="371"/>
      <c r="BZ597" s="372"/>
      <c r="CA597" s="372"/>
      <c r="CB597" s="372"/>
      <c r="CC597" s="372"/>
      <c r="CD597" s="372"/>
      <c r="CE597" s="372"/>
      <c r="CF597" s="372"/>
      <c r="CG597" s="372"/>
      <c r="CH597" s="372"/>
      <c r="CI597" s="372"/>
      <c r="CJ597" s="372"/>
      <c r="CK597" s="372"/>
      <c r="CL597" s="372"/>
      <c r="CM597" s="372"/>
      <c r="CN597" s="372"/>
      <c r="CO597" s="372"/>
      <c r="CP597" s="372"/>
      <c r="CQ597" s="372"/>
      <c r="CR597" s="372"/>
      <c r="CS597" s="372"/>
      <c r="CT597" s="372"/>
      <c r="CU597" s="372"/>
      <c r="CV597" s="372"/>
      <c r="CW597" s="372"/>
      <c r="CX597" s="372"/>
      <c r="CY597" s="372"/>
      <c r="CZ597" s="372"/>
    </row>
    <row r="598" s="376" customFormat="true" ht="25.15" customHeight="true" x14ac:dyDescent="0.2">
      <c r="C598" s="815"/>
      <c r="D598" s="814"/>
      <c r="E598" s="193"/>
      <c r="F598" s="193"/>
      <c r="G598" s="193"/>
      <c r="H598" s="815"/>
      <c r="I598" s="814"/>
      <c r="J598" s="193"/>
      <c r="K598" s="193"/>
      <c r="L598" s="193"/>
      <c r="M598" s="815"/>
      <c r="N598" s="814"/>
      <c r="O598" s="193"/>
      <c r="P598" s="193"/>
      <c r="Q598" s="193"/>
      <c r="AA598" s="369"/>
      <c r="AB598" s="369"/>
      <c r="AC598" s="369"/>
      <c r="AD598" s="369"/>
      <c r="AE598" s="369"/>
      <c r="AF598" s="369"/>
      <c r="AG598" s="369"/>
      <c r="AH598" s="369"/>
      <c r="AI598" s="369"/>
      <c r="AJ598" s="369"/>
      <c r="AK598" s="369"/>
      <c r="AL598" s="369"/>
      <c r="AM598" s="369"/>
      <c r="AN598" s="369"/>
      <c r="AO598" s="369"/>
      <c r="AP598" s="369"/>
      <c r="AQ598" s="369"/>
      <c r="AR598" s="369"/>
      <c r="AS598" s="369"/>
      <c r="AT598" s="369"/>
      <c r="AU598" s="369"/>
      <c r="AV598" s="369"/>
      <c r="AW598" s="369"/>
      <c r="AX598" s="369"/>
      <c r="AY598" s="369"/>
      <c r="AZ598" s="369"/>
      <c r="BA598" s="371"/>
      <c r="BB598" s="448"/>
      <c r="BC598" s="371"/>
      <c r="BD598" s="371"/>
      <c r="BE598" s="371"/>
      <c r="BF598" s="371"/>
      <c r="BG598" s="371"/>
      <c r="BH598" s="371"/>
      <c r="BI598" s="371"/>
      <c r="BJ598" s="371"/>
      <c r="BK598" s="371"/>
      <c r="BL598" s="371"/>
      <c r="BM598" s="371"/>
      <c r="BN598" s="371"/>
      <c r="BO598" s="371"/>
      <c r="BP598" s="371"/>
      <c r="BQ598" s="371"/>
      <c r="BR598" s="371"/>
      <c r="BS598" s="371"/>
      <c r="BT598" s="371"/>
      <c r="BU598" s="371"/>
      <c r="BV598" s="371"/>
      <c r="BW598" s="371"/>
      <c r="BX598" s="371"/>
      <c r="BY598" s="371"/>
      <c r="BZ598" s="372"/>
      <c r="CA598" s="372"/>
      <c r="CB598" s="372"/>
      <c r="CC598" s="372"/>
      <c r="CD598" s="372"/>
      <c r="CE598" s="372"/>
      <c r="CF598" s="372"/>
      <c r="CG598" s="372"/>
      <c r="CH598" s="372"/>
      <c r="CI598" s="372"/>
      <c r="CJ598" s="372"/>
      <c r="CK598" s="372"/>
      <c r="CL598" s="372"/>
      <c r="CM598" s="372"/>
      <c r="CN598" s="372"/>
      <c r="CO598" s="372"/>
      <c r="CP598" s="372"/>
      <c r="CQ598" s="372"/>
      <c r="CR598" s="372"/>
      <c r="CS598" s="372"/>
      <c r="CT598" s="372"/>
      <c r="CU598" s="372"/>
      <c r="CV598" s="372"/>
      <c r="CW598" s="372"/>
      <c r="CX598" s="372"/>
      <c r="CY598" s="372"/>
      <c r="CZ598" s="372"/>
    </row>
    <row r="599" s="376" customFormat="true" ht="25.15" customHeight="true" x14ac:dyDescent="0.2">
      <c r="C599" s="815"/>
      <c r="D599" s="814"/>
      <c r="E599" s="193"/>
      <c r="F599" s="193"/>
      <c r="G599" s="193"/>
      <c r="H599" s="815"/>
      <c r="I599" s="814"/>
      <c r="J599" s="193"/>
      <c r="K599" s="193"/>
      <c r="L599" s="193"/>
      <c r="M599" s="815"/>
      <c r="N599" s="814"/>
      <c r="O599" s="193"/>
      <c r="P599" s="193"/>
      <c r="Q599" s="193"/>
      <c r="AA599" s="369"/>
      <c r="AB599" s="369"/>
      <c r="AC599" s="369"/>
      <c r="AD599" s="369"/>
      <c r="AE599" s="369"/>
      <c r="AF599" s="369"/>
      <c r="AG599" s="369"/>
      <c r="AH599" s="369"/>
      <c r="AI599" s="369"/>
      <c r="AJ599" s="369"/>
      <c r="AK599" s="369"/>
      <c r="AL599" s="369"/>
      <c r="AM599" s="369"/>
      <c r="AN599" s="369"/>
      <c r="AO599" s="369"/>
      <c r="AP599" s="369"/>
      <c r="AQ599" s="369"/>
      <c r="AR599" s="369"/>
      <c r="AS599" s="369"/>
      <c r="AT599" s="369"/>
      <c r="AU599" s="369"/>
      <c r="AV599" s="369"/>
      <c r="AW599" s="369"/>
      <c r="AX599" s="369"/>
      <c r="AY599" s="369"/>
      <c r="AZ599" s="369"/>
      <c r="BA599" s="371"/>
      <c r="BB599" s="448"/>
      <c r="BC599" s="371"/>
      <c r="BD599" s="371"/>
      <c r="BE599" s="371"/>
      <c r="BF599" s="371"/>
      <c r="BG599" s="371"/>
      <c r="BH599" s="371"/>
      <c r="BI599" s="371"/>
      <c r="BJ599" s="371"/>
      <c r="BK599" s="371"/>
      <c r="BL599" s="371"/>
      <c r="BM599" s="371"/>
      <c r="BN599" s="371"/>
      <c r="BO599" s="371"/>
      <c r="BP599" s="371"/>
      <c r="BQ599" s="371"/>
      <c r="BR599" s="371"/>
      <c r="BS599" s="371"/>
      <c r="BT599" s="371"/>
      <c r="BU599" s="371"/>
      <c r="BV599" s="371"/>
      <c r="BW599" s="371"/>
      <c r="BX599" s="371"/>
      <c r="BY599" s="371"/>
      <c r="BZ599" s="372"/>
      <c r="CA599" s="372"/>
      <c r="CB599" s="372"/>
      <c r="CC599" s="372"/>
      <c r="CD599" s="372"/>
      <c r="CE599" s="372"/>
      <c r="CF599" s="372"/>
      <c r="CG599" s="372"/>
      <c r="CH599" s="372"/>
      <c r="CI599" s="372"/>
      <c r="CJ599" s="372"/>
      <c r="CK599" s="372"/>
      <c r="CL599" s="372"/>
      <c r="CM599" s="372"/>
      <c r="CN599" s="372"/>
      <c r="CO599" s="372"/>
      <c r="CP599" s="372"/>
      <c r="CQ599" s="372"/>
      <c r="CR599" s="372"/>
      <c r="CS599" s="372"/>
      <c r="CT599" s="372"/>
      <c r="CU599" s="372"/>
      <c r="CV599" s="372"/>
      <c r="CW599" s="372"/>
      <c r="CX599" s="372"/>
      <c r="CY599" s="372"/>
      <c r="CZ599" s="372"/>
    </row>
    <row r="600" s="376" customFormat="true" ht="25.15" customHeight="true" x14ac:dyDescent="0.2">
      <c r="C600" s="815"/>
      <c r="D600" s="814"/>
      <c r="E600" s="193"/>
      <c r="F600" s="193"/>
      <c r="G600" s="193"/>
      <c r="H600" s="815"/>
      <c r="I600" s="814"/>
      <c r="J600" s="193"/>
      <c r="K600" s="193"/>
      <c r="L600" s="193"/>
      <c r="M600" s="815"/>
      <c r="N600" s="814"/>
      <c r="O600" s="193"/>
      <c r="P600" s="193"/>
      <c r="Q600" s="193"/>
      <c r="AA600" s="369"/>
      <c r="AB600" s="369"/>
      <c r="AC600" s="369"/>
      <c r="AD600" s="369"/>
      <c r="AE600" s="369"/>
      <c r="AF600" s="369"/>
      <c r="AG600" s="369"/>
      <c r="AH600" s="369"/>
      <c r="AI600" s="369"/>
      <c r="AJ600" s="369"/>
      <c r="AK600" s="369"/>
      <c r="AL600" s="369"/>
      <c r="AM600" s="369"/>
      <c r="AN600" s="369"/>
      <c r="AO600" s="369"/>
      <c r="AP600" s="369"/>
      <c r="AQ600" s="369"/>
      <c r="AR600" s="369"/>
      <c r="AS600" s="369"/>
      <c r="AT600" s="369"/>
      <c r="AU600" s="369"/>
      <c r="AV600" s="369"/>
      <c r="AW600" s="369"/>
      <c r="AX600" s="369"/>
      <c r="AY600" s="369"/>
      <c r="AZ600" s="369"/>
      <c r="BA600" s="371"/>
      <c r="BB600" s="448"/>
      <c r="BC600" s="371"/>
      <c r="BD600" s="371"/>
      <c r="BE600" s="371"/>
      <c r="BF600" s="371"/>
      <c r="BG600" s="371"/>
      <c r="BH600" s="371"/>
      <c r="BI600" s="371"/>
      <c r="BJ600" s="371"/>
      <c r="BK600" s="371"/>
      <c r="BL600" s="371"/>
      <c r="BM600" s="371"/>
      <c r="BN600" s="371"/>
      <c r="BO600" s="371"/>
      <c r="BP600" s="371"/>
      <c r="BQ600" s="371"/>
      <c r="BR600" s="371"/>
      <c r="BS600" s="371"/>
      <c r="BT600" s="371"/>
      <c r="BU600" s="371"/>
      <c r="BV600" s="371"/>
      <c r="BW600" s="371"/>
      <c r="BX600" s="371"/>
      <c r="BY600" s="371"/>
      <c r="BZ600" s="372"/>
      <c r="CA600" s="372"/>
      <c r="CB600" s="372"/>
      <c r="CC600" s="372"/>
      <c r="CD600" s="372"/>
      <c r="CE600" s="372"/>
      <c r="CF600" s="372"/>
      <c r="CG600" s="372"/>
      <c r="CH600" s="372"/>
      <c r="CI600" s="372"/>
      <c r="CJ600" s="372"/>
      <c r="CK600" s="372"/>
      <c r="CL600" s="372"/>
      <c r="CM600" s="372"/>
      <c r="CN600" s="372"/>
      <c r="CO600" s="372"/>
      <c r="CP600" s="372"/>
      <c r="CQ600" s="372"/>
      <c r="CR600" s="372"/>
      <c r="CS600" s="372"/>
      <c r="CT600" s="372"/>
      <c r="CU600" s="372"/>
      <c r="CV600" s="372"/>
      <c r="CW600" s="372"/>
      <c r="CX600" s="372"/>
      <c r="CY600" s="372"/>
      <c r="CZ600" s="372"/>
    </row>
    <row r="601" s="376" customFormat="true" ht="25.15" customHeight="true" x14ac:dyDescent="0.2">
      <c r="C601" s="815"/>
      <c r="D601" s="814"/>
      <c r="E601" s="193"/>
      <c r="F601" s="193"/>
      <c r="G601" s="193"/>
      <c r="H601" s="815"/>
      <c r="I601" s="814"/>
      <c r="J601" s="193"/>
      <c r="K601" s="193"/>
      <c r="L601" s="193"/>
      <c r="M601" s="815"/>
      <c r="N601" s="814"/>
      <c r="O601" s="193"/>
      <c r="P601" s="193"/>
      <c r="Q601" s="193"/>
      <c r="AA601" s="369"/>
      <c r="AB601" s="369"/>
      <c r="AC601" s="369"/>
      <c r="AD601" s="369"/>
      <c r="AE601" s="369"/>
      <c r="AF601" s="369"/>
      <c r="AG601" s="369"/>
      <c r="AH601" s="369"/>
      <c r="AI601" s="369"/>
      <c r="AJ601" s="369"/>
      <c r="AK601" s="369"/>
      <c r="AL601" s="369"/>
      <c r="AM601" s="369"/>
      <c r="AN601" s="369"/>
      <c r="AO601" s="369"/>
      <c r="AP601" s="369"/>
      <c r="AQ601" s="369"/>
      <c r="AR601" s="369"/>
      <c r="AS601" s="369"/>
      <c r="AT601" s="369"/>
      <c r="AU601" s="369"/>
      <c r="AV601" s="369"/>
      <c r="AW601" s="369"/>
      <c r="AX601" s="369"/>
      <c r="AY601" s="369"/>
      <c r="AZ601" s="369"/>
      <c r="BA601" s="371"/>
      <c r="BB601" s="448"/>
      <c r="BC601" s="371"/>
      <c r="BD601" s="371"/>
      <c r="BE601" s="371"/>
      <c r="BF601" s="371"/>
      <c r="BG601" s="371"/>
      <c r="BH601" s="371"/>
      <c r="BI601" s="371"/>
      <c r="BJ601" s="371"/>
      <c r="BK601" s="371"/>
      <c r="BL601" s="371"/>
      <c r="BM601" s="371"/>
      <c r="BN601" s="371"/>
      <c r="BO601" s="371"/>
      <c r="BP601" s="371"/>
      <c r="BQ601" s="371"/>
      <c r="BR601" s="371"/>
      <c r="BS601" s="371"/>
      <c r="BT601" s="371"/>
      <c r="BU601" s="371"/>
      <c r="BV601" s="371"/>
      <c r="BW601" s="371"/>
      <c r="BX601" s="371"/>
      <c r="BY601" s="371"/>
      <c r="BZ601" s="372"/>
      <c r="CA601" s="372"/>
      <c r="CB601" s="372"/>
      <c r="CC601" s="372"/>
      <c r="CD601" s="372"/>
      <c r="CE601" s="372"/>
      <c r="CF601" s="372"/>
      <c r="CG601" s="372"/>
      <c r="CH601" s="372"/>
      <c r="CI601" s="372"/>
      <c r="CJ601" s="372"/>
      <c r="CK601" s="372"/>
      <c r="CL601" s="372"/>
      <c r="CM601" s="372"/>
      <c r="CN601" s="372"/>
      <c r="CO601" s="372"/>
      <c r="CP601" s="372"/>
      <c r="CQ601" s="372"/>
      <c r="CR601" s="372"/>
      <c r="CS601" s="372"/>
      <c r="CT601" s="372"/>
      <c r="CU601" s="372"/>
      <c r="CV601" s="372"/>
      <c r="CW601" s="372"/>
      <c r="CX601" s="372"/>
      <c r="CY601" s="372"/>
      <c r="CZ601" s="372"/>
    </row>
    <row r="602" s="376" customFormat="true" ht="25.15" customHeight="true" x14ac:dyDescent="0.2">
      <c r="C602" s="815"/>
      <c r="D602" s="814"/>
      <c r="E602" s="193"/>
      <c r="F602" s="193"/>
      <c r="G602" s="193"/>
      <c r="H602" s="815"/>
      <c r="I602" s="814"/>
      <c r="J602" s="193"/>
      <c r="K602" s="193"/>
      <c r="L602" s="193"/>
      <c r="M602" s="815"/>
      <c r="N602" s="814"/>
      <c r="O602" s="193"/>
      <c r="P602" s="193"/>
      <c r="Q602" s="193"/>
      <c r="AA602" s="369"/>
      <c r="AB602" s="369"/>
      <c r="AC602" s="369"/>
      <c r="AD602" s="369"/>
      <c r="AE602" s="369"/>
      <c r="AF602" s="369"/>
      <c r="AG602" s="369"/>
      <c r="AH602" s="369"/>
      <c r="AI602" s="369"/>
      <c r="AJ602" s="369"/>
      <c r="AK602" s="369"/>
      <c r="AL602" s="369"/>
      <c r="AM602" s="369"/>
      <c r="AN602" s="369"/>
      <c r="AO602" s="369"/>
      <c r="AP602" s="369"/>
      <c r="AQ602" s="369"/>
      <c r="AR602" s="369"/>
      <c r="AS602" s="369"/>
      <c r="AT602" s="369"/>
      <c r="AU602" s="369"/>
      <c r="AV602" s="369"/>
      <c r="AW602" s="369"/>
      <c r="AX602" s="369"/>
      <c r="AY602" s="369"/>
      <c r="AZ602" s="369"/>
      <c r="BA602" s="371"/>
      <c r="BB602" s="448"/>
      <c r="BC602" s="371"/>
      <c r="BD602" s="371"/>
      <c r="BE602" s="371"/>
      <c r="BF602" s="371"/>
      <c r="BG602" s="371"/>
      <c r="BH602" s="371"/>
      <c r="BI602" s="371"/>
      <c r="BJ602" s="371"/>
      <c r="BK602" s="371"/>
      <c r="BL602" s="371"/>
      <c r="BM602" s="371"/>
      <c r="BN602" s="371"/>
      <c r="BO602" s="371"/>
      <c r="BP602" s="371"/>
      <c r="BQ602" s="371"/>
      <c r="BR602" s="371"/>
      <c r="BS602" s="371"/>
      <c r="BT602" s="371"/>
      <c r="BU602" s="371"/>
      <c r="BV602" s="371"/>
      <c r="BW602" s="371"/>
      <c r="BX602" s="371"/>
      <c r="BY602" s="371"/>
      <c r="BZ602" s="372"/>
      <c r="CA602" s="372"/>
      <c r="CB602" s="372"/>
      <c r="CC602" s="372"/>
      <c r="CD602" s="372"/>
      <c r="CE602" s="372"/>
      <c r="CF602" s="372"/>
      <c r="CG602" s="372"/>
      <c r="CH602" s="372"/>
      <c r="CI602" s="372"/>
      <c r="CJ602" s="372"/>
      <c r="CK602" s="372"/>
      <c r="CL602" s="372"/>
      <c r="CM602" s="372"/>
      <c r="CN602" s="372"/>
      <c r="CO602" s="372"/>
      <c r="CP602" s="372"/>
      <c r="CQ602" s="372"/>
      <c r="CR602" s="372"/>
      <c r="CS602" s="372"/>
      <c r="CT602" s="372"/>
      <c r="CU602" s="372"/>
      <c r="CV602" s="372"/>
      <c r="CW602" s="372"/>
      <c r="CX602" s="372"/>
      <c r="CY602" s="372"/>
      <c r="CZ602" s="372"/>
    </row>
    <row r="603" s="376" customFormat="true" ht="25.15" customHeight="true" x14ac:dyDescent="0.2">
      <c r="C603" s="815"/>
      <c r="D603" s="814"/>
      <c r="E603" s="193"/>
      <c r="F603" s="193"/>
      <c r="G603" s="193"/>
      <c r="H603" s="815"/>
      <c r="I603" s="814"/>
      <c r="J603" s="193"/>
      <c r="K603" s="193"/>
      <c r="L603" s="193"/>
      <c r="M603" s="815"/>
      <c r="N603" s="814"/>
      <c r="O603" s="193"/>
      <c r="P603" s="193"/>
      <c r="Q603" s="193"/>
      <c r="AA603" s="369"/>
      <c r="AB603" s="369"/>
      <c r="AC603" s="369"/>
      <c r="AD603" s="369"/>
      <c r="AE603" s="369"/>
      <c r="AF603" s="369"/>
      <c r="AG603" s="369"/>
      <c r="AH603" s="369"/>
      <c r="AI603" s="369"/>
      <c r="AJ603" s="369"/>
      <c r="AK603" s="369"/>
      <c r="AL603" s="369"/>
      <c r="AM603" s="369"/>
      <c r="AN603" s="369"/>
      <c r="AO603" s="369"/>
      <c r="AP603" s="369"/>
      <c r="AQ603" s="369"/>
      <c r="AR603" s="369"/>
      <c r="AS603" s="369"/>
      <c r="AT603" s="369"/>
      <c r="AU603" s="369"/>
      <c r="AV603" s="369"/>
      <c r="AW603" s="369"/>
      <c r="AX603" s="369"/>
      <c r="AY603" s="369"/>
      <c r="AZ603" s="369"/>
      <c r="BA603" s="371"/>
      <c r="BB603" s="448"/>
      <c r="BC603" s="371"/>
      <c r="BD603" s="371"/>
      <c r="BE603" s="371"/>
      <c r="BF603" s="371"/>
      <c r="BG603" s="371"/>
      <c r="BH603" s="371"/>
      <c r="BI603" s="371"/>
      <c r="BJ603" s="371"/>
      <c r="BK603" s="371"/>
      <c r="BL603" s="371"/>
      <c r="BM603" s="371"/>
      <c r="BN603" s="371"/>
      <c r="BO603" s="371"/>
      <c r="BP603" s="371"/>
      <c r="BQ603" s="371"/>
      <c r="BR603" s="371"/>
      <c r="BS603" s="371"/>
      <c r="BT603" s="371"/>
      <c r="BU603" s="371"/>
      <c r="BV603" s="371"/>
      <c r="BW603" s="371"/>
      <c r="BX603" s="371"/>
      <c r="BY603" s="371"/>
      <c r="BZ603" s="372"/>
      <c r="CA603" s="372"/>
      <c r="CB603" s="372"/>
      <c r="CC603" s="372"/>
      <c r="CD603" s="372"/>
      <c r="CE603" s="372"/>
      <c r="CF603" s="372"/>
      <c r="CG603" s="372"/>
      <c r="CH603" s="372"/>
      <c r="CI603" s="372"/>
      <c r="CJ603" s="372"/>
      <c r="CK603" s="372"/>
      <c r="CL603" s="372"/>
      <c r="CM603" s="372"/>
      <c r="CN603" s="372"/>
      <c r="CO603" s="372"/>
      <c r="CP603" s="372"/>
      <c r="CQ603" s="372"/>
      <c r="CR603" s="372"/>
      <c r="CS603" s="372"/>
      <c r="CT603" s="372"/>
      <c r="CU603" s="372"/>
      <c r="CV603" s="372"/>
      <c r="CW603" s="372"/>
      <c r="CX603" s="372"/>
      <c r="CY603" s="372"/>
      <c r="CZ603" s="372"/>
    </row>
    <row r="604" s="376" customFormat="true" ht="25.15" customHeight="true" x14ac:dyDescent="0.2">
      <c r="C604" s="815"/>
      <c r="D604" s="814"/>
      <c r="E604" s="193"/>
      <c r="F604" s="193"/>
      <c r="G604" s="193"/>
      <c r="H604" s="815"/>
      <c r="I604" s="814"/>
      <c r="J604" s="193"/>
      <c r="K604" s="193"/>
      <c r="L604" s="193"/>
      <c r="M604" s="815"/>
      <c r="N604" s="814"/>
      <c r="O604" s="193"/>
      <c r="P604" s="193"/>
      <c r="Q604" s="193"/>
      <c r="AA604" s="369"/>
      <c r="AB604" s="369"/>
      <c r="AC604" s="369"/>
      <c r="AD604" s="369"/>
      <c r="AE604" s="369"/>
      <c r="AF604" s="369"/>
      <c r="AG604" s="369"/>
      <c r="AH604" s="369"/>
      <c r="AI604" s="369"/>
      <c r="AJ604" s="369"/>
      <c r="AK604" s="369"/>
      <c r="AL604" s="369"/>
      <c r="AM604" s="369"/>
      <c r="AN604" s="369"/>
      <c r="AO604" s="369"/>
      <c r="AP604" s="369"/>
      <c r="AQ604" s="369"/>
      <c r="AR604" s="369"/>
      <c r="AS604" s="369"/>
      <c r="AT604" s="369"/>
      <c r="AU604" s="369"/>
      <c r="AV604" s="369"/>
      <c r="AW604" s="369"/>
      <c r="AX604" s="369"/>
      <c r="AY604" s="369"/>
      <c r="AZ604" s="369"/>
      <c r="BA604" s="372"/>
      <c r="BB604" s="449"/>
      <c r="BC604" s="372"/>
      <c r="BD604" s="372"/>
      <c r="BE604" s="372"/>
      <c r="BF604" s="372"/>
      <c r="BG604" s="372"/>
      <c r="BH604" s="372"/>
      <c r="BI604" s="372"/>
      <c r="BJ604" s="372"/>
      <c r="BK604" s="372"/>
      <c r="BL604" s="372"/>
      <c r="BM604" s="372"/>
      <c r="BN604" s="372"/>
      <c r="BO604" s="372"/>
      <c r="BP604" s="372"/>
      <c r="BQ604" s="372"/>
      <c r="BR604" s="372"/>
      <c r="BS604" s="372"/>
      <c r="BT604" s="372"/>
      <c r="BU604" s="372"/>
      <c r="BV604" s="372"/>
      <c r="BW604" s="372"/>
      <c r="BX604" s="372"/>
      <c r="BY604" s="372"/>
      <c r="BZ604" s="372"/>
      <c r="CA604" s="372"/>
      <c r="CB604" s="372"/>
      <c r="CC604" s="372"/>
      <c r="CD604" s="372"/>
      <c r="CE604" s="372"/>
      <c r="CF604" s="372"/>
      <c r="CG604" s="372"/>
      <c r="CH604" s="372"/>
      <c r="CI604" s="372"/>
      <c r="CJ604" s="372"/>
      <c r="CK604" s="372"/>
      <c r="CL604" s="372"/>
      <c r="CM604" s="372"/>
      <c r="CN604" s="372"/>
      <c r="CO604" s="372"/>
      <c r="CP604" s="372"/>
      <c r="CQ604" s="372"/>
      <c r="CR604" s="372"/>
      <c r="CS604" s="372"/>
      <c r="CT604" s="372"/>
      <c r="CU604" s="372"/>
      <c r="CV604" s="372"/>
      <c r="CW604" s="372"/>
      <c r="CX604" s="372"/>
      <c r="CY604" s="372"/>
      <c r="CZ604" s="372"/>
    </row>
    <row r="605" s="376" customFormat="true" ht="25.15" customHeight="true" x14ac:dyDescent="0.2">
      <c r="C605" s="815"/>
      <c r="D605" s="814"/>
      <c r="E605" s="193"/>
      <c r="F605" s="193"/>
      <c r="G605" s="193"/>
      <c r="H605" s="815"/>
      <c r="I605" s="814"/>
      <c r="J605" s="193"/>
      <c r="K605" s="193"/>
      <c r="L605" s="193"/>
      <c r="M605" s="815"/>
      <c r="N605" s="814"/>
      <c r="O605" s="193"/>
      <c r="P605" s="193"/>
      <c r="Q605" s="193"/>
      <c r="AA605" s="369"/>
      <c r="AB605" s="369"/>
      <c r="AC605" s="369"/>
      <c r="AD605" s="369"/>
      <c r="AE605" s="369"/>
      <c r="AF605" s="369"/>
      <c r="AG605" s="369"/>
      <c r="AH605" s="369"/>
      <c r="AI605" s="369"/>
      <c r="AJ605" s="369"/>
      <c r="AK605" s="369"/>
      <c r="AL605" s="369"/>
      <c r="AM605" s="369"/>
      <c r="AN605" s="369"/>
      <c r="AO605" s="369"/>
      <c r="AP605" s="369"/>
      <c r="AQ605" s="369"/>
      <c r="AR605" s="369"/>
      <c r="AS605" s="369"/>
      <c r="AT605" s="369"/>
      <c r="AU605" s="369"/>
      <c r="AV605" s="369"/>
      <c r="AW605" s="369"/>
      <c r="AX605" s="369"/>
      <c r="AY605" s="369"/>
      <c r="AZ605" s="369"/>
      <c r="BA605" s="372"/>
      <c r="BB605" s="449"/>
      <c r="BC605" s="372"/>
      <c r="BD605" s="372"/>
      <c r="BE605" s="372"/>
      <c r="BF605" s="372"/>
      <c r="BG605" s="372"/>
      <c r="BH605" s="372"/>
      <c r="BI605" s="372"/>
      <c r="BJ605" s="372"/>
      <c r="BK605" s="372"/>
      <c r="BL605" s="372"/>
      <c r="BM605" s="372"/>
      <c r="BN605" s="372"/>
      <c r="BO605" s="372"/>
      <c r="BP605" s="372"/>
      <c r="BQ605" s="372"/>
      <c r="BR605" s="372"/>
      <c r="BS605" s="372"/>
      <c r="BT605" s="372"/>
      <c r="BU605" s="372"/>
      <c r="BV605" s="372"/>
      <c r="BW605" s="372"/>
      <c r="BX605" s="372"/>
      <c r="BY605" s="372"/>
      <c r="BZ605" s="372"/>
      <c r="CA605" s="372"/>
      <c r="CB605" s="372"/>
      <c r="CC605" s="372"/>
      <c r="CD605" s="372"/>
      <c r="CE605" s="372"/>
      <c r="CF605" s="372"/>
      <c r="CG605" s="372"/>
      <c r="CH605" s="372"/>
      <c r="CI605" s="372"/>
      <c r="CJ605" s="372"/>
      <c r="CK605" s="372"/>
      <c r="CL605" s="372"/>
      <c r="CM605" s="372"/>
      <c r="CN605" s="372"/>
      <c r="CO605" s="372"/>
      <c r="CP605" s="372"/>
      <c r="CQ605" s="372"/>
      <c r="CR605" s="372"/>
      <c r="CS605" s="372"/>
      <c r="CT605" s="372"/>
      <c r="CU605" s="372"/>
      <c r="CV605" s="372"/>
      <c r="CW605" s="372"/>
      <c r="CX605" s="372"/>
      <c r="CY605" s="372"/>
      <c r="CZ605" s="372"/>
    </row>
    <row r="606" s="376" customFormat="true" ht="25.15" customHeight="true" x14ac:dyDescent="0.2">
      <c r="C606" s="815"/>
      <c r="D606" s="814"/>
      <c r="E606" s="193"/>
      <c r="F606" s="193"/>
      <c r="G606" s="193"/>
      <c r="H606" s="815"/>
      <c r="I606" s="814"/>
      <c r="J606" s="193"/>
      <c r="K606" s="193"/>
      <c r="L606" s="193"/>
      <c r="M606" s="815"/>
      <c r="N606" s="814"/>
      <c r="O606" s="193"/>
      <c r="P606" s="193"/>
      <c r="Q606" s="193"/>
      <c r="AA606" s="369"/>
      <c r="AB606" s="369"/>
      <c r="AC606" s="369"/>
      <c r="AD606" s="369"/>
      <c r="AE606" s="369"/>
      <c r="AF606" s="369"/>
      <c r="AG606" s="369"/>
      <c r="AH606" s="369"/>
      <c r="AI606" s="369"/>
      <c r="AJ606" s="369"/>
      <c r="AK606" s="369"/>
      <c r="AL606" s="369"/>
      <c r="AM606" s="369"/>
      <c r="AN606" s="369"/>
      <c r="AO606" s="369"/>
      <c r="AP606" s="369"/>
      <c r="AQ606" s="369"/>
      <c r="AR606" s="369"/>
      <c r="AS606" s="369"/>
      <c r="AT606" s="369"/>
      <c r="AU606" s="369"/>
      <c r="AV606" s="369"/>
      <c r="AW606" s="369"/>
      <c r="AX606" s="369"/>
      <c r="AY606" s="369"/>
      <c r="AZ606" s="369"/>
      <c r="BA606" s="372"/>
      <c r="BB606" s="449"/>
      <c r="BC606" s="372"/>
      <c r="BD606" s="372"/>
      <c r="BE606" s="372"/>
      <c r="BF606" s="372"/>
      <c r="BG606" s="372"/>
      <c r="BH606" s="372"/>
      <c r="BI606" s="372"/>
      <c r="BJ606" s="372"/>
      <c r="BK606" s="372"/>
      <c r="BL606" s="372"/>
      <c r="BM606" s="372"/>
      <c r="BN606" s="372"/>
      <c r="BO606" s="372"/>
      <c r="BP606" s="372"/>
      <c r="BQ606" s="372"/>
      <c r="BR606" s="372"/>
      <c r="BS606" s="372"/>
      <c r="BT606" s="372"/>
      <c r="BU606" s="372"/>
      <c r="BV606" s="372"/>
      <c r="BW606" s="372"/>
      <c r="BX606" s="372"/>
      <c r="BY606" s="372"/>
      <c r="BZ606" s="372"/>
      <c r="CA606" s="372"/>
      <c r="CB606" s="372"/>
      <c r="CC606" s="372"/>
      <c r="CD606" s="372"/>
      <c r="CE606" s="372"/>
      <c r="CF606" s="372"/>
      <c r="CG606" s="372"/>
      <c r="CH606" s="372"/>
      <c r="CI606" s="372"/>
      <c r="CJ606" s="372"/>
      <c r="CK606" s="372"/>
      <c r="CL606" s="372"/>
      <c r="CM606" s="372"/>
      <c r="CN606" s="372"/>
      <c r="CO606" s="372"/>
      <c r="CP606" s="372"/>
      <c r="CQ606" s="372"/>
      <c r="CR606" s="372"/>
      <c r="CS606" s="372"/>
      <c r="CT606" s="372"/>
      <c r="CU606" s="372"/>
      <c r="CV606" s="372"/>
      <c r="CW606" s="372"/>
      <c r="CX606" s="372"/>
      <c r="CY606" s="372"/>
      <c r="CZ606" s="372"/>
    </row>
    <row r="607" s="376" customFormat="true" ht="25.15" customHeight="true" x14ac:dyDescent="0.2">
      <c r="C607" s="815"/>
      <c r="D607" s="814"/>
      <c r="E607" s="193"/>
      <c r="F607" s="193"/>
      <c r="G607" s="193"/>
      <c r="H607" s="815"/>
      <c r="I607" s="814"/>
      <c r="J607" s="193"/>
      <c r="K607" s="193"/>
      <c r="L607" s="193"/>
      <c r="M607" s="815"/>
      <c r="N607" s="814"/>
      <c r="O607" s="193"/>
      <c r="P607" s="193"/>
      <c r="Q607" s="193"/>
      <c r="AA607" s="369"/>
      <c r="AB607" s="369"/>
      <c r="AC607" s="369"/>
      <c r="AD607" s="369"/>
      <c r="AE607" s="369"/>
      <c r="AF607" s="369"/>
      <c r="AG607" s="369"/>
      <c r="AH607" s="369"/>
      <c r="AI607" s="369"/>
      <c r="AJ607" s="369"/>
      <c r="AK607" s="369"/>
      <c r="AL607" s="369"/>
      <c r="AM607" s="369"/>
      <c r="AN607" s="369"/>
      <c r="AO607" s="369"/>
      <c r="AP607" s="369"/>
      <c r="AQ607" s="369"/>
      <c r="AR607" s="369"/>
      <c r="AS607" s="369"/>
      <c r="AT607" s="369"/>
      <c r="AU607" s="369"/>
      <c r="AV607" s="369"/>
      <c r="AW607" s="369"/>
      <c r="AX607" s="369"/>
      <c r="AY607" s="369"/>
      <c r="AZ607" s="369"/>
      <c r="BA607" s="372"/>
      <c r="BB607" s="449"/>
      <c r="BC607" s="372"/>
      <c r="BD607" s="372"/>
      <c r="BE607" s="372"/>
      <c r="BF607" s="372"/>
      <c r="BG607" s="372"/>
      <c r="BH607" s="372"/>
      <c r="BI607" s="372"/>
      <c r="BJ607" s="372"/>
      <c r="BK607" s="372"/>
      <c r="BL607" s="372"/>
      <c r="BM607" s="372"/>
      <c r="BN607" s="372"/>
      <c r="BO607" s="372"/>
      <c r="BP607" s="372"/>
      <c r="BQ607" s="372"/>
      <c r="BR607" s="372"/>
      <c r="BS607" s="372"/>
      <c r="BT607" s="372"/>
      <c r="BU607" s="372"/>
      <c r="BV607" s="372"/>
      <c r="BW607" s="372"/>
      <c r="BX607" s="372"/>
      <c r="BY607" s="372"/>
      <c r="BZ607" s="372"/>
      <c r="CA607" s="372"/>
      <c r="CB607" s="372"/>
      <c r="CC607" s="372"/>
      <c r="CD607" s="372"/>
      <c r="CE607" s="372"/>
      <c r="CF607" s="372"/>
      <c r="CG607" s="372"/>
      <c r="CH607" s="372"/>
      <c r="CI607" s="372"/>
      <c r="CJ607" s="372"/>
      <c r="CK607" s="372"/>
      <c r="CL607" s="372"/>
      <c r="CM607" s="372"/>
      <c r="CN607" s="372"/>
      <c r="CO607" s="372"/>
      <c r="CP607" s="372"/>
      <c r="CQ607" s="372"/>
      <c r="CR607" s="372"/>
      <c r="CS607" s="372"/>
      <c r="CT607" s="372"/>
      <c r="CU607" s="372"/>
      <c r="CV607" s="372"/>
      <c r="CW607" s="372"/>
      <c r="CX607" s="372"/>
      <c r="CY607" s="372"/>
      <c r="CZ607" s="372"/>
    </row>
    <row r="608" s="376" customFormat="true" ht="25.15" customHeight="true" x14ac:dyDescent="0.2">
      <c r="C608" s="815"/>
      <c r="D608" s="814"/>
      <c r="E608" s="193"/>
      <c r="F608" s="193"/>
      <c r="G608" s="193"/>
      <c r="H608" s="815"/>
      <c r="I608" s="814"/>
      <c r="J608" s="193"/>
      <c r="K608" s="193"/>
      <c r="L608" s="193"/>
      <c r="M608" s="815"/>
      <c r="N608" s="814"/>
      <c r="O608" s="193"/>
      <c r="P608" s="193"/>
      <c r="Q608" s="193"/>
      <c r="AA608" s="369"/>
      <c r="AB608" s="369"/>
      <c r="AC608" s="369"/>
      <c r="AD608" s="369"/>
      <c r="AE608" s="369"/>
      <c r="AF608" s="369"/>
      <c r="AG608" s="369"/>
      <c r="AH608" s="369"/>
      <c r="AI608" s="369"/>
      <c r="AJ608" s="369"/>
      <c r="AK608" s="369"/>
      <c r="AL608" s="369"/>
      <c r="AM608" s="369"/>
      <c r="AN608" s="369"/>
      <c r="AO608" s="369"/>
      <c r="AP608" s="369"/>
      <c r="AQ608" s="369"/>
      <c r="AR608" s="369"/>
      <c r="AS608" s="369"/>
      <c r="AT608" s="369"/>
      <c r="AU608" s="369"/>
      <c r="AV608" s="369"/>
      <c r="AW608" s="369"/>
      <c r="AX608" s="369"/>
      <c r="AY608" s="369"/>
      <c r="AZ608" s="369"/>
      <c r="BA608" s="372"/>
      <c r="BB608" s="449"/>
      <c r="BC608" s="372"/>
      <c r="BD608" s="372"/>
      <c r="BE608" s="372"/>
      <c r="BF608" s="372"/>
      <c r="BG608" s="372"/>
      <c r="BH608" s="372"/>
      <c r="BI608" s="372"/>
      <c r="BJ608" s="372"/>
      <c r="BK608" s="372"/>
      <c r="BL608" s="372"/>
      <c r="BM608" s="372"/>
      <c r="BN608" s="372"/>
      <c r="BO608" s="372"/>
      <c r="BP608" s="372"/>
      <c r="BQ608" s="372"/>
      <c r="BR608" s="372"/>
      <c r="BS608" s="372"/>
      <c r="BT608" s="372"/>
      <c r="BU608" s="372"/>
      <c r="BV608" s="372"/>
      <c r="BW608" s="372"/>
      <c r="BX608" s="372"/>
      <c r="BY608" s="372"/>
      <c r="BZ608" s="372"/>
      <c r="CA608" s="372"/>
      <c r="CB608" s="372"/>
      <c r="CC608" s="372"/>
      <c r="CD608" s="372"/>
      <c r="CE608" s="372"/>
      <c r="CF608" s="372"/>
      <c r="CG608" s="372"/>
      <c r="CH608" s="372"/>
      <c r="CI608" s="372"/>
      <c r="CJ608" s="372"/>
      <c r="CK608" s="372"/>
      <c r="CL608" s="372"/>
      <c r="CM608" s="372"/>
      <c r="CN608" s="372"/>
      <c r="CO608" s="372"/>
      <c r="CP608" s="372"/>
      <c r="CQ608" s="372"/>
      <c r="CR608" s="372"/>
      <c r="CS608" s="372"/>
      <c r="CT608" s="372"/>
      <c r="CU608" s="372"/>
      <c r="CV608" s="372"/>
      <c r="CW608" s="372"/>
      <c r="CX608" s="372"/>
      <c r="CY608" s="372"/>
      <c r="CZ608" s="372"/>
    </row>
    <row r="609" s="376" customFormat="true" ht="25.15" customHeight="true" x14ac:dyDescent="0.2">
      <c r="C609" s="815"/>
      <c r="D609" s="814"/>
      <c r="E609" s="193"/>
      <c r="F609" s="193"/>
      <c r="G609" s="193"/>
      <c r="H609" s="815"/>
      <c r="I609" s="814"/>
      <c r="J609" s="193"/>
      <c r="K609" s="193"/>
      <c r="L609" s="193"/>
      <c r="M609" s="815"/>
      <c r="N609" s="814"/>
      <c r="O609" s="193"/>
      <c r="P609" s="193"/>
      <c r="Q609" s="193"/>
      <c r="AA609" s="369"/>
      <c r="AB609" s="369"/>
      <c r="AC609" s="369"/>
      <c r="AD609" s="369"/>
      <c r="AE609" s="369"/>
      <c r="AF609" s="369"/>
      <c r="AG609" s="369"/>
      <c r="AH609" s="369"/>
      <c r="AI609" s="369"/>
      <c r="AJ609" s="369"/>
      <c r="AK609" s="369"/>
      <c r="AL609" s="369"/>
      <c r="AM609" s="369"/>
      <c r="AN609" s="369"/>
      <c r="AO609" s="369"/>
      <c r="AP609" s="369"/>
      <c r="AQ609" s="369"/>
      <c r="AR609" s="369"/>
      <c r="AS609" s="369"/>
      <c r="AT609" s="369"/>
      <c r="AU609" s="369"/>
      <c r="AV609" s="369"/>
      <c r="AW609" s="369"/>
      <c r="AX609" s="369"/>
      <c r="AY609" s="369"/>
      <c r="AZ609" s="369"/>
      <c r="BA609" s="372"/>
      <c r="BB609" s="449"/>
      <c r="BC609" s="372"/>
      <c r="BD609" s="372"/>
      <c r="BE609" s="372"/>
      <c r="BF609" s="372"/>
      <c r="BG609" s="372"/>
      <c r="BH609" s="372"/>
      <c r="BI609" s="372"/>
      <c r="BJ609" s="372"/>
      <c r="BK609" s="372"/>
      <c r="BL609" s="372"/>
      <c r="BM609" s="372"/>
      <c r="BN609" s="372"/>
      <c r="BO609" s="372"/>
      <c r="BP609" s="372"/>
      <c r="BQ609" s="372"/>
      <c r="BR609" s="372"/>
      <c r="BS609" s="372"/>
      <c r="BT609" s="372"/>
      <c r="BU609" s="372"/>
      <c r="BV609" s="372"/>
      <c r="BW609" s="372"/>
      <c r="BX609" s="372"/>
      <c r="BY609" s="372"/>
      <c r="BZ609" s="372"/>
      <c r="CA609" s="372"/>
      <c r="CB609" s="372"/>
      <c r="CC609" s="372"/>
      <c r="CD609" s="372"/>
      <c r="CE609" s="372"/>
      <c r="CF609" s="372"/>
      <c r="CG609" s="372"/>
      <c r="CH609" s="372"/>
      <c r="CI609" s="372"/>
      <c r="CJ609" s="372"/>
      <c r="CK609" s="372"/>
      <c r="CL609" s="372"/>
      <c r="CM609" s="372"/>
      <c r="CN609" s="372"/>
      <c r="CO609" s="372"/>
      <c r="CP609" s="372"/>
      <c r="CQ609" s="372"/>
      <c r="CR609" s="372"/>
      <c r="CS609" s="372"/>
      <c r="CT609" s="372"/>
      <c r="CU609" s="372"/>
      <c r="CV609" s="372"/>
      <c r="CW609" s="372"/>
      <c r="CX609" s="372"/>
      <c r="CY609" s="372"/>
      <c r="CZ609" s="372"/>
    </row>
    <row r="610" s="376" customFormat="true" ht="25.15" customHeight="true" x14ac:dyDescent="0.2">
      <c r="C610" s="815"/>
      <c r="D610" s="814"/>
      <c r="E610" s="193"/>
      <c r="F610" s="193"/>
      <c r="G610" s="193"/>
      <c r="H610" s="815"/>
      <c r="I610" s="814"/>
      <c r="J610" s="193"/>
      <c r="K610" s="193"/>
      <c r="L610" s="193"/>
      <c r="M610" s="815"/>
      <c r="N610" s="814"/>
      <c r="O610" s="193"/>
      <c r="P610" s="193"/>
      <c r="Q610" s="193"/>
      <c r="AA610" s="369"/>
      <c r="AB610" s="369"/>
      <c r="AC610" s="369"/>
      <c r="AD610" s="369"/>
      <c r="AE610" s="369"/>
      <c r="AF610" s="369"/>
      <c r="AG610" s="369"/>
      <c r="AH610" s="369"/>
      <c r="AI610" s="369"/>
      <c r="AJ610" s="369"/>
      <c r="AK610" s="369"/>
      <c r="AL610" s="369"/>
      <c r="AM610" s="369"/>
      <c r="AN610" s="369"/>
      <c r="AO610" s="369"/>
      <c r="AP610" s="369"/>
      <c r="AQ610" s="369"/>
      <c r="AR610" s="369"/>
      <c r="AS610" s="369"/>
      <c r="AT610" s="369"/>
      <c r="AU610" s="369"/>
      <c r="AV610" s="369"/>
      <c r="AW610" s="369"/>
      <c r="AX610" s="369"/>
      <c r="AY610" s="369"/>
      <c r="AZ610" s="369"/>
      <c r="BA610" s="372"/>
      <c r="BB610" s="449"/>
      <c r="BC610" s="372"/>
      <c r="BD610" s="372"/>
      <c r="BE610" s="372"/>
      <c r="BF610" s="372"/>
      <c r="BG610" s="372"/>
      <c r="BH610" s="372"/>
      <c r="BI610" s="372"/>
      <c r="BJ610" s="372"/>
      <c r="BK610" s="372"/>
      <c r="BL610" s="372"/>
      <c r="BM610" s="372"/>
      <c r="BN610" s="372"/>
      <c r="BO610" s="372"/>
      <c r="BP610" s="372"/>
      <c r="BQ610" s="372"/>
      <c r="BR610" s="372"/>
      <c r="BS610" s="372"/>
      <c r="BT610" s="372"/>
      <c r="BU610" s="372"/>
      <c r="BV610" s="372"/>
      <c r="BW610" s="372"/>
      <c r="BX610" s="372"/>
      <c r="BY610" s="372"/>
      <c r="BZ610" s="372"/>
      <c r="CA610" s="372"/>
      <c r="CB610" s="372"/>
      <c r="CC610" s="372"/>
      <c r="CD610" s="372"/>
      <c r="CE610" s="372"/>
      <c r="CF610" s="372"/>
      <c r="CG610" s="372"/>
      <c r="CH610" s="372"/>
      <c r="CI610" s="372"/>
      <c r="CJ610" s="372"/>
      <c r="CK610" s="372"/>
      <c r="CL610" s="372"/>
      <c r="CM610" s="372"/>
      <c r="CN610" s="372"/>
      <c r="CO610" s="372"/>
      <c r="CP610" s="372"/>
      <c r="CQ610" s="372"/>
      <c r="CR610" s="372"/>
      <c r="CS610" s="372"/>
      <c r="CT610" s="372"/>
      <c r="CU610" s="372"/>
      <c r="CV610" s="372"/>
      <c r="CW610" s="372"/>
      <c r="CX610" s="372"/>
      <c r="CY610" s="372"/>
      <c r="CZ610" s="372"/>
    </row>
    <row r="611" s="376" customFormat="true" ht="25.15" customHeight="true" x14ac:dyDescent="0.2">
      <c r="C611" s="815"/>
      <c r="D611" s="814"/>
      <c r="E611" s="193"/>
      <c r="F611" s="193"/>
      <c r="G611" s="193"/>
      <c r="H611" s="815"/>
      <c r="I611" s="814"/>
      <c r="J611" s="193"/>
      <c r="K611" s="193"/>
      <c r="L611" s="193"/>
      <c r="M611" s="815"/>
      <c r="N611" s="814"/>
      <c r="O611" s="193"/>
      <c r="P611" s="193"/>
      <c r="Q611" s="193"/>
      <c r="AA611" s="369"/>
      <c r="AB611" s="369"/>
      <c r="AC611" s="369"/>
      <c r="AD611" s="369"/>
      <c r="AE611" s="369"/>
      <c r="AF611" s="369"/>
      <c r="AG611" s="369"/>
      <c r="AH611" s="369"/>
      <c r="AI611" s="369"/>
      <c r="AJ611" s="369"/>
      <c r="AK611" s="369"/>
      <c r="AL611" s="369"/>
      <c r="AM611" s="369"/>
      <c r="AN611" s="369"/>
      <c r="AO611" s="369"/>
      <c r="AP611" s="369"/>
      <c r="AQ611" s="369"/>
      <c r="AR611" s="369"/>
      <c r="AS611" s="369"/>
      <c r="AT611" s="369"/>
      <c r="AU611" s="369"/>
      <c r="AV611" s="369"/>
      <c r="AW611" s="369"/>
      <c r="AX611" s="369"/>
      <c r="AY611" s="369"/>
      <c r="AZ611" s="369"/>
      <c r="BA611" s="372"/>
      <c r="BB611" s="449"/>
      <c r="BC611" s="372"/>
      <c r="BD611" s="372"/>
      <c r="BE611" s="372"/>
      <c r="BF611" s="372"/>
      <c r="BG611" s="372"/>
      <c r="BH611" s="372"/>
      <c r="BI611" s="372"/>
      <c r="BJ611" s="372"/>
      <c r="BK611" s="372"/>
      <c r="BL611" s="372"/>
      <c r="BM611" s="372"/>
      <c r="BN611" s="372"/>
      <c r="BO611" s="372"/>
      <c r="BP611" s="372"/>
      <c r="BQ611" s="372"/>
      <c r="BR611" s="372"/>
      <c r="BS611" s="372"/>
      <c r="BT611" s="372"/>
      <c r="BU611" s="372"/>
      <c r="BV611" s="372"/>
      <c r="BW611" s="372"/>
      <c r="BX611" s="372"/>
      <c r="BY611" s="372"/>
      <c r="BZ611" s="372"/>
      <c r="CA611" s="372"/>
      <c r="CB611" s="372"/>
      <c r="CC611" s="372"/>
      <c r="CD611" s="372"/>
      <c r="CE611" s="372"/>
      <c r="CF611" s="372"/>
      <c r="CG611" s="372"/>
      <c r="CH611" s="372"/>
      <c r="CI611" s="372"/>
      <c r="CJ611" s="372"/>
      <c r="CK611" s="372"/>
      <c r="CL611" s="372"/>
      <c r="CM611" s="372"/>
      <c r="CN611" s="372"/>
      <c r="CO611" s="372"/>
      <c r="CP611" s="372"/>
      <c r="CQ611" s="372"/>
      <c r="CR611" s="372"/>
      <c r="CS611" s="372"/>
      <c r="CT611" s="372"/>
      <c r="CU611" s="372"/>
      <c r="CV611" s="372"/>
      <c r="CW611" s="372"/>
      <c r="CX611" s="372"/>
      <c r="CY611" s="372"/>
      <c r="CZ611" s="372"/>
    </row>
    <row r="612" s="376" customFormat="true" ht="25.15" customHeight="true" x14ac:dyDescent="0.2">
      <c r="C612" s="815"/>
      <c r="D612" s="814"/>
      <c r="E612" s="193"/>
      <c r="F612" s="193"/>
      <c r="G612" s="193"/>
      <c r="H612" s="815"/>
      <c r="I612" s="814"/>
      <c r="J612" s="193"/>
      <c r="K612" s="193"/>
      <c r="L612" s="193"/>
      <c r="M612" s="815"/>
      <c r="N612" s="814"/>
      <c r="O612" s="193"/>
      <c r="P612" s="193"/>
      <c r="Q612" s="193"/>
      <c r="AA612" s="369"/>
      <c r="AB612" s="369"/>
      <c r="AC612" s="369"/>
      <c r="AD612" s="369"/>
      <c r="AE612" s="369"/>
      <c r="AF612" s="369"/>
      <c r="AG612" s="369"/>
      <c r="AH612" s="369"/>
      <c r="AI612" s="369"/>
      <c r="AJ612" s="369"/>
      <c r="AK612" s="369"/>
      <c r="AL612" s="369"/>
      <c r="AM612" s="369"/>
      <c r="AN612" s="369"/>
      <c r="AO612" s="369"/>
      <c r="AP612" s="369"/>
      <c r="AQ612" s="369"/>
      <c r="AR612" s="369"/>
      <c r="AS612" s="369"/>
      <c r="AT612" s="369"/>
      <c r="AU612" s="369"/>
      <c r="AV612" s="369"/>
      <c r="AW612" s="369"/>
      <c r="AX612" s="369"/>
      <c r="AY612" s="369"/>
      <c r="AZ612" s="369"/>
      <c r="BA612" s="372"/>
      <c r="BB612" s="449"/>
      <c r="BC612" s="372"/>
      <c r="BD612" s="372"/>
      <c r="BE612" s="372"/>
      <c r="BF612" s="372"/>
      <c r="BG612" s="372"/>
      <c r="BH612" s="372"/>
      <c r="BI612" s="372"/>
      <c r="BJ612" s="372"/>
      <c r="BK612" s="372"/>
      <c r="BL612" s="372"/>
      <c r="BM612" s="372"/>
      <c r="BN612" s="372"/>
      <c r="BO612" s="372"/>
      <c r="BP612" s="372"/>
      <c r="BQ612" s="372"/>
      <c r="BR612" s="372"/>
      <c r="BS612" s="372"/>
      <c r="BT612" s="372"/>
      <c r="BU612" s="372"/>
      <c r="BV612" s="372"/>
      <c r="BW612" s="372"/>
      <c r="BX612" s="372"/>
      <c r="BY612" s="372"/>
      <c r="BZ612" s="372"/>
      <c r="CA612" s="372"/>
      <c r="CB612" s="372"/>
      <c r="CC612" s="372"/>
      <c r="CD612" s="372"/>
      <c r="CE612" s="372"/>
      <c r="CF612" s="372"/>
      <c r="CG612" s="372"/>
      <c r="CH612" s="372"/>
      <c r="CI612" s="372"/>
      <c r="CJ612" s="372"/>
      <c r="CK612" s="372"/>
      <c r="CL612" s="372"/>
      <c r="CM612" s="372"/>
      <c r="CN612" s="372"/>
      <c r="CO612" s="372"/>
      <c r="CP612" s="372"/>
      <c r="CQ612" s="372"/>
      <c r="CR612" s="372"/>
      <c r="CS612" s="372"/>
      <c r="CT612" s="372"/>
      <c r="CU612" s="372"/>
      <c r="CV612" s="372"/>
      <c r="CW612" s="372"/>
      <c r="CX612" s="372"/>
      <c r="CY612" s="372"/>
      <c r="CZ612" s="372"/>
    </row>
    <row r="613" s="376" customFormat="true" ht="25.15" customHeight="true" x14ac:dyDescent="0.2">
      <c r="C613" s="815"/>
      <c r="D613" s="814"/>
      <c r="E613" s="193"/>
      <c r="F613" s="193"/>
      <c r="G613" s="193"/>
      <c r="H613" s="815"/>
      <c r="I613" s="814"/>
      <c r="J613" s="193"/>
      <c r="K613" s="193"/>
      <c r="L613" s="193"/>
      <c r="M613" s="815"/>
      <c r="N613" s="814"/>
      <c r="O613" s="193"/>
      <c r="P613" s="193"/>
      <c r="Q613" s="193"/>
      <c r="AA613" s="369"/>
      <c r="AB613" s="369"/>
      <c r="AC613" s="369"/>
      <c r="AD613" s="369"/>
      <c r="AE613" s="369"/>
      <c r="AF613" s="369"/>
      <c r="AG613" s="369"/>
      <c r="AH613" s="369"/>
      <c r="AI613" s="369"/>
      <c r="AJ613" s="369"/>
      <c r="AK613" s="369"/>
      <c r="AL613" s="369"/>
      <c r="AM613" s="369"/>
      <c r="AN613" s="369"/>
      <c r="AO613" s="369"/>
      <c r="AP613" s="369"/>
      <c r="AQ613" s="369"/>
      <c r="AR613" s="369"/>
      <c r="AS613" s="369"/>
      <c r="AT613" s="369"/>
      <c r="AU613" s="369"/>
      <c r="AV613" s="369"/>
      <c r="AW613" s="369"/>
      <c r="AX613" s="369"/>
      <c r="AY613" s="369"/>
      <c r="AZ613" s="369"/>
      <c r="BA613" s="372"/>
      <c r="BB613" s="449"/>
      <c r="BC613" s="372"/>
      <c r="BD613" s="372"/>
      <c r="BE613" s="372"/>
      <c r="BF613" s="372"/>
      <c r="BG613" s="372"/>
      <c r="BH613" s="372"/>
      <c r="BI613" s="372"/>
      <c r="BJ613" s="372"/>
      <c r="BK613" s="372"/>
      <c r="BL613" s="372"/>
      <c r="BM613" s="372"/>
      <c r="BN613" s="372"/>
      <c r="BO613" s="372"/>
      <c r="BP613" s="372"/>
      <c r="BQ613" s="372"/>
      <c r="BR613" s="372"/>
      <c r="BS613" s="372"/>
      <c r="BT613" s="372"/>
      <c r="BU613" s="372"/>
      <c r="BV613" s="372"/>
      <c r="BW613" s="372"/>
      <c r="BX613" s="372"/>
      <c r="BY613" s="372"/>
      <c r="BZ613" s="372"/>
      <c r="CA613" s="372"/>
      <c r="CB613" s="372"/>
      <c r="CC613" s="372"/>
      <c r="CD613" s="372"/>
      <c r="CE613" s="372"/>
      <c r="CF613" s="372"/>
      <c r="CG613" s="372"/>
      <c r="CH613" s="372"/>
      <c r="CI613" s="372"/>
      <c r="CJ613" s="372"/>
      <c r="CK613" s="372"/>
      <c r="CL613" s="372"/>
      <c r="CM613" s="372"/>
      <c r="CN613" s="372"/>
      <c r="CO613" s="372"/>
      <c r="CP613" s="372"/>
      <c r="CQ613" s="372"/>
      <c r="CR613" s="372"/>
      <c r="CS613" s="372"/>
      <c r="CT613" s="372"/>
      <c r="CU613" s="372"/>
      <c r="CV613" s="372"/>
      <c r="CW613" s="372"/>
      <c r="CX613" s="372"/>
      <c r="CY613" s="372"/>
      <c r="CZ613" s="372"/>
    </row>
    <row r="614" s="376" customFormat="true" ht="25.15" customHeight="true" x14ac:dyDescent="0.2">
      <c r="C614" s="815"/>
      <c r="D614" s="814"/>
      <c r="E614" s="193"/>
      <c r="F614" s="193"/>
      <c r="G614" s="193"/>
      <c r="H614" s="815"/>
      <c r="I614" s="814"/>
      <c r="J614" s="193"/>
      <c r="K614" s="193"/>
      <c r="L614" s="193"/>
      <c r="M614" s="815"/>
      <c r="N614" s="814"/>
      <c r="O614" s="193"/>
      <c r="P614" s="193"/>
      <c r="Q614" s="193"/>
      <c r="AA614" s="369"/>
      <c r="AB614" s="369"/>
      <c r="AC614" s="369"/>
      <c r="AD614" s="369"/>
      <c r="AE614" s="369"/>
      <c r="AF614" s="369"/>
      <c r="AG614" s="369"/>
      <c r="AH614" s="369"/>
      <c r="AI614" s="369"/>
      <c r="AJ614" s="369"/>
      <c r="AK614" s="369"/>
      <c r="AL614" s="369"/>
      <c r="AM614" s="369"/>
      <c r="AN614" s="369"/>
      <c r="AO614" s="369"/>
      <c r="AP614" s="369"/>
      <c r="AQ614" s="369"/>
      <c r="AR614" s="369"/>
      <c r="AS614" s="369"/>
      <c r="AT614" s="369"/>
      <c r="AU614" s="369"/>
      <c r="AV614" s="369"/>
      <c r="AW614" s="369"/>
      <c r="AX614" s="369"/>
      <c r="AY614" s="369"/>
      <c r="AZ614" s="369"/>
      <c r="BA614" s="372"/>
      <c r="BB614" s="449"/>
      <c r="BC614" s="372"/>
      <c r="BD614" s="372"/>
      <c r="BE614" s="372"/>
      <c r="BF614" s="372"/>
      <c r="BG614" s="372"/>
      <c r="BH614" s="372"/>
      <c r="BI614" s="372"/>
      <c r="BJ614" s="372"/>
      <c r="BK614" s="372"/>
      <c r="BL614" s="372"/>
      <c r="BM614" s="372"/>
      <c r="BN614" s="372"/>
      <c r="BO614" s="372"/>
      <c r="BP614" s="372"/>
      <c r="BQ614" s="372"/>
      <c r="BR614" s="372"/>
      <c r="BS614" s="372"/>
      <c r="BT614" s="372"/>
      <c r="BU614" s="372"/>
      <c r="BV614" s="372"/>
      <c r="BW614" s="372"/>
      <c r="BX614" s="372"/>
      <c r="BY614" s="372"/>
      <c r="BZ614" s="372"/>
      <c r="CA614" s="372"/>
      <c r="CB614" s="372"/>
      <c r="CC614" s="372"/>
      <c r="CD614" s="372"/>
      <c r="CE614" s="372"/>
      <c r="CF614" s="372"/>
      <c r="CG614" s="372"/>
      <c r="CH614" s="372"/>
      <c r="CI614" s="372"/>
      <c r="CJ614" s="372"/>
      <c r="CK614" s="372"/>
      <c r="CL614" s="372"/>
      <c r="CM614" s="372"/>
      <c r="CN614" s="372"/>
      <c r="CO614" s="372"/>
      <c r="CP614" s="372"/>
      <c r="CQ614" s="372"/>
      <c r="CR614" s="372"/>
      <c r="CS614" s="372"/>
      <c r="CT614" s="372"/>
      <c r="CU614" s="372"/>
      <c r="CV614" s="372"/>
      <c r="CW614" s="372"/>
      <c r="CX614" s="372"/>
      <c r="CY614" s="372"/>
      <c r="CZ614" s="372"/>
    </row>
    <row r="615" s="376" customFormat="true" ht="25.15" customHeight="true" x14ac:dyDescent="0.2">
      <c r="C615" s="815"/>
      <c r="D615" s="814"/>
      <c r="E615" s="193"/>
      <c r="F615" s="193"/>
      <c r="G615" s="193"/>
      <c r="H615" s="815"/>
      <c r="I615" s="814"/>
      <c r="J615" s="193"/>
      <c r="K615" s="193"/>
      <c r="L615" s="193"/>
      <c r="M615" s="815"/>
      <c r="N615" s="814"/>
      <c r="O615" s="193"/>
      <c r="P615" s="193"/>
      <c r="Q615" s="193"/>
      <c r="AA615" s="369"/>
      <c r="AB615" s="369"/>
      <c r="AC615" s="369"/>
      <c r="AD615" s="369"/>
      <c r="AE615" s="369"/>
      <c r="AF615" s="369"/>
      <c r="AG615" s="369"/>
      <c r="AH615" s="369"/>
      <c r="AI615" s="369"/>
      <c r="AJ615" s="369"/>
      <c r="AK615" s="369"/>
      <c r="AL615" s="369"/>
      <c r="AM615" s="369"/>
      <c r="AN615" s="369"/>
      <c r="AO615" s="369"/>
      <c r="AP615" s="369"/>
      <c r="AQ615" s="369"/>
      <c r="AR615" s="369"/>
      <c r="AS615" s="369"/>
      <c r="AT615" s="369"/>
      <c r="AU615" s="369"/>
      <c r="AV615" s="369"/>
      <c r="AW615" s="369"/>
      <c r="AX615" s="369"/>
      <c r="AY615" s="369"/>
      <c r="AZ615" s="369"/>
      <c r="BA615" s="372"/>
      <c r="BB615" s="449"/>
      <c r="BC615" s="372"/>
      <c r="BD615" s="372"/>
      <c r="BE615" s="372"/>
      <c r="BF615" s="372"/>
      <c r="BG615" s="372"/>
      <c r="BH615" s="372"/>
      <c r="BI615" s="372"/>
      <c r="BJ615" s="372"/>
      <c r="BK615" s="372"/>
      <c r="BL615" s="372"/>
      <c r="BM615" s="372"/>
      <c r="BN615" s="372"/>
      <c r="BO615" s="372"/>
      <c r="BP615" s="372"/>
      <c r="BQ615" s="372"/>
      <c r="BR615" s="372"/>
      <c r="BS615" s="372"/>
      <c r="BT615" s="372"/>
      <c r="BU615" s="372"/>
      <c r="BV615" s="372"/>
      <c r="BW615" s="372"/>
      <c r="BX615" s="372"/>
      <c r="BY615" s="372"/>
      <c r="BZ615" s="372"/>
      <c r="CA615" s="372"/>
      <c r="CB615" s="372"/>
      <c r="CC615" s="372"/>
      <c r="CD615" s="372"/>
      <c r="CE615" s="372"/>
      <c r="CF615" s="372"/>
      <c r="CG615" s="372"/>
      <c r="CH615" s="372"/>
      <c r="CI615" s="372"/>
      <c r="CJ615" s="372"/>
      <c r="CK615" s="372"/>
      <c r="CL615" s="372"/>
      <c r="CM615" s="372"/>
      <c r="CN615" s="372"/>
      <c r="CO615" s="372"/>
      <c r="CP615" s="372"/>
      <c r="CQ615" s="372"/>
      <c r="CR615" s="372"/>
      <c r="CS615" s="372"/>
      <c r="CT615" s="372"/>
      <c r="CU615" s="372"/>
      <c r="CV615" s="372"/>
      <c r="CW615" s="372"/>
      <c r="CX615" s="372"/>
      <c r="CY615" s="372"/>
      <c r="CZ615" s="372"/>
    </row>
    <row r="616" s="376" customFormat="true" ht="25.15" customHeight="true" x14ac:dyDescent="0.2">
      <c r="C616" s="815"/>
      <c r="D616" s="814"/>
      <c r="E616" s="193"/>
      <c r="F616" s="193"/>
      <c r="G616" s="193"/>
      <c r="H616" s="815"/>
      <c r="I616" s="814"/>
      <c r="J616" s="193"/>
      <c r="K616" s="193"/>
      <c r="L616" s="193"/>
      <c r="M616" s="815"/>
      <c r="N616" s="814"/>
      <c r="O616" s="193"/>
      <c r="P616" s="193"/>
      <c r="Q616" s="193"/>
      <c r="AA616" s="369"/>
      <c r="AB616" s="369"/>
      <c r="AC616" s="369"/>
      <c r="AD616" s="369"/>
      <c r="AE616" s="369"/>
      <c r="AF616" s="369"/>
      <c r="AG616" s="369"/>
      <c r="AH616" s="369"/>
      <c r="AI616" s="369"/>
      <c r="AJ616" s="369"/>
      <c r="AK616" s="369"/>
      <c r="AL616" s="369"/>
      <c r="AM616" s="369"/>
      <c r="AN616" s="369"/>
      <c r="AO616" s="369"/>
      <c r="AP616" s="369"/>
      <c r="AQ616" s="369"/>
      <c r="AR616" s="369"/>
      <c r="AS616" s="369"/>
      <c r="AT616" s="369"/>
      <c r="AU616" s="369"/>
      <c r="AV616" s="369"/>
      <c r="AW616" s="369"/>
      <c r="AX616" s="369"/>
      <c r="AY616" s="369"/>
      <c r="AZ616" s="369"/>
      <c r="BA616" s="372"/>
      <c r="BB616" s="449"/>
      <c r="BC616" s="372"/>
      <c r="BD616" s="372"/>
      <c r="BE616" s="372"/>
      <c r="BF616" s="372"/>
      <c r="BG616" s="372"/>
      <c r="BH616" s="372"/>
      <c r="BI616" s="372"/>
      <c r="BJ616" s="372"/>
      <c r="BK616" s="372"/>
      <c r="BL616" s="372"/>
      <c r="BM616" s="372"/>
      <c r="BN616" s="372"/>
      <c r="BO616" s="372"/>
      <c r="BP616" s="372"/>
      <c r="BQ616" s="372"/>
      <c r="BR616" s="372"/>
      <c r="BS616" s="372"/>
      <c r="BT616" s="372"/>
      <c r="BU616" s="372"/>
      <c r="BV616" s="372"/>
      <c r="BW616" s="372"/>
      <c r="BX616" s="372"/>
      <c r="BY616" s="372"/>
      <c r="BZ616" s="372"/>
      <c r="CA616" s="372"/>
      <c r="CB616" s="372"/>
      <c r="CC616" s="372"/>
      <c r="CD616" s="372"/>
      <c r="CE616" s="372"/>
      <c r="CF616" s="372"/>
      <c r="CG616" s="372"/>
      <c r="CH616" s="372"/>
      <c r="CI616" s="372"/>
      <c r="CJ616" s="372"/>
      <c r="CK616" s="372"/>
      <c r="CL616" s="372"/>
      <c r="CM616" s="372"/>
      <c r="CN616" s="372"/>
      <c r="CO616" s="372"/>
      <c r="CP616" s="372"/>
      <c r="CQ616" s="372"/>
      <c r="CR616" s="372"/>
      <c r="CS616" s="372"/>
      <c r="CT616" s="372"/>
      <c r="CU616" s="372"/>
      <c r="CV616" s="372"/>
      <c r="CW616" s="372"/>
      <c r="CX616" s="372"/>
      <c r="CY616" s="372"/>
      <c r="CZ616" s="372"/>
    </row>
    <row r="617" s="376" customFormat="true" ht="25.15" customHeight="true" x14ac:dyDescent="0.2">
      <c r="C617" s="815"/>
      <c r="D617" s="814"/>
      <c r="E617" s="193"/>
      <c r="F617" s="193"/>
      <c r="G617" s="193"/>
      <c r="H617" s="815"/>
      <c r="I617" s="814"/>
      <c r="J617" s="193"/>
      <c r="K617" s="193"/>
      <c r="L617" s="193"/>
      <c r="M617" s="815"/>
      <c r="N617" s="814"/>
      <c r="O617" s="193"/>
      <c r="P617" s="193"/>
      <c r="Q617" s="193"/>
      <c r="AA617" s="369"/>
      <c r="AB617" s="369"/>
      <c r="AC617" s="369"/>
      <c r="AD617" s="369"/>
      <c r="AE617" s="369"/>
      <c r="AF617" s="369"/>
      <c r="AG617" s="369"/>
      <c r="AH617" s="369"/>
      <c r="AI617" s="369"/>
      <c r="AJ617" s="369"/>
      <c r="AK617" s="369"/>
      <c r="AL617" s="369"/>
      <c r="AM617" s="369"/>
      <c r="AN617" s="369"/>
      <c r="AO617" s="369"/>
      <c r="AP617" s="369"/>
      <c r="AQ617" s="369"/>
      <c r="AR617" s="369"/>
      <c r="AS617" s="369"/>
      <c r="AT617" s="369"/>
      <c r="AU617" s="369"/>
      <c r="AV617" s="369"/>
      <c r="AW617" s="369"/>
      <c r="AX617" s="369"/>
      <c r="AY617" s="369"/>
      <c r="AZ617" s="369"/>
      <c r="BA617" s="372"/>
      <c r="BB617" s="449"/>
      <c r="BC617" s="372"/>
      <c r="BD617" s="372"/>
      <c r="BE617" s="372"/>
      <c r="BF617" s="372"/>
      <c r="BG617" s="372"/>
      <c r="BH617" s="372"/>
      <c r="BI617" s="372"/>
      <c r="BJ617" s="372"/>
      <c r="BK617" s="372"/>
      <c r="BL617" s="372"/>
      <c r="BM617" s="372"/>
      <c r="BN617" s="372"/>
      <c r="BO617" s="372"/>
      <c r="BP617" s="372"/>
      <c r="BQ617" s="372"/>
      <c r="BR617" s="372"/>
      <c r="BS617" s="372"/>
      <c r="BT617" s="372"/>
      <c r="BU617" s="372"/>
      <c r="BV617" s="372"/>
      <c r="BW617" s="372"/>
      <c r="BX617" s="372"/>
      <c r="BY617" s="372"/>
      <c r="BZ617" s="372"/>
      <c r="CA617" s="372"/>
      <c r="CB617" s="372"/>
      <c r="CC617" s="372"/>
      <c r="CD617" s="372"/>
      <c r="CE617" s="372"/>
      <c r="CF617" s="372"/>
      <c r="CG617" s="372"/>
      <c r="CH617" s="372"/>
      <c r="CI617" s="372"/>
      <c r="CJ617" s="372"/>
      <c r="CK617" s="372"/>
      <c r="CL617" s="372"/>
      <c r="CM617" s="372"/>
      <c r="CN617" s="372"/>
      <c r="CO617" s="372"/>
      <c r="CP617" s="372"/>
      <c r="CQ617" s="372"/>
      <c r="CR617" s="372"/>
      <c r="CS617" s="372"/>
      <c r="CT617" s="372"/>
      <c r="CU617" s="372"/>
      <c r="CV617" s="372"/>
      <c r="CW617" s="372"/>
      <c r="CX617" s="372"/>
      <c r="CY617" s="372"/>
      <c r="CZ617" s="372"/>
    </row>
    <row r="618" s="376" customFormat="true" ht="25.15" customHeight="true" x14ac:dyDescent="0.2">
      <c r="C618" s="815"/>
      <c r="D618" s="814"/>
      <c r="E618" s="193"/>
      <c r="F618" s="193"/>
      <c r="G618" s="193"/>
      <c r="H618" s="815"/>
      <c r="I618" s="814"/>
      <c r="J618" s="193"/>
      <c r="K618" s="193"/>
      <c r="L618" s="193"/>
      <c r="M618" s="815"/>
      <c r="N618" s="814"/>
      <c r="O618" s="193"/>
      <c r="P618" s="193"/>
      <c r="Q618" s="193"/>
      <c r="AA618" s="369"/>
      <c r="AB618" s="369"/>
      <c r="AC618" s="369"/>
      <c r="AD618" s="369"/>
      <c r="AE618" s="369"/>
      <c r="AF618" s="369"/>
      <c r="AG618" s="369"/>
      <c r="AH618" s="369"/>
      <c r="AI618" s="369"/>
      <c r="AJ618" s="369"/>
      <c r="AK618" s="369"/>
      <c r="AL618" s="369"/>
      <c r="AM618" s="369"/>
      <c r="AN618" s="369"/>
      <c r="AO618" s="369"/>
      <c r="AP618" s="369"/>
      <c r="AQ618" s="369"/>
      <c r="AR618" s="369"/>
      <c r="AS618" s="369"/>
      <c r="AT618" s="369"/>
      <c r="AU618" s="369"/>
      <c r="AV618" s="369"/>
      <c r="AW618" s="369"/>
      <c r="AX618" s="369"/>
      <c r="AY618" s="369"/>
      <c r="AZ618" s="369"/>
      <c r="BA618" s="372"/>
      <c r="BB618" s="449"/>
      <c r="BC618" s="372"/>
      <c r="BD618" s="372"/>
      <c r="BE618" s="372"/>
      <c r="BF618" s="372"/>
      <c r="BG618" s="372"/>
      <c r="BH618" s="372"/>
      <c r="BI618" s="372"/>
      <c r="BJ618" s="372"/>
      <c r="BK618" s="372"/>
      <c r="BL618" s="372"/>
      <c r="BM618" s="372"/>
      <c r="BN618" s="372"/>
      <c r="BO618" s="372"/>
      <c r="BP618" s="372"/>
      <c r="BQ618" s="372"/>
      <c r="BR618" s="372"/>
      <c r="BS618" s="372"/>
      <c r="BT618" s="372"/>
      <c r="BU618" s="372"/>
      <c r="BV618" s="372"/>
      <c r="BW618" s="372"/>
      <c r="BX618" s="372"/>
      <c r="BY618" s="372"/>
      <c r="BZ618" s="372"/>
      <c r="CA618" s="372"/>
      <c r="CB618" s="372"/>
      <c r="CC618" s="372"/>
      <c r="CD618" s="372"/>
      <c r="CE618" s="372"/>
      <c r="CF618" s="372"/>
      <c r="CG618" s="372"/>
      <c r="CH618" s="372"/>
      <c r="CI618" s="372"/>
      <c r="CJ618" s="372"/>
      <c r="CK618" s="372"/>
      <c r="CL618" s="372"/>
      <c r="CM618" s="372"/>
      <c r="CN618" s="372"/>
      <c r="CO618" s="372"/>
      <c r="CP618" s="372"/>
      <c r="CQ618" s="372"/>
      <c r="CR618" s="372"/>
      <c r="CS618" s="372"/>
      <c r="CT618" s="372"/>
      <c r="CU618" s="372"/>
      <c r="CV618" s="372"/>
      <c r="CW618" s="372"/>
      <c r="CX618" s="372"/>
      <c r="CY618" s="372"/>
      <c r="CZ618" s="372"/>
    </row>
    <row r="619" s="376" customFormat="true" ht="25.15" customHeight="true" x14ac:dyDescent="0.2">
      <c r="C619" s="815"/>
      <c r="D619" s="814"/>
      <c r="E619" s="193"/>
      <c r="F619" s="193"/>
      <c r="G619" s="193"/>
      <c r="H619" s="815"/>
      <c r="I619" s="814"/>
      <c r="J619" s="193"/>
      <c r="K619" s="193"/>
      <c r="L619" s="193"/>
      <c r="M619" s="815"/>
      <c r="N619" s="814"/>
      <c r="O619" s="193"/>
      <c r="P619" s="193"/>
      <c r="Q619" s="193"/>
      <c r="AA619" s="369"/>
      <c r="AB619" s="369"/>
      <c r="AC619" s="369"/>
      <c r="AD619" s="369"/>
      <c r="AE619" s="369"/>
      <c r="AF619" s="369"/>
      <c r="AG619" s="369"/>
      <c r="AH619" s="369"/>
      <c r="AI619" s="369"/>
      <c r="AJ619" s="369"/>
      <c r="AK619" s="369"/>
      <c r="AL619" s="369"/>
      <c r="AM619" s="369"/>
      <c r="AN619" s="369"/>
      <c r="AO619" s="369"/>
      <c r="AP619" s="369"/>
      <c r="AQ619" s="369"/>
      <c r="AR619" s="369"/>
      <c r="AS619" s="369"/>
      <c r="AT619" s="369"/>
      <c r="AU619" s="369"/>
      <c r="AV619" s="369"/>
      <c r="AW619" s="369"/>
      <c r="AX619" s="369"/>
      <c r="AY619" s="369"/>
      <c r="AZ619" s="369"/>
      <c r="BA619" s="372"/>
      <c r="BB619" s="449"/>
      <c r="BC619" s="372"/>
      <c r="BD619" s="372"/>
      <c r="BE619" s="372"/>
      <c r="BF619" s="372"/>
      <c r="BG619" s="372"/>
      <c r="BH619" s="372"/>
      <c r="BI619" s="372"/>
      <c r="BJ619" s="372"/>
      <c r="BK619" s="372"/>
      <c r="BL619" s="372"/>
      <c r="BM619" s="372"/>
      <c r="BN619" s="372"/>
      <c r="BO619" s="372"/>
      <c r="BP619" s="372"/>
      <c r="BQ619" s="372"/>
      <c r="BR619" s="372"/>
      <c r="BS619" s="372"/>
      <c r="BT619" s="372"/>
      <c r="BU619" s="372"/>
      <c r="BV619" s="372"/>
      <c r="BW619" s="372"/>
      <c r="BX619" s="372"/>
      <c r="BY619" s="372"/>
      <c r="BZ619" s="372"/>
      <c r="CA619" s="372"/>
      <c r="CB619" s="372"/>
      <c r="CC619" s="372"/>
      <c r="CD619" s="372"/>
      <c r="CE619" s="372"/>
      <c r="CF619" s="372"/>
      <c r="CG619" s="372"/>
      <c r="CH619" s="372"/>
      <c r="CI619" s="372"/>
      <c r="CJ619" s="372"/>
      <c r="CK619" s="372"/>
      <c r="CL619" s="372"/>
      <c r="CM619" s="372"/>
      <c r="CN619" s="372"/>
      <c r="CO619" s="372"/>
      <c r="CP619" s="372"/>
      <c r="CQ619" s="372"/>
      <c r="CR619" s="372"/>
      <c r="CS619" s="372"/>
      <c r="CT619" s="372"/>
      <c r="CU619" s="372"/>
      <c r="CV619" s="372"/>
      <c r="CW619" s="372"/>
      <c r="CX619" s="372"/>
      <c r="CY619" s="372"/>
      <c r="CZ619" s="372"/>
    </row>
    <row r="620" s="376" customFormat="true" ht="25.15" customHeight="true" x14ac:dyDescent="0.2">
      <c r="C620" s="815"/>
      <c r="D620" s="814"/>
      <c r="E620" s="193"/>
      <c r="F620" s="193"/>
      <c r="G620" s="193"/>
      <c r="H620" s="815"/>
      <c r="I620" s="814"/>
      <c r="J620" s="193"/>
      <c r="K620" s="193"/>
      <c r="L620" s="193"/>
      <c r="M620" s="815"/>
      <c r="N620" s="814"/>
      <c r="O620" s="193"/>
      <c r="P620" s="193"/>
      <c r="Q620" s="193"/>
      <c r="AA620" s="369"/>
      <c r="AB620" s="369"/>
      <c r="AC620" s="369"/>
      <c r="AD620" s="369"/>
      <c r="AE620" s="369"/>
      <c r="AF620" s="369"/>
      <c r="AG620" s="369"/>
      <c r="AH620" s="369"/>
      <c r="AI620" s="369"/>
      <c r="AJ620" s="369"/>
      <c r="AK620" s="369"/>
      <c r="AL620" s="369"/>
      <c r="AM620" s="369"/>
      <c r="AN620" s="369"/>
      <c r="AO620" s="369"/>
      <c r="AP620" s="369"/>
      <c r="AQ620" s="369"/>
      <c r="AR620" s="369"/>
      <c r="AS620" s="369"/>
      <c r="AT620" s="369"/>
      <c r="AU620" s="369"/>
      <c r="AV620" s="369"/>
      <c r="AW620" s="369"/>
      <c r="AX620" s="369"/>
      <c r="AY620" s="369"/>
      <c r="AZ620" s="369"/>
      <c r="BA620" s="372"/>
      <c r="BB620" s="449"/>
      <c r="BC620" s="372"/>
      <c r="BD620" s="372"/>
      <c r="BE620" s="372"/>
      <c r="BF620" s="372"/>
      <c r="BG620" s="372"/>
      <c r="BH620" s="372"/>
      <c r="BI620" s="372"/>
      <c r="BJ620" s="372"/>
      <c r="BK620" s="372"/>
      <c r="BL620" s="372"/>
      <c r="BM620" s="372"/>
      <c r="BN620" s="372"/>
      <c r="BO620" s="372"/>
      <c r="BP620" s="372"/>
      <c r="BQ620" s="372"/>
      <c r="BR620" s="372"/>
      <c r="BS620" s="372"/>
      <c r="BT620" s="372"/>
      <c r="BU620" s="372"/>
      <c r="BV620" s="372"/>
      <c r="BW620" s="372"/>
      <c r="BX620" s="372"/>
      <c r="BY620" s="372"/>
      <c r="BZ620" s="372"/>
      <c r="CA620" s="372"/>
      <c r="CB620" s="372"/>
      <c r="CC620" s="372"/>
      <c r="CD620" s="372"/>
      <c r="CE620" s="372"/>
      <c r="CF620" s="372"/>
      <c r="CG620" s="372"/>
      <c r="CH620" s="372"/>
      <c r="CI620" s="372"/>
      <c r="CJ620" s="372"/>
      <c r="CK620" s="372"/>
      <c r="CL620" s="372"/>
      <c r="CM620" s="372"/>
      <c r="CN620" s="372"/>
      <c r="CO620" s="372"/>
      <c r="CP620" s="372"/>
      <c r="CQ620" s="372"/>
      <c r="CR620" s="372"/>
      <c r="CS620" s="372"/>
      <c r="CT620" s="372"/>
      <c r="CU620" s="372"/>
      <c r="CV620" s="372"/>
      <c r="CW620" s="372"/>
      <c r="CX620" s="372"/>
      <c r="CY620" s="372"/>
      <c r="CZ620" s="372"/>
    </row>
    <row r="621" s="376" customFormat="true" ht="25.15" customHeight="true" x14ac:dyDescent="0.2">
      <c r="C621" s="815"/>
      <c r="D621" s="814"/>
      <c r="E621" s="193"/>
      <c r="F621" s="193"/>
      <c r="G621" s="193"/>
      <c r="H621" s="815"/>
      <c r="I621" s="814"/>
      <c r="J621" s="193"/>
      <c r="K621" s="193"/>
      <c r="L621" s="193"/>
      <c r="M621" s="815"/>
      <c r="N621" s="814"/>
      <c r="O621" s="193"/>
      <c r="P621" s="193"/>
      <c r="Q621" s="193"/>
      <c r="AA621" s="369"/>
      <c r="AB621" s="369"/>
      <c r="AC621" s="369"/>
      <c r="AD621" s="369"/>
      <c r="AE621" s="369"/>
      <c r="AF621" s="369"/>
      <c r="AG621" s="369"/>
      <c r="AH621" s="369"/>
      <c r="AI621" s="369"/>
      <c r="AJ621" s="369"/>
      <c r="AK621" s="369"/>
      <c r="AL621" s="369"/>
      <c r="AM621" s="369"/>
      <c r="AN621" s="369"/>
      <c r="AO621" s="369"/>
      <c r="AP621" s="369"/>
      <c r="AQ621" s="369"/>
      <c r="AR621" s="369"/>
      <c r="AS621" s="369"/>
      <c r="AT621" s="369"/>
      <c r="AU621" s="369"/>
      <c r="AV621" s="369"/>
      <c r="AW621" s="369"/>
      <c r="AX621" s="369"/>
      <c r="AY621" s="369"/>
      <c r="AZ621" s="369"/>
      <c r="BA621" s="372"/>
      <c r="BB621" s="449"/>
      <c r="BC621" s="372"/>
      <c r="BD621" s="372"/>
      <c r="BE621" s="372"/>
      <c r="BF621" s="372"/>
      <c r="BG621" s="372"/>
      <c r="BH621" s="372"/>
      <c r="BI621" s="372"/>
      <c r="BJ621" s="372"/>
      <c r="BK621" s="372"/>
      <c r="BL621" s="372"/>
      <c r="BM621" s="372"/>
      <c r="BN621" s="372"/>
      <c r="BO621" s="372"/>
      <c r="BP621" s="372"/>
      <c r="BQ621" s="372"/>
      <c r="BR621" s="372"/>
      <c r="BS621" s="372"/>
      <c r="BT621" s="372"/>
      <c r="BU621" s="372"/>
      <c r="BV621" s="372"/>
      <c r="BW621" s="372"/>
      <c r="BX621" s="372"/>
      <c r="BY621" s="372"/>
      <c r="BZ621" s="372"/>
      <c r="CA621" s="372"/>
      <c r="CB621" s="372"/>
      <c r="CC621" s="372"/>
      <c r="CD621" s="372"/>
      <c r="CE621" s="372"/>
      <c r="CF621" s="372"/>
      <c r="CG621" s="372"/>
      <c r="CH621" s="372"/>
      <c r="CI621" s="372"/>
      <c r="CJ621" s="372"/>
      <c r="CK621" s="372"/>
      <c r="CL621" s="372"/>
      <c r="CM621" s="372"/>
      <c r="CN621" s="372"/>
      <c r="CO621" s="372"/>
      <c r="CP621" s="372"/>
      <c r="CQ621" s="372"/>
      <c r="CR621" s="372"/>
      <c r="CS621" s="372"/>
      <c r="CT621" s="372"/>
      <c r="CU621" s="372"/>
      <c r="CV621" s="372"/>
      <c r="CW621" s="372"/>
      <c r="CX621" s="372"/>
      <c r="CY621" s="372"/>
      <c r="CZ621" s="372"/>
    </row>
    <row r="622" s="376" customFormat="true" ht="25.15" customHeight="true" x14ac:dyDescent="0.2">
      <c r="C622" s="815"/>
      <c r="D622" s="814"/>
      <c r="E622" s="193"/>
      <c r="F622" s="193"/>
      <c r="G622" s="193"/>
      <c r="H622" s="815"/>
      <c r="I622" s="814"/>
      <c r="J622" s="193"/>
      <c r="K622" s="193"/>
      <c r="L622" s="193"/>
      <c r="M622" s="815"/>
      <c r="N622" s="814"/>
      <c r="O622" s="193"/>
      <c r="P622" s="193"/>
      <c r="Q622" s="193"/>
      <c r="AA622" s="369"/>
      <c r="AB622" s="369"/>
      <c r="AC622" s="369"/>
      <c r="AD622" s="369"/>
      <c r="AE622" s="369"/>
      <c r="AF622" s="369"/>
      <c r="AG622" s="369"/>
      <c r="AH622" s="369"/>
      <c r="AI622" s="369"/>
      <c r="AJ622" s="369"/>
      <c r="AK622" s="369"/>
      <c r="AL622" s="369"/>
      <c r="AM622" s="369"/>
      <c r="AN622" s="369"/>
      <c r="AO622" s="369"/>
      <c r="AP622" s="369"/>
      <c r="AQ622" s="369"/>
      <c r="AR622" s="369"/>
      <c r="AS622" s="369"/>
      <c r="AT622" s="369"/>
      <c r="AU622" s="369"/>
      <c r="AV622" s="369"/>
      <c r="AW622" s="369"/>
      <c r="AX622" s="369"/>
      <c r="AY622" s="369"/>
      <c r="AZ622" s="369"/>
      <c r="BA622" s="372"/>
      <c r="BB622" s="449"/>
      <c r="BC622" s="372"/>
      <c r="BD622" s="372"/>
      <c r="BE622" s="372"/>
      <c r="BF622" s="372"/>
      <c r="BG622" s="372"/>
      <c r="BH622" s="372"/>
      <c r="BI622" s="372"/>
      <c r="BJ622" s="372"/>
      <c r="BK622" s="372"/>
      <c r="BL622" s="372"/>
      <c r="BM622" s="372"/>
      <c r="BN622" s="372"/>
      <c r="BO622" s="372"/>
      <c r="BP622" s="372"/>
      <c r="BQ622" s="372"/>
      <c r="BR622" s="372"/>
      <c r="BS622" s="372"/>
      <c r="BT622" s="372"/>
      <c r="BU622" s="372"/>
      <c r="BV622" s="372"/>
      <c r="BW622" s="372"/>
      <c r="BX622" s="372"/>
      <c r="BY622" s="372"/>
      <c r="BZ622" s="372"/>
      <c r="CA622" s="372"/>
      <c r="CB622" s="372"/>
      <c r="CC622" s="372"/>
      <c r="CD622" s="372"/>
      <c r="CE622" s="372"/>
      <c r="CF622" s="372"/>
      <c r="CG622" s="372"/>
      <c r="CH622" s="372"/>
      <c r="CI622" s="372"/>
      <c r="CJ622" s="372"/>
      <c r="CK622" s="372"/>
      <c r="CL622" s="372"/>
      <c r="CM622" s="372"/>
      <c r="CN622" s="372"/>
      <c r="CO622" s="372"/>
      <c r="CP622" s="372"/>
      <c r="CQ622" s="372"/>
      <c r="CR622" s="372"/>
      <c r="CS622" s="372"/>
      <c r="CT622" s="372"/>
      <c r="CU622" s="372"/>
      <c r="CV622" s="372"/>
      <c r="CW622" s="372"/>
      <c r="CX622" s="372"/>
      <c r="CY622" s="372"/>
      <c r="CZ622" s="372"/>
    </row>
    <row r="623" s="376" customFormat="true" ht="25.15" customHeight="true" x14ac:dyDescent="0.2">
      <c r="C623" s="815"/>
      <c r="D623" s="814"/>
      <c r="E623" s="193"/>
      <c r="F623" s="193"/>
      <c r="G623" s="193"/>
      <c r="H623" s="815"/>
      <c r="I623" s="814"/>
      <c r="J623" s="193"/>
      <c r="K623" s="193"/>
      <c r="L623" s="193"/>
      <c r="M623" s="815"/>
      <c r="N623" s="814"/>
      <c r="O623" s="193"/>
      <c r="P623" s="193"/>
      <c r="Q623" s="193"/>
      <c r="AA623" s="369"/>
      <c r="AB623" s="369"/>
      <c r="AC623" s="369"/>
      <c r="AD623" s="369"/>
      <c r="AE623" s="369"/>
      <c r="AF623" s="369"/>
      <c r="AG623" s="369"/>
      <c r="AH623" s="369"/>
      <c r="AI623" s="369"/>
      <c r="AJ623" s="369"/>
      <c r="AK623" s="369"/>
      <c r="AL623" s="369"/>
      <c r="AM623" s="369"/>
      <c r="AN623" s="369"/>
      <c r="AO623" s="369"/>
      <c r="AP623" s="369"/>
      <c r="AQ623" s="369"/>
      <c r="AR623" s="369"/>
      <c r="AS623" s="369"/>
      <c r="AT623" s="369"/>
      <c r="AU623" s="369"/>
      <c r="AV623" s="369"/>
      <c r="AW623" s="369"/>
      <c r="AX623" s="369"/>
      <c r="AY623" s="369"/>
      <c r="AZ623" s="369"/>
      <c r="BA623" s="372"/>
      <c r="BB623" s="449"/>
      <c r="BC623" s="372"/>
      <c r="BD623" s="372"/>
      <c r="BE623" s="372"/>
      <c r="BF623" s="372"/>
      <c r="BG623" s="372"/>
      <c r="BH623" s="372"/>
      <c r="BI623" s="372"/>
      <c r="BJ623" s="372"/>
      <c r="BK623" s="372"/>
      <c r="BL623" s="372"/>
      <c r="BM623" s="372"/>
      <c r="BN623" s="372"/>
      <c r="BO623" s="372"/>
      <c r="BP623" s="372"/>
      <c r="BQ623" s="372"/>
      <c r="BR623" s="372"/>
      <c r="BS623" s="372"/>
      <c r="BT623" s="372"/>
      <c r="BU623" s="372"/>
      <c r="BV623" s="372"/>
      <c r="BW623" s="372"/>
      <c r="BX623" s="372"/>
      <c r="BY623" s="372"/>
      <c r="BZ623" s="372"/>
      <c r="CA623" s="372"/>
      <c r="CB623" s="372"/>
      <c r="CC623" s="372"/>
      <c r="CD623" s="372"/>
      <c r="CE623" s="372"/>
      <c r="CF623" s="372"/>
      <c r="CG623" s="372"/>
      <c r="CH623" s="372"/>
      <c r="CI623" s="372"/>
      <c r="CJ623" s="372"/>
      <c r="CK623" s="372"/>
      <c r="CL623" s="372"/>
      <c r="CM623" s="372"/>
      <c r="CN623" s="372"/>
      <c r="CO623" s="372"/>
      <c r="CP623" s="372"/>
      <c r="CQ623" s="372"/>
      <c r="CR623" s="372"/>
      <c r="CS623" s="372"/>
      <c r="CT623" s="372"/>
      <c r="CU623" s="372"/>
      <c r="CV623" s="372"/>
      <c r="CW623" s="372"/>
      <c r="CX623" s="372"/>
      <c r="CY623" s="372"/>
      <c r="CZ623" s="372"/>
    </row>
    <row r="624" s="376" customFormat="true" ht="25.15" customHeight="true" x14ac:dyDescent="0.2">
      <c r="C624" s="815"/>
      <c r="D624" s="814"/>
      <c r="E624" s="193"/>
      <c r="F624" s="193"/>
      <c r="G624" s="193"/>
      <c r="H624" s="815"/>
      <c r="I624" s="814"/>
      <c r="J624" s="193"/>
      <c r="K624" s="193"/>
      <c r="L624" s="193"/>
      <c r="M624" s="815"/>
      <c r="N624" s="814"/>
      <c r="O624" s="193"/>
      <c r="P624" s="193"/>
      <c r="Q624" s="193"/>
      <c r="AA624" s="369"/>
      <c r="AB624" s="369"/>
      <c r="AC624" s="369"/>
      <c r="AD624" s="369"/>
      <c r="AE624" s="369"/>
      <c r="AF624" s="369"/>
      <c r="AG624" s="369"/>
      <c r="AH624" s="369"/>
      <c r="AI624" s="369"/>
      <c r="AJ624" s="369"/>
      <c r="AK624" s="369"/>
      <c r="AL624" s="369"/>
      <c r="AM624" s="369"/>
      <c r="AN624" s="369"/>
      <c r="AO624" s="369"/>
      <c r="AP624" s="369"/>
      <c r="AQ624" s="369"/>
      <c r="AR624" s="369"/>
      <c r="AS624" s="369"/>
      <c r="AT624" s="369"/>
      <c r="AU624" s="369"/>
      <c r="AV624" s="369"/>
      <c r="AW624" s="369"/>
      <c r="AX624" s="369"/>
      <c r="AY624" s="369"/>
      <c r="AZ624" s="369"/>
      <c r="BA624" s="372"/>
      <c r="BB624" s="449"/>
      <c r="BC624" s="372"/>
      <c r="BD624" s="372"/>
      <c r="BE624" s="372"/>
      <c r="BF624" s="372"/>
      <c r="BG624" s="372"/>
      <c r="BH624" s="372"/>
      <c r="BI624" s="372"/>
      <c r="BJ624" s="372"/>
      <c r="BK624" s="372"/>
      <c r="BL624" s="372"/>
      <c r="BM624" s="372"/>
      <c r="BN624" s="372"/>
      <c r="BO624" s="372"/>
      <c r="BP624" s="372"/>
      <c r="BQ624" s="372"/>
      <c r="BR624" s="372"/>
      <c r="BS624" s="372"/>
      <c r="BT624" s="372"/>
      <c r="BU624" s="372"/>
      <c r="BV624" s="372"/>
      <c r="BW624" s="372"/>
      <c r="BX624" s="372"/>
      <c r="BY624" s="372"/>
      <c r="BZ624" s="372"/>
      <c r="CA624" s="372"/>
      <c r="CB624" s="372"/>
      <c r="CC624" s="372"/>
      <c r="CD624" s="372"/>
      <c r="CE624" s="372"/>
      <c r="CF624" s="372"/>
      <c r="CG624" s="372"/>
      <c r="CH624" s="372"/>
      <c r="CI624" s="372"/>
      <c r="CJ624" s="372"/>
      <c r="CK624" s="372"/>
      <c r="CL624" s="372"/>
      <c r="CM624" s="372"/>
      <c r="CN624" s="372"/>
      <c r="CO624" s="372"/>
      <c r="CP624" s="372"/>
      <c r="CQ624" s="372"/>
      <c r="CR624" s="372"/>
      <c r="CS624" s="372"/>
      <c r="CT624" s="372"/>
      <c r="CU624" s="372"/>
      <c r="CV624" s="372"/>
      <c r="CW624" s="372"/>
      <c r="CX624" s="372"/>
      <c r="CY624" s="372"/>
      <c r="CZ624" s="372"/>
    </row>
    <row r="625" s="376" customFormat="true" ht="25.15" customHeight="true" x14ac:dyDescent="0.2">
      <c r="C625" s="815"/>
      <c r="D625" s="814"/>
      <c r="E625" s="193"/>
      <c r="F625" s="193"/>
      <c r="G625" s="193"/>
      <c r="H625" s="815"/>
      <c r="I625" s="814"/>
      <c r="J625" s="193"/>
      <c r="K625" s="193"/>
      <c r="L625" s="193"/>
      <c r="M625" s="815"/>
      <c r="N625" s="814"/>
      <c r="O625" s="193"/>
      <c r="P625" s="193"/>
      <c r="Q625" s="193"/>
      <c r="AA625" s="369"/>
      <c r="AB625" s="369"/>
      <c r="AC625" s="369"/>
      <c r="AD625" s="369"/>
      <c r="AE625" s="369"/>
      <c r="AF625" s="369"/>
      <c r="AG625" s="369"/>
      <c r="AH625" s="369"/>
      <c r="AI625" s="369"/>
      <c r="AJ625" s="369"/>
      <c r="AK625" s="369"/>
      <c r="AL625" s="369"/>
      <c r="AM625" s="369"/>
      <c r="AN625" s="369"/>
      <c r="AO625" s="369"/>
      <c r="AP625" s="369"/>
      <c r="AQ625" s="369"/>
      <c r="AR625" s="369"/>
      <c r="AS625" s="369"/>
      <c r="AT625" s="369"/>
      <c r="AU625" s="369"/>
      <c r="AV625" s="369"/>
      <c r="AW625" s="369"/>
      <c r="AX625" s="369"/>
      <c r="AY625" s="369"/>
      <c r="AZ625" s="369"/>
      <c r="BA625" s="372"/>
      <c r="BB625" s="449"/>
      <c r="BC625" s="372"/>
      <c r="BD625" s="372"/>
      <c r="BE625" s="372"/>
      <c r="BF625" s="372"/>
      <c r="BG625" s="372"/>
      <c r="BH625" s="372"/>
      <c r="BI625" s="372"/>
      <c r="BJ625" s="372"/>
      <c r="BK625" s="372"/>
      <c r="BL625" s="372"/>
      <c r="BM625" s="372"/>
      <c r="BN625" s="372"/>
      <c r="BO625" s="372"/>
      <c r="BP625" s="372"/>
      <c r="BQ625" s="372"/>
      <c r="BR625" s="372"/>
      <c r="BS625" s="372"/>
      <c r="BT625" s="372"/>
      <c r="BU625" s="372"/>
      <c r="BV625" s="372"/>
      <c r="BW625" s="372"/>
      <c r="BX625" s="372"/>
      <c r="BY625" s="372"/>
      <c r="BZ625" s="372"/>
      <c r="CA625" s="372"/>
      <c r="CB625" s="372"/>
      <c r="CC625" s="372"/>
      <c r="CD625" s="372"/>
      <c r="CE625" s="372"/>
      <c r="CF625" s="372"/>
      <c r="CG625" s="372"/>
      <c r="CH625" s="372"/>
      <c r="CI625" s="372"/>
      <c r="CJ625" s="372"/>
      <c r="CK625" s="372"/>
      <c r="CL625" s="372"/>
      <c r="CM625" s="372"/>
      <c r="CN625" s="372"/>
      <c r="CO625" s="372"/>
      <c r="CP625" s="372"/>
      <c r="CQ625" s="372"/>
      <c r="CR625" s="372"/>
      <c r="CS625" s="372"/>
      <c r="CT625" s="372"/>
      <c r="CU625" s="372"/>
      <c r="CV625" s="372"/>
      <c r="CW625" s="372"/>
      <c r="CX625" s="372"/>
      <c r="CY625" s="372"/>
      <c r="CZ625" s="372"/>
    </row>
    <row r="626" s="376" customFormat="true" ht="25.15" customHeight="true" x14ac:dyDescent="0.2">
      <c r="C626" s="815"/>
      <c r="D626" s="814"/>
      <c r="E626" s="193"/>
      <c r="F626" s="193"/>
      <c r="G626" s="193"/>
      <c r="H626" s="815"/>
      <c r="I626" s="814"/>
      <c r="J626" s="193"/>
      <c r="K626" s="193"/>
      <c r="L626" s="193"/>
      <c r="M626" s="815"/>
      <c r="N626" s="814"/>
      <c r="O626" s="193"/>
      <c r="P626" s="193"/>
      <c r="Q626" s="193"/>
      <c r="AA626" s="369"/>
      <c r="AB626" s="369"/>
      <c r="AC626" s="369"/>
      <c r="AD626" s="369"/>
      <c r="AE626" s="369"/>
      <c r="AF626" s="369"/>
      <c r="AG626" s="369"/>
      <c r="AH626" s="369"/>
      <c r="AI626" s="369"/>
      <c r="AJ626" s="369"/>
      <c r="AK626" s="369"/>
      <c r="AL626" s="369"/>
      <c r="AM626" s="369"/>
      <c r="AN626" s="369"/>
      <c r="AO626" s="369"/>
      <c r="AP626" s="369"/>
      <c r="AQ626" s="369"/>
      <c r="AR626" s="369"/>
      <c r="AS626" s="369"/>
      <c r="AT626" s="369"/>
      <c r="AU626" s="369"/>
      <c r="AV626" s="369"/>
      <c r="AW626" s="369"/>
      <c r="AX626" s="369"/>
      <c r="AY626" s="369"/>
      <c r="AZ626" s="369"/>
      <c r="BA626" s="372"/>
      <c r="BB626" s="449"/>
      <c r="BC626" s="372"/>
      <c r="BD626" s="372"/>
      <c r="BE626" s="372"/>
      <c r="BF626" s="372"/>
      <c r="BG626" s="372"/>
      <c r="BH626" s="372"/>
      <c r="BI626" s="372"/>
      <c r="BJ626" s="372"/>
      <c r="BK626" s="372"/>
      <c r="BL626" s="372"/>
      <c r="BM626" s="372"/>
      <c r="BN626" s="372"/>
      <c r="BO626" s="372"/>
      <c r="BP626" s="372"/>
      <c r="BQ626" s="372"/>
      <c r="BR626" s="372"/>
      <c r="BS626" s="372"/>
      <c r="BT626" s="372"/>
      <c r="BU626" s="372"/>
      <c r="BV626" s="372"/>
      <c r="BW626" s="372"/>
      <c r="BX626" s="372"/>
      <c r="BY626" s="372"/>
      <c r="BZ626" s="372"/>
      <c r="CA626" s="372"/>
      <c r="CB626" s="372"/>
      <c r="CC626" s="372"/>
      <c r="CD626" s="372"/>
      <c r="CE626" s="372"/>
      <c r="CF626" s="372"/>
      <c r="CG626" s="372"/>
      <c r="CH626" s="372"/>
      <c r="CI626" s="372"/>
      <c r="CJ626" s="372"/>
      <c r="CK626" s="372"/>
      <c r="CL626" s="372"/>
      <c r="CM626" s="372"/>
      <c r="CN626" s="372"/>
      <c r="CO626" s="372"/>
      <c r="CP626" s="372"/>
      <c r="CQ626" s="372"/>
      <c r="CR626" s="372"/>
      <c r="CS626" s="372"/>
      <c r="CT626" s="372"/>
      <c r="CU626" s="372"/>
      <c r="CV626" s="372"/>
      <c r="CW626" s="372"/>
      <c r="CX626" s="372"/>
      <c r="CY626" s="372"/>
      <c r="CZ626" s="372"/>
    </row>
    <row r="627" s="376" customFormat="true" ht="25.15" customHeight="true" x14ac:dyDescent="0.2">
      <c r="C627" s="815"/>
      <c r="D627" s="814"/>
      <c r="E627" s="193"/>
      <c r="F627" s="193"/>
      <c r="G627" s="193"/>
      <c r="H627" s="815"/>
      <c r="I627" s="814"/>
      <c r="J627" s="193"/>
      <c r="K627" s="193"/>
      <c r="L627" s="193"/>
      <c r="M627" s="815"/>
      <c r="N627" s="814"/>
      <c r="O627" s="193"/>
      <c r="P627" s="193"/>
      <c r="Q627" s="193"/>
      <c r="AA627" s="369"/>
      <c r="AB627" s="369"/>
      <c r="AC627" s="369"/>
      <c r="AD627" s="369"/>
      <c r="AE627" s="369"/>
      <c r="AF627" s="369"/>
      <c r="AG627" s="369"/>
      <c r="AH627" s="369"/>
      <c r="AI627" s="369"/>
      <c r="AJ627" s="369"/>
      <c r="AK627" s="369"/>
      <c r="AL627" s="369"/>
      <c r="AM627" s="369"/>
      <c r="AN627" s="369"/>
      <c r="AO627" s="369"/>
      <c r="AP627" s="369"/>
      <c r="AQ627" s="369"/>
      <c r="AR627" s="369"/>
      <c r="AS627" s="369"/>
      <c r="AT627" s="369"/>
      <c r="AU627" s="369"/>
      <c r="AV627" s="369"/>
      <c r="AW627" s="369"/>
      <c r="AX627" s="369"/>
      <c r="AY627" s="369"/>
      <c r="AZ627" s="369"/>
      <c r="BA627" s="372"/>
      <c r="BB627" s="449"/>
      <c r="BC627" s="372"/>
      <c r="BD627" s="372"/>
      <c r="BE627" s="372"/>
      <c r="BF627" s="372"/>
      <c r="BG627" s="372"/>
      <c r="BH627" s="372"/>
      <c r="BI627" s="372"/>
      <c r="BJ627" s="372"/>
      <c r="BK627" s="372"/>
      <c r="BL627" s="372"/>
      <c r="BM627" s="372"/>
      <c r="BN627" s="372"/>
      <c r="BO627" s="372"/>
      <c r="BP627" s="372"/>
      <c r="BQ627" s="372"/>
      <c r="BR627" s="372"/>
      <c r="BS627" s="372"/>
      <c r="BT627" s="372"/>
      <c r="BU627" s="372"/>
      <c r="BV627" s="372"/>
      <c r="BW627" s="372"/>
      <c r="BX627" s="372"/>
      <c r="BY627" s="372"/>
      <c r="BZ627" s="372"/>
      <c r="CA627" s="372"/>
      <c r="CB627" s="372"/>
      <c r="CC627" s="372"/>
      <c r="CD627" s="372"/>
      <c r="CE627" s="372"/>
      <c r="CF627" s="372"/>
      <c r="CG627" s="372"/>
      <c r="CH627" s="372"/>
      <c r="CI627" s="372"/>
      <c r="CJ627" s="372"/>
      <c r="CK627" s="372"/>
      <c r="CL627" s="372"/>
      <c r="CM627" s="372"/>
      <c r="CN627" s="372"/>
      <c r="CO627" s="372"/>
      <c r="CP627" s="372"/>
      <c r="CQ627" s="372"/>
      <c r="CR627" s="372"/>
      <c r="CS627" s="372"/>
      <c r="CT627" s="372"/>
      <c r="CU627" s="372"/>
      <c r="CV627" s="372"/>
      <c r="CW627" s="372"/>
      <c r="CX627" s="372"/>
      <c r="CY627" s="372"/>
      <c r="CZ627" s="372"/>
    </row>
    <row r="628" s="376" customFormat="true" ht="25.15" customHeight="true" x14ac:dyDescent="0.2">
      <c r="C628" s="815"/>
      <c r="D628" s="814"/>
      <c r="E628" s="193"/>
      <c r="F628" s="193"/>
      <c r="G628" s="193"/>
      <c r="H628" s="815"/>
      <c r="I628" s="814"/>
      <c r="J628" s="193"/>
      <c r="K628" s="193"/>
      <c r="L628" s="193"/>
      <c r="M628" s="815"/>
      <c r="N628" s="814"/>
      <c r="O628" s="193"/>
      <c r="P628" s="193"/>
      <c r="Q628" s="193"/>
      <c r="AA628" s="369"/>
      <c r="AB628" s="369"/>
      <c r="AC628" s="369"/>
      <c r="AD628" s="369"/>
      <c r="AE628" s="369"/>
      <c r="AF628" s="369"/>
      <c r="AG628" s="369"/>
      <c r="AH628" s="369"/>
      <c r="AI628" s="369"/>
      <c r="AJ628" s="369"/>
      <c r="AK628" s="369"/>
      <c r="AL628" s="369"/>
      <c r="AM628" s="369"/>
      <c r="AN628" s="369"/>
      <c r="AO628" s="369"/>
      <c r="AP628" s="369"/>
      <c r="AQ628" s="369"/>
      <c r="AR628" s="369"/>
      <c r="AS628" s="369"/>
      <c r="AT628" s="369"/>
      <c r="AU628" s="369"/>
      <c r="AV628" s="369"/>
      <c r="AW628" s="369"/>
      <c r="AX628" s="369"/>
      <c r="AY628" s="369"/>
      <c r="AZ628" s="369"/>
      <c r="BA628" s="372"/>
      <c r="BB628" s="449"/>
      <c r="BC628" s="372"/>
      <c r="BD628" s="372"/>
      <c r="BE628" s="372"/>
      <c r="BF628" s="372"/>
      <c r="BG628" s="372"/>
      <c r="BH628" s="372"/>
      <c r="BI628" s="372"/>
      <c r="BJ628" s="372"/>
      <c r="BK628" s="372"/>
      <c r="BL628" s="372"/>
      <c r="BM628" s="372"/>
      <c r="BN628" s="372"/>
      <c r="BO628" s="372"/>
      <c r="BP628" s="372"/>
      <c r="BQ628" s="372"/>
      <c r="BR628" s="372"/>
      <c r="BS628" s="372"/>
      <c r="BT628" s="372"/>
      <c r="BU628" s="372"/>
      <c r="BV628" s="372"/>
      <c r="BW628" s="372"/>
      <c r="BX628" s="372"/>
      <c r="BY628" s="372"/>
      <c r="BZ628" s="372"/>
      <c r="CA628" s="372"/>
      <c r="CB628" s="372"/>
      <c r="CC628" s="372"/>
      <c r="CD628" s="372"/>
      <c r="CE628" s="372"/>
      <c r="CF628" s="372"/>
      <c r="CG628" s="372"/>
      <c r="CH628" s="372"/>
      <c r="CI628" s="372"/>
      <c r="CJ628" s="372"/>
      <c r="CK628" s="372"/>
      <c r="CL628" s="372"/>
      <c r="CM628" s="372"/>
      <c r="CN628" s="372"/>
      <c r="CO628" s="372"/>
      <c r="CP628" s="372"/>
      <c r="CQ628" s="372"/>
      <c r="CR628" s="372"/>
      <c r="CS628" s="372"/>
      <c r="CT628" s="372"/>
      <c r="CU628" s="372"/>
      <c r="CV628" s="372"/>
      <c r="CW628" s="372"/>
      <c r="CX628" s="372"/>
      <c r="CY628" s="372"/>
      <c r="CZ628" s="372"/>
    </row>
    <row r="629" s="376" customFormat="true" ht="25.15" customHeight="true" x14ac:dyDescent="0.2">
      <c r="C629" s="815"/>
      <c r="D629" s="814"/>
      <c r="E629" s="193"/>
      <c r="F629" s="193"/>
      <c r="G629" s="193"/>
      <c r="H629" s="815"/>
      <c r="I629" s="814"/>
      <c r="J629" s="193"/>
      <c r="K629" s="193"/>
      <c r="L629" s="193"/>
      <c r="M629" s="815"/>
      <c r="N629" s="814"/>
      <c r="O629" s="193"/>
      <c r="P629" s="193"/>
      <c r="Q629" s="193"/>
      <c r="AA629" s="369"/>
      <c r="AB629" s="369"/>
      <c r="AC629" s="369"/>
      <c r="AD629" s="369"/>
      <c r="AE629" s="369"/>
      <c r="AF629" s="369"/>
      <c r="AG629" s="369"/>
      <c r="AH629" s="369"/>
      <c r="AI629" s="369"/>
      <c r="AJ629" s="369"/>
      <c r="AK629" s="369"/>
      <c r="AL629" s="369"/>
      <c r="AM629" s="369"/>
      <c r="AN629" s="369"/>
      <c r="AO629" s="369"/>
      <c r="AP629" s="369"/>
      <c r="AQ629" s="369"/>
      <c r="AR629" s="369"/>
      <c r="AS629" s="369"/>
      <c r="AT629" s="369"/>
      <c r="AU629" s="369"/>
      <c r="AV629" s="369"/>
      <c r="AW629" s="369"/>
      <c r="AX629" s="369"/>
      <c r="AY629" s="369"/>
      <c r="AZ629" s="369"/>
      <c r="BA629" s="372"/>
      <c r="BB629" s="449"/>
      <c r="BC629" s="372"/>
      <c r="BD629" s="372"/>
      <c r="BE629" s="372"/>
      <c r="BF629" s="372"/>
      <c r="BG629" s="372"/>
      <c r="BH629" s="372"/>
      <c r="BI629" s="372"/>
      <c r="BJ629" s="372"/>
      <c r="BK629" s="372"/>
      <c r="BL629" s="372"/>
      <c r="BM629" s="372"/>
      <c r="BN629" s="372"/>
      <c r="BO629" s="372"/>
      <c r="BP629" s="372"/>
      <c r="BQ629" s="372"/>
      <c r="BR629" s="372"/>
      <c r="BS629" s="372"/>
      <c r="BT629" s="372"/>
      <c r="BU629" s="372"/>
      <c r="BV629" s="372"/>
      <c r="BW629" s="372"/>
      <c r="BX629" s="372"/>
      <c r="BY629" s="372"/>
      <c r="BZ629" s="372"/>
      <c r="CA629" s="372"/>
      <c r="CB629" s="372"/>
      <c r="CC629" s="372"/>
      <c r="CD629" s="372"/>
      <c r="CE629" s="372"/>
      <c r="CF629" s="372"/>
      <c r="CG629" s="372"/>
      <c r="CH629" s="372"/>
      <c r="CI629" s="372"/>
      <c r="CJ629" s="372"/>
      <c r="CK629" s="372"/>
      <c r="CL629" s="372"/>
      <c r="CM629" s="372"/>
      <c r="CN629" s="372"/>
      <c r="CO629" s="372"/>
      <c r="CP629" s="372"/>
      <c r="CQ629" s="372"/>
      <c r="CR629" s="372"/>
      <c r="CS629" s="372"/>
      <c r="CT629" s="372"/>
      <c r="CU629" s="372"/>
      <c r="CV629" s="372"/>
      <c r="CW629" s="372"/>
      <c r="CX629" s="372"/>
      <c r="CY629" s="372"/>
      <c r="CZ629" s="372"/>
    </row>
    <row r="630" s="376" customFormat="true" ht="25.15" customHeight="true" x14ac:dyDescent="0.2">
      <c r="C630" s="815"/>
      <c r="D630" s="814"/>
      <c r="E630" s="193"/>
      <c r="F630" s="193"/>
      <c r="G630" s="193"/>
      <c r="H630" s="815"/>
      <c r="I630" s="814"/>
      <c r="J630" s="193"/>
      <c r="K630" s="193"/>
      <c r="L630" s="193"/>
      <c r="M630" s="815"/>
      <c r="N630" s="814"/>
      <c r="O630" s="193"/>
      <c r="P630" s="193"/>
      <c r="Q630" s="193"/>
      <c r="AA630" s="369"/>
      <c r="AB630" s="369"/>
      <c r="AC630" s="369"/>
      <c r="AD630" s="369"/>
      <c r="AE630" s="369"/>
      <c r="AF630" s="369"/>
      <c r="AG630" s="369"/>
      <c r="AH630" s="369"/>
      <c r="AI630" s="369"/>
      <c r="AJ630" s="369"/>
      <c r="AK630" s="369"/>
      <c r="AL630" s="369"/>
      <c r="AM630" s="369"/>
      <c r="AN630" s="369"/>
      <c r="AO630" s="369"/>
      <c r="AP630" s="369"/>
      <c r="AQ630" s="369"/>
      <c r="AR630" s="369"/>
      <c r="AS630" s="369"/>
      <c r="AT630" s="369"/>
      <c r="AU630" s="369"/>
      <c r="AV630" s="369"/>
      <c r="AW630" s="369"/>
      <c r="AX630" s="369"/>
      <c r="AY630" s="369"/>
      <c r="AZ630" s="369"/>
      <c r="BA630" s="372"/>
      <c r="BB630" s="449"/>
      <c r="BC630" s="372"/>
      <c r="BD630" s="372"/>
      <c r="BE630" s="372"/>
      <c r="BF630" s="372"/>
      <c r="BG630" s="372"/>
      <c r="BH630" s="372"/>
      <c r="BI630" s="372"/>
      <c r="BJ630" s="372"/>
      <c r="BK630" s="372"/>
      <c r="BL630" s="372"/>
      <c r="BM630" s="372"/>
      <c r="BN630" s="372"/>
      <c r="BO630" s="372"/>
      <c r="BP630" s="372"/>
      <c r="BQ630" s="372"/>
      <c r="BR630" s="372"/>
      <c r="BS630" s="372"/>
      <c r="BT630" s="372"/>
      <c r="BU630" s="372"/>
      <c r="BV630" s="372"/>
      <c r="BW630" s="372"/>
      <c r="BX630" s="372"/>
      <c r="BY630" s="372"/>
      <c r="BZ630" s="372"/>
      <c r="CA630" s="372"/>
      <c r="CB630" s="372"/>
      <c r="CC630" s="372"/>
      <c r="CD630" s="372"/>
      <c r="CE630" s="372"/>
      <c r="CF630" s="372"/>
      <c r="CG630" s="372"/>
      <c r="CH630" s="372"/>
      <c r="CI630" s="372"/>
      <c r="CJ630" s="372"/>
      <c r="CK630" s="372"/>
      <c r="CL630" s="372"/>
      <c r="CM630" s="372"/>
      <c r="CN630" s="372"/>
      <c r="CO630" s="372"/>
      <c r="CP630" s="372"/>
      <c r="CQ630" s="372"/>
      <c r="CR630" s="372"/>
      <c r="CS630" s="372"/>
      <c r="CT630" s="372"/>
      <c r="CU630" s="372"/>
      <c r="CV630" s="372"/>
      <c r="CW630" s="372"/>
      <c r="CX630" s="372"/>
      <c r="CY630" s="372"/>
      <c r="CZ630" s="372"/>
    </row>
    <row r="631" s="376" customFormat="true" ht="25.15" customHeight="true" x14ac:dyDescent="0.2">
      <c r="C631" s="815"/>
      <c r="D631" s="814"/>
      <c r="E631" s="193"/>
      <c r="F631" s="193"/>
      <c r="G631" s="193"/>
      <c r="H631" s="815"/>
      <c r="I631" s="814"/>
      <c r="J631" s="193"/>
      <c r="K631" s="193"/>
      <c r="L631" s="193"/>
      <c r="M631" s="815"/>
      <c r="N631" s="814"/>
      <c r="O631" s="193"/>
      <c r="P631" s="193"/>
      <c r="Q631" s="193"/>
      <c r="AA631" s="369"/>
      <c r="AB631" s="369"/>
      <c r="AC631" s="369"/>
      <c r="AD631" s="369"/>
      <c r="AE631" s="369"/>
      <c r="AF631" s="369"/>
      <c r="AG631" s="369"/>
      <c r="AH631" s="369"/>
      <c r="AI631" s="369"/>
      <c r="AJ631" s="369"/>
      <c r="AK631" s="369"/>
      <c r="AL631" s="369"/>
      <c r="AM631" s="369"/>
      <c r="AN631" s="369"/>
      <c r="AO631" s="369"/>
      <c r="AP631" s="369"/>
      <c r="AQ631" s="369"/>
      <c r="AR631" s="369"/>
      <c r="AS631" s="369"/>
      <c r="AT631" s="369"/>
      <c r="AU631" s="369"/>
      <c r="AV631" s="369"/>
      <c r="AW631" s="369"/>
      <c r="AX631" s="369"/>
      <c r="AY631" s="369"/>
      <c r="AZ631" s="369"/>
      <c r="BA631" s="372"/>
      <c r="BB631" s="449"/>
      <c r="BC631" s="372"/>
      <c r="BD631" s="372"/>
      <c r="BE631" s="372"/>
      <c r="BF631" s="372"/>
      <c r="BG631" s="372"/>
      <c r="BH631" s="372"/>
      <c r="BI631" s="372"/>
      <c r="BJ631" s="372"/>
      <c r="BK631" s="372"/>
      <c r="BL631" s="372"/>
      <c r="BM631" s="372"/>
      <c r="BN631" s="372"/>
      <c r="BO631" s="372"/>
      <c r="BP631" s="372"/>
      <c r="BQ631" s="372"/>
      <c r="BR631" s="372"/>
      <c r="BS631" s="372"/>
      <c r="BT631" s="372"/>
      <c r="BU631" s="372"/>
      <c r="BV631" s="372"/>
      <c r="BW631" s="372"/>
      <c r="BX631" s="372"/>
      <c r="BY631" s="372"/>
      <c r="BZ631" s="372"/>
      <c r="CA631" s="372"/>
      <c r="CB631" s="372"/>
      <c r="CC631" s="372"/>
      <c r="CD631" s="372"/>
      <c r="CE631" s="372"/>
      <c r="CF631" s="372"/>
      <c r="CG631" s="372"/>
      <c r="CH631" s="372"/>
      <c r="CI631" s="372"/>
      <c r="CJ631" s="372"/>
      <c r="CK631" s="372"/>
      <c r="CL631" s="372"/>
      <c r="CM631" s="372"/>
      <c r="CN631" s="372"/>
      <c r="CO631" s="372"/>
      <c r="CP631" s="372"/>
      <c r="CQ631" s="372"/>
      <c r="CR631" s="372"/>
      <c r="CS631" s="372"/>
      <c r="CT631" s="372"/>
      <c r="CU631" s="372"/>
      <c r="CV631" s="372"/>
      <c r="CW631" s="372"/>
      <c r="CX631" s="372"/>
      <c r="CY631" s="372"/>
      <c r="CZ631" s="372"/>
    </row>
    <row r="632" s="376" customFormat="true" ht="25.15" customHeight="true" x14ac:dyDescent="0.2">
      <c r="C632" s="815"/>
      <c r="D632" s="814"/>
      <c r="E632" s="193"/>
      <c r="F632" s="193"/>
      <c r="G632" s="193"/>
      <c r="H632" s="815"/>
      <c r="I632" s="814"/>
      <c r="J632" s="193"/>
      <c r="K632" s="193"/>
      <c r="L632" s="193"/>
      <c r="M632" s="815"/>
      <c r="N632" s="814"/>
      <c r="O632" s="193"/>
      <c r="P632" s="193"/>
      <c r="Q632" s="193"/>
      <c r="AA632" s="369"/>
      <c r="AB632" s="369"/>
      <c r="AC632" s="369"/>
      <c r="AD632" s="369"/>
      <c r="AE632" s="369"/>
      <c r="AF632" s="369"/>
      <c r="AG632" s="369"/>
      <c r="AH632" s="369"/>
      <c r="AI632" s="369"/>
      <c r="AJ632" s="369"/>
      <c r="AK632" s="369"/>
      <c r="AL632" s="369"/>
      <c r="AM632" s="369"/>
      <c r="AN632" s="369"/>
      <c r="AO632" s="369"/>
      <c r="AP632" s="369"/>
      <c r="AQ632" s="369"/>
      <c r="AR632" s="369"/>
      <c r="AS632" s="369"/>
      <c r="AT632" s="369"/>
      <c r="AU632" s="369"/>
      <c r="AV632" s="369"/>
      <c r="AW632" s="369"/>
      <c r="AX632" s="369"/>
      <c r="AY632" s="369"/>
      <c r="AZ632" s="369"/>
      <c r="BA632" s="372"/>
      <c r="BB632" s="449"/>
      <c r="BC632" s="372"/>
      <c r="BD632" s="372"/>
      <c r="BE632" s="372"/>
      <c r="BF632" s="372"/>
      <c r="BG632" s="372"/>
      <c r="BH632" s="372"/>
      <c r="BI632" s="372"/>
      <c r="BJ632" s="372"/>
      <c r="BK632" s="372"/>
      <c r="BL632" s="372"/>
      <c r="BM632" s="372"/>
      <c r="BN632" s="372"/>
      <c r="BO632" s="372"/>
      <c r="BP632" s="372"/>
      <c r="BQ632" s="372"/>
      <c r="BR632" s="372"/>
      <c r="BS632" s="372"/>
      <c r="BT632" s="372"/>
      <c r="BU632" s="372"/>
      <c r="BV632" s="372"/>
      <c r="BW632" s="372"/>
      <c r="BX632" s="372"/>
      <c r="BY632" s="372"/>
      <c r="BZ632" s="372"/>
      <c r="CA632" s="372"/>
      <c r="CB632" s="372"/>
      <c r="CC632" s="372"/>
      <c r="CD632" s="372"/>
      <c r="CE632" s="372"/>
      <c r="CF632" s="372"/>
      <c r="CG632" s="372"/>
      <c r="CH632" s="372"/>
      <c r="CI632" s="372"/>
      <c r="CJ632" s="372"/>
      <c r="CK632" s="372"/>
      <c r="CL632" s="372"/>
      <c r="CM632" s="372"/>
      <c r="CN632" s="372"/>
      <c r="CO632" s="372"/>
      <c r="CP632" s="372"/>
      <c r="CQ632" s="372"/>
      <c r="CR632" s="372"/>
      <c r="CS632" s="372"/>
      <c r="CT632" s="372"/>
      <c r="CU632" s="372"/>
      <c r="CV632" s="372"/>
      <c r="CW632" s="372"/>
      <c r="CX632" s="372"/>
      <c r="CY632" s="372"/>
      <c r="CZ632" s="372"/>
    </row>
    <row r="633" s="376" customFormat="true" ht="25.15" customHeight="true" x14ac:dyDescent="0.2">
      <c r="C633" s="815"/>
      <c r="D633" s="814"/>
      <c r="E633" s="193"/>
      <c r="F633" s="193"/>
      <c r="G633" s="193"/>
      <c r="H633" s="815"/>
      <c r="I633" s="814"/>
      <c r="J633" s="193"/>
      <c r="K633" s="193"/>
      <c r="L633" s="193"/>
      <c r="M633" s="815"/>
      <c r="N633" s="814"/>
      <c r="O633" s="193"/>
      <c r="P633" s="193"/>
      <c r="Q633" s="193"/>
      <c r="AA633" s="369"/>
      <c r="AB633" s="369"/>
      <c r="AC633" s="369"/>
      <c r="AD633" s="369"/>
      <c r="AE633" s="369"/>
      <c r="AF633" s="369"/>
      <c r="AG633" s="369"/>
      <c r="AH633" s="369"/>
      <c r="AI633" s="369"/>
      <c r="AJ633" s="369"/>
      <c r="AK633" s="369"/>
      <c r="AL633" s="369"/>
      <c r="AM633" s="369"/>
      <c r="AN633" s="369"/>
      <c r="AO633" s="369"/>
      <c r="AP633" s="369"/>
      <c r="AQ633" s="369"/>
      <c r="AR633" s="369"/>
      <c r="AS633" s="369"/>
      <c r="AT633" s="369"/>
      <c r="AU633" s="369"/>
      <c r="AV633" s="369"/>
      <c r="AW633" s="369"/>
      <c r="AX633" s="369"/>
      <c r="AY633" s="369"/>
      <c r="AZ633" s="369"/>
      <c r="BA633" s="372"/>
      <c r="BB633" s="449"/>
      <c r="BC633" s="372"/>
      <c r="BD633" s="372"/>
      <c r="BE633" s="372"/>
      <c r="BF633" s="372"/>
      <c r="BG633" s="372"/>
      <c r="BH633" s="372"/>
      <c r="BI633" s="372"/>
      <c r="BJ633" s="372"/>
      <c r="BK633" s="372"/>
      <c r="BL633" s="372"/>
      <c r="BM633" s="372"/>
      <c r="BN633" s="372"/>
      <c r="BO633" s="372"/>
      <c r="BP633" s="372"/>
      <c r="BQ633" s="372"/>
      <c r="BR633" s="372"/>
      <c r="BS633" s="372"/>
      <c r="BT633" s="372"/>
      <c r="BU633" s="372"/>
      <c r="BV633" s="372"/>
      <c r="BW633" s="372"/>
      <c r="BX633" s="372"/>
      <c r="BY633" s="372"/>
      <c r="BZ633" s="372"/>
      <c r="CA633" s="372"/>
      <c r="CB633" s="372"/>
      <c r="CC633" s="372"/>
      <c r="CD633" s="372"/>
      <c r="CE633" s="372"/>
      <c r="CF633" s="372"/>
      <c r="CG633" s="372"/>
      <c r="CH633" s="372"/>
      <c r="CI633" s="372"/>
      <c r="CJ633" s="372"/>
      <c r="CK633" s="372"/>
      <c r="CL633" s="372"/>
      <c r="CM633" s="372"/>
      <c r="CN633" s="372"/>
      <c r="CO633" s="372"/>
      <c r="CP633" s="372"/>
      <c r="CQ633" s="372"/>
      <c r="CR633" s="372"/>
      <c r="CS633" s="372"/>
      <c r="CT633" s="372"/>
      <c r="CU633" s="372"/>
      <c r="CV633" s="372"/>
      <c r="CW633" s="372"/>
      <c r="CX633" s="372"/>
      <c r="CY633" s="372"/>
      <c r="CZ633" s="372"/>
    </row>
    <row r="634" s="376" customFormat="true" ht="25.15" customHeight="true" x14ac:dyDescent="0.2">
      <c r="C634" s="815"/>
      <c r="D634" s="814"/>
      <c r="E634" s="193"/>
      <c r="F634" s="193"/>
      <c r="G634" s="193"/>
      <c r="H634" s="815"/>
      <c r="I634" s="814"/>
      <c r="J634" s="193"/>
      <c r="K634" s="193"/>
      <c r="L634" s="193"/>
      <c r="M634" s="815"/>
      <c r="N634" s="814"/>
      <c r="O634" s="193"/>
      <c r="P634" s="193"/>
      <c r="Q634" s="193"/>
      <c r="AA634" s="369"/>
      <c r="AB634" s="369"/>
      <c r="AC634" s="369"/>
      <c r="AD634" s="369"/>
      <c r="AE634" s="369"/>
      <c r="AF634" s="369"/>
      <c r="AG634" s="369"/>
      <c r="AH634" s="369"/>
      <c r="AI634" s="369"/>
      <c r="AJ634" s="369"/>
      <c r="AK634" s="369"/>
      <c r="AL634" s="369"/>
      <c r="AM634" s="369"/>
      <c r="AN634" s="369"/>
      <c r="AO634" s="369"/>
      <c r="AP634" s="369"/>
      <c r="AQ634" s="369"/>
      <c r="AR634" s="369"/>
      <c r="AS634" s="369"/>
      <c r="AT634" s="369"/>
      <c r="AU634" s="369"/>
      <c r="AV634" s="369"/>
      <c r="AW634" s="369"/>
      <c r="AX634" s="369"/>
      <c r="AY634" s="369"/>
      <c r="AZ634" s="369"/>
      <c r="BA634" s="372"/>
      <c r="BB634" s="449"/>
      <c r="BC634" s="372"/>
      <c r="BD634" s="372"/>
      <c r="BE634" s="372"/>
      <c r="BF634" s="372"/>
      <c r="BG634" s="372"/>
      <c r="BH634" s="372"/>
      <c r="BI634" s="372"/>
      <c r="BJ634" s="372"/>
      <c r="BK634" s="372"/>
      <c r="BL634" s="372"/>
      <c r="BM634" s="372"/>
      <c r="BN634" s="372"/>
      <c r="BO634" s="372"/>
      <c r="BP634" s="372"/>
      <c r="BQ634" s="372"/>
      <c r="BR634" s="372"/>
      <c r="BS634" s="372"/>
      <c r="BT634" s="372"/>
      <c r="BU634" s="372"/>
      <c r="BV634" s="372"/>
      <c r="BW634" s="372"/>
      <c r="BX634" s="372"/>
      <c r="BY634" s="372"/>
      <c r="BZ634" s="372"/>
      <c r="CA634" s="372"/>
      <c r="CB634" s="372"/>
      <c r="CC634" s="372"/>
      <c r="CD634" s="372"/>
      <c r="CE634" s="372"/>
      <c r="CF634" s="372"/>
      <c r="CG634" s="372"/>
      <c r="CH634" s="372"/>
      <c r="CI634" s="372"/>
      <c r="CJ634" s="372"/>
      <c r="CK634" s="372"/>
      <c r="CL634" s="372"/>
      <c r="CM634" s="372"/>
      <c r="CN634" s="372"/>
      <c r="CO634" s="372"/>
      <c r="CP634" s="372"/>
      <c r="CQ634" s="372"/>
      <c r="CR634" s="372"/>
      <c r="CS634" s="372"/>
      <c r="CT634" s="372"/>
      <c r="CU634" s="372"/>
      <c r="CV634" s="372"/>
      <c r="CW634" s="372"/>
      <c r="CX634" s="372"/>
      <c r="CY634" s="372"/>
      <c r="CZ634" s="372"/>
    </row>
    <row r="635" s="376" customFormat="true" ht="25.15" customHeight="true" x14ac:dyDescent="0.2">
      <c r="C635" s="815"/>
      <c r="D635" s="814"/>
      <c r="E635" s="193"/>
      <c r="F635" s="193"/>
      <c r="G635" s="193"/>
      <c r="H635" s="815"/>
      <c r="I635" s="814"/>
      <c r="J635" s="193"/>
      <c r="K635" s="193"/>
      <c r="L635" s="193"/>
      <c r="M635" s="815"/>
      <c r="N635" s="814"/>
      <c r="O635" s="193"/>
      <c r="P635" s="193"/>
      <c r="Q635" s="193"/>
      <c r="AA635" s="369"/>
      <c r="AB635" s="369"/>
      <c r="AC635" s="369"/>
      <c r="AD635" s="369"/>
      <c r="AE635" s="369"/>
      <c r="AF635" s="369"/>
      <c r="AG635" s="369"/>
      <c r="AH635" s="369"/>
      <c r="AI635" s="369"/>
      <c r="AJ635" s="369"/>
      <c r="AK635" s="369"/>
      <c r="AL635" s="369"/>
      <c r="AM635" s="369"/>
      <c r="AN635" s="369"/>
      <c r="AO635" s="369"/>
      <c r="AP635" s="369"/>
      <c r="AQ635" s="369"/>
      <c r="AR635" s="369"/>
      <c r="AS635" s="369"/>
      <c r="AT635" s="369"/>
      <c r="AU635" s="369"/>
      <c r="AV635" s="369"/>
      <c r="AW635" s="369"/>
      <c r="AX635" s="369"/>
      <c r="AY635" s="369"/>
      <c r="AZ635" s="369"/>
      <c r="BA635" s="372"/>
      <c r="BB635" s="449"/>
      <c r="BC635" s="372"/>
      <c r="BD635" s="372"/>
      <c r="BE635" s="372"/>
      <c r="BF635" s="372"/>
      <c r="BG635" s="372"/>
      <c r="BH635" s="372"/>
      <c r="BI635" s="372"/>
      <c r="BJ635" s="372"/>
      <c r="BK635" s="372"/>
      <c r="BL635" s="372"/>
      <c r="BM635" s="372"/>
      <c r="BN635" s="372"/>
      <c r="BO635" s="372"/>
      <c r="BP635" s="372"/>
      <c r="BQ635" s="372"/>
      <c r="BR635" s="372"/>
      <c r="BS635" s="372"/>
      <c r="BT635" s="372"/>
      <c r="BU635" s="372"/>
      <c r="BV635" s="372"/>
      <c r="BW635" s="372"/>
      <c r="BX635" s="372"/>
      <c r="BY635" s="372"/>
      <c r="BZ635" s="372"/>
      <c r="CA635" s="372"/>
      <c r="CB635" s="372"/>
      <c r="CC635" s="372"/>
      <c r="CD635" s="372"/>
      <c r="CE635" s="372"/>
      <c r="CF635" s="372"/>
      <c r="CG635" s="372"/>
      <c r="CH635" s="372"/>
      <c r="CI635" s="372"/>
      <c r="CJ635" s="372"/>
      <c r="CK635" s="372"/>
      <c r="CL635" s="372"/>
      <c r="CM635" s="372"/>
      <c r="CN635" s="372"/>
      <c r="CO635" s="372"/>
      <c r="CP635" s="372"/>
      <c r="CQ635" s="372"/>
      <c r="CR635" s="372"/>
      <c r="CS635" s="372"/>
      <c r="CT635" s="372"/>
      <c r="CU635" s="372"/>
      <c r="CV635" s="372"/>
      <c r="CW635" s="372"/>
      <c r="CX635" s="372"/>
      <c r="CY635" s="372"/>
      <c r="CZ635" s="372"/>
    </row>
    <row r="636" s="376" customFormat="true" ht="25.15" customHeight="true" x14ac:dyDescent="0.2">
      <c r="C636" s="815"/>
      <c r="D636" s="814"/>
      <c r="E636" s="193"/>
      <c r="F636" s="193"/>
      <c r="G636" s="193"/>
      <c r="H636" s="815"/>
      <c r="I636" s="814"/>
      <c r="J636" s="193"/>
      <c r="K636" s="193"/>
      <c r="L636" s="193"/>
      <c r="M636" s="815"/>
      <c r="N636" s="814"/>
      <c r="O636" s="193"/>
      <c r="P636" s="193"/>
      <c r="Q636" s="193"/>
      <c r="AA636" s="369"/>
      <c r="AB636" s="369"/>
      <c r="AC636" s="369"/>
      <c r="AD636" s="369"/>
      <c r="AE636" s="369"/>
      <c r="AF636" s="369"/>
      <c r="AG636" s="369"/>
      <c r="AH636" s="369"/>
      <c r="AI636" s="369"/>
      <c r="AJ636" s="369"/>
      <c r="AK636" s="369"/>
      <c r="AL636" s="369"/>
      <c r="AM636" s="369"/>
      <c r="AN636" s="369"/>
      <c r="AO636" s="369"/>
      <c r="AP636" s="369"/>
      <c r="AQ636" s="369"/>
      <c r="AR636" s="369"/>
      <c r="AS636" s="369"/>
      <c r="AT636" s="369"/>
      <c r="AU636" s="369"/>
      <c r="AV636" s="369"/>
      <c r="AW636" s="369"/>
      <c r="AX636" s="369"/>
      <c r="AY636" s="369"/>
      <c r="AZ636" s="369"/>
      <c r="BA636" s="372"/>
      <c r="BB636" s="449"/>
      <c r="BC636" s="372"/>
      <c r="BD636" s="372"/>
      <c r="BE636" s="372"/>
      <c r="BF636" s="372"/>
      <c r="BG636" s="372"/>
      <c r="BH636" s="372"/>
      <c r="BI636" s="372"/>
      <c r="BJ636" s="372"/>
      <c r="BK636" s="372"/>
      <c r="BL636" s="372"/>
      <c r="BM636" s="372"/>
      <c r="BN636" s="372"/>
      <c r="BO636" s="372"/>
      <c r="BP636" s="372"/>
      <c r="BQ636" s="372"/>
      <c r="BR636" s="372"/>
      <c r="BS636" s="372"/>
      <c r="BT636" s="372"/>
      <c r="BU636" s="372"/>
      <c r="BV636" s="372"/>
      <c r="BW636" s="372"/>
      <c r="BX636" s="372"/>
      <c r="BY636" s="372"/>
      <c r="BZ636" s="372"/>
      <c r="CA636" s="372"/>
      <c r="CB636" s="372"/>
      <c r="CC636" s="372"/>
      <c r="CD636" s="372"/>
      <c r="CE636" s="372"/>
      <c r="CF636" s="372"/>
      <c r="CG636" s="372"/>
      <c r="CH636" s="372"/>
      <c r="CI636" s="372"/>
      <c r="CJ636" s="372"/>
      <c r="CK636" s="372"/>
      <c r="CL636" s="372"/>
      <c r="CM636" s="372"/>
      <c r="CN636" s="372"/>
      <c r="CO636" s="372"/>
      <c r="CP636" s="372"/>
      <c r="CQ636" s="372"/>
      <c r="CR636" s="372"/>
      <c r="CS636" s="372"/>
      <c r="CT636" s="372"/>
      <c r="CU636" s="372"/>
      <c r="CV636" s="372"/>
      <c r="CW636" s="372"/>
      <c r="CX636" s="372"/>
      <c r="CY636" s="372"/>
      <c r="CZ636" s="372"/>
    </row>
    <row r="637" s="376" customFormat="true" ht="25.15" customHeight="true" x14ac:dyDescent="0.2">
      <c r="C637" s="815"/>
      <c r="D637" s="814"/>
      <c r="E637" s="193"/>
      <c r="F637" s="193"/>
      <c r="G637" s="193"/>
      <c r="H637" s="815"/>
      <c r="I637" s="814"/>
      <c r="J637" s="193"/>
      <c r="K637" s="193"/>
      <c r="L637" s="193"/>
      <c r="M637" s="815"/>
      <c r="N637" s="814"/>
      <c r="O637" s="193"/>
      <c r="P637" s="193"/>
      <c r="Q637" s="193"/>
      <c r="AA637" s="369"/>
      <c r="AB637" s="369"/>
      <c r="AC637" s="369"/>
      <c r="AD637" s="369"/>
      <c r="AE637" s="369"/>
      <c r="AF637" s="369"/>
      <c r="AG637" s="369"/>
      <c r="AH637" s="369"/>
      <c r="AI637" s="369"/>
      <c r="AJ637" s="369"/>
      <c r="AK637" s="369"/>
      <c r="AL637" s="369"/>
      <c r="AM637" s="369"/>
      <c r="AN637" s="369"/>
      <c r="AO637" s="369"/>
      <c r="AP637" s="369"/>
      <c r="AQ637" s="369"/>
      <c r="AR637" s="369"/>
      <c r="AS637" s="369"/>
      <c r="AT637" s="369"/>
      <c r="AU637" s="369"/>
      <c r="AV637" s="369"/>
      <c r="AW637" s="369"/>
      <c r="AX637" s="369"/>
      <c r="AY637" s="369"/>
      <c r="AZ637" s="369"/>
      <c r="BA637" s="372"/>
      <c r="BB637" s="449"/>
      <c r="BC637" s="372"/>
      <c r="BD637" s="372"/>
      <c r="BE637" s="372"/>
      <c r="BF637" s="372"/>
      <c r="BG637" s="372"/>
      <c r="BH637" s="372"/>
      <c r="BI637" s="372"/>
      <c r="BJ637" s="372"/>
      <c r="BK637" s="372"/>
      <c r="BL637" s="372"/>
      <c r="BM637" s="372"/>
      <c r="BN637" s="372"/>
      <c r="BO637" s="372"/>
      <c r="BP637" s="372"/>
      <c r="BQ637" s="372"/>
      <c r="BR637" s="372"/>
      <c r="BS637" s="372"/>
      <c r="BT637" s="372"/>
      <c r="BU637" s="372"/>
      <c r="BV637" s="372"/>
      <c r="BW637" s="372"/>
      <c r="BX637" s="372"/>
      <c r="BY637" s="372"/>
      <c r="BZ637" s="372"/>
      <c r="CA637" s="372"/>
      <c r="CB637" s="372"/>
      <c r="CC637" s="372"/>
      <c r="CD637" s="372"/>
      <c r="CE637" s="372"/>
      <c r="CF637" s="372"/>
      <c r="CG637" s="372"/>
      <c r="CH637" s="372"/>
      <c r="CI637" s="372"/>
      <c r="CJ637" s="372"/>
      <c r="CK637" s="372"/>
      <c r="CL637" s="372"/>
      <c r="CM637" s="372"/>
      <c r="CN637" s="372"/>
      <c r="CO637" s="372"/>
      <c r="CP637" s="372"/>
      <c r="CQ637" s="372"/>
      <c r="CR637" s="372"/>
      <c r="CS637" s="372"/>
      <c r="CT637" s="372"/>
      <c r="CU637" s="372"/>
      <c r="CV637" s="372"/>
      <c r="CW637" s="372"/>
      <c r="CX637" s="372"/>
      <c r="CY637" s="372"/>
      <c r="CZ637" s="372"/>
    </row>
    <row r="638" s="376" customFormat="true" ht="25.15" customHeight="true" x14ac:dyDescent="0.2">
      <c r="C638" s="815"/>
      <c r="D638" s="814"/>
      <c r="E638" s="193"/>
      <c r="F638" s="193"/>
      <c r="G638" s="193"/>
      <c r="H638" s="815"/>
      <c r="I638" s="814"/>
      <c r="J638" s="193"/>
      <c r="K638" s="193"/>
      <c r="L638" s="193"/>
      <c r="M638" s="815"/>
      <c r="N638" s="814"/>
      <c r="O638" s="193"/>
      <c r="P638" s="193"/>
      <c r="Q638" s="193"/>
      <c r="AA638" s="369"/>
      <c r="AB638" s="369"/>
      <c r="AC638" s="369"/>
      <c r="AD638" s="369"/>
      <c r="AE638" s="369"/>
      <c r="AF638" s="369"/>
      <c r="AG638" s="369"/>
      <c r="AH638" s="369"/>
      <c r="AI638" s="369"/>
      <c r="AJ638" s="369"/>
      <c r="AK638" s="369"/>
      <c r="AL638" s="369"/>
      <c r="AM638" s="369"/>
      <c r="AN638" s="369"/>
      <c r="AO638" s="369"/>
      <c r="AP638" s="369"/>
      <c r="AQ638" s="369"/>
      <c r="AR638" s="369"/>
      <c r="AS638" s="369"/>
      <c r="AT638" s="369"/>
      <c r="AU638" s="369"/>
      <c r="AV638" s="369"/>
      <c r="AW638" s="369"/>
      <c r="AX638" s="369"/>
      <c r="AY638" s="369"/>
      <c r="AZ638" s="369"/>
      <c r="BA638" s="372"/>
      <c r="BB638" s="449"/>
      <c r="BC638" s="372"/>
      <c r="BD638" s="372"/>
      <c r="BE638" s="372"/>
      <c r="BF638" s="372"/>
      <c r="BG638" s="372"/>
      <c r="BH638" s="372"/>
      <c r="BI638" s="372"/>
      <c r="BJ638" s="372"/>
      <c r="BK638" s="372"/>
      <c r="BL638" s="372"/>
      <c r="BM638" s="372"/>
      <c r="BN638" s="372"/>
      <c r="BO638" s="372"/>
      <c r="BP638" s="372"/>
      <c r="BQ638" s="372"/>
      <c r="BR638" s="372"/>
      <c r="BS638" s="372"/>
      <c r="BT638" s="372"/>
      <c r="BU638" s="372"/>
      <c r="BV638" s="372"/>
      <c r="BW638" s="372"/>
      <c r="BX638" s="372"/>
      <c r="BY638" s="372"/>
      <c r="BZ638" s="372"/>
      <c r="CA638" s="372"/>
      <c r="CB638" s="372"/>
      <c r="CC638" s="372"/>
      <c r="CD638" s="372"/>
      <c r="CE638" s="372"/>
      <c r="CF638" s="372"/>
      <c r="CG638" s="372"/>
      <c r="CH638" s="372"/>
      <c r="CI638" s="372"/>
      <c r="CJ638" s="372"/>
      <c r="CK638" s="372"/>
      <c r="CL638" s="372"/>
      <c r="CM638" s="372"/>
      <c r="CN638" s="372"/>
      <c r="CO638" s="372"/>
      <c r="CP638" s="372"/>
      <c r="CQ638" s="372"/>
      <c r="CR638" s="372"/>
      <c r="CS638" s="372"/>
      <c r="CT638" s="372"/>
      <c r="CU638" s="372"/>
      <c r="CV638" s="372"/>
      <c r="CW638" s="372"/>
      <c r="CX638" s="372"/>
      <c r="CY638" s="372"/>
      <c r="CZ638" s="372"/>
    </row>
    <row r="639" s="376" customFormat="true" ht="25.15" customHeight="true" x14ac:dyDescent="0.2">
      <c r="C639" s="815"/>
      <c r="D639" s="814"/>
      <c r="E639" s="193"/>
      <c r="F639" s="193"/>
      <c r="G639" s="193"/>
      <c r="H639" s="815"/>
      <c r="I639" s="814"/>
      <c r="J639" s="193"/>
      <c r="K639" s="193"/>
      <c r="L639" s="193"/>
      <c r="M639" s="815"/>
      <c r="N639" s="814"/>
      <c r="O639" s="193"/>
      <c r="P639" s="193"/>
      <c r="Q639" s="193"/>
      <c r="AA639" s="369"/>
      <c r="AB639" s="369"/>
      <c r="AC639" s="369"/>
      <c r="AD639" s="369"/>
      <c r="AE639" s="369"/>
      <c r="AF639" s="369"/>
      <c r="AG639" s="369"/>
      <c r="AH639" s="369"/>
      <c r="AI639" s="369"/>
      <c r="AJ639" s="369"/>
      <c r="AK639" s="369"/>
      <c r="AL639" s="369"/>
      <c r="AM639" s="369"/>
      <c r="AN639" s="369"/>
      <c r="AO639" s="369"/>
      <c r="AP639" s="369"/>
      <c r="AQ639" s="369"/>
      <c r="AR639" s="369"/>
      <c r="AS639" s="369"/>
      <c r="AT639" s="369"/>
      <c r="AU639" s="369"/>
      <c r="AV639" s="369"/>
      <c r="AW639" s="369"/>
      <c r="AX639" s="369"/>
      <c r="AY639" s="369"/>
      <c r="AZ639" s="369"/>
      <c r="BA639" s="372"/>
      <c r="BB639" s="449"/>
      <c r="BC639" s="372"/>
      <c r="BD639" s="372"/>
      <c r="BE639" s="372"/>
      <c r="BF639" s="372"/>
      <c r="BG639" s="372"/>
      <c r="BH639" s="372"/>
      <c r="BI639" s="372"/>
      <c r="BJ639" s="372"/>
      <c r="BK639" s="372"/>
      <c r="BL639" s="372"/>
      <c r="BM639" s="372"/>
      <c r="BN639" s="372"/>
      <c r="BO639" s="372"/>
      <c r="BP639" s="372"/>
      <c r="BQ639" s="372"/>
      <c r="BR639" s="372"/>
      <c r="BS639" s="372"/>
      <c r="BT639" s="372"/>
      <c r="BU639" s="372"/>
      <c r="BV639" s="372"/>
      <c r="BW639" s="372"/>
      <c r="BX639" s="372"/>
      <c r="BY639" s="372"/>
      <c r="BZ639" s="372"/>
      <c r="CA639" s="372"/>
      <c r="CB639" s="372"/>
      <c r="CC639" s="372"/>
      <c r="CD639" s="372"/>
      <c r="CE639" s="372"/>
      <c r="CF639" s="372"/>
      <c r="CG639" s="372"/>
      <c r="CH639" s="372"/>
      <c r="CI639" s="372"/>
      <c r="CJ639" s="372"/>
      <c r="CK639" s="372"/>
      <c r="CL639" s="372"/>
      <c r="CM639" s="372"/>
      <c r="CN639" s="372"/>
      <c r="CO639" s="372"/>
      <c r="CP639" s="372"/>
      <c r="CQ639" s="372"/>
      <c r="CR639" s="372"/>
      <c r="CS639" s="372"/>
      <c r="CT639" s="372"/>
      <c r="CU639" s="372"/>
      <c r="CV639" s="372"/>
      <c r="CW639" s="372"/>
      <c r="CX639" s="372"/>
      <c r="CY639" s="372"/>
      <c r="CZ639" s="372"/>
    </row>
    <row r="640" s="376" customFormat="true" ht="25.15" customHeight="true" x14ac:dyDescent="0.2">
      <c r="C640" s="815"/>
      <c r="D640" s="814"/>
      <c r="E640" s="193"/>
      <c r="F640" s="193"/>
      <c r="G640" s="193"/>
      <c r="H640" s="815"/>
      <c r="I640" s="814"/>
      <c r="J640" s="193"/>
      <c r="K640" s="193"/>
      <c r="L640" s="193"/>
      <c r="M640" s="815"/>
      <c r="N640" s="814"/>
      <c r="O640" s="193"/>
      <c r="P640" s="193"/>
      <c r="Q640" s="193"/>
      <c r="AA640" s="369"/>
      <c r="AB640" s="369"/>
      <c r="AC640" s="369"/>
      <c r="AD640" s="369"/>
      <c r="AE640" s="369"/>
      <c r="AF640" s="369"/>
      <c r="AG640" s="369"/>
      <c r="AH640" s="369"/>
      <c r="AI640" s="369"/>
      <c r="AJ640" s="369"/>
      <c r="AK640" s="369"/>
      <c r="AL640" s="369"/>
      <c r="AM640" s="369"/>
      <c r="AN640" s="369"/>
      <c r="AO640" s="369"/>
      <c r="AP640" s="369"/>
      <c r="AQ640" s="369"/>
      <c r="AR640" s="369"/>
      <c r="AS640" s="369"/>
      <c r="AT640" s="369"/>
      <c r="AU640" s="369"/>
      <c r="AV640" s="369"/>
      <c r="AW640" s="369"/>
      <c r="AX640" s="369"/>
      <c r="AY640" s="369"/>
      <c r="AZ640" s="369"/>
      <c r="BA640" s="372"/>
      <c r="BB640" s="449"/>
      <c r="BC640" s="372"/>
      <c r="BD640" s="372"/>
      <c r="BE640" s="372"/>
      <c r="BF640" s="372"/>
      <c r="BG640" s="372"/>
      <c r="BH640" s="372"/>
      <c r="BI640" s="372"/>
      <c r="BJ640" s="372"/>
      <c r="BK640" s="372"/>
      <c r="BL640" s="372"/>
      <c r="BM640" s="372"/>
      <c r="BN640" s="372"/>
      <c r="BO640" s="372"/>
      <c r="BP640" s="372"/>
      <c r="BQ640" s="372"/>
      <c r="BR640" s="372"/>
      <c r="BS640" s="372"/>
      <c r="BT640" s="372"/>
      <c r="BU640" s="372"/>
      <c r="BV640" s="372"/>
      <c r="BW640" s="372"/>
      <c r="BX640" s="372"/>
      <c r="BY640" s="372"/>
      <c r="BZ640" s="372"/>
      <c r="CA640" s="372"/>
      <c r="CB640" s="372"/>
      <c r="CC640" s="372"/>
      <c r="CD640" s="372"/>
      <c r="CE640" s="372"/>
      <c r="CF640" s="372"/>
      <c r="CG640" s="372"/>
      <c r="CH640" s="372"/>
      <c r="CI640" s="372"/>
      <c r="CJ640" s="372"/>
      <c r="CK640" s="372"/>
      <c r="CL640" s="372"/>
      <c r="CM640" s="372"/>
      <c r="CN640" s="372"/>
      <c r="CO640" s="372"/>
      <c r="CP640" s="372"/>
      <c r="CQ640" s="372"/>
      <c r="CR640" s="372"/>
      <c r="CS640" s="372"/>
      <c r="CT640" s="372"/>
      <c r="CU640" s="372"/>
      <c r="CV640" s="372"/>
      <c r="CW640" s="372"/>
      <c r="CX640" s="372"/>
      <c r="CY640" s="372"/>
      <c r="CZ640" s="372"/>
    </row>
    <row r="641" s="376" customFormat="true" ht="25.15" customHeight="true" x14ac:dyDescent="0.2">
      <c r="C641" s="815"/>
      <c r="D641" s="814"/>
      <c r="E641" s="193"/>
      <c r="F641" s="193"/>
      <c r="G641" s="193"/>
      <c r="H641" s="815"/>
      <c r="I641" s="814"/>
      <c r="J641" s="193"/>
      <c r="K641" s="193"/>
      <c r="L641" s="193"/>
      <c r="M641" s="815"/>
      <c r="N641" s="814"/>
      <c r="O641" s="193"/>
      <c r="P641" s="193"/>
      <c r="Q641" s="193"/>
      <c r="AA641" s="369"/>
      <c r="AB641" s="369"/>
      <c r="AC641" s="369"/>
      <c r="AD641" s="369"/>
      <c r="AE641" s="369"/>
      <c r="AF641" s="369"/>
      <c r="AG641" s="369"/>
      <c r="AH641" s="369"/>
      <c r="AI641" s="369"/>
      <c r="AJ641" s="369"/>
      <c r="AK641" s="369"/>
      <c r="AL641" s="369"/>
      <c r="AM641" s="369"/>
      <c r="AN641" s="369"/>
      <c r="AO641" s="369"/>
      <c r="AP641" s="369"/>
      <c r="AQ641" s="369"/>
      <c r="AR641" s="369"/>
      <c r="AS641" s="369"/>
      <c r="AT641" s="369"/>
      <c r="AU641" s="369"/>
      <c r="AV641" s="369"/>
      <c r="AW641" s="369"/>
      <c r="AX641" s="369"/>
      <c r="AY641" s="369"/>
      <c r="AZ641" s="369"/>
      <c r="BA641" s="372"/>
      <c r="BB641" s="449"/>
      <c r="BC641" s="372"/>
      <c r="BD641" s="372"/>
      <c r="BE641" s="372"/>
      <c r="BF641" s="372"/>
      <c r="BG641" s="372"/>
      <c r="BH641" s="372"/>
      <c r="BI641" s="372"/>
      <c r="BJ641" s="372"/>
      <c r="BK641" s="372"/>
      <c r="BL641" s="372"/>
      <c r="BM641" s="372"/>
      <c r="BN641" s="372"/>
      <c r="BO641" s="372"/>
      <c r="BP641" s="372"/>
      <c r="BQ641" s="372"/>
      <c r="BR641" s="372"/>
      <c r="BS641" s="372"/>
      <c r="BT641" s="372"/>
      <c r="BU641" s="372"/>
      <c r="BV641" s="372"/>
      <c r="BW641" s="372"/>
      <c r="BX641" s="372"/>
      <c r="BY641" s="372"/>
      <c r="BZ641" s="372"/>
      <c r="CA641" s="372"/>
      <c r="CB641" s="372"/>
      <c r="CC641" s="372"/>
      <c r="CD641" s="372"/>
      <c r="CE641" s="372"/>
      <c r="CF641" s="372"/>
      <c r="CG641" s="372"/>
      <c r="CH641" s="372"/>
      <c r="CI641" s="372"/>
      <c r="CJ641" s="372"/>
      <c r="CK641" s="372"/>
      <c r="CL641" s="372"/>
      <c r="CM641" s="372"/>
      <c r="CN641" s="372"/>
      <c r="CO641" s="372"/>
      <c r="CP641" s="372"/>
      <c r="CQ641" s="372"/>
      <c r="CR641" s="372"/>
      <c r="CS641" s="372"/>
      <c r="CT641" s="372"/>
      <c r="CU641" s="372"/>
      <c r="CV641" s="372"/>
      <c r="CW641" s="372"/>
      <c r="CX641" s="372"/>
      <c r="CY641" s="372"/>
      <c r="CZ641" s="372"/>
    </row>
    <row r="642" s="376" customFormat="true" ht="25.15" customHeight="true" x14ac:dyDescent="0.2">
      <c r="C642" s="815"/>
      <c r="D642" s="814"/>
      <c r="E642" s="193"/>
      <c r="F642" s="193"/>
      <c r="G642" s="193"/>
      <c r="H642" s="815"/>
      <c r="I642" s="814"/>
      <c r="J642" s="193"/>
      <c r="K642" s="193"/>
      <c r="L642" s="193"/>
      <c r="M642" s="815"/>
      <c r="N642" s="814"/>
      <c r="O642" s="193"/>
      <c r="P642" s="193"/>
      <c r="Q642" s="193"/>
      <c r="AA642" s="369"/>
      <c r="AB642" s="369"/>
      <c r="AC642" s="369"/>
      <c r="AD642" s="369"/>
      <c r="AE642" s="369"/>
      <c r="AF642" s="369"/>
      <c r="AG642" s="369"/>
      <c r="AH642" s="369"/>
      <c r="AI642" s="369"/>
      <c r="AJ642" s="369"/>
      <c r="AK642" s="369"/>
      <c r="AL642" s="369"/>
      <c r="AM642" s="369"/>
      <c r="AN642" s="369"/>
      <c r="AO642" s="369"/>
      <c r="AP642" s="369"/>
      <c r="AQ642" s="369"/>
      <c r="AR642" s="369"/>
      <c r="AS642" s="369"/>
      <c r="AT642" s="369"/>
      <c r="AU642" s="369"/>
      <c r="AV642" s="369"/>
      <c r="AW642" s="369"/>
      <c r="AX642" s="369"/>
      <c r="AY642" s="369"/>
      <c r="AZ642" s="369"/>
      <c r="BA642" s="372"/>
      <c r="BB642" s="449"/>
      <c r="BC642" s="372"/>
      <c r="BD642" s="372"/>
      <c r="BE642" s="372"/>
      <c r="BF642" s="372"/>
      <c r="BG642" s="372"/>
      <c r="BH642" s="372"/>
      <c r="BI642" s="372"/>
      <c r="BJ642" s="372"/>
      <c r="BK642" s="372"/>
      <c r="BL642" s="372"/>
      <c r="BM642" s="372"/>
      <c r="BN642" s="372"/>
      <c r="BO642" s="372"/>
      <c r="BP642" s="372"/>
      <c r="BQ642" s="372"/>
      <c r="BR642" s="372"/>
      <c r="BS642" s="372"/>
      <c r="BT642" s="372"/>
      <c r="BU642" s="372"/>
      <c r="BV642" s="372"/>
      <c r="BW642" s="372"/>
      <c r="BX642" s="372"/>
      <c r="BY642" s="372"/>
      <c r="BZ642" s="372"/>
      <c r="CA642" s="372"/>
      <c r="CB642" s="372"/>
      <c r="CC642" s="372"/>
      <c r="CD642" s="372"/>
      <c r="CE642" s="372"/>
      <c r="CF642" s="372"/>
      <c r="CG642" s="372"/>
      <c r="CH642" s="372"/>
      <c r="CI642" s="372"/>
      <c r="CJ642" s="372"/>
      <c r="CK642" s="372"/>
      <c r="CL642" s="372"/>
      <c r="CM642" s="372"/>
      <c r="CN642" s="372"/>
      <c r="CO642" s="372"/>
      <c r="CP642" s="372"/>
      <c r="CQ642" s="372"/>
      <c r="CR642" s="372"/>
      <c r="CS642" s="372"/>
      <c r="CT642" s="372"/>
      <c r="CU642" s="372"/>
      <c r="CV642" s="372"/>
      <c r="CW642" s="372"/>
      <c r="CX642" s="372"/>
      <c r="CY642" s="372"/>
      <c r="CZ642" s="372"/>
    </row>
    <row r="643" s="376" customFormat="true" ht="25.15" customHeight="true" x14ac:dyDescent="0.2">
      <c r="C643" s="815"/>
      <c r="D643" s="814"/>
      <c r="E643" s="193"/>
      <c r="F643" s="193"/>
      <c r="G643" s="193"/>
      <c r="H643" s="815"/>
      <c r="I643" s="814"/>
      <c r="J643" s="193"/>
      <c r="K643" s="193"/>
      <c r="L643" s="193"/>
      <c r="M643" s="815"/>
      <c r="N643" s="814"/>
      <c r="O643" s="193"/>
      <c r="P643" s="193"/>
      <c r="Q643" s="193"/>
      <c r="AA643" s="369"/>
      <c r="AB643" s="369"/>
      <c r="AC643" s="369"/>
      <c r="AD643" s="369"/>
      <c r="AE643" s="369"/>
      <c r="AF643" s="369"/>
      <c r="AG643" s="369"/>
      <c r="AH643" s="369"/>
      <c r="AI643" s="369"/>
      <c r="AJ643" s="369"/>
      <c r="AK643" s="369"/>
      <c r="AL643" s="369"/>
      <c r="AM643" s="369"/>
      <c r="AN643" s="369"/>
      <c r="AO643" s="369"/>
      <c r="AP643" s="369"/>
      <c r="AQ643" s="369"/>
      <c r="AR643" s="369"/>
      <c r="AS643" s="369"/>
      <c r="AT643" s="369"/>
      <c r="AU643" s="369"/>
      <c r="AV643" s="369"/>
      <c r="AW643" s="369"/>
      <c r="AX643" s="369"/>
      <c r="AY643" s="369"/>
      <c r="AZ643" s="369"/>
      <c r="BA643" s="372"/>
      <c r="BB643" s="449"/>
      <c r="BC643" s="372"/>
      <c r="BD643" s="372"/>
      <c r="BE643" s="372"/>
      <c r="BF643" s="372"/>
      <c r="BG643" s="372"/>
      <c r="BH643" s="372"/>
      <c r="BI643" s="372"/>
      <c r="BJ643" s="372"/>
      <c r="BK643" s="372"/>
      <c r="BL643" s="372"/>
      <c r="BM643" s="372"/>
      <c r="BN643" s="372"/>
      <c r="BO643" s="372"/>
      <c r="BP643" s="372"/>
      <c r="BQ643" s="372"/>
      <c r="BR643" s="372"/>
      <c r="BS643" s="372"/>
      <c r="BT643" s="372"/>
      <c r="BU643" s="372"/>
      <c r="BV643" s="372"/>
      <c r="BW643" s="372"/>
      <c r="BX643" s="372"/>
      <c r="BY643" s="372"/>
      <c r="BZ643" s="372"/>
      <c r="CA643" s="372"/>
      <c r="CB643" s="372"/>
      <c r="CC643" s="372"/>
      <c r="CD643" s="372"/>
      <c r="CE643" s="372"/>
      <c r="CF643" s="372"/>
      <c r="CG643" s="372"/>
      <c r="CH643" s="372"/>
      <c r="CI643" s="372"/>
      <c r="CJ643" s="372"/>
      <c r="CK643" s="372"/>
      <c r="CL643" s="372"/>
      <c r="CM643" s="372"/>
      <c r="CN643" s="372"/>
      <c r="CO643" s="372"/>
      <c r="CP643" s="372"/>
      <c r="CQ643" s="372"/>
      <c r="CR643" s="372"/>
      <c r="CS643" s="372"/>
      <c r="CT643" s="372"/>
      <c r="CU643" s="372"/>
      <c r="CV643" s="372"/>
      <c r="CW643" s="372"/>
      <c r="CX643" s="372"/>
      <c r="CY643" s="372"/>
      <c r="CZ643" s="372"/>
    </row>
    <row r="644" s="376" customFormat="true" ht="25.15" customHeight="true" x14ac:dyDescent="0.2">
      <c r="C644" s="815"/>
      <c r="D644" s="814"/>
      <c r="E644" s="193"/>
      <c r="F644" s="193"/>
      <c r="G644" s="193"/>
      <c r="H644" s="815"/>
      <c r="I644" s="814"/>
      <c r="J644" s="193"/>
      <c r="K644" s="193"/>
      <c r="L644" s="193"/>
      <c r="M644" s="815"/>
      <c r="N644" s="814"/>
      <c r="O644" s="193"/>
      <c r="P644" s="193"/>
      <c r="Q644" s="193"/>
      <c r="AA644" s="369"/>
      <c r="AB644" s="369"/>
      <c r="AC644" s="369"/>
      <c r="AD644" s="369"/>
      <c r="AE644" s="369"/>
      <c r="AF644" s="369"/>
      <c r="AG644" s="369"/>
      <c r="AH644" s="369"/>
      <c r="AI644" s="369"/>
      <c r="AJ644" s="369"/>
      <c r="AK644" s="369"/>
      <c r="AL644" s="369"/>
      <c r="AM644" s="369"/>
      <c r="AN644" s="369"/>
      <c r="AO644" s="369"/>
      <c r="AP644" s="369"/>
      <c r="AQ644" s="369"/>
      <c r="AR644" s="369"/>
      <c r="AS644" s="369"/>
      <c r="AT644" s="369"/>
      <c r="AU644" s="369"/>
      <c r="AV644" s="369"/>
      <c r="AW644" s="369"/>
      <c r="AX644" s="369"/>
      <c r="AY644" s="369"/>
      <c r="AZ644" s="369"/>
      <c r="BA644" s="372"/>
      <c r="BB644" s="449"/>
      <c r="BC644" s="372"/>
      <c r="BD644" s="372"/>
      <c r="BE644" s="372"/>
      <c r="BF644" s="372"/>
      <c r="BG644" s="372"/>
      <c r="BH644" s="372"/>
      <c r="BI644" s="372"/>
      <c r="BJ644" s="372"/>
      <c r="BK644" s="372"/>
      <c r="BL644" s="372"/>
      <c r="BM644" s="372"/>
      <c r="BN644" s="372"/>
      <c r="BO644" s="372"/>
      <c r="BP644" s="372"/>
      <c r="BQ644" s="372"/>
      <c r="BR644" s="372"/>
      <c r="BS644" s="372"/>
      <c r="BT644" s="372"/>
      <c r="BU644" s="372"/>
      <c r="BV644" s="372"/>
      <c r="BW644" s="372"/>
      <c r="BX644" s="372"/>
      <c r="BY644" s="372"/>
      <c r="BZ644" s="372"/>
      <c r="CA644" s="372"/>
      <c r="CB644" s="372"/>
      <c r="CC644" s="372"/>
      <c r="CD644" s="372"/>
      <c r="CE644" s="372"/>
      <c r="CF644" s="372"/>
      <c r="CG644" s="372"/>
      <c r="CH644" s="372"/>
      <c r="CI644" s="372"/>
      <c r="CJ644" s="372"/>
      <c r="CK644" s="372"/>
      <c r="CL644" s="372"/>
      <c r="CM644" s="372"/>
      <c r="CN644" s="372"/>
      <c r="CO644" s="372"/>
      <c r="CP644" s="372"/>
      <c r="CQ644" s="372"/>
      <c r="CR644" s="372"/>
      <c r="CS644" s="372"/>
      <c r="CT644" s="372"/>
      <c r="CU644" s="372"/>
      <c r="CV644" s="372"/>
      <c r="CW644" s="372"/>
      <c r="CX644" s="372"/>
      <c r="CY644" s="372"/>
      <c r="CZ644" s="372"/>
    </row>
    <row r="645" s="376" customFormat="true" ht="25.15" customHeight="true" x14ac:dyDescent="0.2">
      <c r="C645" s="815"/>
      <c r="D645" s="814"/>
      <c r="E645" s="193"/>
      <c r="F645" s="193"/>
      <c r="G645" s="193"/>
      <c r="H645" s="815"/>
      <c r="I645" s="814"/>
      <c r="J645" s="193"/>
      <c r="K645" s="193"/>
      <c r="L645" s="193"/>
      <c r="M645" s="815"/>
      <c r="N645" s="814"/>
      <c r="O645" s="193"/>
      <c r="P645" s="193"/>
      <c r="Q645" s="193"/>
      <c r="AA645" s="369"/>
      <c r="AB645" s="369"/>
      <c r="AC645" s="369"/>
      <c r="AD645" s="369"/>
      <c r="AE645" s="369"/>
      <c r="AF645" s="369"/>
      <c r="AG645" s="369"/>
      <c r="AH645" s="369"/>
      <c r="AI645" s="369"/>
      <c r="AJ645" s="369"/>
      <c r="AK645" s="369"/>
      <c r="AL645" s="369"/>
      <c r="AM645" s="369"/>
      <c r="AN645" s="369"/>
      <c r="AO645" s="369"/>
      <c r="AP645" s="369"/>
      <c r="AQ645" s="369"/>
      <c r="AR645" s="369"/>
      <c r="AS645" s="369"/>
      <c r="AT645" s="369"/>
      <c r="AU645" s="369"/>
      <c r="AV645" s="369"/>
      <c r="AW645" s="369"/>
      <c r="AX645" s="369"/>
      <c r="AY645" s="369"/>
      <c r="AZ645" s="369"/>
      <c r="BA645" s="372"/>
      <c r="BB645" s="449"/>
      <c r="BC645" s="372"/>
      <c r="BD645" s="372"/>
      <c r="BE645" s="372"/>
      <c r="BF645" s="372"/>
      <c r="BG645" s="372"/>
      <c r="BH645" s="372"/>
      <c r="BI645" s="372"/>
      <c r="BJ645" s="372"/>
      <c r="BK645" s="372"/>
      <c r="BL645" s="372"/>
      <c r="BM645" s="372"/>
      <c r="BN645" s="372"/>
      <c r="BO645" s="372"/>
      <c r="BP645" s="372"/>
      <c r="BQ645" s="372"/>
      <c r="BR645" s="372"/>
      <c r="BS645" s="372"/>
      <c r="BT645" s="372"/>
      <c r="BU645" s="372"/>
      <c r="BV645" s="372"/>
      <c r="BW645" s="372"/>
      <c r="BX645" s="372"/>
      <c r="BY645" s="372"/>
      <c r="BZ645" s="372"/>
      <c r="CA645" s="372"/>
      <c r="CB645" s="372"/>
      <c r="CC645" s="372"/>
      <c r="CD645" s="372"/>
      <c r="CE645" s="372"/>
      <c r="CF645" s="372"/>
      <c r="CG645" s="372"/>
      <c r="CH645" s="372"/>
      <c r="CI645" s="372"/>
      <c r="CJ645" s="372"/>
      <c r="CK645" s="372"/>
      <c r="CL645" s="372"/>
      <c r="CM645" s="372"/>
      <c r="CN645" s="372"/>
      <c r="CO645" s="372"/>
      <c r="CP645" s="372"/>
      <c r="CQ645" s="372"/>
      <c r="CR645" s="372"/>
      <c r="CS645" s="372"/>
      <c r="CT645" s="372"/>
      <c r="CU645" s="372"/>
      <c r="CV645" s="372"/>
      <c r="CW645" s="372"/>
      <c r="CX645" s="372"/>
      <c r="CY645" s="372"/>
      <c r="CZ645" s="372"/>
    </row>
    <row r="646" s="376" customFormat="true" ht="25.15" customHeight="true" x14ac:dyDescent="0.2">
      <c r="C646" s="815"/>
      <c r="D646" s="814"/>
      <c r="E646" s="193"/>
      <c r="F646" s="193"/>
      <c r="G646" s="193"/>
      <c r="H646" s="815"/>
      <c r="I646" s="814"/>
      <c r="J646" s="193"/>
      <c r="K646" s="193"/>
      <c r="L646" s="193"/>
      <c r="M646" s="815"/>
      <c r="N646" s="814"/>
      <c r="O646" s="193"/>
      <c r="P646" s="193"/>
      <c r="Q646" s="193"/>
      <c r="AA646" s="369"/>
      <c r="AB646" s="369"/>
      <c r="AC646" s="369"/>
      <c r="AD646" s="369"/>
      <c r="AE646" s="369"/>
      <c r="AF646" s="369"/>
      <c r="AG646" s="369"/>
      <c r="AH646" s="369"/>
      <c r="AI646" s="369"/>
      <c r="AJ646" s="369"/>
      <c r="AK646" s="369"/>
      <c r="AL646" s="369"/>
      <c r="AM646" s="369"/>
      <c r="AN646" s="369"/>
      <c r="AO646" s="369"/>
      <c r="AP646" s="369"/>
      <c r="AQ646" s="369"/>
      <c r="AR646" s="369"/>
      <c r="AS646" s="369"/>
      <c r="AT646" s="369"/>
      <c r="AU646" s="369"/>
      <c r="AV646" s="369"/>
      <c r="AW646" s="369"/>
      <c r="AX646" s="369"/>
      <c r="AY646" s="369"/>
      <c r="AZ646" s="369"/>
      <c r="BA646" s="372"/>
      <c r="BB646" s="449"/>
      <c r="BC646" s="372"/>
      <c r="BD646" s="372"/>
      <c r="BE646" s="372"/>
      <c r="BF646" s="372"/>
      <c r="BG646" s="372"/>
      <c r="BH646" s="372"/>
      <c r="BI646" s="372"/>
      <c r="BJ646" s="372"/>
      <c r="BK646" s="372"/>
      <c r="BL646" s="372"/>
      <c r="BM646" s="372"/>
      <c r="BN646" s="372"/>
      <c r="BO646" s="372"/>
      <c r="BP646" s="372"/>
      <c r="BQ646" s="372"/>
      <c r="BR646" s="372"/>
      <c r="BS646" s="372"/>
      <c r="BT646" s="372"/>
      <c r="BU646" s="372"/>
      <c r="BV646" s="372"/>
      <c r="BW646" s="372"/>
      <c r="BX646" s="372"/>
      <c r="BY646" s="372"/>
      <c r="BZ646" s="372"/>
      <c r="CA646" s="372"/>
      <c r="CB646" s="372"/>
      <c r="CC646" s="372"/>
      <c r="CD646" s="372"/>
      <c r="CE646" s="372"/>
      <c r="CF646" s="372"/>
      <c r="CG646" s="372"/>
      <c r="CH646" s="372"/>
      <c r="CI646" s="372"/>
      <c r="CJ646" s="372"/>
      <c r="CK646" s="372"/>
      <c r="CL646" s="372"/>
      <c r="CM646" s="372"/>
      <c r="CN646" s="372"/>
      <c r="CO646" s="372"/>
      <c r="CP646" s="372"/>
      <c r="CQ646" s="372"/>
      <c r="CR646" s="372"/>
      <c r="CS646" s="372"/>
      <c r="CT646" s="372"/>
      <c r="CU646" s="372"/>
      <c r="CV646" s="372"/>
      <c r="CW646" s="372"/>
      <c r="CX646" s="372"/>
      <c r="CY646" s="372"/>
      <c r="CZ646" s="372"/>
    </row>
    <row r="647" s="376" customFormat="true" ht="25.15" customHeight="true" x14ac:dyDescent="0.2">
      <c r="C647" s="815"/>
      <c r="D647" s="814"/>
      <c r="E647" s="193"/>
      <c r="F647" s="193"/>
      <c r="G647" s="193"/>
      <c r="H647" s="815"/>
      <c r="I647" s="814"/>
      <c r="J647" s="193"/>
      <c r="K647" s="193"/>
      <c r="L647" s="193"/>
      <c r="M647" s="815"/>
      <c r="N647" s="814"/>
      <c r="O647" s="193"/>
      <c r="P647" s="193"/>
      <c r="Q647" s="193"/>
      <c r="AA647" s="369"/>
      <c r="AB647" s="369"/>
      <c r="AC647" s="369"/>
      <c r="AD647" s="369"/>
      <c r="AE647" s="369"/>
      <c r="AF647" s="369"/>
      <c r="AG647" s="369"/>
      <c r="AH647" s="369"/>
      <c r="AI647" s="369"/>
      <c r="AJ647" s="369"/>
      <c r="AK647" s="369"/>
      <c r="AL647" s="369"/>
      <c r="AM647" s="369"/>
      <c r="AN647" s="369"/>
      <c r="AO647" s="369"/>
      <c r="AP647" s="369"/>
      <c r="AQ647" s="369"/>
      <c r="AR647" s="369"/>
      <c r="AS647" s="369"/>
      <c r="AT647" s="369"/>
      <c r="AU647" s="369"/>
      <c r="AV647" s="369"/>
      <c r="AW647" s="369"/>
      <c r="AX647" s="369"/>
      <c r="AY647" s="369"/>
      <c r="AZ647" s="369"/>
      <c r="BA647" s="372"/>
      <c r="BB647" s="449"/>
      <c r="BC647" s="372"/>
      <c r="BD647" s="372"/>
      <c r="BE647" s="372"/>
      <c r="BF647" s="372"/>
      <c r="BG647" s="372"/>
      <c r="BH647" s="372"/>
      <c r="BI647" s="372"/>
      <c r="BJ647" s="372"/>
      <c r="BK647" s="372"/>
      <c r="BL647" s="372"/>
      <c r="BM647" s="372"/>
      <c r="BN647" s="372"/>
      <c r="BO647" s="372"/>
      <c r="BP647" s="372"/>
      <c r="BQ647" s="372"/>
      <c r="BR647" s="372"/>
      <c r="BS647" s="372"/>
      <c r="BT647" s="372"/>
      <c r="BU647" s="372"/>
      <c r="BV647" s="372"/>
      <c r="BW647" s="372"/>
      <c r="BX647" s="372"/>
      <c r="BY647" s="372"/>
      <c r="BZ647" s="372"/>
      <c r="CA647" s="372"/>
      <c r="CB647" s="372"/>
      <c r="CC647" s="372"/>
      <c r="CD647" s="372"/>
      <c r="CE647" s="372"/>
      <c r="CF647" s="372"/>
      <c r="CG647" s="372"/>
      <c r="CH647" s="372"/>
      <c r="CI647" s="372"/>
      <c r="CJ647" s="372"/>
      <c r="CK647" s="372"/>
      <c r="CL647" s="372"/>
      <c r="CM647" s="372"/>
      <c r="CN647" s="372"/>
      <c r="CO647" s="372"/>
      <c r="CP647" s="372"/>
      <c r="CQ647" s="372"/>
      <c r="CR647" s="372"/>
      <c r="CS647" s="372"/>
      <c r="CT647" s="372"/>
      <c r="CU647" s="372"/>
      <c r="CV647" s="372"/>
      <c r="CW647" s="372"/>
      <c r="CX647" s="372"/>
      <c r="CY647" s="372"/>
      <c r="CZ647" s="372"/>
    </row>
    <row r="648" s="376" customFormat="true" ht="25.15" customHeight="true" x14ac:dyDescent="0.2">
      <c r="C648" s="815"/>
      <c r="D648" s="814"/>
      <c r="E648" s="193"/>
      <c r="F648" s="193"/>
      <c r="G648" s="193"/>
      <c r="H648" s="815"/>
      <c r="I648" s="814"/>
      <c r="J648" s="193"/>
      <c r="K648" s="193"/>
      <c r="L648" s="193"/>
      <c r="M648" s="815"/>
      <c r="N648" s="814"/>
      <c r="O648" s="193"/>
      <c r="P648" s="193"/>
      <c r="Q648" s="193"/>
      <c r="AA648" s="369"/>
      <c r="AB648" s="369"/>
      <c r="AC648" s="369"/>
      <c r="AD648" s="369"/>
      <c r="AE648" s="369"/>
      <c r="AF648" s="369"/>
      <c r="AG648" s="369"/>
      <c r="AH648" s="369"/>
      <c r="AI648" s="369"/>
      <c r="AJ648" s="369"/>
      <c r="AK648" s="369"/>
      <c r="AL648" s="369"/>
      <c r="AM648" s="369"/>
      <c r="AN648" s="369"/>
      <c r="AO648" s="369"/>
      <c r="AP648" s="369"/>
      <c r="AQ648" s="369"/>
      <c r="AR648" s="369"/>
      <c r="AS648" s="369"/>
      <c r="AT648" s="369"/>
      <c r="AU648" s="369"/>
      <c r="AV648" s="369"/>
      <c r="AW648" s="369"/>
      <c r="AX648" s="369"/>
      <c r="AY648" s="369"/>
      <c r="AZ648" s="369"/>
      <c r="BA648" s="372"/>
      <c r="BB648" s="449"/>
      <c r="BC648" s="372"/>
      <c r="BD648" s="372"/>
      <c r="BE648" s="372"/>
      <c r="BF648" s="372"/>
      <c r="BG648" s="372"/>
      <c r="BH648" s="372"/>
      <c r="BI648" s="372"/>
      <c r="BJ648" s="372"/>
      <c r="BK648" s="372"/>
      <c r="BL648" s="372"/>
      <c r="BM648" s="372"/>
      <c r="BN648" s="372"/>
      <c r="BO648" s="372"/>
      <c r="BP648" s="372"/>
      <c r="BQ648" s="372"/>
      <c r="BR648" s="372"/>
      <c r="BS648" s="372"/>
      <c r="BT648" s="372"/>
      <c r="BU648" s="372"/>
      <c r="BV648" s="372"/>
      <c r="BW648" s="372"/>
      <c r="BX648" s="372"/>
      <c r="BY648" s="372"/>
      <c r="BZ648" s="372"/>
      <c r="CA648" s="372"/>
      <c r="CB648" s="372"/>
      <c r="CC648" s="372"/>
      <c r="CD648" s="372"/>
      <c r="CE648" s="372"/>
      <c r="CF648" s="372"/>
      <c r="CG648" s="372"/>
      <c r="CH648" s="372"/>
      <c r="CI648" s="372"/>
      <c r="CJ648" s="372"/>
      <c r="CK648" s="372"/>
      <c r="CL648" s="372"/>
      <c r="CM648" s="372"/>
      <c r="CN648" s="372"/>
      <c r="CO648" s="372"/>
      <c r="CP648" s="372"/>
      <c r="CQ648" s="372"/>
      <c r="CR648" s="372"/>
      <c r="CS648" s="372"/>
      <c r="CT648" s="372"/>
      <c r="CU648" s="372"/>
      <c r="CV648" s="372"/>
      <c r="CW648" s="372"/>
      <c r="CX648" s="372"/>
      <c r="CY648" s="372"/>
      <c r="CZ648" s="372"/>
    </row>
    <row r="649" s="376" customFormat="true" ht="25.15" customHeight="true" x14ac:dyDescent="0.2">
      <c r="C649" s="815"/>
      <c r="D649" s="814"/>
      <c r="E649" s="193"/>
      <c r="F649" s="193"/>
      <c r="G649" s="193"/>
      <c r="H649" s="815"/>
      <c r="I649" s="814"/>
      <c r="J649" s="193"/>
      <c r="K649" s="193"/>
      <c r="L649" s="193"/>
      <c r="M649" s="815"/>
      <c r="N649" s="814"/>
      <c r="O649" s="193"/>
      <c r="P649" s="193"/>
      <c r="Q649" s="193"/>
      <c r="AA649" s="369"/>
      <c r="AB649" s="369"/>
      <c r="AC649" s="369"/>
      <c r="AD649" s="369"/>
      <c r="AE649" s="369"/>
      <c r="AF649" s="369"/>
      <c r="AG649" s="369"/>
      <c r="AH649" s="369"/>
      <c r="AI649" s="369"/>
      <c r="AJ649" s="369"/>
      <c r="AK649" s="369"/>
      <c r="AL649" s="369"/>
      <c r="AM649" s="369"/>
      <c r="AN649" s="369"/>
      <c r="AO649" s="369"/>
      <c r="AP649" s="369"/>
      <c r="AQ649" s="369"/>
      <c r="AR649" s="369"/>
      <c r="AS649" s="369"/>
      <c r="AT649" s="369"/>
      <c r="AU649" s="369"/>
      <c r="AV649" s="369"/>
      <c r="AW649" s="369"/>
      <c r="AX649" s="369"/>
      <c r="AY649" s="369"/>
      <c r="AZ649" s="369"/>
      <c r="BA649" s="372"/>
      <c r="BB649" s="449"/>
      <c r="BC649" s="372"/>
      <c r="BD649" s="372"/>
      <c r="BE649" s="372"/>
      <c r="BF649" s="372"/>
      <c r="BG649" s="372"/>
      <c r="BH649" s="372"/>
      <c r="BI649" s="372"/>
      <c r="BJ649" s="372"/>
      <c r="BK649" s="372"/>
      <c r="BL649" s="372"/>
      <c r="BM649" s="372"/>
      <c r="BN649" s="372"/>
      <c r="BO649" s="372"/>
      <c r="BP649" s="372"/>
      <c r="BQ649" s="372"/>
      <c r="BR649" s="372"/>
      <c r="BS649" s="372"/>
      <c r="BT649" s="372"/>
      <c r="BU649" s="372"/>
      <c r="BV649" s="372"/>
      <c r="BW649" s="372"/>
      <c r="BX649" s="372"/>
      <c r="BY649" s="372"/>
      <c r="BZ649" s="372"/>
      <c r="CA649" s="372"/>
      <c r="CB649" s="372"/>
      <c r="CC649" s="372"/>
      <c r="CD649" s="372"/>
      <c r="CE649" s="372"/>
      <c r="CF649" s="372"/>
      <c r="CG649" s="372"/>
      <c r="CH649" s="372"/>
      <c r="CI649" s="372"/>
      <c r="CJ649" s="372"/>
      <c r="CK649" s="372"/>
      <c r="CL649" s="372"/>
      <c r="CM649" s="372"/>
      <c r="CN649" s="372"/>
      <c r="CO649" s="372"/>
      <c r="CP649" s="372"/>
      <c r="CQ649" s="372"/>
      <c r="CR649" s="372"/>
      <c r="CS649" s="372"/>
      <c r="CT649" s="372"/>
      <c r="CU649" s="372"/>
      <c r="CV649" s="372"/>
      <c r="CW649" s="372"/>
      <c r="CX649" s="372"/>
      <c r="CY649" s="372"/>
      <c r="CZ649" s="372"/>
    </row>
    <row r="650" s="376" customFormat="true" ht="25.15" customHeight="true" x14ac:dyDescent="0.2">
      <c r="C650" s="815"/>
      <c r="D650" s="814"/>
      <c r="E650" s="193"/>
      <c r="F650" s="193"/>
      <c r="G650" s="193"/>
      <c r="H650" s="815"/>
      <c r="I650" s="814"/>
      <c r="J650" s="193"/>
      <c r="K650" s="193"/>
      <c r="L650" s="193"/>
      <c r="M650" s="815"/>
      <c r="N650" s="814"/>
      <c r="O650" s="193"/>
      <c r="P650" s="193"/>
      <c r="Q650" s="193"/>
      <c r="AA650" s="369"/>
      <c r="AB650" s="369"/>
      <c r="AC650" s="369"/>
      <c r="AD650" s="369"/>
      <c r="AE650" s="369"/>
      <c r="AF650" s="369"/>
      <c r="AG650" s="369"/>
      <c r="AH650" s="369"/>
      <c r="AI650" s="369"/>
      <c r="AJ650" s="369"/>
      <c r="AK650" s="369"/>
      <c r="AL650" s="369"/>
      <c r="AM650" s="369"/>
      <c r="AN650" s="369"/>
      <c r="AO650" s="369"/>
      <c r="AP650" s="369"/>
      <c r="AQ650" s="369"/>
      <c r="AR650" s="369"/>
      <c r="AS650" s="369"/>
      <c r="AT650" s="369"/>
      <c r="AU650" s="369"/>
      <c r="AV650" s="369"/>
      <c r="AW650" s="369"/>
      <c r="AX650" s="369"/>
      <c r="AY650" s="369"/>
      <c r="AZ650" s="369"/>
      <c r="BA650" s="372"/>
      <c r="BB650" s="449"/>
      <c r="BC650" s="372"/>
      <c r="BD650" s="372"/>
      <c r="BE650" s="372"/>
      <c r="BF650" s="372"/>
      <c r="BG650" s="372"/>
      <c r="BH650" s="372"/>
      <c r="BI650" s="372"/>
      <c r="BJ650" s="372"/>
      <c r="BK650" s="372"/>
      <c r="BL650" s="372"/>
      <c r="BM650" s="372"/>
      <c r="BN650" s="372"/>
      <c r="BO650" s="372"/>
      <c r="BP650" s="372"/>
      <c r="BQ650" s="372"/>
      <c r="BR650" s="372"/>
      <c r="BS650" s="372"/>
      <c r="BT650" s="372"/>
      <c r="BU650" s="372"/>
      <c r="BV650" s="372"/>
      <c r="BW650" s="372"/>
      <c r="BX650" s="372"/>
      <c r="BY650" s="372"/>
      <c r="BZ650" s="372"/>
      <c r="CA650" s="372"/>
      <c r="CB650" s="372"/>
      <c r="CC650" s="372"/>
      <c r="CD650" s="372"/>
      <c r="CE650" s="372"/>
      <c r="CF650" s="372"/>
      <c r="CG650" s="372"/>
      <c r="CH650" s="372"/>
      <c r="CI650" s="372"/>
      <c r="CJ650" s="372"/>
      <c r="CK650" s="372"/>
      <c r="CL650" s="372"/>
      <c r="CM650" s="372"/>
      <c r="CN650" s="372"/>
      <c r="CO650" s="372"/>
      <c r="CP650" s="372"/>
      <c r="CQ650" s="372"/>
      <c r="CR650" s="372"/>
      <c r="CS650" s="372"/>
      <c r="CT650" s="372"/>
      <c r="CU650" s="372"/>
      <c r="CV650" s="372"/>
      <c r="CW650" s="372"/>
      <c r="CX650" s="372"/>
      <c r="CY650" s="372"/>
      <c r="CZ650" s="372"/>
    </row>
    <row r="651" s="376" customFormat="true" ht="25.15" customHeight="true" x14ac:dyDescent="0.2">
      <c r="C651" s="815"/>
      <c r="D651" s="814"/>
      <c r="E651" s="193"/>
      <c r="F651" s="193"/>
      <c r="G651" s="193"/>
      <c r="H651" s="815"/>
      <c r="I651" s="814"/>
      <c r="J651" s="193"/>
      <c r="K651" s="193"/>
      <c r="L651" s="193"/>
      <c r="M651" s="815"/>
      <c r="N651" s="814"/>
      <c r="O651" s="193"/>
      <c r="P651" s="193"/>
      <c r="Q651" s="193"/>
      <c r="AA651" s="369"/>
      <c r="AB651" s="369"/>
      <c r="AC651" s="369"/>
      <c r="AD651" s="369"/>
      <c r="AE651" s="369"/>
      <c r="AF651" s="369"/>
      <c r="AG651" s="369"/>
      <c r="AH651" s="369"/>
      <c r="AI651" s="369"/>
      <c r="AJ651" s="369"/>
      <c r="AK651" s="369"/>
      <c r="AL651" s="369"/>
      <c r="AM651" s="369"/>
      <c r="AN651" s="369"/>
      <c r="AO651" s="369"/>
      <c r="AP651" s="369"/>
      <c r="AQ651" s="369"/>
      <c r="AR651" s="369"/>
      <c r="AS651" s="369"/>
      <c r="AT651" s="369"/>
      <c r="AU651" s="369"/>
      <c r="AV651" s="369"/>
      <c r="AW651" s="369"/>
      <c r="AX651" s="369"/>
      <c r="AY651" s="369"/>
      <c r="AZ651" s="369"/>
      <c r="BA651" s="372"/>
      <c r="BB651" s="449"/>
      <c r="BC651" s="372"/>
      <c r="BD651" s="372"/>
      <c r="BE651" s="372"/>
      <c r="BF651" s="372"/>
      <c r="BG651" s="372"/>
      <c r="BH651" s="372"/>
      <c r="BI651" s="372"/>
      <c r="BJ651" s="372"/>
      <c r="BK651" s="372"/>
      <c r="BL651" s="372"/>
      <c r="BM651" s="372"/>
      <c r="BN651" s="372"/>
      <c r="BO651" s="372"/>
      <c r="BP651" s="372"/>
      <c r="BQ651" s="372"/>
      <c r="BR651" s="372"/>
      <c r="BS651" s="372"/>
      <c r="BT651" s="372"/>
      <c r="BU651" s="372"/>
      <c r="BV651" s="372"/>
      <c r="BW651" s="372"/>
      <c r="BX651" s="372"/>
      <c r="BY651" s="372"/>
      <c r="BZ651" s="372"/>
      <c r="CA651" s="372"/>
      <c r="CB651" s="372"/>
      <c r="CC651" s="372"/>
      <c r="CD651" s="372"/>
      <c r="CE651" s="372"/>
      <c r="CF651" s="372"/>
      <c r="CG651" s="372"/>
      <c r="CH651" s="372"/>
      <c r="CI651" s="372"/>
      <c r="CJ651" s="372"/>
      <c r="CK651" s="372"/>
      <c r="CL651" s="372"/>
      <c r="CM651" s="372"/>
      <c r="CN651" s="372"/>
      <c r="CO651" s="372"/>
      <c r="CP651" s="372"/>
      <c r="CQ651" s="372"/>
      <c r="CR651" s="372"/>
      <c r="CS651" s="372"/>
      <c r="CT651" s="372"/>
      <c r="CU651" s="372"/>
      <c r="CV651" s="372"/>
      <c r="CW651" s="372"/>
      <c r="CX651" s="372"/>
      <c r="CY651" s="372"/>
      <c r="CZ651" s="372"/>
    </row>
    <row r="652" s="376" customFormat="true" ht="25.15" customHeight="true" x14ac:dyDescent="0.2">
      <c r="C652" s="815"/>
      <c r="D652" s="814"/>
      <c r="E652" s="193"/>
      <c r="F652" s="193"/>
      <c r="G652" s="193"/>
      <c r="H652" s="815"/>
      <c r="I652" s="814"/>
      <c r="J652" s="193"/>
      <c r="K652" s="193"/>
      <c r="L652" s="193"/>
      <c r="M652" s="815"/>
      <c r="N652" s="814"/>
      <c r="O652" s="193"/>
      <c r="P652" s="193"/>
      <c r="Q652" s="193"/>
      <c r="AA652" s="369"/>
      <c r="AB652" s="369"/>
      <c r="AC652" s="369"/>
      <c r="AD652" s="369"/>
      <c r="AE652" s="369"/>
      <c r="AF652" s="369"/>
      <c r="AG652" s="369"/>
      <c r="AH652" s="369"/>
      <c r="AI652" s="369"/>
      <c r="AJ652" s="369"/>
      <c r="AK652" s="369"/>
      <c r="AL652" s="369"/>
      <c r="AM652" s="369"/>
      <c r="AN652" s="369"/>
      <c r="AO652" s="369"/>
      <c r="AP652" s="369"/>
      <c r="AQ652" s="369"/>
      <c r="AR652" s="369"/>
      <c r="AS652" s="369"/>
      <c r="AT652" s="369"/>
      <c r="AU652" s="369"/>
      <c r="AV652" s="369"/>
      <c r="AW652" s="369"/>
      <c r="AX652" s="369"/>
      <c r="AY652" s="369"/>
      <c r="AZ652" s="369"/>
      <c r="BA652" s="372"/>
      <c r="BB652" s="449"/>
      <c r="BC652" s="372"/>
      <c r="BD652" s="372"/>
      <c r="BE652" s="372"/>
      <c r="BF652" s="372"/>
      <c r="BG652" s="372"/>
      <c r="BH652" s="372"/>
      <c r="BI652" s="372"/>
      <c r="BJ652" s="372"/>
      <c r="BK652" s="372"/>
      <c r="BL652" s="372"/>
      <c r="BM652" s="372"/>
      <c r="BN652" s="372"/>
      <c r="BO652" s="372"/>
      <c r="BP652" s="372"/>
      <c r="BQ652" s="372"/>
      <c r="BR652" s="372"/>
      <c r="BS652" s="372"/>
      <c r="BT652" s="372"/>
      <c r="BU652" s="372"/>
      <c r="BV652" s="372"/>
      <c r="BW652" s="372"/>
      <c r="BX652" s="372"/>
      <c r="BY652" s="372"/>
      <c r="BZ652" s="372"/>
      <c r="CA652" s="372"/>
      <c r="CB652" s="372"/>
      <c r="CC652" s="372"/>
      <c r="CD652" s="372"/>
      <c r="CE652" s="372"/>
      <c r="CF652" s="372"/>
      <c r="CG652" s="372"/>
      <c r="CH652" s="372"/>
      <c r="CI652" s="372"/>
      <c r="CJ652" s="372"/>
      <c r="CK652" s="372"/>
      <c r="CL652" s="372"/>
      <c r="CM652" s="372"/>
      <c r="CN652" s="372"/>
      <c r="CO652" s="372"/>
      <c r="CP652" s="372"/>
      <c r="CQ652" s="372"/>
      <c r="CR652" s="372"/>
      <c r="CS652" s="372"/>
      <c r="CT652" s="372"/>
      <c r="CU652" s="372"/>
      <c r="CV652" s="372"/>
      <c r="CW652" s="372"/>
      <c r="CX652" s="372"/>
      <c r="CY652" s="372"/>
      <c r="CZ652" s="372"/>
    </row>
    <row r="653" s="376" customFormat="true" ht="25.15" customHeight="true" x14ac:dyDescent="0.2">
      <c r="C653" s="815"/>
      <c r="D653" s="814"/>
      <c r="E653" s="193"/>
      <c r="F653" s="193"/>
      <c r="G653" s="193"/>
      <c r="H653" s="815"/>
      <c r="I653" s="814"/>
      <c r="J653" s="193"/>
      <c r="K653" s="193"/>
      <c r="L653" s="193"/>
      <c r="M653" s="815"/>
      <c r="N653" s="814"/>
      <c r="O653" s="193"/>
      <c r="P653" s="193"/>
      <c r="Q653" s="193"/>
      <c r="AA653" s="369"/>
      <c r="AB653" s="369"/>
      <c r="AC653" s="369"/>
      <c r="AD653" s="369"/>
      <c r="AE653" s="369"/>
      <c r="AF653" s="369"/>
      <c r="AG653" s="369"/>
      <c r="AH653" s="369"/>
      <c r="AI653" s="369"/>
      <c r="AJ653" s="369"/>
      <c r="AK653" s="369"/>
      <c r="AL653" s="369"/>
      <c r="AM653" s="369"/>
      <c r="AN653" s="369"/>
      <c r="AO653" s="369"/>
      <c r="AP653" s="369"/>
      <c r="AQ653" s="369"/>
      <c r="AR653" s="369"/>
      <c r="AS653" s="369"/>
      <c r="AT653" s="369"/>
      <c r="AU653" s="369"/>
      <c r="AV653" s="369"/>
      <c r="AW653" s="369"/>
      <c r="AX653" s="369"/>
      <c r="AY653" s="369"/>
      <c r="AZ653" s="369"/>
      <c r="BA653" s="372"/>
      <c r="BB653" s="449"/>
      <c r="BC653" s="372"/>
      <c r="BD653" s="372"/>
      <c r="BE653" s="372"/>
      <c r="BF653" s="372"/>
      <c r="BG653" s="372"/>
      <c r="BH653" s="372"/>
      <c r="BI653" s="372"/>
      <c r="BJ653" s="372"/>
      <c r="BK653" s="372"/>
      <c r="BL653" s="372"/>
      <c r="BM653" s="372"/>
      <c r="BN653" s="372"/>
      <c r="BO653" s="372"/>
      <c r="BP653" s="372"/>
      <c r="BQ653" s="372"/>
      <c r="BR653" s="372"/>
      <c r="BS653" s="372"/>
      <c r="BT653" s="372"/>
      <c r="BU653" s="372"/>
      <c r="BV653" s="372"/>
      <c r="BW653" s="372"/>
      <c r="BX653" s="372"/>
      <c r="BY653" s="372"/>
      <c r="BZ653" s="372"/>
      <c r="CA653" s="372"/>
      <c r="CB653" s="372"/>
      <c r="CC653" s="372"/>
      <c r="CD653" s="372"/>
      <c r="CE653" s="372"/>
      <c r="CF653" s="372"/>
      <c r="CG653" s="372"/>
      <c r="CH653" s="372"/>
      <c r="CI653" s="372"/>
      <c r="CJ653" s="372"/>
      <c r="CK653" s="372"/>
      <c r="CL653" s="372"/>
      <c r="CM653" s="372"/>
      <c r="CN653" s="372"/>
      <c r="CO653" s="372"/>
      <c r="CP653" s="372"/>
      <c r="CQ653" s="372"/>
      <c r="CR653" s="372"/>
      <c r="CS653" s="372"/>
      <c r="CT653" s="372"/>
      <c r="CU653" s="372"/>
      <c r="CV653" s="372"/>
      <c r="CW653" s="372"/>
      <c r="CX653" s="372"/>
      <c r="CY653" s="372"/>
      <c r="CZ653" s="372"/>
    </row>
    <row r="654" s="376" customFormat="true" ht="25.15" customHeight="true" x14ac:dyDescent="0.2">
      <c r="C654" s="815"/>
      <c r="D654" s="814"/>
      <c r="E654" s="193"/>
      <c r="F654" s="193"/>
      <c r="G654" s="193"/>
      <c r="H654" s="815"/>
      <c r="I654" s="814"/>
      <c r="J654" s="193"/>
      <c r="K654" s="193"/>
      <c r="L654" s="193"/>
      <c r="M654" s="815"/>
      <c r="N654" s="814"/>
      <c r="O654" s="193"/>
      <c r="P654" s="193"/>
      <c r="Q654" s="193"/>
      <c r="AA654" s="369"/>
      <c r="AB654" s="369"/>
      <c r="AC654" s="369"/>
      <c r="AD654" s="369"/>
      <c r="AE654" s="369"/>
      <c r="AF654" s="369"/>
      <c r="AG654" s="369"/>
      <c r="AH654" s="369"/>
      <c r="AI654" s="369"/>
      <c r="AJ654" s="369"/>
      <c r="AK654" s="369"/>
      <c r="AL654" s="369"/>
      <c r="AM654" s="369"/>
      <c r="AN654" s="369"/>
      <c r="AO654" s="369"/>
      <c r="AP654" s="369"/>
      <c r="AQ654" s="369"/>
      <c r="AR654" s="369"/>
      <c r="AS654" s="369"/>
      <c r="AT654" s="369"/>
      <c r="AU654" s="369"/>
      <c r="AV654" s="369"/>
      <c r="AW654" s="369"/>
      <c r="AX654" s="369"/>
      <c r="AY654" s="369"/>
      <c r="AZ654" s="369"/>
      <c r="BA654" s="372"/>
      <c r="BB654" s="449"/>
      <c r="BC654" s="372"/>
      <c r="BD654" s="372"/>
      <c r="BE654" s="372"/>
      <c r="BF654" s="372"/>
      <c r="BG654" s="372"/>
      <c r="BH654" s="372"/>
      <c r="BI654" s="372"/>
      <c r="BJ654" s="372"/>
      <c r="BK654" s="372"/>
      <c r="BL654" s="372"/>
      <c r="BM654" s="372"/>
      <c r="BN654" s="372"/>
      <c r="BO654" s="372"/>
      <c r="BP654" s="372"/>
      <c r="BQ654" s="372"/>
      <c r="BR654" s="372"/>
      <c r="BS654" s="372"/>
      <c r="BT654" s="372"/>
      <c r="BU654" s="372"/>
      <c r="BV654" s="372"/>
      <c r="BW654" s="372"/>
      <c r="BX654" s="372"/>
      <c r="BY654" s="372"/>
      <c r="BZ654" s="372"/>
      <c r="CA654" s="372"/>
      <c r="CB654" s="372"/>
      <c r="CC654" s="372"/>
      <c r="CD654" s="372"/>
      <c r="CE654" s="372"/>
      <c r="CF654" s="372"/>
      <c r="CG654" s="372"/>
      <c r="CH654" s="372"/>
      <c r="CI654" s="372"/>
      <c r="CJ654" s="372"/>
      <c r="CK654" s="372"/>
      <c r="CL654" s="372"/>
      <c r="CM654" s="372"/>
      <c r="CN654" s="372"/>
      <c r="CO654" s="372"/>
      <c r="CP654" s="372"/>
      <c r="CQ654" s="372"/>
      <c r="CR654" s="372"/>
      <c r="CS654" s="372"/>
      <c r="CT654" s="372"/>
      <c r="CU654" s="372"/>
      <c r="CV654" s="372"/>
      <c r="CW654" s="372"/>
      <c r="CX654" s="372"/>
      <c r="CY654" s="372"/>
      <c r="CZ654" s="372"/>
    </row>
    <row r="655" s="376" customFormat="true" ht="25.15" customHeight="true" x14ac:dyDescent="0.2">
      <c r="C655" s="815"/>
      <c r="D655" s="814"/>
      <c r="E655" s="193"/>
      <c r="F655" s="193"/>
      <c r="G655" s="193"/>
      <c r="H655" s="815"/>
      <c r="I655" s="814"/>
      <c r="J655" s="193"/>
      <c r="K655" s="193"/>
      <c r="L655" s="193"/>
      <c r="M655" s="815"/>
      <c r="N655" s="814"/>
      <c r="O655" s="193"/>
      <c r="P655" s="193"/>
      <c r="Q655" s="193"/>
      <c r="AA655" s="369"/>
      <c r="AB655" s="369"/>
      <c r="AC655" s="369"/>
      <c r="AD655" s="369"/>
      <c r="AE655" s="369"/>
      <c r="AF655" s="369"/>
      <c r="AG655" s="369"/>
      <c r="AH655" s="369"/>
      <c r="AI655" s="369"/>
      <c r="AJ655" s="369"/>
      <c r="AK655" s="369"/>
      <c r="AL655" s="369"/>
      <c r="AM655" s="369"/>
      <c r="AN655" s="369"/>
      <c r="AO655" s="369"/>
      <c r="AP655" s="369"/>
      <c r="AQ655" s="369"/>
      <c r="AR655" s="369"/>
      <c r="AS655" s="369"/>
      <c r="AT655" s="369"/>
      <c r="AU655" s="369"/>
      <c r="AV655" s="369"/>
      <c r="AW655" s="369"/>
      <c r="AX655" s="369"/>
      <c r="AY655" s="369"/>
      <c r="AZ655" s="369"/>
      <c r="BA655" s="372"/>
      <c r="BB655" s="449"/>
      <c r="BC655" s="372"/>
      <c r="BD655" s="372"/>
      <c r="BE655" s="372"/>
      <c r="BF655" s="372"/>
      <c r="BG655" s="372"/>
      <c r="BH655" s="372"/>
      <c r="BI655" s="372"/>
      <c r="BJ655" s="372"/>
      <c r="BK655" s="372"/>
      <c r="BL655" s="372"/>
      <c r="BM655" s="372"/>
      <c r="BN655" s="372"/>
      <c r="BO655" s="372"/>
      <c r="BP655" s="372"/>
      <c r="BQ655" s="372"/>
      <c r="BR655" s="372"/>
      <c r="BS655" s="372"/>
      <c r="BT655" s="372"/>
      <c r="BU655" s="372"/>
      <c r="BV655" s="372"/>
      <c r="BW655" s="372"/>
      <c r="BX655" s="372"/>
      <c r="BY655" s="372"/>
      <c r="BZ655" s="372"/>
      <c r="CA655" s="372"/>
      <c r="CB655" s="372"/>
      <c r="CC655" s="372"/>
      <c r="CD655" s="372"/>
      <c r="CE655" s="372"/>
      <c r="CF655" s="372"/>
      <c r="CG655" s="372"/>
      <c r="CH655" s="372"/>
      <c r="CI655" s="372"/>
      <c r="CJ655" s="372"/>
      <c r="CK655" s="372"/>
      <c r="CL655" s="372"/>
      <c r="CM655" s="372"/>
      <c r="CN655" s="372"/>
      <c r="CO655" s="372"/>
      <c r="CP655" s="372"/>
      <c r="CQ655" s="372"/>
      <c r="CR655" s="372"/>
      <c r="CS655" s="372"/>
      <c r="CT655" s="372"/>
      <c r="CU655" s="372"/>
      <c r="CV655" s="372"/>
      <c r="CW655" s="372"/>
      <c r="CX655" s="372"/>
      <c r="CY655" s="372"/>
      <c r="CZ655" s="372"/>
    </row>
    <row r="656" s="376" customFormat="true" ht="25.15" customHeight="true" x14ac:dyDescent="0.2">
      <c r="C656" s="815"/>
      <c r="D656" s="814"/>
      <c r="E656" s="193"/>
      <c r="F656" s="193"/>
      <c r="G656" s="193"/>
      <c r="H656" s="815"/>
      <c r="I656" s="814"/>
      <c r="J656" s="193"/>
      <c r="K656" s="193"/>
      <c r="L656" s="193"/>
      <c r="M656" s="815"/>
      <c r="N656" s="814"/>
      <c r="O656" s="193"/>
      <c r="P656" s="193"/>
      <c r="Q656" s="193"/>
      <c r="AA656" s="369"/>
      <c r="AB656" s="369"/>
      <c r="AC656" s="369"/>
      <c r="AD656" s="369"/>
      <c r="AE656" s="369"/>
      <c r="AF656" s="369"/>
      <c r="AG656" s="369"/>
      <c r="AH656" s="369"/>
      <c r="AI656" s="369"/>
      <c r="AJ656" s="369"/>
      <c r="AK656" s="369"/>
      <c r="AL656" s="369"/>
      <c r="AM656" s="369"/>
      <c r="AN656" s="369"/>
      <c r="AO656" s="369"/>
      <c r="AP656" s="369"/>
      <c r="AQ656" s="369"/>
      <c r="AR656" s="369"/>
      <c r="AS656" s="369"/>
      <c r="AT656" s="369"/>
      <c r="AU656" s="369"/>
      <c r="AV656" s="369"/>
      <c r="AW656" s="369"/>
      <c r="AX656" s="369"/>
      <c r="AY656" s="369"/>
      <c r="AZ656" s="369"/>
      <c r="BA656" s="372"/>
      <c r="BB656" s="449"/>
      <c r="BC656" s="372"/>
      <c r="BD656" s="372"/>
      <c r="BE656" s="372"/>
      <c r="BF656" s="372"/>
      <c r="BG656" s="372"/>
      <c r="BH656" s="372"/>
      <c r="BI656" s="372"/>
      <c r="BJ656" s="372"/>
      <c r="BK656" s="372"/>
      <c r="BL656" s="372"/>
      <c r="BM656" s="372"/>
      <c r="BN656" s="372"/>
      <c r="BO656" s="372"/>
      <c r="BP656" s="372"/>
      <c r="BQ656" s="372"/>
      <c r="BR656" s="372"/>
      <c r="BS656" s="372"/>
      <c r="BT656" s="372"/>
      <c r="BU656" s="372"/>
      <c r="BV656" s="372"/>
      <c r="BW656" s="372"/>
      <c r="BX656" s="372"/>
      <c r="BY656" s="372"/>
      <c r="BZ656" s="372"/>
      <c r="CA656" s="372"/>
      <c r="CB656" s="372"/>
      <c r="CC656" s="372"/>
      <c r="CD656" s="372"/>
      <c r="CE656" s="372"/>
      <c r="CF656" s="372"/>
      <c r="CG656" s="372"/>
      <c r="CH656" s="372"/>
      <c r="CI656" s="372"/>
      <c r="CJ656" s="372"/>
      <c r="CK656" s="372"/>
      <c r="CL656" s="372"/>
      <c r="CM656" s="372"/>
      <c r="CN656" s="372"/>
      <c r="CO656" s="372"/>
      <c r="CP656" s="372"/>
      <c r="CQ656" s="372"/>
      <c r="CR656" s="372"/>
      <c r="CS656" s="372"/>
      <c r="CT656" s="372"/>
      <c r="CU656" s="372"/>
      <c r="CV656" s="372"/>
      <c r="CW656" s="372"/>
      <c r="CX656" s="372"/>
      <c r="CY656" s="372"/>
      <c r="CZ656" s="372"/>
    </row>
    <row r="657" s="376" customFormat="true" ht="25.15" customHeight="true" x14ac:dyDescent="0.2">
      <c r="C657" s="815"/>
      <c r="D657" s="814"/>
      <c r="E657" s="193"/>
      <c r="F657" s="193"/>
      <c r="G657" s="193"/>
      <c r="H657" s="815"/>
      <c r="I657" s="814"/>
      <c r="J657" s="193"/>
      <c r="K657" s="193"/>
      <c r="L657" s="193"/>
      <c r="M657" s="815"/>
      <c r="N657" s="814"/>
      <c r="O657" s="193"/>
      <c r="P657" s="193"/>
      <c r="Q657" s="193"/>
      <c r="AA657" s="369"/>
      <c r="AB657" s="369"/>
      <c r="AC657" s="369"/>
      <c r="AD657" s="369"/>
      <c r="AE657" s="369"/>
      <c r="AF657" s="369"/>
      <c r="AG657" s="369"/>
      <c r="AH657" s="369"/>
      <c r="AI657" s="369"/>
      <c r="AJ657" s="369"/>
      <c r="AK657" s="369"/>
      <c r="AL657" s="369"/>
      <c r="AM657" s="369"/>
      <c r="AN657" s="369"/>
      <c r="AO657" s="369"/>
      <c r="AP657" s="369"/>
      <c r="AQ657" s="369"/>
      <c r="AR657" s="369"/>
      <c r="AS657" s="369"/>
      <c r="AT657" s="369"/>
      <c r="AU657" s="369"/>
      <c r="AV657" s="369"/>
      <c r="AW657" s="369"/>
      <c r="AX657" s="369"/>
      <c r="AY657" s="369"/>
      <c r="AZ657" s="369"/>
      <c r="BA657" s="372"/>
      <c r="BB657" s="449"/>
      <c r="BC657" s="372"/>
      <c r="BD657" s="372"/>
      <c r="BE657" s="372"/>
      <c r="BF657" s="372"/>
      <c r="BG657" s="372"/>
      <c r="BH657" s="372"/>
      <c r="BI657" s="372"/>
      <c r="BJ657" s="372"/>
      <c r="BK657" s="372"/>
      <c r="BL657" s="372"/>
      <c r="BM657" s="372"/>
      <c r="BN657" s="372"/>
      <c r="BO657" s="372"/>
      <c r="BP657" s="372"/>
      <c r="BQ657" s="372"/>
      <c r="BR657" s="372"/>
      <c r="BS657" s="372"/>
      <c r="BT657" s="372"/>
      <c r="BU657" s="372"/>
      <c r="BV657" s="372"/>
      <c r="BW657" s="372"/>
      <c r="BX657" s="372"/>
      <c r="BY657" s="372"/>
      <c r="BZ657" s="372"/>
      <c r="CA657" s="372"/>
      <c r="CB657" s="372"/>
      <c r="CC657" s="372"/>
      <c r="CD657" s="372"/>
      <c r="CE657" s="372"/>
      <c r="CF657" s="372"/>
      <c r="CG657" s="372"/>
      <c r="CH657" s="372"/>
      <c r="CI657" s="372"/>
      <c r="CJ657" s="372"/>
      <c r="CK657" s="372"/>
      <c r="CL657" s="372"/>
      <c r="CM657" s="372"/>
      <c r="CN657" s="372"/>
      <c r="CO657" s="372"/>
      <c r="CP657" s="372"/>
      <c r="CQ657" s="372"/>
      <c r="CR657" s="372"/>
      <c r="CS657" s="372"/>
      <c r="CT657" s="372"/>
      <c r="CU657" s="372"/>
      <c r="CV657" s="372"/>
      <c r="CW657" s="372"/>
      <c r="CX657" s="372"/>
      <c r="CY657" s="372"/>
      <c r="CZ657" s="372"/>
    </row>
    <row r="658" s="376" customFormat="true" ht="25.15" customHeight="true" x14ac:dyDescent="0.2">
      <c r="C658" s="815"/>
      <c r="D658" s="814"/>
      <c r="E658" s="193"/>
      <c r="F658" s="193"/>
      <c r="G658" s="193"/>
      <c r="H658" s="815"/>
      <c r="I658" s="814"/>
      <c r="J658" s="193"/>
      <c r="K658" s="193"/>
      <c r="L658" s="193"/>
      <c r="M658" s="815"/>
      <c r="N658" s="814"/>
      <c r="O658" s="193"/>
      <c r="P658" s="193"/>
      <c r="Q658" s="193"/>
      <c r="AA658" s="369"/>
      <c r="AB658" s="369"/>
      <c r="AC658" s="369"/>
      <c r="AD658" s="369"/>
      <c r="AE658" s="369"/>
      <c r="AF658" s="369"/>
      <c r="AG658" s="369"/>
      <c r="AH658" s="369"/>
      <c r="AI658" s="369"/>
      <c r="AJ658" s="369"/>
      <c r="AK658" s="369"/>
      <c r="AL658" s="369"/>
      <c r="AM658" s="369"/>
      <c r="AN658" s="369"/>
      <c r="AO658" s="369"/>
      <c r="AP658" s="369"/>
      <c r="AQ658" s="369"/>
      <c r="AR658" s="369"/>
      <c r="AS658" s="369"/>
      <c r="AT658" s="369"/>
      <c r="AU658" s="369"/>
      <c r="AV658" s="369"/>
      <c r="AW658" s="369"/>
      <c r="AX658" s="369"/>
      <c r="AY658" s="369"/>
      <c r="AZ658" s="369"/>
      <c r="BA658" s="372"/>
      <c r="BB658" s="449"/>
      <c r="BC658" s="372"/>
      <c r="BD658" s="372"/>
      <c r="BE658" s="372"/>
      <c r="BF658" s="372"/>
      <c r="BG658" s="372"/>
      <c r="BH658" s="372"/>
      <c r="BI658" s="372"/>
      <c r="BJ658" s="372"/>
      <c r="BK658" s="372"/>
      <c r="BL658" s="372"/>
      <c r="BM658" s="372"/>
      <c r="BN658" s="372"/>
      <c r="BO658" s="372"/>
      <c r="BP658" s="372"/>
      <c r="BQ658" s="372"/>
      <c r="BR658" s="372"/>
      <c r="BS658" s="372"/>
      <c r="BT658" s="372"/>
      <c r="BU658" s="372"/>
      <c r="BV658" s="372"/>
      <c r="BW658" s="372"/>
      <c r="BX658" s="372"/>
      <c r="BY658" s="372"/>
      <c r="BZ658" s="372"/>
      <c r="CA658" s="372"/>
      <c r="CB658" s="372"/>
      <c r="CC658" s="372"/>
      <c r="CD658" s="372"/>
      <c r="CE658" s="372"/>
      <c r="CF658" s="372"/>
      <c r="CG658" s="372"/>
      <c r="CH658" s="372"/>
      <c r="CI658" s="372"/>
      <c r="CJ658" s="372"/>
      <c r="CK658" s="372"/>
      <c r="CL658" s="372"/>
      <c r="CM658" s="372"/>
      <c r="CN658" s="372"/>
      <c r="CO658" s="372"/>
      <c r="CP658" s="372"/>
      <c r="CQ658" s="372"/>
      <c r="CR658" s="372"/>
      <c r="CS658" s="372"/>
      <c r="CT658" s="372"/>
      <c r="CU658" s="372"/>
      <c r="CV658" s="372"/>
      <c r="CW658" s="372"/>
      <c r="CX658" s="372"/>
      <c r="CY658" s="372"/>
      <c r="CZ658" s="372"/>
    </row>
    <row r="659" s="376" customFormat="true" ht="25.15" customHeight="true" x14ac:dyDescent="0.2">
      <c r="C659" s="815"/>
      <c r="D659" s="814"/>
      <c r="E659" s="193"/>
      <c r="F659" s="193"/>
      <c r="G659" s="193"/>
      <c r="H659" s="815"/>
      <c r="I659" s="814"/>
      <c r="J659" s="193"/>
      <c r="K659" s="193"/>
      <c r="L659" s="193"/>
      <c r="M659" s="815"/>
      <c r="N659" s="814"/>
      <c r="O659" s="193"/>
      <c r="P659" s="193"/>
      <c r="Q659" s="193"/>
      <c r="AA659" s="369"/>
      <c r="AB659" s="369"/>
      <c r="AC659" s="369"/>
      <c r="AD659" s="369"/>
      <c r="AE659" s="369"/>
      <c r="AF659" s="369"/>
      <c r="AG659" s="369"/>
      <c r="AH659" s="369"/>
      <c r="AI659" s="369"/>
      <c r="AJ659" s="369"/>
      <c r="AK659" s="369"/>
      <c r="AL659" s="369"/>
      <c r="AM659" s="369"/>
      <c r="AN659" s="369"/>
      <c r="AO659" s="369"/>
      <c r="AP659" s="369"/>
      <c r="AQ659" s="369"/>
      <c r="AR659" s="369"/>
      <c r="AS659" s="369"/>
      <c r="AT659" s="369"/>
      <c r="AU659" s="369"/>
      <c r="AV659" s="369"/>
      <c r="AW659" s="369"/>
      <c r="AX659" s="369"/>
      <c r="AY659" s="369"/>
      <c r="AZ659" s="369"/>
      <c r="BA659" s="372"/>
      <c r="BB659" s="449"/>
      <c r="BC659" s="372"/>
      <c r="BD659" s="372"/>
      <c r="BE659" s="372"/>
      <c r="BF659" s="372"/>
      <c r="BG659" s="372"/>
      <c r="BH659" s="372"/>
      <c r="BI659" s="372"/>
      <c r="BJ659" s="372"/>
      <c r="BK659" s="372"/>
      <c r="BL659" s="372"/>
      <c r="BM659" s="372"/>
      <c r="BN659" s="372"/>
      <c r="BO659" s="372"/>
      <c r="BP659" s="372"/>
      <c r="BQ659" s="372"/>
      <c r="BR659" s="372"/>
      <c r="BS659" s="372"/>
      <c r="BT659" s="372"/>
      <c r="BU659" s="372"/>
      <c r="BV659" s="372"/>
      <c r="BW659" s="372"/>
      <c r="BX659" s="372"/>
      <c r="BY659" s="372"/>
      <c r="BZ659" s="372"/>
      <c r="CA659" s="372"/>
      <c r="CB659" s="372"/>
      <c r="CC659" s="372"/>
      <c r="CD659" s="372"/>
      <c r="CE659" s="372"/>
      <c r="CF659" s="372"/>
      <c r="CG659" s="372"/>
      <c r="CH659" s="372"/>
      <c r="CI659" s="372"/>
      <c r="CJ659" s="372"/>
      <c r="CK659" s="372"/>
      <c r="CL659" s="372"/>
      <c r="CM659" s="372"/>
      <c r="CN659" s="372"/>
      <c r="CO659" s="372"/>
      <c r="CP659" s="372"/>
      <c r="CQ659" s="372"/>
      <c r="CR659" s="372"/>
      <c r="CS659" s="372"/>
      <c r="CT659" s="372"/>
      <c r="CU659" s="372"/>
      <c r="CV659" s="372"/>
      <c r="CW659" s="372"/>
      <c r="CX659" s="372"/>
      <c r="CY659" s="372"/>
      <c r="CZ659" s="372"/>
    </row>
    <row r="660" s="376" customFormat="true" ht="25.15" customHeight="true" x14ac:dyDescent="0.2">
      <c r="C660" s="815"/>
      <c r="D660" s="814"/>
      <c r="E660" s="193"/>
      <c r="F660" s="193"/>
      <c r="G660" s="193"/>
      <c r="H660" s="815"/>
      <c r="I660" s="814"/>
      <c r="J660" s="193"/>
      <c r="K660" s="193"/>
      <c r="L660" s="193"/>
      <c r="M660" s="815"/>
      <c r="N660" s="814"/>
      <c r="O660" s="193"/>
      <c r="P660" s="193"/>
      <c r="Q660" s="193"/>
      <c r="AA660" s="369"/>
      <c r="AB660" s="369"/>
      <c r="AC660" s="369"/>
      <c r="AD660" s="369"/>
      <c r="AE660" s="369"/>
      <c r="AF660" s="369"/>
      <c r="AG660" s="369"/>
      <c r="AH660" s="369"/>
      <c r="AI660" s="369"/>
      <c r="AJ660" s="369"/>
      <c r="AK660" s="369"/>
      <c r="AL660" s="369"/>
      <c r="AM660" s="369"/>
      <c r="AN660" s="369"/>
      <c r="AO660" s="369"/>
      <c r="AP660" s="369"/>
      <c r="AQ660" s="369"/>
      <c r="AR660" s="369"/>
      <c r="AS660" s="369"/>
      <c r="AT660" s="369"/>
      <c r="AU660" s="369"/>
      <c r="AV660" s="369"/>
      <c r="AW660" s="369"/>
      <c r="AX660" s="369"/>
      <c r="AY660" s="369"/>
      <c r="AZ660" s="369"/>
      <c r="BA660" s="372"/>
      <c r="BB660" s="449"/>
      <c r="BC660" s="372"/>
      <c r="BD660" s="372"/>
      <c r="BE660" s="372"/>
      <c r="BF660" s="372"/>
      <c r="BG660" s="372"/>
      <c r="BH660" s="372"/>
      <c r="BI660" s="372"/>
      <c r="BJ660" s="372"/>
      <c r="BK660" s="372"/>
      <c r="BL660" s="372"/>
      <c r="BM660" s="372"/>
      <c r="BN660" s="372"/>
      <c r="BO660" s="372"/>
      <c r="BP660" s="372"/>
      <c r="BQ660" s="372"/>
      <c r="BR660" s="372"/>
      <c r="BS660" s="372"/>
      <c r="BT660" s="372"/>
      <c r="BU660" s="372"/>
      <c r="BV660" s="372"/>
      <c r="BW660" s="372"/>
      <c r="BX660" s="372"/>
      <c r="BY660" s="372"/>
      <c r="BZ660" s="372"/>
      <c r="CA660" s="372"/>
      <c r="CB660" s="372"/>
      <c r="CC660" s="372"/>
      <c r="CD660" s="372"/>
      <c r="CE660" s="372"/>
      <c r="CF660" s="372"/>
      <c r="CG660" s="372"/>
      <c r="CH660" s="372"/>
      <c r="CI660" s="372"/>
      <c r="CJ660" s="372"/>
      <c r="CK660" s="372"/>
      <c r="CL660" s="372"/>
      <c r="CM660" s="372"/>
      <c r="CN660" s="372"/>
      <c r="CO660" s="372"/>
      <c r="CP660" s="372"/>
      <c r="CQ660" s="372"/>
      <c r="CR660" s="372"/>
      <c r="CS660" s="372"/>
      <c r="CT660" s="372"/>
      <c r="CU660" s="372"/>
      <c r="CV660" s="372"/>
      <c r="CW660" s="372"/>
      <c r="CX660" s="372"/>
      <c r="CY660" s="372"/>
      <c r="CZ660" s="372"/>
    </row>
    <row r="661" s="376" customFormat="true" ht="25.15" customHeight="true" x14ac:dyDescent="0.2">
      <c r="C661" s="815"/>
      <c r="D661" s="814"/>
      <c r="E661" s="193"/>
      <c r="F661" s="193"/>
      <c r="G661" s="193"/>
      <c r="H661" s="815"/>
      <c r="I661" s="814"/>
      <c r="J661" s="193"/>
      <c r="K661" s="193"/>
      <c r="L661" s="193"/>
      <c r="M661" s="815"/>
      <c r="N661" s="814"/>
      <c r="O661" s="193"/>
      <c r="P661" s="193"/>
      <c r="Q661" s="193"/>
      <c r="AA661" s="369"/>
      <c r="AB661" s="369"/>
      <c r="AC661" s="369"/>
      <c r="AD661" s="369"/>
      <c r="AE661" s="369"/>
      <c r="AF661" s="369"/>
      <c r="AG661" s="369"/>
      <c r="AH661" s="369"/>
      <c r="AI661" s="369"/>
      <c r="AJ661" s="369"/>
      <c r="AK661" s="369"/>
      <c r="AL661" s="369"/>
      <c r="AM661" s="369"/>
      <c r="AN661" s="369"/>
      <c r="AO661" s="369"/>
      <c r="AP661" s="369"/>
      <c r="AQ661" s="369"/>
      <c r="AR661" s="369"/>
      <c r="AS661" s="369"/>
      <c r="AT661" s="369"/>
      <c r="AU661" s="369"/>
      <c r="AV661" s="369"/>
      <c r="AW661" s="369"/>
      <c r="AX661" s="369"/>
      <c r="AY661" s="369"/>
      <c r="AZ661" s="369"/>
      <c r="BA661" s="372"/>
      <c r="BB661" s="449"/>
      <c r="BC661" s="372"/>
      <c r="BD661" s="372"/>
      <c r="BE661" s="372"/>
      <c r="BF661" s="372"/>
      <c r="BG661" s="372"/>
      <c r="BH661" s="372"/>
      <c r="BI661" s="372"/>
      <c r="BJ661" s="372"/>
      <c r="BK661" s="372"/>
      <c r="BL661" s="372"/>
      <c r="BM661" s="372"/>
      <c r="BN661" s="372"/>
      <c r="BO661" s="372"/>
      <c r="BP661" s="372"/>
      <c r="BQ661" s="372"/>
      <c r="BR661" s="372"/>
      <c r="BS661" s="372"/>
      <c r="BT661" s="372"/>
      <c r="BU661" s="372"/>
      <c r="BV661" s="372"/>
      <c r="BW661" s="372"/>
      <c r="BX661" s="372"/>
      <c r="BY661" s="372"/>
      <c r="BZ661" s="372"/>
      <c r="CA661" s="372"/>
      <c r="CB661" s="372"/>
      <c r="CC661" s="372"/>
      <c r="CD661" s="372"/>
      <c r="CE661" s="372"/>
      <c r="CF661" s="372"/>
      <c r="CG661" s="372"/>
      <c r="CH661" s="372"/>
      <c r="CI661" s="372"/>
      <c r="CJ661" s="372"/>
      <c r="CK661" s="372"/>
      <c r="CL661" s="372"/>
      <c r="CM661" s="372"/>
      <c r="CN661" s="372"/>
      <c r="CO661" s="372"/>
      <c r="CP661" s="372"/>
      <c r="CQ661" s="372"/>
      <c r="CR661" s="372"/>
      <c r="CS661" s="372"/>
      <c r="CT661" s="372"/>
      <c r="CU661" s="372"/>
      <c r="CV661" s="372"/>
      <c r="CW661" s="372"/>
      <c r="CX661" s="372"/>
      <c r="CY661" s="372"/>
      <c r="CZ661" s="372"/>
    </row>
    <row r="662" s="376" customFormat="true" ht="25.15" customHeight="true" x14ac:dyDescent="0.2">
      <c r="C662" s="815"/>
      <c r="D662" s="814"/>
      <c r="E662" s="193"/>
      <c r="F662" s="193"/>
      <c r="G662" s="193"/>
      <c r="H662" s="815"/>
      <c r="I662" s="814"/>
      <c r="J662" s="193"/>
      <c r="K662" s="193"/>
      <c r="L662" s="193"/>
      <c r="M662" s="815"/>
      <c r="N662" s="814"/>
      <c r="O662" s="193"/>
      <c r="P662" s="193"/>
      <c r="Q662" s="193"/>
      <c r="AA662" s="369"/>
      <c r="AB662" s="369"/>
      <c r="AC662" s="369"/>
      <c r="AD662" s="369"/>
      <c r="AE662" s="369"/>
      <c r="AF662" s="369"/>
      <c r="AG662" s="369"/>
      <c r="AH662" s="369"/>
      <c r="AI662" s="369"/>
      <c r="AJ662" s="369"/>
      <c r="AK662" s="369"/>
      <c r="AL662" s="369"/>
      <c r="AM662" s="369"/>
      <c r="AN662" s="369"/>
      <c r="AO662" s="369"/>
      <c r="AP662" s="369"/>
      <c r="AQ662" s="369"/>
      <c r="AR662" s="369"/>
      <c r="AS662" s="369"/>
      <c r="AT662" s="369"/>
      <c r="AU662" s="369"/>
      <c r="AV662" s="369"/>
      <c r="AW662" s="369"/>
      <c r="AX662" s="369"/>
      <c r="AY662" s="369"/>
      <c r="AZ662" s="369"/>
      <c r="BA662" s="372"/>
      <c r="BB662" s="449"/>
      <c r="BC662" s="372"/>
      <c r="BD662" s="372"/>
      <c r="BE662" s="372"/>
      <c r="BF662" s="372"/>
      <c r="BG662" s="372"/>
      <c r="BH662" s="372"/>
      <c r="BI662" s="372"/>
      <c r="BJ662" s="372"/>
      <c r="BK662" s="372"/>
      <c r="BL662" s="372"/>
      <c r="BM662" s="372"/>
      <c r="BN662" s="372"/>
      <c r="BO662" s="372"/>
      <c r="BP662" s="372"/>
      <c r="BQ662" s="372"/>
      <c r="BR662" s="372"/>
      <c r="BS662" s="372"/>
      <c r="BT662" s="372"/>
      <c r="BU662" s="372"/>
      <c r="BV662" s="372"/>
      <c r="BW662" s="372"/>
      <c r="BX662" s="372"/>
      <c r="BY662" s="372"/>
      <c r="BZ662" s="372"/>
      <c r="CA662" s="372"/>
      <c r="CB662" s="372"/>
      <c r="CC662" s="372"/>
      <c r="CD662" s="372"/>
      <c r="CE662" s="372"/>
      <c r="CF662" s="372"/>
      <c r="CG662" s="372"/>
      <c r="CH662" s="372"/>
      <c r="CI662" s="372"/>
      <c r="CJ662" s="372"/>
      <c r="CK662" s="372"/>
      <c r="CL662" s="372"/>
      <c r="CM662" s="372"/>
      <c r="CN662" s="372"/>
      <c r="CO662" s="372"/>
      <c r="CP662" s="372"/>
      <c r="CQ662" s="372"/>
      <c r="CR662" s="372"/>
      <c r="CS662" s="372"/>
      <c r="CT662" s="372"/>
      <c r="CU662" s="372"/>
      <c r="CV662" s="372"/>
      <c r="CW662" s="372"/>
      <c r="CX662" s="372"/>
      <c r="CY662" s="372"/>
      <c r="CZ662" s="372"/>
    </row>
    <row r="663" s="376" customFormat="true" ht="25.15" customHeight="true" x14ac:dyDescent="0.2">
      <c r="C663" s="815"/>
      <c r="D663" s="814"/>
      <c r="E663" s="193"/>
      <c r="F663" s="193"/>
      <c r="G663" s="193"/>
      <c r="H663" s="815"/>
      <c r="I663" s="814"/>
      <c r="J663" s="193"/>
      <c r="K663" s="193"/>
      <c r="L663" s="193"/>
      <c r="M663" s="815"/>
      <c r="N663" s="814"/>
      <c r="O663" s="193"/>
      <c r="P663" s="193"/>
      <c r="Q663" s="193"/>
      <c r="AA663" s="369"/>
      <c r="AB663" s="369"/>
      <c r="AC663" s="369"/>
      <c r="AD663" s="369"/>
      <c r="AE663" s="369"/>
      <c r="AF663" s="369"/>
      <c r="AG663" s="369"/>
      <c r="AH663" s="369"/>
      <c r="AI663" s="369"/>
      <c r="AJ663" s="369"/>
      <c r="AK663" s="369"/>
      <c r="AL663" s="369"/>
      <c r="AM663" s="369"/>
      <c r="AN663" s="369"/>
      <c r="AO663" s="369"/>
      <c r="AP663" s="369"/>
      <c r="AQ663" s="369"/>
      <c r="AR663" s="369"/>
      <c r="AS663" s="369"/>
      <c r="AT663" s="369"/>
      <c r="AU663" s="369"/>
      <c r="AV663" s="369"/>
      <c r="AW663" s="369"/>
      <c r="AX663" s="369"/>
      <c r="AY663" s="369"/>
      <c r="AZ663" s="369"/>
      <c r="BA663" s="372"/>
      <c r="BB663" s="449"/>
      <c r="BC663" s="372"/>
      <c r="BD663" s="372"/>
      <c r="BE663" s="372"/>
      <c r="BF663" s="372"/>
      <c r="BG663" s="372"/>
      <c r="BH663" s="372"/>
      <c r="BI663" s="372"/>
      <c r="BJ663" s="372"/>
      <c r="BK663" s="372"/>
      <c r="BL663" s="372"/>
      <c r="BM663" s="372"/>
      <c r="BN663" s="372"/>
      <c r="BO663" s="372"/>
      <c r="BP663" s="372"/>
      <c r="BQ663" s="372"/>
      <c r="BR663" s="372"/>
      <c r="BS663" s="372"/>
      <c r="BT663" s="372"/>
      <c r="BU663" s="372"/>
      <c r="BV663" s="372"/>
      <c r="BW663" s="372"/>
      <c r="BX663" s="372"/>
      <c r="BY663" s="372"/>
      <c r="BZ663" s="372"/>
      <c r="CA663" s="372"/>
      <c r="CB663" s="372"/>
      <c r="CC663" s="372"/>
      <c r="CD663" s="372"/>
      <c r="CE663" s="372"/>
      <c r="CF663" s="372"/>
      <c r="CG663" s="372"/>
      <c r="CH663" s="372"/>
      <c r="CI663" s="372"/>
      <c r="CJ663" s="372"/>
      <c r="CK663" s="372"/>
      <c r="CL663" s="372"/>
      <c r="CM663" s="372"/>
      <c r="CN663" s="372"/>
      <c r="CO663" s="372"/>
      <c r="CP663" s="372"/>
      <c r="CQ663" s="372"/>
      <c r="CR663" s="372"/>
      <c r="CS663" s="372"/>
      <c r="CT663" s="372"/>
      <c r="CU663" s="372"/>
      <c r="CV663" s="372"/>
      <c r="CW663" s="372"/>
      <c r="CX663" s="372"/>
      <c r="CY663" s="372"/>
      <c r="CZ663" s="372"/>
    </row>
    <row r="664" s="376" customFormat="true" ht="25.15" customHeight="true" x14ac:dyDescent="0.2">
      <c r="C664" s="815"/>
      <c r="D664" s="814"/>
      <c r="E664" s="193"/>
      <c r="F664" s="193"/>
      <c r="G664" s="193"/>
      <c r="H664" s="815"/>
      <c r="I664" s="814"/>
      <c r="J664" s="193"/>
      <c r="K664" s="193"/>
      <c r="L664" s="193"/>
      <c r="M664" s="815"/>
      <c r="N664" s="814"/>
      <c r="O664" s="193"/>
      <c r="P664" s="193"/>
      <c r="Q664" s="193"/>
      <c r="AA664" s="369"/>
      <c r="AB664" s="369"/>
      <c r="AC664" s="369"/>
      <c r="AD664" s="369"/>
      <c r="AE664" s="369"/>
      <c r="AF664" s="369"/>
      <c r="AG664" s="369"/>
      <c r="AH664" s="369"/>
      <c r="AI664" s="369"/>
      <c r="AJ664" s="369"/>
      <c r="AK664" s="369"/>
      <c r="AL664" s="369"/>
      <c r="AM664" s="369"/>
      <c r="AN664" s="369"/>
      <c r="AO664" s="369"/>
      <c r="AP664" s="369"/>
      <c r="AQ664" s="369"/>
      <c r="AR664" s="369"/>
      <c r="AS664" s="369"/>
      <c r="AT664" s="369"/>
      <c r="AU664" s="369"/>
      <c r="AV664" s="369"/>
      <c r="AW664" s="369"/>
      <c r="AX664" s="369"/>
      <c r="AY664" s="369"/>
      <c r="AZ664" s="369"/>
      <c r="BA664" s="372"/>
      <c r="BB664" s="449"/>
      <c r="BC664" s="372"/>
      <c r="BD664" s="372"/>
      <c r="BE664" s="372"/>
      <c r="BF664" s="372"/>
      <c r="BG664" s="372"/>
      <c r="BH664" s="372"/>
      <c r="BI664" s="372"/>
      <c r="BJ664" s="372"/>
      <c r="BK664" s="372"/>
      <c r="BL664" s="372"/>
      <c r="BM664" s="372"/>
      <c r="BN664" s="372"/>
      <c r="BO664" s="372"/>
      <c r="BP664" s="372"/>
      <c r="BQ664" s="372"/>
      <c r="BR664" s="372"/>
      <c r="BS664" s="372"/>
      <c r="BT664" s="372"/>
      <c r="BU664" s="372"/>
      <c r="BV664" s="372"/>
      <c r="BW664" s="372"/>
      <c r="BX664" s="372"/>
      <c r="BY664" s="372"/>
      <c r="BZ664" s="372"/>
      <c r="CA664" s="372"/>
      <c r="CB664" s="372"/>
      <c r="CC664" s="372"/>
      <c r="CD664" s="372"/>
      <c r="CE664" s="372"/>
      <c r="CF664" s="372"/>
      <c r="CG664" s="372"/>
      <c r="CH664" s="372"/>
      <c r="CI664" s="372"/>
      <c r="CJ664" s="372"/>
      <c r="CK664" s="372"/>
      <c r="CL664" s="372"/>
      <c r="CM664" s="372"/>
      <c r="CN664" s="372"/>
      <c r="CO664" s="372"/>
      <c r="CP664" s="372"/>
      <c r="CQ664" s="372"/>
      <c r="CR664" s="372"/>
      <c r="CS664" s="372"/>
      <c r="CT664" s="372"/>
      <c r="CU664" s="372"/>
      <c r="CV664" s="372"/>
      <c r="CW664" s="372"/>
      <c r="CX664" s="372"/>
      <c r="CY664" s="372"/>
      <c r="CZ664" s="372"/>
    </row>
    <row r="665" s="376" customFormat="true" ht="25.15" customHeight="true" x14ac:dyDescent="0.2">
      <c r="C665" s="815"/>
      <c r="D665" s="814"/>
      <c r="E665" s="193"/>
      <c r="F665" s="193"/>
      <c r="G665" s="193"/>
      <c r="H665" s="815"/>
      <c r="I665" s="814"/>
      <c r="J665" s="193"/>
      <c r="K665" s="193"/>
      <c r="L665" s="193"/>
      <c r="M665" s="815"/>
      <c r="N665" s="814"/>
      <c r="O665" s="193"/>
      <c r="P665" s="193"/>
      <c r="Q665" s="193"/>
      <c r="AA665" s="369"/>
      <c r="AB665" s="369"/>
      <c r="AC665" s="369"/>
      <c r="AD665" s="369"/>
      <c r="AE665" s="369"/>
      <c r="AF665" s="369"/>
      <c r="AG665" s="369"/>
      <c r="AH665" s="369"/>
      <c r="AI665" s="369"/>
      <c r="AJ665" s="369"/>
      <c r="AK665" s="369"/>
      <c r="AL665" s="369"/>
      <c r="AM665" s="369"/>
      <c r="AN665" s="369"/>
      <c r="AO665" s="369"/>
      <c r="AP665" s="369"/>
      <c r="AQ665" s="369"/>
      <c r="AR665" s="369"/>
      <c r="AS665" s="369"/>
      <c r="AT665" s="369"/>
      <c r="AU665" s="369"/>
      <c r="AV665" s="369"/>
      <c r="AW665" s="369"/>
      <c r="AX665" s="369"/>
      <c r="AY665" s="369"/>
      <c r="AZ665" s="369"/>
      <c r="BA665" s="372"/>
      <c r="BB665" s="449"/>
      <c r="BC665" s="372"/>
      <c r="BD665" s="372"/>
      <c r="BE665" s="372"/>
      <c r="BF665" s="372"/>
      <c r="BG665" s="372"/>
      <c r="BH665" s="372"/>
      <c r="BI665" s="372"/>
      <c r="BJ665" s="372"/>
      <c r="BK665" s="372"/>
      <c r="BL665" s="372"/>
      <c r="BM665" s="372"/>
      <c r="BN665" s="372"/>
      <c r="BO665" s="372"/>
      <c r="BP665" s="372"/>
      <c r="BQ665" s="372"/>
      <c r="BR665" s="372"/>
      <c r="BS665" s="372"/>
      <c r="BT665" s="372"/>
      <c r="BU665" s="372"/>
      <c r="BV665" s="372"/>
      <c r="BW665" s="372"/>
      <c r="BX665" s="372"/>
      <c r="BY665" s="372"/>
      <c r="BZ665" s="372"/>
      <c r="CA665" s="372"/>
      <c r="CB665" s="372"/>
      <c r="CC665" s="372"/>
      <c r="CD665" s="372"/>
      <c r="CE665" s="372"/>
      <c r="CF665" s="372"/>
      <c r="CG665" s="372"/>
      <c r="CH665" s="372"/>
      <c r="CI665" s="372"/>
      <c r="CJ665" s="372"/>
      <c r="CK665" s="372"/>
      <c r="CL665" s="372"/>
      <c r="CM665" s="372"/>
      <c r="CN665" s="372"/>
      <c r="CO665" s="372"/>
      <c r="CP665" s="372"/>
      <c r="CQ665" s="372"/>
      <c r="CR665" s="372"/>
      <c r="CS665" s="372"/>
      <c r="CT665" s="372"/>
      <c r="CU665" s="372"/>
      <c r="CV665" s="372"/>
      <c r="CW665" s="372"/>
      <c r="CX665" s="372"/>
      <c r="CY665" s="372"/>
      <c r="CZ665" s="372"/>
    </row>
    <row r="666" s="376" customFormat="true" ht="25.15" customHeight="true" x14ac:dyDescent="0.2">
      <c r="C666" s="815"/>
      <c r="D666" s="814"/>
      <c r="E666" s="193"/>
      <c r="F666" s="193"/>
      <c r="G666" s="193"/>
      <c r="H666" s="815"/>
      <c r="I666" s="814"/>
      <c r="J666" s="193"/>
      <c r="K666" s="193"/>
      <c r="L666" s="193"/>
      <c r="M666" s="815"/>
      <c r="N666" s="814"/>
      <c r="O666" s="193"/>
      <c r="P666" s="193"/>
      <c r="Q666" s="193"/>
      <c r="AA666" s="369"/>
      <c r="AB666" s="369"/>
      <c r="AC666" s="369"/>
      <c r="AD666" s="369"/>
      <c r="AE666" s="369"/>
      <c r="AF666" s="369"/>
      <c r="AG666" s="369"/>
      <c r="AH666" s="369"/>
      <c r="AI666" s="369"/>
      <c r="AJ666" s="369"/>
      <c r="AK666" s="369"/>
      <c r="AL666" s="369"/>
      <c r="AM666" s="369"/>
      <c r="AN666" s="369"/>
      <c r="AO666" s="369"/>
      <c r="AP666" s="369"/>
      <c r="AQ666" s="369"/>
      <c r="AR666" s="369"/>
      <c r="AS666" s="369"/>
      <c r="AT666" s="369"/>
      <c r="AU666" s="369"/>
      <c r="AV666" s="369"/>
      <c r="AW666" s="369"/>
      <c r="AX666" s="369"/>
      <c r="AY666" s="369"/>
      <c r="AZ666" s="369"/>
      <c r="BA666" s="372"/>
      <c r="BB666" s="449"/>
      <c r="BC666" s="372"/>
      <c r="BD666" s="372"/>
      <c r="BE666" s="372"/>
      <c r="BF666" s="372"/>
      <c r="BG666" s="372"/>
      <c r="BH666" s="372"/>
      <c r="BI666" s="372"/>
      <c r="BJ666" s="372"/>
      <c r="BK666" s="372"/>
      <c r="BL666" s="372"/>
      <c r="BM666" s="372"/>
      <c r="BN666" s="372"/>
      <c r="BO666" s="372"/>
      <c r="BP666" s="372"/>
      <c r="BQ666" s="372"/>
      <c r="BR666" s="372"/>
      <c r="BS666" s="372"/>
      <c r="BT666" s="372"/>
      <c r="BU666" s="372"/>
      <c r="BV666" s="372"/>
      <c r="BW666" s="372"/>
      <c r="BX666" s="372"/>
      <c r="BY666" s="372"/>
      <c r="BZ666" s="372"/>
      <c r="CA666" s="372"/>
      <c r="CB666" s="372"/>
      <c r="CC666" s="372"/>
      <c r="CD666" s="372"/>
      <c r="CE666" s="372"/>
      <c r="CF666" s="372"/>
      <c r="CG666" s="372"/>
      <c r="CH666" s="372"/>
      <c r="CI666" s="372"/>
      <c r="CJ666" s="372"/>
      <c r="CK666" s="372"/>
      <c r="CL666" s="372"/>
      <c r="CM666" s="372"/>
      <c r="CN666" s="372"/>
      <c r="CO666" s="372"/>
      <c r="CP666" s="372"/>
      <c r="CQ666" s="372"/>
      <c r="CR666" s="372"/>
      <c r="CS666" s="372"/>
      <c r="CT666" s="372"/>
      <c r="CU666" s="372"/>
      <c r="CV666" s="372"/>
      <c r="CW666" s="372"/>
      <c r="CX666" s="372"/>
      <c r="CY666" s="372"/>
      <c r="CZ666" s="372"/>
    </row>
    <row r="667" s="376" customFormat="true" ht="25.15" customHeight="true" x14ac:dyDescent="0.2">
      <c r="C667" s="815"/>
      <c r="D667" s="814"/>
      <c r="E667" s="193"/>
      <c r="F667" s="193"/>
      <c r="G667" s="193"/>
      <c r="H667" s="815"/>
      <c r="I667" s="814"/>
      <c r="J667" s="193"/>
      <c r="K667" s="193"/>
      <c r="L667" s="193"/>
      <c r="M667" s="815"/>
      <c r="N667" s="814"/>
      <c r="O667" s="193"/>
      <c r="P667" s="193"/>
      <c r="Q667" s="193"/>
      <c r="AA667" s="369"/>
      <c r="AB667" s="369"/>
      <c r="AC667" s="369"/>
      <c r="AD667" s="369"/>
      <c r="AE667" s="369"/>
      <c r="AF667" s="369"/>
      <c r="AG667" s="369"/>
      <c r="AH667" s="369"/>
      <c r="AI667" s="369"/>
      <c r="AJ667" s="369"/>
      <c r="AK667" s="369"/>
      <c r="AL667" s="369"/>
      <c r="AM667" s="369"/>
      <c r="AN667" s="369"/>
      <c r="AO667" s="369"/>
      <c r="AP667" s="369"/>
      <c r="AQ667" s="369"/>
      <c r="AR667" s="369"/>
      <c r="AS667" s="369"/>
      <c r="AT667" s="369"/>
      <c r="AU667" s="369"/>
      <c r="AV667" s="369"/>
      <c r="AW667" s="369"/>
      <c r="AX667" s="369"/>
      <c r="AY667" s="369"/>
      <c r="AZ667" s="369"/>
      <c r="BA667" s="372"/>
      <c r="BB667" s="449"/>
      <c r="BC667" s="372"/>
      <c r="BD667" s="372"/>
      <c r="BE667" s="372"/>
      <c r="BF667" s="372"/>
      <c r="BG667" s="372"/>
      <c r="BH667" s="372"/>
      <c r="BI667" s="372"/>
      <c r="BJ667" s="372"/>
      <c r="BK667" s="372"/>
      <c r="BL667" s="372"/>
      <c r="BM667" s="372"/>
      <c r="BN667" s="372"/>
      <c r="BO667" s="372"/>
      <c r="BP667" s="372"/>
      <c r="BQ667" s="372"/>
      <c r="BR667" s="372"/>
      <c r="BS667" s="372"/>
      <c r="BT667" s="372"/>
      <c r="BU667" s="372"/>
      <c r="BV667" s="372"/>
      <c r="BW667" s="372"/>
      <c r="BX667" s="372"/>
      <c r="BY667" s="372"/>
      <c r="BZ667" s="372"/>
      <c r="CA667" s="372"/>
      <c r="CB667" s="372"/>
      <c r="CC667" s="372"/>
      <c r="CD667" s="372"/>
      <c r="CE667" s="372"/>
      <c r="CF667" s="372"/>
      <c r="CG667" s="372"/>
      <c r="CH667" s="372"/>
      <c r="CI667" s="372"/>
      <c r="CJ667" s="372"/>
      <c r="CK667" s="372"/>
      <c r="CL667" s="372"/>
      <c r="CM667" s="372"/>
      <c r="CN667" s="372"/>
      <c r="CO667" s="372"/>
      <c r="CP667" s="372"/>
      <c r="CQ667" s="372"/>
      <c r="CR667" s="372"/>
      <c r="CS667" s="372"/>
      <c r="CT667" s="372"/>
      <c r="CU667" s="372"/>
      <c r="CV667" s="372"/>
      <c r="CW667" s="372"/>
      <c r="CX667" s="372"/>
      <c r="CY667" s="372"/>
      <c r="CZ667" s="372"/>
    </row>
    <row r="668" s="376" customFormat="true" ht="25.15" customHeight="true" x14ac:dyDescent="0.2">
      <c r="C668" s="815"/>
      <c r="D668" s="814"/>
      <c r="E668" s="193"/>
      <c r="F668" s="193"/>
      <c r="G668" s="193"/>
      <c r="H668" s="815"/>
      <c r="I668" s="814"/>
      <c r="J668" s="193"/>
      <c r="K668" s="193"/>
      <c r="L668" s="193"/>
      <c r="M668" s="815"/>
      <c r="N668" s="814"/>
      <c r="O668" s="193"/>
      <c r="P668" s="193"/>
      <c r="Q668" s="193"/>
      <c r="AA668" s="369"/>
      <c r="AB668" s="369"/>
      <c r="AC668" s="369"/>
      <c r="AD668" s="369"/>
      <c r="AE668" s="369"/>
      <c r="AF668" s="369"/>
      <c r="AG668" s="369"/>
      <c r="AH668" s="369"/>
      <c r="AI668" s="369"/>
      <c r="AJ668" s="369"/>
      <c r="AK668" s="369"/>
      <c r="AL668" s="369"/>
      <c r="AM668" s="369"/>
      <c r="AN668" s="369"/>
      <c r="AO668" s="369"/>
      <c r="AP668" s="369"/>
      <c r="AQ668" s="369"/>
      <c r="AR668" s="369"/>
      <c r="AS668" s="369"/>
      <c r="AT668" s="369"/>
      <c r="AU668" s="369"/>
      <c r="AV668" s="369"/>
      <c r="AW668" s="369"/>
      <c r="AX668" s="369"/>
      <c r="AY668" s="369"/>
      <c r="AZ668" s="369"/>
      <c r="BA668" s="372"/>
      <c r="BB668" s="449"/>
      <c r="BC668" s="372"/>
      <c r="BD668" s="372"/>
      <c r="BE668" s="372"/>
      <c r="BF668" s="372"/>
      <c r="BG668" s="372"/>
      <c r="BH668" s="372"/>
      <c r="BI668" s="372"/>
      <c r="BJ668" s="372"/>
      <c r="BK668" s="372"/>
      <c r="BL668" s="372"/>
      <c r="BM668" s="372"/>
      <c r="BN668" s="372"/>
      <c r="BO668" s="372"/>
      <c r="BP668" s="372"/>
      <c r="BQ668" s="372"/>
      <c r="BR668" s="372"/>
      <c r="BS668" s="372"/>
      <c r="BT668" s="372"/>
      <c r="BU668" s="372"/>
      <c r="BV668" s="372"/>
      <c r="BW668" s="372"/>
      <c r="BX668" s="372"/>
      <c r="BY668" s="372"/>
      <c r="BZ668" s="372"/>
      <c r="CA668" s="372"/>
      <c r="CB668" s="372"/>
      <c r="CC668" s="372"/>
      <c r="CD668" s="372"/>
      <c r="CE668" s="372"/>
      <c r="CF668" s="372"/>
      <c r="CG668" s="372"/>
      <c r="CH668" s="372"/>
      <c r="CI668" s="372"/>
      <c r="CJ668" s="372"/>
      <c r="CK668" s="372"/>
      <c r="CL668" s="372"/>
      <c r="CM668" s="372"/>
      <c r="CN668" s="372"/>
      <c r="CO668" s="372"/>
      <c r="CP668" s="372"/>
      <c r="CQ668" s="372"/>
      <c r="CR668" s="372"/>
      <c r="CS668" s="372"/>
      <c r="CT668" s="372"/>
      <c r="CU668" s="372"/>
      <c r="CV668" s="372"/>
      <c r="CW668" s="372"/>
      <c r="CX668" s="372"/>
      <c r="CY668" s="372"/>
      <c r="CZ668" s="372"/>
    </row>
    <row r="669" s="376" customFormat="true" ht="25.15" customHeight="true" x14ac:dyDescent="0.2">
      <c r="C669" s="815"/>
      <c r="D669" s="814"/>
      <c r="E669" s="193"/>
      <c r="F669" s="193"/>
      <c r="G669" s="193"/>
      <c r="H669" s="815"/>
      <c r="I669" s="814"/>
      <c r="J669" s="193"/>
      <c r="K669" s="193"/>
      <c r="L669" s="193"/>
      <c r="M669" s="815"/>
      <c r="N669" s="814"/>
      <c r="O669" s="193"/>
      <c r="P669" s="193"/>
      <c r="Q669" s="193"/>
      <c r="AA669" s="369"/>
      <c r="AB669" s="369"/>
      <c r="AC669" s="369"/>
      <c r="AD669" s="369"/>
      <c r="AE669" s="369"/>
      <c r="AF669" s="369"/>
      <c r="AG669" s="369"/>
      <c r="AH669" s="369"/>
      <c r="AI669" s="369"/>
      <c r="AJ669" s="369"/>
      <c r="AK669" s="369"/>
      <c r="AL669" s="369"/>
      <c r="AM669" s="369"/>
      <c r="AN669" s="369"/>
      <c r="AO669" s="369"/>
      <c r="AP669" s="369"/>
      <c r="AQ669" s="369"/>
      <c r="AR669" s="369"/>
      <c r="AS669" s="369"/>
      <c r="AT669" s="369"/>
      <c r="AU669" s="369"/>
      <c r="AV669" s="369"/>
      <c r="AW669" s="369"/>
      <c r="AX669" s="369"/>
      <c r="AY669" s="369"/>
      <c r="AZ669" s="369"/>
      <c r="BA669" s="372"/>
      <c r="BB669" s="449"/>
      <c r="BC669" s="372"/>
      <c r="BD669" s="372"/>
      <c r="BE669" s="372"/>
      <c r="BF669" s="372"/>
      <c r="BG669" s="372"/>
      <c r="BH669" s="372"/>
      <c r="BI669" s="372"/>
      <c r="BJ669" s="372"/>
      <c r="BK669" s="372"/>
      <c r="BL669" s="372"/>
      <c r="BM669" s="372"/>
      <c r="BN669" s="372"/>
      <c r="BO669" s="372"/>
      <c r="BP669" s="372"/>
      <c r="BQ669" s="372"/>
      <c r="BR669" s="372"/>
      <c r="BS669" s="372"/>
      <c r="BT669" s="372"/>
      <c r="BU669" s="372"/>
      <c r="BV669" s="372"/>
      <c r="BW669" s="372"/>
      <c r="BX669" s="372"/>
      <c r="BY669" s="372"/>
      <c r="BZ669" s="372"/>
      <c r="CA669" s="372"/>
      <c r="CB669" s="372"/>
      <c r="CC669" s="372"/>
      <c r="CD669" s="372"/>
      <c r="CE669" s="372"/>
      <c r="CF669" s="372"/>
      <c r="CG669" s="372"/>
      <c r="CH669" s="372"/>
      <c r="CI669" s="372"/>
      <c r="CJ669" s="372"/>
      <c r="CK669" s="372"/>
      <c r="CL669" s="372"/>
      <c r="CM669" s="372"/>
      <c r="CN669" s="372"/>
      <c r="CO669" s="372"/>
      <c r="CP669" s="372"/>
      <c r="CQ669" s="372"/>
      <c r="CR669" s="372"/>
      <c r="CS669" s="372"/>
      <c r="CT669" s="372"/>
      <c r="CU669" s="372"/>
      <c r="CV669" s="372"/>
      <c r="CW669" s="372"/>
      <c r="CX669" s="372"/>
      <c r="CY669" s="372"/>
      <c r="CZ669" s="372"/>
    </row>
    <row r="670" s="376" customFormat="true" ht="25.15" customHeight="true" x14ac:dyDescent="0.2">
      <c r="C670" s="815"/>
      <c r="D670" s="814"/>
      <c r="E670" s="193"/>
      <c r="F670" s="193"/>
      <c r="G670" s="193"/>
      <c r="H670" s="815"/>
      <c r="I670" s="814"/>
      <c r="J670" s="193"/>
      <c r="K670" s="193"/>
      <c r="L670" s="193"/>
      <c r="M670" s="815"/>
      <c r="N670" s="814"/>
      <c r="O670" s="193"/>
      <c r="P670" s="193"/>
      <c r="Q670" s="193"/>
      <c r="AA670" s="369"/>
      <c r="AB670" s="369"/>
      <c r="AC670" s="369"/>
      <c r="AD670" s="369"/>
      <c r="AE670" s="369"/>
      <c r="AF670" s="369"/>
      <c r="AG670" s="369"/>
      <c r="AH670" s="369"/>
      <c r="AI670" s="369"/>
      <c r="AJ670" s="369"/>
      <c r="AK670" s="369"/>
      <c r="AL670" s="369"/>
      <c r="AM670" s="369"/>
      <c r="AN670" s="369"/>
      <c r="AO670" s="369"/>
      <c r="AP670" s="369"/>
      <c r="AQ670" s="369"/>
      <c r="AR670" s="369"/>
      <c r="AS670" s="369"/>
      <c r="AT670" s="369"/>
      <c r="AU670" s="369"/>
      <c r="AV670" s="369"/>
      <c r="AW670" s="369"/>
      <c r="AX670" s="369"/>
      <c r="AY670" s="369"/>
      <c r="AZ670" s="369"/>
      <c r="BA670" s="372"/>
      <c r="BB670" s="449"/>
      <c r="BC670" s="372"/>
      <c r="BD670" s="372"/>
      <c r="BE670" s="372"/>
      <c r="BF670" s="372"/>
      <c r="BG670" s="372"/>
      <c r="BH670" s="372"/>
      <c r="BI670" s="372"/>
      <c r="BJ670" s="372"/>
      <c r="BK670" s="372"/>
      <c r="BL670" s="372"/>
      <c r="BM670" s="372"/>
      <c r="BN670" s="372"/>
      <c r="BO670" s="372"/>
      <c r="BP670" s="372"/>
      <c r="BQ670" s="372"/>
      <c r="BR670" s="372"/>
      <c r="BS670" s="372"/>
      <c r="BT670" s="372"/>
      <c r="BU670" s="372"/>
      <c r="BV670" s="372"/>
      <c r="BW670" s="372"/>
      <c r="BX670" s="372"/>
      <c r="BY670" s="372"/>
      <c r="BZ670" s="372"/>
      <c r="CA670" s="372"/>
      <c r="CB670" s="372"/>
      <c r="CC670" s="372"/>
      <c r="CD670" s="372"/>
      <c r="CE670" s="372"/>
      <c r="CF670" s="372"/>
      <c r="CG670" s="372"/>
      <c r="CH670" s="372"/>
      <c r="CI670" s="372"/>
      <c r="CJ670" s="372"/>
      <c r="CK670" s="372"/>
      <c r="CL670" s="372"/>
      <c r="CM670" s="372"/>
      <c r="CN670" s="372"/>
      <c r="CO670" s="372"/>
      <c r="CP670" s="372"/>
      <c r="CQ670" s="372"/>
      <c r="CR670" s="372"/>
      <c r="CS670" s="372"/>
      <c r="CT670" s="372"/>
      <c r="CU670" s="372"/>
      <c r="CV670" s="372"/>
      <c r="CW670" s="372"/>
      <c r="CX670" s="372"/>
      <c r="CY670" s="372"/>
      <c r="CZ670" s="372"/>
    </row>
    <row r="671" s="376" customFormat="true" ht="25.15" customHeight="true" x14ac:dyDescent="0.2">
      <c r="C671" s="815"/>
      <c r="D671" s="814"/>
      <c r="E671" s="193"/>
      <c r="F671" s="193"/>
      <c r="G671" s="193"/>
      <c r="H671" s="815"/>
      <c r="I671" s="814"/>
      <c r="J671" s="193"/>
      <c r="K671" s="193"/>
      <c r="L671" s="193"/>
      <c r="M671" s="815"/>
      <c r="N671" s="814"/>
      <c r="O671" s="193"/>
      <c r="P671" s="193"/>
      <c r="Q671" s="193"/>
      <c r="AA671" s="369"/>
      <c r="AB671" s="369"/>
      <c r="AC671" s="369"/>
      <c r="AD671" s="369"/>
      <c r="AE671" s="369"/>
      <c r="AF671" s="369"/>
      <c r="AG671" s="369"/>
      <c r="AH671" s="369"/>
      <c r="AI671" s="369"/>
      <c r="AJ671" s="369"/>
      <c r="AK671" s="369"/>
      <c r="AL671" s="369"/>
      <c r="AM671" s="369"/>
      <c r="AN671" s="369"/>
      <c r="AO671" s="369"/>
      <c r="AP671" s="369"/>
      <c r="AQ671" s="369"/>
      <c r="AR671" s="369"/>
      <c r="AS671" s="369"/>
      <c r="AT671" s="369"/>
      <c r="AU671" s="369"/>
      <c r="AV671" s="369"/>
      <c r="AW671" s="369"/>
      <c r="AX671" s="369"/>
      <c r="AY671" s="369"/>
      <c r="AZ671" s="369"/>
      <c r="BA671" s="372"/>
      <c r="BB671" s="449"/>
      <c r="BC671" s="372"/>
      <c r="BD671" s="372"/>
      <c r="BE671" s="372"/>
      <c r="BF671" s="372"/>
      <c r="BG671" s="372"/>
      <c r="BH671" s="372"/>
      <c r="BI671" s="372"/>
      <c r="BJ671" s="372"/>
      <c r="BK671" s="372"/>
      <c r="BL671" s="372"/>
      <c r="BM671" s="372"/>
      <c r="BN671" s="372"/>
      <c r="BO671" s="372"/>
      <c r="BP671" s="372"/>
      <c r="BQ671" s="372"/>
      <c r="BR671" s="372"/>
      <c r="BS671" s="372"/>
      <c r="BT671" s="372"/>
      <c r="BU671" s="372"/>
      <c r="BV671" s="372"/>
      <c r="BW671" s="372"/>
      <c r="BX671" s="372"/>
      <c r="BY671" s="372"/>
      <c r="BZ671" s="372"/>
      <c r="CA671" s="372"/>
      <c r="CB671" s="372"/>
      <c r="CC671" s="372"/>
      <c r="CD671" s="372"/>
      <c r="CE671" s="372"/>
      <c r="CF671" s="372"/>
      <c r="CG671" s="372"/>
      <c r="CH671" s="372"/>
      <c r="CI671" s="372"/>
      <c r="CJ671" s="372"/>
      <c r="CK671" s="372"/>
      <c r="CL671" s="372"/>
      <c r="CM671" s="372"/>
      <c r="CN671" s="372"/>
      <c r="CO671" s="372"/>
      <c r="CP671" s="372"/>
      <c r="CQ671" s="372"/>
      <c r="CR671" s="372"/>
      <c r="CS671" s="372"/>
      <c r="CT671" s="372"/>
      <c r="CU671" s="372"/>
      <c r="CV671" s="372"/>
      <c r="CW671" s="372"/>
      <c r="CX671" s="372"/>
      <c r="CY671" s="372"/>
      <c r="CZ671" s="372"/>
    </row>
    <row r="672" s="376" customFormat="true" ht="25.15" customHeight="true" x14ac:dyDescent="0.2">
      <c r="C672" s="815"/>
      <c r="D672" s="814"/>
      <c r="E672" s="193"/>
      <c r="F672" s="193"/>
      <c r="G672" s="193"/>
      <c r="H672" s="815"/>
      <c r="I672" s="814"/>
      <c r="J672" s="193"/>
      <c r="K672" s="193"/>
      <c r="L672" s="193"/>
      <c r="M672" s="815"/>
      <c r="N672" s="814"/>
      <c r="O672" s="193"/>
      <c r="P672" s="193"/>
      <c r="Q672" s="193"/>
      <c r="AA672" s="369"/>
      <c r="AB672" s="369"/>
      <c r="AC672" s="369"/>
      <c r="AD672" s="369"/>
      <c r="AE672" s="369"/>
      <c r="AF672" s="369"/>
      <c r="AG672" s="369"/>
      <c r="AH672" s="369"/>
      <c r="AI672" s="369"/>
      <c r="AJ672" s="369"/>
      <c r="AK672" s="369"/>
      <c r="AL672" s="369"/>
      <c r="AM672" s="369"/>
      <c r="AN672" s="369"/>
      <c r="AO672" s="369"/>
      <c r="AP672" s="369"/>
      <c r="AQ672" s="369"/>
      <c r="AR672" s="369"/>
      <c r="AS672" s="369"/>
      <c r="AT672" s="369"/>
      <c r="AU672" s="369"/>
      <c r="AV672" s="369"/>
      <c r="AW672" s="369"/>
      <c r="AX672" s="369"/>
      <c r="AY672" s="369"/>
      <c r="AZ672" s="369"/>
      <c r="BA672" s="372"/>
      <c r="BB672" s="449"/>
      <c r="BC672" s="372"/>
      <c r="BD672" s="372"/>
      <c r="BE672" s="372"/>
      <c r="BF672" s="372"/>
      <c r="BG672" s="372"/>
      <c r="BH672" s="372"/>
      <c r="BI672" s="372"/>
      <c r="BJ672" s="372"/>
      <c r="BK672" s="372"/>
      <c r="BL672" s="372"/>
      <c r="BM672" s="372"/>
      <c r="BN672" s="372"/>
      <c r="BO672" s="372"/>
      <c r="BP672" s="372"/>
      <c r="BQ672" s="372"/>
      <c r="BR672" s="372"/>
      <c r="BS672" s="372"/>
      <c r="BT672" s="372"/>
      <c r="BU672" s="372"/>
      <c r="BV672" s="372"/>
      <c r="BW672" s="372"/>
      <c r="BX672" s="372"/>
      <c r="BY672" s="372"/>
      <c r="BZ672" s="372"/>
      <c r="CA672" s="372"/>
      <c r="CB672" s="372"/>
      <c r="CC672" s="372"/>
      <c r="CD672" s="372"/>
      <c r="CE672" s="372"/>
      <c r="CF672" s="372"/>
      <c r="CG672" s="372"/>
      <c r="CH672" s="372"/>
      <c r="CI672" s="372"/>
      <c r="CJ672" s="372"/>
      <c r="CK672" s="372"/>
      <c r="CL672" s="372"/>
      <c r="CM672" s="372"/>
      <c r="CN672" s="372"/>
      <c r="CO672" s="372"/>
      <c r="CP672" s="372"/>
      <c r="CQ672" s="372"/>
      <c r="CR672" s="372"/>
      <c r="CS672" s="372"/>
      <c r="CT672" s="372"/>
      <c r="CU672" s="372"/>
      <c r="CV672" s="372"/>
      <c r="CW672" s="372"/>
      <c r="CX672" s="372"/>
      <c r="CY672" s="372"/>
      <c r="CZ672" s="372"/>
    </row>
    <row r="673" s="376" customFormat="true" ht="25.15" customHeight="true" x14ac:dyDescent="0.2">
      <c r="C673" s="815"/>
      <c r="D673" s="814"/>
      <c r="E673" s="193"/>
      <c r="F673" s="193"/>
      <c r="G673" s="193"/>
      <c r="H673" s="815"/>
      <c r="I673" s="814"/>
      <c r="J673" s="193"/>
      <c r="K673" s="193"/>
      <c r="L673" s="193"/>
      <c r="M673" s="815"/>
      <c r="N673" s="814"/>
      <c r="O673" s="193"/>
      <c r="P673" s="193"/>
      <c r="Q673" s="193"/>
      <c r="AA673" s="369"/>
      <c r="AB673" s="369"/>
      <c r="AC673" s="369"/>
      <c r="AD673" s="369"/>
      <c r="AE673" s="369"/>
      <c r="AF673" s="369"/>
      <c r="AG673" s="369"/>
      <c r="AH673" s="369"/>
      <c r="AI673" s="369"/>
      <c r="AJ673" s="369"/>
      <c r="AK673" s="369"/>
      <c r="AL673" s="369"/>
      <c r="AM673" s="369"/>
      <c r="AN673" s="369"/>
      <c r="AO673" s="369"/>
      <c r="AP673" s="369"/>
      <c r="AQ673" s="369"/>
      <c r="AR673" s="369"/>
      <c r="AS673" s="369"/>
      <c r="AT673" s="369"/>
      <c r="AU673" s="369"/>
      <c r="AV673" s="369"/>
      <c r="AW673" s="369"/>
      <c r="AX673" s="369"/>
      <c r="AY673" s="369"/>
      <c r="AZ673" s="369"/>
      <c r="BA673" s="372"/>
      <c r="BB673" s="449"/>
      <c r="BC673" s="372"/>
      <c r="BD673" s="372"/>
      <c r="BE673" s="372"/>
      <c r="BF673" s="372"/>
      <c r="BG673" s="372"/>
      <c r="BH673" s="372"/>
      <c r="BI673" s="372"/>
      <c r="BJ673" s="372"/>
      <c r="BK673" s="372"/>
      <c r="BL673" s="372"/>
      <c r="BM673" s="372"/>
      <c r="BN673" s="372"/>
      <c r="BO673" s="372"/>
      <c r="BP673" s="372"/>
      <c r="BQ673" s="372"/>
      <c r="BR673" s="372"/>
      <c r="BS673" s="372"/>
      <c r="BT673" s="372"/>
      <c r="BU673" s="372"/>
      <c r="BV673" s="372"/>
      <c r="BW673" s="372"/>
      <c r="BX673" s="372"/>
      <c r="BY673" s="372"/>
      <c r="BZ673" s="372"/>
      <c r="CA673" s="372"/>
      <c r="CB673" s="372"/>
      <c r="CC673" s="372"/>
      <c r="CD673" s="372"/>
      <c r="CE673" s="372"/>
      <c r="CF673" s="372"/>
      <c r="CG673" s="372"/>
      <c r="CH673" s="372"/>
      <c r="CI673" s="372"/>
      <c r="CJ673" s="372"/>
      <c r="CK673" s="372"/>
      <c r="CL673" s="372"/>
      <c r="CM673" s="372"/>
      <c r="CN673" s="372"/>
      <c r="CO673" s="372"/>
      <c r="CP673" s="372"/>
      <c r="CQ673" s="372"/>
      <c r="CR673" s="372"/>
      <c r="CS673" s="372"/>
      <c r="CT673" s="372"/>
      <c r="CU673" s="372"/>
      <c r="CV673" s="372"/>
      <c r="CW673" s="372"/>
      <c r="CX673" s="372"/>
      <c r="CY673" s="372"/>
      <c r="CZ673" s="372"/>
    </row>
    <row r="674" s="376" customFormat="true" ht="25.15" customHeight="true" x14ac:dyDescent="0.2">
      <c r="C674" s="815"/>
      <c r="D674" s="814"/>
      <c r="E674" s="193"/>
      <c r="F674" s="193"/>
      <c r="G674" s="193"/>
      <c r="H674" s="815"/>
      <c r="I674" s="814"/>
      <c r="J674" s="193"/>
      <c r="K674" s="193"/>
      <c r="L674" s="193"/>
      <c r="M674" s="815"/>
      <c r="N674" s="814"/>
      <c r="O674" s="193"/>
      <c r="P674" s="193"/>
      <c r="Q674" s="193"/>
      <c r="AA674" s="369"/>
      <c r="AB674" s="369"/>
      <c r="AC674" s="369"/>
      <c r="AD674" s="369"/>
      <c r="AE674" s="369"/>
      <c r="AF674" s="369"/>
      <c r="AG674" s="369"/>
      <c r="AH674" s="369"/>
      <c r="AI674" s="369"/>
      <c r="AJ674" s="369"/>
      <c r="AK674" s="369"/>
      <c r="AL674" s="369"/>
      <c r="AM674" s="369"/>
      <c r="AN674" s="369"/>
      <c r="AO674" s="369"/>
      <c r="AP674" s="369"/>
      <c r="AQ674" s="369"/>
      <c r="AR674" s="369"/>
      <c r="AS674" s="369"/>
      <c r="AT674" s="369"/>
      <c r="AU674" s="369"/>
      <c r="AV674" s="369"/>
      <c r="AW674" s="369"/>
      <c r="AX674" s="369"/>
      <c r="AY674" s="369"/>
      <c r="AZ674" s="369"/>
      <c r="BA674" s="372"/>
      <c r="BB674" s="449"/>
      <c r="BC674" s="372"/>
      <c r="BD674" s="372"/>
      <c r="BE674" s="372"/>
      <c r="BF674" s="372"/>
      <c r="BG674" s="372"/>
      <c r="BH674" s="372"/>
      <c r="BI674" s="372"/>
      <c r="BJ674" s="372"/>
      <c r="BK674" s="372"/>
      <c r="BL674" s="372"/>
      <c r="BM674" s="372"/>
      <c r="BN674" s="372"/>
      <c r="BO674" s="372"/>
      <c r="BP674" s="372"/>
      <c r="BQ674" s="372"/>
      <c r="BR674" s="372"/>
      <c r="BS674" s="372"/>
      <c r="BT674" s="372"/>
      <c r="BU674" s="372"/>
      <c r="BV674" s="372"/>
      <c r="BW674" s="372"/>
      <c r="BX674" s="372"/>
      <c r="BY674" s="372"/>
      <c r="BZ674" s="372"/>
      <c r="CA674" s="372"/>
      <c r="CB674" s="372"/>
      <c r="CC674" s="372"/>
      <c r="CD674" s="372"/>
      <c r="CE674" s="372"/>
      <c r="CF674" s="372"/>
      <c r="CG674" s="372"/>
      <c r="CH674" s="372"/>
      <c r="CI674" s="372"/>
      <c r="CJ674" s="372"/>
      <c r="CK674" s="372"/>
      <c r="CL674" s="372"/>
      <c r="CM674" s="372"/>
      <c r="CN674" s="372"/>
      <c r="CO674" s="372"/>
      <c r="CP674" s="372"/>
      <c r="CQ674" s="372"/>
      <c r="CR674" s="372"/>
      <c r="CS674" s="372"/>
      <c r="CT674" s="372"/>
      <c r="CU674" s="372"/>
      <c r="CV674" s="372"/>
      <c r="CW674" s="372"/>
      <c r="CX674" s="372"/>
      <c r="CY674" s="372"/>
      <c r="CZ674" s="372"/>
    </row>
    <row r="675" s="376" customFormat="true" ht="25.15" customHeight="true" x14ac:dyDescent="0.2">
      <c r="C675" s="815"/>
      <c r="D675" s="814"/>
      <c r="E675" s="193"/>
      <c r="F675" s="193"/>
      <c r="G675" s="193"/>
      <c r="H675" s="815"/>
      <c r="I675" s="814"/>
      <c r="J675" s="193"/>
      <c r="K675" s="193"/>
      <c r="L675" s="193"/>
      <c r="M675" s="815"/>
      <c r="N675" s="814"/>
      <c r="O675" s="193"/>
      <c r="P675" s="193"/>
      <c r="Q675" s="193"/>
      <c r="AA675" s="369"/>
      <c r="AB675" s="369"/>
      <c r="AC675" s="369"/>
      <c r="AD675" s="369"/>
      <c r="AE675" s="369"/>
      <c r="AF675" s="369"/>
      <c r="AG675" s="369"/>
      <c r="AH675" s="369"/>
      <c r="AI675" s="369"/>
      <c r="AJ675" s="369"/>
      <c r="AK675" s="369"/>
      <c r="AL675" s="369"/>
      <c r="AM675" s="369"/>
      <c r="AN675" s="369"/>
      <c r="AO675" s="369"/>
      <c r="AP675" s="369"/>
      <c r="AQ675" s="369"/>
      <c r="AR675" s="369"/>
      <c r="AS675" s="369"/>
      <c r="AT675" s="369"/>
      <c r="AU675" s="369"/>
      <c r="AV675" s="369"/>
      <c r="AW675" s="369"/>
      <c r="AX675" s="369"/>
      <c r="AY675" s="369"/>
      <c r="AZ675" s="369"/>
      <c r="BA675" s="372"/>
      <c r="BB675" s="449"/>
      <c r="BC675" s="372"/>
      <c r="BD675" s="372"/>
      <c r="BE675" s="372"/>
      <c r="BF675" s="372"/>
      <c r="BG675" s="372"/>
      <c r="BH675" s="372"/>
      <c r="BI675" s="372"/>
      <c r="BJ675" s="372"/>
      <c r="BK675" s="372"/>
      <c r="BL675" s="372"/>
      <c r="BM675" s="372"/>
      <c r="BN675" s="372"/>
      <c r="BO675" s="372"/>
      <c r="BP675" s="372"/>
      <c r="BQ675" s="372"/>
      <c r="BR675" s="372"/>
      <c r="BS675" s="372"/>
      <c r="BT675" s="372"/>
      <c r="BU675" s="372"/>
      <c r="BV675" s="372"/>
      <c r="BW675" s="372"/>
      <c r="BX675" s="372"/>
      <c r="BY675" s="372"/>
      <c r="BZ675" s="372"/>
      <c r="CA675" s="372"/>
      <c r="CB675" s="372"/>
      <c r="CC675" s="372"/>
      <c r="CD675" s="372"/>
      <c r="CE675" s="372"/>
      <c r="CF675" s="372"/>
      <c r="CG675" s="372"/>
      <c r="CH675" s="372"/>
      <c r="CI675" s="372"/>
      <c r="CJ675" s="372"/>
      <c r="CK675" s="372"/>
      <c r="CL675" s="372"/>
      <c r="CM675" s="372"/>
      <c r="CN675" s="372"/>
      <c r="CO675" s="372"/>
      <c r="CP675" s="372"/>
      <c r="CQ675" s="372"/>
      <c r="CR675" s="372"/>
      <c r="CS675" s="372"/>
      <c r="CT675" s="372"/>
      <c r="CU675" s="372"/>
      <c r="CV675" s="372"/>
      <c r="CW675" s="372"/>
      <c r="CX675" s="372"/>
      <c r="CY675" s="372"/>
      <c r="CZ675" s="372"/>
    </row>
    <row r="676" s="376" customFormat="true" ht="25.15" customHeight="true" x14ac:dyDescent="0.2">
      <c r="C676" s="815"/>
      <c r="D676" s="814"/>
      <c r="E676" s="193"/>
      <c r="F676" s="193"/>
      <c r="G676" s="193"/>
      <c r="H676" s="815"/>
      <c r="I676" s="814"/>
      <c r="J676" s="193"/>
      <c r="K676" s="193"/>
      <c r="L676" s="193"/>
      <c r="M676" s="815"/>
      <c r="N676" s="814"/>
      <c r="O676" s="193"/>
      <c r="P676" s="193"/>
      <c r="Q676" s="193"/>
      <c r="AA676" s="369"/>
      <c r="AB676" s="369"/>
      <c r="AC676" s="369"/>
      <c r="AD676" s="369"/>
      <c r="AE676" s="369"/>
      <c r="AF676" s="369"/>
      <c r="AG676" s="369"/>
      <c r="AH676" s="369"/>
      <c r="AI676" s="369"/>
      <c r="AJ676" s="369"/>
      <c r="AK676" s="369"/>
      <c r="AL676" s="369"/>
      <c r="AM676" s="369"/>
      <c r="AN676" s="369"/>
      <c r="AO676" s="369"/>
      <c r="AP676" s="369"/>
      <c r="AQ676" s="369"/>
      <c r="AR676" s="369"/>
      <c r="AS676" s="369"/>
      <c r="AT676" s="369"/>
      <c r="AU676" s="369"/>
      <c r="AV676" s="369"/>
      <c r="AW676" s="369"/>
      <c r="AX676" s="369"/>
      <c r="AY676" s="369"/>
      <c r="AZ676" s="369"/>
      <c r="BA676" s="372"/>
      <c r="BB676" s="449"/>
      <c r="BC676" s="372"/>
      <c r="BD676" s="372"/>
      <c r="BE676" s="372"/>
      <c r="BF676" s="372"/>
      <c r="BG676" s="372"/>
      <c r="BH676" s="372"/>
      <c r="BI676" s="372"/>
      <c r="BJ676" s="372"/>
      <c r="BK676" s="372"/>
      <c r="BL676" s="372"/>
      <c r="BM676" s="372"/>
      <c r="BN676" s="372"/>
      <c r="BO676" s="372"/>
      <c r="BP676" s="372"/>
      <c r="BQ676" s="372"/>
      <c r="BR676" s="372"/>
      <c r="BS676" s="372"/>
      <c r="BT676" s="372"/>
      <c r="BU676" s="372"/>
      <c r="BV676" s="372"/>
      <c r="BW676" s="372"/>
      <c r="BX676" s="372"/>
      <c r="BY676" s="372"/>
      <c r="BZ676" s="372"/>
      <c r="CA676" s="372"/>
      <c r="CB676" s="372"/>
      <c r="CC676" s="372"/>
      <c r="CD676" s="372"/>
      <c r="CE676" s="372"/>
      <c r="CF676" s="372"/>
      <c r="CG676" s="372"/>
      <c r="CH676" s="372"/>
      <c r="CI676" s="372"/>
      <c r="CJ676" s="372"/>
      <c r="CK676" s="372"/>
      <c r="CL676" s="372"/>
      <c r="CM676" s="372"/>
      <c r="CN676" s="372"/>
      <c r="CO676" s="372"/>
      <c r="CP676" s="372"/>
      <c r="CQ676" s="372"/>
      <c r="CR676" s="372"/>
      <c r="CS676" s="372"/>
      <c r="CT676" s="372"/>
      <c r="CU676" s="372"/>
      <c r="CV676" s="372"/>
      <c r="CW676" s="372"/>
      <c r="CX676" s="372"/>
      <c r="CY676" s="372"/>
      <c r="CZ676" s="372"/>
    </row>
    <row r="677" s="376" customFormat="true" ht="25.15" customHeight="true" x14ac:dyDescent="0.2">
      <c r="C677" s="815"/>
      <c r="D677" s="814"/>
      <c r="E677" s="193"/>
      <c r="F677" s="193"/>
      <c r="G677" s="193"/>
      <c r="H677" s="815"/>
      <c r="I677" s="814"/>
      <c r="J677" s="193"/>
      <c r="K677" s="193"/>
      <c r="L677" s="193"/>
      <c r="M677" s="815"/>
      <c r="N677" s="814"/>
      <c r="O677" s="193"/>
      <c r="P677" s="193"/>
      <c r="Q677" s="193"/>
      <c r="AA677" s="369"/>
      <c r="AB677" s="369"/>
      <c r="AC677" s="369"/>
      <c r="AD677" s="369"/>
      <c r="AE677" s="369"/>
      <c r="AF677" s="369"/>
      <c r="AG677" s="369"/>
      <c r="AH677" s="369"/>
      <c r="AI677" s="369"/>
      <c r="AJ677" s="369"/>
      <c r="AK677" s="369"/>
      <c r="AL677" s="369"/>
      <c r="AM677" s="369"/>
      <c r="AN677" s="369"/>
      <c r="AO677" s="369"/>
      <c r="AP677" s="369"/>
      <c r="AQ677" s="369"/>
      <c r="AR677" s="369"/>
      <c r="AS677" s="369"/>
      <c r="AT677" s="369"/>
      <c r="AU677" s="369"/>
      <c r="AV677" s="369"/>
      <c r="AW677" s="369"/>
      <c r="AX677" s="369"/>
      <c r="AY677" s="369"/>
      <c r="AZ677" s="369"/>
      <c r="BA677" s="372"/>
      <c r="BB677" s="449"/>
      <c r="BC677" s="372"/>
      <c r="BD677" s="372"/>
      <c r="BE677" s="372"/>
      <c r="BF677" s="372"/>
      <c r="BG677" s="372"/>
      <c r="BH677" s="372"/>
      <c r="BI677" s="372"/>
      <c r="BJ677" s="372"/>
      <c r="BK677" s="372"/>
      <c r="BL677" s="372"/>
      <c r="BM677" s="372"/>
      <c r="BN677" s="372"/>
      <c r="BO677" s="372"/>
      <c r="BP677" s="372"/>
      <c r="BQ677" s="372"/>
      <c r="BR677" s="372"/>
      <c r="BS677" s="372"/>
      <c r="BT677" s="372"/>
      <c r="BU677" s="372"/>
      <c r="BV677" s="372"/>
      <c r="BW677" s="372"/>
      <c r="BX677" s="372"/>
      <c r="BY677" s="372"/>
      <c r="BZ677" s="372"/>
      <c r="CA677" s="372"/>
      <c r="CB677" s="372"/>
      <c r="CC677" s="372"/>
      <c r="CD677" s="372"/>
      <c r="CE677" s="372"/>
      <c r="CF677" s="372"/>
      <c r="CG677" s="372"/>
      <c r="CH677" s="372"/>
      <c r="CI677" s="372"/>
      <c r="CJ677" s="372"/>
      <c r="CK677" s="372"/>
      <c r="CL677" s="372"/>
      <c r="CM677" s="372"/>
      <c r="CN677" s="372"/>
      <c r="CO677" s="372"/>
      <c r="CP677" s="372"/>
      <c r="CQ677" s="372"/>
      <c r="CR677" s="372"/>
      <c r="CS677" s="372"/>
      <c r="CT677" s="372"/>
      <c r="CU677" s="372"/>
      <c r="CV677" s="372"/>
      <c r="CW677" s="372"/>
      <c r="CX677" s="372"/>
      <c r="CY677" s="372"/>
      <c r="CZ677" s="372"/>
    </row>
    <row r="678" s="376" customFormat="true" ht="25.15" customHeight="true" x14ac:dyDescent="0.2">
      <c r="C678" s="815"/>
      <c r="D678" s="814"/>
      <c r="E678" s="193"/>
      <c r="F678" s="193"/>
      <c r="G678" s="193"/>
      <c r="H678" s="815"/>
      <c r="I678" s="814"/>
      <c r="J678" s="193"/>
      <c r="K678" s="193"/>
      <c r="L678" s="193"/>
      <c r="M678" s="815"/>
      <c r="N678" s="814"/>
      <c r="O678" s="193"/>
      <c r="P678" s="193"/>
      <c r="Q678" s="193"/>
      <c r="AA678" s="369"/>
      <c r="AB678" s="369"/>
      <c r="AC678" s="369"/>
      <c r="AD678" s="369"/>
      <c r="AE678" s="369"/>
      <c r="AF678" s="369"/>
      <c r="AG678" s="369"/>
      <c r="AH678" s="369"/>
      <c r="AI678" s="369"/>
      <c r="AJ678" s="369"/>
      <c r="AK678" s="369"/>
      <c r="AL678" s="369"/>
      <c r="AM678" s="369"/>
      <c r="AN678" s="369"/>
      <c r="AO678" s="369"/>
      <c r="AP678" s="369"/>
      <c r="AQ678" s="369"/>
      <c r="AR678" s="369"/>
      <c r="AS678" s="369"/>
      <c r="AT678" s="369"/>
      <c r="AU678" s="369"/>
      <c r="AV678" s="369"/>
      <c r="AW678" s="369"/>
      <c r="AX678" s="369"/>
      <c r="AY678" s="369"/>
      <c r="AZ678" s="369"/>
      <c r="BA678" s="372"/>
      <c r="BB678" s="449"/>
      <c r="BC678" s="372"/>
      <c r="BD678" s="372"/>
      <c r="BE678" s="372"/>
      <c r="BF678" s="372"/>
      <c r="BG678" s="372"/>
      <c r="BH678" s="372"/>
      <c r="BI678" s="372"/>
      <c r="BJ678" s="372"/>
      <c r="BK678" s="372"/>
      <c r="BL678" s="372"/>
      <c r="BM678" s="372"/>
      <c r="BN678" s="372"/>
      <c r="BO678" s="372"/>
      <c r="BP678" s="372"/>
      <c r="BQ678" s="372"/>
      <c r="BR678" s="372"/>
      <c r="BS678" s="372"/>
      <c r="BT678" s="372"/>
      <c r="BU678" s="372"/>
      <c r="BV678" s="372"/>
      <c r="BW678" s="372"/>
      <c r="BX678" s="372"/>
      <c r="BY678" s="372"/>
      <c r="BZ678" s="372"/>
      <c r="CA678" s="372"/>
      <c r="CB678" s="372"/>
      <c r="CC678" s="372"/>
      <c r="CD678" s="372"/>
      <c r="CE678" s="372"/>
      <c r="CF678" s="372"/>
      <c r="CG678" s="372"/>
      <c r="CH678" s="372"/>
      <c r="CI678" s="372"/>
      <c r="CJ678" s="372"/>
      <c r="CK678" s="372"/>
      <c r="CL678" s="372"/>
      <c r="CM678" s="372"/>
      <c r="CN678" s="372"/>
      <c r="CO678" s="372"/>
      <c r="CP678" s="372"/>
      <c r="CQ678" s="372"/>
      <c r="CR678" s="372"/>
      <c r="CS678" s="372"/>
      <c r="CT678" s="372"/>
      <c r="CU678" s="372"/>
      <c r="CV678" s="372"/>
      <c r="CW678" s="372"/>
      <c r="CX678" s="372"/>
      <c r="CY678" s="372"/>
      <c r="CZ678" s="372"/>
    </row>
    <row r="679" s="376" customFormat="true" ht="25.15" customHeight="true" x14ac:dyDescent="0.2">
      <c r="C679" s="815"/>
      <c r="D679" s="814"/>
      <c r="E679" s="193"/>
      <c r="F679" s="193"/>
      <c r="G679" s="193"/>
      <c r="H679" s="815"/>
      <c r="I679" s="814"/>
      <c r="J679" s="193"/>
      <c r="K679" s="193"/>
      <c r="L679" s="193"/>
      <c r="M679" s="815"/>
      <c r="N679" s="814"/>
      <c r="O679" s="193"/>
      <c r="P679" s="193"/>
      <c r="Q679" s="193"/>
      <c r="AA679" s="369"/>
      <c r="AB679" s="369"/>
      <c r="AC679" s="369"/>
      <c r="AD679" s="369"/>
      <c r="AE679" s="369"/>
      <c r="AF679" s="369"/>
      <c r="AG679" s="369"/>
      <c r="AH679" s="369"/>
      <c r="AI679" s="369"/>
      <c r="AJ679" s="369"/>
      <c r="AK679" s="369"/>
      <c r="AL679" s="369"/>
      <c r="AM679" s="369"/>
      <c r="AN679" s="369"/>
      <c r="AO679" s="369"/>
      <c r="AP679" s="369"/>
      <c r="AQ679" s="369"/>
      <c r="AR679" s="369"/>
      <c r="AS679" s="369"/>
      <c r="AT679" s="369"/>
      <c r="AU679" s="369"/>
      <c r="AV679" s="369"/>
      <c r="AW679" s="369"/>
      <c r="AX679" s="369"/>
      <c r="AY679" s="369"/>
      <c r="AZ679" s="369"/>
      <c r="BA679" s="372"/>
      <c r="BB679" s="449"/>
      <c r="BC679" s="372"/>
      <c r="BD679" s="372"/>
      <c r="BE679" s="372"/>
      <c r="BF679" s="372"/>
      <c r="BG679" s="372"/>
      <c r="BH679" s="372"/>
      <c r="BI679" s="372"/>
      <c r="BJ679" s="372"/>
      <c r="BK679" s="372"/>
      <c r="BL679" s="372"/>
      <c r="BM679" s="372"/>
      <c r="BN679" s="372"/>
      <c r="BO679" s="372"/>
      <c r="BP679" s="372"/>
      <c r="BQ679" s="372"/>
      <c r="BR679" s="372"/>
      <c r="BS679" s="372"/>
      <c r="BT679" s="372"/>
      <c r="BU679" s="372"/>
      <c r="BV679" s="372"/>
      <c r="BW679" s="372"/>
      <c r="BX679" s="372"/>
      <c r="BY679" s="372"/>
      <c r="BZ679" s="372"/>
      <c r="CA679" s="372"/>
      <c r="CB679" s="372"/>
      <c r="CC679" s="372"/>
      <c r="CD679" s="372"/>
      <c r="CE679" s="372"/>
      <c r="CF679" s="372"/>
      <c r="CG679" s="372"/>
      <c r="CH679" s="372"/>
      <c r="CI679" s="372"/>
      <c r="CJ679" s="372"/>
      <c r="CK679" s="372"/>
      <c r="CL679" s="372"/>
      <c r="CM679" s="372"/>
      <c r="CN679" s="372"/>
      <c r="CO679" s="372"/>
      <c r="CP679" s="372"/>
      <c r="CQ679" s="372"/>
      <c r="CR679" s="372"/>
      <c r="CS679" s="372"/>
      <c r="CT679" s="372"/>
      <c r="CU679" s="372"/>
      <c r="CV679" s="372"/>
      <c r="CW679" s="372"/>
      <c r="CX679" s="372"/>
      <c r="CY679" s="372"/>
      <c r="CZ679" s="372"/>
    </row>
    <row r="680" s="376" customFormat="true" ht="25.15" customHeight="true" x14ac:dyDescent="0.2">
      <c r="C680" s="815"/>
      <c r="D680" s="814"/>
      <c r="E680" s="193"/>
      <c r="F680" s="193"/>
      <c r="G680" s="193"/>
      <c r="H680" s="815"/>
      <c r="I680" s="814"/>
      <c r="J680" s="193"/>
      <c r="K680" s="193"/>
      <c r="L680" s="193"/>
      <c r="M680" s="815"/>
      <c r="N680" s="814"/>
      <c r="O680" s="193"/>
      <c r="P680" s="193"/>
      <c r="Q680" s="193"/>
      <c r="AA680" s="369"/>
      <c r="AB680" s="369"/>
      <c r="AC680" s="369"/>
      <c r="AD680" s="369"/>
      <c r="AE680" s="369"/>
      <c r="AF680" s="369"/>
      <c r="AG680" s="369"/>
      <c r="AH680" s="369"/>
      <c r="AI680" s="369"/>
      <c r="AJ680" s="369"/>
      <c r="AK680" s="369"/>
      <c r="AL680" s="369"/>
      <c r="AM680" s="369"/>
      <c r="AN680" s="369"/>
      <c r="AO680" s="369"/>
      <c r="AP680" s="369"/>
      <c r="AQ680" s="369"/>
      <c r="AR680" s="369"/>
      <c r="AS680" s="369"/>
      <c r="AT680" s="369"/>
      <c r="AU680" s="369"/>
      <c r="AV680" s="369"/>
      <c r="AW680" s="369"/>
      <c r="AX680" s="369"/>
      <c r="AY680" s="369"/>
      <c r="AZ680" s="369"/>
      <c r="BA680" s="372"/>
      <c r="BB680" s="449"/>
      <c r="BC680" s="372"/>
      <c r="BD680" s="372"/>
      <c r="BE680" s="372"/>
      <c r="BF680" s="372"/>
      <c r="BG680" s="372"/>
      <c r="BH680" s="372"/>
      <c r="BI680" s="372"/>
      <c r="BJ680" s="372"/>
      <c r="BK680" s="372"/>
      <c r="BL680" s="372"/>
      <c r="BM680" s="372"/>
      <c r="BN680" s="372"/>
      <c r="BO680" s="372"/>
      <c r="BP680" s="372"/>
      <c r="BQ680" s="372"/>
      <c r="BR680" s="372"/>
      <c r="BS680" s="372"/>
      <c r="BT680" s="372"/>
      <c r="BU680" s="372"/>
      <c r="BV680" s="372"/>
      <c r="BW680" s="372"/>
      <c r="BX680" s="372"/>
      <c r="BY680" s="372"/>
      <c r="BZ680" s="372"/>
      <c r="CA680" s="372"/>
      <c r="CB680" s="372"/>
      <c r="CC680" s="372"/>
      <c r="CD680" s="372"/>
      <c r="CE680" s="372"/>
      <c r="CF680" s="372"/>
      <c r="CG680" s="372"/>
      <c r="CH680" s="372"/>
      <c r="CI680" s="372"/>
      <c r="CJ680" s="372"/>
      <c r="CK680" s="372"/>
      <c r="CL680" s="372"/>
      <c r="CM680" s="372"/>
      <c r="CN680" s="372"/>
      <c r="CO680" s="372"/>
      <c r="CP680" s="372"/>
      <c r="CQ680" s="372"/>
      <c r="CR680" s="372"/>
      <c r="CS680" s="372"/>
      <c r="CT680" s="372"/>
      <c r="CU680" s="372"/>
      <c r="CV680" s="372"/>
      <c r="CW680" s="372"/>
      <c r="CX680" s="372"/>
      <c r="CY680" s="372"/>
      <c r="CZ680" s="372"/>
    </row>
    <row r="681" s="376" customFormat="true" ht="25.15" customHeight="true" x14ac:dyDescent="0.2">
      <c r="C681" s="815"/>
      <c r="D681" s="814"/>
      <c r="E681" s="193"/>
      <c r="F681" s="193"/>
      <c r="G681" s="193"/>
      <c r="H681" s="815"/>
      <c r="I681" s="814"/>
      <c r="J681" s="193"/>
      <c r="K681" s="193"/>
      <c r="L681" s="193"/>
      <c r="M681" s="815"/>
      <c r="N681" s="814"/>
      <c r="O681" s="193"/>
      <c r="P681" s="193"/>
      <c r="Q681" s="193"/>
      <c r="AA681" s="369"/>
      <c r="AB681" s="369"/>
      <c r="AC681" s="369"/>
      <c r="AD681" s="369"/>
      <c r="AE681" s="369"/>
      <c r="AF681" s="369"/>
      <c r="AG681" s="369"/>
      <c r="AH681" s="369"/>
      <c r="AI681" s="369"/>
      <c r="AJ681" s="369"/>
      <c r="AK681" s="369"/>
      <c r="AL681" s="369"/>
      <c r="AM681" s="369"/>
      <c r="AN681" s="369"/>
      <c r="AO681" s="369"/>
      <c r="AP681" s="369"/>
      <c r="AQ681" s="369"/>
      <c r="AR681" s="369"/>
      <c r="AS681" s="369"/>
      <c r="AT681" s="369"/>
      <c r="AU681" s="369"/>
      <c r="AV681" s="369"/>
      <c r="AW681" s="369"/>
      <c r="AX681" s="369"/>
      <c r="AY681" s="369"/>
      <c r="AZ681" s="369"/>
      <c r="BA681" s="372"/>
      <c r="BB681" s="449"/>
      <c r="BC681" s="372"/>
      <c r="BD681" s="372"/>
      <c r="BE681" s="372"/>
      <c r="BF681" s="372"/>
      <c r="BG681" s="372"/>
      <c r="BH681" s="372"/>
      <c r="BI681" s="372"/>
      <c r="BJ681" s="372"/>
      <c r="BK681" s="372"/>
      <c r="BL681" s="372"/>
      <c r="BM681" s="372"/>
      <c r="BN681" s="372"/>
      <c r="BO681" s="372"/>
      <c r="BP681" s="372"/>
      <c r="BQ681" s="372"/>
      <c r="BR681" s="372"/>
      <c r="BS681" s="372"/>
      <c r="BT681" s="372"/>
      <c r="BU681" s="372"/>
      <c r="BV681" s="372"/>
      <c r="BW681" s="372"/>
      <c r="BX681" s="372"/>
      <c r="BY681" s="372"/>
      <c r="BZ681" s="372"/>
      <c r="CA681" s="372"/>
      <c r="CB681" s="372"/>
      <c r="CC681" s="372"/>
      <c r="CD681" s="372"/>
      <c r="CE681" s="372"/>
      <c r="CF681" s="372"/>
      <c r="CG681" s="372"/>
      <c r="CH681" s="372"/>
      <c r="CI681" s="372"/>
      <c r="CJ681" s="372"/>
      <c r="CK681" s="372"/>
      <c r="CL681" s="372"/>
      <c r="CM681" s="372"/>
      <c r="CN681" s="372"/>
      <c r="CO681" s="372"/>
      <c r="CP681" s="372"/>
      <c r="CQ681" s="372"/>
      <c r="CR681" s="372"/>
      <c r="CS681" s="372"/>
      <c r="CT681" s="372"/>
      <c r="CU681" s="372"/>
      <c r="CV681" s="372"/>
      <c r="CW681" s="372"/>
      <c r="CX681" s="372"/>
      <c r="CY681" s="372"/>
      <c r="CZ681" s="372"/>
    </row>
    <row r="682" s="376" customFormat="true" ht="25.15" customHeight="true" x14ac:dyDescent="0.2">
      <c r="C682" s="815"/>
      <c r="D682" s="814"/>
      <c r="E682" s="193"/>
      <c r="F682" s="193"/>
      <c r="G682" s="193"/>
      <c r="H682" s="815"/>
      <c r="I682" s="814"/>
      <c r="J682" s="193"/>
      <c r="K682" s="193"/>
      <c r="L682" s="193"/>
      <c r="M682" s="815"/>
      <c r="N682" s="814"/>
      <c r="O682" s="193"/>
      <c r="P682" s="193"/>
      <c r="Q682" s="193"/>
      <c r="AA682" s="369"/>
      <c r="AB682" s="369"/>
      <c r="AC682" s="369"/>
      <c r="AD682" s="369"/>
      <c r="AE682" s="369"/>
      <c r="AF682" s="369"/>
      <c r="AG682" s="369"/>
      <c r="AH682" s="369"/>
      <c r="AI682" s="369"/>
      <c r="AJ682" s="369"/>
      <c r="AK682" s="369"/>
      <c r="AL682" s="369"/>
      <c r="AM682" s="369"/>
      <c r="AN682" s="369"/>
      <c r="AO682" s="369"/>
      <c r="AP682" s="369"/>
      <c r="AQ682" s="369"/>
      <c r="AR682" s="369"/>
      <c r="AS682" s="369"/>
      <c r="AT682" s="369"/>
      <c r="AU682" s="369"/>
      <c r="AV682" s="369"/>
      <c r="AW682" s="369"/>
      <c r="AX682" s="369"/>
      <c r="AY682" s="369"/>
      <c r="AZ682" s="369"/>
      <c r="BA682" s="372"/>
      <c r="BB682" s="449"/>
      <c r="BC682" s="372"/>
      <c r="BD682" s="372"/>
      <c r="BE682" s="372"/>
      <c r="BF682" s="372"/>
      <c r="BG682" s="372"/>
      <c r="BH682" s="372"/>
      <c r="BI682" s="372"/>
      <c r="BJ682" s="372"/>
      <c r="BK682" s="372"/>
      <c r="BL682" s="372"/>
      <c r="BM682" s="372"/>
      <c r="BN682" s="372"/>
      <c r="BO682" s="372"/>
      <c r="BP682" s="372"/>
      <c r="BQ682" s="372"/>
      <c r="BR682" s="372"/>
      <c r="BS682" s="372"/>
      <c r="BT682" s="372"/>
      <c r="BU682" s="372"/>
      <c r="BV682" s="372"/>
      <c r="BW682" s="372"/>
      <c r="BX682" s="372"/>
      <c r="BY682" s="372"/>
      <c r="BZ682" s="372"/>
      <c r="CA682" s="372"/>
      <c r="CB682" s="372"/>
      <c r="CC682" s="372"/>
      <c r="CD682" s="372"/>
      <c r="CE682" s="372"/>
      <c r="CF682" s="372"/>
      <c r="CG682" s="372"/>
      <c r="CH682" s="372"/>
      <c r="CI682" s="372"/>
      <c r="CJ682" s="372"/>
      <c r="CK682" s="372"/>
      <c r="CL682" s="372"/>
      <c r="CM682" s="372"/>
      <c r="CN682" s="372"/>
      <c r="CO682" s="372"/>
      <c r="CP682" s="372"/>
      <c r="CQ682" s="372"/>
      <c r="CR682" s="372"/>
      <c r="CS682" s="372"/>
      <c r="CT682" s="372"/>
      <c r="CU682" s="372"/>
      <c r="CV682" s="372"/>
      <c r="CW682" s="372"/>
      <c r="CX682" s="372"/>
      <c r="CY682" s="372"/>
      <c r="CZ682" s="372"/>
    </row>
    <row r="683" s="376" customFormat="true" ht="25.15" customHeight="true" x14ac:dyDescent="0.2">
      <c r="C683" s="815"/>
      <c r="D683" s="814"/>
      <c r="E683" s="193"/>
      <c r="F683" s="193"/>
      <c r="G683" s="193"/>
      <c r="H683" s="815"/>
      <c r="I683" s="814"/>
      <c r="J683" s="193"/>
      <c r="K683" s="193"/>
      <c r="L683" s="193"/>
      <c r="M683" s="815"/>
      <c r="N683" s="814"/>
      <c r="O683" s="193"/>
      <c r="P683" s="193"/>
      <c r="Q683" s="193"/>
      <c r="AA683" s="369"/>
      <c r="AB683" s="369"/>
      <c r="AC683" s="369"/>
      <c r="AD683" s="369"/>
      <c r="AE683" s="369"/>
      <c r="AF683" s="369"/>
      <c r="AG683" s="369"/>
      <c r="AH683" s="369"/>
      <c r="AI683" s="369"/>
      <c r="AJ683" s="369"/>
      <c r="AK683" s="369"/>
      <c r="AL683" s="369"/>
      <c r="AM683" s="369"/>
      <c r="AN683" s="369"/>
      <c r="AO683" s="369"/>
      <c r="AP683" s="369"/>
      <c r="AQ683" s="369"/>
      <c r="AR683" s="369"/>
      <c r="AS683" s="369"/>
      <c r="AT683" s="369"/>
      <c r="AU683" s="369"/>
      <c r="AV683" s="369"/>
      <c r="AW683" s="369"/>
      <c r="AX683" s="369"/>
      <c r="AY683" s="369"/>
      <c r="AZ683" s="369"/>
      <c r="BA683" s="372"/>
      <c r="BB683" s="449"/>
      <c r="BC683" s="372"/>
      <c r="BD683" s="372"/>
      <c r="BE683" s="372"/>
      <c r="BF683" s="372"/>
      <c r="BG683" s="372"/>
      <c r="BH683" s="372"/>
      <c r="BI683" s="372"/>
      <c r="BJ683" s="372"/>
      <c r="BK683" s="372"/>
      <c r="BL683" s="372"/>
      <c r="BM683" s="372"/>
      <c r="BN683" s="372"/>
      <c r="BO683" s="372"/>
      <c r="BP683" s="372"/>
      <c r="BQ683" s="372"/>
      <c r="BR683" s="372"/>
      <c r="BS683" s="372"/>
      <c r="BT683" s="372"/>
      <c r="BU683" s="372"/>
      <c r="BV683" s="372"/>
      <c r="BW683" s="372"/>
      <c r="BX683" s="372"/>
      <c r="BY683" s="372"/>
      <c r="BZ683" s="372"/>
      <c r="CA683" s="372"/>
      <c r="CB683" s="372"/>
      <c r="CC683" s="372"/>
      <c r="CD683" s="372"/>
      <c r="CE683" s="372"/>
      <c r="CF683" s="372"/>
      <c r="CG683" s="372"/>
      <c r="CH683" s="372"/>
      <c r="CI683" s="372"/>
      <c r="CJ683" s="372"/>
      <c r="CK683" s="372"/>
      <c r="CL683" s="372"/>
      <c r="CM683" s="372"/>
      <c r="CN683" s="372"/>
      <c r="CO683" s="372"/>
      <c r="CP683" s="372"/>
      <c r="CQ683" s="372"/>
      <c r="CR683" s="372"/>
      <c r="CS683" s="372"/>
      <c r="CT683" s="372"/>
      <c r="CU683" s="372"/>
      <c r="CV683" s="372"/>
      <c r="CW683" s="372"/>
      <c r="CX683" s="372"/>
      <c r="CY683" s="372"/>
      <c r="CZ683" s="372"/>
    </row>
    <row r="684" s="376" customFormat="true" ht="25.15" customHeight="true" x14ac:dyDescent="0.2">
      <c r="C684" s="815"/>
      <c r="D684" s="814"/>
      <c r="E684" s="193"/>
      <c r="F684" s="193"/>
      <c r="G684" s="193"/>
      <c r="H684" s="815"/>
      <c r="I684" s="814"/>
      <c r="J684" s="193"/>
      <c r="K684" s="193"/>
      <c r="L684" s="193"/>
      <c r="M684" s="815"/>
      <c r="N684" s="814"/>
      <c r="O684" s="193"/>
      <c r="P684" s="193"/>
      <c r="Q684" s="193"/>
      <c r="AA684" s="369"/>
      <c r="AB684" s="369"/>
      <c r="AC684" s="369"/>
      <c r="AD684" s="369"/>
      <c r="AE684" s="369"/>
      <c r="AF684" s="369"/>
      <c r="AG684" s="369"/>
      <c r="AH684" s="369"/>
      <c r="AI684" s="369"/>
      <c r="AJ684" s="369"/>
      <c r="AK684" s="369"/>
      <c r="AL684" s="369"/>
      <c r="AM684" s="369"/>
      <c r="AN684" s="369"/>
      <c r="AO684" s="369"/>
      <c r="AP684" s="369"/>
      <c r="AQ684" s="369"/>
      <c r="AR684" s="369"/>
      <c r="AS684" s="369"/>
      <c r="AT684" s="369"/>
      <c r="AU684" s="369"/>
      <c r="AV684" s="369"/>
      <c r="AW684" s="369"/>
      <c r="AX684" s="369"/>
      <c r="AY684" s="369"/>
      <c r="AZ684" s="369"/>
      <c r="BA684" s="372"/>
      <c r="BB684" s="449"/>
      <c r="BC684" s="372"/>
      <c r="BD684" s="372"/>
      <c r="BE684" s="372"/>
      <c r="BF684" s="372"/>
      <c r="BG684" s="372"/>
      <c r="BH684" s="372"/>
      <c r="BI684" s="372"/>
      <c r="BJ684" s="372"/>
      <c r="BK684" s="372"/>
      <c r="BL684" s="372"/>
      <c r="BM684" s="372"/>
      <c r="BN684" s="372"/>
      <c r="BO684" s="372"/>
      <c r="BP684" s="372"/>
      <c r="BQ684" s="372"/>
      <c r="BR684" s="372"/>
      <c r="BS684" s="372"/>
      <c r="BT684" s="372"/>
      <c r="BU684" s="372"/>
      <c r="BV684" s="372"/>
      <c r="BW684" s="372"/>
      <c r="BX684" s="372"/>
      <c r="BY684" s="372"/>
      <c r="BZ684" s="372"/>
      <c r="CA684" s="372"/>
      <c r="CB684" s="372"/>
      <c r="CC684" s="372"/>
      <c r="CD684" s="372"/>
      <c r="CE684" s="372"/>
      <c r="CF684" s="372"/>
      <c r="CG684" s="372"/>
      <c r="CH684" s="372"/>
      <c r="CI684" s="372"/>
      <c r="CJ684" s="372"/>
      <c r="CK684" s="372"/>
      <c r="CL684" s="372"/>
      <c r="CM684" s="372"/>
      <c r="CN684" s="372"/>
      <c r="CO684" s="372"/>
      <c r="CP684" s="372"/>
      <c r="CQ684" s="372"/>
      <c r="CR684" s="372"/>
      <c r="CS684" s="372"/>
      <c r="CT684" s="372"/>
      <c r="CU684" s="372"/>
      <c r="CV684" s="372"/>
      <c r="CW684" s="372"/>
      <c r="CX684" s="372"/>
      <c r="CY684" s="372"/>
      <c r="CZ684" s="372"/>
    </row>
    <row r="685" s="376" customFormat="true" ht="25.15" customHeight="true" x14ac:dyDescent="0.2">
      <c r="C685" s="815"/>
      <c r="D685" s="814"/>
      <c r="E685" s="193"/>
      <c r="F685" s="193"/>
      <c r="G685" s="193"/>
      <c r="H685" s="815"/>
      <c r="I685" s="814"/>
      <c r="J685" s="193"/>
      <c r="K685" s="193"/>
      <c r="L685" s="193"/>
      <c r="M685" s="815"/>
      <c r="N685" s="814"/>
      <c r="O685" s="193"/>
      <c r="P685" s="193"/>
      <c r="Q685" s="193"/>
      <c r="AA685" s="369"/>
      <c r="AB685" s="369"/>
      <c r="AC685" s="369"/>
      <c r="AD685" s="369"/>
      <c r="AE685" s="369"/>
      <c r="AF685" s="369"/>
      <c r="AG685" s="369"/>
      <c r="AH685" s="369"/>
      <c r="AI685" s="369"/>
      <c r="AJ685" s="369"/>
      <c r="AK685" s="369"/>
      <c r="AL685" s="369"/>
      <c r="AM685" s="369"/>
      <c r="AN685" s="369"/>
      <c r="AO685" s="369"/>
      <c r="AP685" s="369"/>
      <c r="AQ685" s="369"/>
      <c r="AR685" s="369"/>
      <c r="AS685" s="369"/>
      <c r="AT685" s="369"/>
      <c r="AU685" s="369"/>
      <c r="AV685" s="369"/>
      <c r="AW685" s="369"/>
      <c r="AX685" s="369"/>
      <c r="AY685" s="369"/>
      <c r="AZ685" s="369"/>
      <c r="BA685" s="372"/>
      <c r="BB685" s="449"/>
      <c r="BC685" s="372"/>
      <c r="BD685" s="372"/>
      <c r="BE685" s="372"/>
      <c r="BF685" s="372"/>
      <c r="BG685" s="372"/>
      <c r="BH685" s="372"/>
      <c r="BI685" s="372"/>
      <c r="BJ685" s="372"/>
      <c r="BK685" s="372"/>
      <c r="BL685" s="372"/>
      <c r="BM685" s="372"/>
      <c r="BN685" s="372"/>
      <c r="BO685" s="372"/>
      <c r="BP685" s="372"/>
      <c r="BQ685" s="372"/>
      <c r="BR685" s="372"/>
      <c r="BS685" s="372"/>
      <c r="BT685" s="372"/>
      <c r="BU685" s="372"/>
      <c r="BV685" s="372"/>
      <c r="BW685" s="372"/>
      <c r="BX685" s="372"/>
      <c r="BY685" s="372"/>
      <c r="BZ685" s="372"/>
      <c r="CA685" s="372"/>
      <c r="CB685" s="372"/>
      <c r="CC685" s="372"/>
      <c r="CD685" s="372"/>
      <c r="CE685" s="372"/>
      <c r="CF685" s="372"/>
      <c r="CG685" s="372"/>
      <c r="CH685" s="372"/>
      <c r="CI685" s="372"/>
      <c r="CJ685" s="372"/>
      <c r="CK685" s="372"/>
      <c r="CL685" s="372"/>
      <c r="CM685" s="372"/>
      <c r="CN685" s="372"/>
      <c r="CO685" s="372"/>
      <c r="CP685" s="372"/>
      <c r="CQ685" s="372"/>
      <c r="CR685" s="372"/>
      <c r="CS685" s="372"/>
      <c r="CT685" s="372"/>
      <c r="CU685" s="372"/>
      <c r="CV685" s="372"/>
      <c r="CW685" s="372"/>
      <c r="CX685" s="372"/>
      <c r="CY685" s="372"/>
      <c r="CZ685" s="372"/>
    </row>
    <row r="686" s="376" customFormat="true" ht="25.15" customHeight="true" x14ac:dyDescent="0.2">
      <c r="C686" s="815"/>
      <c r="D686" s="814"/>
      <c r="E686" s="193"/>
      <c r="F686" s="193"/>
      <c r="G686" s="193"/>
      <c r="H686" s="815"/>
      <c r="I686" s="814"/>
      <c r="J686" s="193"/>
      <c r="K686" s="193"/>
      <c r="L686" s="193"/>
      <c r="M686" s="815"/>
      <c r="N686" s="814"/>
      <c r="O686" s="193"/>
      <c r="P686" s="193"/>
      <c r="Q686" s="193"/>
      <c r="AA686" s="369"/>
      <c r="AB686" s="369"/>
      <c r="AC686" s="369"/>
      <c r="AD686" s="369"/>
      <c r="AE686" s="369"/>
      <c r="AF686" s="369"/>
      <c r="AG686" s="369"/>
      <c r="AH686" s="369"/>
      <c r="AI686" s="369"/>
      <c r="AJ686" s="369"/>
      <c r="AK686" s="369"/>
      <c r="AL686" s="369"/>
      <c r="AM686" s="369"/>
      <c r="AN686" s="369"/>
      <c r="AO686" s="369"/>
      <c r="AP686" s="369"/>
      <c r="AQ686" s="369"/>
      <c r="AR686" s="369"/>
      <c r="AS686" s="369"/>
      <c r="AT686" s="369"/>
      <c r="AU686" s="369"/>
      <c r="AV686" s="369"/>
      <c r="AW686" s="369"/>
      <c r="AX686" s="369"/>
      <c r="AY686" s="369"/>
      <c r="AZ686" s="369"/>
      <c r="BA686" s="372"/>
      <c r="BB686" s="449"/>
      <c r="BC686" s="372"/>
      <c r="BD686" s="372"/>
      <c r="BE686" s="372"/>
      <c r="BF686" s="372"/>
      <c r="BG686" s="372"/>
      <c r="BH686" s="372"/>
      <c r="BI686" s="372"/>
      <c r="BJ686" s="372"/>
      <c r="BK686" s="372"/>
      <c r="BL686" s="372"/>
      <c r="BM686" s="372"/>
      <c r="BN686" s="372"/>
      <c r="BO686" s="372"/>
      <c r="BP686" s="372"/>
      <c r="BQ686" s="372"/>
      <c r="BR686" s="372"/>
      <c r="BS686" s="372"/>
      <c r="BT686" s="372"/>
      <c r="BU686" s="372"/>
      <c r="BV686" s="372"/>
      <c r="BW686" s="372"/>
      <c r="BX686" s="372"/>
      <c r="BY686" s="372"/>
      <c r="BZ686" s="372"/>
      <c r="CA686" s="372"/>
      <c r="CB686" s="372"/>
      <c r="CC686" s="372"/>
      <c r="CD686" s="372"/>
      <c r="CE686" s="372"/>
      <c r="CF686" s="372"/>
      <c r="CG686" s="372"/>
      <c r="CH686" s="372"/>
      <c r="CI686" s="372"/>
      <c r="CJ686" s="372"/>
      <c r="CK686" s="372"/>
      <c r="CL686" s="372"/>
      <c r="CM686" s="372"/>
      <c r="CN686" s="372"/>
      <c r="CO686" s="372"/>
      <c r="CP686" s="372"/>
      <c r="CQ686" s="372"/>
      <c r="CR686" s="372"/>
      <c r="CS686" s="372"/>
      <c r="CT686" s="372"/>
      <c r="CU686" s="372"/>
      <c r="CV686" s="372"/>
      <c r="CW686" s="372"/>
      <c r="CX686" s="372"/>
      <c r="CY686" s="372"/>
      <c r="CZ686" s="372"/>
    </row>
    <row r="687" s="376" customFormat="true" ht="25.15" customHeight="true" x14ac:dyDescent="0.2">
      <c r="C687" s="815"/>
      <c r="D687" s="814"/>
      <c r="E687" s="193"/>
      <c r="F687" s="193"/>
      <c r="G687" s="193"/>
      <c r="H687" s="815"/>
      <c r="I687" s="814"/>
      <c r="J687" s="193"/>
      <c r="K687" s="193"/>
      <c r="L687" s="193"/>
      <c r="M687" s="815"/>
      <c r="N687" s="814"/>
      <c r="O687" s="193"/>
      <c r="P687" s="193"/>
      <c r="Q687" s="193"/>
      <c r="AA687" s="369"/>
      <c r="AB687" s="369"/>
      <c r="AC687" s="369"/>
      <c r="AD687" s="369"/>
      <c r="AE687" s="369"/>
      <c r="AF687" s="369"/>
      <c r="AG687" s="369"/>
      <c r="AH687" s="369"/>
      <c r="AI687" s="369"/>
      <c r="AJ687" s="369"/>
      <c r="AK687" s="369"/>
      <c r="AL687" s="369"/>
      <c r="AM687" s="369"/>
      <c r="AN687" s="369"/>
      <c r="AO687" s="369"/>
      <c r="AP687" s="369"/>
      <c r="AQ687" s="369"/>
      <c r="AR687" s="369"/>
      <c r="AS687" s="369"/>
      <c r="AT687" s="369"/>
      <c r="AU687" s="369"/>
      <c r="AV687" s="369"/>
      <c r="AW687" s="369"/>
      <c r="AX687" s="369"/>
      <c r="AY687" s="369"/>
      <c r="AZ687" s="369"/>
      <c r="BA687" s="372"/>
      <c r="BB687" s="449"/>
      <c r="BC687" s="372"/>
      <c r="BD687" s="372"/>
      <c r="BE687" s="372"/>
      <c r="BF687" s="372"/>
      <c r="BG687" s="372"/>
      <c r="BH687" s="372"/>
      <c r="BI687" s="372"/>
      <c r="BJ687" s="372"/>
      <c r="BK687" s="372"/>
      <c r="BL687" s="372"/>
      <c r="BM687" s="372"/>
      <c r="BN687" s="372"/>
      <c r="BO687" s="372"/>
      <c r="BP687" s="372"/>
      <c r="BQ687" s="372"/>
      <c r="BR687" s="372"/>
      <c r="BS687" s="372"/>
      <c r="BT687" s="372"/>
      <c r="BU687" s="372"/>
      <c r="BV687" s="372"/>
      <c r="BW687" s="372"/>
      <c r="BX687" s="372"/>
      <c r="BY687" s="372"/>
      <c r="BZ687" s="372"/>
      <c r="CA687" s="372"/>
      <c r="CB687" s="372"/>
      <c r="CC687" s="372"/>
      <c r="CD687" s="372"/>
      <c r="CE687" s="372"/>
      <c r="CF687" s="372"/>
      <c r="CG687" s="372"/>
      <c r="CH687" s="372"/>
      <c r="CI687" s="372"/>
      <c r="CJ687" s="372"/>
      <c r="CK687" s="372"/>
      <c r="CL687" s="372"/>
      <c r="CM687" s="372"/>
      <c r="CN687" s="372"/>
      <c r="CO687" s="372"/>
      <c r="CP687" s="372"/>
      <c r="CQ687" s="372"/>
      <c r="CR687" s="372"/>
      <c r="CS687" s="372"/>
      <c r="CT687" s="372"/>
      <c r="CU687" s="372"/>
      <c r="CV687" s="372"/>
      <c r="CW687" s="372"/>
      <c r="CX687" s="372"/>
      <c r="CY687" s="372"/>
      <c r="CZ687" s="372"/>
    </row>
    <row r="688" s="376" customFormat="true" ht="25.15" customHeight="true" x14ac:dyDescent="0.2">
      <c r="C688" s="815"/>
      <c r="D688" s="814"/>
      <c r="E688" s="193"/>
      <c r="F688" s="193"/>
      <c r="G688" s="193"/>
      <c r="H688" s="815"/>
      <c r="I688" s="814"/>
      <c r="J688" s="193"/>
      <c r="K688" s="193"/>
      <c r="L688" s="193"/>
      <c r="M688" s="815"/>
      <c r="N688" s="814"/>
      <c r="O688" s="193"/>
      <c r="P688" s="193"/>
      <c r="Q688" s="193"/>
      <c r="AA688" s="369"/>
      <c r="AB688" s="369"/>
      <c r="AC688" s="369"/>
      <c r="AD688" s="369"/>
      <c r="AE688" s="369"/>
      <c r="AF688" s="369"/>
      <c r="AG688" s="369"/>
      <c r="AH688" s="369"/>
      <c r="AI688" s="369"/>
      <c r="AJ688" s="369"/>
      <c r="AK688" s="369"/>
      <c r="AL688" s="369"/>
      <c r="AM688" s="369"/>
      <c r="AN688" s="369"/>
      <c r="AO688" s="369"/>
      <c r="AP688" s="369"/>
      <c r="AQ688" s="369"/>
      <c r="AR688" s="369"/>
      <c r="AS688" s="369"/>
      <c r="AT688" s="369"/>
      <c r="AU688" s="369"/>
      <c r="AV688" s="369"/>
      <c r="AW688" s="369"/>
      <c r="AX688" s="369"/>
      <c r="AY688" s="369"/>
      <c r="AZ688" s="369"/>
      <c r="BA688" s="372"/>
      <c r="BB688" s="449"/>
      <c r="BC688" s="372"/>
      <c r="BD688" s="372"/>
      <c r="BE688" s="372"/>
      <c r="BF688" s="372"/>
      <c r="BG688" s="372"/>
      <c r="BH688" s="372"/>
      <c r="BI688" s="372"/>
      <c r="BJ688" s="372"/>
      <c r="BK688" s="372"/>
      <c r="BL688" s="372"/>
      <c r="BM688" s="372"/>
      <c r="BN688" s="372"/>
      <c r="BO688" s="372"/>
      <c r="BP688" s="372"/>
      <c r="BQ688" s="372"/>
      <c r="BR688" s="372"/>
      <c r="BS688" s="372"/>
      <c r="BT688" s="372"/>
      <c r="BU688" s="372"/>
      <c r="BV688" s="372"/>
      <c r="BW688" s="372"/>
      <c r="BX688" s="372"/>
      <c r="BY688" s="372"/>
      <c r="BZ688" s="372"/>
      <c r="CA688" s="372"/>
      <c r="CB688" s="372"/>
      <c r="CC688" s="372"/>
      <c r="CD688" s="372"/>
      <c r="CE688" s="372"/>
      <c r="CF688" s="372"/>
      <c r="CG688" s="372"/>
      <c r="CH688" s="372"/>
      <c r="CI688" s="372"/>
      <c r="CJ688" s="372"/>
      <c r="CK688" s="372"/>
      <c r="CL688" s="372"/>
      <c r="CM688" s="372"/>
      <c r="CN688" s="372"/>
      <c r="CO688" s="372"/>
      <c r="CP688" s="372"/>
      <c r="CQ688" s="372"/>
      <c r="CR688" s="372"/>
      <c r="CS688" s="372"/>
      <c r="CT688" s="372"/>
      <c r="CU688" s="372"/>
      <c r="CV688" s="372"/>
      <c r="CW688" s="372"/>
      <c r="CX688" s="372"/>
      <c r="CY688" s="372"/>
      <c r="CZ688" s="372"/>
    </row>
    <row r="689" s="376" customFormat="true" ht="25.15" customHeight="true" x14ac:dyDescent="0.2">
      <c r="C689" s="815"/>
      <c r="D689" s="814"/>
      <c r="E689" s="193"/>
      <c r="F689" s="193"/>
      <c r="G689" s="193"/>
      <c r="H689" s="815"/>
      <c r="I689" s="814"/>
      <c r="J689" s="193"/>
      <c r="K689" s="193"/>
      <c r="L689" s="193"/>
      <c r="M689" s="815"/>
      <c r="N689" s="814"/>
      <c r="O689" s="193"/>
      <c r="P689" s="193"/>
      <c r="Q689" s="193"/>
      <c r="AA689" s="369"/>
      <c r="AB689" s="369"/>
      <c r="AC689" s="369"/>
      <c r="AD689" s="369"/>
      <c r="AE689" s="369"/>
      <c r="AF689" s="369"/>
      <c r="AG689" s="369"/>
      <c r="AH689" s="369"/>
      <c r="AI689" s="369"/>
      <c r="AJ689" s="369"/>
      <c r="AK689" s="369"/>
      <c r="AL689" s="369"/>
      <c r="AM689" s="369"/>
      <c r="AN689" s="369"/>
      <c r="AO689" s="369"/>
      <c r="AP689" s="369"/>
      <c r="AQ689" s="369"/>
      <c r="AR689" s="369"/>
      <c r="AS689" s="369"/>
      <c r="AT689" s="369"/>
      <c r="AU689" s="369"/>
      <c r="AV689" s="369"/>
      <c r="AW689" s="369"/>
      <c r="AX689" s="369"/>
      <c r="AY689" s="369"/>
      <c r="AZ689" s="369"/>
      <c r="BA689" s="372"/>
      <c r="BB689" s="449"/>
      <c r="BC689" s="372"/>
      <c r="BD689" s="372"/>
      <c r="BE689" s="372"/>
      <c r="BF689" s="372"/>
      <c r="BG689" s="372"/>
      <c r="BH689" s="372"/>
      <c r="BI689" s="372"/>
      <c r="BJ689" s="372"/>
      <c r="BK689" s="372"/>
      <c r="BL689" s="372"/>
      <c r="BM689" s="372"/>
      <c r="BN689" s="372"/>
      <c r="BO689" s="372"/>
      <c r="BP689" s="372"/>
      <c r="BQ689" s="372"/>
      <c r="BR689" s="372"/>
      <c r="BS689" s="372"/>
      <c r="BT689" s="372"/>
      <c r="BU689" s="372"/>
      <c r="BV689" s="372"/>
      <c r="BW689" s="372"/>
      <c r="BX689" s="372"/>
      <c r="BY689" s="372"/>
      <c r="BZ689" s="372"/>
      <c r="CA689" s="372"/>
      <c r="CB689" s="372"/>
      <c r="CC689" s="372"/>
      <c r="CD689" s="372"/>
      <c r="CE689" s="372"/>
      <c r="CF689" s="372"/>
      <c r="CG689" s="372"/>
      <c r="CH689" s="372"/>
      <c r="CI689" s="372"/>
      <c r="CJ689" s="372"/>
      <c r="CK689" s="372"/>
      <c r="CL689" s="372"/>
      <c r="CM689" s="372"/>
      <c r="CN689" s="372"/>
      <c r="CO689" s="372"/>
      <c r="CP689" s="372"/>
      <c r="CQ689" s="372"/>
      <c r="CR689" s="372"/>
      <c r="CS689" s="372"/>
      <c r="CT689" s="372"/>
      <c r="CU689" s="372"/>
      <c r="CV689" s="372"/>
      <c r="CW689" s="372"/>
      <c r="CX689" s="372"/>
      <c r="CY689" s="372"/>
      <c r="CZ689" s="372"/>
    </row>
    <row r="690" s="376" customFormat="true" ht="25.15" customHeight="true" x14ac:dyDescent="0.2">
      <c r="C690" s="815"/>
      <c r="D690" s="814"/>
      <c r="E690" s="193"/>
      <c r="F690" s="193"/>
      <c r="G690" s="193"/>
      <c r="H690" s="815"/>
      <c r="I690" s="814"/>
      <c r="J690" s="193"/>
      <c r="K690" s="193"/>
      <c r="L690" s="193"/>
      <c r="M690" s="815"/>
      <c r="N690" s="814"/>
      <c r="O690" s="193"/>
      <c r="P690" s="193"/>
      <c r="Q690" s="193"/>
      <c r="AA690" s="369"/>
      <c r="AB690" s="369"/>
      <c r="AC690" s="369"/>
      <c r="AD690" s="369"/>
      <c r="AE690" s="369"/>
      <c r="AF690" s="369"/>
      <c r="AG690" s="369"/>
      <c r="AH690" s="369"/>
      <c r="AI690" s="369"/>
      <c r="AJ690" s="369"/>
      <c r="AK690" s="369"/>
      <c r="AL690" s="369"/>
      <c r="AM690" s="369"/>
      <c r="AN690" s="369"/>
      <c r="AO690" s="369"/>
      <c r="AP690" s="369"/>
      <c r="AQ690" s="369"/>
      <c r="AR690" s="369"/>
      <c r="AS690" s="369"/>
      <c r="AT690" s="369"/>
      <c r="AU690" s="369"/>
      <c r="AV690" s="369"/>
      <c r="AW690" s="369"/>
      <c r="AX690" s="369"/>
      <c r="AY690" s="369"/>
      <c r="AZ690" s="369"/>
      <c r="BA690" s="372"/>
      <c r="BB690" s="449"/>
      <c r="BC690" s="372"/>
      <c r="BD690" s="372"/>
      <c r="BE690" s="372"/>
      <c r="BF690" s="372"/>
      <c r="BG690" s="372"/>
      <c r="BH690" s="372"/>
      <c r="BI690" s="372"/>
      <c r="BJ690" s="372"/>
      <c r="BK690" s="372"/>
      <c r="BL690" s="372"/>
      <c r="BM690" s="372"/>
      <c r="BN690" s="372"/>
      <c r="BO690" s="372"/>
      <c r="BP690" s="372"/>
      <c r="BQ690" s="372"/>
      <c r="BR690" s="372"/>
      <c r="BS690" s="372"/>
      <c r="BT690" s="372"/>
      <c r="BU690" s="372"/>
      <c r="BV690" s="372"/>
      <c r="BW690" s="372"/>
      <c r="BX690" s="372"/>
      <c r="BY690" s="372"/>
      <c r="BZ690" s="372"/>
      <c r="CA690" s="372"/>
      <c r="CB690" s="372"/>
      <c r="CC690" s="372"/>
      <c r="CD690" s="372"/>
      <c r="CE690" s="372"/>
      <c r="CF690" s="372"/>
      <c r="CG690" s="372"/>
      <c r="CH690" s="372"/>
      <c r="CI690" s="372"/>
      <c r="CJ690" s="372"/>
      <c r="CK690" s="372"/>
      <c r="CL690" s="372"/>
      <c r="CM690" s="372"/>
      <c r="CN690" s="372"/>
      <c r="CO690" s="372"/>
      <c r="CP690" s="372"/>
      <c r="CQ690" s="372"/>
      <c r="CR690" s="372"/>
      <c r="CS690" s="372"/>
      <c r="CT690" s="372"/>
      <c r="CU690" s="372"/>
      <c r="CV690" s="372"/>
      <c r="CW690" s="372"/>
      <c r="CX690" s="372"/>
      <c r="CY690" s="372"/>
      <c r="CZ690" s="372"/>
    </row>
    <row r="691" s="376" customFormat="true" ht="25.15" customHeight="true" x14ac:dyDescent="0.2">
      <c r="C691" s="815"/>
      <c r="D691" s="814"/>
      <c r="E691" s="193"/>
      <c r="F691" s="193"/>
      <c r="G691" s="193"/>
      <c r="H691" s="815"/>
      <c r="I691" s="814"/>
      <c r="J691" s="193"/>
      <c r="K691" s="193"/>
      <c r="L691" s="193"/>
      <c r="M691" s="815"/>
      <c r="N691" s="814"/>
      <c r="O691" s="193"/>
      <c r="P691" s="193"/>
      <c r="Q691" s="193"/>
      <c r="AA691" s="369"/>
      <c r="AB691" s="369"/>
      <c r="AC691" s="369"/>
      <c r="AD691" s="369"/>
      <c r="AE691" s="369"/>
      <c r="AF691" s="369"/>
      <c r="AG691" s="369"/>
      <c r="AH691" s="369"/>
      <c r="AI691" s="369"/>
      <c r="AJ691" s="369"/>
      <c r="AK691" s="369"/>
      <c r="AL691" s="369"/>
      <c r="AM691" s="369"/>
      <c r="AN691" s="369"/>
      <c r="AO691" s="369"/>
      <c r="AP691" s="369"/>
      <c r="AQ691" s="369"/>
      <c r="AR691" s="369"/>
      <c r="AS691" s="369"/>
      <c r="AT691" s="369"/>
      <c r="AU691" s="369"/>
      <c r="AV691" s="369"/>
      <c r="AW691" s="369"/>
      <c r="AX691" s="369"/>
      <c r="AY691" s="369"/>
      <c r="AZ691" s="369"/>
      <c r="BA691" s="372"/>
      <c r="BB691" s="449"/>
      <c r="BC691" s="372"/>
      <c r="BD691" s="372"/>
      <c r="BE691" s="372"/>
      <c r="BF691" s="372"/>
      <c r="BG691" s="372"/>
      <c r="BH691" s="372"/>
      <c r="BI691" s="372"/>
      <c r="BJ691" s="372"/>
      <c r="BK691" s="372"/>
      <c r="BL691" s="372"/>
      <c r="BM691" s="372"/>
      <c r="BN691" s="372"/>
      <c r="BO691" s="372"/>
      <c r="BP691" s="372"/>
      <c r="BQ691" s="372"/>
      <c r="BR691" s="372"/>
      <c r="BS691" s="372"/>
      <c r="BT691" s="372"/>
      <c r="BU691" s="372"/>
      <c r="BV691" s="372"/>
      <c r="BW691" s="372"/>
      <c r="BX691" s="372"/>
      <c r="BY691" s="372"/>
      <c r="BZ691" s="372"/>
      <c r="CA691" s="372"/>
      <c r="CB691" s="372"/>
      <c r="CC691" s="372"/>
      <c r="CD691" s="372"/>
      <c r="CE691" s="372"/>
      <c r="CF691" s="372"/>
      <c r="CG691" s="372"/>
      <c r="CH691" s="372"/>
      <c r="CI691" s="372"/>
      <c r="CJ691" s="372"/>
      <c r="CK691" s="372"/>
      <c r="CL691" s="372"/>
      <c r="CM691" s="372"/>
      <c r="CN691" s="372"/>
      <c r="CO691" s="372"/>
      <c r="CP691" s="372"/>
      <c r="CQ691" s="372"/>
      <c r="CR691" s="372"/>
      <c r="CS691" s="372"/>
      <c r="CT691" s="372"/>
      <c r="CU691" s="372"/>
      <c r="CV691" s="372"/>
      <c r="CW691" s="372"/>
      <c r="CX691" s="372"/>
      <c r="CY691" s="372"/>
      <c r="CZ691" s="372"/>
    </row>
    <row r="692" s="376" customFormat="true" ht="25.15" customHeight="true" x14ac:dyDescent="0.2">
      <c r="C692" s="815"/>
      <c r="D692" s="814"/>
      <c r="E692" s="193"/>
      <c r="F692" s="193"/>
      <c r="G692" s="193"/>
      <c r="H692" s="815"/>
      <c r="I692" s="814"/>
      <c r="J692" s="193"/>
      <c r="K692" s="193"/>
      <c r="L692" s="193"/>
      <c r="M692" s="815"/>
      <c r="N692" s="814"/>
      <c r="O692" s="193"/>
      <c r="P692" s="193"/>
      <c r="Q692" s="193"/>
      <c r="AA692" s="369"/>
      <c r="AB692" s="369"/>
      <c r="AC692" s="369"/>
      <c r="AD692" s="369"/>
      <c r="AE692" s="369"/>
      <c r="AF692" s="369"/>
      <c r="AG692" s="369"/>
      <c r="AH692" s="369"/>
      <c r="AI692" s="369"/>
      <c r="AJ692" s="369"/>
      <c r="AK692" s="369"/>
      <c r="AL692" s="369"/>
      <c r="AM692" s="369"/>
      <c r="AN692" s="369"/>
      <c r="AO692" s="369"/>
      <c r="AP692" s="369"/>
      <c r="AQ692" s="369"/>
      <c r="AR692" s="369"/>
      <c r="AS692" s="369"/>
      <c r="AT692" s="369"/>
      <c r="AU692" s="369"/>
      <c r="AV692" s="369"/>
      <c r="AW692" s="369"/>
      <c r="AX692" s="369"/>
      <c r="AY692" s="369"/>
      <c r="AZ692" s="369"/>
      <c r="BA692" s="372"/>
      <c r="BB692" s="449"/>
      <c r="BC692" s="372"/>
      <c r="BD692" s="372"/>
      <c r="BE692" s="372"/>
      <c r="BF692" s="372"/>
      <c r="BG692" s="372"/>
      <c r="BH692" s="372"/>
      <c r="BI692" s="372"/>
      <c r="BJ692" s="372"/>
      <c r="BK692" s="372"/>
      <c r="BL692" s="372"/>
      <c r="BM692" s="372"/>
      <c r="BN692" s="372"/>
      <c r="BO692" s="372"/>
      <c r="BP692" s="372"/>
      <c r="BQ692" s="372"/>
      <c r="BR692" s="372"/>
      <c r="BS692" s="372"/>
      <c r="BT692" s="372"/>
      <c r="BU692" s="372"/>
      <c r="BV692" s="372"/>
      <c r="BW692" s="372"/>
      <c r="BX692" s="372"/>
      <c r="BY692" s="372"/>
      <c r="BZ692" s="372"/>
      <c r="CA692" s="372"/>
      <c r="CB692" s="372"/>
      <c r="CC692" s="372"/>
      <c r="CD692" s="372"/>
      <c r="CE692" s="372"/>
      <c r="CF692" s="372"/>
      <c r="CG692" s="372"/>
      <c r="CH692" s="372"/>
      <c r="CI692" s="372"/>
      <c r="CJ692" s="372"/>
      <c r="CK692" s="372"/>
      <c r="CL692" s="372"/>
      <c r="CM692" s="372"/>
      <c r="CN692" s="372"/>
      <c r="CO692" s="372"/>
      <c r="CP692" s="372"/>
      <c r="CQ692" s="372"/>
      <c r="CR692" s="372"/>
      <c r="CS692" s="372"/>
      <c r="CT692" s="372"/>
      <c r="CU692" s="372"/>
      <c r="CV692" s="372"/>
      <c r="CW692" s="372"/>
      <c r="CX692" s="372"/>
      <c r="CY692" s="372"/>
      <c r="CZ692" s="372"/>
    </row>
    <row r="693" s="376" customFormat="true" ht="25.15" customHeight="true" x14ac:dyDescent="0.2">
      <c r="C693" s="815"/>
      <c r="D693" s="814"/>
      <c r="E693" s="193"/>
      <c r="F693" s="193"/>
      <c r="G693" s="193"/>
      <c r="H693" s="815"/>
      <c r="I693" s="814"/>
      <c r="J693" s="193"/>
      <c r="K693" s="193"/>
      <c r="L693" s="193"/>
      <c r="M693" s="815"/>
      <c r="N693" s="814"/>
      <c r="O693" s="193"/>
      <c r="P693" s="193"/>
      <c r="Q693" s="193"/>
      <c r="AA693" s="369"/>
      <c r="AB693" s="369"/>
      <c r="AC693" s="369"/>
      <c r="AD693" s="369"/>
      <c r="AE693" s="369"/>
      <c r="AF693" s="369"/>
      <c r="AG693" s="369"/>
      <c r="AH693" s="369"/>
      <c r="AI693" s="369"/>
      <c r="AJ693" s="369"/>
      <c r="AK693" s="369"/>
      <c r="AL693" s="369"/>
      <c r="AM693" s="369"/>
      <c r="AN693" s="369"/>
      <c r="AO693" s="369"/>
      <c r="AP693" s="369"/>
      <c r="AQ693" s="369"/>
      <c r="AR693" s="369"/>
      <c r="AS693" s="369"/>
      <c r="AT693" s="369"/>
      <c r="AU693" s="369"/>
      <c r="AV693" s="369"/>
      <c r="AW693" s="369"/>
      <c r="AX693" s="369"/>
      <c r="AY693" s="369"/>
      <c r="AZ693" s="369"/>
      <c r="BA693" s="372"/>
      <c r="BB693" s="449"/>
      <c r="BC693" s="372"/>
      <c r="BD693" s="372"/>
      <c r="BE693" s="372"/>
      <c r="BF693" s="372"/>
      <c r="BG693" s="372"/>
      <c r="BH693" s="372"/>
      <c r="BI693" s="372"/>
      <c r="BJ693" s="372"/>
      <c r="BK693" s="372"/>
      <c r="BL693" s="372"/>
      <c r="BM693" s="372"/>
      <c r="BN693" s="372"/>
      <c r="BO693" s="372"/>
      <c r="BP693" s="372"/>
      <c r="BQ693" s="372"/>
      <c r="BR693" s="372"/>
      <c r="BS693" s="372"/>
      <c r="BT693" s="372"/>
      <c r="BU693" s="372"/>
      <c r="BV693" s="372"/>
      <c r="BW693" s="372"/>
      <c r="BX693" s="372"/>
      <c r="BY693" s="372"/>
      <c r="BZ693" s="372"/>
      <c r="CA693" s="372"/>
      <c r="CB693" s="372"/>
      <c r="CC693" s="372"/>
      <c r="CD693" s="372"/>
      <c r="CE693" s="372"/>
      <c r="CF693" s="372"/>
      <c r="CG693" s="372"/>
      <c r="CH693" s="372"/>
      <c r="CI693" s="372"/>
      <c r="CJ693" s="372"/>
      <c r="CK693" s="372"/>
      <c r="CL693" s="372"/>
      <c r="CM693" s="372"/>
      <c r="CN693" s="372"/>
      <c r="CO693" s="372"/>
      <c r="CP693" s="372"/>
      <c r="CQ693" s="372"/>
      <c r="CR693" s="372"/>
      <c r="CS693" s="372"/>
      <c r="CT693" s="372"/>
      <c r="CU693" s="372"/>
      <c r="CV693" s="372"/>
      <c r="CW693" s="372"/>
      <c r="CX693" s="372"/>
      <c r="CY693" s="372"/>
      <c r="CZ693" s="372"/>
    </row>
    <row r="694" s="376" customFormat="true" ht="25.15" customHeight="true" x14ac:dyDescent="0.2">
      <c r="C694" s="815"/>
      <c r="D694" s="814"/>
      <c r="E694" s="193"/>
      <c r="F694" s="193"/>
      <c r="G694" s="193"/>
      <c r="H694" s="815"/>
      <c r="I694" s="814"/>
      <c r="J694" s="193"/>
      <c r="K694" s="193"/>
      <c r="L694" s="193"/>
      <c r="M694" s="815"/>
      <c r="N694" s="814"/>
      <c r="O694" s="193"/>
      <c r="P694" s="193"/>
      <c r="Q694" s="193"/>
      <c r="AA694" s="369"/>
      <c r="AB694" s="369"/>
      <c r="AC694" s="369"/>
      <c r="AD694" s="369"/>
      <c r="AE694" s="369"/>
      <c r="AF694" s="369"/>
      <c r="AG694" s="369"/>
      <c r="AH694" s="369"/>
      <c r="AI694" s="369"/>
      <c r="AJ694" s="369"/>
      <c r="AK694" s="369"/>
      <c r="AL694" s="369"/>
      <c r="AM694" s="369"/>
      <c r="AN694" s="369"/>
      <c r="AO694" s="369"/>
      <c r="AP694" s="369"/>
      <c r="AQ694" s="369"/>
      <c r="AR694" s="369"/>
      <c r="AS694" s="369"/>
      <c r="AT694" s="369"/>
      <c r="AU694" s="369"/>
      <c r="AV694" s="369"/>
      <c r="AW694" s="369"/>
      <c r="AX694" s="369"/>
      <c r="AY694" s="369"/>
      <c r="AZ694" s="369"/>
      <c r="BA694" s="372"/>
      <c r="BB694" s="449"/>
      <c r="BC694" s="372"/>
      <c r="BD694" s="372"/>
      <c r="BE694" s="372"/>
      <c r="BF694" s="372"/>
      <c r="BG694" s="372"/>
      <c r="BH694" s="372"/>
      <c r="BI694" s="372"/>
      <c r="BJ694" s="372"/>
      <c r="BK694" s="372"/>
      <c r="BL694" s="372"/>
      <c r="BM694" s="372"/>
      <c r="BN694" s="372"/>
      <c r="BO694" s="372"/>
      <c r="BP694" s="372"/>
      <c r="BQ694" s="372"/>
      <c r="BR694" s="372"/>
      <c r="BS694" s="372"/>
      <c r="BT694" s="372"/>
      <c r="BU694" s="372"/>
      <c r="BV694" s="372"/>
      <c r="BW694" s="372"/>
      <c r="BX694" s="372"/>
      <c r="BY694" s="372"/>
      <c r="BZ694" s="372"/>
      <c r="CA694" s="372"/>
      <c r="CB694" s="372"/>
      <c r="CC694" s="372"/>
      <c r="CD694" s="372"/>
      <c r="CE694" s="372"/>
      <c r="CF694" s="372"/>
      <c r="CG694" s="372"/>
      <c r="CH694" s="372"/>
      <c r="CI694" s="372"/>
      <c r="CJ694" s="372"/>
      <c r="CK694" s="372"/>
      <c r="CL694" s="372"/>
      <c r="CM694" s="372"/>
      <c r="CN694" s="372"/>
      <c r="CO694" s="372"/>
      <c r="CP694" s="372"/>
      <c r="CQ694" s="372"/>
      <c r="CR694" s="372"/>
      <c r="CS694" s="372"/>
      <c r="CT694" s="372"/>
      <c r="CU694" s="372"/>
      <c r="CV694" s="372"/>
      <c r="CW694" s="372"/>
      <c r="CX694" s="372"/>
      <c r="CY694" s="372"/>
      <c r="CZ694" s="372"/>
    </row>
    <row r="695" s="376" customFormat="true" ht="25.15" customHeight="true" x14ac:dyDescent="0.2">
      <c r="C695" s="815"/>
      <c r="D695" s="814"/>
      <c r="E695" s="193"/>
      <c r="F695" s="193"/>
      <c r="G695" s="193"/>
      <c r="H695" s="815"/>
      <c r="I695" s="814"/>
      <c r="J695" s="193"/>
      <c r="K695" s="193"/>
      <c r="L695" s="193"/>
      <c r="M695" s="815"/>
      <c r="N695" s="814"/>
      <c r="O695" s="193"/>
      <c r="P695" s="193"/>
      <c r="Q695" s="193"/>
      <c r="AA695" s="369"/>
      <c r="AB695" s="369"/>
      <c r="AC695" s="369"/>
      <c r="AD695" s="369"/>
      <c r="AE695" s="369"/>
      <c r="AF695" s="369"/>
      <c r="AG695" s="369"/>
      <c r="AH695" s="369"/>
      <c r="AI695" s="369"/>
      <c r="AJ695" s="369"/>
      <c r="AK695" s="369"/>
      <c r="AL695" s="369"/>
      <c r="AM695" s="369"/>
      <c r="AN695" s="369"/>
      <c r="AO695" s="369"/>
      <c r="AP695" s="369"/>
      <c r="AQ695" s="369"/>
      <c r="AR695" s="369"/>
      <c r="AS695" s="369"/>
      <c r="AT695" s="369"/>
      <c r="AU695" s="369"/>
      <c r="AV695" s="369"/>
      <c r="AW695" s="369"/>
      <c r="AX695" s="369"/>
      <c r="AY695" s="369"/>
      <c r="AZ695" s="369"/>
      <c r="BA695" s="372"/>
      <c r="BB695" s="449"/>
      <c r="BC695" s="372"/>
      <c r="BD695" s="372"/>
      <c r="BE695" s="372"/>
      <c r="BF695" s="372"/>
      <c r="BG695" s="372"/>
      <c r="BH695" s="372"/>
      <c r="BI695" s="372"/>
      <c r="BJ695" s="372"/>
      <c r="BK695" s="372"/>
      <c r="BL695" s="372"/>
      <c r="BM695" s="372"/>
      <c r="BN695" s="372"/>
      <c r="BO695" s="372"/>
      <c r="BP695" s="372"/>
      <c r="BQ695" s="372"/>
      <c r="BR695" s="372"/>
      <c r="BS695" s="372"/>
      <c r="BT695" s="372"/>
      <c r="BU695" s="372"/>
      <c r="BV695" s="372"/>
      <c r="BW695" s="372"/>
      <c r="BX695" s="372"/>
      <c r="BY695" s="372"/>
      <c r="BZ695" s="372"/>
      <c r="CA695" s="372"/>
      <c r="CB695" s="372"/>
      <c r="CC695" s="372"/>
      <c r="CD695" s="372"/>
      <c r="CE695" s="372"/>
      <c r="CF695" s="372"/>
      <c r="CG695" s="372"/>
      <c r="CH695" s="372"/>
      <c r="CI695" s="372"/>
      <c r="CJ695" s="372"/>
      <c r="CK695" s="372"/>
      <c r="CL695" s="372"/>
      <c r="CM695" s="372"/>
      <c r="CN695" s="372"/>
      <c r="CO695" s="372"/>
      <c r="CP695" s="372"/>
      <c r="CQ695" s="372"/>
      <c r="CR695" s="372"/>
      <c r="CS695" s="372"/>
      <c r="CT695" s="372"/>
      <c r="CU695" s="372"/>
      <c r="CV695" s="372"/>
      <c r="CW695" s="372"/>
      <c r="CX695" s="372"/>
      <c r="CY695" s="372"/>
      <c r="CZ695" s="372"/>
    </row>
    <row r="696" s="376" customFormat="true" ht="25.15" customHeight="true" x14ac:dyDescent="0.2">
      <c r="C696" s="815"/>
      <c r="D696" s="814"/>
      <c r="E696" s="193"/>
      <c r="F696" s="193"/>
      <c r="G696" s="193"/>
      <c r="H696" s="815"/>
      <c r="I696" s="814"/>
      <c r="J696" s="193"/>
      <c r="K696" s="193"/>
      <c r="L696" s="193"/>
      <c r="M696" s="815"/>
      <c r="N696" s="814"/>
      <c r="O696" s="193"/>
      <c r="P696" s="193"/>
      <c r="Q696" s="193"/>
      <c r="AA696" s="369"/>
      <c r="AB696" s="369"/>
      <c r="AC696" s="369"/>
      <c r="AD696" s="369"/>
      <c r="AE696" s="369"/>
      <c r="AF696" s="369"/>
      <c r="AG696" s="369"/>
      <c r="AH696" s="369"/>
      <c r="AI696" s="369"/>
      <c r="AJ696" s="369"/>
      <c r="AK696" s="369"/>
      <c r="AL696" s="369"/>
      <c r="AM696" s="369"/>
      <c r="AN696" s="369"/>
      <c r="AO696" s="369"/>
      <c r="AP696" s="369"/>
      <c r="AQ696" s="369"/>
      <c r="AR696" s="369"/>
      <c r="AS696" s="369"/>
      <c r="AT696" s="369"/>
      <c r="AU696" s="369"/>
      <c r="AV696" s="369"/>
      <c r="AW696" s="369"/>
      <c r="AX696" s="369"/>
      <c r="AY696" s="369"/>
      <c r="AZ696" s="369"/>
      <c r="BA696" s="372"/>
      <c r="BB696" s="449"/>
      <c r="BC696" s="372"/>
      <c r="BD696" s="372"/>
      <c r="BE696" s="372"/>
      <c r="BF696" s="372"/>
      <c r="BG696" s="372"/>
      <c r="BH696" s="372"/>
      <c r="BI696" s="372"/>
      <c r="BJ696" s="372"/>
      <c r="BK696" s="372"/>
      <c r="BL696" s="372"/>
      <c r="BM696" s="372"/>
      <c r="BN696" s="372"/>
      <c r="BO696" s="372"/>
      <c r="BP696" s="372"/>
      <c r="BQ696" s="372"/>
      <c r="BR696" s="372"/>
      <c r="BS696" s="372"/>
      <c r="BT696" s="372"/>
      <c r="BU696" s="372"/>
      <c r="BV696" s="372"/>
      <c r="BW696" s="372"/>
      <c r="BX696" s="372"/>
      <c r="BY696" s="372"/>
      <c r="BZ696" s="372"/>
      <c r="CA696" s="372"/>
      <c r="CB696" s="372"/>
      <c r="CC696" s="372"/>
      <c r="CD696" s="372"/>
      <c r="CE696" s="372"/>
      <c r="CF696" s="372"/>
      <c r="CG696" s="372"/>
      <c r="CH696" s="372"/>
      <c r="CI696" s="372"/>
      <c r="CJ696" s="372"/>
      <c r="CK696" s="372"/>
      <c r="CL696" s="372"/>
      <c r="CM696" s="372"/>
      <c r="CN696" s="372"/>
      <c r="CO696" s="372"/>
      <c r="CP696" s="372"/>
      <c r="CQ696" s="372"/>
      <c r="CR696" s="372"/>
      <c r="CS696" s="372"/>
      <c r="CT696" s="372"/>
      <c r="CU696" s="372"/>
      <c r="CV696" s="372"/>
      <c r="CW696" s="372"/>
      <c r="CX696" s="372"/>
      <c r="CY696" s="372"/>
      <c r="CZ696" s="372"/>
    </row>
    <row r="697" s="376" customFormat="true" ht="25.15" customHeight="true" x14ac:dyDescent="0.2">
      <c r="C697" s="815"/>
      <c r="D697" s="814"/>
      <c r="E697" s="193"/>
      <c r="F697" s="193"/>
      <c r="G697" s="193"/>
      <c r="H697" s="815"/>
      <c r="I697" s="814"/>
      <c r="J697" s="193"/>
      <c r="K697" s="193"/>
      <c r="L697" s="193"/>
      <c r="M697" s="815"/>
      <c r="N697" s="814"/>
      <c r="O697" s="193"/>
      <c r="P697" s="193"/>
      <c r="Q697" s="193"/>
      <c r="AA697" s="369"/>
      <c r="AB697" s="369"/>
      <c r="AC697" s="369"/>
      <c r="AD697" s="369"/>
      <c r="AE697" s="369"/>
      <c r="AF697" s="369"/>
      <c r="AG697" s="369"/>
      <c r="AH697" s="369"/>
      <c r="AI697" s="369"/>
      <c r="AJ697" s="369"/>
      <c r="AK697" s="369"/>
      <c r="AL697" s="369"/>
      <c r="AM697" s="369"/>
      <c r="AN697" s="369"/>
      <c r="AO697" s="369"/>
      <c r="AP697" s="369"/>
      <c r="AQ697" s="369"/>
      <c r="AR697" s="369"/>
      <c r="AS697" s="369"/>
      <c r="AT697" s="369"/>
      <c r="AU697" s="369"/>
      <c r="AV697" s="369"/>
      <c r="AW697" s="369"/>
      <c r="AX697" s="369"/>
      <c r="AY697" s="369"/>
      <c r="AZ697" s="369"/>
      <c r="BA697" s="372"/>
      <c r="BB697" s="449"/>
      <c r="BC697" s="372"/>
      <c r="BD697" s="372"/>
      <c r="BE697" s="372"/>
      <c r="BF697" s="372"/>
      <c r="BG697" s="372"/>
      <c r="BH697" s="372"/>
      <c r="BI697" s="372"/>
      <c r="BJ697" s="372"/>
      <c r="BK697" s="372"/>
      <c r="BL697" s="372"/>
      <c r="BM697" s="372"/>
      <c r="BN697" s="372"/>
      <c r="BO697" s="372"/>
      <c r="BP697" s="372"/>
      <c r="BQ697" s="372"/>
      <c r="BR697" s="372"/>
      <c r="BS697" s="372"/>
      <c r="BT697" s="372"/>
      <c r="BU697" s="372"/>
      <c r="BV697" s="372"/>
      <c r="BW697" s="372"/>
      <c r="BX697" s="372"/>
      <c r="BY697" s="372"/>
      <c r="BZ697" s="372"/>
      <c r="CA697" s="372"/>
      <c r="CB697" s="372"/>
      <c r="CC697" s="372"/>
      <c r="CD697" s="372"/>
      <c r="CE697" s="372"/>
      <c r="CF697" s="372"/>
      <c r="CG697" s="372"/>
      <c r="CH697" s="372"/>
      <c r="CI697" s="372"/>
      <c r="CJ697" s="372"/>
      <c r="CK697" s="372"/>
      <c r="CL697" s="372"/>
      <c r="CM697" s="372"/>
      <c r="CN697" s="372"/>
      <c r="CO697" s="372"/>
      <c r="CP697" s="372"/>
      <c r="CQ697" s="372"/>
      <c r="CR697" s="372"/>
      <c r="CS697" s="372"/>
      <c r="CT697" s="372"/>
      <c r="CU697" s="372"/>
      <c r="CV697" s="372"/>
      <c r="CW697" s="372"/>
      <c r="CX697" s="372"/>
      <c r="CY697" s="372"/>
      <c r="CZ697" s="372"/>
    </row>
    <row r="698" s="376" customFormat="true" ht="25.15" customHeight="true" x14ac:dyDescent="0.2">
      <c r="C698" s="815"/>
      <c r="D698" s="814"/>
      <c r="E698" s="193"/>
      <c r="F698" s="193"/>
      <c r="G698" s="193"/>
      <c r="H698" s="815"/>
      <c r="I698" s="814"/>
      <c r="J698" s="193"/>
      <c r="K698" s="193"/>
      <c r="L698" s="193"/>
      <c r="M698" s="815"/>
      <c r="N698" s="814"/>
      <c r="O698" s="193"/>
      <c r="P698" s="193"/>
      <c r="Q698" s="193"/>
      <c r="AA698" s="369"/>
      <c r="AB698" s="369"/>
      <c r="AC698" s="369"/>
      <c r="AD698" s="369"/>
      <c r="AE698" s="369"/>
      <c r="AF698" s="369"/>
      <c r="AG698" s="369"/>
      <c r="AH698" s="369"/>
      <c r="AI698" s="369"/>
      <c r="AJ698" s="369"/>
      <c r="AK698" s="369"/>
      <c r="AL698" s="369"/>
      <c r="AM698" s="369"/>
      <c r="AN698" s="369"/>
      <c r="AO698" s="369"/>
      <c r="AP698" s="369"/>
      <c r="AQ698" s="369"/>
      <c r="AR698" s="369"/>
      <c r="AS698" s="369"/>
      <c r="AT698" s="369"/>
      <c r="AU698" s="369"/>
      <c r="AV698" s="369"/>
      <c r="AW698" s="369"/>
      <c r="AX698" s="369"/>
      <c r="AY698" s="369"/>
      <c r="AZ698" s="369"/>
      <c r="BA698" s="372"/>
      <c r="BB698" s="449"/>
      <c r="BC698" s="372"/>
      <c r="BD698" s="372"/>
      <c r="BE698" s="372"/>
      <c r="BF698" s="372"/>
      <c r="BG698" s="372"/>
      <c r="BH698" s="372"/>
      <c r="BI698" s="372"/>
      <c r="BJ698" s="372"/>
      <c r="BK698" s="372"/>
      <c r="BL698" s="372"/>
      <c r="BM698" s="372"/>
      <c r="BN698" s="372"/>
      <c r="BO698" s="372"/>
      <c r="BP698" s="372"/>
      <c r="BQ698" s="372"/>
      <c r="BR698" s="372"/>
      <c r="BS698" s="372"/>
      <c r="BT698" s="372"/>
      <c r="BU698" s="372"/>
      <c r="BV698" s="372"/>
      <c r="BW698" s="372"/>
      <c r="BX698" s="372"/>
      <c r="BY698" s="372"/>
      <c r="BZ698" s="372"/>
      <c r="CA698" s="372"/>
      <c r="CB698" s="372"/>
      <c r="CC698" s="372"/>
      <c r="CD698" s="372"/>
      <c r="CE698" s="372"/>
      <c r="CF698" s="372"/>
      <c r="CG698" s="372"/>
      <c r="CH698" s="372"/>
      <c r="CI698" s="372"/>
      <c r="CJ698" s="372"/>
      <c r="CK698" s="372"/>
      <c r="CL698" s="372"/>
      <c r="CM698" s="372"/>
      <c r="CN698" s="372"/>
      <c r="CO698" s="372"/>
      <c r="CP698" s="372"/>
      <c r="CQ698" s="372"/>
      <c r="CR698" s="372"/>
      <c r="CS698" s="372"/>
      <c r="CT698" s="372"/>
      <c r="CU698" s="372"/>
      <c r="CV698" s="372"/>
      <c r="CW698" s="372"/>
      <c r="CX698" s="372"/>
      <c r="CY698" s="372"/>
      <c r="CZ698" s="372"/>
    </row>
    <row r="699" s="376" customFormat="true" ht="25.15" customHeight="true" x14ac:dyDescent="0.2">
      <c r="C699" s="815"/>
      <c r="D699" s="814"/>
      <c r="E699" s="193"/>
      <c r="F699" s="193"/>
      <c r="G699" s="193"/>
      <c r="H699" s="815"/>
      <c r="I699" s="814"/>
      <c r="J699" s="193"/>
      <c r="K699" s="193"/>
      <c r="L699" s="193"/>
      <c r="M699" s="815"/>
      <c r="N699" s="814"/>
      <c r="O699" s="193"/>
      <c r="P699" s="193"/>
      <c r="Q699" s="193"/>
      <c r="AA699" s="369"/>
      <c r="AB699" s="369"/>
      <c r="AC699" s="369"/>
      <c r="AD699" s="369"/>
      <c r="AE699" s="369"/>
      <c r="AF699" s="369"/>
      <c r="AG699" s="369"/>
      <c r="AH699" s="369"/>
      <c r="AI699" s="369"/>
      <c r="AJ699" s="369"/>
      <c r="AK699" s="369"/>
      <c r="AL699" s="369"/>
      <c r="AM699" s="369"/>
      <c r="AN699" s="369"/>
      <c r="AO699" s="369"/>
      <c r="AP699" s="369"/>
      <c r="AQ699" s="369"/>
      <c r="AR699" s="369"/>
      <c r="AS699" s="369"/>
      <c r="AT699" s="369"/>
      <c r="AU699" s="369"/>
      <c r="AV699" s="369"/>
      <c r="AW699" s="369"/>
      <c r="AX699" s="369"/>
      <c r="AY699" s="369"/>
      <c r="AZ699" s="369"/>
      <c r="BA699" s="372"/>
      <c r="BB699" s="449"/>
      <c r="BC699" s="372"/>
      <c r="BD699" s="372"/>
      <c r="BE699" s="372"/>
      <c r="BF699" s="372"/>
      <c r="BG699" s="372"/>
      <c r="BH699" s="372"/>
      <c r="BI699" s="372"/>
      <c r="BJ699" s="372"/>
      <c r="BK699" s="372"/>
      <c r="BL699" s="372"/>
      <c r="BM699" s="372"/>
      <c r="BN699" s="372"/>
      <c r="BO699" s="372"/>
      <c r="BP699" s="372"/>
      <c r="BQ699" s="372"/>
      <c r="BR699" s="372"/>
      <c r="BS699" s="372"/>
      <c r="BT699" s="372"/>
      <c r="BU699" s="372"/>
      <c r="BV699" s="372"/>
      <c r="BW699" s="372"/>
      <c r="BX699" s="372"/>
      <c r="BY699" s="372"/>
      <c r="BZ699" s="372"/>
      <c r="CA699" s="372"/>
      <c r="CB699" s="372"/>
      <c r="CC699" s="372"/>
      <c r="CD699" s="372"/>
      <c r="CE699" s="372"/>
      <c r="CF699" s="372"/>
      <c r="CG699" s="372"/>
      <c r="CH699" s="372"/>
      <c r="CI699" s="372"/>
      <c r="CJ699" s="372"/>
      <c r="CK699" s="372"/>
      <c r="CL699" s="372"/>
      <c r="CM699" s="372"/>
      <c r="CN699" s="372"/>
      <c r="CO699" s="372"/>
      <c r="CP699" s="372"/>
      <c r="CQ699" s="372"/>
      <c r="CR699" s="372"/>
      <c r="CS699" s="372"/>
      <c r="CT699" s="372"/>
      <c r="CU699" s="372"/>
      <c r="CV699" s="372"/>
      <c r="CW699" s="372"/>
      <c r="CX699" s="372"/>
      <c r="CY699" s="372"/>
      <c r="CZ699" s="372"/>
    </row>
    <row r="700" s="376" customFormat="true" ht="25.15" customHeight="true" x14ac:dyDescent="0.2">
      <c r="C700" s="815"/>
      <c r="D700" s="814"/>
      <c r="E700" s="193"/>
      <c r="F700" s="193"/>
      <c r="G700" s="193"/>
      <c r="H700" s="815"/>
      <c r="I700" s="814"/>
      <c r="J700" s="193"/>
      <c r="K700" s="193"/>
      <c r="L700" s="193"/>
      <c r="M700" s="815"/>
      <c r="N700" s="814"/>
      <c r="O700" s="193"/>
      <c r="P700" s="193"/>
      <c r="Q700" s="193"/>
      <c r="AA700" s="369"/>
      <c r="AB700" s="369"/>
      <c r="AC700" s="369"/>
      <c r="AD700" s="369"/>
      <c r="AE700" s="369"/>
      <c r="AF700" s="369"/>
      <c r="AG700" s="369"/>
      <c r="AH700" s="369"/>
      <c r="AI700" s="369"/>
      <c r="AJ700" s="369"/>
      <c r="AK700" s="369"/>
      <c r="AL700" s="369"/>
      <c r="AM700" s="369"/>
      <c r="AN700" s="369"/>
      <c r="AO700" s="369"/>
      <c r="AP700" s="369"/>
      <c r="AQ700" s="369"/>
      <c r="AR700" s="369"/>
      <c r="AS700" s="369"/>
      <c r="AT700" s="369"/>
      <c r="AU700" s="369"/>
      <c r="AV700" s="369"/>
      <c r="AW700" s="369"/>
      <c r="AX700" s="369"/>
      <c r="AY700" s="369"/>
      <c r="AZ700" s="369"/>
      <c r="BA700" s="372"/>
      <c r="BB700" s="449"/>
      <c r="BC700" s="372"/>
      <c r="BD700" s="372"/>
      <c r="BE700" s="372"/>
      <c r="BF700" s="372"/>
      <c r="BG700" s="372"/>
      <c r="BH700" s="372"/>
      <c r="BI700" s="372"/>
      <c r="BJ700" s="372"/>
      <c r="BK700" s="372"/>
      <c r="BL700" s="372"/>
      <c r="BM700" s="372"/>
      <c r="BN700" s="372"/>
      <c r="BO700" s="372"/>
      <c r="BP700" s="372"/>
      <c r="BQ700" s="372"/>
      <c r="BR700" s="372"/>
      <c r="BS700" s="372"/>
      <c r="BT700" s="372"/>
      <c r="BU700" s="372"/>
      <c r="BV700" s="372"/>
      <c r="BW700" s="372"/>
      <c r="BX700" s="372"/>
      <c r="BY700" s="372"/>
      <c r="BZ700" s="372"/>
      <c r="CA700" s="372"/>
      <c r="CB700" s="372"/>
      <c r="CC700" s="372"/>
      <c r="CD700" s="372"/>
      <c r="CE700" s="372"/>
      <c r="CF700" s="372"/>
      <c r="CG700" s="372"/>
      <c r="CH700" s="372"/>
      <c r="CI700" s="372"/>
      <c r="CJ700" s="372"/>
      <c r="CK700" s="372"/>
      <c r="CL700" s="372"/>
      <c r="CM700" s="372"/>
      <c r="CN700" s="372"/>
      <c r="CO700" s="372"/>
      <c r="CP700" s="372"/>
      <c r="CQ700" s="372"/>
      <c r="CR700" s="372"/>
      <c r="CS700" s="372"/>
      <c r="CT700" s="372"/>
      <c r="CU700" s="372"/>
      <c r="CV700" s="372"/>
      <c r="CW700" s="372"/>
      <c r="CX700" s="372"/>
      <c r="CY700" s="372"/>
      <c r="CZ700" s="372"/>
    </row>
    <row r="701" ht="25.15" customHeight="true" x14ac:dyDescent="0.2">
      <c r="C701" s="814"/>
      <c r="D701" s="814"/>
      <c r="E701" s="201"/>
      <c r="F701" s="201"/>
      <c r="G701" s="201"/>
      <c r="H701" s="814"/>
      <c r="I701" s="814"/>
      <c r="J701" s="201"/>
      <c r="K701" s="201"/>
      <c r="L701" s="201"/>
      <c r="M701" s="814"/>
      <c r="N701" s="814"/>
      <c r="O701" s="201"/>
      <c r="P701" s="201"/>
      <c r="Q701" s="201"/>
      <c r="BA701" s="372"/>
      <c r="BB701" s="449"/>
      <c r="BC701" s="372"/>
      <c r="BD701" s="372"/>
      <c r="BE701" s="372"/>
      <c r="BF701" s="372"/>
      <c r="BG701" s="372"/>
      <c r="BH701" s="372"/>
      <c r="BI701" s="372"/>
      <c r="BJ701" s="372"/>
      <c r="BK701" s="372"/>
      <c r="BL701" s="372"/>
      <c r="BM701" s="372"/>
      <c r="BN701" s="372"/>
      <c r="BO701" s="372"/>
      <c r="BP701" s="372"/>
      <c r="BQ701" s="372"/>
      <c r="BR701" s="372"/>
      <c r="BS701" s="372"/>
      <c r="BT701" s="372"/>
      <c r="BU701" s="372"/>
      <c r="BV701" s="372"/>
      <c r="BW701" s="372"/>
      <c r="BX701" s="372"/>
      <c r="BY701" s="372"/>
      <c r="BZ701" s="372"/>
      <c r="CA701" s="372"/>
      <c r="CB701" s="372"/>
      <c r="CC701" s="372"/>
      <c r="CD701" s="372"/>
      <c r="CE701" s="372"/>
      <c r="CF701" s="372"/>
      <c r="CG701" s="372"/>
      <c r="CH701" s="372"/>
      <c r="CI701" s="372"/>
      <c r="CJ701" s="372"/>
      <c r="CK701" s="372"/>
      <c r="CL701" s="372"/>
      <c r="CM701" s="372"/>
      <c r="CN701" s="372"/>
      <c r="CO701" s="372"/>
      <c r="CP701" s="372"/>
      <c r="CQ701" s="372"/>
      <c r="CR701" s="372"/>
      <c r="CS701" s="372"/>
      <c r="CT701" s="372"/>
      <c r="CU701" s="372"/>
      <c r="CV701" s="372"/>
      <c r="CW701" s="372"/>
      <c r="CX701" s="372"/>
      <c r="CY701" s="372"/>
      <c r="CZ701" s="372"/>
    </row>
    <row r="702" ht="25.15" customHeight="true" x14ac:dyDescent="0.2">
      <c r="C702" s="814"/>
      <c r="D702" s="814"/>
      <c r="E702" s="201"/>
      <c r="F702" s="201"/>
      <c r="G702" s="201"/>
      <c r="H702" s="814"/>
      <c r="I702" s="814"/>
      <c r="J702" s="201"/>
      <c r="K702" s="201"/>
      <c r="L702" s="201"/>
      <c r="M702" s="814"/>
      <c r="N702" s="814"/>
      <c r="O702" s="201"/>
      <c r="P702" s="201"/>
      <c r="Q702" s="201"/>
      <c r="BA702" s="372"/>
      <c r="BB702" s="449"/>
      <c r="BC702" s="372"/>
      <c r="BD702" s="372"/>
      <c r="BE702" s="372"/>
      <c r="BF702" s="372"/>
      <c r="BG702" s="372"/>
      <c r="BH702" s="372"/>
      <c r="BI702" s="372"/>
      <c r="BJ702" s="372"/>
      <c r="BK702" s="372"/>
      <c r="BL702" s="372"/>
      <c r="BM702" s="372"/>
      <c r="BN702" s="372"/>
      <c r="BO702" s="372"/>
      <c r="BP702" s="372"/>
      <c r="BQ702" s="372"/>
      <c r="BR702" s="372"/>
      <c r="BS702" s="372"/>
      <c r="BT702" s="372"/>
      <c r="BU702" s="372"/>
      <c r="BV702" s="372"/>
      <c r="BW702" s="372"/>
      <c r="BX702" s="372"/>
      <c r="BY702" s="372"/>
      <c r="BZ702" s="372"/>
      <c r="CA702" s="372"/>
      <c r="CB702" s="372"/>
      <c r="CC702" s="372"/>
      <c r="CD702" s="372"/>
      <c r="CE702" s="372"/>
      <c r="CF702" s="372"/>
      <c r="CG702" s="372"/>
      <c r="CH702" s="372"/>
      <c r="CI702" s="372"/>
      <c r="CJ702" s="372"/>
      <c r="CK702" s="372"/>
      <c r="CL702" s="372"/>
      <c r="CM702" s="372"/>
      <c r="CN702" s="372"/>
      <c r="CO702" s="372"/>
      <c r="CP702" s="372"/>
      <c r="CQ702" s="372"/>
      <c r="CR702" s="372"/>
      <c r="CS702" s="372"/>
      <c r="CT702" s="372"/>
      <c r="CU702" s="372"/>
      <c r="CV702" s="372"/>
      <c r="CW702" s="372"/>
      <c r="CX702" s="372"/>
      <c r="CY702" s="372"/>
      <c r="CZ702" s="372"/>
    </row>
    <row r="703" ht="25.15" customHeight="true" x14ac:dyDescent="0.2">
      <c r="C703" s="814"/>
      <c r="D703" s="814"/>
      <c r="E703" s="201"/>
      <c r="F703" s="201"/>
      <c r="G703" s="201"/>
      <c r="H703" s="814"/>
      <c r="I703" s="814"/>
      <c r="J703" s="201"/>
      <c r="K703" s="201"/>
      <c r="L703" s="201"/>
      <c r="M703" s="814"/>
      <c r="N703" s="814"/>
      <c r="O703" s="201"/>
      <c r="P703" s="201"/>
      <c r="Q703" s="201"/>
      <c r="BA703" s="372"/>
      <c r="BB703" s="449"/>
      <c r="BC703" s="372"/>
      <c r="BD703" s="372"/>
      <c r="BE703" s="372"/>
      <c r="BF703" s="372"/>
      <c r="BG703" s="372"/>
      <c r="BH703" s="372"/>
      <c r="BI703" s="372"/>
      <c r="BJ703" s="372"/>
      <c r="BK703" s="372"/>
      <c r="BL703" s="372"/>
      <c r="BM703" s="372"/>
      <c r="BN703" s="372"/>
      <c r="BO703" s="372"/>
      <c r="BP703" s="372"/>
      <c r="BQ703" s="372"/>
      <c r="BR703" s="372"/>
      <c r="BS703" s="372"/>
      <c r="BT703" s="372"/>
      <c r="BU703" s="372"/>
      <c r="BV703" s="372"/>
      <c r="BW703" s="372"/>
      <c r="BX703" s="372"/>
      <c r="BY703" s="372"/>
      <c r="BZ703" s="372"/>
      <c r="CA703" s="372"/>
      <c r="CB703" s="372"/>
      <c r="CC703" s="372"/>
      <c r="CD703" s="372"/>
      <c r="CE703" s="372"/>
      <c r="CF703" s="372"/>
      <c r="CG703" s="372"/>
      <c r="CH703" s="372"/>
      <c r="CI703" s="372"/>
      <c r="CJ703" s="372"/>
      <c r="CK703" s="372"/>
      <c r="CL703" s="372"/>
      <c r="CM703" s="372"/>
      <c r="CN703" s="372"/>
      <c r="CO703" s="372"/>
      <c r="CP703" s="372"/>
      <c r="CQ703" s="372"/>
      <c r="CR703" s="372"/>
      <c r="CS703" s="372"/>
      <c r="CT703" s="372"/>
      <c r="CU703" s="372"/>
      <c r="CV703" s="372"/>
      <c r="CW703" s="372"/>
      <c r="CX703" s="372"/>
      <c r="CY703" s="372"/>
      <c r="CZ703" s="372"/>
    </row>
    <row r="704" ht="25.15" customHeight="true" x14ac:dyDescent="0.2">
      <c r="C704" s="814"/>
      <c r="D704" s="814"/>
      <c r="E704" s="201"/>
      <c r="F704" s="201"/>
      <c r="G704" s="201"/>
      <c r="H704" s="814"/>
      <c r="I704" s="814"/>
      <c r="J704" s="201"/>
      <c r="K704" s="201"/>
      <c r="L704" s="201"/>
      <c r="M704" s="814"/>
      <c r="N704" s="814"/>
      <c r="O704" s="201"/>
      <c r="P704" s="201"/>
      <c r="Q704" s="201"/>
      <c r="BA704" s="372"/>
      <c r="BB704" s="449"/>
      <c r="BC704" s="372"/>
      <c r="BD704" s="372"/>
      <c r="BE704" s="372"/>
      <c r="BF704" s="372"/>
      <c r="BG704" s="372"/>
      <c r="BH704" s="372"/>
      <c r="BI704" s="372"/>
      <c r="BJ704" s="372"/>
      <c r="BK704" s="372"/>
      <c r="BL704" s="372"/>
      <c r="BM704" s="372"/>
      <c r="BN704" s="372"/>
      <c r="BO704" s="372"/>
      <c r="BP704" s="372"/>
      <c r="BQ704" s="372"/>
      <c r="BR704" s="372"/>
      <c r="BS704" s="372"/>
      <c r="BT704" s="372"/>
      <c r="BU704" s="372"/>
      <c r="BV704" s="372"/>
      <c r="BW704" s="372"/>
      <c r="BX704" s="372"/>
      <c r="BY704" s="372"/>
      <c r="BZ704" s="372"/>
      <c r="CA704" s="372"/>
      <c r="CB704" s="372"/>
      <c r="CC704" s="372"/>
      <c r="CD704" s="372"/>
      <c r="CE704" s="372"/>
      <c r="CF704" s="372"/>
      <c r="CG704" s="372"/>
      <c r="CH704" s="372"/>
      <c r="CI704" s="372"/>
      <c r="CJ704" s="372"/>
      <c r="CK704" s="372"/>
      <c r="CL704" s="372"/>
      <c r="CM704" s="372"/>
      <c r="CN704" s="372"/>
      <c r="CO704" s="372"/>
      <c r="CP704" s="372"/>
      <c r="CQ704" s="372"/>
      <c r="CR704" s="372"/>
      <c r="CS704" s="372"/>
      <c r="CT704" s="372"/>
      <c r="CU704" s="372"/>
      <c r="CV704" s="372"/>
      <c r="CW704" s="372"/>
      <c r="CX704" s="372"/>
      <c r="CY704" s="372"/>
      <c r="CZ704" s="372"/>
    </row>
    <row r="705" ht="25.15" customHeight="true" x14ac:dyDescent="0.2">
      <c r="C705" s="814"/>
      <c r="D705" s="814"/>
      <c r="E705" s="201"/>
      <c r="F705" s="201"/>
      <c r="G705" s="201"/>
      <c r="H705" s="814"/>
      <c r="I705" s="814"/>
      <c r="J705" s="201"/>
      <c r="K705" s="201"/>
      <c r="L705" s="201"/>
      <c r="M705" s="814"/>
      <c r="N705" s="814"/>
      <c r="O705" s="201"/>
      <c r="P705" s="201"/>
      <c r="Q705" s="201"/>
      <c r="BA705" s="372"/>
      <c r="BB705" s="449"/>
      <c r="BC705" s="372"/>
      <c r="BD705" s="372"/>
      <c r="BE705" s="372"/>
      <c r="BF705" s="372"/>
      <c r="BG705" s="372"/>
      <c r="BH705" s="372"/>
      <c r="BI705" s="372"/>
      <c r="BJ705" s="372"/>
      <c r="BK705" s="372"/>
      <c r="BL705" s="372"/>
      <c r="BM705" s="372"/>
      <c r="BN705" s="372"/>
      <c r="BO705" s="372"/>
      <c r="BP705" s="372"/>
      <c r="BQ705" s="372"/>
      <c r="BR705" s="372"/>
      <c r="BS705" s="372"/>
      <c r="BT705" s="372"/>
      <c r="BU705" s="372"/>
      <c r="BV705" s="372"/>
      <c r="BW705" s="372"/>
      <c r="BX705" s="372"/>
      <c r="BY705" s="372"/>
      <c r="BZ705" s="372"/>
      <c r="CA705" s="372"/>
      <c r="CB705" s="372"/>
      <c r="CC705" s="372"/>
      <c r="CD705" s="372"/>
      <c r="CE705" s="372"/>
      <c r="CF705" s="372"/>
      <c r="CG705" s="372"/>
      <c r="CH705" s="372"/>
      <c r="CI705" s="372"/>
      <c r="CJ705" s="372"/>
      <c r="CK705" s="372"/>
      <c r="CL705" s="372"/>
      <c r="CM705" s="372"/>
      <c r="CN705" s="372"/>
      <c r="CO705" s="372"/>
      <c r="CP705" s="372"/>
      <c r="CQ705" s="372"/>
      <c r="CR705" s="372"/>
      <c r="CS705" s="372"/>
      <c r="CT705" s="372"/>
      <c r="CU705" s="372"/>
      <c r="CV705" s="372"/>
      <c r="CW705" s="372"/>
      <c r="CX705" s="372"/>
      <c r="CY705" s="372"/>
      <c r="CZ705" s="372"/>
    </row>
    <row r="706" ht="25.15" customHeight="true" x14ac:dyDescent="0.2">
      <c r="C706" s="814"/>
      <c r="D706" s="814"/>
      <c r="E706" s="201"/>
      <c r="F706" s="201"/>
      <c r="G706" s="201"/>
      <c r="H706" s="814"/>
      <c r="I706" s="814"/>
      <c r="J706" s="201"/>
      <c r="K706" s="201"/>
      <c r="L706" s="201"/>
      <c r="M706" s="814"/>
      <c r="N706" s="814"/>
      <c r="O706" s="201"/>
      <c r="P706" s="201"/>
      <c r="Q706" s="201"/>
      <c r="BA706" s="372"/>
      <c r="BB706" s="449"/>
      <c r="BC706" s="372"/>
      <c r="BD706" s="372"/>
      <c r="BE706" s="372"/>
      <c r="BF706" s="372"/>
      <c r="BG706" s="372"/>
      <c r="BH706" s="372"/>
      <c r="BI706" s="372"/>
      <c r="BJ706" s="372"/>
      <c r="BK706" s="372"/>
      <c r="BL706" s="372"/>
      <c r="BM706" s="372"/>
      <c r="BN706" s="372"/>
      <c r="BO706" s="372"/>
      <c r="BP706" s="372"/>
      <c r="BQ706" s="372"/>
      <c r="BR706" s="372"/>
      <c r="BS706" s="372"/>
      <c r="BT706" s="372"/>
      <c r="BU706" s="372"/>
      <c r="BV706" s="372"/>
      <c r="BW706" s="372"/>
      <c r="BX706" s="372"/>
      <c r="BY706" s="372"/>
      <c r="BZ706" s="372"/>
      <c r="CA706" s="372"/>
      <c r="CB706" s="372"/>
      <c r="CC706" s="372"/>
      <c r="CD706" s="372"/>
      <c r="CE706" s="372"/>
      <c r="CF706" s="372"/>
      <c r="CG706" s="372"/>
      <c r="CH706" s="372"/>
      <c r="CI706" s="372"/>
      <c r="CJ706" s="372"/>
      <c r="CK706" s="372"/>
      <c r="CL706" s="372"/>
      <c r="CM706" s="372"/>
      <c r="CN706" s="372"/>
      <c r="CO706" s="372"/>
      <c r="CP706" s="372"/>
      <c r="CQ706" s="372"/>
      <c r="CR706" s="372"/>
      <c r="CS706" s="372"/>
      <c r="CT706" s="372"/>
      <c r="CU706" s="372"/>
      <c r="CV706" s="372"/>
      <c r="CW706" s="372"/>
      <c r="CX706" s="372"/>
      <c r="CY706" s="372"/>
      <c r="CZ706" s="372"/>
    </row>
    <row r="707" ht="25.15" customHeight="true" x14ac:dyDescent="0.2">
      <c r="C707" s="814"/>
      <c r="D707" s="814"/>
      <c r="E707" s="201"/>
      <c r="F707" s="201"/>
      <c r="G707" s="201"/>
      <c r="H707" s="814"/>
      <c r="I707" s="814"/>
      <c r="J707" s="201"/>
      <c r="K707" s="201"/>
      <c r="L707" s="201"/>
      <c r="M707" s="814"/>
      <c r="N707" s="814"/>
      <c r="O707" s="201"/>
      <c r="P707" s="201"/>
      <c r="Q707" s="201"/>
      <c r="BA707" s="372"/>
      <c r="BB707" s="449"/>
      <c r="BC707" s="372"/>
      <c r="BD707" s="372"/>
      <c r="BE707" s="372"/>
      <c r="BF707" s="372"/>
      <c r="BG707" s="372"/>
      <c r="BH707" s="372"/>
      <c r="BI707" s="372"/>
      <c r="BJ707" s="372"/>
      <c r="BK707" s="372"/>
      <c r="BL707" s="372"/>
      <c r="BM707" s="372"/>
      <c r="BN707" s="372"/>
      <c r="BO707" s="372"/>
      <c r="BP707" s="372"/>
      <c r="BQ707" s="372"/>
      <c r="BR707" s="372"/>
      <c r="BS707" s="372"/>
      <c r="BT707" s="372"/>
      <c r="BU707" s="372"/>
      <c r="BV707" s="372"/>
      <c r="BW707" s="372"/>
      <c r="BX707" s="372"/>
      <c r="BY707" s="372"/>
      <c r="BZ707" s="372"/>
      <c r="CA707" s="372"/>
      <c r="CB707" s="372"/>
      <c r="CC707" s="372"/>
      <c r="CD707" s="372"/>
      <c r="CE707" s="372"/>
      <c r="CF707" s="372"/>
      <c r="CG707" s="372"/>
      <c r="CH707" s="372"/>
      <c r="CI707" s="372"/>
      <c r="CJ707" s="372"/>
      <c r="CK707" s="372"/>
      <c r="CL707" s="372"/>
      <c r="CM707" s="372"/>
      <c r="CN707" s="372"/>
      <c r="CO707" s="372"/>
      <c r="CP707" s="372"/>
      <c r="CQ707" s="372"/>
      <c r="CR707" s="372"/>
      <c r="CS707" s="372"/>
      <c r="CT707" s="372"/>
      <c r="CU707" s="372"/>
      <c r="CV707" s="372"/>
      <c r="CW707" s="372"/>
      <c r="CX707" s="372"/>
      <c r="CY707" s="372"/>
      <c r="CZ707" s="372"/>
    </row>
    <row r="708" ht="25.15" customHeight="true" x14ac:dyDescent="0.2">
      <c r="C708" s="814"/>
      <c r="D708" s="814"/>
      <c r="E708" s="201"/>
      <c r="F708" s="201"/>
      <c r="G708" s="201"/>
      <c r="H708" s="814"/>
      <c r="I708" s="814"/>
      <c r="J708" s="201"/>
      <c r="K708" s="201"/>
      <c r="L708" s="201"/>
      <c r="M708" s="814"/>
      <c r="N708" s="814"/>
      <c r="O708" s="201"/>
      <c r="P708" s="201"/>
      <c r="Q708" s="201"/>
      <c r="BA708" s="372"/>
      <c r="BB708" s="449"/>
      <c r="BC708" s="372"/>
      <c r="BD708" s="372"/>
      <c r="BE708" s="372"/>
      <c r="BF708" s="372"/>
      <c r="BG708" s="372"/>
      <c r="BH708" s="372"/>
      <c r="BI708" s="372"/>
      <c r="BJ708" s="372"/>
      <c r="BK708" s="372"/>
      <c r="BL708" s="372"/>
      <c r="BM708" s="372"/>
      <c r="BN708" s="372"/>
      <c r="BO708" s="372"/>
      <c r="BP708" s="372"/>
      <c r="BQ708" s="372"/>
      <c r="BR708" s="372"/>
      <c r="BS708" s="372"/>
      <c r="BT708" s="372"/>
      <c r="BU708" s="372"/>
      <c r="BV708" s="372"/>
      <c r="BW708" s="372"/>
      <c r="BX708" s="372"/>
      <c r="BY708" s="372"/>
      <c r="BZ708" s="372"/>
      <c r="CA708" s="372"/>
      <c r="CB708" s="372"/>
      <c r="CC708" s="372"/>
      <c r="CD708" s="372"/>
      <c r="CE708" s="372"/>
      <c r="CF708" s="372"/>
      <c r="CG708" s="372"/>
      <c r="CH708" s="372"/>
      <c r="CI708" s="372"/>
      <c r="CJ708" s="372"/>
      <c r="CK708" s="372"/>
      <c r="CL708" s="372"/>
      <c r="CM708" s="372"/>
      <c r="CN708" s="372"/>
      <c r="CO708" s="372"/>
      <c r="CP708" s="372"/>
      <c r="CQ708" s="372"/>
      <c r="CR708" s="372"/>
      <c r="CS708" s="372"/>
      <c r="CT708" s="372"/>
      <c r="CU708" s="372"/>
      <c r="CV708" s="372"/>
      <c r="CW708" s="372"/>
      <c r="CX708" s="372"/>
      <c r="CY708" s="372"/>
      <c r="CZ708" s="372"/>
    </row>
    <row r="709" ht="25.15" customHeight="true" x14ac:dyDescent="0.2">
      <c r="C709" s="814"/>
      <c r="D709" s="814"/>
      <c r="E709" s="201"/>
      <c r="F709" s="201"/>
      <c r="G709" s="201"/>
      <c r="H709" s="814"/>
      <c r="I709" s="814"/>
      <c r="J709" s="201"/>
      <c r="K709" s="201"/>
      <c r="L709" s="201"/>
      <c r="M709" s="814"/>
      <c r="N709" s="814"/>
      <c r="O709" s="201"/>
      <c r="P709" s="201"/>
      <c r="Q709" s="201"/>
      <c r="BA709" s="372"/>
      <c r="BB709" s="449"/>
      <c r="BC709" s="372"/>
      <c r="BD709" s="372"/>
      <c r="BE709" s="372"/>
      <c r="BF709" s="372"/>
      <c r="BG709" s="372"/>
      <c r="BH709" s="372"/>
      <c r="BI709" s="372"/>
      <c r="BJ709" s="372"/>
      <c r="BK709" s="372"/>
      <c r="BL709" s="372"/>
      <c r="BM709" s="372"/>
      <c r="BN709" s="372"/>
      <c r="BO709" s="372"/>
      <c r="BP709" s="372"/>
      <c r="BQ709" s="372"/>
      <c r="BR709" s="372"/>
      <c r="BS709" s="372"/>
      <c r="BT709" s="372"/>
      <c r="BU709" s="372"/>
      <c r="BV709" s="372"/>
      <c r="BW709" s="372"/>
      <c r="BX709" s="372"/>
      <c r="BY709" s="372"/>
      <c r="BZ709" s="372"/>
      <c r="CA709" s="372"/>
      <c r="CB709" s="372"/>
      <c r="CC709" s="372"/>
      <c r="CD709" s="372"/>
      <c r="CE709" s="372"/>
      <c r="CF709" s="372"/>
      <c r="CG709" s="372"/>
      <c r="CH709" s="372"/>
      <c r="CI709" s="372"/>
      <c r="CJ709" s="372"/>
      <c r="CK709" s="372"/>
      <c r="CL709" s="372"/>
      <c r="CM709" s="372"/>
      <c r="CN709" s="372"/>
      <c r="CO709" s="372"/>
      <c r="CP709" s="372"/>
      <c r="CQ709" s="372"/>
      <c r="CR709" s="372"/>
      <c r="CS709" s="372"/>
      <c r="CT709" s="372"/>
      <c r="CU709" s="372"/>
      <c r="CV709" s="372"/>
      <c r="CW709" s="372"/>
      <c r="CX709" s="372"/>
      <c r="CY709" s="372"/>
      <c r="CZ709" s="372"/>
    </row>
    <row r="710" ht="25.15" customHeight="true" x14ac:dyDescent="0.2">
      <c r="C710" s="814"/>
      <c r="D710" s="814"/>
      <c r="E710" s="201"/>
      <c r="F710" s="201"/>
      <c r="G710" s="201"/>
      <c r="H710" s="814"/>
      <c r="I710" s="814"/>
      <c r="J710" s="201"/>
      <c r="K710" s="201"/>
      <c r="L710" s="201"/>
      <c r="M710" s="814"/>
      <c r="N710" s="814"/>
      <c r="O710" s="201"/>
      <c r="P710" s="201"/>
      <c r="Q710" s="201"/>
      <c r="BA710" s="372"/>
      <c r="BB710" s="449"/>
      <c r="BC710" s="372"/>
      <c r="BD710" s="372"/>
      <c r="BE710" s="372"/>
      <c r="BF710" s="372"/>
      <c r="BG710" s="372"/>
      <c r="BH710" s="372"/>
      <c r="BI710" s="372"/>
      <c r="BJ710" s="372"/>
      <c r="BK710" s="372"/>
      <c r="BL710" s="372"/>
      <c r="BM710" s="372"/>
      <c r="BN710" s="372"/>
      <c r="BO710" s="372"/>
      <c r="BP710" s="372"/>
      <c r="BQ710" s="372"/>
      <c r="BR710" s="372"/>
      <c r="BS710" s="372"/>
      <c r="BT710" s="372"/>
      <c r="BU710" s="372"/>
      <c r="BV710" s="372"/>
      <c r="BW710" s="372"/>
      <c r="BX710" s="372"/>
      <c r="BY710" s="372"/>
      <c r="BZ710" s="372"/>
      <c r="CA710" s="372"/>
      <c r="CB710" s="372"/>
      <c r="CC710" s="372"/>
      <c r="CD710" s="372"/>
      <c r="CE710" s="372"/>
      <c r="CF710" s="372"/>
      <c r="CG710" s="372"/>
      <c r="CH710" s="372"/>
      <c r="CI710" s="372"/>
      <c r="CJ710" s="372"/>
      <c r="CK710" s="372"/>
      <c r="CL710" s="372"/>
      <c r="CM710" s="372"/>
      <c r="CN710" s="372"/>
      <c r="CO710" s="372"/>
      <c r="CP710" s="372"/>
      <c r="CQ710" s="372"/>
      <c r="CR710" s="372"/>
      <c r="CS710" s="372"/>
      <c r="CT710" s="372"/>
      <c r="CU710" s="372"/>
      <c r="CV710" s="372"/>
      <c r="CW710" s="372"/>
      <c r="CX710" s="372"/>
      <c r="CY710" s="372"/>
      <c r="CZ710" s="372"/>
    </row>
    <row r="711" ht="25.15" customHeight="true" x14ac:dyDescent="0.2">
      <c r="C711" s="814"/>
      <c r="D711" s="814"/>
      <c r="E711" s="201"/>
      <c r="F711" s="201"/>
      <c r="G711" s="201"/>
      <c r="H711" s="814"/>
      <c r="I711" s="814"/>
      <c r="J711" s="201"/>
      <c r="K711" s="201"/>
      <c r="L711" s="201"/>
      <c r="M711" s="814"/>
      <c r="N711" s="814"/>
      <c r="O711" s="201"/>
      <c r="P711" s="201"/>
      <c r="Q711" s="201"/>
      <c r="BA711" s="372"/>
      <c r="BB711" s="449"/>
      <c r="BC711" s="372"/>
      <c r="BD711" s="372"/>
      <c r="BE711" s="372"/>
      <c r="BF711" s="372"/>
      <c r="BG711" s="372"/>
      <c r="BH711" s="372"/>
      <c r="BI711" s="372"/>
      <c r="BJ711" s="372"/>
      <c r="BK711" s="372"/>
      <c r="BL711" s="372"/>
      <c r="BM711" s="372"/>
      <c r="BN711" s="372"/>
      <c r="BO711" s="372"/>
      <c r="BP711" s="372"/>
      <c r="BQ711" s="372"/>
      <c r="BR711" s="372"/>
      <c r="BS711" s="372"/>
      <c r="BT711" s="372"/>
      <c r="BU711" s="372"/>
      <c r="BV711" s="372"/>
      <c r="BW711" s="372"/>
      <c r="BX711" s="372"/>
      <c r="BY711" s="372"/>
      <c r="BZ711" s="372"/>
      <c r="CA711" s="372"/>
      <c r="CB711" s="372"/>
      <c r="CC711" s="372"/>
      <c r="CD711" s="372"/>
      <c r="CE711" s="372"/>
      <c r="CF711" s="372"/>
      <c r="CG711" s="372"/>
      <c r="CH711" s="372"/>
      <c r="CI711" s="372"/>
      <c r="CJ711" s="372"/>
      <c r="CK711" s="372"/>
      <c r="CL711" s="372"/>
      <c r="CM711" s="372"/>
      <c r="CN711" s="372"/>
      <c r="CO711" s="372"/>
      <c r="CP711" s="372"/>
      <c r="CQ711" s="372"/>
      <c r="CR711" s="372"/>
      <c r="CS711" s="372"/>
      <c r="CT711" s="372"/>
      <c r="CU711" s="372"/>
      <c r="CV711" s="372"/>
      <c r="CW711" s="372"/>
      <c r="CX711" s="372"/>
      <c r="CY711" s="372"/>
      <c r="CZ711" s="372"/>
    </row>
    <row r="712" ht="25.15" customHeight="true" x14ac:dyDescent="0.2">
      <c r="C712" s="814"/>
      <c r="D712" s="814"/>
      <c r="E712" s="201"/>
      <c r="F712" s="201"/>
      <c r="G712" s="201"/>
      <c r="H712" s="814"/>
      <c r="I712" s="814"/>
      <c r="J712" s="201"/>
      <c r="K712" s="201"/>
      <c r="L712" s="201"/>
      <c r="M712" s="814"/>
      <c r="N712" s="814"/>
      <c r="O712" s="201"/>
      <c r="P712" s="201"/>
      <c r="Q712" s="201"/>
      <c r="BA712" s="372"/>
      <c r="BB712" s="449"/>
      <c r="BC712" s="372"/>
      <c r="BD712" s="372"/>
      <c r="BE712" s="372"/>
      <c r="BF712" s="372"/>
      <c r="BG712" s="372"/>
      <c r="BH712" s="372"/>
      <c r="BI712" s="372"/>
      <c r="BJ712" s="372"/>
      <c r="BK712" s="372"/>
      <c r="BL712" s="372"/>
      <c r="BM712" s="372"/>
      <c r="BN712" s="372"/>
      <c r="BO712" s="372"/>
      <c r="BP712" s="372"/>
      <c r="BQ712" s="372"/>
      <c r="BR712" s="372"/>
      <c r="BS712" s="372"/>
      <c r="BT712" s="372"/>
      <c r="BU712" s="372"/>
      <c r="BV712" s="372"/>
      <c r="BW712" s="372"/>
      <c r="BX712" s="372"/>
      <c r="BY712" s="372"/>
      <c r="BZ712" s="372"/>
      <c r="CA712" s="372"/>
      <c r="CB712" s="372"/>
      <c r="CC712" s="372"/>
      <c r="CD712" s="372"/>
      <c r="CE712" s="372"/>
      <c r="CF712" s="372"/>
      <c r="CG712" s="372"/>
      <c r="CH712" s="372"/>
      <c r="CI712" s="372"/>
      <c r="CJ712" s="372"/>
      <c r="CK712" s="372"/>
      <c r="CL712" s="372"/>
      <c r="CM712" s="372"/>
      <c r="CN712" s="372"/>
      <c r="CO712" s="372"/>
      <c r="CP712" s="372"/>
      <c r="CQ712" s="372"/>
      <c r="CR712" s="372"/>
      <c r="CS712" s="372"/>
      <c r="CT712" s="372"/>
      <c r="CU712" s="372"/>
      <c r="CV712" s="372"/>
      <c r="CW712" s="372"/>
      <c r="CX712" s="372"/>
      <c r="CY712" s="372"/>
      <c r="CZ712" s="372"/>
    </row>
    <row r="713" ht="25.15" customHeight="true" x14ac:dyDescent="0.2">
      <c r="C713" s="814"/>
      <c r="D713" s="814"/>
      <c r="E713" s="201"/>
      <c r="F713" s="201"/>
      <c r="G713" s="201"/>
      <c r="H713" s="814"/>
      <c r="I713" s="814"/>
      <c r="J713" s="201"/>
      <c r="K713" s="201"/>
      <c r="L713" s="201"/>
      <c r="M713" s="814"/>
      <c r="N713" s="814"/>
      <c r="O713" s="201"/>
      <c r="P713" s="201"/>
      <c r="Q713" s="201"/>
      <c r="BA713" s="372"/>
      <c r="BB713" s="449"/>
      <c r="BC713" s="372"/>
      <c r="BD713" s="372"/>
      <c r="BE713" s="372"/>
      <c r="BF713" s="372"/>
      <c r="BG713" s="372"/>
      <c r="BH713" s="372"/>
      <c r="BI713" s="372"/>
      <c r="BJ713" s="372"/>
      <c r="BK713" s="372"/>
      <c r="BL713" s="372"/>
      <c r="BM713" s="372"/>
      <c r="BN713" s="372"/>
      <c r="BO713" s="372"/>
      <c r="BP713" s="372"/>
      <c r="BQ713" s="372"/>
      <c r="BR713" s="372"/>
      <c r="BS713" s="372"/>
      <c r="BT713" s="372"/>
      <c r="BU713" s="372"/>
      <c r="BV713" s="372"/>
      <c r="BW713" s="372"/>
      <c r="BX713" s="372"/>
      <c r="BY713" s="372"/>
      <c r="BZ713" s="372"/>
      <c r="CA713" s="372"/>
      <c r="CB713" s="372"/>
      <c r="CC713" s="372"/>
      <c r="CD713" s="372"/>
      <c r="CE713" s="372"/>
      <c r="CF713" s="372"/>
      <c r="CG713" s="372"/>
      <c r="CH713" s="372"/>
      <c r="CI713" s="372"/>
      <c r="CJ713" s="372"/>
      <c r="CK713" s="372"/>
      <c r="CL713" s="372"/>
      <c r="CM713" s="372"/>
      <c r="CN713" s="372"/>
      <c r="CO713" s="372"/>
      <c r="CP713" s="372"/>
      <c r="CQ713" s="372"/>
      <c r="CR713" s="372"/>
      <c r="CS713" s="372"/>
      <c r="CT713" s="372"/>
      <c r="CU713" s="372"/>
      <c r="CV713" s="372"/>
      <c r="CW713" s="372"/>
      <c r="CX713" s="372"/>
      <c r="CY713" s="372"/>
      <c r="CZ713" s="372"/>
    </row>
    <row r="714" ht="25.15" customHeight="true" x14ac:dyDescent="0.2">
      <c r="C714" s="814"/>
      <c r="D714" s="814"/>
      <c r="E714" s="201"/>
      <c r="F714" s="201"/>
      <c r="G714" s="201"/>
      <c r="H714" s="814"/>
      <c r="I714" s="814"/>
      <c r="J714" s="201"/>
      <c r="K714" s="201"/>
      <c r="L714" s="201"/>
      <c r="M714" s="814"/>
      <c r="N714" s="814"/>
      <c r="O714" s="201"/>
      <c r="P714" s="201"/>
      <c r="Q714" s="201"/>
      <c r="BA714" s="372"/>
      <c r="BB714" s="449"/>
      <c r="BC714" s="372"/>
      <c r="BD714" s="372"/>
      <c r="BE714" s="372"/>
      <c r="BF714" s="372"/>
      <c r="BG714" s="372"/>
      <c r="BH714" s="372"/>
      <c r="BI714" s="372"/>
      <c r="BJ714" s="372"/>
      <c r="BK714" s="372"/>
      <c r="BL714" s="372"/>
      <c r="BM714" s="372"/>
      <c r="BN714" s="372"/>
      <c r="BO714" s="372"/>
      <c r="BP714" s="372"/>
      <c r="BQ714" s="372"/>
      <c r="BR714" s="372"/>
      <c r="BS714" s="372"/>
      <c r="BT714" s="372"/>
      <c r="BU714" s="372"/>
      <c r="BV714" s="372"/>
      <c r="BW714" s="372"/>
      <c r="BX714" s="372"/>
      <c r="BY714" s="372"/>
      <c r="BZ714" s="372"/>
      <c r="CA714" s="372"/>
      <c r="CB714" s="372"/>
      <c r="CC714" s="372"/>
      <c r="CD714" s="372"/>
      <c r="CE714" s="372"/>
      <c r="CF714" s="372"/>
      <c r="CG714" s="372"/>
      <c r="CH714" s="372"/>
      <c r="CI714" s="372"/>
      <c r="CJ714" s="372"/>
      <c r="CK714" s="372"/>
      <c r="CL714" s="372"/>
      <c r="CM714" s="372"/>
      <c r="CN714" s="372"/>
      <c r="CO714" s="372"/>
      <c r="CP714" s="372"/>
      <c r="CQ714" s="372"/>
      <c r="CR714" s="372"/>
      <c r="CS714" s="372"/>
      <c r="CT714" s="372"/>
      <c r="CU714" s="372"/>
      <c r="CV714" s="372"/>
      <c r="CW714" s="372"/>
      <c r="CX714" s="372"/>
      <c r="CY714" s="372"/>
      <c r="CZ714" s="372"/>
    </row>
    <row r="715" ht="25.15" customHeight="true" x14ac:dyDescent="0.2">
      <c r="C715" s="814"/>
      <c r="D715" s="814"/>
      <c r="E715" s="201"/>
      <c r="F715" s="201"/>
      <c r="G715" s="201"/>
      <c r="H715" s="814"/>
      <c r="I715" s="814"/>
      <c r="J715" s="201"/>
      <c r="K715" s="201"/>
      <c r="L715" s="201"/>
      <c r="M715" s="814"/>
      <c r="N715" s="814"/>
      <c r="O715" s="201"/>
      <c r="P715" s="201"/>
      <c r="Q715" s="201"/>
      <c r="BA715" s="372"/>
      <c r="BB715" s="449"/>
      <c r="BC715" s="372"/>
      <c r="BD715" s="372"/>
      <c r="BE715" s="372"/>
      <c r="BF715" s="372"/>
      <c r="BG715" s="372"/>
      <c r="BH715" s="372"/>
      <c r="BI715" s="372"/>
      <c r="BJ715" s="372"/>
      <c r="BK715" s="372"/>
      <c r="BL715" s="372"/>
      <c r="BM715" s="372"/>
      <c r="BN715" s="372"/>
      <c r="BO715" s="372"/>
      <c r="BP715" s="372"/>
      <c r="BQ715" s="372"/>
      <c r="BR715" s="372"/>
      <c r="BS715" s="372"/>
      <c r="BT715" s="372"/>
      <c r="BU715" s="372"/>
      <c r="BV715" s="372"/>
      <c r="BW715" s="372"/>
      <c r="BX715" s="372"/>
      <c r="BY715" s="372"/>
      <c r="BZ715" s="372"/>
      <c r="CA715" s="372"/>
      <c r="CB715" s="372"/>
      <c r="CC715" s="372"/>
      <c r="CD715" s="372"/>
      <c r="CE715" s="372"/>
      <c r="CF715" s="372"/>
      <c r="CG715" s="372"/>
      <c r="CH715" s="372"/>
      <c r="CI715" s="372"/>
      <c r="CJ715" s="372"/>
      <c r="CK715" s="372"/>
      <c r="CL715" s="372"/>
      <c r="CM715" s="372"/>
      <c r="CN715" s="372"/>
      <c r="CO715" s="372"/>
      <c r="CP715" s="372"/>
      <c r="CQ715" s="372"/>
      <c r="CR715" s="372"/>
      <c r="CS715" s="372"/>
      <c r="CT715" s="372"/>
      <c r="CU715" s="372"/>
      <c r="CV715" s="372"/>
      <c r="CW715" s="372"/>
      <c r="CX715" s="372"/>
      <c r="CY715" s="372"/>
      <c r="CZ715" s="372"/>
    </row>
    <row r="716" ht="25.15" customHeight="true" x14ac:dyDescent="0.2">
      <c r="C716" s="814"/>
      <c r="D716" s="814"/>
      <c r="E716" s="201"/>
      <c r="F716" s="201"/>
      <c r="G716" s="201"/>
      <c r="H716" s="814"/>
      <c r="I716" s="814"/>
      <c r="J716" s="201"/>
      <c r="K716" s="201"/>
      <c r="L716" s="201"/>
      <c r="M716" s="814"/>
      <c r="N716" s="814"/>
      <c r="O716" s="201"/>
      <c r="P716" s="201"/>
      <c r="Q716" s="201"/>
      <c r="BA716" s="372"/>
      <c r="BB716" s="449"/>
      <c r="BC716" s="372"/>
      <c r="BD716" s="372"/>
      <c r="BE716" s="372"/>
      <c r="BF716" s="372"/>
      <c r="BG716" s="372"/>
      <c r="BH716" s="372"/>
      <c r="BI716" s="372"/>
      <c r="BJ716" s="372"/>
      <c r="BK716" s="372"/>
      <c r="BL716" s="372"/>
      <c r="BM716" s="372"/>
      <c r="BN716" s="372"/>
      <c r="BO716" s="372"/>
      <c r="BP716" s="372"/>
      <c r="BQ716" s="372"/>
      <c r="BR716" s="372"/>
      <c r="BS716" s="372"/>
      <c r="BT716" s="372"/>
      <c r="BU716" s="372"/>
      <c r="BV716" s="372"/>
      <c r="BW716" s="372"/>
      <c r="BX716" s="372"/>
      <c r="BY716" s="372"/>
      <c r="BZ716" s="372"/>
      <c r="CA716" s="372"/>
      <c r="CB716" s="372"/>
      <c r="CC716" s="372"/>
      <c r="CD716" s="372"/>
      <c r="CE716" s="372"/>
      <c r="CF716" s="372"/>
      <c r="CG716" s="372"/>
      <c r="CH716" s="372"/>
      <c r="CI716" s="372"/>
      <c r="CJ716" s="372"/>
      <c r="CK716" s="372"/>
      <c r="CL716" s="372"/>
      <c r="CM716" s="372"/>
      <c r="CN716" s="372"/>
      <c r="CO716" s="372"/>
      <c r="CP716" s="372"/>
      <c r="CQ716" s="372"/>
      <c r="CR716" s="372"/>
      <c r="CS716" s="372"/>
      <c r="CT716" s="372"/>
      <c r="CU716" s="372"/>
      <c r="CV716" s="372"/>
      <c r="CW716" s="372"/>
      <c r="CX716" s="372"/>
      <c r="CY716" s="372"/>
      <c r="CZ716" s="372"/>
    </row>
    <row r="717" ht="25.15" customHeight="true" x14ac:dyDescent="0.2">
      <c r="C717" s="814"/>
      <c r="D717" s="814"/>
      <c r="E717" s="201"/>
      <c r="F717" s="201"/>
      <c r="G717" s="201"/>
      <c r="H717" s="814"/>
      <c r="I717" s="814"/>
      <c r="J717" s="201"/>
      <c r="K717" s="201"/>
      <c r="L717" s="201"/>
      <c r="M717" s="814"/>
      <c r="N717" s="814"/>
      <c r="O717" s="201"/>
      <c r="P717" s="201"/>
      <c r="Q717" s="201"/>
      <c r="BA717" s="372"/>
      <c r="BB717" s="449"/>
      <c r="BC717" s="372"/>
      <c r="BD717" s="372"/>
      <c r="BE717" s="372"/>
      <c r="BF717" s="372"/>
      <c r="BG717" s="372"/>
      <c r="BH717" s="372"/>
      <c r="BI717" s="372"/>
      <c r="BJ717" s="372"/>
      <c r="BK717" s="372"/>
      <c r="BL717" s="372"/>
      <c r="BM717" s="372"/>
      <c r="BN717" s="372"/>
      <c r="BO717" s="372"/>
      <c r="BP717" s="372"/>
      <c r="BQ717" s="372"/>
      <c r="BR717" s="372"/>
      <c r="BS717" s="372"/>
      <c r="BT717" s="372"/>
      <c r="BU717" s="372"/>
      <c r="BV717" s="372"/>
      <c r="BW717" s="372"/>
      <c r="BX717" s="372"/>
      <c r="BY717" s="372"/>
      <c r="BZ717" s="372"/>
      <c r="CA717" s="372"/>
      <c r="CB717" s="372"/>
      <c r="CC717" s="372"/>
      <c r="CD717" s="372"/>
      <c r="CE717" s="372"/>
      <c r="CF717" s="372"/>
      <c r="CG717" s="372"/>
      <c r="CH717" s="372"/>
      <c r="CI717" s="372"/>
      <c r="CJ717" s="372"/>
      <c r="CK717" s="372"/>
      <c r="CL717" s="372"/>
      <c r="CM717" s="372"/>
      <c r="CN717" s="372"/>
      <c r="CO717" s="372"/>
      <c r="CP717" s="372"/>
      <c r="CQ717" s="372"/>
      <c r="CR717" s="372"/>
      <c r="CS717" s="372"/>
      <c r="CT717" s="372"/>
      <c r="CU717" s="372"/>
      <c r="CV717" s="372"/>
      <c r="CW717" s="372"/>
      <c r="CX717" s="372"/>
      <c r="CY717" s="372"/>
      <c r="CZ717" s="372"/>
    </row>
    <row r="718" ht="25.15" customHeight="true" x14ac:dyDescent="0.2">
      <c r="C718" s="814"/>
      <c r="D718" s="814"/>
      <c r="E718" s="201"/>
      <c r="F718" s="201"/>
      <c r="G718" s="201"/>
      <c r="H718" s="814"/>
      <c r="I718" s="814"/>
      <c r="J718" s="201"/>
      <c r="K718" s="201"/>
      <c r="L718" s="201"/>
      <c r="M718" s="814"/>
      <c r="N718" s="814"/>
      <c r="O718" s="201"/>
      <c r="P718" s="201"/>
      <c r="Q718" s="201"/>
      <c r="BA718" s="372"/>
      <c r="BB718" s="449"/>
      <c r="BC718" s="372"/>
      <c r="BD718" s="372"/>
      <c r="BE718" s="372"/>
      <c r="BF718" s="372"/>
      <c r="BG718" s="372"/>
      <c r="BH718" s="372"/>
      <c r="BI718" s="372"/>
      <c r="BJ718" s="372"/>
      <c r="BK718" s="372"/>
      <c r="BL718" s="372"/>
      <c r="BM718" s="372"/>
      <c r="BN718" s="372"/>
      <c r="BO718" s="372"/>
      <c r="BP718" s="372"/>
      <c r="BQ718" s="372"/>
      <c r="BR718" s="372"/>
      <c r="BS718" s="372"/>
      <c r="BT718" s="372"/>
      <c r="BU718" s="372"/>
      <c r="BV718" s="372"/>
      <c r="BW718" s="372"/>
      <c r="BX718" s="372"/>
      <c r="BY718" s="372"/>
      <c r="BZ718" s="372"/>
      <c r="CA718" s="372"/>
      <c r="CB718" s="372"/>
      <c r="CC718" s="372"/>
      <c r="CD718" s="372"/>
      <c r="CE718" s="372"/>
      <c r="CF718" s="372"/>
      <c r="CG718" s="372"/>
      <c r="CH718" s="372"/>
      <c r="CI718" s="372"/>
      <c r="CJ718" s="372"/>
      <c r="CK718" s="372"/>
      <c r="CL718" s="372"/>
      <c r="CM718" s="372"/>
      <c r="CN718" s="372"/>
      <c r="CO718" s="372"/>
      <c r="CP718" s="372"/>
      <c r="CQ718" s="372"/>
      <c r="CR718" s="372"/>
      <c r="CS718" s="372"/>
      <c r="CT718" s="372"/>
      <c r="CU718" s="372"/>
      <c r="CV718" s="372"/>
      <c r="CW718" s="372"/>
      <c r="CX718" s="372"/>
      <c r="CY718" s="372"/>
      <c r="CZ718" s="372"/>
    </row>
    <row r="719" ht="25.15" customHeight="true" x14ac:dyDescent="0.2">
      <c r="C719" s="814"/>
      <c r="D719" s="814"/>
      <c r="E719" s="201"/>
      <c r="F719" s="201"/>
      <c r="G719" s="201"/>
      <c r="H719" s="814"/>
      <c r="I719" s="814"/>
      <c r="J719" s="201"/>
      <c r="K719" s="201"/>
      <c r="L719" s="201"/>
      <c r="M719" s="814"/>
      <c r="N719" s="814"/>
      <c r="O719" s="201"/>
      <c r="P719" s="201"/>
      <c r="Q719" s="201"/>
      <c r="BA719" s="372"/>
      <c r="BB719" s="449"/>
      <c r="BC719" s="372"/>
      <c r="BD719" s="372"/>
      <c r="BE719" s="372"/>
      <c r="BF719" s="372"/>
      <c r="BG719" s="372"/>
      <c r="BH719" s="372"/>
      <c r="BI719" s="372"/>
      <c r="BJ719" s="372"/>
      <c r="BK719" s="372"/>
      <c r="BL719" s="372"/>
      <c r="BM719" s="372"/>
      <c r="BN719" s="372"/>
      <c r="BO719" s="372"/>
      <c r="BP719" s="372"/>
      <c r="BQ719" s="372"/>
      <c r="BR719" s="372"/>
      <c r="BS719" s="372"/>
      <c r="BT719" s="372"/>
      <c r="BU719" s="372"/>
      <c r="BV719" s="372"/>
      <c r="BW719" s="372"/>
      <c r="BX719" s="372"/>
      <c r="BY719" s="372"/>
      <c r="BZ719" s="372"/>
      <c r="CA719" s="372"/>
      <c r="CB719" s="372"/>
      <c r="CC719" s="372"/>
      <c r="CD719" s="372"/>
      <c r="CE719" s="372"/>
      <c r="CF719" s="372"/>
      <c r="CG719" s="372"/>
      <c r="CH719" s="372"/>
      <c r="CI719" s="372"/>
      <c r="CJ719" s="372"/>
      <c r="CK719" s="372"/>
      <c r="CL719" s="372"/>
      <c r="CM719" s="372"/>
      <c r="CN719" s="372"/>
      <c r="CO719" s="372"/>
      <c r="CP719" s="372"/>
      <c r="CQ719" s="372"/>
      <c r="CR719" s="372"/>
      <c r="CS719" s="372"/>
      <c r="CT719" s="372"/>
      <c r="CU719" s="372"/>
      <c r="CV719" s="372"/>
      <c r="CW719" s="372"/>
      <c r="CX719" s="372"/>
      <c r="CY719" s="372"/>
      <c r="CZ719" s="372"/>
    </row>
    <row r="720" ht="25.15" customHeight="true" x14ac:dyDescent="0.2">
      <c r="C720" s="814"/>
      <c r="D720" s="814"/>
      <c r="E720" s="201"/>
      <c r="F720" s="201"/>
      <c r="G720" s="201"/>
      <c r="H720" s="814"/>
      <c r="I720" s="814"/>
      <c r="J720" s="201"/>
      <c r="K720" s="201"/>
      <c r="L720" s="201"/>
      <c r="M720" s="814"/>
      <c r="N720" s="814"/>
      <c r="O720" s="201"/>
      <c r="P720" s="201"/>
      <c r="Q720" s="201"/>
      <c r="BA720" s="372"/>
      <c r="BB720" s="449"/>
      <c r="BC720" s="372"/>
      <c r="BD720" s="372"/>
      <c r="BE720" s="372"/>
      <c r="BF720" s="372"/>
      <c r="BG720" s="372"/>
      <c r="BH720" s="372"/>
      <c r="BI720" s="372"/>
      <c r="BJ720" s="372"/>
      <c r="BK720" s="372"/>
      <c r="BL720" s="372"/>
      <c r="BM720" s="372"/>
      <c r="BN720" s="372"/>
      <c r="BO720" s="372"/>
      <c r="BP720" s="372"/>
      <c r="BQ720" s="372"/>
      <c r="BR720" s="372"/>
      <c r="BS720" s="372"/>
      <c r="BT720" s="372"/>
      <c r="BU720" s="372"/>
      <c r="BV720" s="372"/>
      <c r="BW720" s="372"/>
      <c r="BX720" s="372"/>
      <c r="BY720" s="372"/>
      <c r="BZ720" s="372"/>
      <c r="CA720" s="372"/>
      <c r="CB720" s="372"/>
      <c r="CC720" s="372"/>
      <c r="CD720" s="372"/>
      <c r="CE720" s="372"/>
      <c r="CF720" s="372"/>
      <c r="CG720" s="372"/>
      <c r="CH720" s="372"/>
      <c r="CI720" s="372"/>
      <c r="CJ720" s="372"/>
      <c r="CK720" s="372"/>
      <c r="CL720" s="372"/>
      <c r="CM720" s="372"/>
      <c r="CN720" s="372"/>
      <c r="CO720" s="372"/>
      <c r="CP720" s="372"/>
      <c r="CQ720" s="372"/>
      <c r="CR720" s="372"/>
      <c r="CS720" s="372"/>
      <c r="CT720" s="372"/>
      <c r="CU720" s="372"/>
      <c r="CV720" s="372"/>
      <c r="CW720" s="372"/>
      <c r="CX720" s="372"/>
      <c r="CY720" s="372"/>
      <c r="CZ720" s="372"/>
    </row>
    <row r="721" ht="25.15" customHeight="true" x14ac:dyDescent="0.2">
      <c r="C721" s="814"/>
      <c r="D721" s="814"/>
      <c r="E721" s="201"/>
      <c r="F721" s="201"/>
      <c r="G721" s="201"/>
      <c r="H721" s="814"/>
      <c r="I721" s="814"/>
      <c r="J721" s="201"/>
      <c r="K721" s="201"/>
      <c r="L721" s="201"/>
      <c r="M721" s="814"/>
      <c r="N721" s="814"/>
      <c r="O721" s="201"/>
      <c r="P721" s="201"/>
      <c r="Q721" s="201"/>
      <c r="BA721" s="372"/>
      <c r="BB721" s="449"/>
      <c r="BC721" s="372"/>
      <c r="BD721" s="372"/>
      <c r="BE721" s="372"/>
      <c r="BF721" s="372"/>
      <c r="BG721" s="372"/>
      <c r="BH721" s="372"/>
      <c r="BI721" s="372"/>
      <c r="BJ721" s="372"/>
      <c r="BK721" s="372"/>
      <c r="BL721" s="372"/>
      <c r="BM721" s="372"/>
      <c r="BN721" s="372"/>
      <c r="BO721" s="372"/>
      <c r="BP721" s="372"/>
      <c r="BQ721" s="372"/>
      <c r="BR721" s="372"/>
      <c r="BS721" s="372"/>
      <c r="BT721" s="372"/>
      <c r="BU721" s="372"/>
      <c r="BV721" s="372"/>
      <c r="BW721" s="372"/>
      <c r="BX721" s="372"/>
      <c r="BY721" s="372"/>
      <c r="BZ721" s="372"/>
      <c r="CA721" s="372"/>
      <c r="CB721" s="372"/>
      <c r="CC721" s="372"/>
      <c r="CD721" s="372"/>
      <c r="CE721" s="372"/>
      <c r="CF721" s="372"/>
      <c r="CG721" s="372"/>
      <c r="CH721" s="372"/>
      <c r="CI721" s="372"/>
      <c r="CJ721" s="372"/>
      <c r="CK721" s="372"/>
      <c r="CL721" s="372"/>
      <c r="CM721" s="372"/>
      <c r="CN721" s="372"/>
      <c r="CO721" s="372"/>
      <c r="CP721" s="372"/>
      <c r="CQ721" s="372"/>
      <c r="CR721" s="372"/>
      <c r="CS721" s="372"/>
      <c r="CT721" s="372"/>
      <c r="CU721" s="372"/>
      <c r="CV721" s="372"/>
      <c r="CW721" s="372"/>
      <c r="CX721" s="372"/>
      <c r="CY721" s="372"/>
      <c r="CZ721" s="372"/>
    </row>
    <row r="722" ht="25.15" customHeight="true" x14ac:dyDescent="0.2">
      <c r="C722" s="814"/>
      <c r="D722" s="814"/>
      <c r="E722" s="201"/>
      <c r="F722" s="201"/>
      <c r="G722" s="201"/>
      <c r="H722" s="814"/>
      <c r="I722" s="814"/>
      <c r="J722" s="201"/>
      <c r="K722" s="201"/>
      <c r="L722" s="201"/>
      <c r="M722" s="814"/>
      <c r="N722" s="814"/>
      <c r="O722" s="201"/>
      <c r="P722" s="201"/>
      <c r="Q722" s="201"/>
      <c r="BA722" s="372"/>
      <c r="BB722" s="449"/>
      <c r="BC722" s="372"/>
      <c r="BD722" s="372"/>
      <c r="BE722" s="372"/>
      <c r="BF722" s="372"/>
      <c r="BG722" s="372"/>
      <c r="BH722" s="372"/>
      <c r="BI722" s="372"/>
      <c r="BJ722" s="372"/>
      <c r="BK722" s="372"/>
      <c r="BL722" s="372"/>
      <c r="BM722" s="372"/>
      <c r="BN722" s="372"/>
      <c r="BO722" s="372"/>
      <c r="BP722" s="372"/>
      <c r="BQ722" s="372"/>
      <c r="BR722" s="372"/>
      <c r="BS722" s="372"/>
      <c r="BT722" s="372"/>
      <c r="BU722" s="372"/>
      <c r="BV722" s="372"/>
      <c r="BW722" s="372"/>
      <c r="BX722" s="372"/>
      <c r="BY722" s="372"/>
      <c r="BZ722" s="372"/>
      <c r="CA722" s="372"/>
      <c r="CB722" s="372"/>
      <c r="CC722" s="372"/>
      <c r="CD722" s="372"/>
      <c r="CE722" s="372"/>
      <c r="CF722" s="372"/>
      <c r="CG722" s="372"/>
      <c r="CH722" s="372"/>
      <c r="CI722" s="372"/>
      <c r="CJ722" s="372"/>
      <c r="CK722" s="372"/>
      <c r="CL722" s="372"/>
      <c r="CM722" s="372"/>
      <c r="CN722" s="372"/>
      <c r="CO722" s="372"/>
      <c r="CP722" s="372"/>
      <c r="CQ722" s="372"/>
      <c r="CR722" s="372"/>
      <c r="CS722" s="372"/>
      <c r="CT722" s="372"/>
      <c r="CU722" s="372"/>
      <c r="CV722" s="372"/>
      <c r="CW722" s="372"/>
      <c r="CX722" s="372"/>
      <c r="CY722" s="372"/>
      <c r="CZ722" s="372"/>
    </row>
    <row r="723" ht="25.15" customHeight="true" x14ac:dyDescent="0.2">
      <c r="C723" s="814"/>
      <c r="D723" s="814"/>
      <c r="E723" s="201"/>
      <c r="F723" s="201"/>
      <c r="G723" s="201"/>
      <c r="H723" s="814"/>
      <c r="I723" s="814"/>
      <c r="J723" s="201"/>
      <c r="K723" s="201"/>
      <c r="L723" s="201"/>
      <c r="M723" s="814"/>
      <c r="N723" s="814"/>
      <c r="O723" s="201"/>
      <c r="P723" s="201"/>
      <c r="Q723" s="201"/>
      <c r="BA723" s="372"/>
      <c r="BB723" s="449"/>
      <c r="BC723" s="372"/>
      <c r="BD723" s="372"/>
      <c r="BE723" s="372"/>
      <c r="BF723" s="372"/>
      <c r="BG723" s="372"/>
      <c r="BH723" s="372"/>
      <c r="BI723" s="372"/>
      <c r="BJ723" s="372"/>
      <c r="BK723" s="372"/>
      <c r="BL723" s="372"/>
      <c r="BM723" s="372"/>
      <c r="BN723" s="372"/>
      <c r="BO723" s="372"/>
      <c r="BP723" s="372"/>
      <c r="BQ723" s="372"/>
      <c r="BR723" s="372"/>
      <c r="BS723" s="372"/>
      <c r="BT723" s="372"/>
      <c r="BU723" s="372"/>
      <c r="BV723" s="372"/>
      <c r="BW723" s="372"/>
      <c r="BX723" s="372"/>
      <c r="BY723" s="372"/>
      <c r="BZ723" s="372"/>
      <c r="CA723" s="372"/>
      <c r="CB723" s="372"/>
      <c r="CC723" s="372"/>
      <c r="CD723" s="372"/>
      <c r="CE723" s="372"/>
      <c r="CF723" s="372"/>
      <c r="CG723" s="372"/>
      <c r="CH723" s="372"/>
      <c r="CI723" s="372"/>
      <c r="CJ723" s="372"/>
      <c r="CK723" s="372"/>
      <c r="CL723" s="372"/>
      <c r="CM723" s="372"/>
      <c r="CN723" s="372"/>
      <c r="CO723" s="372"/>
      <c r="CP723" s="372"/>
      <c r="CQ723" s="372"/>
      <c r="CR723" s="372"/>
      <c r="CS723" s="372"/>
      <c r="CT723" s="372"/>
      <c r="CU723" s="372"/>
      <c r="CV723" s="372"/>
      <c r="CW723" s="372"/>
      <c r="CX723" s="372"/>
      <c r="CY723" s="372"/>
      <c r="CZ723" s="372"/>
    </row>
    <row r="724" ht="25.15" customHeight="true" x14ac:dyDescent="0.2">
      <c r="C724" s="814"/>
      <c r="D724" s="814"/>
      <c r="E724" s="201"/>
      <c r="F724" s="201"/>
      <c r="G724" s="201"/>
      <c r="H724" s="814"/>
      <c r="I724" s="814"/>
      <c r="J724" s="201"/>
      <c r="K724" s="201"/>
      <c r="L724" s="201"/>
      <c r="M724" s="814"/>
      <c r="N724" s="814"/>
      <c r="O724" s="201"/>
      <c r="P724" s="201"/>
      <c r="Q724" s="201"/>
      <c r="BA724" s="372"/>
      <c r="BB724" s="449"/>
      <c r="BC724" s="372"/>
      <c r="BD724" s="372"/>
      <c r="BE724" s="372"/>
      <c r="BF724" s="372"/>
      <c r="BG724" s="372"/>
      <c r="BH724" s="372"/>
      <c r="BI724" s="372"/>
      <c r="BJ724" s="372"/>
      <c r="BK724" s="372"/>
      <c r="BL724" s="372"/>
      <c r="BM724" s="372"/>
      <c r="BN724" s="372"/>
      <c r="BO724" s="372"/>
      <c r="BP724" s="372"/>
      <c r="BQ724" s="372"/>
      <c r="BR724" s="372"/>
      <c r="BS724" s="372"/>
      <c r="BT724" s="372"/>
      <c r="BU724" s="372"/>
      <c r="BV724" s="372"/>
      <c r="BW724" s="372"/>
      <c r="BX724" s="372"/>
      <c r="BY724" s="372"/>
      <c r="BZ724" s="372"/>
      <c r="CA724" s="372"/>
      <c r="CB724" s="372"/>
      <c r="CC724" s="372"/>
      <c r="CD724" s="372"/>
      <c r="CE724" s="372"/>
      <c r="CF724" s="372"/>
      <c r="CG724" s="372"/>
      <c r="CH724" s="372"/>
      <c r="CI724" s="372"/>
      <c r="CJ724" s="372"/>
      <c r="CK724" s="372"/>
      <c r="CL724" s="372"/>
      <c r="CM724" s="372"/>
      <c r="CN724" s="372"/>
      <c r="CO724" s="372"/>
      <c r="CP724" s="372"/>
      <c r="CQ724" s="372"/>
      <c r="CR724" s="372"/>
      <c r="CS724" s="372"/>
      <c r="CT724" s="372"/>
      <c r="CU724" s="372"/>
      <c r="CV724" s="372"/>
      <c r="CW724" s="372"/>
      <c r="CX724" s="372"/>
      <c r="CY724" s="372"/>
      <c r="CZ724" s="372"/>
    </row>
    <row r="725" ht="25.15" customHeight="true" x14ac:dyDescent="0.2">
      <c r="C725" s="814"/>
      <c r="D725" s="814"/>
      <c r="E725" s="201"/>
      <c r="F725" s="201"/>
      <c r="G725" s="201"/>
      <c r="H725" s="814"/>
      <c r="I725" s="814"/>
      <c r="J725" s="201"/>
      <c r="K725" s="201"/>
      <c r="L725" s="201"/>
      <c r="M725" s="814"/>
      <c r="N725" s="814"/>
      <c r="O725" s="201"/>
      <c r="P725" s="201"/>
      <c r="Q725" s="201"/>
      <c r="BA725" s="372"/>
      <c r="BB725" s="449"/>
      <c r="BC725" s="372"/>
      <c r="BD725" s="372"/>
      <c r="BE725" s="372"/>
      <c r="BF725" s="372"/>
      <c r="BG725" s="372"/>
      <c r="BH725" s="372"/>
      <c r="BI725" s="372"/>
      <c r="BJ725" s="372"/>
      <c r="BK725" s="372"/>
      <c r="BL725" s="372"/>
      <c r="BM725" s="372"/>
      <c r="BN725" s="372"/>
      <c r="BO725" s="372"/>
      <c r="BP725" s="372"/>
      <c r="BQ725" s="372"/>
      <c r="BR725" s="372"/>
      <c r="BS725" s="372"/>
      <c r="BT725" s="372"/>
      <c r="BU725" s="372"/>
      <c r="BV725" s="372"/>
      <c r="BW725" s="372"/>
      <c r="BX725" s="372"/>
      <c r="BY725" s="372"/>
      <c r="BZ725" s="372"/>
      <c r="CA725" s="372"/>
      <c r="CB725" s="372"/>
      <c r="CC725" s="372"/>
      <c r="CD725" s="372"/>
      <c r="CE725" s="372"/>
      <c r="CF725" s="372"/>
      <c r="CG725" s="372"/>
      <c r="CH725" s="372"/>
      <c r="CI725" s="372"/>
      <c r="CJ725" s="372"/>
      <c r="CK725" s="372"/>
      <c r="CL725" s="372"/>
      <c r="CM725" s="372"/>
      <c r="CN725" s="372"/>
      <c r="CO725" s="372"/>
      <c r="CP725" s="372"/>
      <c r="CQ725" s="372"/>
      <c r="CR725" s="372"/>
      <c r="CS725" s="372"/>
      <c r="CT725" s="372"/>
      <c r="CU725" s="372"/>
      <c r="CV725" s="372"/>
      <c r="CW725" s="372"/>
      <c r="CX725" s="372"/>
      <c r="CY725" s="372"/>
      <c r="CZ725" s="372"/>
    </row>
    <row r="726" ht="25.15" customHeight="true" x14ac:dyDescent="0.2">
      <c r="C726" s="814"/>
      <c r="D726" s="814"/>
      <c r="E726" s="201"/>
      <c r="F726" s="201"/>
      <c r="G726" s="201"/>
      <c r="H726" s="814"/>
      <c r="I726" s="814"/>
      <c r="J726" s="201"/>
      <c r="K726" s="201"/>
      <c r="L726" s="201"/>
      <c r="M726" s="814"/>
      <c r="N726" s="814"/>
      <c r="O726" s="201"/>
      <c r="P726" s="201"/>
      <c r="Q726" s="201"/>
      <c r="BA726" s="372"/>
      <c r="BB726" s="449"/>
      <c r="BC726" s="372"/>
      <c r="BD726" s="372"/>
      <c r="BE726" s="372"/>
      <c r="BF726" s="372"/>
      <c r="BG726" s="372"/>
      <c r="BH726" s="372"/>
      <c r="BI726" s="372"/>
      <c r="BJ726" s="372"/>
      <c r="BK726" s="372"/>
      <c r="BL726" s="372"/>
      <c r="BM726" s="372"/>
      <c r="BN726" s="372"/>
      <c r="BO726" s="372"/>
      <c r="BP726" s="372"/>
      <c r="BQ726" s="372"/>
      <c r="BR726" s="372"/>
      <c r="BS726" s="372"/>
      <c r="BT726" s="372"/>
      <c r="BU726" s="372"/>
      <c r="BV726" s="372"/>
      <c r="BW726" s="372"/>
      <c r="BX726" s="372"/>
      <c r="BY726" s="372"/>
      <c r="BZ726" s="372"/>
      <c r="CA726" s="372"/>
      <c r="CB726" s="372"/>
      <c r="CC726" s="372"/>
      <c r="CD726" s="372"/>
      <c r="CE726" s="372"/>
      <c r="CF726" s="372"/>
      <c r="CG726" s="372"/>
      <c r="CH726" s="372"/>
      <c r="CI726" s="372"/>
      <c r="CJ726" s="372"/>
      <c r="CK726" s="372"/>
      <c r="CL726" s="372"/>
      <c r="CM726" s="372"/>
      <c r="CN726" s="372"/>
      <c r="CO726" s="372"/>
      <c r="CP726" s="372"/>
      <c r="CQ726" s="372"/>
      <c r="CR726" s="372"/>
      <c r="CS726" s="372"/>
      <c r="CT726" s="372"/>
      <c r="CU726" s="372"/>
      <c r="CV726" s="372"/>
      <c r="CW726" s="372"/>
      <c r="CX726" s="372"/>
      <c r="CY726" s="372"/>
      <c r="CZ726" s="372"/>
    </row>
    <row r="727" ht="25.15" customHeight="true" x14ac:dyDescent="0.2">
      <c r="C727" s="814"/>
      <c r="D727" s="814"/>
      <c r="E727" s="201"/>
      <c r="F727" s="201"/>
      <c r="G727" s="201"/>
      <c r="H727" s="814"/>
      <c r="I727" s="814"/>
      <c r="J727" s="201"/>
      <c r="K727" s="201"/>
      <c r="L727" s="201"/>
      <c r="M727" s="814"/>
      <c r="N727" s="814"/>
      <c r="O727" s="201"/>
      <c r="P727" s="201"/>
      <c r="Q727" s="201"/>
      <c r="BA727" s="372"/>
      <c r="BB727" s="449"/>
      <c r="BC727" s="372"/>
      <c r="BD727" s="372"/>
      <c r="BE727" s="372"/>
      <c r="BF727" s="372"/>
      <c r="BG727" s="372"/>
      <c r="BH727" s="372"/>
      <c r="BI727" s="372"/>
      <c r="BJ727" s="372"/>
      <c r="BK727" s="372"/>
      <c r="BL727" s="372"/>
      <c r="BM727" s="372"/>
      <c r="BN727" s="372"/>
      <c r="BO727" s="372"/>
      <c r="BP727" s="372"/>
      <c r="BQ727" s="372"/>
      <c r="BR727" s="372"/>
      <c r="BS727" s="372"/>
      <c r="BT727" s="372"/>
      <c r="BU727" s="372"/>
      <c r="BV727" s="372"/>
      <c r="BW727" s="372"/>
      <c r="BX727" s="372"/>
      <c r="BY727" s="372"/>
      <c r="BZ727" s="372"/>
      <c r="CA727" s="372"/>
      <c r="CB727" s="372"/>
      <c r="CC727" s="372"/>
      <c r="CD727" s="372"/>
      <c r="CE727" s="372"/>
      <c r="CF727" s="372"/>
      <c r="CG727" s="372"/>
      <c r="CH727" s="372"/>
      <c r="CI727" s="372"/>
      <c r="CJ727" s="372"/>
      <c r="CK727" s="372"/>
      <c r="CL727" s="372"/>
      <c r="CM727" s="372"/>
      <c r="CN727" s="372"/>
      <c r="CO727" s="372"/>
      <c r="CP727" s="372"/>
      <c r="CQ727" s="372"/>
      <c r="CR727" s="372"/>
      <c r="CS727" s="372"/>
      <c r="CT727" s="372"/>
      <c r="CU727" s="372"/>
      <c r="CV727" s="372"/>
      <c r="CW727" s="372"/>
      <c r="CX727" s="372"/>
      <c r="CY727" s="372"/>
      <c r="CZ727" s="372"/>
    </row>
    <row r="728" ht="25.15" customHeight="true" x14ac:dyDescent="0.2">
      <c r="C728" s="814"/>
      <c r="D728" s="814"/>
      <c r="E728" s="201"/>
      <c r="F728" s="201"/>
      <c r="G728" s="201"/>
      <c r="H728" s="814"/>
      <c r="I728" s="814"/>
      <c r="J728" s="201"/>
      <c r="K728" s="201"/>
      <c r="L728" s="201"/>
      <c r="M728" s="814"/>
      <c r="N728" s="814"/>
      <c r="O728" s="201"/>
      <c r="P728" s="201"/>
      <c r="Q728" s="201"/>
      <c r="BA728" s="372"/>
      <c r="BB728" s="449"/>
      <c r="BC728" s="372"/>
      <c r="BD728" s="372"/>
      <c r="BE728" s="372"/>
      <c r="BF728" s="372"/>
      <c r="BG728" s="372"/>
      <c r="BH728" s="372"/>
      <c r="BI728" s="372"/>
      <c r="BJ728" s="372"/>
      <c r="BK728" s="372"/>
      <c r="BL728" s="372"/>
      <c r="BM728" s="372"/>
      <c r="BN728" s="372"/>
      <c r="BO728" s="372"/>
      <c r="BP728" s="372"/>
      <c r="BQ728" s="372"/>
      <c r="BR728" s="372"/>
      <c r="BS728" s="372"/>
      <c r="BT728" s="372"/>
      <c r="BU728" s="372"/>
      <c r="BV728" s="372"/>
      <c r="BW728" s="372"/>
      <c r="BX728" s="372"/>
      <c r="BY728" s="372"/>
      <c r="BZ728" s="372"/>
      <c r="CA728" s="372"/>
      <c r="CB728" s="372"/>
      <c r="CC728" s="372"/>
      <c r="CD728" s="372"/>
      <c r="CE728" s="372"/>
      <c r="CF728" s="372"/>
      <c r="CG728" s="372"/>
      <c r="CH728" s="372"/>
      <c r="CI728" s="372"/>
      <c r="CJ728" s="372"/>
      <c r="CK728" s="372"/>
      <c r="CL728" s="372"/>
      <c r="CM728" s="372"/>
      <c r="CN728" s="372"/>
      <c r="CO728" s="372"/>
      <c r="CP728" s="372"/>
      <c r="CQ728" s="372"/>
      <c r="CR728" s="372"/>
      <c r="CS728" s="372"/>
      <c r="CT728" s="372"/>
      <c r="CU728" s="372"/>
      <c r="CV728" s="372"/>
      <c r="CW728" s="372"/>
      <c r="CX728" s="372"/>
      <c r="CY728" s="372"/>
      <c r="CZ728" s="372"/>
    </row>
    <row r="729" ht="25.15" customHeight="true" x14ac:dyDescent="0.2">
      <c r="C729" s="814"/>
      <c r="D729" s="814"/>
      <c r="E729" s="201"/>
      <c r="F729" s="201"/>
      <c r="G729" s="201"/>
      <c r="H729" s="814"/>
      <c r="I729" s="814"/>
      <c r="J729" s="201"/>
      <c r="K729" s="201"/>
      <c r="L729" s="201"/>
      <c r="M729" s="814"/>
      <c r="N729" s="814"/>
      <c r="O729" s="201"/>
      <c r="P729" s="201"/>
      <c r="Q729" s="201"/>
      <c r="BA729" s="372"/>
      <c r="BB729" s="449"/>
      <c r="BC729" s="372"/>
      <c r="BD729" s="372"/>
      <c r="BE729" s="372"/>
      <c r="BF729" s="372"/>
      <c r="BG729" s="372"/>
      <c r="BH729" s="372"/>
      <c r="BI729" s="372"/>
      <c r="BJ729" s="372"/>
      <c r="BK729" s="372"/>
      <c r="BL729" s="372"/>
      <c r="BM729" s="372"/>
      <c r="BN729" s="372"/>
      <c r="BO729" s="372"/>
      <c r="BP729" s="372"/>
      <c r="BQ729" s="372"/>
      <c r="BR729" s="372"/>
      <c r="BS729" s="372"/>
      <c r="BT729" s="372"/>
      <c r="BU729" s="372"/>
      <c r="BV729" s="372"/>
      <c r="BW729" s="372"/>
      <c r="BX729" s="372"/>
      <c r="BY729" s="372"/>
      <c r="BZ729" s="372"/>
      <c r="CA729" s="372"/>
      <c r="CB729" s="372"/>
      <c r="CC729" s="372"/>
      <c r="CD729" s="372"/>
      <c r="CE729" s="372"/>
      <c r="CF729" s="372"/>
      <c r="CG729" s="372"/>
      <c r="CH729" s="372"/>
      <c r="CI729" s="372"/>
      <c r="CJ729" s="372"/>
      <c r="CK729" s="372"/>
      <c r="CL729" s="372"/>
      <c r="CM729" s="372"/>
      <c r="CN729" s="372"/>
      <c r="CO729" s="372"/>
      <c r="CP729" s="372"/>
      <c r="CQ729" s="372"/>
      <c r="CR729" s="372"/>
      <c r="CS729" s="372"/>
      <c r="CT729" s="372"/>
      <c r="CU729" s="372"/>
      <c r="CV729" s="372"/>
      <c r="CW729" s="372"/>
      <c r="CX729" s="372"/>
      <c r="CY729" s="372"/>
      <c r="CZ729" s="372"/>
    </row>
    <row r="730" ht="25.15" customHeight="true" x14ac:dyDescent="0.2">
      <c r="C730" s="814"/>
      <c r="D730" s="814"/>
      <c r="E730" s="201"/>
      <c r="F730" s="201"/>
      <c r="G730" s="201"/>
      <c r="H730" s="814"/>
      <c r="I730" s="814"/>
      <c r="J730" s="201"/>
      <c r="K730" s="201"/>
      <c r="L730" s="201"/>
      <c r="M730" s="814"/>
      <c r="N730" s="814"/>
      <c r="O730" s="201"/>
      <c r="P730" s="201"/>
      <c r="Q730" s="201"/>
      <c r="BA730" s="372"/>
      <c r="BB730" s="449"/>
      <c r="BC730" s="372"/>
      <c r="BD730" s="372"/>
      <c r="BE730" s="372"/>
      <c r="BF730" s="372"/>
      <c r="BG730" s="372"/>
      <c r="BH730" s="372"/>
      <c r="BI730" s="372"/>
      <c r="BJ730" s="372"/>
      <c r="BK730" s="372"/>
      <c r="BL730" s="372"/>
      <c r="BM730" s="372"/>
      <c r="BN730" s="372"/>
      <c r="BO730" s="372"/>
      <c r="BP730" s="372"/>
      <c r="BQ730" s="372"/>
      <c r="BR730" s="372"/>
      <c r="BS730" s="372"/>
      <c r="BT730" s="372"/>
      <c r="BU730" s="372"/>
      <c r="BV730" s="372"/>
      <c r="BW730" s="372"/>
      <c r="BX730" s="372"/>
      <c r="BY730" s="372"/>
      <c r="BZ730" s="372"/>
      <c r="CA730" s="372"/>
      <c r="CB730" s="372"/>
      <c r="CC730" s="372"/>
      <c r="CD730" s="372"/>
      <c r="CE730" s="372"/>
      <c r="CF730" s="372"/>
      <c r="CG730" s="372"/>
      <c r="CH730" s="372"/>
      <c r="CI730" s="372"/>
      <c r="CJ730" s="372"/>
      <c r="CK730" s="372"/>
      <c r="CL730" s="372"/>
      <c r="CM730" s="372"/>
      <c r="CN730" s="372"/>
      <c r="CO730" s="372"/>
      <c r="CP730" s="372"/>
      <c r="CQ730" s="372"/>
      <c r="CR730" s="372"/>
      <c r="CS730" s="372"/>
      <c r="CT730" s="372"/>
      <c r="CU730" s="372"/>
      <c r="CV730" s="372"/>
      <c r="CW730" s="372"/>
      <c r="CX730" s="372"/>
      <c r="CY730" s="372"/>
      <c r="CZ730" s="372"/>
    </row>
    <row r="731" ht="25.15" customHeight="true" x14ac:dyDescent="0.2">
      <c r="C731" s="814"/>
      <c r="D731" s="814"/>
      <c r="E731" s="201"/>
      <c r="F731" s="201"/>
      <c r="G731" s="201"/>
      <c r="H731" s="814"/>
      <c r="I731" s="814"/>
      <c r="J731" s="201"/>
      <c r="K731" s="201"/>
      <c r="L731" s="201"/>
      <c r="M731" s="814"/>
      <c r="N731" s="814"/>
      <c r="O731" s="201"/>
      <c r="P731" s="201"/>
      <c r="Q731" s="201"/>
      <c r="BA731" s="372"/>
      <c r="BB731" s="449"/>
      <c r="BC731" s="372"/>
      <c r="BD731" s="372"/>
      <c r="BE731" s="372"/>
      <c r="BF731" s="372"/>
      <c r="BG731" s="372"/>
      <c r="BH731" s="372"/>
      <c r="BI731" s="372"/>
      <c r="BJ731" s="372"/>
      <c r="BK731" s="372"/>
      <c r="BL731" s="372"/>
      <c r="BM731" s="372"/>
      <c r="BN731" s="372"/>
      <c r="BO731" s="372"/>
      <c r="BP731" s="372"/>
      <c r="BQ731" s="372"/>
      <c r="BR731" s="372"/>
      <c r="BS731" s="372"/>
      <c r="BT731" s="372"/>
      <c r="BU731" s="372"/>
      <c r="BV731" s="372"/>
      <c r="BW731" s="372"/>
      <c r="BX731" s="372"/>
      <c r="BY731" s="372"/>
      <c r="BZ731" s="372"/>
      <c r="CA731" s="372"/>
      <c r="CB731" s="372"/>
      <c r="CC731" s="372"/>
      <c r="CD731" s="372"/>
      <c r="CE731" s="372"/>
      <c r="CF731" s="372"/>
      <c r="CG731" s="372"/>
      <c r="CH731" s="372"/>
      <c r="CI731" s="372"/>
      <c r="CJ731" s="372"/>
      <c r="CK731" s="372"/>
      <c r="CL731" s="372"/>
      <c r="CM731" s="372"/>
      <c r="CN731" s="372"/>
      <c r="CO731" s="372"/>
      <c r="CP731" s="372"/>
      <c r="CQ731" s="372"/>
      <c r="CR731" s="372"/>
      <c r="CS731" s="372"/>
      <c r="CT731" s="372"/>
      <c r="CU731" s="372"/>
      <c r="CV731" s="372"/>
      <c r="CW731" s="372"/>
      <c r="CX731" s="372"/>
      <c r="CY731" s="372"/>
      <c r="CZ731" s="372"/>
    </row>
    <row r="732" ht="25.15" customHeight="true" x14ac:dyDescent="0.2">
      <c r="C732" s="814"/>
      <c r="D732" s="814"/>
      <c r="E732" s="201"/>
      <c r="F732" s="201"/>
      <c r="G732" s="201"/>
      <c r="H732" s="814"/>
      <c r="I732" s="814"/>
      <c r="J732" s="201"/>
      <c r="K732" s="201"/>
      <c r="L732" s="201"/>
      <c r="M732" s="814"/>
      <c r="N732" s="814"/>
      <c r="O732" s="201"/>
      <c r="P732" s="201"/>
      <c r="Q732" s="201"/>
      <c r="BA732" s="372"/>
      <c r="BB732" s="449"/>
      <c r="BC732" s="372"/>
      <c r="BD732" s="372"/>
      <c r="BE732" s="372"/>
      <c r="BF732" s="372"/>
      <c r="BG732" s="372"/>
      <c r="BH732" s="372"/>
      <c r="BI732" s="372"/>
      <c r="BJ732" s="372"/>
      <c r="BK732" s="372"/>
      <c r="BL732" s="372"/>
      <c r="BM732" s="372"/>
      <c r="BN732" s="372"/>
      <c r="BO732" s="372"/>
      <c r="BP732" s="372"/>
      <c r="BQ732" s="372"/>
      <c r="BR732" s="372"/>
      <c r="BS732" s="372"/>
      <c r="BT732" s="372"/>
      <c r="BU732" s="372"/>
      <c r="BV732" s="372"/>
      <c r="BW732" s="372"/>
      <c r="BX732" s="372"/>
      <c r="BY732" s="372"/>
      <c r="BZ732" s="372"/>
      <c r="CA732" s="372"/>
      <c r="CB732" s="372"/>
      <c r="CC732" s="372"/>
      <c r="CD732" s="372"/>
      <c r="CE732" s="372"/>
      <c r="CF732" s="372"/>
      <c r="CG732" s="372"/>
      <c r="CH732" s="372"/>
      <c r="CI732" s="372"/>
      <c r="CJ732" s="372"/>
      <c r="CK732" s="372"/>
      <c r="CL732" s="372"/>
      <c r="CM732" s="372"/>
      <c r="CN732" s="372"/>
      <c r="CO732" s="372"/>
      <c r="CP732" s="372"/>
      <c r="CQ732" s="372"/>
      <c r="CR732" s="372"/>
      <c r="CS732" s="372"/>
      <c r="CT732" s="372"/>
      <c r="CU732" s="372"/>
      <c r="CV732" s="372"/>
      <c r="CW732" s="372"/>
      <c r="CX732" s="372"/>
      <c r="CY732" s="372"/>
      <c r="CZ732" s="372"/>
    </row>
    <row r="733" ht="25.15" customHeight="true" x14ac:dyDescent="0.2">
      <c r="C733" s="814"/>
      <c r="D733" s="814"/>
      <c r="E733" s="201"/>
      <c r="F733" s="201"/>
      <c r="G733" s="201"/>
      <c r="H733" s="814"/>
      <c r="I733" s="814"/>
      <c r="J733" s="201"/>
      <c r="K733" s="201"/>
      <c r="L733" s="201"/>
      <c r="M733" s="814"/>
      <c r="N733" s="814"/>
      <c r="O733" s="201"/>
      <c r="P733" s="201"/>
      <c r="Q733" s="201"/>
      <c r="BA733" s="372"/>
      <c r="BB733" s="449"/>
      <c r="BC733" s="372"/>
      <c r="BD733" s="372"/>
      <c r="BE733" s="372"/>
      <c r="BF733" s="372"/>
      <c r="BG733" s="372"/>
      <c r="BH733" s="372"/>
      <c r="BI733" s="372"/>
      <c r="BJ733" s="372"/>
      <c r="BK733" s="372"/>
      <c r="BL733" s="372"/>
      <c r="BM733" s="372"/>
      <c r="BN733" s="372"/>
      <c r="BO733" s="372"/>
      <c r="BP733" s="372"/>
      <c r="BQ733" s="372"/>
      <c r="BR733" s="372"/>
      <c r="BS733" s="372"/>
      <c r="BT733" s="372"/>
      <c r="BU733" s="372"/>
      <c r="BV733" s="372"/>
      <c r="BW733" s="372"/>
      <c r="BX733" s="372"/>
      <c r="BY733" s="372"/>
      <c r="BZ733" s="372"/>
      <c r="CA733" s="372"/>
      <c r="CB733" s="372"/>
      <c r="CC733" s="372"/>
      <c r="CD733" s="372"/>
      <c r="CE733" s="372"/>
      <c r="CF733" s="372"/>
      <c r="CG733" s="372"/>
      <c r="CH733" s="372"/>
      <c r="CI733" s="372"/>
      <c r="CJ733" s="372"/>
      <c r="CK733" s="372"/>
      <c r="CL733" s="372"/>
      <c r="CM733" s="372"/>
      <c r="CN733" s="372"/>
      <c r="CO733" s="372"/>
      <c r="CP733" s="372"/>
      <c r="CQ733" s="372"/>
      <c r="CR733" s="372"/>
      <c r="CS733" s="372"/>
      <c r="CT733" s="372"/>
      <c r="CU733" s="372"/>
      <c r="CV733" s="372"/>
      <c r="CW733" s="372"/>
      <c r="CX733" s="372"/>
      <c r="CY733" s="372"/>
      <c r="CZ733" s="372"/>
    </row>
    <row r="734" ht="25.15" customHeight="true" x14ac:dyDescent="0.2">
      <c r="C734" s="814"/>
      <c r="D734" s="814"/>
      <c r="E734" s="201"/>
      <c r="F734" s="201"/>
      <c r="G734" s="201"/>
      <c r="H734" s="814"/>
      <c r="I734" s="814"/>
      <c r="J734" s="201"/>
      <c r="K734" s="201"/>
      <c r="L734" s="201"/>
      <c r="M734" s="814"/>
      <c r="N734" s="814"/>
      <c r="O734" s="201"/>
      <c r="P734" s="201"/>
      <c r="Q734" s="201"/>
      <c r="BA734" s="372"/>
      <c r="BB734" s="449"/>
      <c r="BC734" s="372"/>
      <c r="BD734" s="372"/>
      <c r="BE734" s="372"/>
      <c r="BF734" s="372"/>
      <c r="BG734" s="372"/>
      <c r="BH734" s="372"/>
      <c r="BI734" s="372"/>
      <c r="BJ734" s="372"/>
      <c r="BK734" s="372"/>
      <c r="BL734" s="372"/>
      <c r="BM734" s="372"/>
      <c r="BN734" s="372"/>
      <c r="BO734" s="372"/>
      <c r="BP734" s="372"/>
      <c r="BQ734" s="372"/>
      <c r="BR734" s="372"/>
      <c r="BS734" s="372"/>
      <c r="BT734" s="372"/>
      <c r="BU734" s="372"/>
      <c r="BV734" s="372"/>
      <c r="BW734" s="372"/>
      <c r="BX734" s="372"/>
      <c r="BY734" s="372"/>
      <c r="BZ734" s="372"/>
      <c r="CA734" s="372"/>
      <c r="CB734" s="372"/>
      <c r="CC734" s="372"/>
      <c r="CD734" s="372"/>
      <c r="CE734" s="372"/>
      <c r="CF734" s="372"/>
      <c r="CG734" s="372"/>
      <c r="CH734" s="372"/>
      <c r="CI734" s="372"/>
      <c r="CJ734" s="372"/>
      <c r="CK734" s="372"/>
      <c r="CL734" s="372"/>
      <c r="CM734" s="372"/>
      <c r="CN734" s="372"/>
      <c r="CO734" s="372"/>
      <c r="CP734" s="372"/>
      <c r="CQ734" s="372"/>
      <c r="CR734" s="372"/>
      <c r="CS734" s="372"/>
      <c r="CT734" s="372"/>
      <c r="CU734" s="372"/>
      <c r="CV734" s="372"/>
      <c r="CW734" s="372"/>
      <c r="CX734" s="372"/>
      <c r="CY734" s="372"/>
      <c r="CZ734" s="372"/>
    </row>
    <row r="735" ht="25.15" customHeight="true" x14ac:dyDescent="0.2">
      <c r="C735" s="814"/>
      <c r="D735" s="814"/>
      <c r="E735" s="201"/>
      <c r="F735" s="201"/>
      <c r="G735" s="201"/>
      <c r="H735" s="814"/>
      <c r="I735" s="814"/>
      <c r="J735" s="201"/>
      <c r="K735" s="201"/>
      <c r="L735" s="201"/>
      <c r="M735" s="814"/>
      <c r="N735" s="814"/>
      <c r="O735" s="201"/>
      <c r="P735" s="201"/>
      <c r="Q735" s="201"/>
      <c r="BA735" s="372"/>
      <c r="BB735" s="449"/>
      <c r="BC735" s="372"/>
      <c r="BD735" s="372"/>
      <c r="BE735" s="372"/>
      <c r="BF735" s="372"/>
      <c r="BG735" s="372"/>
      <c r="BH735" s="372"/>
      <c r="BI735" s="372"/>
      <c r="BJ735" s="372"/>
      <c r="BK735" s="372"/>
      <c r="BL735" s="372"/>
      <c r="BM735" s="372"/>
      <c r="BN735" s="372"/>
      <c r="BO735" s="372"/>
      <c r="BP735" s="372"/>
      <c r="BQ735" s="372"/>
      <c r="BR735" s="372"/>
      <c r="BS735" s="372"/>
      <c r="BT735" s="372"/>
      <c r="BU735" s="372"/>
      <c r="BV735" s="372"/>
      <c r="BW735" s="372"/>
      <c r="BX735" s="372"/>
      <c r="BY735" s="372"/>
      <c r="BZ735" s="372"/>
      <c r="CA735" s="372"/>
      <c r="CB735" s="372"/>
      <c r="CC735" s="372"/>
      <c r="CD735" s="372"/>
      <c r="CE735" s="372"/>
      <c r="CF735" s="372"/>
      <c r="CG735" s="372"/>
      <c r="CH735" s="372"/>
      <c r="CI735" s="372"/>
      <c r="CJ735" s="372"/>
      <c r="CK735" s="372"/>
      <c r="CL735" s="372"/>
      <c r="CM735" s="372"/>
      <c r="CN735" s="372"/>
      <c r="CO735" s="372"/>
      <c r="CP735" s="372"/>
      <c r="CQ735" s="372"/>
      <c r="CR735" s="372"/>
      <c r="CS735" s="372"/>
      <c r="CT735" s="372"/>
      <c r="CU735" s="372"/>
      <c r="CV735" s="372"/>
      <c r="CW735" s="372"/>
      <c r="CX735" s="372"/>
      <c r="CY735" s="372"/>
      <c r="CZ735" s="372"/>
    </row>
    <row r="736" ht="25.15" customHeight="true" x14ac:dyDescent="0.2">
      <c r="C736" s="814"/>
      <c r="D736" s="814"/>
      <c r="E736" s="201"/>
      <c r="F736" s="201"/>
      <c r="G736" s="201"/>
      <c r="H736" s="814"/>
      <c r="I736" s="814"/>
      <c r="J736" s="201"/>
      <c r="K736" s="201"/>
      <c r="L736" s="201"/>
      <c r="M736" s="814"/>
      <c r="N736" s="814"/>
      <c r="O736" s="201"/>
      <c r="P736" s="201"/>
      <c r="Q736" s="201"/>
      <c r="BA736" s="372"/>
      <c r="BB736" s="449"/>
      <c r="BC736" s="372"/>
      <c r="BD736" s="372"/>
      <c r="BE736" s="372"/>
      <c r="BF736" s="372"/>
      <c r="BG736" s="372"/>
      <c r="BH736" s="372"/>
      <c r="BI736" s="372"/>
      <c r="BJ736" s="372"/>
      <c r="BK736" s="372"/>
      <c r="BL736" s="372"/>
      <c r="BM736" s="372"/>
      <c r="BN736" s="372"/>
      <c r="BO736" s="372"/>
      <c r="BP736" s="372"/>
      <c r="BQ736" s="372"/>
      <c r="BR736" s="372"/>
      <c r="BS736" s="372"/>
      <c r="BT736" s="372"/>
      <c r="BU736" s="372"/>
      <c r="BV736" s="372"/>
      <c r="BW736" s="372"/>
      <c r="BX736" s="372"/>
      <c r="BY736" s="372"/>
      <c r="BZ736" s="372"/>
      <c r="CA736" s="372"/>
      <c r="CB736" s="372"/>
      <c r="CC736" s="372"/>
      <c r="CD736" s="372"/>
      <c r="CE736" s="372"/>
      <c r="CF736" s="372"/>
      <c r="CG736" s="372"/>
      <c r="CH736" s="372"/>
      <c r="CI736" s="372"/>
      <c r="CJ736" s="372"/>
      <c r="CK736" s="372"/>
      <c r="CL736" s="372"/>
      <c r="CM736" s="372"/>
      <c r="CN736" s="372"/>
      <c r="CO736" s="372"/>
      <c r="CP736" s="372"/>
      <c r="CQ736" s="372"/>
      <c r="CR736" s="372"/>
      <c r="CS736" s="372"/>
      <c r="CT736" s="372"/>
      <c r="CU736" s="372"/>
      <c r="CV736" s="372"/>
      <c r="CW736" s="372"/>
      <c r="CX736" s="372"/>
      <c r="CY736" s="372"/>
      <c r="CZ736" s="372"/>
    </row>
    <row r="737" ht="25.15" customHeight="true" x14ac:dyDescent="0.2">
      <c r="C737" s="814"/>
      <c r="D737" s="814"/>
      <c r="E737" s="201"/>
      <c r="F737" s="201"/>
      <c r="G737" s="201"/>
      <c r="H737" s="814"/>
      <c r="I737" s="814"/>
      <c r="J737" s="201"/>
      <c r="K737" s="201"/>
      <c r="L737" s="201"/>
      <c r="M737" s="814"/>
      <c r="N737" s="814"/>
      <c r="O737" s="201"/>
      <c r="P737" s="201"/>
      <c r="Q737" s="201"/>
      <c r="BA737" s="372"/>
      <c r="BB737" s="449"/>
      <c r="BC737" s="372"/>
      <c r="BD737" s="372"/>
      <c r="BE737" s="372"/>
      <c r="BF737" s="372"/>
      <c r="BG737" s="372"/>
      <c r="BH737" s="372"/>
      <c r="BI737" s="372"/>
      <c r="BJ737" s="372"/>
      <c r="BK737" s="372"/>
      <c r="BL737" s="372"/>
      <c r="BM737" s="372"/>
      <c r="BN737" s="372"/>
      <c r="BO737" s="372"/>
      <c r="BP737" s="372"/>
      <c r="BQ737" s="372"/>
      <c r="BR737" s="372"/>
      <c r="BS737" s="372"/>
      <c r="BT737" s="372"/>
      <c r="BU737" s="372"/>
      <c r="BV737" s="372"/>
      <c r="BW737" s="372"/>
      <c r="BX737" s="372"/>
      <c r="BY737" s="372"/>
      <c r="BZ737" s="372"/>
      <c r="CA737" s="372"/>
      <c r="CB737" s="372"/>
      <c r="CC737" s="372"/>
      <c r="CD737" s="372"/>
      <c r="CE737" s="372"/>
      <c r="CF737" s="372"/>
      <c r="CG737" s="372"/>
      <c r="CH737" s="372"/>
      <c r="CI737" s="372"/>
      <c r="CJ737" s="372"/>
      <c r="CK737" s="372"/>
      <c r="CL737" s="372"/>
      <c r="CM737" s="372"/>
      <c r="CN737" s="372"/>
      <c r="CO737" s="372"/>
      <c r="CP737" s="372"/>
      <c r="CQ737" s="372"/>
      <c r="CR737" s="372"/>
      <c r="CS737" s="372"/>
      <c r="CT737" s="372"/>
      <c r="CU737" s="372"/>
      <c r="CV737" s="372"/>
      <c r="CW737" s="372"/>
      <c r="CX737" s="372"/>
      <c r="CY737" s="372"/>
      <c r="CZ737" s="372"/>
    </row>
    <row r="738" ht="25.15" customHeight="true" x14ac:dyDescent="0.2">
      <c r="C738" s="814"/>
      <c r="D738" s="814"/>
      <c r="E738" s="201"/>
      <c r="F738" s="201"/>
      <c r="G738" s="201"/>
      <c r="H738" s="814"/>
      <c r="I738" s="814"/>
      <c r="J738" s="201"/>
      <c r="K738" s="201"/>
      <c r="L738" s="201"/>
      <c r="M738" s="814"/>
      <c r="N738" s="814"/>
      <c r="O738" s="201"/>
      <c r="P738" s="201"/>
      <c r="Q738" s="201"/>
      <c r="BA738" s="372"/>
      <c r="BB738" s="449"/>
      <c r="BC738" s="372"/>
      <c r="BD738" s="372"/>
      <c r="BE738" s="372"/>
      <c r="BF738" s="372"/>
      <c r="BG738" s="372"/>
      <c r="BH738" s="372"/>
      <c r="BI738" s="372"/>
      <c r="BJ738" s="372"/>
      <c r="BK738" s="372"/>
      <c r="BL738" s="372"/>
      <c r="BM738" s="372"/>
      <c r="BN738" s="372"/>
      <c r="BO738" s="372"/>
      <c r="BP738" s="372"/>
      <c r="BQ738" s="372"/>
      <c r="BR738" s="372"/>
      <c r="BS738" s="372"/>
      <c r="BT738" s="372"/>
      <c r="BU738" s="372"/>
      <c r="BV738" s="372"/>
      <c r="BW738" s="372"/>
      <c r="BX738" s="372"/>
      <c r="BY738" s="372"/>
      <c r="BZ738" s="372"/>
      <c r="CA738" s="372"/>
      <c r="CB738" s="372"/>
      <c r="CC738" s="372"/>
      <c r="CD738" s="372"/>
      <c r="CE738" s="372"/>
      <c r="CF738" s="372"/>
      <c r="CG738" s="372"/>
      <c r="CH738" s="372"/>
      <c r="CI738" s="372"/>
      <c r="CJ738" s="372"/>
      <c r="CK738" s="372"/>
      <c r="CL738" s="372"/>
      <c r="CM738" s="372"/>
      <c r="CN738" s="372"/>
      <c r="CO738" s="372"/>
      <c r="CP738" s="372"/>
      <c r="CQ738" s="372"/>
      <c r="CR738" s="372"/>
      <c r="CS738" s="372"/>
      <c r="CT738" s="372"/>
      <c r="CU738" s="372"/>
      <c r="CV738" s="372"/>
      <c r="CW738" s="372"/>
      <c r="CX738" s="372"/>
      <c r="CY738" s="372"/>
      <c r="CZ738" s="372"/>
    </row>
    <row r="739" ht="25.15" customHeight="true" x14ac:dyDescent="0.2">
      <c r="C739" s="814"/>
      <c r="D739" s="814"/>
      <c r="E739" s="201"/>
      <c r="F739" s="201"/>
      <c r="G739" s="201"/>
      <c r="H739" s="814"/>
      <c r="I739" s="814"/>
      <c r="J739" s="201"/>
      <c r="K739" s="201"/>
      <c r="L739" s="201"/>
      <c r="M739" s="814"/>
      <c r="N739" s="814"/>
      <c r="O739" s="201"/>
      <c r="P739" s="201"/>
      <c r="Q739" s="201"/>
      <c r="BA739" s="372"/>
      <c r="BB739" s="449"/>
      <c r="BC739" s="372"/>
      <c r="BD739" s="372"/>
      <c r="BE739" s="372"/>
      <c r="BF739" s="372"/>
      <c r="BG739" s="372"/>
      <c r="BH739" s="372"/>
      <c r="BI739" s="372"/>
      <c r="BJ739" s="372"/>
      <c r="BK739" s="372"/>
      <c r="BL739" s="372"/>
      <c r="BM739" s="372"/>
      <c r="BN739" s="372"/>
      <c r="BO739" s="372"/>
      <c r="BP739" s="372"/>
      <c r="BQ739" s="372"/>
      <c r="BR739" s="372"/>
      <c r="BS739" s="372"/>
      <c r="BT739" s="372"/>
      <c r="BU739" s="372"/>
      <c r="BV739" s="372"/>
      <c r="BW739" s="372"/>
      <c r="BX739" s="372"/>
      <c r="BY739" s="372"/>
      <c r="BZ739" s="372"/>
      <c r="CA739" s="372"/>
      <c r="CB739" s="372"/>
      <c r="CC739" s="372"/>
      <c r="CD739" s="372"/>
      <c r="CE739" s="372"/>
      <c r="CF739" s="372"/>
      <c r="CG739" s="372"/>
      <c r="CH739" s="372"/>
      <c r="CI739" s="372"/>
      <c r="CJ739" s="372"/>
      <c r="CK739" s="372"/>
      <c r="CL739" s="372"/>
      <c r="CM739" s="372"/>
      <c r="CN739" s="372"/>
      <c r="CO739" s="372"/>
      <c r="CP739" s="372"/>
      <c r="CQ739" s="372"/>
      <c r="CR739" s="372"/>
      <c r="CS739" s="372"/>
      <c r="CT739" s="372"/>
      <c r="CU739" s="372"/>
      <c r="CV739" s="372"/>
      <c r="CW739" s="372"/>
      <c r="CX739" s="372"/>
      <c r="CY739" s="372"/>
      <c r="CZ739" s="372"/>
    </row>
    <row r="740" ht="25.15" customHeight="true" x14ac:dyDescent="0.2">
      <c r="C740" s="814"/>
      <c r="D740" s="814"/>
      <c r="E740" s="201"/>
      <c r="F740" s="201"/>
      <c r="G740" s="201"/>
      <c r="H740" s="814"/>
      <c r="I740" s="814"/>
      <c r="J740" s="201"/>
      <c r="K740" s="201"/>
      <c r="L740" s="201"/>
      <c r="M740" s="814"/>
      <c r="N740" s="814"/>
      <c r="O740" s="201"/>
      <c r="P740" s="201"/>
      <c r="Q740" s="201"/>
      <c r="BA740" s="372"/>
      <c r="BB740" s="449"/>
      <c r="BC740" s="372"/>
      <c r="BD740" s="372"/>
      <c r="BE740" s="372"/>
      <c r="BF740" s="372"/>
      <c r="BG740" s="372"/>
      <c r="BH740" s="372"/>
      <c r="BI740" s="372"/>
      <c r="BJ740" s="372"/>
      <c r="BK740" s="372"/>
      <c r="BL740" s="372"/>
      <c r="BM740" s="372"/>
      <c r="BN740" s="372"/>
      <c r="BO740" s="372"/>
      <c r="BP740" s="372"/>
      <c r="BQ740" s="372"/>
      <c r="BR740" s="372"/>
      <c r="BS740" s="372"/>
      <c r="BT740" s="372"/>
      <c r="BU740" s="372"/>
      <c r="BV740" s="372"/>
      <c r="BW740" s="372"/>
      <c r="BX740" s="372"/>
      <c r="BY740" s="372"/>
      <c r="BZ740" s="372"/>
      <c r="CA740" s="372"/>
      <c r="CB740" s="372"/>
      <c r="CC740" s="372"/>
      <c r="CD740" s="372"/>
      <c r="CE740" s="372"/>
      <c r="CF740" s="372"/>
      <c r="CG740" s="372"/>
      <c r="CH740" s="372"/>
      <c r="CI740" s="372"/>
      <c r="CJ740" s="372"/>
      <c r="CK740" s="372"/>
      <c r="CL740" s="372"/>
      <c r="CM740" s="372"/>
      <c r="CN740" s="372"/>
      <c r="CO740" s="372"/>
      <c r="CP740" s="372"/>
      <c r="CQ740" s="372"/>
      <c r="CR740" s="372"/>
      <c r="CS740" s="372"/>
      <c r="CT740" s="372"/>
      <c r="CU740" s="372"/>
      <c r="CV740" s="372"/>
      <c r="CW740" s="372"/>
      <c r="CX740" s="372"/>
      <c r="CY740" s="372"/>
      <c r="CZ740" s="372"/>
    </row>
    <row r="741" ht="25.15" customHeight="true" x14ac:dyDescent="0.2">
      <c r="C741" s="814"/>
      <c r="D741" s="814"/>
      <c r="E741" s="201"/>
      <c r="F741" s="201"/>
      <c r="G741" s="201"/>
      <c r="H741" s="814"/>
      <c r="I741" s="814"/>
      <c r="J741" s="201"/>
      <c r="K741" s="201"/>
      <c r="L741" s="201"/>
      <c r="M741" s="814"/>
      <c r="N741" s="814"/>
      <c r="O741" s="201"/>
      <c r="P741" s="201"/>
      <c r="Q741" s="201"/>
      <c r="BA741" s="372"/>
      <c r="BB741" s="449"/>
      <c r="BC741" s="372"/>
      <c r="BD741" s="372"/>
      <c r="BE741" s="372"/>
      <c r="BF741" s="372"/>
      <c r="BG741" s="372"/>
      <c r="BH741" s="372"/>
      <c r="BI741" s="372"/>
      <c r="BJ741" s="372"/>
      <c r="BK741" s="372"/>
      <c r="BL741" s="372"/>
      <c r="BM741" s="372"/>
      <c r="BN741" s="372"/>
      <c r="BO741" s="372"/>
      <c r="BP741" s="372"/>
      <c r="BQ741" s="372"/>
      <c r="BR741" s="372"/>
      <c r="BS741" s="372"/>
      <c r="BT741" s="372"/>
      <c r="BU741" s="372"/>
      <c r="BV741" s="372"/>
      <c r="BW741" s="372"/>
      <c r="BX741" s="372"/>
      <c r="BY741" s="372"/>
      <c r="BZ741" s="372"/>
      <c r="CA741" s="372"/>
      <c r="CB741" s="372"/>
      <c r="CC741" s="372"/>
      <c r="CD741" s="372"/>
      <c r="CE741" s="372"/>
      <c r="CF741" s="372"/>
      <c r="CG741" s="372"/>
      <c r="CH741" s="372"/>
      <c r="CI741" s="372"/>
      <c r="CJ741" s="372"/>
      <c r="CK741" s="372"/>
      <c r="CL741" s="372"/>
      <c r="CM741" s="372"/>
      <c r="CN741" s="372"/>
      <c r="CO741" s="372"/>
      <c r="CP741" s="372"/>
      <c r="CQ741" s="372"/>
      <c r="CR741" s="372"/>
      <c r="CS741" s="372"/>
      <c r="CT741" s="372"/>
      <c r="CU741" s="372"/>
      <c r="CV741" s="372"/>
      <c r="CW741" s="372"/>
      <c r="CX741" s="372"/>
      <c r="CY741" s="372"/>
      <c r="CZ741" s="372"/>
    </row>
    <row r="742" ht="25.15" customHeight="true" x14ac:dyDescent="0.2">
      <c r="C742" s="814"/>
      <c r="D742" s="814"/>
      <c r="E742" s="201"/>
      <c r="F742" s="201"/>
      <c r="G742" s="201"/>
      <c r="H742" s="814"/>
      <c r="I742" s="814"/>
      <c r="J742" s="201"/>
      <c r="K742" s="201"/>
      <c r="L742" s="201"/>
      <c r="M742" s="814"/>
      <c r="N742" s="814"/>
      <c r="O742" s="201"/>
      <c r="P742" s="201"/>
      <c r="Q742" s="201"/>
      <c r="BA742" s="372"/>
      <c r="BB742" s="449"/>
      <c r="BC742" s="372"/>
      <c r="BD742" s="372"/>
      <c r="BE742" s="372"/>
      <c r="BF742" s="372"/>
      <c r="BG742" s="372"/>
      <c r="BH742" s="372"/>
      <c r="BI742" s="372"/>
      <c r="BJ742" s="372"/>
      <c r="BK742" s="372"/>
      <c r="BL742" s="372"/>
      <c r="BM742" s="372"/>
      <c r="BN742" s="372"/>
      <c r="BO742" s="372"/>
      <c r="BP742" s="372"/>
      <c r="BQ742" s="372"/>
      <c r="BR742" s="372"/>
      <c r="BS742" s="372"/>
      <c r="BT742" s="372"/>
      <c r="BU742" s="372"/>
      <c r="BV742" s="372"/>
      <c r="BW742" s="372"/>
      <c r="BX742" s="372"/>
      <c r="BY742" s="372"/>
      <c r="BZ742" s="372"/>
      <c r="CA742" s="372"/>
      <c r="CB742" s="372"/>
      <c r="CC742" s="372"/>
      <c r="CD742" s="372"/>
      <c r="CE742" s="372"/>
      <c r="CF742" s="372"/>
      <c r="CG742" s="372"/>
      <c r="CH742" s="372"/>
      <c r="CI742" s="372"/>
      <c r="CJ742" s="372"/>
      <c r="CK742" s="372"/>
      <c r="CL742" s="372"/>
      <c r="CM742" s="372"/>
      <c r="CN742" s="372"/>
      <c r="CO742" s="372"/>
      <c r="CP742" s="372"/>
      <c r="CQ742" s="372"/>
      <c r="CR742" s="372"/>
      <c r="CS742" s="372"/>
      <c r="CT742" s="372"/>
      <c r="CU742" s="372"/>
      <c r="CV742" s="372"/>
      <c r="CW742" s="372"/>
      <c r="CX742" s="372"/>
      <c r="CY742" s="372"/>
      <c r="CZ742" s="372"/>
    </row>
    <row r="743" ht="25.15" customHeight="true" x14ac:dyDescent="0.2">
      <c r="C743" s="814"/>
      <c r="D743" s="814"/>
      <c r="E743" s="201"/>
      <c r="F743" s="201"/>
      <c r="G743" s="201"/>
      <c r="H743" s="814"/>
      <c r="I743" s="814"/>
      <c r="J743" s="201"/>
      <c r="K743" s="201"/>
      <c r="L743" s="201"/>
      <c r="M743" s="814"/>
      <c r="N743" s="814"/>
      <c r="O743" s="201"/>
      <c r="P743" s="201"/>
      <c r="Q743" s="201"/>
      <c r="BA743" s="372"/>
      <c r="BB743" s="449"/>
      <c r="BC743" s="372"/>
      <c r="BD743" s="372"/>
      <c r="BE743" s="372"/>
      <c r="BF743" s="372"/>
      <c r="BG743" s="372"/>
      <c r="BH743" s="372"/>
      <c r="BI743" s="372"/>
      <c r="BJ743" s="372"/>
      <c r="BK743" s="372"/>
      <c r="BL743" s="372"/>
      <c r="BM743" s="372"/>
      <c r="BN743" s="372"/>
      <c r="BO743" s="372"/>
      <c r="BP743" s="372"/>
      <c r="BQ743" s="372"/>
      <c r="BR743" s="372"/>
      <c r="BS743" s="372"/>
      <c r="BT743" s="372"/>
      <c r="BU743" s="372"/>
      <c r="BV743" s="372"/>
      <c r="BW743" s="372"/>
      <c r="BX743" s="372"/>
      <c r="BY743" s="372"/>
      <c r="BZ743" s="372"/>
      <c r="CA743" s="372"/>
      <c r="CB743" s="372"/>
      <c r="CC743" s="372"/>
      <c r="CD743" s="372"/>
      <c r="CE743" s="372"/>
      <c r="CF743" s="372"/>
      <c r="CG743" s="372"/>
      <c r="CH743" s="372"/>
      <c r="CI743" s="372"/>
      <c r="CJ743" s="372"/>
      <c r="CK743" s="372"/>
      <c r="CL743" s="372"/>
      <c r="CM743" s="372"/>
      <c r="CN743" s="372"/>
      <c r="CO743" s="372"/>
      <c r="CP743" s="372"/>
      <c r="CQ743" s="372"/>
      <c r="CR743" s="372"/>
      <c r="CS743" s="372"/>
      <c r="CT743" s="372"/>
      <c r="CU743" s="372"/>
      <c r="CV743" s="372"/>
      <c r="CW743" s="372"/>
      <c r="CX743" s="372"/>
      <c r="CY743" s="372"/>
      <c r="CZ743" s="372"/>
    </row>
    <row r="744" ht="25.15" customHeight="true" x14ac:dyDescent="0.2">
      <c r="C744" s="814"/>
      <c r="D744" s="814"/>
      <c r="E744" s="201"/>
      <c r="F744" s="201"/>
      <c r="G744" s="201"/>
      <c r="H744" s="814"/>
      <c r="I744" s="814"/>
      <c r="J744" s="201"/>
      <c r="K744" s="201"/>
      <c r="L744" s="201"/>
      <c r="M744" s="814"/>
      <c r="N744" s="814"/>
      <c r="O744" s="201"/>
      <c r="P744" s="201"/>
      <c r="Q744" s="201"/>
      <c r="BA744" s="372"/>
      <c r="BB744" s="449"/>
      <c r="BC744" s="372"/>
      <c r="BD744" s="372"/>
      <c r="BE744" s="372"/>
      <c r="BF744" s="372"/>
      <c r="BG744" s="372"/>
      <c r="BH744" s="372"/>
      <c r="BI744" s="372"/>
      <c r="BJ744" s="372"/>
      <c r="BK744" s="372"/>
      <c r="BL744" s="372"/>
      <c r="BM744" s="372"/>
      <c r="BN744" s="372"/>
      <c r="BO744" s="372"/>
      <c r="BP744" s="372"/>
      <c r="BQ744" s="372"/>
      <c r="BR744" s="372"/>
      <c r="BS744" s="372"/>
      <c r="BT744" s="372"/>
      <c r="BU744" s="372"/>
      <c r="BV744" s="372"/>
      <c r="BW744" s="372"/>
      <c r="BX744" s="372"/>
      <c r="BY744" s="372"/>
      <c r="BZ744" s="372"/>
      <c r="CA744" s="372"/>
      <c r="CB744" s="372"/>
      <c r="CC744" s="372"/>
      <c r="CD744" s="372"/>
      <c r="CE744" s="372"/>
      <c r="CF744" s="372"/>
      <c r="CG744" s="372"/>
      <c r="CH744" s="372"/>
      <c r="CI744" s="372"/>
      <c r="CJ744" s="372"/>
      <c r="CK744" s="372"/>
      <c r="CL744" s="372"/>
      <c r="CM744" s="372"/>
      <c r="CN744" s="372"/>
      <c r="CO744" s="372"/>
      <c r="CP744" s="372"/>
      <c r="CQ744" s="372"/>
      <c r="CR744" s="372"/>
      <c r="CS744" s="372"/>
      <c r="CT744" s="372"/>
      <c r="CU744" s="372"/>
      <c r="CV744" s="372"/>
      <c r="CW744" s="372"/>
      <c r="CX744" s="372"/>
      <c r="CY744" s="372"/>
      <c r="CZ744" s="372"/>
    </row>
    <row r="745" ht="25.15" customHeight="true" x14ac:dyDescent="0.2">
      <c r="C745" s="814"/>
      <c r="D745" s="814"/>
      <c r="E745" s="201"/>
      <c r="F745" s="201"/>
      <c r="G745" s="201"/>
      <c r="H745" s="814"/>
      <c r="I745" s="814"/>
      <c r="J745" s="201"/>
      <c r="K745" s="201"/>
      <c r="L745" s="201"/>
      <c r="M745" s="814"/>
      <c r="N745" s="814"/>
      <c r="O745" s="201"/>
      <c r="P745" s="201"/>
      <c r="Q745" s="201"/>
      <c r="BA745" s="372"/>
      <c r="BB745" s="449"/>
      <c r="BC745" s="372"/>
      <c r="BD745" s="372"/>
      <c r="BE745" s="372"/>
      <c r="BF745" s="372"/>
      <c r="BG745" s="372"/>
      <c r="BH745" s="372"/>
      <c r="BI745" s="372"/>
      <c r="BJ745" s="372"/>
      <c r="BK745" s="372"/>
      <c r="BL745" s="372"/>
      <c r="BM745" s="372"/>
      <c r="BN745" s="372"/>
      <c r="BO745" s="372"/>
      <c r="BP745" s="372"/>
      <c r="BQ745" s="372"/>
      <c r="BR745" s="372"/>
      <c r="BS745" s="372"/>
      <c r="BT745" s="372"/>
      <c r="BU745" s="372"/>
      <c r="BV745" s="372"/>
      <c r="BW745" s="372"/>
      <c r="BX745" s="372"/>
      <c r="BY745" s="372"/>
      <c r="BZ745" s="372"/>
      <c r="CA745" s="372"/>
      <c r="CB745" s="372"/>
      <c r="CC745" s="372"/>
      <c r="CD745" s="372"/>
      <c r="CE745" s="372"/>
      <c r="CF745" s="372"/>
      <c r="CG745" s="372"/>
      <c r="CH745" s="372"/>
      <c r="CI745" s="372"/>
      <c r="CJ745" s="372"/>
      <c r="CK745" s="372"/>
      <c r="CL745" s="372"/>
      <c r="CM745" s="372"/>
      <c r="CN745" s="372"/>
      <c r="CO745" s="372"/>
      <c r="CP745" s="372"/>
      <c r="CQ745" s="372"/>
      <c r="CR745" s="372"/>
      <c r="CS745" s="372"/>
      <c r="CT745" s="372"/>
      <c r="CU745" s="372"/>
      <c r="CV745" s="372"/>
      <c r="CW745" s="372"/>
      <c r="CX745" s="372"/>
      <c r="CY745" s="372"/>
      <c r="CZ745" s="372"/>
    </row>
    <row r="746" ht="25.15" customHeight="true" x14ac:dyDescent="0.2">
      <c r="C746" s="814"/>
      <c r="D746" s="814"/>
      <c r="E746" s="201"/>
      <c r="F746" s="201"/>
      <c r="G746" s="201"/>
      <c r="H746" s="814"/>
      <c r="I746" s="814"/>
      <c r="J746" s="201"/>
      <c r="K746" s="201"/>
      <c r="L746" s="201"/>
      <c r="M746" s="814"/>
      <c r="N746" s="814"/>
      <c r="O746" s="201"/>
      <c r="P746" s="201"/>
      <c r="Q746" s="201"/>
      <c r="BA746" s="372"/>
      <c r="BB746" s="449"/>
      <c r="BC746" s="372"/>
      <c r="BD746" s="372"/>
      <c r="BE746" s="372"/>
      <c r="BF746" s="372"/>
      <c r="BG746" s="372"/>
      <c r="BH746" s="372"/>
      <c r="BI746" s="372"/>
      <c r="BJ746" s="372"/>
      <c r="BK746" s="372"/>
      <c r="BL746" s="372"/>
      <c r="BM746" s="372"/>
      <c r="BN746" s="372"/>
      <c r="BO746" s="372"/>
      <c r="BP746" s="372"/>
      <c r="BQ746" s="372"/>
      <c r="BR746" s="372"/>
      <c r="BS746" s="372"/>
      <c r="BT746" s="372"/>
      <c r="BU746" s="372"/>
      <c r="BV746" s="372"/>
      <c r="BW746" s="372"/>
      <c r="BX746" s="372"/>
      <c r="BY746" s="372"/>
      <c r="BZ746" s="372"/>
      <c r="CA746" s="372"/>
      <c r="CB746" s="372"/>
      <c r="CC746" s="372"/>
      <c r="CD746" s="372"/>
      <c r="CE746" s="372"/>
      <c r="CF746" s="372"/>
      <c r="CG746" s="372"/>
      <c r="CH746" s="372"/>
      <c r="CI746" s="372"/>
      <c r="CJ746" s="372"/>
      <c r="CK746" s="372"/>
      <c r="CL746" s="372"/>
      <c r="CM746" s="372"/>
      <c r="CN746" s="372"/>
      <c r="CO746" s="372"/>
      <c r="CP746" s="372"/>
      <c r="CQ746" s="372"/>
      <c r="CR746" s="372"/>
      <c r="CS746" s="372"/>
      <c r="CT746" s="372"/>
      <c r="CU746" s="372"/>
      <c r="CV746" s="372"/>
      <c r="CW746" s="372"/>
      <c r="CX746" s="372"/>
      <c r="CY746" s="372"/>
      <c r="CZ746" s="372"/>
    </row>
    <row r="747" ht="25.15" customHeight="true" x14ac:dyDescent="0.2">
      <c r="C747" s="814"/>
      <c r="D747" s="814"/>
      <c r="E747" s="201"/>
      <c r="F747" s="201"/>
      <c r="G747" s="201"/>
      <c r="H747" s="814"/>
      <c r="I747" s="814"/>
      <c r="J747" s="201"/>
      <c r="K747" s="201"/>
      <c r="L747" s="201"/>
      <c r="M747" s="814"/>
      <c r="N747" s="814"/>
      <c r="O747" s="201"/>
      <c r="P747" s="201"/>
      <c r="Q747" s="201"/>
      <c r="BA747" s="372"/>
      <c r="BB747" s="449"/>
      <c r="BC747" s="372"/>
      <c r="BD747" s="372"/>
      <c r="BE747" s="372"/>
      <c r="BF747" s="372"/>
      <c r="BG747" s="372"/>
      <c r="BH747" s="372"/>
      <c r="BI747" s="372"/>
      <c r="BJ747" s="372"/>
      <c r="BK747" s="372"/>
      <c r="BL747" s="372"/>
      <c r="BM747" s="372"/>
      <c r="BN747" s="372"/>
      <c r="BO747" s="372"/>
      <c r="BP747" s="372"/>
      <c r="BQ747" s="372"/>
      <c r="BR747" s="372"/>
      <c r="BS747" s="372"/>
      <c r="BT747" s="372"/>
      <c r="BU747" s="372"/>
      <c r="BV747" s="372"/>
      <c r="BW747" s="372"/>
      <c r="BX747" s="372"/>
      <c r="BY747" s="372"/>
      <c r="BZ747" s="372"/>
      <c r="CA747" s="372"/>
      <c r="CB747" s="372"/>
      <c r="CC747" s="372"/>
      <c r="CD747" s="372"/>
      <c r="CE747" s="372"/>
      <c r="CF747" s="372"/>
      <c r="CG747" s="372"/>
      <c r="CH747" s="372"/>
      <c r="CI747" s="372"/>
      <c r="CJ747" s="372"/>
      <c r="CK747" s="372"/>
      <c r="CL747" s="372"/>
      <c r="CM747" s="372"/>
      <c r="CN747" s="372"/>
      <c r="CO747" s="372"/>
      <c r="CP747" s="372"/>
      <c r="CQ747" s="372"/>
      <c r="CR747" s="372"/>
      <c r="CS747" s="372"/>
      <c r="CT747" s="372"/>
      <c r="CU747" s="372"/>
      <c r="CV747" s="372"/>
      <c r="CW747" s="372"/>
      <c r="CX747" s="372"/>
      <c r="CY747" s="372"/>
      <c r="CZ747" s="372"/>
    </row>
    <row r="748" ht="25.15" customHeight="true" x14ac:dyDescent="0.2">
      <c r="C748" s="814"/>
      <c r="D748" s="814"/>
      <c r="E748" s="201"/>
      <c r="F748" s="201"/>
      <c r="G748" s="201"/>
      <c r="H748" s="814"/>
      <c r="I748" s="814"/>
      <c r="J748" s="201"/>
      <c r="K748" s="201"/>
      <c r="L748" s="201"/>
      <c r="M748" s="814"/>
      <c r="N748" s="814"/>
      <c r="O748" s="201"/>
      <c r="P748" s="201"/>
      <c r="Q748" s="201"/>
      <c r="BA748" s="372"/>
      <c r="BB748" s="449"/>
      <c r="BC748" s="372"/>
      <c r="BD748" s="372"/>
      <c r="BE748" s="372"/>
      <c r="BF748" s="372"/>
      <c r="BG748" s="372"/>
      <c r="BH748" s="372"/>
      <c r="BI748" s="372"/>
      <c r="BJ748" s="372"/>
      <c r="BK748" s="372"/>
      <c r="BL748" s="372"/>
      <c r="BM748" s="372"/>
      <c r="BN748" s="372"/>
      <c r="BO748" s="372"/>
      <c r="BP748" s="372"/>
      <c r="BQ748" s="372"/>
      <c r="BR748" s="372"/>
      <c r="BS748" s="372"/>
      <c r="BT748" s="372"/>
      <c r="BU748" s="372"/>
      <c r="BV748" s="372"/>
      <c r="BW748" s="372"/>
      <c r="BX748" s="372"/>
      <c r="BY748" s="372"/>
      <c r="BZ748" s="372"/>
      <c r="CA748" s="372"/>
      <c r="CB748" s="372"/>
      <c r="CC748" s="372"/>
      <c r="CD748" s="372"/>
      <c r="CE748" s="372"/>
      <c r="CF748" s="372"/>
      <c r="CG748" s="372"/>
      <c r="CH748" s="372"/>
      <c r="CI748" s="372"/>
      <c r="CJ748" s="372"/>
      <c r="CK748" s="372"/>
      <c r="CL748" s="372"/>
      <c r="CM748" s="372"/>
      <c r="CN748" s="372"/>
      <c r="CO748" s="372"/>
      <c r="CP748" s="372"/>
      <c r="CQ748" s="372"/>
      <c r="CR748" s="372"/>
      <c r="CS748" s="372"/>
      <c r="CT748" s="372"/>
      <c r="CU748" s="372"/>
      <c r="CV748" s="372"/>
      <c r="CW748" s="372"/>
      <c r="CX748" s="372"/>
      <c r="CY748" s="372"/>
      <c r="CZ748" s="372"/>
    </row>
    <row r="749" ht="25.15" customHeight="true" x14ac:dyDescent="0.2">
      <c r="C749" s="814"/>
      <c r="D749" s="814"/>
      <c r="E749" s="201"/>
      <c r="F749" s="201"/>
      <c r="G749" s="201"/>
      <c r="H749" s="814"/>
      <c r="I749" s="814"/>
      <c r="J749" s="201"/>
      <c r="K749" s="201"/>
      <c r="L749" s="201"/>
      <c r="M749" s="814"/>
      <c r="N749" s="814"/>
      <c r="O749" s="201"/>
      <c r="P749" s="201"/>
      <c r="Q749" s="201"/>
      <c r="BA749" s="372"/>
      <c r="BB749" s="449"/>
      <c r="BC749" s="372"/>
      <c r="BD749" s="372"/>
      <c r="BE749" s="372"/>
      <c r="BF749" s="372"/>
      <c r="BG749" s="372"/>
      <c r="BH749" s="372"/>
      <c r="BI749" s="372"/>
      <c r="BJ749" s="372"/>
      <c r="BK749" s="372"/>
      <c r="BL749" s="372"/>
      <c r="BM749" s="372"/>
      <c r="BN749" s="372"/>
      <c r="BO749" s="372"/>
      <c r="BP749" s="372"/>
      <c r="BQ749" s="372"/>
      <c r="BR749" s="372"/>
      <c r="BS749" s="372"/>
      <c r="BT749" s="372"/>
      <c r="BU749" s="372"/>
      <c r="BV749" s="372"/>
      <c r="BW749" s="372"/>
      <c r="BX749" s="372"/>
      <c r="BY749" s="372"/>
      <c r="BZ749" s="372"/>
      <c r="CA749" s="372"/>
      <c r="CB749" s="372"/>
      <c r="CC749" s="372"/>
      <c r="CD749" s="372"/>
      <c r="CE749" s="372"/>
      <c r="CF749" s="372"/>
      <c r="CG749" s="372"/>
      <c r="CH749" s="372"/>
      <c r="CI749" s="372"/>
      <c r="CJ749" s="372"/>
      <c r="CK749" s="372"/>
      <c r="CL749" s="372"/>
      <c r="CM749" s="372"/>
      <c r="CN749" s="372"/>
      <c r="CO749" s="372"/>
      <c r="CP749" s="372"/>
      <c r="CQ749" s="372"/>
      <c r="CR749" s="372"/>
      <c r="CS749" s="372"/>
      <c r="CT749" s="372"/>
      <c r="CU749" s="372"/>
      <c r="CV749" s="372"/>
      <c r="CW749" s="372"/>
      <c r="CX749" s="372"/>
      <c r="CY749" s="372"/>
      <c r="CZ749" s="372"/>
    </row>
    <row r="750" ht="25.15" customHeight="true" x14ac:dyDescent="0.2">
      <c r="C750" s="814"/>
      <c r="D750" s="814"/>
      <c r="E750" s="201"/>
      <c r="F750" s="201"/>
      <c r="G750" s="201"/>
      <c r="H750" s="814"/>
      <c r="I750" s="814"/>
      <c r="J750" s="201"/>
      <c r="K750" s="201"/>
      <c r="L750" s="201"/>
      <c r="M750" s="814"/>
      <c r="N750" s="814"/>
      <c r="O750" s="201"/>
      <c r="P750" s="201"/>
      <c r="Q750" s="201"/>
      <c r="BA750" s="372"/>
      <c r="BB750" s="449"/>
      <c r="BC750" s="372"/>
      <c r="BD750" s="372"/>
      <c r="BE750" s="372"/>
      <c r="BF750" s="372"/>
      <c r="BG750" s="372"/>
      <c r="BH750" s="372"/>
      <c r="BI750" s="372"/>
      <c r="BJ750" s="372"/>
      <c r="BK750" s="372"/>
      <c r="BL750" s="372"/>
      <c r="BM750" s="372"/>
      <c r="BN750" s="372"/>
      <c r="BO750" s="372"/>
      <c r="BP750" s="372"/>
      <c r="BQ750" s="372"/>
      <c r="BR750" s="372"/>
      <c r="BS750" s="372"/>
      <c r="BT750" s="372"/>
      <c r="BU750" s="372"/>
      <c r="BV750" s="372"/>
      <c r="BW750" s="372"/>
      <c r="BX750" s="372"/>
      <c r="BY750" s="372"/>
      <c r="BZ750" s="372"/>
      <c r="CA750" s="372"/>
      <c r="CB750" s="372"/>
      <c r="CC750" s="372"/>
      <c r="CD750" s="372"/>
      <c r="CE750" s="372"/>
      <c r="CF750" s="372"/>
      <c r="CG750" s="372"/>
      <c r="CH750" s="372"/>
      <c r="CI750" s="372"/>
      <c r="CJ750" s="372"/>
      <c r="CK750" s="372"/>
      <c r="CL750" s="372"/>
      <c r="CM750" s="372"/>
      <c r="CN750" s="372"/>
      <c r="CO750" s="372"/>
      <c r="CP750" s="372"/>
      <c r="CQ750" s="372"/>
      <c r="CR750" s="372"/>
      <c r="CS750" s="372"/>
      <c r="CT750" s="372"/>
      <c r="CU750" s="372"/>
      <c r="CV750" s="372"/>
      <c r="CW750" s="372"/>
      <c r="CX750" s="372"/>
      <c r="CY750" s="372"/>
      <c r="CZ750" s="372"/>
    </row>
    <row r="751" ht="25.15" customHeight="true" x14ac:dyDescent="0.2">
      <c r="C751" s="814"/>
      <c r="D751" s="814"/>
      <c r="E751" s="201"/>
      <c r="F751" s="201"/>
      <c r="G751" s="201"/>
      <c r="H751" s="814"/>
      <c r="I751" s="814"/>
      <c r="J751" s="201"/>
      <c r="K751" s="201"/>
      <c r="L751" s="201"/>
      <c r="M751" s="814"/>
      <c r="N751" s="814"/>
      <c r="O751" s="201"/>
      <c r="P751" s="201"/>
      <c r="Q751" s="201"/>
      <c r="BA751" s="372"/>
      <c r="BB751" s="449"/>
      <c r="BC751" s="372"/>
      <c r="BD751" s="372"/>
      <c r="BE751" s="372"/>
      <c r="BF751" s="372"/>
      <c r="BG751" s="372"/>
      <c r="BH751" s="372"/>
      <c r="BI751" s="372"/>
      <c r="BJ751" s="372"/>
      <c r="BK751" s="372"/>
      <c r="BL751" s="372"/>
      <c r="BM751" s="372"/>
      <c r="BN751" s="372"/>
      <c r="BO751" s="372"/>
      <c r="BP751" s="372"/>
      <c r="BQ751" s="372"/>
      <c r="BR751" s="372"/>
      <c r="BS751" s="372"/>
      <c r="BT751" s="372"/>
      <c r="BU751" s="372"/>
      <c r="BV751" s="372"/>
      <c r="BW751" s="372"/>
      <c r="BX751" s="372"/>
      <c r="BY751" s="372"/>
      <c r="BZ751" s="372"/>
      <c r="CA751" s="372"/>
      <c r="CB751" s="372"/>
      <c r="CC751" s="372"/>
      <c r="CD751" s="372"/>
      <c r="CE751" s="372"/>
      <c r="CF751" s="372"/>
      <c r="CG751" s="372"/>
      <c r="CH751" s="372"/>
      <c r="CI751" s="372"/>
      <c r="CJ751" s="372"/>
      <c r="CK751" s="372"/>
      <c r="CL751" s="372"/>
      <c r="CM751" s="372"/>
      <c r="CN751" s="372"/>
      <c r="CO751" s="372"/>
      <c r="CP751" s="372"/>
      <c r="CQ751" s="372"/>
      <c r="CR751" s="372"/>
      <c r="CS751" s="372"/>
      <c r="CT751" s="372"/>
      <c r="CU751" s="372"/>
      <c r="CV751" s="372"/>
      <c r="CW751" s="372"/>
      <c r="CX751" s="372"/>
      <c r="CY751" s="372"/>
      <c r="CZ751" s="372"/>
    </row>
    <row r="752" ht="25.15" customHeight="true" x14ac:dyDescent="0.2">
      <c r="C752" s="814"/>
      <c r="D752" s="814"/>
      <c r="E752" s="201"/>
      <c r="F752" s="201"/>
      <c r="G752" s="201"/>
      <c r="H752" s="814"/>
      <c r="I752" s="814"/>
      <c r="J752" s="201"/>
      <c r="K752" s="201"/>
      <c r="L752" s="201"/>
      <c r="M752" s="814"/>
      <c r="N752" s="814"/>
      <c r="O752" s="201"/>
      <c r="P752" s="201"/>
      <c r="Q752" s="201"/>
      <c r="BA752" s="372"/>
      <c r="BB752" s="449"/>
      <c r="BC752" s="372"/>
      <c r="BD752" s="372"/>
      <c r="BE752" s="372"/>
      <c r="BF752" s="372"/>
      <c r="BG752" s="372"/>
      <c r="BH752" s="372"/>
      <c r="BI752" s="372"/>
      <c r="BJ752" s="372"/>
      <c r="BK752" s="372"/>
      <c r="BL752" s="372"/>
      <c r="BM752" s="372"/>
      <c r="BN752" s="372"/>
      <c r="BO752" s="372"/>
      <c r="BP752" s="372"/>
      <c r="BQ752" s="372"/>
      <c r="BR752" s="372"/>
      <c r="BS752" s="372"/>
      <c r="BT752" s="372"/>
      <c r="BU752" s="372"/>
      <c r="BV752" s="372"/>
      <c r="BW752" s="372"/>
      <c r="BX752" s="372"/>
      <c r="BY752" s="372"/>
      <c r="BZ752" s="372"/>
      <c r="CA752" s="372"/>
      <c r="CB752" s="372"/>
      <c r="CC752" s="372"/>
      <c r="CD752" s="372"/>
      <c r="CE752" s="372"/>
      <c r="CF752" s="372"/>
      <c r="CG752" s="372"/>
      <c r="CH752" s="372"/>
      <c r="CI752" s="372"/>
      <c r="CJ752" s="372"/>
      <c r="CK752" s="372"/>
      <c r="CL752" s="372"/>
      <c r="CM752" s="372"/>
      <c r="CN752" s="372"/>
      <c r="CO752" s="372"/>
      <c r="CP752" s="372"/>
      <c r="CQ752" s="372"/>
      <c r="CR752" s="372"/>
      <c r="CS752" s="372"/>
      <c r="CT752" s="372"/>
      <c r="CU752" s="372"/>
      <c r="CV752" s="372"/>
      <c r="CW752" s="372"/>
      <c r="CX752" s="372"/>
      <c r="CY752" s="372"/>
      <c r="CZ752" s="372"/>
    </row>
    <row r="753" ht="25.15" customHeight="true" x14ac:dyDescent="0.2">
      <c r="C753" s="814"/>
      <c r="D753" s="814"/>
      <c r="E753" s="201"/>
      <c r="F753" s="201"/>
      <c r="G753" s="201"/>
      <c r="H753" s="814"/>
      <c r="I753" s="814"/>
      <c r="J753" s="201"/>
      <c r="K753" s="201"/>
      <c r="L753" s="201"/>
      <c r="M753" s="814"/>
      <c r="N753" s="814"/>
      <c r="O753" s="201"/>
      <c r="P753" s="201"/>
      <c r="Q753" s="201"/>
      <c r="BA753" s="372"/>
      <c r="BB753" s="449"/>
      <c r="BC753" s="372"/>
      <c r="BD753" s="372"/>
      <c r="BE753" s="372"/>
      <c r="BF753" s="372"/>
      <c r="BG753" s="372"/>
      <c r="BH753" s="372"/>
      <c r="BI753" s="372"/>
      <c r="BJ753" s="372"/>
      <c r="BK753" s="372"/>
      <c r="BL753" s="372"/>
      <c r="BM753" s="372"/>
      <c r="BN753" s="372"/>
      <c r="BO753" s="372"/>
      <c r="BP753" s="372"/>
      <c r="BQ753" s="372"/>
      <c r="BR753" s="372"/>
      <c r="BS753" s="372"/>
      <c r="BT753" s="372"/>
      <c r="BU753" s="372"/>
      <c r="BV753" s="372"/>
      <c r="BW753" s="372"/>
      <c r="BX753" s="372"/>
      <c r="BY753" s="372"/>
      <c r="BZ753" s="372"/>
      <c r="CA753" s="372"/>
      <c r="CB753" s="372"/>
      <c r="CC753" s="372"/>
      <c r="CD753" s="372"/>
      <c r="CE753" s="372"/>
      <c r="CF753" s="372"/>
      <c r="CG753" s="372"/>
      <c r="CH753" s="372"/>
      <c r="CI753" s="372"/>
      <c r="CJ753" s="372"/>
      <c r="CK753" s="372"/>
      <c r="CL753" s="372"/>
      <c r="CM753" s="372"/>
      <c r="CN753" s="372"/>
      <c r="CO753" s="372"/>
      <c r="CP753" s="372"/>
      <c r="CQ753" s="372"/>
      <c r="CR753" s="372"/>
      <c r="CS753" s="372"/>
      <c r="CT753" s="372"/>
      <c r="CU753" s="372"/>
      <c r="CV753" s="372"/>
      <c r="CW753" s="372"/>
      <c r="CX753" s="372"/>
      <c r="CY753" s="372"/>
      <c r="CZ753" s="372"/>
    </row>
    <row r="754" ht="25.15" customHeight="true" x14ac:dyDescent="0.2">
      <c r="C754" s="814"/>
      <c r="D754" s="814"/>
      <c r="E754" s="201"/>
      <c r="F754" s="201"/>
      <c r="G754" s="201"/>
      <c r="H754" s="814"/>
      <c r="I754" s="814"/>
      <c r="J754" s="201"/>
      <c r="K754" s="201"/>
      <c r="L754" s="201"/>
      <c r="M754" s="814"/>
      <c r="N754" s="814"/>
      <c r="O754" s="201"/>
      <c r="P754" s="201"/>
      <c r="Q754" s="201"/>
      <c r="BA754" s="372"/>
      <c r="BB754" s="449"/>
      <c r="BC754" s="372"/>
      <c r="BD754" s="372"/>
      <c r="BE754" s="372"/>
      <c r="BF754" s="372"/>
      <c r="BG754" s="372"/>
      <c r="BH754" s="372"/>
      <c r="BI754" s="372"/>
      <c r="BJ754" s="372"/>
      <c r="BK754" s="372"/>
      <c r="BL754" s="372"/>
      <c r="BM754" s="372"/>
      <c r="BN754" s="372"/>
      <c r="BO754" s="372"/>
      <c r="BP754" s="372"/>
      <c r="BQ754" s="372"/>
      <c r="BR754" s="372"/>
      <c r="BS754" s="372"/>
      <c r="BT754" s="372"/>
      <c r="BU754" s="372"/>
      <c r="BV754" s="372"/>
      <c r="BW754" s="372"/>
      <c r="BX754" s="372"/>
      <c r="BY754" s="372"/>
      <c r="BZ754" s="372"/>
      <c r="CA754" s="372"/>
      <c r="CB754" s="372"/>
      <c r="CC754" s="372"/>
      <c r="CD754" s="372"/>
      <c r="CE754" s="372"/>
      <c r="CF754" s="372"/>
      <c r="CG754" s="372"/>
      <c r="CH754" s="372"/>
      <c r="CI754" s="372"/>
      <c r="CJ754" s="372"/>
      <c r="CK754" s="372"/>
      <c r="CL754" s="372"/>
      <c r="CM754" s="372"/>
      <c r="CN754" s="372"/>
      <c r="CO754" s="372"/>
      <c r="CP754" s="372"/>
      <c r="CQ754" s="372"/>
      <c r="CR754" s="372"/>
      <c r="CS754" s="372"/>
      <c r="CT754" s="372"/>
      <c r="CU754" s="372"/>
      <c r="CV754" s="372"/>
      <c r="CW754" s="372"/>
      <c r="CX754" s="372"/>
      <c r="CY754" s="372"/>
      <c r="CZ754" s="372"/>
    </row>
    <row r="755" ht="25.15" customHeight="true" x14ac:dyDescent="0.2">
      <c r="C755" s="814"/>
      <c r="D755" s="814"/>
      <c r="E755" s="201"/>
      <c r="F755" s="201"/>
      <c r="G755" s="201"/>
      <c r="H755" s="814"/>
      <c r="I755" s="814"/>
      <c r="J755" s="201"/>
      <c r="K755" s="201"/>
      <c r="L755" s="201"/>
      <c r="M755" s="814"/>
      <c r="N755" s="814"/>
      <c r="O755" s="201"/>
      <c r="P755" s="201"/>
      <c r="Q755" s="201"/>
      <c r="BA755" s="372"/>
      <c r="BB755" s="449"/>
      <c r="BC755" s="372"/>
      <c r="BD755" s="372"/>
      <c r="BE755" s="372"/>
      <c r="BF755" s="372"/>
      <c r="BG755" s="372"/>
      <c r="BH755" s="372"/>
      <c r="BI755" s="372"/>
      <c r="BJ755" s="372"/>
      <c r="BK755" s="372"/>
      <c r="BL755" s="372"/>
      <c r="BM755" s="372"/>
      <c r="BN755" s="372"/>
      <c r="BO755" s="372"/>
      <c r="BP755" s="372"/>
      <c r="BQ755" s="372"/>
      <c r="BR755" s="372"/>
      <c r="BS755" s="372"/>
      <c r="BT755" s="372"/>
      <c r="BU755" s="372"/>
      <c r="BV755" s="372"/>
      <c r="BW755" s="372"/>
      <c r="BX755" s="372"/>
      <c r="BY755" s="372"/>
      <c r="BZ755" s="372"/>
      <c r="CA755" s="372"/>
      <c r="CB755" s="372"/>
      <c r="CC755" s="372"/>
      <c r="CD755" s="372"/>
      <c r="CE755" s="372"/>
      <c r="CF755" s="372"/>
      <c r="CG755" s="372"/>
      <c r="CH755" s="372"/>
      <c r="CI755" s="372"/>
      <c r="CJ755" s="372"/>
      <c r="CK755" s="372"/>
      <c r="CL755" s="372"/>
      <c r="CM755" s="372"/>
      <c r="CN755" s="372"/>
      <c r="CO755" s="372"/>
      <c r="CP755" s="372"/>
      <c r="CQ755" s="372"/>
      <c r="CR755" s="372"/>
      <c r="CS755" s="372"/>
      <c r="CT755" s="372"/>
      <c r="CU755" s="372"/>
      <c r="CV755" s="372"/>
      <c r="CW755" s="372"/>
      <c r="CX755" s="372"/>
      <c r="CY755" s="372"/>
      <c r="CZ755" s="372"/>
    </row>
    <row r="756" ht="25.15" customHeight="true" x14ac:dyDescent="0.2">
      <c r="C756" s="814"/>
      <c r="D756" s="814"/>
      <c r="E756" s="201"/>
      <c r="F756" s="201"/>
      <c r="G756" s="201"/>
      <c r="H756" s="814"/>
      <c r="I756" s="814"/>
      <c r="J756" s="201"/>
      <c r="K756" s="201"/>
      <c r="L756" s="201"/>
      <c r="M756" s="814"/>
      <c r="N756" s="814"/>
      <c r="O756" s="201"/>
      <c r="P756" s="201"/>
      <c r="Q756" s="201"/>
      <c r="BA756" s="372"/>
      <c r="BB756" s="449"/>
      <c r="BC756" s="372"/>
      <c r="BD756" s="372"/>
      <c r="BE756" s="372"/>
      <c r="BF756" s="372"/>
      <c r="BG756" s="372"/>
      <c r="BH756" s="372"/>
      <c r="BI756" s="372"/>
      <c r="BJ756" s="372"/>
      <c r="BK756" s="372"/>
      <c r="BL756" s="372"/>
      <c r="BM756" s="372"/>
      <c r="BN756" s="372"/>
      <c r="BO756" s="372"/>
      <c r="BP756" s="372"/>
      <c r="BQ756" s="372"/>
      <c r="BR756" s="372"/>
      <c r="BS756" s="372"/>
      <c r="BT756" s="372"/>
      <c r="BU756" s="372"/>
      <c r="BV756" s="372"/>
      <c r="BW756" s="372"/>
      <c r="BX756" s="372"/>
      <c r="BY756" s="372"/>
      <c r="BZ756" s="372"/>
      <c r="CA756" s="372"/>
      <c r="CB756" s="372"/>
      <c r="CC756" s="372"/>
      <c r="CD756" s="372"/>
      <c r="CE756" s="372"/>
      <c r="CF756" s="372"/>
      <c r="CG756" s="372"/>
      <c r="CH756" s="372"/>
      <c r="CI756" s="372"/>
      <c r="CJ756" s="372"/>
      <c r="CK756" s="372"/>
      <c r="CL756" s="372"/>
      <c r="CM756" s="372"/>
      <c r="CN756" s="372"/>
      <c r="CO756" s="372"/>
      <c r="CP756" s="372"/>
      <c r="CQ756" s="372"/>
      <c r="CR756" s="372"/>
      <c r="CS756" s="372"/>
      <c r="CT756" s="372"/>
      <c r="CU756" s="372"/>
      <c r="CV756" s="372"/>
      <c r="CW756" s="372"/>
      <c r="CX756" s="372"/>
      <c r="CY756" s="372"/>
      <c r="CZ756" s="372"/>
    </row>
    <row r="757" ht="25.15" customHeight="true" x14ac:dyDescent="0.2">
      <c r="C757" s="814"/>
      <c r="D757" s="814"/>
      <c r="E757" s="201"/>
      <c r="F757" s="201"/>
      <c r="G757" s="201"/>
      <c r="H757" s="814"/>
      <c r="I757" s="814"/>
      <c r="J757" s="201"/>
      <c r="K757" s="201"/>
      <c r="L757" s="201"/>
      <c r="M757" s="814"/>
      <c r="N757" s="814"/>
      <c r="O757" s="201"/>
      <c r="P757" s="201"/>
      <c r="Q757" s="201"/>
      <c r="BA757" s="372"/>
      <c r="BB757" s="449"/>
      <c r="BC757" s="372"/>
      <c r="BD757" s="372"/>
      <c r="BE757" s="372"/>
      <c r="BF757" s="372"/>
      <c r="BG757" s="372"/>
      <c r="BH757" s="372"/>
      <c r="BI757" s="372"/>
      <c r="BJ757" s="372"/>
      <c r="BK757" s="372"/>
      <c r="BL757" s="372"/>
      <c r="BM757" s="372"/>
      <c r="BN757" s="372"/>
      <c r="BO757" s="372"/>
      <c r="BP757" s="372"/>
      <c r="BQ757" s="372"/>
      <c r="BR757" s="372"/>
      <c r="BS757" s="372"/>
      <c r="BT757" s="372"/>
      <c r="BU757" s="372"/>
      <c r="BV757" s="372"/>
      <c r="BW757" s="372"/>
      <c r="BX757" s="372"/>
      <c r="BY757" s="372"/>
      <c r="BZ757" s="372"/>
      <c r="CA757" s="372"/>
      <c r="CB757" s="372"/>
      <c r="CC757" s="372"/>
      <c r="CD757" s="372"/>
      <c r="CE757" s="372"/>
      <c r="CF757" s="372"/>
      <c r="CG757" s="372"/>
      <c r="CH757" s="372"/>
      <c r="CI757" s="372"/>
      <c r="CJ757" s="372"/>
      <c r="CK757" s="372"/>
      <c r="CL757" s="372"/>
      <c r="CM757" s="372"/>
      <c r="CN757" s="372"/>
      <c r="CO757" s="372"/>
      <c r="CP757" s="372"/>
      <c r="CQ757" s="372"/>
      <c r="CR757" s="372"/>
      <c r="CS757" s="372"/>
      <c r="CT757" s="372"/>
      <c r="CU757" s="372"/>
      <c r="CV757" s="372"/>
      <c r="CW757" s="372"/>
      <c r="CX757" s="372"/>
      <c r="CY757" s="372"/>
      <c r="CZ757" s="372"/>
    </row>
    <row r="758" ht="25.15" customHeight="true" x14ac:dyDescent="0.2">
      <c r="C758" s="814"/>
      <c r="D758" s="814"/>
      <c r="E758" s="201"/>
      <c r="F758" s="201"/>
      <c r="G758" s="201"/>
      <c r="H758" s="814"/>
      <c r="I758" s="814"/>
      <c r="J758" s="201"/>
      <c r="K758" s="201"/>
      <c r="L758" s="201"/>
      <c r="M758" s="814"/>
      <c r="N758" s="814"/>
      <c r="O758" s="201"/>
      <c r="P758" s="201"/>
      <c r="Q758" s="201"/>
      <c r="BA758" s="372"/>
      <c r="BB758" s="449"/>
      <c r="BC758" s="372"/>
      <c r="BD758" s="372"/>
      <c r="BE758" s="372"/>
      <c r="BF758" s="372"/>
      <c r="BG758" s="372"/>
      <c r="BH758" s="372"/>
      <c r="BI758" s="372"/>
      <c r="BJ758" s="372"/>
      <c r="BK758" s="372"/>
      <c r="BL758" s="372"/>
      <c r="BM758" s="372"/>
      <c r="BN758" s="372"/>
      <c r="BO758" s="372"/>
      <c r="BP758" s="372"/>
      <c r="BQ758" s="372"/>
      <c r="BR758" s="372"/>
      <c r="BS758" s="372"/>
      <c r="BT758" s="372"/>
      <c r="BU758" s="372"/>
      <c r="BV758" s="372"/>
      <c r="BW758" s="372"/>
      <c r="BX758" s="372"/>
      <c r="BY758" s="372"/>
      <c r="BZ758" s="372"/>
      <c r="CA758" s="372"/>
      <c r="CB758" s="372"/>
      <c r="CC758" s="372"/>
      <c r="CD758" s="372"/>
      <c r="CE758" s="372"/>
      <c r="CF758" s="372"/>
      <c r="CG758" s="372"/>
      <c r="CH758" s="372"/>
      <c r="CI758" s="372"/>
      <c r="CJ758" s="372"/>
      <c r="CK758" s="372"/>
      <c r="CL758" s="372"/>
      <c r="CM758" s="372"/>
      <c r="CN758" s="372"/>
      <c r="CO758" s="372"/>
      <c r="CP758" s="372"/>
      <c r="CQ758" s="372"/>
      <c r="CR758" s="372"/>
      <c r="CS758" s="372"/>
      <c r="CT758" s="372"/>
      <c r="CU758" s="372"/>
      <c r="CV758" s="372"/>
      <c r="CW758" s="372"/>
      <c r="CX758" s="372"/>
      <c r="CY758" s="372"/>
      <c r="CZ758" s="372"/>
    </row>
    <row r="759" ht="25.15" customHeight="true" x14ac:dyDescent="0.2">
      <c r="C759" s="814"/>
      <c r="D759" s="814"/>
      <c r="E759" s="201"/>
      <c r="F759" s="201"/>
      <c r="G759" s="201"/>
      <c r="H759" s="814"/>
      <c r="I759" s="814"/>
      <c r="J759" s="201"/>
      <c r="K759" s="201"/>
      <c r="L759" s="201"/>
      <c r="M759" s="814"/>
      <c r="N759" s="814"/>
      <c r="O759" s="201"/>
      <c r="P759" s="201"/>
      <c r="Q759" s="201"/>
      <c r="BA759" s="372"/>
      <c r="BB759" s="449"/>
      <c r="BC759" s="372"/>
      <c r="BD759" s="372"/>
      <c r="BE759" s="372"/>
      <c r="BF759" s="372"/>
      <c r="BG759" s="372"/>
      <c r="BH759" s="372"/>
      <c r="BI759" s="372"/>
      <c r="BJ759" s="372"/>
      <c r="BK759" s="372"/>
      <c r="BL759" s="372"/>
      <c r="BM759" s="372"/>
      <c r="BN759" s="372"/>
      <c r="BO759" s="372"/>
      <c r="BP759" s="372"/>
      <c r="BQ759" s="372"/>
      <c r="BR759" s="372"/>
      <c r="BS759" s="372"/>
      <c r="BT759" s="372"/>
      <c r="BU759" s="372"/>
      <c r="BV759" s="372"/>
      <c r="BW759" s="372"/>
      <c r="BX759" s="372"/>
      <c r="BY759" s="372"/>
      <c r="BZ759" s="372"/>
      <c r="CA759" s="372"/>
      <c r="CB759" s="372"/>
      <c r="CC759" s="372"/>
      <c r="CD759" s="372"/>
      <c r="CE759" s="372"/>
      <c r="CF759" s="372"/>
      <c r="CG759" s="372"/>
      <c r="CH759" s="372"/>
      <c r="CI759" s="372"/>
      <c r="CJ759" s="372"/>
      <c r="CK759" s="372"/>
      <c r="CL759" s="372"/>
      <c r="CM759" s="372"/>
      <c r="CN759" s="372"/>
      <c r="CO759" s="372"/>
      <c r="CP759" s="372"/>
      <c r="CQ759" s="372"/>
      <c r="CR759" s="372"/>
      <c r="CS759" s="372"/>
      <c r="CT759" s="372"/>
      <c r="CU759" s="372"/>
      <c r="CV759" s="372"/>
      <c r="CW759" s="372"/>
      <c r="CX759" s="372"/>
      <c r="CY759" s="372"/>
      <c r="CZ759" s="372"/>
    </row>
    <row r="760" ht="25.15" customHeight="true" x14ac:dyDescent="0.2">
      <c r="C760" s="814"/>
      <c r="D760" s="814"/>
      <c r="E760" s="201"/>
      <c r="F760" s="201"/>
      <c r="G760" s="201"/>
      <c r="H760" s="814"/>
      <c r="I760" s="814"/>
      <c r="J760" s="201"/>
      <c r="K760" s="201"/>
      <c r="L760" s="201"/>
      <c r="M760" s="814"/>
      <c r="N760" s="814"/>
      <c r="O760" s="201"/>
      <c r="P760" s="201"/>
      <c r="Q760" s="201"/>
      <c r="BA760" s="372"/>
      <c r="BB760" s="449"/>
      <c r="BC760" s="372"/>
      <c r="BD760" s="372"/>
      <c r="BE760" s="372"/>
      <c r="BF760" s="372"/>
      <c r="BG760" s="372"/>
      <c r="BH760" s="372"/>
      <c r="BI760" s="372"/>
      <c r="BJ760" s="372"/>
      <c r="BK760" s="372"/>
      <c r="BL760" s="372"/>
      <c r="BM760" s="372"/>
      <c r="BN760" s="372"/>
      <c r="BO760" s="372"/>
      <c r="BP760" s="372"/>
      <c r="BQ760" s="372"/>
      <c r="BR760" s="372"/>
      <c r="BS760" s="372"/>
      <c r="BT760" s="372"/>
      <c r="BU760" s="372"/>
      <c r="BV760" s="372"/>
      <c r="BW760" s="372"/>
      <c r="BX760" s="372"/>
      <c r="BY760" s="372"/>
      <c r="BZ760" s="372"/>
      <c r="CA760" s="372"/>
      <c r="CB760" s="372"/>
      <c r="CC760" s="372"/>
      <c r="CD760" s="372"/>
      <c r="CE760" s="372"/>
      <c r="CF760" s="372"/>
      <c r="CG760" s="372"/>
      <c r="CH760" s="372"/>
      <c r="CI760" s="372"/>
      <c r="CJ760" s="372"/>
      <c r="CK760" s="372"/>
      <c r="CL760" s="372"/>
      <c r="CM760" s="372"/>
      <c r="CN760" s="372"/>
      <c r="CO760" s="372"/>
      <c r="CP760" s="372"/>
      <c r="CQ760" s="372"/>
      <c r="CR760" s="372"/>
      <c r="CS760" s="372"/>
      <c r="CT760" s="372"/>
      <c r="CU760" s="372"/>
      <c r="CV760" s="372"/>
      <c r="CW760" s="372"/>
      <c r="CX760" s="372"/>
      <c r="CY760" s="372"/>
      <c r="CZ760" s="372"/>
    </row>
    <row r="761" ht="25.15" customHeight="true" x14ac:dyDescent="0.2">
      <c r="C761" s="814"/>
      <c r="D761" s="814"/>
      <c r="E761" s="201"/>
      <c r="F761" s="201"/>
      <c r="G761" s="201"/>
      <c r="H761" s="814"/>
      <c r="I761" s="814"/>
      <c r="J761" s="201"/>
      <c r="K761" s="201"/>
      <c r="L761" s="201"/>
      <c r="M761" s="814"/>
      <c r="N761" s="814"/>
      <c r="O761" s="201"/>
      <c r="P761" s="201"/>
      <c r="Q761" s="201"/>
      <c r="BA761" s="372"/>
      <c r="BB761" s="449"/>
      <c r="BC761" s="372"/>
      <c r="BD761" s="372"/>
      <c r="BE761" s="372"/>
      <c r="BF761" s="372"/>
      <c r="BG761" s="372"/>
      <c r="BH761" s="372"/>
      <c r="BI761" s="372"/>
      <c r="BJ761" s="372"/>
      <c r="BK761" s="372"/>
      <c r="BL761" s="372"/>
      <c r="BM761" s="372"/>
      <c r="BN761" s="372"/>
      <c r="BO761" s="372"/>
      <c r="BP761" s="372"/>
      <c r="BQ761" s="372"/>
      <c r="BR761" s="372"/>
      <c r="BS761" s="372"/>
      <c r="BT761" s="372"/>
      <c r="BU761" s="372"/>
      <c r="BV761" s="372"/>
      <c r="BW761" s="372"/>
      <c r="BX761" s="372"/>
      <c r="BY761" s="372"/>
      <c r="BZ761" s="372"/>
      <c r="CA761" s="372"/>
      <c r="CB761" s="372"/>
      <c r="CC761" s="372"/>
      <c r="CD761" s="372"/>
      <c r="CE761" s="372"/>
      <c r="CF761" s="372"/>
      <c r="CG761" s="372"/>
      <c r="CH761" s="372"/>
      <c r="CI761" s="372"/>
      <c r="CJ761" s="372"/>
      <c r="CK761" s="372"/>
      <c r="CL761" s="372"/>
      <c r="CM761" s="372"/>
      <c r="CN761" s="372"/>
      <c r="CO761" s="372"/>
      <c r="CP761" s="372"/>
      <c r="CQ761" s="372"/>
      <c r="CR761" s="372"/>
      <c r="CS761" s="372"/>
      <c r="CT761" s="372"/>
      <c r="CU761" s="372"/>
      <c r="CV761" s="372"/>
      <c r="CW761" s="372"/>
      <c r="CX761" s="372"/>
      <c r="CY761" s="372"/>
      <c r="CZ761" s="372"/>
    </row>
    <row r="762" ht="25.15" customHeight="true" x14ac:dyDescent="0.2">
      <c r="C762" s="814"/>
      <c r="D762" s="814"/>
      <c r="E762" s="201"/>
      <c r="F762" s="201"/>
      <c r="G762" s="201"/>
      <c r="H762" s="814"/>
      <c r="I762" s="814"/>
      <c r="J762" s="201"/>
      <c r="K762" s="201"/>
      <c r="L762" s="201"/>
      <c r="M762" s="814"/>
      <c r="N762" s="814"/>
      <c r="O762" s="201"/>
      <c r="P762" s="201"/>
      <c r="Q762" s="201"/>
      <c r="BA762" s="372"/>
      <c r="BB762" s="449"/>
      <c r="BC762" s="372"/>
      <c r="BD762" s="372"/>
      <c r="BE762" s="372"/>
      <c r="BF762" s="372"/>
      <c r="BG762" s="372"/>
      <c r="BH762" s="372"/>
      <c r="BI762" s="372"/>
      <c r="BJ762" s="372"/>
      <c r="BK762" s="372"/>
      <c r="BL762" s="372"/>
      <c r="BM762" s="372"/>
      <c r="BN762" s="372"/>
      <c r="BO762" s="372"/>
      <c r="BP762" s="372"/>
      <c r="BQ762" s="372"/>
      <c r="BR762" s="372"/>
      <c r="BS762" s="372"/>
      <c r="BT762" s="372"/>
      <c r="BU762" s="372"/>
      <c r="BV762" s="372"/>
      <c r="BW762" s="372"/>
      <c r="BX762" s="372"/>
      <c r="BY762" s="372"/>
      <c r="BZ762" s="372"/>
      <c r="CA762" s="372"/>
      <c r="CB762" s="372"/>
      <c r="CC762" s="372"/>
      <c r="CD762" s="372"/>
      <c r="CE762" s="372"/>
      <c r="CF762" s="372"/>
      <c r="CG762" s="372"/>
      <c r="CH762" s="372"/>
      <c r="CI762" s="372"/>
      <c r="CJ762" s="372"/>
      <c r="CK762" s="372"/>
      <c r="CL762" s="372"/>
      <c r="CM762" s="372"/>
      <c r="CN762" s="372"/>
      <c r="CO762" s="372"/>
      <c r="CP762" s="372"/>
      <c r="CQ762" s="372"/>
      <c r="CR762" s="372"/>
      <c r="CS762" s="372"/>
      <c r="CT762" s="372"/>
      <c r="CU762" s="372"/>
      <c r="CV762" s="372"/>
      <c r="CW762" s="372"/>
      <c r="CX762" s="372"/>
      <c r="CY762" s="372"/>
      <c r="CZ762" s="372"/>
    </row>
    <row r="763" ht="25.15" customHeight="true" x14ac:dyDescent="0.2">
      <c r="C763" s="814"/>
      <c r="D763" s="814"/>
      <c r="E763" s="201"/>
      <c r="F763" s="201"/>
      <c r="G763" s="201"/>
      <c r="H763" s="814"/>
      <c r="I763" s="814"/>
      <c r="J763" s="201"/>
      <c r="K763" s="201"/>
      <c r="L763" s="201"/>
      <c r="M763" s="814"/>
      <c r="N763" s="814"/>
      <c r="O763" s="201"/>
      <c r="P763" s="201"/>
      <c r="Q763" s="201"/>
      <c r="BA763" s="372"/>
      <c r="BB763" s="449"/>
      <c r="BC763" s="372"/>
      <c r="BD763" s="372"/>
      <c r="BE763" s="372"/>
      <c r="BF763" s="372"/>
      <c r="BG763" s="372"/>
      <c r="BH763" s="372"/>
      <c r="BI763" s="372"/>
      <c r="BJ763" s="372"/>
      <c r="BK763" s="372"/>
      <c r="BL763" s="372"/>
      <c r="BM763" s="372"/>
      <c r="BN763" s="372"/>
      <c r="BO763" s="372"/>
      <c r="BP763" s="372"/>
      <c r="BQ763" s="372"/>
      <c r="BR763" s="372"/>
      <c r="BS763" s="372"/>
      <c r="BT763" s="372"/>
      <c r="BU763" s="372"/>
      <c r="BV763" s="372"/>
      <c r="BW763" s="372"/>
      <c r="BX763" s="372"/>
      <c r="BY763" s="372"/>
      <c r="BZ763" s="372"/>
      <c r="CA763" s="372"/>
      <c r="CB763" s="372"/>
      <c r="CC763" s="372"/>
      <c r="CD763" s="372"/>
      <c r="CE763" s="372"/>
      <c r="CF763" s="372"/>
      <c r="CG763" s="372"/>
      <c r="CH763" s="372"/>
      <c r="CI763" s="372"/>
      <c r="CJ763" s="372"/>
      <c r="CK763" s="372"/>
      <c r="CL763" s="372"/>
      <c r="CM763" s="372"/>
      <c r="CN763" s="372"/>
      <c r="CO763" s="372"/>
      <c r="CP763" s="372"/>
      <c r="CQ763" s="372"/>
      <c r="CR763" s="372"/>
      <c r="CS763" s="372"/>
      <c r="CT763" s="372"/>
      <c r="CU763" s="372"/>
      <c r="CV763" s="372"/>
      <c r="CW763" s="372"/>
      <c r="CX763" s="372"/>
      <c r="CY763" s="372"/>
      <c r="CZ763" s="372"/>
    </row>
    <row r="764" ht="25.15" customHeight="true" x14ac:dyDescent="0.2">
      <c r="C764" s="814"/>
      <c r="D764" s="814"/>
      <c r="E764" s="201"/>
      <c r="F764" s="201"/>
      <c r="G764" s="201"/>
      <c r="H764" s="814"/>
      <c r="I764" s="814"/>
      <c r="J764" s="201"/>
      <c r="K764" s="201"/>
      <c r="L764" s="201"/>
      <c r="M764" s="814"/>
      <c r="N764" s="814"/>
      <c r="O764" s="201"/>
      <c r="P764" s="201"/>
      <c r="Q764" s="201"/>
      <c r="BA764" s="372"/>
      <c r="BB764" s="449"/>
      <c r="BC764" s="372"/>
      <c r="BD764" s="372"/>
      <c r="BE764" s="372"/>
      <c r="BF764" s="372"/>
      <c r="BG764" s="372"/>
      <c r="BH764" s="372"/>
      <c r="BI764" s="372"/>
      <c r="BJ764" s="372"/>
      <c r="BK764" s="372"/>
      <c r="BL764" s="372"/>
      <c r="BM764" s="372"/>
      <c r="BN764" s="372"/>
      <c r="BO764" s="372"/>
      <c r="BP764" s="372"/>
      <c r="BQ764" s="372"/>
      <c r="BR764" s="372"/>
      <c r="BS764" s="372"/>
      <c r="BT764" s="372"/>
      <c r="BU764" s="372"/>
      <c r="BV764" s="372"/>
      <c r="BW764" s="372"/>
      <c r="BX764" s="372"/>
      <c r="BY764" s="372"/>
      <c r="BZ764" s="372"/>
      <c r="CA764" s="372"/>
      <c r="CB764" s="372"/>
      <c r="CC764" s="372"/>
      <c r="CD764" s="372"/>
      <c r="CE764" s="372"/>
      <c r="CF764" s="372"/>
      <c r="CG764" s="372"/>
      <c r="CH764" s="372"/>
      <c r="CI764" s="372"/>
      <c r="CJ764" s="372"/>
      <c r="CK764" s="372"/>
      <c r="CL764" s="372"/>
      <c r="CM764" s="372"/>
      <c r="CN764" s="372"/>
      <c r="CO764" s="372"/>
      <c r="CP764" s="372"/>
      <c r="CQ764" s="372"/>
      <c r="CR764" s="372"/>
      <c r="CS764" s="372"/>
      <c r="CT764" s="372"/>
      <c r="CU764" s="372"/>
      <c r="CV764" s="372"/>
      <c r="CW764" s="372"/>
      <c r="CX764" s="372"/>
      <c r="CY764" s="372"/>
      <c r="CZ764" s="372"/>
    </row>
    <row r="765" ht="25.15" customHeight="true" x14ac:dyDescent="0.2">
      <c r="C765" s="814"/>
      <c r="D765" s="814"/>
      <c r="E765" s="201"/>
      <c r="F765" s="201"/>
      <c r="G765" s="201"/>
      <c r="H765" s="814"/>
      <c r="I765" s="814"/>
      <c r="J765" s="201"/>
      <c r="K765" s="201"/>
      <c r="L765" s="201"/>
      <c r="M765" s="814"/>
      <c r="N765" s="814"/>
      <c r="O765" s="201"/>
      <c r="P765" s="201"/>
      <c r="Q765" s="201"/>
      <c r="BA765" s="372"/>
      <c r="BB765" s="449"/>
      <c r="BC765" s="372"/>
      <c r="BD765" s="372"/>
      <c r="BE765" s="372"/>
      <c r="BF765" s="372"/>
      <c r="BG765" s="372"/>
      <c r="BH765" s="372"/>
      <c r="BI765" s="372"/>
      <c r="BJ765" s="372"/>
      <c r="BK765" s="372"/>
      <c r="BL765" s="372"/>
      <c r="BM765" s="372"/>
      <c r="BN765" s="372"/>
      <c r="BO765" s="372"/>
      <c r="BP765" s="372"/>
      <c r="BQ765" s="372"/>
      <c r="BR765" s="372"/>
      <c r="BS765" s="372"/>
      <c r="BT765" s="372"/>
      <c r="BU765" s="372"/>
      <c r="BV765" s="372"/>
      <c r="BW765" s="372"/>
      <c r="BX765" s="372"/>
      <c r="BY765" s="372"/>
      <c r="BZ765" s="372"/>
      <c r="CA765" s="372"/>
      <c r="CB765" s="372"/>
      <c r="CC765" s="372"/>
      <c r="CD765" s="372"/>
      <c r="CE765" s="372"/>
      <c r="CF765" s="372"/>
      <c r="CG765" s="372"/>
      <c r="CH765" s="372"/>
      <c r="CI765" s="372"/>
      <c r="CJ765" s="372"/>
      <c r="CK765" s="372"/>
      <c r="CL765" s="372"/>
      <c r="CM765" s="372"/>
      <c r="CN765" s="372"/>
      <c r="CO765" s="372"/>
      <c r="CP765" s="372"/>
      <c r="CQ765" s="372"/>
      <c r="CR765" s="372"/>
      <c r="CS765" s="372"/>
      <c r="CT765" s="372"/>
      <c r="CU765" s="372"/>
      <c r="CV765" s="372"/>
      <c r="CW765" s="372"/>
      <c r="CX765" s="372"/>
      <c r="CY765" s="372"/>
      <c r="CZ765" s="372"/>
    </row>
    <row r="766" ht="25.15" customHeight="true" x14ac:dyDescent="0.2">
      <c r="C766" s="814"/>
      <c r="D766" s="814"/>
      <c r="E766" s="201"/>
      <c r="F766" s="201"/>
      <c r="G766" s="201"/>
      <c r="H766" s="814"/>
      <c r="I766" s="814"/>
      <c r="J766" s="201"/>
      <c r="K766" s="201"/>
      <c r="L766" s="201"/>
      <c r="M766" s="814"/>
      <c r="N766" s="814"/>
      <c r="O766" s="201"/>
      <c r="P766" s="201"/>
      <c r="Q766" s="201"/>
      <c r="BA766" s="372"/>
      <c r="BB766" s="449"/>
      <c r="BC766" s="372"/>
      <c r="BD766" s="372"/>
      <c r="BE766" s="372"/>
      <c r="BF766" s="372"/>
      <c r="BG766" s="372"/>
      <c r="BH766" s="372"/>
      <c r="BI766" s="372"/>
      <c r="BJ766" s="372"/>
      <c r="BK766" s="372"/>
      <c r="BL766" s="372"/>
      <c r="BM766" s="372"/>
      <c r="BN766" s="372"/>
      <c r="BO766" s="372"/>
      <c r="BP766" s="372"/>
      <c r="BQ766" s="372"/>
      <c r="BR766" s="372"/>
      <c r="BS766" s="372"/>
      <c r="BT766" s="372"/>
      <c r="BU766" s="372"/>
      <c r="BV766" s="372"/>
      <c r="BW766" s="372"/>
      <c r="BX766" s="372"/>
      <c r="BY766" s="372"/>
      <c r="BZ766" s="372"/>
      <c r="CA766" s="372"/>
      <c r="CB766" s="372"/>
      <c r="CC766" s="372"/>
      <c r="CD766" s="372"/>
      <c r="CE766" s="372"/>
      <c r="CF766" s="372"/>
      <c r="CG766" s="372"/>
      <c r="CH766" s="372"/>
      <c r="CI766" s="372"/>
      <c r="CJ766" s="372"/>
      <c r="CK766" s="372"/>
      <c r="CL766" s="372"/>
      <c r="CM766" s="372"/>
      <c r="CN766" s="372"/>
      <c r="CO766" s="372"/>
      <c r="CP766" s="372"/>
      <c r="CQ766" s="372"/>
      <c r="CR766" s="372"/>
      <c r="CS766" s="372"/>
      <c r="CT766" s="372"/>
      <c r="CU766" s="372"/>
      <c r="CV766" s="372"/>
      <c r="CW766" s="372"/>
      <c r="CX766" s="372"/>
      <c r="CY766" s="372"/>
      <c r="CZ766" s="372"/>
    </row>
    <row r="767" ht="25.15" customHeight="true" x14ac:dyDescent="0.2">
      <c r="C767" s="814"/>
      <c r="D767" s="814"/>
      <c r="E767" s="201"/>
      <c r="F767" s="201"/>
      <c r="G767" s="201"/>
      <c r="H767" s="814"/>
      <c r="I767" s="814"/>
      <c r="J767" s="201"/>
      <c r="K767" s="201"/>
      <c r="L767" s="201"/>
      <c r="M767" s="814"/>
      <c r="N767" s="814"/>
      <c r="O767" s="201"/>
      <c r="P767" s="201"/>
      <c r="Q767" s="201"/>
      <c r="BA767" s="372"/>
      <c r="BB767" s="449"/>
      <c r="BC767" s="372"/>
      <c r="BD767" s="372"/>
      <c r="BE767" s="372"/>
      <c r="BF767" s="372"/>
      <c r="BG767" s="372"/>
      <c r="BH767" s="372"/>
      <c r="BI767" s="372"/>
      <c r="BJ767" s="372"/>
      <c r="BK767" s="372"/>
      <c r="BL767" s="372"/>
      <c r="BM767" s="372"/>
      <c r="BN767" s="372"/>
      <c r="BO767" s="372"/>
      <c r="BP767" s="372"/>
      <c r="BQ767" s="372"/>
      <c r="BR767" s="372"/>
      <c r="BS767" s="372"/>
      <c r="BT767" s="372"/>
      <c r="BU767" s="372"/>
      <c r="BV767" s="372"/>
      <c r="BW767" s="372"/>
      <c r="BX767" s="372"/>
      <c r="BY767" s="372"/>
      <c r="BZ767" s="372"/>
      <c r="CA767" s="372"/>
      <c r="CB767" s="372"/>
      <c r="CC767" s="372"/>
      <c r="CD767" s="372"/>
      <c r="CE767" s="372"/>
      <c r="CF767" s="372"/>
      <c r="CG767" s="372"/>
      <c r="CH767" s="372"/>
      <c r="CI767" s="372"/>
      <c r="CJ767" s="372"/>
      <c r="CK767" s="372"/>
      <c r="CL767" s="372"/>
      <c r="CM767" s="372"/>
      <c r="CN767" s="372"/>
      <c r="CO767" s="372"/>
      <c r="CP767" s="372"/>
      <c r="CQ767" s="372"/>
      <c r="CR767" s="372"/>
      <c r="CS767" s="372"/>
      <c r="CT767" s="372"/>
      <c r="CU767" s="372"/>
      <c r="CV767" s="372"/>
      <c r="CW767" s="372"/>
      <c r="CX767" s="372"/>
      <c r="CY767" s="372"/>
      <c r="CZ767" s="372"/>
    </row>
    <row r="768" ht="25.15" customHeight="true" x14ac:dyDescent="0.2">
      <c r="C768" s="814"/>
      <c r="D768" s="814"/>
      <c r="E768" s="201"/>
      <c r="F768" s="201"/>
      <c r="G768" s="201"/>
      <c r="H768" s="814"/>
      <c r="I768" s="814"/>
      <c r="J768" s="201"/>
      <c r="K768" s="201"/>
      <c r="L768" s="201"/>
      <c r="M768" s="814"/>
      <c r="N768" s="814"/>
      <c r="O768" s="201"/>
      <c r="P768" s="201"/>
      <c r="Q768" s="201"/>
      <c r="BA768" s="370"/>
      <c r="BB768" s="450"/>
      <c r="BC768" s="370"/>
      <c r="BD768" s="370"/>
      <c r="BE768" s="370"/>
      <c r="BF768" s="370"/>
      <c r="BG768" s="370"/>
      <c r="BH768" s="370"/>
      <c r="BI768" s="370"/>
      <c r="BJ768" s="370"/>
      <c r="BK768" s="370"/>
      <c r="BL768" s="370"/>
      <c r="BM768" s="370"/>
      <c r="BN768" s="370"/>
      <c r="BO768" s="370"/>
      <c r="BP768" s="370"/>
      <c r="BQ768" s="370"/>
      <c r="BR768" s="370"/>
      <c r="BS768" s="370"/>
      <c r="BT768" s="370"/>
      <c r="BU768" s="370"/>
      <c r="BV768" s="370"/>
      <c r="BW768" s="370"/>
      <c r="BX768" s="370"/>
      <c r="BY768" s="370"/>
      <c r="BZ768" s="370"/>
      <c r="CA768" s="370"/>
      <c r="CB768" s="370"/>
      <c r="CC768" s="370"/>
      <c r="CD768" s="370"/>
      <c r="CE768" s="370"/>
      <c r="CF768" s="370"/>
      <c r="CG768" s="370"/>
      <c r="CH768" s="370"/>
      <c r="CI768" s="370"/>
      <c r="CJ768" s="370"/>
      <c r="CK768" s="370"/>
      <c r="CL768" s="370"/>
      <c r="CM768" s="370"/>
      <c r="CN768" s="370"/>
      <c r="CO768" s="370"/>
      <c r="CP768" s="370"/>
      <c r="CQ768" s="370"/>
      <c r="CR768" s="370"/>
      <c r="CS768" s="370"/>
      <c r="CT768" s="370"/>
      <c r="CU768" s="370"/>
      <c r="CV768" s="370"/>
      <c r="CW768" s="370"/>
      <c r="CX768" s="370"/>
      <c r="CY768" s="370"/>
      <c r="CZ768" s="370"/>
    </row>
    <row r="769" ht="25.15" customHeight="true" x14ac:dyDescent="0.2">
      <c r="C769" s="814"/>
      <c r="D769" s="814"/>
      <c r="E769" s="201"/>
      <c r="F769" s="201"/>
      <c r="G769" s="201"/>
      <c r="H769" s="814"/>
      <c r="I769" s="814"/>
      <c r="J769" s="201"/>
      <c r="K769" s="201"/>
      <c r="L769" s="201"/>
      <c r="M769" s="814"/>
      <c r="N769" s="814"/>
      <c r="O769" s="201"/>
      <c r="P769" s="201"/>
      <c r="Q769" s="201"/>
      <c r="BA769" s="370"/>
      <c r="BB769" s="450"/>
      <c r="BC769" s="370"/>
      <c r="BD769" s="370"/>
      <c r="BE769" s="370"/>
      <c r="BF769" s="370"/>
      <c r="BG769" s="370"/>
      <c r="BH769" s="370"/>
      <c r="BI769" s="370"/>
      <c r="BJ769" s="370"/>
      <c r="BK769" s="370"/>
      <c r="BL769" s="370"/>
      <c r="BM769" s="370"/>
      <c r="BN769" s="370"/>
      <c r="BO769" s="370"/>
      <c r="BP769" s="370"/>
      <c r="BQ769" s="370"/>
      <c r="BR769" s="370"/>
      <c r="BS769" s="370"/>
      <c r="BT769" s="370"/>
      <c r="BU769" s="370"/>
      <c r="BV769" s="370"/>
      <c r="BW769" s="370"/>
      <c r="BX769" s="370"/>
      <c r="BY769" s="370"/>
      <c r="BZ769" s="370"/>
      <c r="CA769" s="370"/>
      <c r="CB769" s="370"/>
      <c r="CC769" s="370"/>
      <c r="CD769" s="370"/>
      <c r="CE769" s="370"/>
      <c r="CF769" s="370"/>
      <c r="CG769" s="370"/>
      <c r="CH769" s="370"/>
      <c r="CI769" s="370"/>
      <c r="CJ769" s="370"/>
      <c r="CK769" s="370"/>
      <c r="CL769" s="370"/>
      <c r="CM769" s="370"/>
      <c r="CN769" s="370"/>
      <c r="CO769" s="370"/>
      <c r="CP769" s="370"/>
      <c r="CQ769" s="370"/>
      <c r="CR769" s="370"/>
      <c r="CS769" s="370"/>
      <c r="CT769" s="370"/>
      <c r="CU769" s="370"/>
      <c r="CV769" s="370"/>
      <c r="CW769" s="370"/>
      <c r="CX769" s="370"/>
      <c r="CY769" s="370"/>
      <c r="CZ769" s="370"/>
    </row>
    <row r="770" ht="25.15" customHeight="true" x14ac:dyDescent="0.2">
      <c r="C770" s="814"/>
      <c r="D770" s="814"/>
      <c r="E770" s="201"/>
      <c r="F770" s="201"/>
      <c r="G770" s="201"/>
      <c r="H770" s="814"/>
      <c r="I770" s="814"/>
      <c r="J770" s="201"/>
      <c r="K770" s="201"/>
      <c r="L770" s="201"/>
      <c r="M770" s="814"/>
      <c r="N770" s="814"/>
      <c r="O770" s="201"/>
      <c r="P770" s="201"/>
      <c r="Q770" s="201"/>
      <c r="BA770" s="370"/>
      <c r="BB770" s="450"/>
      <c r="BC770" s="370"/>
      <c r="BD770" s="370"/>
      <c r="BE770" s="370"/>
      <c r="BF770" s="370"/>
      <c r="BG770" s="370"/>
      <c r="BH770" s="370"/>
      <c r="BI770" s="370"/>
      <c r="BJ770" s="370"/>
      <c r="BK770" s="370"/>
      <c r="BL770" s="370"/>
      <c r="BM770" s="370"/>
      <c r="BN770" s="370"/>
      <c r="BO770" s="370"/>
      <c r="BP770" s="370"/>
      <c r="BQ770" s="370"/>
      <c r="BR770" s="370"/>
      <c r="BS770" s="370"/>
      <c r="BT770" s="370"/>
      <c r="BU770" s="370"/>
      <c r="BV770" s="370"/>
      <c r="BW770" s="370"/>
      <c r="BX770" s="370"/>
      <c r="BY770" s="370"/>
      <c r="BZ770" s="370"/>
      <c r="CA770" s="370"/>
      <c r="CB770" s="370"/>
      <c r="CC770" s="370"/>
      <c r="CD770" s="370"/>
      <c r="CE770" s="370"/>
      <c r="CF770" s="370"/>
      <c r="CG770" s="370"/>
      <c r="CH770" s="370"/>
      <c r="CI770" s="370"/>
      <c r="CJ770" s="370"/>
      <c r="CK770" s="370"/>
      <c r="CL770" s="370"/>
      <c r="CM770" s="370"/>
      <c r="CN770" s="370"/>
      <c r="CO770" s="370"/>
      <c r="CP770" s="370"/>
      <c r="CQ770" s="370"/>
      <c r="CR770" s="370"/>
      <c r="CS770" s="370"/>
      <c r="CT770" s="370"/>
      <c r="CU770" s="370"/>
      <c r="CV770" s="370"/>
      <c r="CW770" s="370"/>
      <c r="CX770" s="370"/>
      <c r="CY770" s="370"/>
      <c r="CZ770" s="370"/>
    </row>
    <row r="771" ht="25.15" customHeight="true" x14ac:dyDescent="0.2">
      <c r="C771" s="814"/>
      <c r="D771" s="814"/>
      <c r="E771" s="201"/>
      <c r="F771" s="201"/>
      <c r="G771" s="201"/>
      <c r="H771" s="814"/>
      <c r="I771" s="814"/>
      <c r="J771" s="201"/>
      <c r="K771" s="201"/>
      <c r="L771" s="201"/>
      <c r="M771" s="814"/>
      <c r="N771" s="814"/>
      <c r="O771" s="201"/>
      <c r="P771" s="201"/>
      <c r="Q771" s="201"/>
      <c r="BA771" s="370"/>
      <c r="BB771" s="450"/>
      <c r="BC771" s="370"/>
      <c r="BD771" s="370"/>
      <c r="BE771" s="370"/>
      <c r="BF771" s="370"/>
      <c r="BG771" s="370"/>
      <c r="BH771" s="370"/>
      <c r="BI771" s="370"/>
      <c r="BJ771" s="370"/>
      <c r="BK771" s="370"/>
      <c r="BL771" s="370"/>
      <c r="BM771" s="370"/>
      <c r="BN771" s="370"/>
      <c r="BO771" s="370"/>
      <c r="BP771" s="370"/>
      <c r="BQ771" s="370"/>
      <c r="BR771" s="370"/>
      <c r="BS771" s="370"/>
      <c r="BT771" s="370"/>
      <c r="BU771" s="370"/>
      <c r="BV771" s="370"/>
      <c r="BW771" s="370"/>
      <c r="BX771" s="370"/>
      <c r="BY771" s="370"/>
      <c r="BZ771" s="370"/>
      <c r="CA771" s="370"/>
      <c r="CB771" s="370"/>
      <c r="CC771" s="370"/>
      <c r="CD771" s="370"/>
      <c r="CE771" s="370"/>
      <c r="CF771" s="370"/>
      <c r="CG771" s="370"/>
      <c r="CH771" s="370"/>
      <c r="CI771" s="370"/>
      <c r="CJ771" s="370"/>
      <c r="CK771" s="370"/>
      <c r="CL771" s="370"/>
      <c r="CM771" s="370"/>
      <c r="CN771" s="370"/>
      <c r="CO771" s="370"/>
      <c r="CP771" s="370"/>
      <c r="CQ771" s="370"/>
      <c r="CR771" s="370"/>
      <c r="CS771" s="370"/>
      <c r="CT771" s="370"/>
      <c r="CU771" s="370"/>
      <c r="CV771" s="370"/>
      <c r="CW771" s="370"/>
      <c r="CX771" s="370"/>
      <c r="CY771" s="370"/>
      <c r="CZ771" s="370"/>
    </row>
    <row r="772" ht="25.15" customHeight="true" x14ac:dyDescent="0.2">
      <c r="C772" s="814"/>
      <c r="D772" s="814"/>
      <c r="E772" s="201"/>
      <c r="F772" s="201"/>
      <c r="G772" s="201"/>
      <c r="H772" s="814"/>
      <c r="I772" s="814"/>
      <c r="J772" s="201"/>
      <c r="K772" s="201"/>
      <c r="L772" s="201"/>
      <c r="M772" s="814"/>
      <c r="N772" s="814"/>
      <c r="O772" s="201"/>
      <c r="P772" s="201"/>
      <c r="Q772" s="201"/>
      <c r="BA772" s="370"/>
      <c r="BB772" s="450"/>
      <c r="BC772" s="370"/>
      <c r="BD772" s="370"/>
      <c r="BE772" s="370"/>
      <c r="BF772" s="370"/>
      <c r="BG772" s="370"/>
      <c r="BH772" s="370"/>
      <c r="BI772" s="370"/>
      <c r="BJ772" s="370"/>
      <c r="BK772" s="370"/>
      <c r="BL772" s="370"/>
      <c r="BM772" s="370"/>
      <c r="BN772" s="370"/>
      <c r="BO772" s="370"/>
      <c r="BP772" s="370"/>
      <c r="BQ772" s="370"/>
      <c r="BR772" s="370"/>
      <c r="BS772" s="370"/>
      <c r="BT772" s="370"/>
      <c r="BU772" s="370"/>
      <c r="BV772" s="370"/>
      <c r="BW772" s="370"/>
      <c r="BX772" s="370"/>
      <c r="BY772" s="370"/>
      <c r="BZ772" s="370"/>
      <c r="CA772" s="370"/>
      <c r="CB772" s="370"/>
      <c r="CC772" s="370"/>
      <c r="CD772" s="370"/>
      <c r="CE772" s="370"/>
      <c r="CF772" s="370"/>
      <c r="CG772" s="370"/>
      <c r="CH772" s="370"/>
      <c r="CI772" s="370"/>
      <c r="CJ772" s="370"/>
      <c r="CK772" s="370"/>
      <c r="CL772" s="370"/>
      <c r="CM772" s="370"/>
      <c r="CN772" s="370"/>
      <c r="CO772" s="370"/>
      <c r="CP772" s="370"/>
      <c r="CQ772" s="370"/>
      <c r="CR772" s="370"/>
      <c r="CS772" s="370"/>
      <c r="CT772" s="370"/>
      <c r="CU772" s="370"/>
      <c r="CV772" s="370"/>
      <c r="CW772" s="370"/>
      <c r="CX772" s="370"/>
      <c r="CY772" s="370"/>
      <c r="CZ772" s="370"/>
    </row>
    <row r="773" ht="25.15" customHeight="true" x14ac:dyDescent="0.2">
      <c r="C773" s="814"/>
      <c r="D773" s="814"/>
      <c r="E773" s="201"/>
      <c r="F773" s="201"/>
      <c r="G773" s="201"/>
      <c r="H773" s="814"/>
      <c r="I773" s="814"/>
      <c r="J773" s="201"/>
      <c r="K773" s="201"/>
      <c r="L773" s="201"/>
      <c r="M773" s="814"/>
      <c r="N773" s="814"/>
      <c r="O773" s="201"/>
      <c r="P773" s="201"/>
      <c r="Q773" s="201"/>
      <c r="BA773" s="370"/>
      <c r="BB773" s="450"/>
      <c r="BC773" s="370"/>
      <c r="BD773" s="370"/>
      <c r="BE773" s="370"/>
      <c r="BF773" s="370"/>
      <c r="BG773" s="370"/>
      <c r="BH773" s="370"/>
      <c r="BI773" s="370"/>
      <c r="BJ773" s="370"/>
      <c r="BK773" s="370"/>
      <c r="BL773" s="370"/>
      <c r="BM773" s="370"/>
      <c r="BN773" s="370"/>
      <c r="BO773" s="370"/>
      <c r="BP773" s="370"/>
      <c r="BQ773" s="370"/>
      <c r="BR773" s="370"/>
      <c r="BS773" s="370"/>
      <c r="BT773" s="370"/>
      <c r="BU773" s="370"/>
      <c r="BV773" s="370"/>
      <c r="BW773" s="370"/>
      <c r="BX773" s="370"/>
      <c r="BY773" s="370"/>
      <c r="BZ773" s="370"/>
      <c r="CA773" s="370"/>
      <c r="CB773" s="370"/>
      <c r="CC773" s="370"/>
      <c r="CD773" s="370"/>
      <c r="CE773" s="370"/>
      <c r="CF773" s="370"/>
      <c r="CG773" s="370"/>
      <c r="CH773" s="370"/>
      <c r="CI773" s="370"/>
      <c r="CJ773" s="370"/>
      <c r="CK773" s="370"/>
      <c r="CL773" s="370"/>
      <c r="CM773" s="370"/>
      <c r="CN773" s="370"/>
      <c r="CO773" s="370"/>
      <c r="CP773" s="370"/>
      <c r="CQ773" s="370"/>
      <c r="CR773" s="370"/>
      <c r="CS773" s="370"/>
      <c r="CT773" s="370"/>
      <c r="CU773" s="370"/>
      <c r="CV773" s="370"/>
      <c r="CW773" s="370"/>
      <c r="CX773" s="370"/>
      <c r="CY773" s="370"/>
      <c r="CZ773" s="370"/>
    </row>
    <row r="774" ht="25.15" customHeight="true" x14ac:dyDescent="0.2">
      <c r="C774" s="814"/>
      <c r="D774" s="814"/>
      <c r="E774" s="201"/>
      <c r="F774" s="201"/>
      <c r="G774" s="201"/>
      <c r="H774" s="814"/>
      <c r="I774" s="814"/>
      <c r="J774" s="201"/>
      <c r="K774" s="201"/>
      <c r="L774" s="201"/>
      <c r="M774" s="814"/>
      <c r="N774" s="814"/>
      <c r="O774" s="201"/>
      <c r="P774" s="201"/>
      <c r="Q774" s="201"/>
      <c r="BA774" s="370"/>
      <c r="BB774" s="450"/>
      <c r="BC774" s="370"/>
      <c r="BD774" s="370"/>
      <c r="BE774" s="370"/>
      <c r="BF774" s="370"/>
      <c r="BG774" s="370"/>
      <c r="BH774" s="370"/>
      <c r="BI774" s="370"/>
      <c r="BJ774" s="370"/>
      <c r="BK774" s="370"/>
      <c r="BL774" s="370"/>
      <c r="BM774" s="370"/>
      <c r="BN774" s="370"/>
      <c r="BO774" s="370"/>
      <c r="BP774" s="370"/>
      <c r="BQ774" s="370"/>
      <c r="BR774" s="370"/>
      <c r="BS774" s="370"/>
      <c r="BT774" s="370"/>
      <c r="BU774" s="370"/>
      <c r="BV774" s="370"/>
      <c r="BW774" s="370"/>
      <c r="BX774" s="370"/>
      <c r="BY774" s="370"/>
      <c r="BZ774" s="370"/>
      <c r="CA774" s="370"/>
      <c r="CB774" s="370"/>
      <c r="CC774" s="370"/>
      <c r="CD774" s="370"/>
      <c r="CE774" s="370"/>
      <c r="CF774" s="370"/>
      <c r="CG774" s="370"/>
      <c r="CH774" s="370"/>
      <c r="CI774" s="370"/>
      <c r="CJ774" s="370"/>
      <c r="CK774" s="370"/>
      <c r="CL774" s="370"/>
      <c r="CM774" s="370"/>
      <c r="CN774" s="370"/>
      <c r="CO774" s="370"/>
      <c r="CP774" s="370"/>
      <c r="CQ774" s="370"/>
      <c r="CR774" s="370"/>
      <c r="CS774" s="370"/>
      <c r="CT774" s="370"/>
      <c r="CU774" s="370"/>
      <c r="CV774" s="370"/>
      <c r="CW774" s="370"/>
      <c r="CX774" s="370"/>
      <c r="CY774" s="370"/>
      <c r="CZ774" s="370"/>
    </row>
    <row r="775" ht="25.15" customHeight="true" x14ac:dyDescent="0.2">
      <c r="C775" s="814"/>
      <c r="D775" s="814"/>
      <c r="E775" s="201"/>
      <c r="F775" s="201"/>
      <c r="G775" s="201"/>
      <c r="H775" s="814"/>
      <c r="I775" s="814"/>
      <c r="J775" s="201"/>
      <c r="K775" s="201"/>
      <c r="L775" s="201"/>
      <c r="M775" s="814"/>
      <c r="N775" s="814"/>
      <c r="O775" s="201"/>
      <c r="P775" s="201"/>
      <c r="Q775" s="201"/>
      <c r="BA775" s="370"/>
      <c r="BB775" s="450"/>
      <c r="BC775" s="370"/>
      <c r="BD775" s="370"/>
      <c r="BE775" s="370"/>
      <c r="BF775" s="370"/>
      <c r="BG775" s="370"/>
      <c r="BH775" s="370"/>
      <c r="BI775" s="370"/>
      <c r="BJ775" s="370"/>
      <c r="BK775" s="370"/>
      <c r="BL775" s="370"/>
      <c r="BM775" s="370"/>
      <c r="BN775" s="370"/>
      <c r="BO775" s="370"/>
      <c r="BP775" s="370"/>
      <c r="BQ775" s="370"/>
      <c r="BR775" s="370"/>
      <c r="BS775" s="370"/>
      <c r="BT775" s="370"/>
      <c r="BU775" s="370"/>
      <c r="BV775" s="370"/>
      <c r="BW775" s="370"/>
      <c r="BX775" s="370"/>
      <c r="BY775" s="370"/>
      <c r="BZ775" s="370"/>
      <c r="CA775" s="370"/>
      <c r="CB775" s="370"/>
      <c r="CC775" s="370"/>
      <c r="CD775" s="370"/>
      <c r="CE775" s="370"/>
      <c r="CF775" s="370"/>
      <c r="CG775" s="370"/>
      <c r="CH775" s="370"/>
      <c r="CI775" s="370"/>
      <c r="CJ775" s="370"/>
      <c r="CK775" s="370"/>
      <c r="CL775" s="370"/>
      <c r="CM775" s="370"/>
      <c r="CN775" s="370"/>
      <c r="CO775" s="370"/>
      <c r="CP775" s="370"/>
      <c r="CQ775" s="370"/>
      <c r="CR775" s="370"/>
      <c r="CS775" s="370"/>
      <c r="CT775" s="370"/>
      <c r="CU775" s="370"/>
      <c r="CV775" s="370"/>
      <c r="CW775" s="370"/>
      <c r="CX775" s="370"/>
      <c r="CY775" s="370"/>
      <c r="CZ775" s="370"/>
    </row>
    <row r="776" ht="25.15" customHeight="true" x14ac:dyDescent="0.2">
      <c r="C776" s="814"/>
      <c r="D776" s="814"/>
      <c r="E776" s="201"/>
      <c r="F776" s="201"/>
      <c r="G776" s="201"/>
      <c r="H776" s="814"/>
      <c r="I776" s="814"/>
      <c r="J776" s="201"/>
      <c r="K776" s="201"/>
      <c r="L776" s="201"/>
      <c r="M776" s="814"/>
      <c r="N776" s="814"/>
      <c r="O776" s="201"/>
      <c r="P776" s="201"/>
      <c r="Q776" s="201"/>
      <c r="BA776" s="370"/>
      <c r="BB776" s="450"/>
      <c r="BC776" s="370"/>
      <c r="BD776" s="370"/>
      <c r="BE776" s="370"/>
      <c r="BF776" s="370"/>
      <c r="BG776" s="370"/>
      <c r="BH776" s="370"/>
      <c r="BI776" s="370"/>
      <c r="BJ776" s="370"/>
      <c r="BK776" s="370"/>
      <c r="BL776" s="370"/>
      <c r="BM776" s="370"/>
      <c r="BN776" s="370"/>
      <c r="BO776" s="370"/>
      <c r="BP776" s="370"/>
      <c r="BQ776" s="370"/>
      <c r="BR776" s="370"/>
      <c r="BS776" s="370"/>
      <c r="BT776" s="370"/>
      <c r="BU776" s="370"/>
      <c r="BV776" s="370"/>
      <c r="BW776" s="370"/>
      <c r="BX776" s="370"/>
      <c r="BY776" s="370"/>
      <c r="BZ776" s="370"/>
      <c r="CA776" s="370"/>
      <c r="CB776" s="370"/>
      <c r="CC776" s="370"/>
      <c r="CD776" s="370"/>
      <c r="CE776" s="370"/>
      <c r="CF776" s="370"/>
      <c r="CG776" s="370"/>
      <c r="CH776" s="370"/>
      <c r="CI776" s="370"/>
      <c r="CJ776" s="370"/>
      <c r="CK776" s="370"/>
      <c r="CL776" s="370"/>
      <c r="CM776" s="370"/>
      <c r="CN776" s="370"/>
      <c r="CO776" s="370"/>
      <c r="CP776" s="370"/>
      <c r="CQ776" s="370"/>
      <c r="CR776" s="370"/>
      <c r="CS776" s="370"/>
      <c r="CT776" s="370"/>
      <c r="CU776" s="370"/>
      <c r="CV776" s="370"/>
      <c r="CW776" s="370"/>
      <c r="CX776" s="370"/>
      <c r="CY776" s="370"/>
      <c r="CZ776" s="370"/>
    </row>
    <row r="777" ht="25.15" customHeight="true" x14ac:dyDescent="0.2">
      <c r="C777" s="814"/>
      <c r="D777" s="814"/>
      <c r="E777" s="201"/>
      <c r="F777" s="201"/>
      <c r="G777" s="201"/>
      <c r="H777" s="814"/>
      <c r="I777" s="814"/>
      <c r="J777" s="201"/>
      <c r="K777" s="201"/>
      <c r="L777" s="201"/>
      <c r="M777" s="814"/>
      <c r="N777" s="814"/>
      <c r="O777" s="201"/>
      <c r="P777" s="201"/>
      <c r="Q777" s="201"/>
      <c r="BA777" s="370"/>
      <c r="BB777" s="450"/>
      <c r="BC777" s="370"/>
      <c r="BD777" s="370"/>
      <c r="BE777" s="370"/>
      <c r="BF777" s="370"/>
      <c r="BG777" s="370"/>
      <c r="BH777" s="370"/>
      <c r="BI777" s="370"/>
      <c r="BJ777" s="370"/>
      <c r="BK777" s="370"/>
      <c r="BL777" s="370"/>
      <c r="BM777" s="370"/>
      <c r="BN777" s="370"/>
      <c r="BO777" s="370"/>
      <c r="BP777" s="370"/>
      <c r="BQ777" s="370"/>
      <c r="BR777" s="370"/>
      <c r="BS777" s="370"/>
      <c r="BT777" s="370"/>
      <c r="BU777" s="370"/>
      <c r="BV777" s="370"/>
      <c r="BW777" s="370"/>
      <c r="BX777" s="370"/>
      <c r="BY777" s="370"/>
      <c r="BZ777" s="370"/>
      <c r="CA777" s="370"/>
      <c r="CB777" s="370"/>
      <c r="CC777" s="370"/>
      <c r="CD777" s="370"/>
      <c r="CE777" s="370"/>
      <c r="CF777" s="370"/>
      <c r="CG777" s="370"/>
      <c r="CH777" s="370"/>
      <c r="CI777" s="370"/>
      <c r="CJ777" s="370"/>
      <c r="CK777" s="370"/>
      <c r="CL777" s="370"/>
      <c r="CM777" s="370"/>
      <c r="CN777" s="370"/>
      <c r="CO777" s="370"/>
      <c r="CP777" s="370"/>
      <c r="CQ777" s="370"/>
      <c r="CR777" s="370"/>
      <c r="CS777" s="370"/>
      <c r="CT777" s="370"/>
      <c r="CU777" s="370"/>
      <c r="CV777" s="370"/>
      <c r="CW777" s="370"/>
      <c r="CX777" s="370"/>
      <c r="CY777" s="370"/>
      <c r="CZ777" s="370"/>
    </row>
    <row r="778" ht="25.15" customHeight="true" x14ac:dyDescent="0.2">
      <c r="C778" s="814"/>
      <c r="D778" s="814"/>
      <c r="E778" s="201"/>
      <c r="F778" s="201"/>
      <c r="G778" s="201"/>
      <c r="H778" s="814"/>
      <c r="I778" s="814"/>
      <c r="J778" s="201"/>
      <c r="K778" s="201"/>
      <c r="L778" s="201"/>
      <c r="M778" s="814"/>
      <c r="N778" s="814"/>
      <c r="O778" s="201"/>
      <c r="P778" s="201"/>
      <c r="Q778" s="201"/>
      <c r="BA778" s="370"/>
      <c r="BB778" s="450"/>
      <c r="BC778" s="370"/>
      <c r="BD778" s="370"/>
      <c r="BE778" s="370"/>
      <c r="BF778" s="370"/>
      <c r="BG778" s="370"/>
      <c r="BH778" s="370"/>
      <c r="BI778" s="370"/>
      <c r="BJ778" s="370"/>
      <c r="BK778" s="370"/>
      <c r="BL778" s="370"/>
      <c r="BM778" s="370"/>
      <c r="BN778" s="370"/>
      <c r="BO778" s="370"/>
      <c r="BP778" s="370"/>
      <c r="BQ778" s="370"/>
      <c r="BR778" s="370"/>
      <c r="BS778" s="370"/>
      <c r="BT778" s="370"/>
      <c r="BU778" s="370"/>
      <c r="BV778" s="370"/>
      <c r="BW778" s="370"/>
      <c r="BX778" s="370"/>
      <c r="BY778" s="370"/>
      <c r="BZ778" s="370"/>
      <c r="CA778" s="370"/>
      <c r="CB778" s="370"/>
      <c r="CC778" s="370"/>
      <c r="CD778" s="370"/>
      <c r="CE778" s="370"/>
      <c r="CF778" s="370"/>
      <c r="CG778" s="370"/>
      <c r="CH778" s="370"/>
      <c r="CI778" s="370"/>
      <c r="CJ778" s="370"/>
      <c r="CK778" s="370"/>
      <c r="CL778" s="370"/>
      <c r="CM778" s="370"/>
      <c r="CN778" s="370"/>
      <c r="CO778" s="370"/>
      <c r="CP778" s="370"/>
      <c r="CQ778" s="370"/>
      <c r="CR778" s="370"/>
      <c r="CS778" s="370"/>
      <c r="CT778" s="370"/>
      <c r="CU778" s="370"/>
      <c r="CV778" s="370"/>
      <c r="CW778" s="370"/>
      <c r="CX778" s="370"/>
      <c r="CY778" s="370"/>
      <c r="CZ778" s="370"/>
    </row>
    <row r="779" ht="25.15" customHeight="true" x14ac:dyDescent="0.2">
      <c r="C779" s="814"/>
      <c r="D779" s="814"/>
      <c r="E779" s="201"/>
      <c r="F779" s="201"/>
      <c r="G779" s="201"/>
      <c r="H779" s="814"/>
      <c r="I779" s="814"/>
      <c r="J779" s="201"/>
      <c r="K779" s="201"/>
      <c r="L779" s="201"/>
      <c r="M779" s="814"/>
      <c r="N779" s="814"/>
      <c r="O779" s="201"/>
      <c r="P779" s="201"/>
      <c r="Q779" s="201"/>
      <c r="BA779" s="370"/>
      <c r="BB779" s="450"/>
      <c r="BC779" s="370"/>
      <c r="BD779" s="370"/>
      <c r="BE779" s="370"/>
      <c r="BF779" s="370"/>
      <c r="BG779" s="370"/>
      <c r="BH779" s="370"/>
      <c r="BI779" s="370"/>
      <c r="BJ779" s="370"/>
      <c r="BK779" s="370"/>
      <c r="BL779" s="370"/>
      <c r="BM779" s="370"/>
      <c r="BN779" s="370"/>
      <c r="BO779" s="370"/>
      <c r="BP779" s="370"/>
      <c r="BQ779" s="370"/>
      <c r="BR779" s="370"/>
      <c r="BS779" s="370"/>
      <c r="BT779" s="370"/>
      <c r="BU779" s="370"/>
      <c r="BV779" s="370"/>
      <c r="BW779" s="370"/>
      <c r="BX779" s="370"/>
      <c r="BY779" s="370"/>
      <c r="BZ779" s="370"/>
      <c r="CA779" s="370"/>
      <c r="CB779" s="370"/>
      <c r="CC779" s="370"/>
      <c r="CD779" s="370"/>
      <c r="CE779" s="370"/>
      <c r="CF779" s="370"/>
      <c r="CG779" s="370"/>
      <c r="CH779" s="370"/>
      <c r="CI779" s="370"/>
      <c r="CJ779" s="370"/>
      <c r="CK779" s="370"/>
      <c r="CL779" s="370"/>
      <c r="CM779" s="370"/>
      <c r="CN779" s="370"/>
      <c r="CO779" s="370"/>
      <c r="CP779" s="370"/>
      <c r="CQ779" s="370"/>
      <c r="CR779" s="370"/>
      <c r="CS779" s="370"/>
      <c r="CT779" s="370"/>
      <c r="CU779" s="370"/>
      <c r="CV779" s="370"/>
      <c r="CW779" s="370"/>
      <c r="CX779" s="370"/>
      <c r="CY779" s="370"/>
      <c r="CZ779" s="370"/>
    </row>
    <row r="780" ht="25.15" customHeight="true" x14ac:dyDescent="0.2">
      <c r="C780" s="814"/>
      <c r="D780" s="814"/>
      <c r="E780" s="201"/>
      <c r="F780" s="201"/>
      <c r="G780" s="201"/>
      <c r="H780" s="814"/>
      <c r="I780" s="814"/>
      <c r="J780" s="201"/>
      <c r="K780" s="201"/>
      <c r="L780" s="201"/>
      <c r="M780" s="814"/>
      <c r="N780" s="814"/>
      <c r="O780" s="201"/>
      <c r="P780" s="201"/>
      <c r="Q780" s="201"/>
      <c r="BA780" s="370"/>
      <c r="BB780" s="450"/>
      <c r="BC780" s="370"/>
      <c r="BD780" s="370"/>
      <c r="BE780" s="370"/>
      <c r="BF780" s="370"/>
      <c r="BG780" s="370"/>
      <c r="BH780" s="370"/>
      <c r="BI780" s="370"/>
      <c r="BJ780" s="370"/>
      <c r="BK780" s="370"/>
      <c r="BL780" s="370"/>
      <c r="BM780" s="370"/>
      <c r="BN780" s="370"/>
      <c r="BO780" s="370"/>
      <c r="BP780" s="370"/>
      <c r="BQ780" s="370"/>
      <c r="BR780" s="370"/>
      <c r="BS780" s="370"/>
      <c r="BT780" s="370"/>
      <c r="BU780" s="370"/>
      <c r="BV780" s="370"/>
      <c r="BW780" s="370"/>
      <c r="BX780" s="370"/>
      <c r="BY780" s="370"/>
      <c r="BZ780" s="370"/>
      <c r="CA780" s="370"/>
      <c r="CB780" s="370"/>
      <c r="CC780" s="370"/>
      <c r="CD780" s="370"/>
      <c r="CE780" s="370"/>
      <c r="CF780" s="370"/>
      <c r="CG780" s="370"/>
      <c r="CH780" s="370"/>
      <c r="CI780" s="370"/>
      <c r="CJ780" s="370"/>
      <c r="CK780" s="370"/>
      <c r="CL780" s="370"/>
      <c r="CM780" s="370"/>
      <c r="CN780" s="370"/>
      <c r="CO780" s="370"/>
      <c r="CP780" s="370"/>
      <c r="CQ780" s="370"/>
      <c r="CR780" s="370"/>
      <c r="CS780" s="370"/>
      <c r="CT780" s="370"/>
      <c r="CU780" s="370"/>
      <c r="CV780" s="370"/>
      <c r="CW780" s="370"/>
      <c r="CX780" s="370"/>
      <c r="CY780" s="370"/>
      <c r="CZ780" s="370"/>
    </row>
    <row r="781" ht="25.15" customHeight="true" x14ac:dyDescent="0.2">
      <c r="C781" s="814"/>
      <c r="D781" s="814"/>
      <c r="E781" s="201"/>
      <c r="F781" s="201"/>
      <c r="G781" s="201"/>
      <c r="H781" s="814"/>
      <c r="I781" s="814"/>
      <c r="J781" s="201"/>
      <c r="K781" s="201"/>
      <c r="L781" s="201"/>
      <c r="M781" s="814"/>
      <c r="N781" s="814"/>
      <c r="O781" s="201"/>
      <c r="P781" s="201"/>
      <c r="Q781" s="201"/>
      <c r="BA781" s="370"/>
      <c r="BB781" s="450"/>
      <c r="BC781" s="370"/>
      <c r="BD781" s="370"/>
      <c r="BE781" s="370"/>
      <c r="BF781" s="370"/>
      <c r="BG781" s="370"/>
      <c r="BH781" s="370"/>
      <c r="BI781" s="370"/>
      <c r="BJ781" s="370"/>
      <c r="BK781" s="370"/>
      <c r="BL781" s="370"/>
      <c r="BM781" s="370"/>
      <c r="BN781" s="370"/>
      <c r="BO781" s="370"/>
      <c r="BP781" s="370"/>
      <c r="BQ781" s="370"/>
      <c r="BR781" s="370"/>
      <c r="BS781" s="370"/>
      <c r="BT781" s="370"/>
      <c r="BU781" s="370"/>
      <c r="BV781" s="370"/>
      <c r="BW781" s="370"/>
      <c r="BX781" s="370"/>
      <c r="BY781" s="370"/>
      <c r="BZ781" s="370"/>
      <c r="CA781" s="370"/>
      <c r="CB781" s="370"/>
      <c r="CC781" s="370"/>
      <c r="CD781" s="370"/>
      <c r="CE781" s="370"/>
      <c r="CF781" s="370"/>
      <c r="CG781" s="370"/>
      <c r="CH781" s="370"/>
      <c r="CI781" s="370"/>
      <c r="CJ781" s="370"/>
      <c r="CK781" s="370"/>
      <c r="CL781" s="370"/>
      <c r="CM781" s="370"/>
      <c r="CN781" s="370"/>
      <c r="CO781" s="370"/>
      <c r="CP781" s="370"/>
      <c r="CQ781" s="370"/>
      <c r="CR781" s="370"/>
      <c r="CS781" s="370"/>
      <c r="CT781" s="370"/>
      <c r="CU781" s="370"/>
      <c r="CV781" s="370"/>
      <c r="CW781" s="370"/>
      <c r="CX781" s="370"/>
      <c r="CY781" s="370"/>
      <c r="CZ781" s="370"/>
    </row>
    <row r="782" ht="25.15" customHeight="true" x14ac:dyDescent="0.2">
      <c r="C782" s="814"/>
      <c r="D782" s="814"/>
      <c r="E782" s="201"/>
      <c r="F782" s="201"/>
      <c r="G782" s="201"/>
      <c r="H782" s="814"/>
      <c r="I782" s="814"/>
      <c r="J782" s="201"/>
      <c r="K782" s="201"/>
      <c r="L782" s="201"/>
      <c r="M782" s="814"/>
      <c r="N782" s="814"/>
      <c r="O782" s="201"/>
      <c r="P782" s="201"/>
      <c r="Q782" s="201"/>
      <c r="BA782" s="370"/>
      <c r="BB782" s="450"/>
      <c r="BC782" s="370"/>
      <c r="BD782" s="370"/>
      <c r="BE782" s="370"/>
      <c r="BF782" s="370"/>
      <c r="BG782" s="370"/>
      <c r="BH782" s="370"/>
      <c r="BI782" s="370"/>
      <c r="BJ782" s="370"/>
      <c r="BK782" s="370"/>
      <c r="BL782" s="370"/>
      <c r="BM782" s="370"/>
      <c r="BN782" s="370"/>
      <c r="BO782" s="370"/>
      <c r="BP782" s="370"/>
      <c r="BQ782" s="370"/>
      <c r="BR782" s="370"/>
      <c r="BS782" s="370"/>
      <c r="BT782" s="370"/>
      <c r="BU782" s="370"/>
      <c r="BV782" s="370"/>
      <c r="BW782" s="370"/>
      <c r="BX782" s="370"/>
      <c r="BY782" s="370"/>
      <c r="BZ782" s="370"/>
      <c r="CA782" s="370"/>
      <c r="CB782" s="370"/>
      <c r="CC782" s="370"/>
      <c r="CD782" s="370"/>
      <c r="CE782" s="370"/>
      <c r="CF782" s="370"/>
      <c r="CG782" s="370"/>
      <c r="CH782" s="370"/>
      <c r="CI782" s="370"/>
      <c r="CJ782" s="370"/>
      <c r="CK782" s="370"/>
      <c r="CL782" s="370"/>
      <c r="CM782" s="370"/>
      <c r="CN782" s="370"/>
      <c r="CO782" s="370"/>
      <c r="CP782" s="370"/>
      <c r="CQ782" s="370"/>
      <c r="CR782" s="370"/>
      <c r="CS782" s="370"/>
      <c r="CT782" s="370"/>
      <c r="CU782" s="370"/>
      <c r="CV782" s="370"/>
      <c r="CW782" s="370"/>
      <c r="CX782" s="370"/>
      <c r="CY782" s="370"/>
      <c r="CZ782" s="370"/>
    </row>
    <row r="783" ht="25.15" customHeight="true" x14ac:dyDescent="0.2">
      <c r="C783" s="814"/>
      <c r="D783" s="814"/>
      <c r="E783" s="201"/>
      <c r="F783" s="201"/>
      <c r="G783" s="201"/>
      <c r="H783" s="814"/>
      <c r="I783" s="814"/>
      <c r="J783" s="201"/>
      <c r="K783" s="201"/>
      <c r="L783" s="201"/>
      <c r="M783" s="814"/>
      <c r="N783" s="814"/>
      <c r="O783" s="201"/>
      <c r="P783" s="201"/>
      <c r="Q783" s="201"/>
      <c r="BA783" s="370"/>
      <c r="BB783" s="450"/>
      <c r="BC783" s="370"/>
      <c r="BD783" s="370"/>
      <c r="BE783" s="370"/>
      <c r="BF783" s="370"/>
      <c r="BG783" s="370"/>
      <c r="BH783" s="370"/>
      <c r="BI783" s="370"/>
      <c r="BJ783" s="370"/>
      <c r="BK783" s="370"/>
      <c r="BL783" s="370"/>
      <c r="BM783" s="370"/>
      <c r="BN783" s="370"/>
      <c r="BO783" s="370"/>
      <c r="BP783" s="370"/>
      <c r="BQ783" s="370"/>
      <c r="BR783" s="370"/>
      <c r="BS783" s="370"/>
      <c r="BT783" s="370"/>
      <c r="BU783" s="370"/>
      <c r="BV783" s="370"/>
      <c r="BW783" s="370"/>
      <c r="BX783" s="370"/>
      <c r="BY783" s="370"/>
      <c r="BZ783" s="370"/>
      <c r="CA783" s="370"/>
      <c r="CB783" s="370"/>
      <c r="CC783" s="370"/>
      <c r="CD783" s="370"/>
      <c r="CE783" s="370"/>
      <c r="CF783" s="370"/>
      <c r="CG783" s="370"/>
      <c r="CH783" s="370"/>
      <c r="CI783" s="370"/>
      <c r="CJ783" s="370"/>
      <c r="CK783" s="370"/>
      <c r="CL783" s="370"/>
      <c r="CM783" s="370"/>
      <c r="CN783" s="370"/>
      <c r="CO783" s="370"/>
      <c r="CP783" s="370"/>
      <c r="CQ783" s="370"/>
      <c r="CR783" s="370"/>
      <c r="CS783" s="370"/>
      <c r="CT783" s="370"/>
      <c r="CU783" s="370"/>
      <c r="CV783" s="370"/>
      <c r="CW783" s="370"/>
      <c r="CX783" s="370"/>
      <c r="CY783" s="370"/>
      <c r="CZ783" s="370"/>
    </row>
    <row r="784" ht="25.15" customHeight="true" x14ac:dyDescent="0.2">
      <c r="C784" s="814"/>
      <c r="D784" s="814"/>
      <c r="E784" s="201"/>
      <c r="F784" s="201"/>
      <c r="G784" s="201"/>
      <c r="H784" s="814"/>
      <c r="I784" s="814"/>
      <c r="J784" s="201"/>
      <c r="K784" s="201"/>
      <c r="L784" s="201"/>
      <c r="M784" s="814"/>
      <c r="N784" s="814"/>
      <c r="O784" s="201"/>
      <c r="P784" s="201"/>
      <c r="Q784" s="201"/>
      <c r="BA784" s="370"/>
      <c r="BB784" s="450"/>
      <c r="BC784" s="370"/>
      <c r="BD784" s="370"/>
      <c r="BE784" s="370"/>
      <c r="BF784" s="370"/>
      <c r="BG784" s="370"/>
      <c r="BH784" s="370"/>
      <c r="BI784" s="370"/>
      <c r="BJ784" s="370"/>
      <c r="BK784" s="370"/>
      <c r="BL784" s="370"/>
      <c r="BM784" s="370"/>
      <c r="BN784" s="370"/>
      <c r="BO784" s="370"/>
      <c r="BP784" s="370"/>
      <c r="BQ784" s="370"/>
      <c r="BR784" s="370"/>
      <c r="BS784" s="370"/>
      <c r="BT784" s="370"/>
      <c r="BU784" s="370"/>
      <c r="BV784" s="370"/>
      <c r="BW784" s="370"/>
      <c r="BX784" s="370"/>
      <c r="BY784" s="370"/>
      <c r="BZ784" s="370"/>
      <c r="CA784" s="370"/>
      <c r="CB784" s="370"/>
      <c r="CC784" s="370"/>
      <c r="CD784" s="370"/>
      <c r="CE784" s="370"/>
      <c r="CF784" s="370"/>
      <c r="CG784" s="370"/>
      <c r="CH784" s="370"/>
      <c r="CI784" s="370"/>
      <c r="CJ784" s="370"/>
      <c r="CK784" s="370"/>
      <c r="CL784" s="370"/>
      <c r="CM784" s="370"/>
      <c r="CN784" s="370"/>
      <c r="CO784" s="370"/>
      <c r="CP784" s="370"/>
      <c r="CQ784" s="370"/>
      <c r="CR784" s="370"/>
      <c r="CS784" s="370"/>
      <c r="CT784" s="370"/>
      <c r="CU784" s="370"/>
      <c r="CV784" s="370"/>
      <c r="CW784" s="370"/>
      <c r="CX784" s="370"/>
      <c r="CY784" s="370"/>
      <c r="CZ784" s="370"/>
    </row>
    <row r="785" ht="25.15" customHeight="true" x14ac:dyDescent="0.2">
      <c r="C785" s="814"/>
      <c r="D785" s="814"/>
      <c r="E785" s="201"/>
      <c r="F785" s="201"/>
      <c r="G785" s="201"/>
      <c r="H785" s="814"/>
      <c r="I785" s="814"/>
      <c r="J785" s="201"/>
      <c r="K785" s="201"/>
      <c r="L785" s="201"/>
      <c r="M785" s="814"/>
      <c r="N785" s="814"/>
      <c r="O785" s="201"/>
      <c r="P785" s="201"/>
      <c r="Q785" s="201"/>
      <c r="BA785" s="370"/>
      <c r="BB785" s="450"/>
      <c r="BC785" s="370"/>
      <c r="BD785" s="370"/>
      <c r="BE785" s="370"/>
      <c r="BF785" s="370"/>
      <c r="BG785" s="370"/>
      <c r="BH785" s="370"/>
      <c r="BI785" s="370"/>
      <c r="BJ785" s="370"/>
      <c r="BK785" s="370"/>
      <c r="BL785" s="370"/>
      <c r="BM785" s="370"/>
      <c r="BN785" s="370"/>
      <c r="BO785" s="370"/>
      <c r="BP785" s="370"/>
      <c r="BQ785" s="370"/>
      <c r="BR785" s="370"/>
      <c r="BS785" s="370"/>
      <c r="BT785" s="370"/>
      <c r="BU785" s="370"/>
      <c r="BV785" s="370"/>
      <c r="BW785" s="370"/>
      <c r="BX785" s="370"/>
      <c r="BY785" s="370"/>
      <c r="BZ785" s="370"/>
      <c r="CA785" s="370"/>
      <c r="CB785" s="370"/>
      <c r="CC785" s="370"/>
      <c r="CD785" s="370"/>
      <c r="CE785" s="370"/>
      <c r="CF785" s="370"/>
      <c r="CG785" s="370"/>
      <c r="CH785" s="370"/>
      <c r="CI785" s="370"/>
      <c r="CJ785" s="370"/>
      <c r="CK785" s="370"/>
      <c r="CL785" s="370"/>
      <c r="CM785" s="370"/>
      <c r="CN785" s="370"/>
      <c r="CO785" s="370"/>
      <c r="CP785" s="370"/>
      <c r="CQ785" s="370"/>
      <c r="CR785" s="370"/>
      <c r="CS785" s="370"/>
      <c r="CT785" s="370"/>
      <c r="CU785" s="370"/>
      <c r="CV785" s="370"/>
      <c r="CW785" s="370"/>
      <c r="CX785" s="370"/>
      <c r="CY785" s="370"/>
      <c r="CZ785" s="370"/>
    </row>
    <row r="786" ht="25.15" customHeight="true" x14ac:dyDescent="0.2">
      <c r="C786" s="814"/>
      <c r="D786" s="814"/>
      <c r="E786" s="201"/>
      <c r="F786" s="201"/>
      <c r="G786" s="201"/>
      <c r="H786" s="814"/>
      <c r="I786" s="814"/>
      <c r="J786" s="201"/>
      <c r="K786" s="201"/>
      <c r="L786" s="201"/>
      <c r="M786" s="814"/>
      <c r="N786" s="814"/>
      <c r="O786" s="201"/>
      <c r="P786" s="201"/>
      <c r="Q786" s="201"/>
      <c r="BA786" s="370"/>
      <c r="BB786" s="450"/>
      <c r="BC786" s="370"/>
      <c r="BD786" s="370"/>
      <c r="BE786" s="370"/>
      <c r="BF786" s="370"/>
      <c r="BG786" s="370"/>
      <c r="BH786" s="370"/>
      <c r="BI786" s="370"/>
      <c r="BJ786" s="370"/>
      <c r="BK786" s="370"/>
      <c r="BL786" s="370"/>
      <c r="BM786" s="370"/>
      <c r="BN786" s="370"/>
      <c r="BO786" s="370"/>
      <c r="BP786" s="370"/>
      <c r="BQ786" s="370"/>
      <c r="BR786" s="370"/>
      <c r="BS786" s="370"/>
      <c r="BT786" s="370"/>
      <c r="BU786" s="370"/>
      <c r="BV786" s="370"/>
      <c r="BW786" s="370"/>
      <c r="BX786" s="370"/>
      <c r="BY786" s="370"/>
      <c r="BZ786" s="370"/>
      <c r="CA786" s="370"/>
      <c r="CB786" s="370"/>
      <c r="CC786" s="370"/>
      <c r="CD786" s="370"/>
      <c r="CE786" s="370"/>
      <c r="CF786" s="370"/>
      <c r="CG786" s="370"/>
      <c r="CH786" s="370"/>
      <c r="CI786" s="370"/>
      <c r="CJ786" s="370"/>
      <c r="CK786" s="370"/>
      <c r="CL786" s="370"/>
      <c r="CM786" s="370"/>
      <c r="CN786" s="370"/>
      <c r="CO786" s="370"/>
      <c r="CP786" s="370"/>
      <c r="CQ786" s="370"/>
      <c r="CR786" s="370"/>
      <c r="CS786" s="370"/>
      <c r="CT786" s="370"/>
      <c r="CU786" s="370"/>
      <c r="CV786" s="370"/>
      <c r="CW786" s="370"/>
      <c r="CX786" s="370"/>
      <c r="CY786" s="370"/>
      <c r="CZ786" s="370"/>
    </row>
    <row r="787" ht="25.15" customHeight="true" x14ac:dyDescent="0.2">
      <c r="C787" s="814"/>
      <c r="D787" s="814"/>
      <c r="E787" s="201"/>
      <c r="F787" s="201"/>
      <c r="G787" s="201"/>
      <c r="H787" s="814"/>
      <c r="I787" s="814"/>
      <c r="J787" s="201"/>
      <c r="K787" s="201"/>
      <c r="L787" s="201"/>
      <c r="M787" s="814"/>
      <c r="N787" s="814"/>
      <c r="O787" s="201"/>
      <c r="P787" s="201"/>
      <c r="Q787" s="201"/>
      <c r="BA787" s="370"/>
      <c r="BB787" s="450"/>
      <c r="BC787" s="370"/>
      <c r="BD787" s="370"/>
      <c r="BE787" s="370"/>
      <c r="BF787" s="370"/>
      <c r="BG787" s="370"/>
      <c r="BH787" s="370"/>
      <c r="BI787" s="370"/>
      <c r="BJ787" s="370"/>
      <c r="BK787" s="370"/>
      <c r="BL787" s="370"/>
      <c r="BM787" s="370"/>
      <c r="BN787" s="370"/>
      <c r="BO787" s="370"/>
      <c r="BP787" s="370"/>
      <c r="BQ787" s="370"/>
      <c r="BR787" s="370"/>
      <c r="BS787" s="370"/>
      <c r="BT787" s="370"/>
      <c r="BU787" s="370"/>
      <c r="BV787" s="370"/>
      <c r="BW787" s="370"/>
      <c r="BX787" s="370"/>
      <c r="BY787" s="370"/>
      <c r="BZ787" s="370"/>
      <c r="CA787" s="370"/>
      <c r="CB787" s="370"/>
      <c r="CC787" s="370"/>
      <c r="CD787" s="370"/>
      <c r="CE787" s="370"/>
      <c r="CF787" s="370"/>
      <c r="CG787" s="370"/>
      <c r="CH787" s="370"/>
      <c r="CI787" s="370"/>
      <c r="CJ787" s="370"/>
      <c r="CK787" s="370"/>
      <c r="CL787" s="370"/>
      <c r="CM787" s="370"/>
      <c r="CN787" s="370"/>
      <c r="CO787" s="370"/>
      <c r="CP787" s="370"/>
      <c r="CQ787" s="370"/>
      <c r="CR787" s="370"/>
      <c r="CS787" s="370"/>
      <c r="CT787" s="370"/>
      <c r="CU787" s="370"/>
      <c r="CV787" s="370"/>
      <c r="CW787" s="370"/>
      <c r="CX787" s="370"/>
      <c r="CY787" s="370"/>
      <c r="CZ787" s="370"/>
    </row>
    <row r="788" ht="25.15" customHeight="true" x14ac:dyDescent="0.2">
      <c r="C788" s="814"/>
      <c r="D788" s="814"/>
      <c r="E788" s="201"/>
      <c r="F788" s="201"/>
      <c r="G788" s="201"/>
      <c r="H788" s="814"/>
      <c r="I788" s="814"/>
      <c r="J788" s="201"/>
      <c r="K788" s="201"/>
      <c r="L788" s="201"/>
      <c r="M788" s="814"/>
      <c r="N788" s="814"/>
      <c r="O788" s="201"/>
      <c r="P788" s="201"/>
      <c r="Q788" s="201"/>
      <c r="BA788" s="370"/>
      <c r="BB788" s="450"/>
      <c r="BC788" s="370"/>
      <c r="BD788" s="370"/>
      <c r="BE788" s="370"/>
      <c r="BF788" s="370"/>
      <c r="BG788" s="370"/>
      <c r="BH788" s="370"/>
      <c r="BI788" s="370"/>
      <c r="BJ788" s="370"/>
      <c r="BK788" s="370"/>
      <c r="BL788" s="370"/>
      <c r="BM788" s="370"/>
      <c r="BN788" s="370"/>
      <c r="BO788" s="370"/>
      <c r="BP788" s="370"/>
      <c r="BQ788" s="370"/>
      <c r="BR788" s="370"/>
      <c r="BS788" s="370"/>
      <c r="BT788" s="370"/>
      <c r="BU788" s="370"/>
      <c r="BV788" s="370"/>
      <c r="BW788" s="370"/>
      <c r="BX788" s="370"/>
      <c r="BY788" s="370"/>
      <c r="BZ788" s="370"/>
      <c r="CA788" s="370"/>
      <c r="CB788" s="370"/>
      <c r="CC788" s="370"/>
      <c r="CD788" s="370"/>
      <c r="CE788" s="370"/>
      <c r="CF788" s="370"/>
      <c r="CG788" s="370"/>
      <c r="CH788" s="370"/>
      <c r="CI788" s="370"/>
      <c r="CJ788" s="370"/>
      <c r="CK788" s="370"/>
      <c r="CL788" s="370"/>
      <c r="CM788" s="370"/>
      <c r="CN788" s="370"/>
      <c r="CO788" s="370"/>
      <c r="CP788" s="370"/>
      <c r="CQ788" s="370"/>
      <c r="CR788" s="370"/>
      <c r="CS788" s="370"/>
      <c r="CT788" s="370"/>
      <c r="CU788" s="370"/>
      <c r="CV788" s="370"/>
      <c r="CW788" s="370"/>
      <c r="CX788" s="370"/>
      <c r="CY788" s="370"/>
      <c r="CZ788" s="370"/>
    </row>
    <row r="789" ht="25.15" customHeight="true" x14ac:dyDescent="0.2">
      <c r="C789" s="814"/>
      <c r="D789" s="814"/>
      <c r="E789" s="201"/>
      <c r="F789" s="201"/>
      <c r="G789" s="201"/>
      <c r="H789" s="814"/>
      <c r="I789" s="814"/>
      <c r="J789" s="201"/>
      <c r="K789" s="201"/>
      <c r="L789" s="201"/>
      <c r="M789" s="814"/>
      <c r="N789" s="814"/>
      <c r="O789" s="201"/>
      <c r="P789" s="201"/>
      <c r="Q789" s="201"/>
      <c r="BA789" s="370"/>
      <c r="BB789" s="450"/>
      <c r="BC789" s="370"/>
      <c r="BD789" s="370"/>
      <c r="BE789" s="370"/>
      <c r="BF789" s="370"/>
      <c r="BG789" s="370"/>
      <c r="BH789" s="370"/>
      <c r="BI789" s="370"/>
      <c r="BJ789" s="370"/>
      <c r="BK789" s="370"/>
      <c r="BL789" s="370"/>
      <c r="BM789" s="370"/>
      <c r="BN789" s="370"/>
      <c r="BO789" s="370"/>
      <c r="BP789" s="370"/>
      <c r="BQ789" s="370"/>
      <c r="BR789" s="370"/>
      <c r="BS789" s="370"/>
      <c r="BT789" s="370"/>
      <c r="BU789" s="370"/>
      <c r="BV789" s="370"/>
      <c r="BW789" s="370"/>
      <c r="BX789" s="370"/>
      <c r="BY789" s="370"/>
      <c r="BZ789" s="370"/>
      <c r="CA789" s="370"/>
      <c r="CB789" s="370"/>
      <c r="CC789" s="370"/>
      <c r="CD789" s="370"/>
      <c r="CE789" s="370"/>
      <c r="CF789" s="370"/>
      <c r="CG789" s="370"/>
      <c r="CH789" s="370"/>
      <c r="CI789" s="370"/>
      <c r="CJ789" s="370"/>
      <c r="CK789" s="370"/>
      <c r="CL789" s="370"/>
      <c r="CM789" s="370"/>
      <c r="CN789" s="370"/>
      <c r="CO789" s="370"/>
      <c r="CP789" s="370"/>
      <c r="CQ789" s="370"/>
      <c r="CR789" s="370"/>
      <c r="CS789" s="370"/>
      <c r="CT789" s="370"/>
      <c r="CU789" s="370"/>
      <c r="CV789" s="370"/>
      <c r="CW789" s="370"/>
      <c r="CX789" s="370"/>
      <c r="CY789" s="370"/>
      <c r="CZ789" s="370"/>
    </row>
    <row r="790" ht="25.15" customHeight="true" x14ac:dyDescent="0.2">
      <c r="C790" s="814"/>
      <c r="D790" s="814"/>
      <c r="E790" s="201"/>
      <c r="F790" s="201"/>
      <c r="G790" s="201"/>
      <c r="H790" s="814"/>
      <c r="I790" s="814"/>
      <c r="J790" s="201"/>
      <c r="K790" s="201"/>
      <c r="L790" s="201"/>
      <c r="M790" s="814"/>
      <c r="N790" s="814"/>
      <c r="O790" s="201"/>
      <c r="P790" s="201"/>
      <c r="Q790" s="201"/>
      <c r="BA790" s="370"/>
      <c r="BB790" s="450"/>
      <c r="BC790" s="370"/>
      <c r="BD790" s="370"/>
      <c r="BE790" s="370"/>
      <c r="BF790" s="370"/>
      <c r="BG790" s="370"/>
      <c r="BH790" s="370"/>
      <c r="BI790" s="370"/>
      <c r="BJ790" s="370"/>
      <c r="BK790" s="370"/>
      <c r="BL790" s="370"/>
      <c r="BM790" s="370"/>
      <c r="BN790" s="370"/>
      <c r="BO790" s="370"/>
      <c r="BP790" s="370"/>
      <c r="BQ790" s="370"/>
      <c r="BR790" s="370"/>
      <c r="BS790" s="370"/>
      <c r="BT790" s="370"/>
      <c r="BU790" s="370"/>
      <c r="BV790" s="370"/>
      <c r="BW790" s="370"/>
      <c r="BX790" s="370"/>
      <c r="BY790" s="370"/>
      <c r="BZ790" s="370"/>
      <c r="CA790" s="370"/>
      <c r="CB790" s="370"/>
      <c r="CC790" s="370"/>
      <c r="CD790" s="370"/>
      <c r="CE790" s="370"/>
      <c r="CF790" s="370"/>
      <c r="CG790" s="370"/>
      <c r="CH790" s="370"/>
      <c r="CI790" s="370"/>
      <c r="CJ790" s="370"/>
      <c r="CK790" s="370"/>
      <c r="CL790" s="370"/>
      <c r="CM790" s="370"/>
      <c r="CN790" s="370"/>
      <c r="CO790" s="370"/>
      <c r="CP790" s="370"/>
      <c r="CQ790" s="370"/>
      <c r="CR790" s="370"/>
      <c r="CS790" s="370"/>
      <c r="CT790" s="370"/>
      <c r="CU790" s="370"/>
      <c r="CV790" s="370"/>
      <c r="CW790" s="370"/>
      <c r="CX790" s="370"/>
      <c r="CY790" s="370"/>
      <c r="CZ790" s="370"/>
    </row>
    <row r="791" ht="25.15" customHeight="true" x14ac:dyDescent="0.2">
      <c r="C791" s="814"/>
      <c r="D791" s="814"/>
      <c r="E791" s="201"/>
      <c r="F791" s="201"/>
      <c r="G791" s="201"/>
      <c r="H791" s="814"/>
      <c r="I791" s="814"/>
      <c r="J791" s="201"/>
      <c r="K791" s="201"/>
      <c r="L791" s="201"/>
      <c r="M791" s="814"/>
      <c r="N791" s="814"/>
      <c r="O791" s="201"/>
      <c r="P791" s="201"/>
      <c r="Q791" s="201"/>
      <c r="BA791" s="370"/>
      <c r="BB791" s="450"/>
      <c r="BC791" s="370"/>
      <c r="BD791" s="370"/>
      <c r="BE791" s="370"/>
      <c r="BF791" s="370"/>
      <c r="BG791" s="370"/>
      <c r="BH791" s="370"/>
      <c r="BI791" s="370"/>
      <c r="BJ791" s="370"/>
      <c r="BK791" s="370"/>
      <c r="BL791" s="370"/>
      <c r="BM791" s="370"/>
      <c r="BN791" s="370"/>
      <c r="BO791" s="370"/>
      <c r="BP791" s="370"/>
      <c r="BQ791" s="370"/>
      <c r="BR791" s="370"/>
      <c r="BS791" s="370"/>
      <c r="BT791" s="370"/>
      <c r="BU791" s="370"/>
      <c r="BV791" s="370"/>
      <c r="BW791" s="370"/>
      <c r="BX791" s="370"/>
      <c r="BY791" s="370"/>
      <c r="BZ791" s="370"/>
      <c r="CA791" s="370"/>
      <c r="CB791" s="370"/>
      <c r="CC791" s="370"/>
      <c r="CD791" s="370"/>
      <c r="CE791" s="370"/>
      <c r="CF791" s="370"/>
      <c r="CG791" s="370"/>
      <c r="CH791" s="370"/>
      <c r="CI791" s="370"/>
      <c r="CJ791" s="370"/>
      <c r="CK791" s="370"/>
      <c r="CL791" s="370"/>
      <c r="CM791" s="370"/>
      <c r="CN791" s="370"/>
      <c r="CO791" s="370"/>
      <c r="CP791" s="370"/>
      <c r="CQ791" s="370"/>
      <c r="CR791" s="370"/>
      <c r="CS791" s="370"/>
      <c r="CT791" s="370"/>
      <c r="CU791" s="370"/>
      <c r="CV791" s="370"/>
      <c r="CW791" s="370"/>
      <c r="CX791" s="370"/>
      <c r="CY791" s="370"/>
      <c r="CZ791" s="370"/>
    </row>
    <row r="792" ht="25.15" customHeight="true" x14ac:dyDescent="0.2">
      <c r="C792" s="814"/>
      <c r="D792" s="814"/>
      <c r="E792" s="201"/>
      <c r="F792" s="201"/>
      <c r="G792" s="201"/>
      <c r="H792" s="814"/>
      <c r="I792" s="814"/>
      <c r="J792" s="201"/>
      <c r="K792" s="201"/>
      <c r="L792" s="201"/>
      <c r="M792" s="814"/>
      <c r="N792" s="814"/>
      <c r="O792" s="201"/>
      <c r="P792" s="201"/>
      <c r="Q792" s="201"/>
      <c r="BA792" s="370"/>
      <c r="BB792" s="450"/>
      <c r="BC792" s="370"/>
      <c r="BD792" s="370"/>
      <c r="BE792" s="370"/>
      <c r="BF792" s="370"/>
      <c r="BG792" s="370"/>
      <c r="BH792" s="370"/>
      <c r="BI792" s="370"/>
      <c r="BJ792" s="370"/>
      <c r="BK792" s="370"/>
      <c r="BL792" s="370"/>
      <c r="BM792" s="370"/>
      <c r="BN792" s="370"/>
      <c r="BO792" s="370"/>
      <c r="BP792" s="370"/>
      <c r="BQ792" s="370"/>
      <c r="BR792" s="370"/>
      <c r="BS792" s="370"/>
      <c r="BT792" s="370"/>
      <c r="BU792" s="370"/>
      <c r="BV792" s="370"/>
      <c r="BW792" s="370"/>
      <c r="BX792" s="370"/>
      <c r="BY792" s="370"/>
      <c r="BZ792" s="370"/>
      <c r="CA792" s="370"/>
      <c r="CB792" s="370"/>
      <c r="CC792" s="370"/>
      <c r="CD792" s="370"/>
      <c r="CE792" s="370"/>
      <c r="CF792" s="370"/>
      <c r="CG792" s="370"/>
      <c r="CH792" s="370"/>
      <c r="CI792" s="370"/>
      <c r="CJ792" s="370"/>
      <c r="CK792" s="370"/>
      <c r="CL792" s="370"/>
      <c r="CM792" s="370"/>
      <c r="CN792" s="370"/>
      <c r="CO792" s="370"/>
      <c r="CP792" s="370"/>
      <c r="CQ792" s="370"/>
      <c r="CR792" s="370"/>
      <c r="CS792" s="370"/>
      <c r="CT792" s="370"/>
      <c r="CU792" s="370"/>
      <c r="CV792" s="370"/>
      <c r="CW792" s="370"/>
      <c r="CX792" s="370"/>
      <c r="CY792" s="370"/>
      <c r="CZ792" s="370"/>
    </row>
    <row r="793" ht="25.15" customHeight="true" x14ac:dyDescent="0.2">
      <c r="C793" s="814"/>
      <c r="D793" s="814"/>
      <c r="E793" s="201"/>
      <c r="F793" s="201"/>
      <c r="G793" s="201"/>
      <c r="H793" s="814"/>
      <c r="I793" s="814"/>
      <c r="J793" s="201"/>
      <c r="K793" s="201"/>
      <c r="L793" s="201"/>
      <c r="M793" s="814"/>
      <c r="N793" s="814"/>
      <c r="O793" s="201"/>
      <c r="P793" s="201"/>
      <c r="Q793" s="201"/>
      <c r="BA793" s="370"/>
      <c r="BB793" s="450"/>
      <c r="BC793" s="370"/>
      <c r="BD793" s="370"/>
      <c r="BE793" s="370"/>
      <c r="BF793" s="370"/>
      <c r="BG793" s="370"/>
      <c r="BH793" s="370"/>
      <c r="BI793" s="370"/>
      <c r="BJ793" s="370"/>
      <c r="BK793" s="370"/>
      <c r="BL793" s="370"/>
      <c r="BM793" s="370"/>
      <c r="BN793" s="370"/>
      <c r="BO793" s="370"/>
      <c r="BP793" s="370"/>
      <c r="BQ793" s="370"/>
      <c r="BR793" s="370"/>
      <c r="BS793" s="370"/>
      <c r="BT793" s="370"/>
      <c r="BU793" s="370"/>
      <c r="BV793" s="370"/>
      <c r="BW793" s="370"/>
      <c r="BX793" s="370"/>
      <c r="BY793" s="370"/>
      <c r="BZ793" s="370"/>
      <c r="CA793" s="370"/>
      <c r="CB793" s="370"/>
      <c r="CC793" s="370"/>
      <c r="CD793" s="370"/>
      <c r="CE793" s="370"/>
      <c r="CF793" s="370"/>
      <c r="CG793" s="370"/>
      <c r="CH793" s="370"/>
      <c r="CI793" s="370"/>
      <c r="CJ793" s="370"/>
      <c r="CK793" s="370"/>
      <c r="CL793" s="370"/>
      <c r="CM793" s="370"/>
      <c r="CN793" s="370"/>
      <c r="CO793" s="370"/>
      <c r="CP793" s="370"/>
      <c r="CQ793" s="370"/>
      <c r="CR793" s="370"/>
      <c r="CS793" s="370"/>
      <c r="CT793" s="370"/>
      <c r="CU793" s="370"/>
      <c r="CV793" s="370"/>
      <c r="CW793" s="370"/>
      <c r="CX793" s="370"/>
      <c r="CY793" s="370"/>
      <c r="CZ793" s="370"/>
    </row>
    <row r="794" ht="25.15" customHeight="true" x14ac:dyDescent="0.2">
      <c r="C794" s="814"/>
      <c r="D794" s="814"/>
      <c r="E794" s="201"/>
      <c r="F794" s="201"/>
      <c r="G794" s="201"/>
      <c r="H794" s="814"/>
      <c r="I794" s="814"/>
      <c r="J794" s="201"/>
      <c r="K794" s="201"/>
      <c r="L794" s="201"/>
      <c r="M794" s="814"/>
      <c r="N794" s="814"/>
      <c r="O794" s="201"/>
      <c r="P794" s="201"/>
      <c r="Q794" s="201"/>
      <c r="BA794" s="370"/>
      <c r="BB794" s="450"/>
      <c r="BC794" s="370"/>
      <c r="BD794" s="370"/>
      <c r="BE794" s="370"/>
      <c r="BF794" s="370"/>
      <c r="BG794" s="370"/>
      <c r="BH794" s="370"/>
      <c r="BI794" s="370"/>
      <c r="BJ794" s="370"/>
      <c r="BK794" s="370"/>
      <c r="BL794" s="370"/>
      <c r="BM794" s="370"/>
      <c r="BN794" s="370"/>
      <c r="BO794" s="370"/>
      <c r="BP794" s="370"/>
      <c r="BQ794" s="370"/>
      <c r="BR794" s="370"/>
      <c r="BS794" s="370"/>
      <c r="BT794" s="370"/>
      <c r="BU794" s="370"/>
      <c r="BV794" s="370"/>
      <c r="BW794" s="370"/>
      <c r="BX794" s="370"/>
      <c r="BY794" s="370"/>
      <c r="BZ794" s="370"/>
      <c r="CA794" s="370"/>
      <c r="CB794" s="370"/>
      <c r="CC794" s="370"/>
      <c r="CD794" s="370"/>
      <c r="CE794" s="370"/>
      <c r="CF794" s="370"/>
      <c r="CG794" s="370"/>
      <c r="CH794" s="370"/>
      <c r="CI794" s="370"/>
      <c r="CJ794" s="370"/>
      <c r="CK794" s="370"/>
      <c r="CL794" s="370"/>
      <c r="CM794" s="370"/>
      <c r="CN794" s="370"/>
      <c r="CO794" s="370"/>
      <c r="CP794" s="370"/>
      <c r="CQ794" s="370"/>
      <c r="CR794" s="370"/>
      <c r="CS794" s="370"/>
      <c r="CT794" s="370"/>
      <c r="CU794" s="370"/>
      <c r="CV794" s="370"/>
      <c r="CW794" s="370"/>
      <c r="CX794" s="370"/>
      <c r="CY794" s="370"/>
      <c r="CZ794" s="370"/>
    </row>
    <row r="795" ht="25.15" customHeight="true" x14ac:dyDescent="0.2">
      <c r="C795" s="814"/>
      <c r="D795" s="814"/>
      <c r="E795" s="201"/>
      <c r="F795" s="201"/>
      <c r="G795" s="201"/>
      <c r="H795" s="814"/>
      <c r="I795" s="814"/>
      <c r="J795" s="201"/>
      <c r="K795" s="201"/>
      <c r="L795" s="201"/>
      <c r="M795" s="814"/>
      <c r="N795" s="814"/>
      <c r="O795" s="201"/>
      <c r="P795" s="201"/>
      <c r="Q795" s="201"/>
      <c r="BA795" s="370"/>
      <c r="BB795" s="450"/>
      <c r="BC795" s="370"/>
      <c r="BD795" s="370"/>
      <c r="BE795" s="370"/>
      <c r="BF795" s="370"/>
      <c r="BG795" s="370"/>
      <c r="BH795" s="370"/>
      <c r="BI795" s="370"/>
      <c r="BJ795" s="370"/>
      <c r="BK795" s="370"/>
      <c r="BL795" s="370"/>
      <c r="BM795" s="370"/>
      <c r="BN795" s="370"/>
      <c r="BO795" s="370"/>
      <c r="BP795" s="370"/>
      <c r="BQ795" s="370"/>
      <c r="BR795" s="370"/>
      <c r="BS795" s="370"/>
      <c r="BT795" s="370"/>
      <c r="BU795" s="370"/>
      <c r="BV795" s="370"/>
      <c r="BW795" s="370"/>
      <c r="BX795" s="370"/>
      <c r="BY795" s="370"/>
      <c r="BZ795" s="370"/>
      <c r="CA795" s="370"/>
      <c r="CB795" s="370"/>
      <c r="CC795" s="370"/>
      <c r="CD795" s="370"/>
      <c r="CE795" s="370"/>
      <c r="CF795" s="370"/>
      <c r="CG795" s="370"/>
      <c r="CH795" s="370"/>
      <c r="CI795" s="370"/>
      <c r="CJ795" s="370"/>
      <c r="CK795" s="370"/>
      <c r="CL795" s="370"/>
      <c r="CM795" s="370"/>
      <c r="CN795" s="370"/>
      <c r="CO795" s="370"/>
      <c r="CP795" s="370"/>
      <c r="CQ795" s="370"/>
      <c r="CR795" s="370"/>
      <c r="CS795" s="370"/>
      <c r="CT795" s="370"/>
      <c r="CU795" s="370"/>
      <c r="CV795" s="370"/>
      <c r="CW795" s="370"/>
      <c r="CX795" s="370"/>
      <c r="CY795" s="370"/>
      <c r="CZ795" s="370"/>
    </row>
    <row r="796" ht="25.15" customHeight="true" x14ac:dyDescent="0.2">
      <c r="C796" s="814"/>
      <c r="D796" s="814"/>
      <c r="E796" s="201"/>
      <c r="F796" s="201"/>
      <c r="G796" s="201"/>
      <c r="H796" s="814"/>
      <c r="I796" s="814"/>
      <c r="J796" s="201"/>
      <c r="K796" s="201"/>
      <c r="L796" s="201"/>
      <c r="M796" s="814"/>
      <c r="N796" s="814"/>
      <c r="O796" s="201"/>
      <c r="P796" s="201"/>
      <c r="Q796" s="201"/>
      <c r="BA796" s="370"/>
      <c r="BB796" s="450"/>
      <c r="BC796" s="370"/>
      <c r="BD796" s="370"/>
      <c r="BE796" s="370"/>
      <c r="BF796" s="370"/>
      <c r="BG796" s="370"/>
      <c r="BH796" s="370"/>
      <c r="BI796" s="370"/>
      <c r="BJ796" s="370"/>
      <c r="BK796" s="370"/>
      <c r="BL796" s="370"/>
      <c r="BM796" s="370"/>
      <c r="BN796" s="370"/>
      <c r="BO796" s="370"/>
      <c r="BP796" s="370"/>
      <c r="BQ796" s="370"/>
      <c r="BR796" s="370"/>
      <c r="BS796" s="370"/>
      <c r="BT796" s="370"/>
      <c r="BU796" s="370"/>
      <c r="BV796" s="370"/>
      <c r="BW796" s="370"/>
      <c r="BX796" s="370"/>
      <c r="BY796" s="370"/>
      <c r="BZ796" s="370"/>
      <c r="CA796" s="370"/>
      <c r="CB796" s="370"/>
      <c r="CC796" s="370"/>
      <c r="CD796" s="370"/>
      <c r="CE796" s="370"/>
      <c r="CF796" s="370"/>
      <c r="CG796" s="370"/>
      <c r="CH796" s="370"/>
      <c r="CI796" s="370"/>
      <c r="CJ796" s="370"/>
      <c r="CK796" s="370"/>
      <c r="CL796" s="370"/>
      <c r="CM796" s="370"/>
      <c r="CN796" s="370"/>
      <c r="CO796" s="370"/>
      <c r="CP796" s="370"/>
      <c r="CQ796" s="370"/>
      <c r="CR796" s="370"/>
      <c r="CS796" s="370"/>
      <c r="CT796" s="370"/>
      <c r="CU796" s="370"/>
      <c r="CV796" s="370"/>
      <c r="CW796" s="370"/>
      <c r="CX796" s="370"/>
      <c r="CY796" s="370"/>
      <c r="CZ796" s="370"/>
    </row>
    <row r="797" ht="25.15" customHeight="true" x14ac:dyDescent="0.2">
      <c r="C797" s="814"/>
      <c r="D797" s="814"/>
      <c r="E797" s="201"/>
      <c r="F797" s="201"/>
      <c r="G797" s="201"/>
      <c r="H797" s="814"/>
      <c r="I797" s="814"/>
      <c r="J797" s="201"/>
      <c r="K797" s="201"/>
      <c r="L797" s="201"/>
      <c r="M797" s="814"/>
      <c r="N797" s="814"/>
      <c r="O797" s="201"/>
      <c r="P797" s="201"/>
      <c r="Q797" s="201"/>
      <c r="BA797" s="370"/>
      <c r="BB797" s="450"/>
      <c r="BC797" s="370"/>
      <c r="BD797" s="370"/>
      <c r="BE797" s="370"/>
      <c r="BF797" s="370"/>
      <c r="BG797" s="370"/>
      <c r="BH797" s="370"/>
      <c r="BI797" s="370"/>
      <c r="BJ797" s="370"/>
      <c r="BK797" s="370"/>
      <c r="BL797" s="370"/>
      <c r="BM797" s="370"/>
      <c r="BN797" s="370"/>
      <c r="BO797" s="370"/>
      <c r="BP797" s="370"/>
      <c r="BQ797" s="370"/>
      <c r="BR797" s="370"/>
      <c r="BS797" s="370"/>
      <c r="BT797" s="370"/>
      <c r="BU797" s="370"/>
      <c r="BV797" s="370"/>
      <c r="BW797" s="370"/>
      <c r="BX797" s="370"/>
      <c r="BY797" s="370"/>
      <c r="BZ797" s="370"/>
      <c r="CA797" s="370"/>
      <c r="CB797" s="370"/>
      <c r="CC797" s="370"/>
      <c r="CD797" s="370"/>
      <c r="CE797" s="370"/>
      <c r="CF797" s="370"/>
      <c r="CG797" s="370"/>
      <c r="CH797" s="370"/>
      <c r="CI797" s="370"/>
      <c r="CJ797" s="370"/>
      <c r="CK797" s="370"/>
      <c r="CL797" s="370"/>
      <c r="CM797" s="370"/>
      <c r="CN797" s="370"/>
      <c r="CO797" s="370"/>
      <c r="CP797" s="370"/>
      <c r="CQ797" s="370"/>
      <c r="CR797" s="370"/>
      <c r="CS797" s="370"/>
      <c r="CT797" s="370"/>
      <c r="CU797" s="370"/>
      <c r="CV797" s="370"/>
      <c r="CW797" s="370"/>
      <c r="CX797" s="370"/>
      <c r="CY797" s="370"/>
      <c r="CZ797" s="370"/>
    </row>
    <row r="798" ht="25.15" customHeight="true" x14ac:dyDescent="0.2">
      <c r="C798" s="814"/>
      <c r="D798" s="814"/>
      <c r="E798" s="201"/>
      <c r="F798" s="201"/>
      <c r="G798" s="201"/>
      <c r="H798" s="814"/>
      <c r="I798" s="814"/>
      <c r="J798" s="201"/>
      <c r="K798" s="201"/>
      <c r="L798" s="201"/>
      <c r="M798" s="814"/>
      <c r="N798" s="814"/>
      <c r="O798" s="201"/>
      <c r="P798" s="201"/>
      <c r="Q798" s="201"/>
      <c r="BA798" s="370"/>
      <c r="BB798" s="450"/>
      <c r="BC798" s="370"/>
      <c r="BD798" s="370"/>
      <c r="BE798" s="370"/>
      <c r="BF798" s="370"/>
      <c r="BG798" s="370"/>
      <c r="BH798" s="370"/>
      <c r="BI798" s="370"/>
      <c r="BJ798" s="370"/>
      <c r="BK798" s="370"/>
      <c r="BL798" s="370"/>
      <c r="BM798" s="370"/>
      <c r="BN798" s="370"/>
      <c r="BO798" s="370"/>
      <c r="BP798" s="370"/>
      <c r="BQ798" s="370"/>
      <c r="BR798" s="370"/>
      <c r="BS798" s="370"/>
      <c r="BT798" s="370"/>
      <c r="BU798" s="370"/>
      <c r="BV798" s="370"/>
      <c r="BW798" s="370"/>
      <c r="BX798" s="370"/>
      <c r="BY798" s="370"/>
      <c r="BZ798" s="370"/>
      <c r="CA798" s="370"/>
      <c r="CB798" s="370"/>
      <c r="CC798" s="370"/>
      <c r="CD798" s="370"/>
      <c r="CE798" s="370"/>
      <c r="CF798" s="370"/>
      <c r="CG798" s="370"/>
      <c r="CH798" s="370"/>
      <c r="CI798" s="370"/>
      <c r="CJ798" s="370"/>
      <c r="CK798" s="370"/>
      <c r="CL798" s="370"/>
      <c r="CM798" s="370"/>
      <c r="CN798" s="370"/>
      <c r="CO798" s="370"/>
      <c r="CP798" s="370"/>
      <c r="CQ798" s="370"/>
      <c r="CR798" s="370"/>
      <c r="CS798" s="370"/>
      <c r="CT798" s="370"/>
      <c r="CU798" s="370"/>
      <c r="CV798" s="370"/>
      <c r="CW798" s="370"/>
      <c r="CX798" s="370"/>
      <c r="CY798" s="370"/>
      <c r="CZ798" s="370"/>
    </row>
    <row r="799" ht="25.15" customHeight="true" x14ac:dyDescent="0.2">
      <c r="C799" s="814"/>
      <c r="D799" s="814"/>
      <c r="E799" s="201"/>
      <c r="F799" s="201"/>
      <c r="G799" s="201"/>
      <c r="H799" s="814"/>
      <c r="I799" s="814"/>
      <c r="J799" s="201"/>
      <c r="K799" s="201"/>
      <c r="L799" s="201"/>
      <c r="M799" s="814"/>
      <c r="N799" s="814"/>
      <c r="O799" s="201"/>
      <c r="P799" s="201"/>
      <c r="Q799" s="201"/>
      <c r="BA799" s="370"/>
      <c r="BB799" s="450"/>
      <c r="BC799" s="370"/>
      <c r="BD799" s="370"/>
      <c r="BE799" s="370"/>
      <c r="BF799" s="370"/>
      <c r="BG799" s="370"/>
      <c r="BH799" s="370"/>
      <c r="BI799" s="370"/>
      <c r="BJ799" s="370"/>
      <c r="BK799" s="370"/>
      <c r="BL799" s="370"/>
      <c r="BM799" s="370"/>
      <c r="BN799" s="370"/>
      <c r="BO799" s="370"/>
      <c r="BP799" s="370"/>
      <c r="BQ799" s="370"/>
      <c r="BR799" s="370"/>
      <c r="BS799" s="370"/>
      <c r="BT799" s="370"/>
      <c r="BU799" s="370"/>
      <c r="BV799" s="370"/>
      <c r="BW799" s="370"/>
      <c r="BX799" s="370"/>
      <c r="BY799" s="370"/>
      <c r="BZ799" s="370"/>
      <c r="CA799" s="370"/>
      <c r="CB799" s="370"/>
      <c r="CC799" s="370"/>
      <c r="CD799" s="370"/>
      <c r="CE799" s="370"/>
      <c r="CF799" s="370"/>
      <c r="CG799" s="370"/>
      <c r="CH799" s="370"/>
      <c r="CI799" s="370"/>
      <c r="CJ799" s="370"/>
      <c r="CK799" s="370"/>
      <c r="CL799" s="370"/>
      <c r="CM799" s="370"/>
      <c r="CN799" s="370"/>
      <c r="CO799" s="370"/>
      <c r="CP799" s="370"/>
      <c r="CQ799" s="370"/>
      <c r="CR799" s="370"/>
      <c r="CS799" s="370"/>
      <c r="CT799" s="370"/>
      <c r="CU799" s="370"/>
      <c r="CV799" s="370"/>
      <c r="CW799" s="370"/>
      <c r="CX799" s="370"/>
      <c r="CY799" s="370"/>
      <c r="CZ799" s="370"/>
    </row>
    <row r="800" ht="25.15" customHeight="true" x14ac:dyDescent="0.2">
      <c r="C800" s="201"/>
      <c r="D800" s="201"/>
      <c r="E800" s="201"/>
      <c r="F800" s="201"/>
      <c r="G800" s="201"/>
      <c r="H800" s="201"/>
      <c r="I800" s="201"/>
      <c r="J800" s="201"/>
      <c r="K800" s="201"/>
      <c r="L800" s="201"/>
      <c r="M800" s="201"/>
      <c r="N800" s="201"/>
      <c r="O800" s="201"/>
      <c r="P800" s="201"/>
      <c r="Q800" s="201"/>
      <c r="BA800" s="370"/>
      <c r="BB800" s="450"/>
      <c r="BC800" s="370"/>
      <c r="BD800" s="370"/>
      <c r="BE800" s="370"/>
      <c r="BF800" s="370"/>
      <c r="BG800" s="370"/>
      <c r="BH800" s="370"/>
      <c r="BI800" s="370"/>
      <c r="BJ800" s="370"/>
      <c r="BK800" s="370"/>
      <c r="BL800" s="370"/>
      <c r="BM800" s="370"/>
      <c r="BN800" s="370"/>
      <c r="BO800" s="370"/>
      <c r="BP800" s="370"/>
      <c r="BQ800" s="370"/>
      <c r="BR800" s="370"/>
      <c r="BS800" s="370"/>
      <c r="BT800" s="370"/>
      <c r="BU800" s="370"/>
      <c r="BV800" s="370"/>
      <c r="BW800" s="370"/>
      <c r="BX800" s="370"/>
      <c r="BY800" s="370"/>
      <c r="BZ800" s="370"/>
      <c r="CA800" s="370"/>
      <c r="CB800" s="370"/>
      <c r="CC800" s="370"/>
      <c r="CD800" s="370"/>
      <c r="CE800" s="370"/>
      <c r="CF800" s="370"/>
      <c r="CG800" s="370"/>
      <c r="CH800" s="370"/>
      <c r="CI800" s="370"/>
      <c r="CJ800" s="370"/>
      <c r="CK800" s="370"/>
      <c r="CL800" s="370"/>
      <c r="CM800" s="370"/>
      <c r="CN800" s="370"/>
      <c r="CO800" s="370"/>
      <c r="CP800" s="370"/>
      <c r="CQ800" s="370"/>
      <c r="CR800" s="370"/>
      <c r="CS800" s="370"/>
      <c r="CT800" s="370"/>
      <c r="CU800" s="370"/>
      <c r="CV800" s="370"/>
      <c r="CW800" s="370"/>
      <c r="CX800" s="370"/>
      <c r="CY800" s="370"/>
      <c r="CZ800" s="370"/>
    </row>
    <row r="801" ht="25.15" customHeight="true" x14ac:dyDescent="0.2">
      <c r="C801" s="201"/>
      <c r="D801" s="201"/>
      <c r="E801" s="201"/>
      <c r="F801" s="201"/>
      <c r="G801" s="201"/>
      <c r="H801" s="201"/>
      <c r="I801" s="201"/>
      <c r="J801" s="201"/>
      <c r="K801" s="201"/>
      <c r="L801" s="201"/>
      <c r="M801" s="201"/>
      <c r="N801" s="201"/>
      <c r="O801" s="201"/>
      <c r="P801" s="201"/>
      <c r="Q801" s="201"/>
    </row>
    <row r="802" ht="25.15" customHeight="true" x14ac:dyDescent="0.2">
      <c r="C802" s="201"/>
      <c r="D802" s="201"/>
      <c r="E802" s="201"/>
      <c r="F802" s="201"/>
      <c r="G802" s="201"/>
      <c r="H802" s="201"/>
      <c r="I802" s="201"/>
      <c r="J802" s="201"/>
      <c r="K802" s="201"/>
      <c r="L802" s="201"/>
      <c r="M802" s="201"/>
      <c r="N802" s="201"/>
      <c r="O802" s="201"/>
      <c r="P802" s="201"/>
      <c r="Q802" s="201"/>
    </row>
    <row r="803" ht="25.15" customHeight="true" x14ac:dyDescent="0.2">
      <c r="C803" s="201"/>
      <c r="D803" s="201"/>
      <c r="E803" s="201"/>
      <c r="F803" s="201"/>
      <c r="G803" s="201"/>
      <c r="H803" s="201"/>
      <c r="I803" s="201"/>
      <c r="J803" s="201"/>
      <c r="K803" s="201"/>
      <c r="L803" s="201"/>
      <c r="M803" s="201"/>
      <c r="N803" s="201"/>
      <c r="O803" s="201"/>
      <c r="P803" s="201"/>
      <c r="Q803" s="201"/>
    </row>
    <row r="804" ht="25.15" customHeight="true" x14ac:dyDescent="0.2">
      <c r="C804" s="201"/>
      <c r="D804" s="201"/>
      <c r="E804" s="201"/>
      <c r="F804" s="201"/>
      <c r="G804" s="201"/>
      <c r="H804" s="201"/>
      <c r="I804" s="201"/>
      <c r="J804" s="201"/>
      <c r="K804" s="201"/>
      <c r="L804" s="201"/>
      <c r="M804" s="201"/>
      <c r="N804" s="201"/>
      <c r="O804" s="201"/>
      <c r="P804" s="201"/>
      <c r="Q804" s="201"/>
    </row>
    <row r="805" ht="25.15" customHeight="true" x14ac:dyDescent="0.2">
      <c r="C805" s="201"/>
      <c r="D805" s="201"/>
      <c r="E805" s="201"/>
      <c r="F805" s="201"/>
      <c r="G805" s="201"/>
      <c r="H805" s="201"/>
      <c r="I805" s="201"/>
      <c r="J805" s="201"/>
      <c r="K805" s="201"/>
      <c r="L805" s="201"/>
      <c r="M805" s="201"/>
      <c r="N805" s="201"/>
      <c r="O805" s="201"/>
      <c r="P805" s="201"/>
      <c r="Q805" s="201"/>
    </row>
    <row r="806" ht="25.15" customHeight="true" x14ac:dyDescent="0.2">
      <c r="C806" s="201"/>
      <c r="D806" s="201"/>
      <c r="E806" s="201"/>
      <c r="F806" s="201"/>
      <c r="G806" s="201"/>
      <c r="H806" s="201"/>
      <c r="I806" s="201"/>
      <c r="J806" s="201"/>
      <c r="K806" s="201"/>
      <c r="L806" s="201"/>
      <c r="M806" s="201"/>
      <c r="N806" s="201"/>
      <c r="O806" s="201"/>
      <c r="P806" s="201"/>
      <c r="Q806" s="201"/>
    </row>
    <row r="807" ht="25.15" customHeight="true" x14ac:dyDescent="0.2">
      <c r="C807" s="201"/>
      <c r="D807" s="201"/>
      <c r="E807" s="201"/>
      <c r="F807" s="201"/>
      <c r="G807" s="201"/>
      <c r="H807" s="201"/>
      <c r="I807" s="201"/>
      <c r="J807" s="201"/>
      <c r="K807" s="201"/>
      <c r="L807" s="201"/>
      <c r="M807" s="201"/>
      <c r="N807" s="201"/>
      <c r="O807" s="201"/>
      <c r="P807" s="201"/>
      <c r="Q807" s="201"/>
    </row>
    <row r="808" ht="25.15" customHeight="true" x14ac:dyDescent="0.2">
      <c r="C808" s="201"/>
      <c r="D808" s="201"/>
      <c r="E808" s="201"/>
      <c r="F808" s="201"/>
      <c r="G808" s="201"/>
      <c r="H808" s="201"/>
      <c r="I808" s="201"/>
      <c r="J808" s="201"/>
      <c r="K808" s="201"/>
      <c r="L808" s="201"/>
      <c r="M808" s="201"/>
      <c r="N808" s="201"/>
      <c r="O808" s="201"/>
      <c r="P808" s="201"/>
      <c r="Q808" s="201"/>
    </row>
    <row r="809" ht="25.15" customHeight="true" x14ac:dyDescent="0.2">
      <c r="C809" s="201"/>
      <c r="D809" s="201"/>
      <c r="E809" s="201"/>
      <c r="F809" s="201"/>
      <c r="G809" s="201"/>
      <c r="H809" s="201"/>
      <c r="I809" s="201"/>
      <c r="J809" s="201"/>
      <c r="K809" s="201"/>
      <c r="L809" s="201"/>
      <c r="M809" s="201"/>
      <c r="N809" s="201"/>
      <c r="O809" s="201"/>
      <c r="P809" s="201"/>
      <c r="Q809" s="201"/>
    </row>
    <row r="810" ht="25.15" customHeight="true" x14ac:dyDescent="0.2">
      <c r="C810" s="201"/>
      <c r="D810" s="201"/>
      <c r="E810" s="201"/>
      <c r="F810" s="201"/>
      <c r="G810" s="201"/>
      <c r="H810" s="201"/>
      <c r="I810" s="201"/>
      <c r="J810" s="201"/>
      <c r="K810" s="201"/>
      <c r="L810" s="201"/>
      <c r="M810" s="201"/>
      <c r="N810" s="201"/>
      <c r="O810" s="201"/>
      <c r="P810" s="201"/>
      <c r="Q810" s="201"/>
    </row>
    <row r="811" ht="25.15" customHeight="true" x14ac:dyDescent="0.2">
      <c r="C811" s="201"/>
      <c r="D811" s="201"/>
      <c r="E811" s="201"/>
      <c r="F811" s="201"/>
      <c r="G811" s="201"/>
      <c r="H811" s="201"/>
      <c r="I811" s="201"/>
      <c r="J811" s="201"/>
      <c r="K811" s="201"/>
      <c r="L811" s="201"/>
      <c r="M811" s="201"/>
      <c r="N811" s="201"/>
      <c r="O811" s="201"/>
      <c r="P811" s="201"/>
      <c r="Q811" s="201"/>
    </row>
    <row r="812" ht="25.15" customHeight="true" x14ac:dyDescent="0.2">
      <c r="C812" s="201"/>
      <c r="D812" s="201"/>
      <c r="E812" s="201"/>
      <c r="F812" s="201"/>
      <c r="G812" s="201"/>
      <c r="H812" s="201"/>
      <c r="I812" s="201"/>
      <c r="J812" s="201"/>
      <c r="K812" s="201"/>
      <c r="L812" s="201"/>
      <c r="M812" s="201"/>
      <c r="N812" s="201"/>
      <c r="O812" s="201"/>
      <c r="P812" s="201"/>
      <c r="Q812" s="201"/>
    </row>
    <row r="813" ht="25.15" customHeight="true" x14ac:dyDescent="0.2">
      <c r="C813" s="201"/>
      <c r="D813" s="201"/>
      <c r="E813" s="201"/>
      <c r="F813" s="201"/>
      <c r="G813" s="201"/>
      <c r="H813" s="201"/>
      <c r="I813" s="201"/>
      <c r="J813" s="201"/>
      <c r="K813" s="201"/>
      <c r="L813" s="201"/>
      <c r="M813" s="201"/>
      <c r="N813" s="201"/>
      <c r="O813" s="201"/>
      <c r="P813" s="201"/>
      <c r="Q813" s="201"/>
    </row>
    <row r="814" ht="25.15" customHeight="true" x14ac:dyDescent="0.2">
      <c r="C814" s="201"/>
      <c r="D814" s="201"/>
      <c r="E814" s="201"/>
      <c r="F814" s="201"/>
      <c r="G814" s="201"/>
      <c r="H814" s="201"/>
      <c r="I814" s="201"/>
      <c r="J814" s="201"/>
      <c r="K814" s="201"/>
      <c r="L814" s="201"/>
      <c r="M814" s="201"/>
      <c r="N814" s="201"/>
      <c r="O814" s="201"/>
      <c r="P814" s="201"/>
      <c r="Q814" s="201"/>
    </row>
    <row r="815" ht="25.15" customHeight="true" x14ac:dyDescent="0.2">
      <c r="C815" s="201"/>
      <c r="D815" s="201"/>
      <c r="E815" s="201"/>
      <c r="F815" s="201"/>
      <c r="G815" s="201"/>
      <c r="H815" s="201"/>
      <c r="I815" s="201"/>
      <c r="J815" s="201"/>
      <c r="K815" s="201"/>
      <c r="L815" s="201"/>
      <c r="M815" s="201"/>
      <c r="N815" s="201"/>
      <c r="O815" s="201"/>
      <c r="P815" s="201"/>
      <c r="Q815" s="201"/>
    </row>
    <row r="816" ht="25.15" customHeight="true" x14ac:dyDescent="0.2">
      <c r="C816" s="201"/>
      <c r="D816" s="201"/>
      <c r="E816" s="201"/>
      <c r="F816" s="201"/>
      <c r="G816" s="201"/>
      <c r="H816" s="201"/>
      <c r="I816" s="201"/>
      <c r="J816" s="201"/>
      <c r="K816" s="201"/>
      <c r="L816" s="201"/>
      <c r="M816" s="201"/>
      <c r="N816" s="201"/>
      <c r="O816" s="201"/>
      <c r="P816" s="201"/>
      <c r="Q816" s="201"/>
    </row>
    <row r="817" ht="25.15" customHeight="true" x14ac:dyDescent="0.2">
      <c r="C817" s="201"/>
      <c r="D817" s="201"/>
      <c r="E817" s="201"/>
      <c r="F817" s="201"/>
      <c r="G817" s="201"/>
      <c r="H817" s="201"/>
      <c r="I817" s="201"/>
      <c r="J817" s="201"/>
      <c r="K817" s="201"/>
      <c r="L817" s="201"/>
      <c r="M817" s="201"/>
      <c r="N817" s="201"/>
      <c r="O817" s="201"/>
      <c r="P817" s="201"/>
      <c r="Q817" s="201"/>
    </row>
    <row r="818" ht="25.15" customHeight="true" x14ac:dyDescent="0.2">
      <c r="C818" s="201"/>
      <c r="D818" s="201"/>
      <c r="E818" s="201"/>
      <c r="F818" s="201"/>
      <c r="G818" s="201"/>
      <c r="H818" s="201"/>
      <c r="I818" s="201"/>
      <c r="J818" s="201"/>
      <c r="K818" s="201"/>
      <c r="L818" s="201"/>
      <c r="M818" s="201"/>
      <c r="N818" s="201"/>
      <c r="O818" s="201"/>
      <c r="P818" s="201"/>
      <c r="Q818" s="201"/>
    </row>
    <row r="819" ht="25.15" customHeight="true" x14ac:dyDescent="0.2">
      <c r="C819" s="201"/>
      <c r="D819" s="201"/>
      <c r="E819" s="201"/>
      <c r="F819" s="201"/>
      <c r="G819" s="201"/>
      <c r="H819" s="201"/>
      <c r="I819" s="201"/>
      <c r="J819" s="201"/>
      <c r="K819" s="201"/>
      <c r="L819" s="201"/>
      <c r="M819" s="201"/>
      <c r="N819" s="201"/>
      <c r="O819" s="201"/>
      <c r="P819" s="201"/>
      <c r="Q819" s="201"/>
    </row>
    <row r="820" ht="25.15" customHeight="true" x14ac:dyDescent="0.2">
      <c r="C820" s="201"/>
      <c r="D820" s="201"/>
      <c r="E820" s="201"/>
      <c r="F820" s="201"/>
      <c r="G820" s="201"/>
      <c r="H820" s="201"/>
      <c r="I820" s="201"/>
      <c r="J820" s="201"/>
      <c r="K820" s="201"/>
      <c r="L820" s="201"/>
      <c r="M820" s="201"/>
      <c r="N820" s="201"/>
      <c r="O820" s="201"/>
      <c r="P820" s="201"/>
      <c r="Q820" s="201"/>
    </row>
    <row r="821" ht="25.15" customHeight="true" x14ac:dyDescent="0.2">
      <c r="C821" s="201"/>
      <c r="D821" s="201"/>
      <c r="E821" s="201"/>
      <c r="F821" s="201"/>
      <c r="G821" s="201"/>
      <c r="H821" s="201"/>
      <c r="I821" s="201"/>
      <c r="J821" s="201"/>
      <c r="K821" s="201"/>
      <c r="L821" s="201"/>
      <c r="M821" s="201"/>
      <c r="N821" s="201"/>
      <c r="O821" s="201"/>
      <c r="P821" s="201"/>
      <c r="Q821" s="201"/>
    </row>
    <row r="822" ht="25.15" customHeight="true" x14ac:dyDescent="0.2">
      <c r="C822" s="201"/>
      <c r="D822" s="201"/>
      <c r="E822" s="201"/>
      <c r="F822" s="201"/>
      <c r="G822" s="201"/>
      <c r="H822" s="201"/>
      <c r="I822" s="201"/>
      <c r="J822" s="201"/>
      <c r="K822" s="201"/>
      <c r="L822" s="201"/>
      <c r="M822" s="201"/>
      <c r="N822" s="201"/>
      <c r="O822" s="201"/>
      <c r="P822" s="201"/>
      <c r="Q822" s="201"/>
    </row>
    <row r="823" ht="25.15" customHeight="true" x14ac:dyDescent="0.2">
      <c r="C823" s="201"/>
      <c r="D823" s="201"/>
      <c r="E823" s="201"/>
      <c r="F823" s="201"/>
      <c r="G823" s="201"/>
      <c r="H823" s="201"/>
      <c r="I823" s="201"/>
      <c r="J823" s="201"/>
      <c r="K823" s="201"/>
      <c r="L823" s="201"/>
      <c r="M823" s="201"/>
      <c r="N823" s="201"/>
      <c r="O823" s="201"/>
      <c r="P823" s="201"/>
      <c r="Q823" s="201"/>
    </row>
    <row r="824" ht="25.15" customHeight="true" x14ac:dyDescent="0.2">
      <c r="C824" s="201"/>
      <c r="D824" s="201"/>
      <c r="E824" s="201"/>
      <c r="F824" s="201"/>
      <c r="G824" s="201"/>
      <c r="H824" s="201"/>
      <c r="I824" s="201"/>
      <c r="J824" s="201"/>
      <c r="K824" s="201"/>
      <c r="L824" s="201"/>
      <c r="M824" s="201"/>
      <c r="N824" s="201"/>
      <c r="O824" s="201"/>
      <c r="P824" s="201"/>
      <c r="Q824" s="201"/>
    </row>
    <row r="825" ht="25.15" customHeight="true" x14ac:dyDescent="0.2">
      <c r="C825" s="201"/>
      <c r="D825" s="201"/>
      <c r="E825" s="201"/>
      <c r="F825" s="201"/>
      <c r="G825" s="201"/>
      <c r="H825" s="201"/>
      <c r="I825" s="201"/>
      <c r="J825" s="201"/>
      <c r="K825" s="201"/>
      <c r="L825" s="201"/>
      <c r="M825" s="201"/>
      <c r="N825" s="201"/>
      <c r="O825" s="201"/>
      <c r="P825" s="201"/>
      <c r="Q825" s="201"/>
    </row>
    <row r="826" ht="25.15" customHeight="true" x14ac:dyDescent="0.2">
      <c r="C826" s="201"/>
      <c r="D826" s="201"/>
      <c r="E826" s="201"/>
      <c r="F826" s="201"/>
      <c r="G826" s="201"/>
      <c r="H826" s="201"/>
      <c r="I826" s="201"/>
      <c r="J826" s="201"/>
      <c r="K826" s="201"/>
      <c r="L826" s="201"/>
      <c r="M826" s="201"/>
      <c r="N826" s="201"/>
      <c r="O826" s="201"/>
      <c r="P826" s="201"/>
      <c r="Q826" s="201"/>
    </row>
    <row r="827" ht="25.15" customHeight="true" x14ac:dyDescent="0.2">
      <c r="C827" s="201"/>
      <c r="D827" s="201"/>
      <c r="E827" s="201"/>
      <c r="F827" s="201"/>
      <c r="G827" s="201"/>
      <c r="H827" s="201"/>
      <c r="I827" s="201"/>
      <c r="J827" s="201"/>
      <c r="K827" s="201"/>
      <c r="L827" s="201"/>
      <c r="M827" s="201"/>
      <c r="N827" s="201"/>
      <c r="O827" s="201"/>
      <c r="P827" s="201"/>
      <c r="Q827" s="201"/>
    </row>
    <row r="828" ht="25.15" customHeight="true" x14ac:dyDescent="0.2">
      <c r="C828" s="201"/>
      <c r="D828" s="201"/>
      <c r="E828" s="201"/>
      <c r="F828" s="201"/>
      <c r="G828" s="201"/>
      <c r="H828" s="201"/>
      <c r="I828" s="201"/>
      <c r="J828" s="201"/>
      <c r="K828" s="201"/>
      <c r="L828" s="201"/>
      <c r="M828" s="201"/>
      <c r="N828" s="201"/>
      <c r="O828" s="201"/>
      <c r="P828" s="201"/>
      <c r="Q828" s="201"/>
    </row>
    <row r="829" ht="25.15" customHeight="true" x14ac:dyDescent="0.2">
      <c r="C829" s="201"/>
      <c r="D829" s="201"/>
      <c r="E829" s="201"/>
      <c r="F829" s="201"/>
      <c r="G829" s="201"/>
      <c r="H829" s="201"/>
      <c r="I829" s="201"/>
      <c r="J829" s="201"/>
      <c r="K829" s="201"/>
      <c r="L829" s="201"/>
      <c r="M829" s="201"/>
      <c r="N829" s="201"/>
      <c r="O829" s="201"/>
      <c r="P829" s="201"/>
      <c r="Q829" s="201"/>
    </row>
    <row r="830" ht="25.15" customHeight="true" x14ac:dyDescent="0.2">
      <c r="C830" s="201"/>
      <c r="D830" s="201"/>
      <c r="E830" s="201"/>
      <c r="F830" s="201"/>
      <c r="G830" s="201"/>
      <c r="H830" s="201"/>
      <c r="I830" s="201"/>
      <c r="J830" s="201"/>
      <c r="K830" s="201"/>
      <c r="L830" s="201"/>
      <c r="M830" s="201"/>
      <c r="N830" s="201"/>
      <c r="O830" s="201"/>
      <c r="P830" s="201"/>
      <c r="Q830" s="201"/>
    </row>
    <row r="831" ht="25.15" customHeight="true" x14ac:dyDescent="0.2">
      <c r="C831" s="201"/>
      <c r="D831" s="201"/>
      <c r="E831" s="201"/>
      <c r="F831" s="201"/>
      <c r="G831" s="201"/>
      <c r="H831" s="201"/>
      <c r="I831" s="201"/>
      <c r="J831" s="201"/>
      <c r="K831" s="201"/>
      <c r="L831" s="201"/>
      <c r="M831" s="201"/>
      <c r="N831" s="201"/>
      <c r="O831" s="201"/>
      <c r="P831" s="201"/>
      <c r="Q831" s="201"/>
    </row>
    <row r="832" ht="25.15" customHeight="true" x14ac:dyDescent="0.2">
      <c r="C832" s="201"/>
      <c r="D832" s="201"/>
      <c r="E832" s="201"/>
      <c r="F832" s="201"/>
      <c r="G832" s="201"/>
      <c r="H832" s="201"/>
      <c r="I832" s="201"/>
      <c r="J832" s="201"/>
      <c r="K832" s="201"/>
      <c r="L832" s="201"/>
      <c r="M832" s="201"/>
      <c r="N832" s="201"/>
      <c r="O832" s="201"/>
      <c r="P832" s="201"/>
      <c r="Q832" s="201"/>
    </row>
    <row r="833" ht="25.15" customHeight="true" x14ac:dyDescent="0.2">
      <c r="C833" s="201"/>
      <c r="D833" s="201"/>
      <c r="E833" s="201"/>
      <c r="F833" s="201"/>
      <c r="G833" s="201"/>
      <c r="H833" s="201"/>
      <c r="I833" s="201"/>
      <c r="J833" s="201"/>
      <c r="K833" s="201"/>
      <c r="L833" s="201"/>
      <c r="M833" s="201"/>
      <c r="N833" s="201"/>
      <c r="O833" s="201"/>
      <c r="P833" s="201"/>
      <c r="Q833" s="201"/>
    </row>
    <row r="834" ht="25.15" customHeight="true" x14ac:dyDescent="0.2">
      <c r="C834" s="201"/>
      <c r="D834" s="201"/>
      <c r="E834" s="201"/>
      <c r="F834" s="201"/>
      <c r="G834" s="201"/>
      <c r="H834" s="201"/>
      <c r="I834" s="201"/>
      <c r="J834" s="201"/>
      <c r="K834" s="201"/>
      <c r="L834" s="201"/>
      <c r="M834" s="201"/>
      <c r="N834" s="201"/>
      <c r="O834" s="201"/>
      <c r="P834" s="201"/>
      <c r="Q834" s="201"/>
    </row>
    <row r="835" ht="25.15" customHeight="true" x14ac:dyDescent="0.2">
      <c r="C835" s="201"/>
      <c r="D835" s="201"/>
      <c r="E835" s="201"/>
      <c r="F835" s="201"/>
      <c r="G835" s="201"/>
      <c r="H835" s="201"/>
      <c r="I835" s="201"/>
      <c r="J835" s="201"/>
      <c r="K835" s="201"/>
      <c r="L835" s="201"/>
      <c r="M835" s="201"/>
      <c r="N835" s="201"/>
      <c r="O835" s="201"/>
      <c r="P835" s="201"/>
      <c r="Q835" s="201"/>
    </row>
    <row r="836" ht="25.15" customHeight="true" x14ac:dyDescent="0.2">
      <c r="C836" s="201"/>
      <c r="D836" s="201"/>
      <c r="E836" s="201"/>
      <c r="F836" s="201"/>
      <c r="G836" s="201"/>
      <c r="H836" s="201"/>
      <c r="I836" s="201"/>
      <c r="J836" s="201"/>
      <c r="K836" s="201"/>
      <c r="L836" s="201"/>
      <c r="M836" s="201"/>
      <c r="N836" s="201"/>
      <c r="O836" s="201"/>
      <c r="P836" s="201"/>
      <c r="Q836" s="201"/>
    </row>
    <row r="837" ht="25.15" customHeight="true" x14ac:dyDescent="0.2">
      <c r="C837" s="201"/>
      <c r="D837" s="201"/>
      <c r="E837" s="201"/>
      <c r="F837" s="201"/>
      <c r="G837" s="201"/>
      <c r="H837" s="201"/>
      <c r="I837" s="201"/>
      <c r="J837" s="201"/>
      <c r="K837" s="201"/>
      <c r="L837" s="201"/>
      <c r="M837" s="201"/>
      <c r="N837" s="201"/>
      <c r="O837" s="201"/>
      <c r="P837" s="201"/>
      <c r="Q837" s="201"/>
    </row>
    <row r="838" ht="25.15" customHeight="true" x14ac:dyDescent="0.2">
      <c r="C838" s="201"/>
      <c r="D838" s="201"/>
      <c r="E838" s="201"/>
      <c r="F838" s="201"/>
      <c r="G838" s="201"/>
      <c r="H838" s="201"/>
      <c r="I838" s="201"/>
      <c r="J838" s="201"/>
      <c r="K838" s="201"/>
      <c r="L838" s="201"/>
      <c r="M838" s="201"/>
      <c r="N838" s="201"/>
      <c r="O838" s="201"/>
      <c r="P838" s="201"/>
      <c r="Q838" s="201"/>
    </row>
    <row r="839" ht="25.15" customHeight="true" x14ac:dyDescent="0.2">
      <c r="C839" s="201"/>
      <c r="D839" s="201"/>
      <c r="E839" s="201"/>
      <c r="F839" s="201"/>
      <c r="G839" s="201"/>
      <c r="H839" s="201"/>
      <c r="I839" s="201"/>
      <c r="J839" s="201"/>
      <c r="K839" s="201"/>
      <c r="L839" s="201"/>
      <c r="M839" s="201"/>
      <c r="N839" s="201"/>
      <c r="O839" s="201"/>
      <c r="P839" s="201"/>
      <c r="Q839" s="201"/>
    </row>
    <row r="840" ht="25.15" customHeight="true" x14ac:dyDescent="0.2">
      <c r="C840" s="201"/>
      <c r="D840" s="201"/>
      <c r="E840" s="201"/>
      <c r="F840" s="201"/>
      <c r="G840" s="201"/>
      <c r="H840" s="201"/>
      <c r="I840" s="201"/>
      <c r="J840" s="201"/>
      <c r="K840" s="201"/>
      <c r="L840" s="201"/>
      <c r="M840" s="201"/>
      <c r="N840" s="201"/>
      <c r="O840" s="201"/>
      <c r="P840" s="201"/>
      <c r="Q840" s="201"/>
    </row>
    <row r="841" ht="25.15" customHeight="true" x14ac:dyDescent="0.2">
      <c r="C841" s="201"/>
      <c r="D841" s="201"/>
      <c r="E841" s="201"/>
      <c r="F841" s="201"/>
      <c r="G841" s="201"/>
      <c r="H841" s="201"/>
      <c r="I841" s="201"/>
      <c r="J841" s="201"/>
      <c r="K841" s="201"/>
      <c r="L841" s="201"/>
      <c r="M841" s="201"/>
      <c r="N841" s="201"/>
      <c r="O841" s="201"/>
      <c r="P841" s="201"/>
      <c r="Q841" s="201"/>
    </row>
    <row r="842" ht="25.15" customHeight="true" x14ac:dyDescent="0.2">
      <c r="C842" s="201"/>
      <c r="D842" s="201"/>
      <c r="E842" s="201"/>
      <c r="F842" s="201"/>
      <c r="G842" s="201"/>
      <c r="H842" s="201"/>
      <c r="I842" s="201"/>
      <c r="J842" s="201"/>
      <c r="K842" s="201"/>
      <c r="L842" s="201"/>
      <c r="M842" s="201"/>
      <c r="N842" s="201"/>
      <c r="O842" s="201"/>
      <c r="P842" s="201"/>
      <c r="Q842" s="201"/>
    </row>
    <row r="843" ht="25.15" customHeight="true" x14ac:dyDescent="0.2">
      <c r="C843" s="201"/>
      <c r="D843" s="201"/>
      <c r="E843" s="201"/>
      <c r="F843" s="201"/>
      <c r="G843" s="201"/>
      <c r="H843" s="201"/>
      <c r="I843" s="201"/>
      <c r="J843" s="201"/>
      <c r="K843" s="201"/>
      <c r="L843" s="201"/>
      <c r="M843" s="201"/>
      <c r="N843" s="201"/>
      <c r="O843" s="201"/>
      <c r="P843" s="201"/>
      <c r="Q843" s="201"/>
    </row>
    <row r="844" ht="25.15" customHeight="true" x14ac:dyDescent="0.2">
      <c r="C844" s="201"/>
      <c r="D844" s="201"/>
      <c r="E844" s="201"/>
      <c r="F844" s="201"/>
      <c r="G844" s="201"/>
      <c r="H844" s="201"/>
      <c r="I844" s="201"/>
      <c r="J844" s="201"/>
      <c r="K844" s="201"/>
      <c r="L844" s="201"/>
      <c r="M844" s="201"/>
      <c r="N844" s="201"/>
      <c r="O844" s="201"/>
      <c r="P844" s="201"/>
      <c r="Q844" s="201"/>
    </row>
    <row r="845" ht="25.15" customHeight="true" x14ac:dyDescent="0.2">
      <c r="C845" s="201"/>
      <c r="D845" s="201"/>
      <c r="E845" s="201"/>
      <c r="F845" s="201"/>
      <c r="G845" s="201"/>
      <c r="H845" s="201"/>
      <c r="I845" s="201"/>
      <c r="J845" s="201"/>
      <c r="K845" s="201"/>
      <c r="L845" s="201"/>
      <c r="M845" s="201"/>
      <c r="N845" s="201"/>
      <c r="O845" s="201"/>
      <c r="P845" s="201"/>
      <c r="Q845" s="201"/>
    </row>
    <row r="846" ht="25.15" customHeight="true" x14ac:dyDescent="0.2">
      <c r="C846" s="201"/>
      <c r="D846" s="201"/>
      <c r="E846" s="201"/>
      <c r="F846" s="201"/>
      <c r="G846" s="201"/>
      <c r="H846" s="201"/>
      <c r="I846" s="201"/>
      <c r="J846" s="201"/>
      <c r="K846" s="201"/>
      <c r="L846" s="201"/>
      <c r="M846" s="201"/>
      <c r="N846" s="201"/>
      <c r="O846" s="201"/>
      <c r="P846" s="201"/>
      <c r="Q846" s="201"/>
    </row>
    <row r="847" ht="25.15" customHeight="true" x14ac:dyDescent="0.2">
      <c r="C847" s="201"/>
      <c r="D847" s="201"/>
      <c r="E847" s="201"/>
      <c r="F847" s="201"/>
      <c r="G847" s="201"/>
      <c r="H847" s="201"/>
      <c r="I847" s="201"/>
      <c r="J847" s="201"/>
      <c r="K847" s="201"/>
      <c r="L847" s="201"/>
      <c r="M847" s="201"/>
      <c r="N847" s="201"/>
      <c r="O847" s="201"/>
      <c r="P847" s="201"/>
      <c r="Q847" s="201"/>
    </row>
    <row r="848" ht="25.15" customHeight="true" x14ac:dyDescent="0.2">
      <c r="C848" s="201"/>
      <c r="D848" s="201"/>
      <c r="E848" s="201"/>
      <c r="F848" s="201"/>
      <c r="G848" s="201"/>
      <c r="H848" s="201"/>
      <c r="I848" s="201"/>
      <c r="J848" s="201"/>
      <c r="K848" s="201"/>
      <c r="L848" s="201"/>
      <c r="M848" s="201"/>
      <c r="N848" s="201"/>
      <c r="O848" s="201"/>
      <c r="P848" s="201"/>
      <c r="Q848" s="201"/>
    </row>
    <row r="849" ht="25.15" customHeight="true" x14ac:dyDescent="0.2">
      <c r="C849" s="201"/>
      <c r="D849" s="201"/>
      <c r="E849" s="201"/>
      <c r="F849" s="201"/>
      <c r="G849" s="201"/>
      <c r="H849" s="201"/>
      <c r="I849" s="201"/>
      <c r="J849" s="201"/>
      <c r="K849" s="201"/>
      <c r="L849" s="201"/>
      <c r="M849" s="201"/>
      <c r="N849" s="201"/>
      <c r="O849" s="201"/>
      <c r="P849" s="201"/>
      <c r="Q849" s="201"/>
    </row>
    <row r="850" ht="25.15" customHeight="true" x14ac:dyDescent="0.2">
      <c r="C850" s="201"/>
      <c r="D850" s="201"/>
      <c r="E850" s="201"/>
      <c r="F850" s="201"/>
      <c r="G850" s="201"/>
      <c r="H850" s="201"/>
      <c r="I850" s="201"/>
      <c r="J850" s="201"/>
      <c r="K850" s="201"/>
      <c r="L850" s="201"/>
      <c r="M850" s="201"/>
      <c r="N850" s="201"/>
      <c r="O850" s="201"/>
      <c r="P850" s="201"/>
      <c r="Q850" s="201"/>
    </row>
    <row r="851" ht="25.15" customHeight="true" x14ac:dyDescent="0.2">
      <c r="C851" s="201"/>
      <c r="D851" s="201"/>
      <c r="E851" s="201"/>
      <c r="F851" s="201"/>
      <c r="G851" s="201"/>
      <c r="H851" s="201"/>
      <c r="I851" s="201"/>
      <c r="J851" s="201"/>
      <c r="K851" s="201"/>
      <c r="L851" s="201"/>
      <c r="M851" s="201"/>
      <c r="N851" s="201"/>
      <c r="O851" s="201"/>
      <c r="P851" s="201"/>
      <c r="Q851" s="201"/>
    </row>
    <row r="852" ht="25.15" customHeight="true" x14ac:dyDescent="0.2">
      <c r="C852" s="201"/>
      <c r="D852" s="201"/>
      <c r="E852" s="201"/>
      <c r="F852" s="201"/>
      <c r="G852" s="201"/>
      <c r="H852" s="201"/>
      <c r="I852" s="201"/>
      <c r="J852" s="201"/>
      <c r="K852" s="201"/>
      <c r="L852" s="201"/>
      <c r="M852" s="201"/>
      <c r="N852" s="201"/>
      <c r="O852" s="201"/>
      <c r="P852" s="201"/>
      <c r="Q852" s="201"/>
    </row>
    <row r="853" ht="25.15" customHeight="true" x14ac:dyDescent="0.2">
      <c r="C853" s="201"/>
      <c r="D853" s="201"/>
      <c r="E853" s="201"/>
      <c r="F853" s="201"/>
      <c r="G853" s="201"/>
      <c r="H853" s="201"/>
      <c r="I853" s="201"/>
      <c r="J853" s="201"/>
      <c r="K853" s="201"/>
      <c r="L853" s="201"/>
      <c r="M853" s="201"/>
      <c r="N853" s="201"/>
      <c r="O853" s="201"/>
      <c r="P853" s="201"/>
      <c r="Q853" s="201"/>
    </row>
    <row r="854" ht="25.15" customHeight="true" x14ac:dyDescent="0.2">
      <c r="C854" s="201"/>
      <c r="D854" s="201"/>
      <c r="E854" s="201"/>
      <c r="F854" s="201"/>
      <c r="G854" s="201"/>
      <c r="H854" s="201"/>
      <c r="I854" s="201"/>
      <c r="J854" s="201"/>
      <c r="K854" s="201"/>
      <c r="L854" s="201"/>
      <c r="M854" s="201"/>
      <c r="N854" s="201"/>
      <c r="O854" s="201"/>
      <c r="P854" s="201"/>
      <c r="Q854" s="201"/>
    </row>
    <row r="855" ht="25.15" customHeight="true" x14ac:dyDescent="0.2">
      <c r="C855" s="201"/>
      <c r="D855" s="201"/>
      <c r="E855" s="201"/>
      <c r="F855" s="201"/>
      <c r="G855" s="201"/>
      <c r="H855" s="201"/>
      <c r="I855" s="201"/>
      <c r="J855" s="201"/>
      <c r="K855" s="201"/>
      <c r="L855" s="201"/>
      <c r="M855" s="201"/>
      <c r="N855" s="201"/>
      <c r="O855" s="201"/>
      <c r="P855" s="201"/>
      <c r="Q855" s="201"/>
    </row>
    <row r="856" ht="25.15" customHeight="true" x14ac:dyDescent="0.2">
      <c r="C856" s="201"/>
      <c r="D856" s="201"/>
      <c r="E856" s="201"/>
      <c r="F856" s="201"/>
      <c r="G856" s="201"/>
      <c r="H856" s="201"/>
      <c r="I856" s="201"/>
      <c r="J856" s="201"/>
      <c r="K856" s="201"/>
      <c r="L856" s="201"/>
      <c r="M856" s="201"/>
      <c r="N856" s="201"/>
      <c r="O856" s="201"/>
      <c r="P856" s="201"/>
      <c r="Q856" s="201"/>
    </row>
    <row r="857" ht="25.15" customHeight="true" x14ac:dyDescent="0.2">
      <c r="C857" s="201"/>
      <c r="D857" s="201"/>
      <c r="E857" s="201"/>
      <c r="F857" s="201"/>
      <c r="G857" s="201"/>
      <c r="H857" s="201"/>
      <c r="I857" s="201"/>
      <c r="J857" s="201"/>
      <c r="K857" s="201"/>
      <c r="L857" s="201"/>
      <c r="M857" s="201"/>
      <c r="N857" s="201"/>
      <c r="O857" s="201"/>
      <c r="P857" s="201"/>
      <c r="Q857" s="201"/>
    </row>
    <row r="858" ht="25.15" customHeight="true" x14ac:dyDescent="0.2">
      <c r="C858" s="201"/>
      <c r="D858" s="201"/>
      <c r="E858" s="201"/>
      <c r="F858" s="201"/>
      <c r="G858" s="201"/>
      <c r="H858" s="201"/>
      <c r="I858" s="201"/>
      <c r="J858" s="201"/>
      <c r="K858" s="201"/>
      <c r="L858" s="201"/>
      <c r="M858" s="201"/>
      <c r="N858" s="201"/>
      <c r="O858" s="201"/>
      <c r="P858" s="201"/>
      <c r="Q858" s="201"/>
    </row>
    <row r="859" ht="25.15" customHeight="true" x14ac:dyDescent="0.2">
      <c r="C859" s="201"/>
      <c r="D859" s="201"/>
      <c r="E859" s="201"/>
      <c r="F859" s="201"/>
      <c r="G859" s="201"/>
      <c r="H859" s="201"/>
      <c r="I859" s="201"/>
      <c r="J859" s="201"/>
      <c r="K859" s="201"/>
      <c r="L859" s="201"/>
      <c r="M859" s="201"/>
      <c r="N859" s="201"/>
      <c r="O859" s="201"/>
      <c r="P859" s="201"/>
      <c r="Q859" s="201"/>
    </row>
    <row r="860" ht="25.15" customHeight="true" x14ac:dyDescent="0.2">
      <c r="C860" s="201"/>
      <c r="D860" s="201"/>
      <c r="E860" s="201"/>
      <c r="F860" s="201"/>
      <c r="G860" s="201"/>
      <c r="H860" s="201"/>
      <c r="I860" s="201"/>
      <c r="J860" s="201"/>
      <c r="K860" s="201"/>
      <c r="L860" s="201"/>
      <c r="M860" s="201"/>
      <c r="N860" s="201"/>
      <c r="O860" s="201"/>
      <c r="P860" s="201"/>
      <c r="Q860" s="201"/>
    </row>
    <row r="861" ht="25.15" customHeight="true" x14ac:dyDescent="0.2">
      <c r="C861" s="201"/>
      <c r="D861" s="201"/>
      <c r="E861" s="201"/>
      <c r="F861" s="201"/>
      <c r="G861" s="201"/>
      <c r="H861" s="201"/>
      <c r="I861" s="201"/>
      <c r="J861" s="201"/>
      <c r="K861" s="201"/>
      <c r="L861" s="201"/>
      <c r="M861" s="201"/>
      <c r="N861" s="201"/>
      <c r="O861" s="201"/>
      <c r="P861" s="201"/>
      <c r="Q861" s="201"/>
    </row>
    <row r="862" ht="25.15" customHeight="true" x14ac:dyDescent="0.2">
      <c r="C862" s="201"/>
      <c r="D862" s="201"/>
      <c r="E862" s="201"/>
      <c r="F862" s="201"/>
      <c r="G862" s="201"/>
      <c r="H862" s="201"/>
      <c r="I862" s="201"/>
      <c r="J862" s="201"/>
      <c r="K862" s="201"/>
      <c r="L862" s="201"/>
      <c r="M862" s="201"/>
      <c r="N862" s="201"/>
      <c r="O862" s="201"/>
      <c r="P862" s="201"/>
      <c r="Q862" s="201"/>
    </row>
    <row r="863" ht="25.15" customHeight="true" x14ac:dyDescent="0.2">
      <c r="C863" s="201"/>
      <c r="D863" s="201"/>
      <c r="E863" s="201"/>
      <c r="F863" s="201"/>
      <c r="G863" s="201"/>
      <c r="H863" s="201"/>
      <c r="I863" s="201"/>
      <c r="J863" s="201"/>
      <c r="K863" s="201"/>
      <c r="L863" s="201"/>
      <c r="M863" s="201"/>
      <c r="N863" s="201"/>
      <c r="O863" s="201"/>
      <c r="P863" s="201"/>
      <c r="Q863" s="201"/>
    </row>
    <row r="864" ht="25.15" customHeight="true" x14ac:dyDescent="0.2">
      <c r="C864" s="201"/>
      <c r="D864" s="201"/>
      <c r="E864" s="201"/>
      <c r="F864" s="201"/>
      <c r="G864" s="201"/>
      <c r="H864" s="201"/>
      <c r="I864" s="201"/>
      <c r="J864" s="201"/>
      <c r="K864" s="201"/>
      <c r="L864" s="201"/>
      <c r="M864" s="201"/>
      <c r="N864" s="201"/>
      <c r="O864" s="201"/>
      <c r="P864" s="201"/>
      <c r="Q864" s="201"/>
    </row>
    <row r="865" ht="25.15" customHeight="true" x14ac:dyDescent="0.2">
      <c r="C865" s="201"/>
      <c r="D865" s="201"/>
      <c r="E865" s="201"/>
      <c r="F865" s="201"/>
      <c r="G865" s="201"/>
      <c r="H865" s="201"/>
      <c r="I865" s="201"/>
      <c r="J865" s="201"/>
      <c r="K865" s="201"/>
      <c r="L865" s="201"/>
      <c r="M865" s="201"/>
      <c r="N865" s="201"/>
      <c r="O865" s="201"/>
      <c r="P865" s="201"/>
      <c r="Q865" s="201"/>
    </row>
    <row r="866" ht="25.15" customHeight="true" x14ac:dyDescent="0.2">
      <c r="C866" s="201"/>
      <c r="D866" s="201"/>
      <c r="E866" s="201"/>
      <c r="F866" s="201"/>
      <c r="G866" s="201"/>
      <c r="H866" s="201"/>
      <c r="I866" s="201"/>
      <c r="J866" s="201"/>
      <c r="K866" s="201"/>
      <c r="L866" s="201"/>
      <c r="M866" s="201"/>
      <c r="N866" s="201"/>
      <c r="O866" s="201"/>
      <c r="P866" s="201"/>
      <c r="Q866" s="201"/>
    </row>
    <row r="867" ht="25.15" customHeight="true" x14ac:dyDescent="0.2">
      <c r="C867" s="201"/>
      <c r="D867" s="201"/>
      <c r="E867" s="201"/>
      <c r="F867" s="201"/>
      <c r="G867" s="201"/>
      <c r="H867" s="201"/>
      <c r="I867" s="201"/>
      <c r="J867" s="201"/>
      <c r="K867" s="201"/>
      <c r="L867" s="201"/>
      <c r="M867" s="201"/>
      <c r="N867" s="201"/>
      <c r="O867" s="201"/>
      <c r="P867" s="201"/>
      <c r="Q867" s="201"/>
    </row>
    <row r="868" ht="25.15" customHeight="true" x14ac:dyDescent="0.2">
      <c r="C868" s="201"/>
      <c r="D868" s="201"/>
      <c r="E868" s="201"/>
      <c r="F868" s="201"/>
      <c r="G868" s="201"/>
      <c r="H868" s="201"/>
      <c r="I868" s="201"/>
      <c r="J868" s="201"/>
      <c r="K868" s="201"/>
      <c r="L868" s="201"/>
      <c r="M868" s="201"/>
      <c r="N868" s="201"/>
      <c r="O868" s="201"/>
      <c r="P868" s="201"/>
      <c r="Q868" s="201"/>
    </row>
    <row r="869" ht="25.15" customHeight="true" x14ac:dyDescent="0.2">
      <c r="C869" s="201"/>
      <c r="D869" s="201"/>
      <c r="E869" s="201"/>
      <c r="F869" s="201"/>
      <c r="G869" s="201"/>
      <c r="H869" s="201"/>
      <c r="I869" s="201"/>
      <c r="J869" s="201"/>
      <c r="K869" s="201"/>
      <c r="L869" s="201"/>
      <c r="M869" s="201"/>
      <c r="N869" s="201"/>
      <c r="O869" s="201"/>
      <c r="P869" s="201"/>
      <c r="Q869" s="201"/>
    </row>
    <row r="870" ht="25.15" customHeight="true" x14ac:dyDescent="0.2">
      <c r="C870" s="201"/>
      <c r="D870" s="201"/>
      <c r="E870" s="201"/>
      <c r="F870" s="201"/>
      <c r="G870" s="201"/>
      <c r="H870" s="201"/>
      <c r="I870" s="201"/>
      <c r="J870" s="201"/>
      <c r="K870" s="201"/>
      <c r="L870" s="201"/>
      <c r="M870" s="201"/>
      <c r="N870" s="201"/>
      <c r="O870" s="201"/>
      <c r="P870" s="201"/>
      <c r="Q870" s="201"/>
    </row>
    <row r="871" ht="25.15" customHeight="true" x14ac:dyDescent="0.2">
      <c r="C871" s="201"/>
      <c r="D871" s="201"/>
      <c r="E871" s="201"/>
      <c r="F871" s="201"/>
      <c r="G871" s="201"/>
      <c r="H871" s="201"/>
      <c r="I871" s="201"/>
      <c r="J871" s="201"/>
      <c r="K871" s="201"/>
      <c r="L871" s="201"/>
      <c r="M871" s="201"/>
      <c r="N871" s="201"/>
      <c r="O871" s="201"/>
      <c r="P871" s="201"/>
      <c r="Q871" s="201"/>
    </row>
    <row r="872" ht="25.15" customHeight="true" x14ac:dyDescent="0.2">
      <c r="C872" s="201"/>
      <c r="D872" s="201"/>
      <c r="E872" s="201"/>
      <c r="F872" s="201"/>
      <c r="G872" s="201"/>
      <c r="H872" s="201"/>
      <c r="I872" s="201"/>
      <c r="J872" s="201"/>
      <c r="K872" s="201"/>
      <c r="L872" s="201"/>
      <c r="M872" s="201"/>
      <c r="N872" s="201"/>
      <c r="O872" s="201"/>
      <c r="P872" s="201"/>
      <c r="Q872" s="201"/>
    </row>
    <row r="873" ht="25.15" customHeight="true" x14ac:dyDescent="0.2">
      <c r="C873" s="201"/>
      <c r="D873" s="201"/>
      <c r="E873" s="201"/>
      <c r="F873" s="201"/>
      <c r="G873" s="201"/>
      <c r="H873" s="201"/>
      <c r="I873" s="201"/>
      <c r="J873" s="201"/>
      <c r="K873" s="201"/>
      <c r="L873" s="201"/>
      <c r="M873" s="201"/>
      <c r="N873" s="201"/>
      <c r="O873" s="201"/>
      <c r="P873" s="201"/>
      <c r="Q873" s="201"/>
    </row>
    <row r="874" ht="25.15" customHeight="true" x14ac:dyDescent="0.2">
      <c r="C874" s="201"/>
      <c r="D874" s="201"/>
      <c r="E874" s="201"/>
      <c r="F874" s="201"/>
      <c r="G874" s="201"/>
      <c r="H874" s="201"/>
      <c r="I874" s="201"/>
      <c r="J874" s="201"/>
      <c r="K874" s="201"/>
      <c r="L874" s="201"/>
      <c r="M874" s="201"/>
      <c r="N874" s="201"/>
      <c r="O874" s="201"/>
      <c r="P874" s="201"/>
      <c r="Q874" s="201"/>
    </row>
    <row r="875" ht="25.15" customHeight="true" x14ac:dyDescent="0.2">
      <c r="C875" s="201"/>
      <c r="D875" s="201"/>
      <c r="E875" s="201"/>
      <c r="F875" s="201"/>
      <c r="G875" s="201"/>
      <c r="H875" s="201"/>
      <c r="I875" s="201"/>
      <c r="J875" s="201"/>
      <c r="K875" s="201"/>
      <c r="L875" s="201"/>
      <c r="M875" s="201"/>
      <c r="N875" s="201"/>
      <c r="O875" s="201"/>
      <c r="P875" s="201"/>
      <c r="Q875" s="201"/>
    </row>
    <row r="876" ht="25.15" customHeight="true" x14ac:dyDescent="0.2">
      <c r="C876" s="201"/>
      <c r="D876" s="201"/>
      <c r="E876" s="201"/>
      <c r="F876" s="201"/>
      <c r="G876" s="201"/>
      <c r="H876" s="201"/>
      <c r="I876" s="201"/>
      <c r="J876" s="201"/>
      <c r="K876" s="201"/>
      <c r="L876" s="201"/>
      <c r="M876" s="201"/>
      <c r="N876" s="201"/>
      <c r="O876" s="201"/>
      <c r="P876" s="201"/>
      <c r="Q876" s="201"/>
    </row>
    <row r="877" ht="25.15" customHeight="true" x14ac:dyDescent="0.2">
      <c r="C877" s="201"/>
      <c r="D877" s="201"/>
      <c r="E877" s="201"/>
      <c r="F877" s="201"/>
      <c r="G877" s="201"/>
      <c r="H877" s="201"/>
      <c r="I877" s="201"/>
      <c r="J877" s="201"/>
      <c r="K877" s="201"/>
      <c r="L877" s="201"/>
      <c r="M877" s="201"/>
      <c r="N877" s="201"/>
      <c r="O877" s="201"/>
      <c r="P877" s="201"/>
      <c r="Q877" s="201"/>
    </row>
    <row r="878" ht="25.15" customHeight="true" x14ac:dyDescent="0.2">
      <c r="C878" s="201"/>
      <c r="D878" s="201"/>
      <c r="E878" s="201"/>
      <c r="F878" s="201"/>
      <c r="G878" s="201"/>
      <c r="H878" s="201"/>
      <c r="I878" s="201"/>
      <c r="J878" s="201"/>
      <c r="K878" s="201"/>
      <c r="L878" s="201"/>
      <c r="M878" s="201"/>
      <c r="N878" s="201"/>
      <c r="O878" s="201"/>
      <c r="P878" s="201"/>
      <c r="Q878" s="201"/>
    </row>
    <row r="879" ht="25.15" customHeight="true" x14ac:dyDescent="0.2">
      <c r="C879" s="201"/>
      <c r="D879" s="201"/>
      <c r="E879" s="201"/>
      <c r="F879" s="201"/>
      <c r="G879" s="201"/>
      <c r="H879" s="201"/>
      <c r="I879" s="201"/>
      <c r="J879" s="201"/>
      <c r="K879" s="201"/>
      <c r="L879" s="201"/>
      <c r="M879" s="201"/>
      <c r="N879" s="201"/>
      <c r="O879" s="201"/>
      <c r="P879" s="201"/>
      <c r="Q879" s="201"/>
    </row>
    <row r="880" ht="25.15" customHeight="true" x14ac:dyDescent="0.2">
      <c r="C880" s="201"/>
      <c r="D880" s="201"/>
      <c r="E880" s="201"/>
      <c r="F880" s="201"/>
      <c r="G880" s="201"/>
      <c r="H880" s="201"/>
      <c r="I880" s="201"/>
      <c r="J880" s="201"/>
      <c r="K880" s="201"/>
      <c r="L880" s="201"/>
      <c r="M880" s="201"/>
      <c r="N880" s="201"/>
      <c r="O880" s="201"/>
      <c r="P880" s="201"/>
      <c r="Q880" s="201"/>
    </row>
    <row r="881" ht="25.15" customHeight="true" x14ac:dyDescent="0.2">
      <c r="C881" s="201"/>
      <c r="D881" s="201"/>
      <c r="E881" s="201"/>
      <c r="F881" s="201"/>
      <c r="G881" s="201"/>
      <c r="H881" s="201"/>
      <c r="I881" s="201"/>
      <c r="J881" s="201"/>
      <c r="K881" s="201"/>
      <c r="L881" s="201"/>
      <c r="M881" s="201"/>
      <c r="N881" s="201"/>
      <c r="O881" s="201"/>
      <c r="P881" s="201"/>
      <c r="Q881" s="201"/>
    </row>
    <row r="882" ht="25.15" customHeight="true" x14ac:dyDescent="0.2">
      <c r="C882" s="201"/>
      <c r="D882" s="201"/>
      <c r="E882" s="201"/>
      <c r="F882" s="201"/>
      <c r="G882" s="201"/>
      <c r="H882" s="201"/>
      <c r="I882" s="201"/>
      <c r="J882" s="201"/>
      <c r="K882" s="201"/>
      <c r="L882" s="201"/>
      <c r="M882" s="201"/>
      <c r="N882" s="201"/>
      <c r="O882" s="201"/>
      <c r="P882" s="201"/>
      <c r="Q882" s="201"/>
    </row>
    <row r="883" ht="25.15" customHeight="true" x14ac:dyDescent="0.2">
      <c r="C883" s="201"/>
      <c r="D883" s="201"/>
      <c r="E883" s="201"/>
      <c r="F883" s="201"/>
      <c r="G883" s="201"/>
      <c r="H883" s="201"/>
      <c r="I883" s="201"/>
      <c r="J883" s="201"/>
      <c r="K883" s="201"/>
      <c r="L883" s="201"/>
      <c r="M883" s="201"/>
      <c r="N883" s="201"/>
      <c r="O883" s="201"/>
      <c r="P883" s="201"/>
      <c r="Q883" s="201"/>
    </row>
    <row r="884" ht="25.15" customHeight="true" x14ac:dyDescent="0.2">
      <c r="C884" s="201"/>
      <c r="D884" s="201"/>
      <c r="E884" s="201"/>
      <c r="F884" s="201"/>
      <c r="G884" s="201"/>
      <c r="H884" s="201"/>
      <c r="I884" s="201"/>
      <c r="J884" s="201"/>
      <c r="K884" s="201"/>
      <c r="L884" s="201"/>
      <c r="M884" s="201"/>
      <c r="N884" s="201"/>
      <c r="O884" s="201"/>
      <c r="P884" s="201"/>
      <c r="Q884" s="201"/>
    </row>
    <row r="885" ht="25.15" customHeight="true" x14ac:dyDescent="0.2">
      <c r="C885" s="201"/>
      <c r="D885" s="201"/>
      <c r="E885" s="201"/>
      <c r="F885" s="201"/>
      <c r="G885" s="201"/>
      <c r="H885" s="201"/>
      <c r="I885" s="201"/>
      <c r="J885" s="201"/>
      <c r="K885" s="201"/>
      <c r="L885" s="201"/>
      <c r="M885" s="201"/>
      <c r="N885" s="201"/>
      <c r="O885" s="201"/>
      <c r="P885" s="201"/>
      <c r="Q885" s="201"/>
    </row>
    <row r="886" ht="25.15" customHeight="true" x14ac:dyDescent="0.2">
      <c r="C886" s="201"/>
      <c r="D886" s="201"/>
      <c r="E886" s="201"/>
      <c r="F886" s="201"/>
      <c r="G886" s="201"/>
      <c r="H886" s="201"/>
      <c r="I886" s="201"/>
      <c r="J886" s="201"/>
      <c r="K886" s="201"/>
      <c r="L886" s="201"/>
      <c r="M886" s="201"/>
      <c r="N886" s="201"/>
      <c r="O886" s="201"/>
      <c r="P886" s="201"/>
      <c r="Q886" s="201"/>
    </row>
    <row r="887" ht="25.15" customHeight="true" x14ac:dyDescent="0.2">
      <c r="C887" s="201"/>
      <c r="D887" s="201"/>
      <c r="E887" s="201"/>
      <c r="F887" s="201"/>
      <c r="G887" s="201"/>
      <c r="H887" s="201"/>
      <c r="I887" s="201"/>
      <c r="J887" s="201"/>
      <c r="K887" s="201"/>
      <c r="L887" s="201"/>
      <c r="M887" s="201"/>
      <c r="N887" s="201"/>
      <c r="O887" s="201"/>
      <c r="P887" s="201"/>
      <c r="Q887" s="201"/>
    </row>
    <row r="888" ht="25.15" customHeight="true" x14ac:dyDescent="0.2">
      <c r="C888" s="201"/>
      <c r="D888" s="201"/>
      <c r="E888" s="201"/>
      <c r="F888" s="201"/>
      <c r="G888" s="201"/>
      <c r="H888" s="201"/>
      <c r="I888" s="201"/>
      <c r="J888" s="201"/>
      <c r="K888" s="201"/>
      <c r="L888" s="201"/>
      <c r="M888" s="201"/>
      <c r="N888" s="201"/>
      <c r="O888" s="201"/>
      <c r="P888" s="201"/>
      <c r="Q888" s="201"/>
    </row>
    <row r="889" ht="25.15" customHeight="true" x14ac:dyDescent="0.2">
      <c r="C889" s="201"/>
      <c r="D889" s="201"/>
      <c r="E889" s="201"/>
      <c r="F889" s="201"/>
      <c r="G889" s="201"/>
      <c r="H889" s="201"/>
      <c r="I889" s="201"/>
      <c r="J889" s="201"/>
      <c r="K889" s="201"/>
      <c r="L889" s="201"/>
      <c r="M889" s="201"/>
      <c r="N889" s="201"/>
      <c r="O889" s="201"/>
      <c r="P889" s="201"/>
      <c r="Q889" s="201"/>
    </row>
    <row r="890" ht="25.15" customHeight="true" x14ac:dyDescent="0.2">
      <c r="C890" s="201"/>
      <c r="D890" s="201"/>
      <c r="E890" s="201"/>
      <c r="F890" s="201"/>
      <c r="G890" s="201"/>
      <c r="H890" s="201"/>
      <c r="I890" s="201"/>
      <c r="J890" s="201"/>
      <c r="K890" s="201"/>
      <c r="L890" s="201"/>
      <c r="M890" s="201"/>
      <c r="N890" s="201"/>
      <c r="O890" s="201"/>
      <c r="P890" s="201"/>
      <c r="Q890" s="201"/>
    </row>
    <row r="891" ht="25.15" customHeight="true" x14ac:dyDescent="0.2">
      <c r="C891" s="201"/>
      <c r="D891" s="201"/>
      <c r="E891" s="201"/>
      <c r="F891" s="201"/>
      <c r="G891" s="201"/>
      <c r="H891" s="201"/>
      <c r="I891" s="201"/>
      <c r="J891" s="201"/>
      <c r="K891" s="201"/>
      <c r="L891" s="201"/>
      <c r="M891" s="201"/>
      <c r="N891" s="201"/>
      <c r="O891" s="201"/>
      <c r="P891" s="201"/>
      <c r="Q891" s="201"/>
    </row>
    <row r="892" ht="25.15" customHeight="true" x14ac:dyDescent="0.2">
      <c r="C892" s="201"/>
      <c r="D892" s="201"/>
      <c r="E892" s="201"/>
      <c r="F892" s="201"/>
      <c r="G892" s="201"/>
      <c r="H892" s="201"/>
      <c r="I892" s="201"/>
      <c r="J892" s="201"/>
      <c r="K892" s="201"/>
      <c r="L892" s="201"/>
      <c r="M892" s="201"/>
      <c r="N892" s="201"/>
      <c r="O892" s="201"/>
      <c r="P892" s="201"/>
      <c r="Q892" s="201"/>
    </row>
    <row r="893" ht="25.15" customHeight="true" x14ac:dyDescent="0.2">
      <c r="C893" s="201"/>
      <c r="D893" s="201"/>
      <c r="E893" s="201"/>
      <c r="F893" s="201"/>
      <c r="G893" s="201"/>
      <c r="H893" s="201"/>
      <c r="I893" s="201"/>
      <c r="J893" s="201"/>
      <c r="K893" s="201"/>
      <c r="L893" s="201"/>
      <c r="M893" s="201"/>
      <c r="N893" s="201"/>
      <c r="O893" s="201"/>
      <c r="P893" s="201"/>
      <c r="Q893" s="201"/>
    </row>
    <row r="894" ht="25.15" customHeight="true" x14ac:dyDescent="0.2">
      <c r="C894" s="201"/>
      <c r="D894" s="201"/>
      <c r="E894" s="201"/>
      <c r="F894" s="201"/>
      <c r="G894" s="201"/>
      <c r="H894" s="201"/>
      <c r="I894" s="201"/>
      <c r="J894" s="201"/>
      <c r="K894" s="201"/>
      <c r="L894" s="201"/>
      <c r="M894" s="201"/>
      <c r="N894" s="201"/>
      <c r="O894" s="201"/>
      <c r="P894" s="201"/>
      <c r="Q894" s="201"/>
    </row>
    <row r="895" ht="25.15" customHeight="true" x14ac:dyDescent="0.2">
      <c r="C895" s="201"/>
      <c r="D895" s="201"/>
      <c r="E895" s="201"/>
      <c r="F895" s="201"/>
      <c r="G895" s="201"/>
      <c r="H895" s="201"/>
      <c r="I895" s="201"/>
      <c r="J895" s="201"/>
      <c r="K895" s="201"/>
      <c r="L895" s="201"/>
      <c r="M895" s="201"/>
      <c r="N895" s="201"/>
      <c r="O895" s="201"/>
      <c r="P895" s="201"/>
      <c r="Q895" s="201"/>
    </row>
    <row r="896" ht="25.15" customHeight="true" x14ac:dyDescent="0.2">
      <c r="C896" s="201"/>
      <c r="D896" s="201"/>
      <c r="E896" s="201"/>
      <c r="F896" s="201"/>
      <c r="G896" s="201"/>
      <c r="H896" s="201"/>
      <c r="I896" s="201"/>
      <c r="J896" s="201"/>
      <c r="K896" s="201"/>
      <c r="L896" s="201"/>
      <c r="M896" s="201"/>
      <c r="N896" s="201"/>
      <c r="O896" s="201"/>
      <c r="P896" s="201"/>
      <c r="Q896" s="201"/>
    </row>
    <row r="897" ht="25.15" customHeight="true" x14ac:dyDescent="0.2">
      <c r="C897" s="201"/>
      <c r="D897" s="201"/>
      <c r="E897" s="201"/>
      <c r="F897" s="201"/>
      <c r="G897" s="201"/>
      <c r="H897" s="201"/>
      <c r="I897" s="201"/>
      <c r="J897" s="201"/>
      <c r="K897" s="201"/>
      <c r="L897" s="201"/>
      <c r="M897" s="201"/>
      <c r="N897" s="201"/>
      <c r="O897" s="201"/>
      <c r="P897" s="201"/>
      <c r="Q897" s="201"/>
    </row>
    <row r="898" ht="25.15" customHeight="true" x14ac:dyDescent="0.2">
      <c r="C898" s="201"/>
      <c r="D898" s="201"/>
      <c r="E898" s="201"/>
      <c r="F898" s="201"/>
      <c r="G898" s="201"/>
      <c r="H898" s="201"/>
      <c r="I898" s="201"/>
      <c r="J898" s="201"/>
      <c r="K898" s="201"/>
      <c r="L898" s="201"/>
      <c r="M898" s="201"/>
      <c r="N898" s="201"/>
      <c r="O898" s="201"/>
      <c r="P898" s="201"/>
      <c r="Q898" s="201"/>
    </row>
    <row r="899" ht="25.15" customHeight="true" x14ac:dyDescent="0.2">
      <c r="C899" s="201"/>
      <c r="D899" s="201"/>
      <c r="E899" s="201"/>
      <c r="F899" s="201"/>
      <c r="G899" s="201"/>
      <c r="H899" s="201"/>
      <c r="I899" s="201"/>
      <c r="J899" s="201"/>
      <c r="K899" s="201"/>
      <c r="L899" s="201"/>
      <c r="M899" s="201"/>
      <c r="N899" s="201"/>
      <c r="O899" s="201"/>
      <c r="P899" s="201"/>
      <c r="Q899" s="201"/>
    </row>
    <row r="900" ht="25.15" customHeight="true" x14ac:dyDescent="0.2">
      <c r="C900" s="201"/>
      <c r="D900" s="201"/>
      <c r="E900" s="201"/>
      <c r="F900" s="201"/>
      <c r="G900" s="201"/>
      <c r="H900" s="201"/>
      <c r="I900" s="201"/>
      <c r="J900" s="201"/>
      <c r="K900" s="201"/>
      <c r="L900" s="201"/>
      <c r="M900" s="201"/>
      <c r="N900" s="201"/>
      <c r="O900" s="201"/>
      <c r="P900" s="201"/>
      <c r="Q900" s="201"/>
    </row>
    <row r="901" ht="25.15" customHeight="true" x14ac:dyDescent="0.2">
      <c r="C901" s="201"/>
      <c r="D901" s="201"/>
      <c r="E901" s="201"/>
      <c r="F901" s="201"/>
      <c r="G901" s="201"/>
      <c r="H901" s="201"/>
      <c r="I901" s="201"/>
      <c r="J901" s="201"/>
      <c r="K901" s="201"/>
      <c r="L901" s="201"/>
      <c r="M901" s="201"/>
      <c r="N901" s="201"/>
      <c r="O901" s="201"/>
      <c r="P901" s="201"/>
      <c r="Q901" s="201"/>
    </row>
    <row r="902" ht="25.15" customHeight="true" x14ac:dyDescent="0.2">
      <c r="C902" s="201"/>
      <c r="D902" s="201"/>
      <c r="E902" s="201"/>
      <c r="F902" s="201"/>
      <c r="G902" s="201"/>
      <c r="H902" s="201"/>
      <c r="I902" s="201"/>
      <c r="J902" s="201"/>
      <c r="K902" s="201"/>
      <c r="L902" s="201"/>
      <c r="M902" s="201"/>
      <c r="N902" s="201"/>
      <c r="O902" s="201"/>
      <c r="P902" s="201"/>
      <c r="Q902" s="201"/>
    </row>
    <row r="903" ht="25.15" customHeight="true" x14ac:dyDescent="0.2">
      <c r="C903" s="201"/>
      <c r="D903" s="201"/>
      <c r="E903" s="201"/>
      <c r="F903" s="201"/>
      <c r="G903" s="201"/>
      <c r="H903" s="201"/>
      <c r="I903" s="201"/>
      <c r="J903" s="201"/>
      <c r="K903" s="201"/>
      <c r="L903" s="201"/>
      <c r="M903" s="201"/>
      <c r="N903" s="201"/>
      <c r="O903" s="201"/>
      <c r="P903" s="201"/>
      <c r="Q903" s="201"/>
    </row>
    <row r="904" ht="25.15" customHeight="true" x14ac:dyDescent="0.2">
      <c r="C904" s="201"/>
      <c r="D904" s="201"/>
      <c r="E904" s="201"/>
      <c r="F904" s="201"/>
      <c r="G904" s="201"/>
      <c r="H904" s="201"/>
      <c r="I904" s="201"/>
      <c r="J904" s="201"/>
      <c r="K904" s="201"/>
      <c r="L904" s="201"/>
      <c r="M904" s="201"/>
      <c r="N904" s="201"/>
      <c r="O904" s="201"/>
      <c r="P904" s="201"/>
      <c r="Q904" s="201"/>
    </row>
    <row r="905" ht="25.15" customHeight="true" x14ac:dyDescent="0.2">
      <c r="C905" s="201"/>
      <c r="D905" s="201"/>
      <c r="E905" s="201"/>
      <c r="F905" s="201"/>
      <c r="G905" s="201"/>
      <c r="H905" s="201"/>
      <c r="I905" s="201"/>
      <c r="J905" s="201"/>
      <c r="K905" s="201"/>
      <c r="L905" s="201"/>
      <c r="M905" s="201"/>
      <c r="N905" s="201"/>
      <c r="O905" s="201"/>
      <c r="P905" s="201"/>
      <c r="Q905" s="201"/>
    </row>
    <row r="906" ht="25.15" customHeight="true" x14ac:dyDescent="0.2">
      <c r="C906" s="201"/>
      <c r="D906" s="201"/>
      <c r="E906" s="201"/>
      <c r="F906" s="201"/>
      <c r="G906" s="201"/>
      <c r="H906" s="201"/>
      <c r="I906" s="201"/>
      <c r="J906" s="201"/>
      <c r="K906" s="201"/>
      <c r="L906" s="201"/>
      <c r="M906" s="201"/>
      <c r="N906" s="201"/>
      <c r="O906" s="201"/>
      <c r="P906" s="201"/>
      <c r="Q906" s="201"/>
    </row>
    <row r="907" ht="25.15" customHeight="true" x14ac:dyDescent="0.2">
      <c r="C907" s="201"/>
      <c r="D907" s="201"/>
      <c r="E907" s="201"/>
      <c r="F907" s="201"/>
      <c r="G907" s="201"/>
      <c r="H907" s="201"/>
      <c r="I907" s="201"/>
      <c r="J907" s="201"/>
      <c r="K907" s="201"/>
      <c r="L907" s="201"/>
      <c r="M907" s="201"/>
      <c r="N907" s="201"/>
      <c r="O907" s="201"/>
      <c r="P907" s="201"/>
      <c r="Q907" s="201"/>
    </row>
    <row r="908" ht="25.15" customHeight="true" x14ac:dyDescent="0.2">
      <c r="C908" s="201"/>
      <c r="D908" s="201"/>
      <c r="E908" s="201"/>
      <c r="F908" s="201"/>
      <c r="G908" s="201"/>
      <c r="H908" s="201"/>
      <c r="I908" s="201"/>
      <c r="J908" s="201"/>
      <c r="K908" s="201"/>
      <c r="L908" s="201"/>
      <c r="M908" s="201"/>
      <c r="N908" s="201"/>
      <c r="O908" s="201"/>
      <c r="P908" s="201"/>
      <c r="Q908" s="201"/>
    </row>
    <row r="909" ht="25.15" customHeight="true" x14ac:dyDescent="0.2">
      <c r="C909" s="201"/>
      <c r="D909" s="201"/>
      <c r="E909" s="201"/>
      <c r="F909" s="201"/>
      <c r="G909" s="201"/>
      <c r="H909" s="201"/>
      <c r="I909" s="201"/>
      <c r="J909" s="201"/>
      <c r="K909" s="201"/>
      <c r="L909" s="201"/>
      <c r="M909" s="201"/>
      <c r="N909" s="201"/>
      <c r="O909" s="201"/>
      <c r="P909" s="201"/>
      <c r="Q909" s="201"/>
    </row>
    <row r="910" ht="25.15" customHeight="true" x14ac:dyDescent="0.2">
      <c r="C910" s="201"/>
      <c r="D910" s="201"/>
      <c r="E910" s="201"/>
      <c r="F910" s="201"/>
      <c r="G910" s="201"/>
      <c r="H910" s="201"/>
      <c r="I910" s="201"/>
      <c r="J910" s="201"/>
      <c r="K910" s="201"/>
      <c r="L910" s="201"/>
      <c r="M910" s="201"/>
      <c r="N910" s="201"/>
      <c r="O910" s="201"/>
      <c r="P910" s="201"/>
      <c r="Q910" s="201"/>
    </row>
    <row r="911" ht="25.15" customHeight="true" x14ac:dyDescent="0.2">
      <c r="C911" s="201"/>
      <c r="D911" s="201"/>
      <c r="E911" s="201"/>
      <c r="F911" s="201"/>
      <c r="G911" s="201"/>
      <c r="H911" s="201"/>
      <c r="I911" s="201"/>
      <c r="J911" s="201"/>
      <c r="K911" s="201"/>
      <c r="L911" s="201"/>
      <c r="M911" s="201"/>
      <c r="N911" s="201"/>
      <c r="O911" s="201"/>
      <c r="P911" s="201"/>
      <c r="Q911" s="201"/>
    </row>
    <row r="912" ht="25.15" customHeight="true" x14ac:dyDescent="0.2">
      <c r="C912" s="201"/>
      <c r="D912" s="201"/>
      <c r="E912" s="201"/>
      <c r="F912" s="201"/>
      <c r="G912" s="201"/>
      <c r="H912" s="201"/>
      <c r="I912" s="201"/>
      <c r="J912" s="201"/>
      <c r="K912" s="201"/>
      <c r="L912" s="201"/>
      <c r="M912" s="201"/>
      <c r="N912" s="201"/>
      <c r="O912" s="201"/>
      <c r="P912" s="201"/>
      <c r="Q912" s="201"/>
    </row>
    <row r="913" ht="25.15" customHeight="true" x14ac:dyDescent="0.2">
      <c r="C913" s="201"/>
      <c r="D913" s="201"/>
      <c r="E913" s="201"/>
      <c r="F913" s="201"/>
      <c r="G913" s="201"/>
      <c r="H913" s="201"/>
      <c r="I913" s="201"/>
      <c r="J913" s="201"/>
      <c r="K913" s="201"/>
      <c r="L913" s="201"/>
      <c r="M913" s="201"/>
      <c r="N913" s="201"/>
      <c r="O913" s="201"/>
      <c r="P913" s="201"/>
      <c r="Q913" s="201"/>
    </row>
    <row r="914" ht="25.15" customHeight="true" x14ac:dyDescent="0.2">
      <c r="C914" s="201"/>
      <c r="D914" s="201"/>
      <c r="E914" s="201"/>
      <c r="F914" s="201"/>
      <c r="G914" s="201"/>
      <c r="H914" s="201"/>
      <c r="I914" s="201"/>
      <c r="J914" s="201"/>
      <c r="K914" s="201"/>
      <c r="L914" s="201"/>
      <c r="M914" s="201"/>
      <c r="N914" s="201"/>
      <c r="O914" s="201"/>
      <c r="P914" s="201"/>
      <c r="Q914" s="201"/>
    </row>
    <row r="915" ht="25.15" customHeight="true" x14ac:dyDescent="0.2">
      <c r="C915" s="201"/>
      <c r="D915" s="201"/>
      <c r="E915" s="201"/>
      <c r="F915" s="201"/>
      <c r="G915" s="201"/>
      <c r="H915" s="201"/>
      <c r="I915" s="201"/>
      <c r="J915" s="201"/>
      <c r="K915" s="201"/>
      <c r="L915" s="201"/>
      <c r="M915" s="201"/>
      <c r="N915" s="201"/>
      <c r="O915" s="201"/>
      <c r="P915" s="201"/>
      <c r="Q915" s="201"/>
    </row>
    <row r="916" ht="25.15" customHeight="true" x14ac:dyDescent="0.2">
      <c r="C916" s="201"/>
      <c r="D916" s="201"/>
      <c r="E916" s="201"/>
      <c r="F916" s="201"/>
      <c r="G916" s="201"/>
      <c r="H916" s="201"/>
      <c r="I916" s="201"/>
      <c r="J916" s="201"/>
      <c r="K916" s="201"/>
      <c r="L916" s="201"/>
      <c r="M916" s="201"/>
      <c r="N916" s="201"/>
      <c r="O916" s="201"/>
      <c r="P916" s="201"/>
      <c r="Q916" s="201"/>
    </row>
    <row r="917" ht="25.15" customHeight="true" x14ac:dyDescent="0.2">
      <c r="C917" s="201"/>
      <c r="D917" s="201"/>
      <c r="E917" s="201"/>
      <c r="F917" s="201"/>
      <c r="G917" s="201"/>
      <c r="H917" s="201"/>
      <c r="I917" s="201"/>
      <c r="J917" s="201"/>
      <c r="K917" s="201"/>
      <c r="L917" s="201"/>
      <c r="M917" s="201"/>
      <c r="N917" s="201"/>
      <c r="O917" s="201"/>
      <c r="P917" s="201"/>
      <c r="Q917" s="201"/>
    </row>
    <row r="918" ht="25.15" customHeight="true" x14ac:dyDescent="0.2">
      <c r="C918" s="201"/>
      <c r="D918" s="201"/>
      <c r="E918" s="201"/>
      <c r="F918" s="201"/>
      <c r="G918" s="201"/>
      <c r="H918" s="201"/>
      <c r="I918" s="201"/>
      <c r="J918" s="201"/>
      <c r="K918" s="201"/>
      <c r="L918" s="201"/>
      <c r="M918" s="201"/>
      <c r="N918" s="201"/>
      <c r="O918" s="201"/>
      <c r="P918" s="201"/>
      <c r="Q918" s="201"/>
    </row>
    <row r="919" ht="25.15" customHeight="true" x14ac:dyDescent="0.2">
      <c r="C919" s="201"/>
      <c r="D919" s="201"/>
      <c r="E919" s="201"/>
      <c r="F919" s="201"/>
      <c r="G919" s="201"/>
      <c r="H919" s="201"/>
      <c r="I919" s="201"/>
      <c r="J919" s="201"/>
      <c r="K919" s="201"/>
      <c r="L919" s="201"/>
      <c r="M919" s="201"/>
      <c r="N919" s="201"/>
      <c r="O919" s="201"/>
      <c r="P919" s="201"/>
      <c r="Q919" s="201"/>
    </row>
    <row r="920" ht="25.15" customHeight="true" x14ac:dyDescent="0.2">
      <c r="C920" s="201"/>
      <c r="D920" s="201"/>
      <c r="E920" s="201"/>
      <c r="F920" s="201"/>
      <c r="G920" s="201"/>
      <c r="H920" s="201"/>
      <c r="I920" s="201"/>
      <c r="J920" s="201"/>
      <c r="K920" s="201"/>
      <c r="L920" s="201"/>
      <c r="M920" s="201"/>
      <c r="N920" s="201"/>
      <c r="O920" s="201"/>
      <c r="P920" s="201"/>
      <c r="Q920" s="201"/>
    </row>
    <row r="921" ht="25.15" customHeight="true" x14ac:dyDescent="0.2">
      <c r="C921" s="201"/>
      <c r="D921" s="201"/>
      <c r="E921" s="201"/>
      <c r="F921" s="201"/>
      <c r="G921" s="201"/>
      <c r="H921" s="201"/>
      <c r="I921" s="201"/>
      <c r="J921" s="201"/>
      <c r="K921" s="201"/>
      <c r="L921" s="201"/>
      <c r="M921" s="201"/>
      <c r="N921" s="201"/>
      <c r="O921" s="201"/>
      <c r="P921" s="201"/>
      <c r="Q921" s="201"/>
    </row>
    <row r="922" ht="25.15" customHeight="true" x14ac:dyDescent="0.2">
      <c r="C922" s="201"/>
      <c r="D922" s="201"/>
      <c r="E922" s="201"/>
      <c r="F922" s="201"/>
      <c r="G922" s="201"/>
      <c r="H922" s="201"/>
      <c r="I922" s="201"/>
      <c r="J922" s="201"/>
      <c r="K922" s="201"/>
      <c r="L922" s="201"/>
      <c r="M922" s="201"/>
      <c r="N922" s="201"/>
      <c r="O922" s="201"/>
      <c r="P922" s="201"/>
      <c r="Q922" s="201"/>
    </row>
    <row r="923" ht="25.15" customHeight="true" x14ac:dyDescent="0.2">
      <c r="C923" s="201"/>
      <c r="D923" s="201"/>
      <c r="E923" s="201"/>
      <c r="F923" s="201"/>
      <c r="G923" s="201"/>
      <c r="H923" s="201"/>
      <c r="I923" s="201"/>
      <c r="J923" s="201"/>
      <c r="K923" s="201"/>
      <c r="L923" s="201"/>
      <c r="M923" s="201"/>
      <c r="N923" s="201"/>
      <c r="O923" s="201"/>
      <c r="P923" s="201"/>
      <c r="Q923" s="201"/>
    </row>
    <row r="924" ht="25.15" customHeight="true" x14ac:dyDescent="0.2">
      <c r="C924" s="201"/>
      <c r="D924" s="201"/>
      <c r="E924" s="201"/>
      <c r="F924" s="201"/>
      <c r="G924" s="201"/>
      <c r="H924" s="201"/>
      <c r="I924" s="201"/>
      <c r="J924" s="201"/>
      <c r="K924" s="201"/>
      <c r="L924" s="201"/>
      <c r="M924" s="201"/>
      <c r="N924" s="201"/>
      <c r="O924" s="201"/>
      <c r="P924" s="201"/>
      <c r="Q924" s="201"/>
    </row>
    <row r="925" ht="25.15" customHeight="true" x14ac:dyDescent="0.2">
      <c r="C925" s="201"/>
      <c r="D925" s="201"/>
      <c r="E925" s="201"/>
      <c r="F925" s="201"/>
      <c r="G925" s="201"/>
      <c r="H925" s="201"/>
      <c r="I925" s="201"/>
      <c r="J925" s="201"/>
      <c r="K925" s="201"/>
      <c r="L925" s="201"/>
      <c r="M925" s="201"/>
      <c r="N925" s="201"/>
      <c r="O925" s="201"/>
      <c r="P925" s="201"/>
      <c r="Q925" s="201"/>
    </row>
    <row r="926" ht="25.15" customHeight="true" x14ac:dyDescent="0.2">
      <c r="C926" s="201"/>
      <c r="D926" s="201"/>
      <c r="E926" s="201"/>
      <c r="F926" s="201"/>
      <c r="G926" s="201"/>
      <c r="H926" s="201"/>
      <c r="I926" s="201"/>
      <c r="J926" s="201"/>
      <c r="K926" s="201"/>
      <c r="L926" s="201"/>
      <c r="M926" s="201"/>
      <c r="N926" s="201"/>
      <c r="O926" s="201"/>
      <c r="P926" s="201"/>
      <c r="Q926" s="201"/>
    </row>
    <row r="927" ht="25.15" customHeight="true" x14ac:dyDescent="0.2">
      <c r="C927" s="201"/>
      <c r="D927" s="201"/>
      <c r="E927" s="201"/>
      <c r="F927" s="201"/>
      <c r="G927" s="201"/>
      <c r="H927" s="201"/>
      <c r="I927" s="201"/>
      <c r="J927" s="201"/>
      <c r="K927" s="201"/>
      <c r="L927" s="201"/>
      <c r="M927" s="201"/>
      <c r="N927" s="201"/>
      <c r="O927" s="201"/>
      <c r="P927" s="201"/>
      <c r="Q927" s="201"/>
    </row>
    <row r="928" ht="25.15" customHeight="true" x14ac:dyDescent="0.2">
      <c r="C928" s="201"/>
      <c r="D928" s="201"/>
      <c r="E928" s="201"/>
      <c r="F928" s="201"/>
      <c r="G928" s="201"/>
      <c r="H928" s="201"/>
      <c r="I928" s="201"/>
      <c r="J928" s="201"/>
      <c r="K928" s="201"/>
      <c r="L928" s="201"/>
      <c r="M928" s="201"/>
      <c r="N928" s="201"/>
      <c r="O928" s="201"/>
      <c r="P928" s="201"/>
      <c r="Q928" s="201"/>
    </row>
    <row r="929" ht="25.15" customHeight="true" x14ac:dyDescent="0.2">
      <c r="C929" s="201"/>
      <c r="D929" s="201"/>
      <c r="E929" s="201"/>
      <c r="F929" s="201"/>
      <c r="G929" s="201"/>
      <c r="H929" s="201"/>
      <c r="I929" s="201"/>
      <c r="J929" s="201"/>
      <c r="K929" s="201"/>
      <c r="L929" s="201"/>
      <c r="M929" s="201"/>
      <c r="N929" s="201"/>
      <c r="O929" s="201"/>
      <c r="P929" s="201"/>
      <c r="Q929" s="201"/>
    </row>
    <row r="930" ht="25.15" customHeight="true" x14ac:dyDescent="0.2">
      <c r="C930" s="201"/>
      <c r="D930" s="201"/>
      <c r="E930" s="201"/>
      <c r="F930" s="201"/>
      <c r="G930" s="201"/>
      <c r="H930" s="201"/>
      <c r="I930" s="201"/>
      <c r="J930" s="201"/>
      <c r="K930" s="201"/>
      <c r="L930" s="201"/>
      <c r="M930" s="201"/>
      <c r="N930" s="201"/>
      <c r="O930" s="201"/>
      <c r="P930" s="201"/>
      <c r="Q930" s="201"/>
    </row>
    <row r="931" ht="25.15" customHeight="true" x14ac:dyDescent="0.2">
      <c r="C931" s="201"/>
      <c r="D931" s="201"/>
      <c r="E931" s="201"/>
      <c r="F931" s="201"/>
      <c r="G931" s="201"/>
      <c r="H931" s="201"/>
      <c r="I931" s="201"/>
      <c r="J931" s="201"/>
      <c r="K931" s="201"/>
      <c r="L931" s="201"/>
      <c r="M931" s="201"/>
      <c r="N931" s="201"/>
      <c r="O931" s="201"/>
      <c r="P931" s="201"/>
      <c r="Q931" s="201"/>
    </row>
    <row r="932" ht="25.15" customHeight="true" x14ac:dyDescent="0.2">
      <c r="C932" s="201"/>
      <c r="D932" s="201"/>
      <c r="E932" s="201"/>
      <c r="F932" s="201"/>
      <c r="G932" s="201"/>
      <c r="H932" s="201"/>
      <c r="I932" s="201"/>
      <c r="J932" s="201"/>
      <c r="K932" s="201"/>
      <c r="L932" s="201"/>
      <c r="M932" s="201"/>
      <c r="N932" s="201"/>
      <c r="O932" s="201"/>
      <c r="P932" s="201"/>
      <c r="Q932" s="201"/>
    </row>
    <row r="933" ht="25.15" customHeight="true" x14ac:dyDescent="0.2">
      <c r="C933" s="201"/>
      <c r="D933" s="201"/>
      <c r="E933" s="201"/>
      <c r="F933" s="201"/>
      <c r="G933" s="201"/>
      <c r="H933" s="201"/>
      <c r="I933" s="201"/>
      <c r="J933" s="201"/>
      <c r="K933" s="201"/>
      <c r="L933" s="201"/>
      <c r="M933" s="201"/>
      <c r="N933" s="201"/>
      <c r="O933" s="201"/>
      <c r="P933" s="201"/>
      <c r="Q933" s="201"/>
    </row>
    <row r="934" ht="25.15" customHeight="true" x14ac:dyDescent="0.2">
      <c r="C934" s="201"/>
      <c r="D934" s="201"/>
      <c r="E934" s="201"/>
      <c r="F934" s="201"/>
      <c r="G934" s="201"/>
      <c r="H934" s="201"/>
      <c r="I934" s="201"/>
      <c r="J934" s="201"/>
      <c r="K934" s="201"/>
      <c r="L934" s="201"/>
      <c r="M934" s="201"/>
      <c r="N934" s="201"/>
      <c r="O934" s="201"/>
      <c r="P934" s="201"/>
      <c r="Q934" s="201"/>
    </row>
    <row r="935" ht="25.15" customHeight="true" x14ac:dyDescent="0.2">
      <c r="C935" s="201"/>
      <c r="D935" s="201"/>
      <c r="E935" s="201"/>
      <c r="F935" s="201"/>
      <c r="G935" s="201"/>
      <c r="H935" s="201"/>
      <c r="I935" s="201"/>
      <c r="J935" s="201"/>
      <c r="K935" s="201"/>
      <c r="L935" s="201"/>
      <c r="M935" s="201"/>
      <c r="N935" s="201"/>
      <c r="O935" s="201"/>
      <c r="P935" s="201"/>
      <c r="Q935" s="201"/>
    </row>
    <row r="936" ht="25.15" customHeight="true" x14ac:dyDescent="0.2">
      <c r="C936" s="201"/>
      <c r="D936" s="201"/>
      <c r="E936" s="201"/>
      <c r="F936" s="201"/>
      <c r="G936" s="201"/>
      <c r="H936" s="201"/>
      <c r="I936" s="201"/>
      <c r="J936" s="201"/>
      <c r="K936" s="201"/>
      <c r="L936" s="201"/>
      <c r="M936" s="201"/>
      <c r="N936" s="201"/>
      <c r="O936" s="201"/>
      <c r="P936" s="201"/>
      <c r="Q936" s="201"/>
    </row>
    <row r="937" ht="25.15" customHeight="true" x14ac:dyDescent="0.2">
      <c r="C937" s="201"/>
      <c r="D937" s="201"/>
      <c r="E937" s="201"/>
      <c r="F937" s="201"/>
      <c r="G937" s="201"/>
      <c r="H937" s="201"/>
      <c r="I937" s="201"/>
      <c r="J937" s="201"/>
      <c r="K937" s="201"/>
      <c r="L937" s="201"/>
      <c r="M937" s="201"/>
      <c r="N937" s="201"/>
      <c r="O937" s="201"/>
      <c r="P937" s="201"/>
      <c r="Q937" s="201"/>
    </row>
    <row r="938" ht="25.15" customHeight="true" x14ac:dyDescent="0.2">
      <c r="C938" s="201"/>
      <c r="D938" s="201"/>
      <c r="E938" s="201"/>
      <c r="F938" s="201"/>
      <c r="G938" s="201"/>
      <c r="H938" s="201"/>
      <c r="I938" s="201"/>
      <c r="J938" s="201"/>
      <c r="K938" s="201"/>
      <c r="L938" s="201"/>
      <c r="M938" s="201"/>
      <c r="N938" s="201"/>
      <c r="O938" s="201"/>
      <c r="P938" s="201"/>
      <c r="Q938" s="201"/>
    </row>
    <row r="939" ht="25.15" customHeight="true" x14ac:dyDescent="0.2">
      <c r="C939" s="201"/>
      <c r="D939" s="201"/>
      <c r="E939" s="201"/>
      <c r="F939" s="201"/>
      <c r="G939" s="201"/>
      <c r="H939" s="201"/>
      <c r="I939" s="201"/>
      <c r="J939" s="201"/>
      <c r="K939" s="201"/>
      <c r="L939" s="201"/>
      <c r="M939" s="201"/>
      <c r="N939" s="201"/>
      <c r="O939" s="201"/>
      <c r="P939" s="201"/>
      <c r="Q939" s="201"/>
    </row>
    <row r="940" ht="25.15" customHeight="true" x14ac:dyDescent="0.2">
      <c r="C940" s="201"/>
      <c r="D940" s="201"/>
      <c r="E940" s="201"/>
      <c r="F940" s="201"/>
      <c r="G940" s="201"/>
      <c r="H940" s="201"/>
      <c r="I940" s="201"/>
      <c r="J940" s="201"/>
      <c r="K940" s="201"/>
      <c r="L940" s="201"/>
      <c r="M940" s="201"/>
      <c r="N940" s="201"/>
      <c r="O940" s="201"/>
      <c r="P940" s="201"/>
      <c r="Q940" s="201"/>
    </row>
    <row r="941" ht="25.15" customHeight="true" x14ac:dyDescent="0.2">
      <c r="C941" s="201"/>
      <c r="D941" s="201"/>
      <c r="E941" s="201"/>
      <c r="F941" s="201"/>
      <c r="G941" s="201"/>
      <c r="H941" s="201"/>
      <c r="I941" s="201"/>
      <c r="J941" s="201"/>
      <c r="K941" s="201"/>
      <c r="L941" s="201"/>
      <c r="M941" s="201"/>
      <c r="N941" s="201"/>
      <c r="O941" s="201"/>
      <c r="P941" s="201"/>
      <c r="Q941" s="201"/>
    </row>
    <row r="942" ht="25.15" customHeight="true" x14ac:dyDescent="0.2">
      <c r="C942" s="201"/>
      <c r="D942" s="201"/>
      <c r="E942" s="201"/>
      <c r="F942" s="201"/>
      <c r="G942" s="201"/>
      <c r="H942" s="201"/>
      <c r="I942" s="201"/>
      <c r="J942" s="201"/>
      <c r="K942" s="201"/>
      <c r="L942" s="201"/>
      <c r="M942" s="201"/>
      <c r="N942" s="201"/>
      <c r="O942" s="201"/>
      <c r="P942" s="201"/>
      <c r="Q942" s="201"/>
    </row>
    <row r="943" ht="25.15" customHeight="true" x14ac:dyDescent="0.2">
      <c r="C943" s="201"/>
      <c r="D943" s="201"/>
      <c r="E943" s="201"/>
      <c r="F943" s="201"/>
      <c r="G943" s="201"/>
      <c r="H943" s="201"/>
      <c r="I943" s="201"/>
      <c r="J943" s="201"/>
      <c r="K943" s="201"/>
      <c r="L943" s="201"/>
      <c r="M943" s="201"/>
      <c r="N943" s="201"/>
      <c r="O943" s="201"/>
      <c r="P943" s="201"/>
      <c r="Q943" s="201"/>
    </row>
    <row r="944" ht="25.15" customHeight="true" x14ac:dyDescent="0.2">
      <c r="C944" s="201"/>
      <c r="D944" s="201"/>
      <c r="E944" s="201"/>
      <c r="F944" s="201"/>
      <c r="G944" s="201"/>
      <c r="H944" s="201"/>
      <c r="I944" s="201"/>
      <c r="J944" s="201"/>
      <c r="K944" s="201"/>
      <c r="L944" s="201"/>
      <c r="M944" s="201"/>
      <c r="N944" s="201"/>
      <c r="O944" s="201"/>
      <c r="P944" s="201"/>
      <c r="Q944" s="201"/>
    </row>
    <row r="945" ht="25.15" customHeight="true" x14ac:dyDescent="0.2">
      <c r="C945" s="201"/>
      <c r="D945" s="201"/>
      <c r="E945" s="201"/>
      <c r="F945" s="201"/>
      <c r="G945" s="201"/>
      <c r="H945" s="201"/>
      <c r="I945" s="201"/>
      <c r="J945" s="201"/>
      <c r="K945" s="201"/>
      <c r="L945" s="201"/>
      <c r="M945" s="201"/>
      <c r="N945" s="201"/>
      <c r="O945" s="201"/>
      <c r="P945" s="201"/>
      <c r="Q945" s="201"/>
    </row>
    <row r="946" ht="25.15" customHeight="true" x14ac:dyDescent="0.2">
      <c r="C946" s="201"/>
      <c r="D946" s="201"/>
      <c r="E946" s="201"/>
      <c r="F946" s="201"/>
      <c r="G946" s="201"/>
      <c r="H946" s="201"/>
      <c r="I946" s="201"/>
      <c r="J946" s="201"/>
      <c r="K946" s="201"/>
      <c r="L946" s="201"/>
      <c r="M946" s="201"/>
      <c r="N946" s="201"/>
      <c r="O946" s="201"/>
      <c r="P946" s="201"/>
      <c r="Q946" s="201"/>
    </row>
    <row r="947" ht="25.15" customHeight="true" x14ac:dyDescent="0.2">
      <c r="C947" s="201"/>
      <c r="D947" s="201"/>
      <c r="E947" s="201"/>
      <c r="F947" s="201"/>
      <c r="G947" s="201"/>
      <c r="H947" s="201"/>
      <c r="I947" s="201"/>
      <c r="J947" s="201"/>
      <c r="K947" s="201"/>
      <c r="L947" s="201"/>
      <c r="M947" s="201"/>
      <c r="N947" s="201"/>
      <c r="O947" s="201"/>
      <c r="P947" s="201"/>
      <c r="Q947" s="201"/>
    </row>
    <row r="948" ht="25.15" customHeight="true" x14ac:dyDescent="0.2">
      <c r="C948" s="201"/>
      <c r="D948" s="201"/>
      <c r="E948" s="201"/>
      <c r="F948" s="201"/>
      <c r="G948" s="201"/>
      <c r="H948" s="201"/>
      <c r="I948" s="201"/>
      <c r="J948" s="201"/>
      <c r="K948" s="201"/>
      <c r="L948" s="201"/>
      <c r="M948" s="201"/>
      <c r="N948" s="201"/>
      <c r="O948" s="201"/>
      <c r="P948" s="201"/>
      <c r="Q948" s="201"/>
    </row>
    <row r="949" ht="25.15" customHeight="true" x14ac:dyDescent="0.2">
      <c r="C949" s="201"/>
      <c r="D949" s="201"/>
      <c r="E949" s="201"/>
      <c r="F949" s="201"/>
      <c r="G949" s="201"/>
      <c r="H949" s="201"/>
      <c r="I949" s="201"/>
      <c r="J949" s="201"/>
      <c r="K949" s="201"/>
      <c r="L949" s="201"/>
      <c r="M949" s="201"/>
      <c r="N949" s="201"/>
      <c r="O949" s="201"/>
      <c r="P949" s="201"/>
      <c r="Q949" s="201"/>
    </row>
    <row r="950" ht="25.15" customHeight="true" x14ac:dyDescent="0.2">
      <c r="C950" s="201"/>
      <c r="D950" s="201"/>
      <c r="E950" s="201"/>
      <c r="F950" s="201"/>
      <c r="G950" s="201"/>
      <c r="H950" s="201"/>
      <c r="I950" s="201"/>
      <c r="J950" s="201"/>
      <c r="K950" s="201"/>
      <c r="L950" s="201"/>
      <c r="M950" s="201"/>
      <c r="N950" s="201"/>
      <c r="O950" s="201"/>
      <c r="P950" s="201"/>
      <c r="Q950" s="201"/>
    </row>
    <row r="951" ht="25.15" customHeight="true" x14ac:dyDescent="0.2">
      <c r="C951" s="201"/>
      <c r="D951" s="201"/>
      <c r="E951" s="201"/>
      <c r="F951" s="201"/>
      <c r="G951" s="201"/>
      <c r="H951" s="201"/>
      <c r="I951" s="201"/>
      <c r="J951" s="201"/>
      <c r="K951" s="201"/>
      <c r="L951" s="201"/>
      <c r="M951" s="201"/>
      <c r="N951" s="201"/>
      <c r="O951" s="201"/>
      <c r="P951" s="201"/>
      <c r="Q951" s="201"/>
    </row>
    <row r="952" ht="25.15" customHeight="true" x14ac:dyDescent="0.2">
      <c r="C952" s="201"/>
      <c r="D952" s="201"/>
      <c r="E952" s="201"/>
      <c r="F952" s="201"/>
      <c r="G952" s="201"/>
      <c r="H952" s="201"/>
      <c r="I952" s="201"/>
      <c r="J952" s="201"/>
      <c r="K952" s="201"/>
      <c r="L952" s="201"/>
      <c r="M952" s="201"/>
      <c r="N952" s="201"/>
      <c r="O952" s="201"/>
      <c r="P952" s="201"/>
      <c r="Q952" s="201"/>
    </row>
    <row r="953" ht="25.15" customHeight="true" x14ac:dyDescent="0.2">
      <c r="C953" s="201"/>
      <c r="D953" s="201"/>
      <c r="E953" s="201"/>
      <c r="F953" s="201"/>
      <c r="G953" s="201"/>
      <c r="H953" s="201"/>
      <c r="I953" s="201"/>
      <c r="J953" s="201"/>
      <c r="K953" s="201"/>
      <c r="L953" s="201"/>
      <c r="M953" s="201"/>
      <c r="N953" s="201"/>
      <c r="O953" s="201"/>
      <c r="P953" s="201"/>
      <c r="Q953" s="201"/>
    </row>
    <row r="954" ht="25.15" customHeight="true" x14ac:dyDescent="0.2">
      <c r="C954" s="201"/>
      <c r="D954" s="201"/>
      <c r="E954" s="201"/>
      <c r="F954" s="201"/>
      <c r="G954" s="201"/>
      <c r="H954" s="201"/>
      <c r="I954" s="201"/>
      <c r="J954" s="201"/>
      <c r="K954" s="201"/>
      <c r="L954" s="201"/>
      <c r="M954" s="201"/>
      <c r="N954" s="201"/>
      <c r="O954" s="201"/>
      <c r="P954" s="201"/>
      <c r="Q954" s="201"/>
    </row>
    <row r="955" ht="25.15" customHeight="true" x14ac:dyDescent="0.2">
      <c r="C955" s="201"/>
      <c r="D955" s="201"/>
      <c r="E955" s="201"/>
      <c r="F955" s="201"/>
      <c r="G955" s="201"/>
      <c r="H955" s="201"/>
      <c r="I955" s="201"/>
      <c r="J955" s="201"/>
      <c r="K955" s="201"/>
      <c r="L955" s="201"/>
      <c r="M955" s="201"/>
      <c r="N955" s="201"/>
      <c r="O955" s="201"/>
      <c r="P955" s="201"/>
      <c r="Q955" s="201"/>
    </row>
    <row r="956" ht="25.15" customHeight="true" x14ac:dyDescent="0.2">
      <c r="C956" s="201"/>
      <c r="D956" s="201"/>
      <c r="E956" s="201"/>
      <c r="F956" s="201"/>
      <c r="G956" s="201"/>
      <c r="H956" s="201"/>
      <c r="I956" s="201"/>
      <c r="J956" s="201"/>
      <c r="K956" s="201"/>
      <c r="L956" s="201"/>
      <c r="M956" s="201"/>
      <c r="N956" s="201"/>
      <c r="O956" s="201"/>
      <c r="P956" s="201"/>
      <c r="Q956" s="201"/>
    </row>
    <row r="957" ht="25.15" customHeight="true" x14ac:dyDescent="0.2">
      <c r="C957" s="201"/>
      <c r="D957" s="201"/>
      <c r="E957" s="201"/>
      <c r="F957" s="201"/>
      <c r="G957" s="201"/>
      <c r="H957" s="201"/>
      <c r="I957" s="201"/>
      <c r="J957" s="201"/>
      <c r="K957" s="201"/>
      <c r="L957" s="201"/>
      <c r="M957" s="201"/>
      <c r="N957" s="201"/>
      <c r="O957" s="201"/>
      <c r="P957" s="201"/>
      <c r="Q957" s="201"/>
    </row>
    <row r="958" ht="25.15" customHeight="true" x14ac:dyDescent="0.2">
      <c r="C958" s="201"/>
      <c r="D958" s="201"/>
      <c r="E958" s="201"/>
      <c r="F958" s="201"/>
      <c r="G958" s="201"/>
      <c r="H958" s="201"/>
      <c r="I958" s="201"/>
      <c r="J958" s="201"/>
      <c r="K958" s="201"/>
      <c r="L958" s="201"/>
      <c r="M958" s="201"/>
      <c r="N958" s="201"/>
      <c r="O958" s="201"/>
      <c r="P958" s="201"/>
      <c r="Q958" s="201"/>
    </row>
    <row r="959" ht="25.15" customHeight="true" x14ac:dyDescent="0.2">
      <c r="C959" s="201"/>
      <c r="D959" s="201"/>
      <c r="E959" s="201"/>
      <c r="F959" s="201"/>
      <c r="G959" s="201"/>
      <c r="H959" s="201"/>
      <c r="I959" s="201"/>
      <c r="J959" s="201"/>
      <c r="K959" s="201"/>
      <c r="L959" s="201"/>
      <c r="M959" s="201"/>
      <c r="N959" s="201"/>
      <c r="O959" s="201"/>
      <c r="P959" s="201"/>
      <c r="Q959" s="201"/>
    </row>
    <row r="960" ht="25.15" customHeight="true" x14ac:dyDescent="0.2">
      <c r="C960" s="201"/>
      <c r="D960" s="201"/>
      <c r="E960" s="201"/>
      <c r="F960" s="201"/>
      <c r="G960" s="201"/>
      <c r="H960" s="201"/>
      <c r="I960" s="201"/>
      <c r="J960" s="201"/>
      <c r="K960" s="201"/>
      <c r="L960" s="201"/>
      <c r="M960" s="201"/>
      <c r="N960" s="201"/>
      <c r="O960" s="201"/>
      <c r="P960" s="201"/>
      <c r="Q960" s="201"/>
    </row>
    <row r="961" ht="25.15" customHeight="true" x14ac:dyDescent="0.2">
      <c r="C961" s="201"/>
      <c r="D961" s="201"/>
      <c r="E961" s="201"/>
      <c r="F961" s="201"/>
      <c r="G961" s="201"/>
      <c r="H961" s="201"/>
      <c r="I961" s="201"/>
      <c r="J961" s="201"/>
      <c r="K961" s="201"/>
      <c r="L961" s="201"/>
      <c r="M961" s="201"/>
      <c r="N961" s="201"/>
      <c r="O961" s="201"/>
      <c r="P961" s="201"/>
      <c r="Q961" s="201"/>
    </row>
    <row r="962" ht="25.15" customHeight="true" x14ac:dyDescent="0.2">
      <c r="C962" s="201"/>
      <c r="D962" s="201"/>
      <c r="E962" s="201"/>
      <c r="F962" s="201"/>
      <c r="G962" s="201"/>
      <c r="H962" s="201"/>
      <c r="I962" s="201"/>
      <c r="J962" s="201"/>
      <c r="K962" s="201"/>
      <c r="L962" s="201"/>
      <c r="M962" s="201"/>
      <c r="N962" s="201"/>
      <c r="O962" s="201"/>
      <c r="P962" s="201"/>
      <c r="Q962" s="201"/>
    </row>
    <row r="963" ht="25.15" customHeight="true" x14ac:dyDescent="0.2">
      <c r="C963" s="201"/>
      <c r="D963" s="201"/>
      <c r="E963" s="201"/>
      <c r="F963" s="201"/>
      <c r="G963" s="201"/>
      <c r="H963" s="201"/>
      <c r="I963" s="201"/>
      <c r="J963" s="201"/>
      <c r="K963" s="201"/>
      <c r="L963" s="201"/>
      <c r="M963" s="201"/>
      <c r="N963" s="201"/>
      <c r="O963" s="201"/>
      <c r="P963" s="201"/>
      <c r="Q963" s="201"/>
    </row>
    <row r="964" ht="25.15" customHeight="true" x14ac:dyDescent="0.2">
      <c r="C964" s="201"/>
      <c r="D964" s="201"/>
      <c r="E964" s="201"/>
      <c r="F964" s="201"/>
      <c r="G964" s="201"/>
      <c r="H964" s="201"/>
      <c r="I964" s="201"/>
      <c r="J964" s="201"/>
      <c r="K964" s="201"/>
      <c r="L964" s="201"/>
      <c r="M964" s="201"/>
      <c r="N964" s="201"/>
      <c r="O964" s="201"/>
      <c r="P964" s="201"/>
      <c r="Q964" s="201"/>
    </row>
    <row r="965" ht="25.15" customHeight="true" x14ac:dyDescent="0.2">
      <c r="C965" s="201"/>
      <c r="D965" s="201"/>
      <c r="E965" s="201"/>
      <c r="F965" s="201"/>
      <c r="G965" s="201"/>
      <c r="H965" s="201"/>
      <c r="I965" s="201"/>
      <c r="J965" s="201"/>
      <c r="K965" s="201"/>
      <c r="L965" s="201"/>
      <c r="M965" s="201"/>
      <c r="N965" s="201"/>
      <c r="O965" s="201"/>
      <c r="P965" s="201"/>
      <c r="Q965" s="201"/>
    </row>
    <row r="966" ht="25.15" customHeight="true" x14ac:dyDescent="0.2">
      <c r="C966" s="201"/>
      <c r="D966" s="201"/>
      <c r="E966" s="201"/>
      <c r="F966" s="201"/>
      <c r="G966" s="201"/>
      <c r="H966" s="201"/>
      <c r="I966" s="201"/>
      <c r="J966" s="201"/>
      <c r="K966" s="201"/>
      <c r="L966" s="201"/>
      <c r="M966" s="201"/>
      <c r="N966" s="201"/>
      <c r="O966" s="201"/>
      <c r="P966" s="201"/>
      <c r="Q966" s="201"/>
    </row>
    <row r="967" ht="25.15" customHeight="true" x14ac:dyDescent="0.2">
      <c r="C967" s="201"/>
      <c r="D967" s="201"/>
      <c r="E967" s="201"/>
      <c r="F967" s="201"/>
      <c r="G967" s="201"/>
      <c r="H967" s="201"/>
      <c r="I967" s="201"/>
      <c r="J967" s="201"/>
      <c r="K967" s="201"/>
      <c r="L967" s="201"/>
      <c r="M967" s="201"/>
      <c r="N967" s="201"/>
      <c r="O967" s="201"/>
      <c r="P967" s="201"/>
      <c r="Q967" s="201"/>
    </row>
    <row r="968" ht="25.15" customHeight="true" x14ac:dyDescent="0.2">
      <c r="C968" s="201"/>
      <c r="D968" s="201"/>
      <c r="E968" s="201"/>
      <c r="F968" s="201"/>
      <c r="G968" s="201"/>
      <c r="H968" s="201"/>
      <c r="I968" s="201"/>
      <c r="J968" s="201"/>
      <c r="K968" s="201"/>
      <c r="L968" s="201"/>
      <c r="M968" s="201"/>
      <c r="N968" s="201"/>
      <c r="O968" s="201"/>
      <c r="P968" s="201"/>
      <c r="Q968" s="201"/>
    </row>
    <row r="969" ht="25.15" customHeight="true" x14ac:dyDescent="0.2">
      <c r="C969" s="201"/>
      <c r="D969" s="201"/>
      <c r="E969" s="201"/>
      <c r="F969" s="201"/>
      <c r="G969" s="201"/>
      <c r="H969" s="201"/>
      <c r="I969" s="201"/>
      <c r="J969" s="201"/>
      <c r="K969" s="201"/>
      <c r="L969" s="201"/>
      <c r="M969" s="201"/>
      <c r="N969" s="201"/>
      <c r="O969" s="201"/>
      <c r="P969" s="201"/>
      <c r="Q969" s="201"/>
    </row>
    <row r="970" ht="25.15" customHeight="true" x14ac:dyDescent="0.2">
      <c r="C970" s="201"/>
      <c r="D970" s="201"/>
      <c r="E970" s="201"/>
      <c r="F970" s="201"/>
      <c r="G970" s="201"/>
      <c r="H970" s="201"/>
      <c r="I970" s="201"/>
      <c r="J970" s="201"/>
      <c r="K970" s="201"/>
      <c r="L970" s="201"/>
      <c r="M970" s="201"/>
      <c r="N970" s="201"/>
      <c r="O970" s="201"/>
      <c r="P970" s="201"/>
      <c r="Q970" s="201"/>
    </row>
    <row r="971" ht="25.15" customHeight="true" x14ac:dyDescent="0.2">
      <c r="C971" s="201"/>
      <c r="D971" s="201"/>
      <c r="E971" s="201"/>
      <c r="F971" s="201"/>
      <c r="G971" s="201"/>
      <c r="H971" s="201"/>
      <c r="I971" s="201"/>
      <c r="J971" s="201"/>
      <c r="K971" s="201"/>
      <c r="L971" s="201"/>
      <c r="M971" s="201"/>
      <c r="N971" s="201"/>
      <c r="O971" s="201"/>
      <c r="P971" s="201"/>
      <c r="Q971" s="201"/>
    </row>
    <row r="972" ht="25.15" customHeight="true" x14ac:dyDescent="0.2">
      <c r="C972" s="201"/>
      <c r="D972" s="201"/>
      <c r="E972" s="201"/>
      <c r="F972" s="201"/>
      <c r="G972" s="201"/>
      <c r="H972" s="201"/>
      <c r="I972" s="201"/>
      <c r="J972" s="201"/>
      <c r="K972" s="201"/>
      <c r="L972" s="201"/>
      <c r="M972" s="201"/>
      <c r="N972" s="201"/>
      <c r="O972" s="201"/>
      <c r="P972" s="201"/>
      <c r="Q972" s="201"/>
    </row>
    <row r="973" ht="25.15" customHeight="true" x14ac:dyDescent="0.2">
      <c r="C973" s="201"/>
      <c r="D973" s="201"/>
      <c r="E973" s="201"/>
      <c r="F973" s="201"/>
      <c r="G973" s="201"/>
      <c r="H973" s="201"/>
      <c r="I973" s="201"/>
      <c r="J973" s="201"/>
      <c r="K973" s="201"/>
      <c r="L973" s="201"/>
      <c r="M973" s="201"/>
      <c r="N973" s="201"/>
      <c r="O973" s="201"/>
      <c r="P973" s="201"/>
      <c r="Q973" s="201"/>
    </row>
    <row r="974" ht="25.15" customHeight="true" x14ac:dyDescent="0.2">
      <c r="C974" s="201"/>
      <c r="D974" s="201"/>
      <c r="E974" s="201"/>
      <c r="F974" s="201"/>
      <c r="G974" s="201"/>
      <c r="H974" s="201"/>
      <c r="I974" s="201"/>
      <c r="J974" s="201"/>
      <c r="K974" s="201"/>
      <c r="L974" s="201"/>
      <c r="M974" s="201"/>
      <c r="N974" s="201"/>
      <c r="O974" s="201"/>
      <c r="P974" s="201"/>
      <c r="Q974" s="201"/>
    </row>
    <row r="975" ht="25.15" customHeight="true" x14ac:dyDescent="0.2">
      <c r="C975" s="201"/>
      <c r="D975" s="201"/>
      <c r="E975" s="201"/>
      <c r="F975" s="201"/>
      <c r="G975" s="201"/>
      <c r="H975" s="201"/>
      <c r="I975" s="201"/>
      <c r="J975" s="201"/>
      <c r="K975" s="201"/>
      <c r="L975" s="201"/>
      <c r="M975" s="201"/>
      <c r="N975" s="201"/>
      <c r="O975" s="201"/>
      <c r="P975" s="201"/>
      <c r="Q975" s="201"/>
    </row>
    <row r="976" ht="25.15" customHeight="true" x14ac:dyDescent="0.2">
      <c r="C976" s="201"/>
      <c r="D976" s="201"/>
      <c r="E976" s="201"/>
      <c r="F976" s="201"/>
      <c r="G976" s="201"/>
      <c r="H976" s="201"/>
      <c r="I976" s="201"/>
      <c r="J976" s="201"/>
      <c r="K976" s="201"/>
      <c r="L976" s="201"/>
      <c r="M976" s="201"/>
      <c r="N976" s="201"/>
      <c r="O976" s="201"/>
      <c r="P976" s="201"/>
      <c r="Q976" s="201"/>
    </row>
    <row r="977" ht="25.15" customHeight="true" x14ac:dyDescent="0.2">
      <c r="C977" s="201"/>
      <c r="D977" s="201"/>
      <c r="E977" s="201"/>
      <c r="F977" s="201"/>
      <c r="G977" s="201"/>
      <c r="H977" s="201"/>
      <c r="I977" s="201"/>
      <c r="J977" s="201"/>
      <c r="K977" s="201"/>
      <c r="L977" s="201"/>
      <c r="M977" s="201"/>
      <c r="N977" s="201"/>
      <c r="O977" s="201"/>
      <c r="P977" s="201"/>
      <c r="Q977" s="201"/>
    </row>
    <row r="978" ht="25.15" customHeight="true" x14ac:dyDescent="0.2">
      <c r="C978" s="201"/>
      <c r="D978" s="201"/>
      <c r="E978" s="201"/>
      <c r="F978" s="201"/>
      <c r="G978" s="201"/>
      <c r="H978" s="201"/>
      <c r="I978" s="201"/>
      <c r="J978" s="201"/>
      <c r="K978" s="201"/>
      <c r="L978" s="201"/>
      <c r="M978" s="201"/>
      <c r="N978" s="201"/>
      <c r="O978" s="201"/>
      <c r="P978" s="201"/>
      <c r="Q978" s="201"/>
    </row>
    <row r="979" ht="25.15" customHeight="true" x14ac:dyDescent="0.2">
      <c r="C979" s="201"/>
      <c r="D979" s="201"/>
      <c r="E979" s="201"/>
      <c r="F979" s="201"/>
      <c r="G979" s="201"/>
      <c r="H979" s="201"/>
      <c r="I979" s="201"/>
      <c r="J979" s="201"/>
      <c r="K979" s="201"/>
      <c r="L979" s="201"/>
      <c r="M979" s="201"/>
      <c r="N979" s="201"/>
      <c r="O979" s="201"/>
      <c r="P979" s="201"/>
      <c r="Q979" s="201"/>
    </row>
    <row r="980" ht="25.15" customHeight="true" x14ac:dyDescent="0.2">
      <c r="C980" s="201"/>
      <c r="D980" s="201"/>
      <c r="E980" s="201"/>
      <c r="F980" s="201"/>
      <c r="G980" s="201"/>
      <c r="H980" s="201"/>
      <c r="I980" s="201"/>
      <c r="J980" s="201"/>
      <c r="K980" s="201"/>
      <c r="L980" s="201"/>
      <c r="M980" s="201"/>
      <c r="N980" s="201"/>
      <c r="O980" s="201"/>
      <c r="P980" s="201"/>
      <c r="Q980" s="201"/>
    </row>
    <row r="981" ht="25.15" customHeight="true" x14ac:dyDescent="0.2">
      <c r="C981" s="201"/>
      <c r="D981" s="201"/>
      <c r="E981" s="201"/>
      <c r="F981" s="201"/>
      <c r="G981" s="201"/>
      <c r="H981" s="201"/>
      <c r="I981" s="201"/>
      <c r="J981" s="201"/>
      <c r="K981" s="201"/>
      <c r="L981" s="201"/>
      <c r="M981" s="201"/>
      <c r="N981" s="201"/>
      <c r="O981" s="201"/>
      <c r="P981" s="201"/>
      <c r="Q981" s="201"/>
    </row>
    <row r="982" ht="25.15" customHeight="true" x14ac:dyDescent="0.2">
      <c r="C982" s="201"/>
      <c r="D982" s="201"/>
      <c r="E982" s="201"/>
      <c r="F982" s="201"/>
      <c r="G982" s="201"/>
      <c r="H982" s="201"/>
      <c r="I982" s="201"/>
      <c r="J982" s="201"/>
      <c r="K982" s="201"/>
      <c r="L982" s="201"/>
      <c r="M982" s="201"/>
      <c r="N982" s="201"/>
      <c r="O982" s="201"/>
      <c r="P982" s="201"/>
      <c r="Q982" s="201"/>
    </row>
    <row r="983" ht="25.15" customHeight="true" x14ac:dyDescent="0.2">
      <c r="C983" s="201"/>
      <c r="D983" s="201"/>
      <c r="E983" s="201"/>
      <c r="F983" s="201"/>
      <c r="G983" s="201"/>
      <c r="H983" s="201"/>
      <c r="I983" s="201"/>
      <c r="J983" s="201"/>
      <c r="K983" s="201"/>
      <c r="L983" s="201"/>
      <c r="M983" s="201"/>
      <c r="N983" s="201"/>
      <c r="O983" s="201"/>
      <c r="P983" s="201"/>
      <c r="Q983" s="201"/>
    </row>
    <row r="984" ht="25.15" customHeight="true" x14ac:dyDescent="0.2">
      <c r="C984" s="201"/>
      <c r="D984" s="201"/>
      <c r="E984" s="201"/>
      <c r="F984" s="201"/>
      <c r="G984" s="201"/>
      <c r="H984" s="201"/>
      <c r="I984" s="201"/>
      <c r="J984" s="201"/>
      <c r="K984" s="201"/>
      <c r="L984" s="201"/>
      <c r="M984" s="201"/>
      <c r="N984" s="201"/>
      <c r="O984" s="201"/>
      <c r="P984" s="201"/>
      <c r="Q984" s="201"/>
    </row>
    <row r="985" ht="25.15" customHeight="true" x14ac:dyDescent="0.2">
      <c r="C985" s="201"/>
      <c r="D985" s="201"/>
      <c r="E985" s="201"/>
      <c r="F985" s="201"/>
      <c r="G985" s="201"/>
      <c r="H985" s="201"/>
      <c r="I985" s="201"/>
      <c r="J985" s="201"/>
      <c r="K985" s="201"/>
      <c r="L985" s="201"/>
      <c r="M985" s="201"/>
      <c r="N985" s="201"/>
      <c r="O985" s="201"/>
      <c r="P985" s="201"/>
      <c r="Q985" s="201"/>
    </row>
    <row r="986" ht="25.15" customHeight="true" x14ac:dyDescent="0.2">
      <c r="C986" s="201"/>
      <c r="D986" s="201"/>
      <c r="E986" s="201"/>
      <c r="F986" s="201"/>
      <c r="G986" s="201"/>
      <c r="H986" s="201"/>
      <c r="I986" s="201"/>
      <c r="J986" s="201"/>
      <c r="K986" s="201"/>
      <c r="L986" s="201"/>
      <c r="M986" s="201"/>
      <c r="N986" s="201"/>
      <c r="O986" s="201"/>
      <c r="P986" s="201"/>
      <c r="Q986" s="201"/>
    </row>
    <row r="987" ht="25.15" customHeight="true" x14ac:dyDescent="0.2">
      <c r="C987" s="201"/>
      <c r="D987" s="201"/>
      <c r="E987" s="201"/>
      <c r="F987" s="201"/>
      <c r="G987" s="201"/>
      <c r="H987" s="201"/>
      <c r="I987" s="201"/>
      <c r="J987" s="201"/>
      <c r="K987" s="201"/>
      <c r="L987" s="201"/>
      <c r="M987" s="201"/>
      <c r="N987" s="201"/>
      <c r="O987" s="201"/>
      <c r="P987" s="201"/>
      <c r="Q987" s="201"/>
    </row>
    <row r="988" ht="25.15" customHeight="true" x14ac:dyDescent="0.2">
      <c r="C988" s="201"/>
      <c r="D988" s="201"/>
      <c r="E988" s="201"/>
      <c r="F988" s="201"/>
      <c r="G988" s="201"/>
      <c r="H988" s="201"/>
      <c r="I988" s="201"/>
      <c r="J988" s="201"/>
      <c r="K988" s="201"/>
      <c r="L988" s="201"/>
      <c r="M988" s="201"/>
      <c r="N988" s="201"/>
      <c r="O988" s="201"/>
      <c r="P988" s="201"/>
      <c r="Q988" s="201"/>
    </row>
    <row r="989" ht="25.15" customHeight="true" x14ac:dyDescent="0.2">
      <c r="C989" s="201"/>
      <c r="D989" s="201"/>
      <c r="E989" s="201"/>
      <c r="F989" s="201"/>
      <c r="G989" s="201"/>
      <c r="H989" s="201"/>
      <c r="I989" s="201"/>
      <c r="J989" s="201"/>
      <c r="K989" s="201"/>
      <c r="L989" s="201"/>
      <c r="M989" s="201"/>
      <c r="N989" s="201"/>
      <c r="O989" s="201"/>
      <c r="P989" s="201"/>
      <c r="Q989" s="201"/>
    </row>
    <row r="990" ht="25.15" customHeight="true" x14ac:dyDescent="0.2">
      <c r="C990" s="201"/>
      <c r="D990" s="201"/>
      <c r="E990" s="201"/>
      <c r="F990" s="201"/>
      <c r="G990" s="201"/>
      <c r="H990" s="201"/>
      <c r="I990" s="201"/>
      <c r="J990" s="201"/>
      <c r="K990" s="201"/>
      <c r="L990" s="201"/>
      <c r="M990" s="201"/>
      <c r="N990" s="201"/>
      <c r="O990" s="201"/>
      <c r="P990" s="201"/>
      <c r="Q990" s="201"/>
    </row>
    <row r="991" ht="25.15" customHeight="true" x14ac:dyDescent="0.2">
      <c r="C991" s="201"/>
      <c r="D991" s="201"/>
      <c r="E991" s="201"/>
      <c r="F991" s="201"/>
      <c r="G991" s="201"/>
      <c r="H991" s="201"/>
      <c r="I991" s="201"/>
      <c r="J991" s="201"/>
      <c r="K991" s="201"/>
      <c r="L991" s="201"/>
      <c r="M991" s="201"/>
      <c r="N991" s="201"/>
      <c r="O991" s="201"/>
      <c r="P991" s="201"/>
      <c r="Q991" s="201"/>
    </row>
    <row r="992" ht="25.15" customHeight="true" x14ac:dyDescent="0.2">
      <c r="C992" s="201"/>
      <c r="D992" s="201"/>
      <c r="E992" s="201"/>
      <c r="F992" s="201"/>
      <c r="G992" s="201"/>
      <c r="H992" s="201"/>
      <c r="I992" s="201"/>
      <c r="J992" s="201"/>
      <c r="K992" s="201"/>
      <c r="L992" s="201"/>
      <c r="M992" s="201"/>
      <c r="N992" s="201"/>
      <c r="O992" s="201"/>
      <c r="P992" s="201"/>
      <c r="Q992" s="201"/>
    </row>
    <row r="993" ht="25.15" customHeight="true" x14ac:dyDescent="0.2">
      <c r="C993" s="201"/>
      <c r="D993" s="201"/>
      <c r="E993" s="201"/>
      <c r="F993" s="201"/>
      <c r="G993" s="201"/>
      <c r="H993" s="201"/>
      <c r="I993" s="201"/>
      <c r="J993" s="201"/>
      <c r="K993" s="201"/>
      <c r="L993" s="201"/>
      <c r="M993" s="201"/>
      <c r="N993" s="201"/>
      <c r="O993" s="201"/>
      <c r="P993" s="201"/>
      <c r="Q993" s="201"/>
    </row>
    <row r="994" ht="25.15" customHeight="true" x14ac:dyDescent="0.2">
      <c r="C994" s="201"/>
      <c r="D994" s="201"/>
      <c r="E994" s="201"/>
      <c r="F994" s="201"/>
      <c r="G994" s="201"/>
      <c r="H994" s="201"/>
      <c r="I994" s="201"/>
      <c r="J994" s="201"/>
      <c r="K994" s="201"/>
      <c r="L994" s="201"/>
      <c r="M994" s="201"/>
      <c r="N994" s="201"/>
      <c r="O994" s="201"/>
      <c r="P994" s="201"/>
      <c r="Q994" s="201"/>
    </row>
    <row r="995" ht="25.15" customHeight="true" x14ac:dyDescent="0.2">
      <c r="C995" s="201"/>
      <c r="D995" s="201"/>
      <c r="E995" s="201"/>
      <c r="F995" s="201"/>
      <c r="G995" s="201"/>
      <c r="H995" s="201"/>
      <c r="I995" s="201"/>
      <c r="J995" s="201"/>
      <c r="K995" s="201"/>
      <c r="L995" s="201"/>
      <c r="M995" s="201"/>
      <c r="N995" s="201"/>
      <c r="O995" s="201"/>
      <c r="P995" s="201"/>
      <c r="Q995" s="201"/>
    </row>
    <row r="996" ht="25.15" customHeight="true" x14ac:dyDescent="0.2">
      <c r="C996" s="201"/>
      <c r="D996" s="201"/>
      <c r="E996" s="201"/>
      <c r="F996" s="201"/>
      <c r="G996" s="201"/>
      <c r="H996" s="201"/>
      <c r="I996" s="201"/>
      <c r="J996" s="201"/>
      <c r="K996" s="201"/>
      <c r="L996" s="201"/>
      <c r="M996" s="201"/>
      <c r="N996" s="201"/>
      <c r="O996" s="201"/>
      <c r="P996" s="201"/>
      <c r="Q996" s="201"/>
    </row>
    <row r="997" ht="25.15" customHeight="true" x14ac:dyDescent="0.2">
      <c r="C997" s="201"/>
      <c r="D997" s="201"/>
      <c r="E997" s="201"/>
      <c r="F997" s="201"/>
      <c r="G997" s="201"/>
      <c r="H997" s="201"/>
      <c r="I997" s="201"/>
      <c r="J997" s="201"/>
      <c r="K997" s="201"/>
      <c r="L997" s="201"/>
      <c r="M997" s="201"/>
      <c r="N997" s="201"/>
      <c r="O997" s="201"/>
      <c r="P997" s="201"/>
      <c r="Q997" s="201"/>
    </row>
    <row r="998" ht="25.15" customHeight="true" x14ac:dyDescent="0.2">
      <c r="C998" s="201"/>
      <c r="D998" s="201"/>
      <c r="E998" s="201"/>
      <c r="F998" s="201"/>
      <c r="G998" s="201"/>
      <c r="H998" s="201"/>
      <c r="I998" s="201"/>
      <c r="J998" s="201"/>
      <c r="K998" s="201"/>
      <c r="L998" s="201"/>
      <c r="M998" s="201"/>
      <c r="N998" s="201"/>
      <c r="O998" s="201"/>
      <c r="P998" s="201"/>
      <c r="Q998" s="201"/>
    </row>
    <row r="999" ht="25.15" customHeight="true" x14ac:dyDescent="0.2">
      <c r="C999" s="201"/>
      <c r="D999" s="201"/>
      <c r="E999" s="201"/>
      <c r="F999" s="201"/>
      <c r="G999" s="201"/>
      <c r="H999" s="201"/>
      <c r="I999" s="201"/>
      <c r="J999" s="201"/>
      <c r="K999" s="201"/>
      <c r="L999" s="201"/>
      <c r="M999" s="201"/>
      <c r="N999" s="201"/>
      <c r="O999" s="201"/>
      <c r="P999" s="201"/>
      <c r="Q999" s="201"/>
    </row>
    <row r="1000" ht="25.15" customHeight="true" x14ac:dyDescent="0.2">
      <c r="C1000" s="201"/>
      <c r="D1000" s="201"/>
      <c r="E1000" s="201"/>
      <c r="F1000" s="201"/>
      <c r="G1000" s="201"/>
      <c r="H1000" s="201"/>
      <c r="I1000" s="201"/>
      <c r="J1000" s="201"/>
      <c r="K1000" s="201"/>
      <c r="L1000" s="201"/>
      <c r="M1000" s="201"/>
      <c r="N1000" s="201"/>
      <c r="O1000" s="201"/>
      <c r="P1000" s="201"/>
      <c r="Q1000" s="201"/>
    </row>
    <row r="1001" ht="25.15" customHeight="true" x14ac:dyDescent="0.2">
      <c r="C1001" s="201"/>
      <c r="D1001" s="201"/>
      <c r="E1001" s="201"/>
      <c r="F1001" s="201"/>
      <c r="G1001" s="201"/>
      <c r="H1001" s="201"/>
      <c r="I1001" s="201"/>
      <c r="J1001" s="201"/>
      <c r="K1001" s="201"/>
      <c r="L1001" s="201"/>
      <c r="M1001" s="201"/>
      <c r="N1001" s="201"/>
      <c r="O1001" s="201"/>
      <c r="P1001" s="201"/>
      <c r="Q1001" s="201"/>
    </row>
    <row r="1002" ht="25.15" customHeight="true" x14ac:dyDescent="0.2">
      <c r="C1002" s="201"/>
      <c r="D1002" s="201"/>
      <c r="E1002" s="201"/>
      <c r="F1002" s="201"/>
      <c r="G1002" s="201"/>
      <c r="H1002" s="201"/>
      <c r="I1002" s="201"/>
      <c r="J1002" s="201"/>
      <c r="K1002" s="201"/>
      <c r="L1002" s="201"/>
      <c r="M1002" s="201"/>
      <c r="N1002" s="201"/>
      <c r="O1002" s="201"/>
      <c r="P1002" s="201"/>
      <c r="Q1002" s="201"/>
    </row>
    <row r="1003" ht="25.15" customHeight="true" x14ac:dyDescent="0.2">
      <c r="C1003" s="201"/>
      <c r="D1003" s="201"/>
      <c r="E1003" s="201"/>
      <c r="F1003" s="201"/>
      <c r="G1003" s="201"/>
      <c r="H1003" s="201"/>
      <c r="I1003" s="201"/>
      <c r="J1003" s="201"/>
      <c r="K1003" s="201"/>
      <c r="L1003" s="201"/>
      <c r="M1003" s="201"/>
      <c r="N1003" s="201"/>
      <c r="O1003" s="201"/>
      <c r="P1003" s="201"/>
      <c r="Q1003" s="201"/>
    </row>
    <row r="1004" ht="25.15" customHeight="true" x14ac:dyDescent="0.2">
      <c r="C1004" s="201"/>
      <c r="D1004" s="201"/>
      <c r="E1004" s="201"/>
      <c r="F1004" s="201"/>
      <c r="G1004" s="201"/>
      <c r="H1004" s="201"/>
      <c r="I1004" s="201"/>
      <c r="J1004" s="201"/>
      <c r="K1004" s="201"/>
      <c r="L1004" s="201"/>
      <c r="M1004" s="201"/>
      <c r="N1004" s="201"/>
      <c r="O1004" s="201"/>
      <c r="P1004" s="201"/>
      <c r="Q1004" s="201"/>
    </row>
    <row r="1005" ht="25.15" customHeight="true" x14ac:dyDescent="0.2">
      <c r="C1005" s="201"/>
      <c r="D1005" s="201"/>
      <c r="E1005" s="201"/>
      <c r="F1005" s="201"/>
      <c r="G1005" s="201"/>
      <c r="H1005" s="201"/>
      <c r="I1005" s="201"/>
      <c r="J1005" s="201"/>
      <c r="K1005" s="201"/>
      <c r="L1005" s="201"/>
      <c r="M1005" s="201"/>
      <c r="N1005" s="201"/>
      <c r="O1005" s="201"/>
      <c r="P1005" s="201"/>
      <c r="Q1005" s="201"/>
    </row>
    <row r="1006" ht="25.15" customHeight="true" x14ac:dyDescent="0.2">
      <c r="C1006" s="201"/>
      <c r="D1006" s="201"/>
      <c r="E1006" s="201"/>
      <c r="F1006" s="201"/>
      <c r="G1006" s="201"/>
      <c r="H1006" s="201"/>
      <c r="I1006" s="201"/>
      <c r="J1006" s="201"/>
      <c r="K1006" s="201"/>
      <c r="L1006" s="201"/>
      <c r="M1006" s="201"/>
      <c r="N1006" s="201"/>
      <c r="O1006" s="201"/>
      <c r="P1006" s="201"/>
      <c r="Q1006" s="201"/>
    </row>
    <row r="1007" ht="25.15" customHeight="true" x14ac:dyDescent="0.2">
      <c r="C1007" s="201"/>
      <c r="D1007" s="201"/>
      <c r="E1007" s="201"/>
      <c r="F1007" s="201"/>
      <c r="G1007" s="201"/>
      <c r="H1007" s="201"/>
      <c r="I1007" s="201"/>
      <c r="J1007" s="201"/>
      <c r="K1007" s="201"/>
      <c r="L1007" s="201"/>
      <c r="M1007" s="201"/>
      <c r="N1007" s="201"/>
      <c r="O1007" s="201"/>
      <c r="P1007" s="201"/>
      <c r="Q1007" s="201"/>
    </row>
    <row r="1008" ht="25.15" customHeight="true" x14ac:dyDescent="0.2">
      <c r="C1008" s="201"/>
      <c r="D1008" s="201"/>
      <c r="E1008" s="201"/>
      <c r="F1008" s="201"/>
      <c r="G1008" s="201"/>
      <c r="H1008" s="201"/>
      <c r="I1008" s="201"/>
      <c r="J1008" s="201"/>
      <c r="K1008" s="201"/>
      <c r="L1008" s="201"/>
      <c r="M1008" s="201"/>
      <c r="N1008" s="201"/>
      <c r="O1008" s="201"/>
      <c r="P1008" s="201"/>
      <c r="Q1008" s="201"/>
    </row>
    <row r="1009" ht="25.15" customHeight="true" x14ac:dyDescent="0.2">
      <c r="C1009" s="201"/>
      <c r="D1009" s="201"/>
      <c r="E1009" s="201"/>
      <c r="F1009" s="201"/>
      <c r="G1009" s="201"/>
      <c r="H1009" s="201"/>
      <c r="I1009" s="201"/>
      <c r="J1009" s="201"/>
      <c r="K1009" s="201"/>
      <c r="L1009" s="201"/>
      <c r="M1009" s="201"/>
      <c r="N1009" s="201"/>
      <c r="O1009" s="201"/>
      <c r="P1009" s="201"/>
      <c r="Q1009" s="201"/>
    </row>
    <row r="1010" ht="25.15" customHeight="true" x14ac:dyDescent="0.2">
      <c r="C1010" s="201"/>
      <c r="D1010" s="201"/>
      <c r="E1010" s="201"/>
      <c r="F1010" s="201"/>
      <c r="G1010" s="201"/>
      <c r="H1010" s="201"/>
      <c r="I1010" s="201"/>
      <c r="J1010" s="201"/>
      <c r="K1010" s="201"/>
      <c r="L1010" s="201"/>
      <c r="M1010" s="201"/>
      <c r="N1010" s="201"/>
      <c r="O1010" s="201"/>
      <c r="P1010" s="201"/>
      <c r="Q1010" s="201"/>
    </row>
    <row r="1011" ht="25.15" customHeight="true" x14ac:dyDescent="0.2">
      <c r="C1011" s="201"/>
      <c r="D1011" s="201"/>
      <c r="E1011" s="201"/>
      <c r="F1011" s="201"/>
      <c r="G1011" s="201"/>
      <c r="H1011" s="201"/>
      <c r="I1011" s="201"/>
      <c r="J1011" s="201"/>
      <c r="K1011" s="201"/>
      <c r="L1011" s="201"/>
      <c r="M1011" s="201"/>
      <c r="N1011" s="201"/>
      <c r="O1011" s="201"/>
      <c r="P1011" s="201"/>
      <c r="Q1011" s="201"/>
    </row>
    <row r="1012" ht="25.15" customHeight="true" x14ac:dyDescent="0.2">
      <c r="C1012" s="201"/>
      <c r="D1012" s="201"/>
      <c r="E1012" s="201"/>
      <c r="F1012" s="201"/>
      <c r="G1012" s="201"/>
      <c r="H1012" s="201"/>
      <c r="I1012" s="201"/>
      <c r="J1012" s="201"/>
      <c r="K1012" s="201"/>
      <c r="L1012" s="201"/>
      <c r="M1012" s="201"/>
      <c r="N1012" s="201"/>
      <c r="O1012" s="201"/>
      <c r="P1012" s="201"/>
      <c r="Q1012" s="201"/>
    </row>
    <row r="1013" ht="25.15" customHeight="true" x14ac:dyDescent="0.2">
      <c r="C1013" s="201"/>
      <c r="D1013" s="201"/>
      <c r="E1013" s="201"/>
      <c r="F1013" s="201"/>
      <c r="G1013" s="201"/>
      <c r="H1013" s="201"/>
      <c r="I1013" s="201"/>
      <c r="J1013" s="201"/>
      <c r="K1013" s="201"/>
      <c r="L1013" s="201"/>
      <c r="M1013" s="201"/>
      <c r="N1013" s="201"/>
      <c r="O1013" s="201"/>
      <c r="P1013" s="201"/>
      <c r="Q1013" s="201"/>
    </row>
    <row r="1014" ht="25.15" customHeight="true" x14ac:dyDescent="0.2">
      <c r="C1014" s="201"/>
      <c r="D1014" s="201"/>
      <c r="E1014" s="201"/>
      <c r="F1014" s="201"/>
      <c r="G1014" s="201"/>
      <c r="H1014" s="201"/>
      <c r="I1014" s="201"/>
      <c r="J1014" s="201"/>
      <c r="K1014" s="201"/>
      <c r="L1014" s="201"/>
      <c r="M1014" s="201"/>
      <c r="N1014" s="201"/>
      <c r="O1014" s="201"/>
      <c r="P1014" s="201"/>
      <c r="Q1014" s="201"/>
    </row>
    <row r="1015" ht="25.15" customHeight="true" x14ac:dyDescent="0.2">
      <c r="C1015" s="201"/>
      <c r="D1015" s="201"/>
      <c r="E1015" s="201"/>
      <c r="F1015" s="201"/>
      <c r="G1015" s="201"/>
      <c r="H1015" s="201"/>
      <c r="I1015" s="201"/>
      <c r="J1015" s="201"/>
      <c r="K1015" s="201"/>
      <c r="L1015" s="201"/>
      <c r="M1015" s="201"/>
      <c r="N1015" s="201"/>
      <c r="O1015" s="201"/>
      <c r="P1015" s="201"/>
      <c r="Q1015" s="201"/>
    </row>
    <row r="1016" ht="25.15" customHeight="true" x14ac:dyDescent="0.2">
      <c r="C1016" s="201"/>
      <c r="D1016" s="201"/>
      <c r="E1016" s="201"/>
      <c r="F1016" s="201"/>
      <c r="G1016" s="201"/>
      <c r="H1016" s="201"/>
      <c r="I1016" s="201"/>
      <c r="J1016" s="201"/>
      <c r="K1016" s="201"/>
      <c r="L1016" s="201"/>
      <c r="M1016" s="201"/>
      <c r="N1016" s="201"/>
      <c r="O1016" s="201"/>
      <c r="P1016" s="201"/>
      <c r="Q1016" s="201"/>
    </row>
    <row r="1017" ht="25.15" customHeight="true" x14ac:dyDescent="0.2">
      <c r="C1017" s="201"/>
      <c r="D1017" s="201"/>
      <c r="E1017" s="201"/>
      <c r="F1017" s="201"/>
      <c r="G1017" s="201"/>
      <c r="H1017" s="201"/>
      <c r="I1017" s="201"/>
      <c r="J1017" s="201"/>
      <c r="K1017" s="201"/>
      <c r="L1017" s="201"/>
      <c r="M1017" s="201"/>
      <c r="N1017" s="201"/>
      <c r="O1017" s="201"/>
      <c r="P1017" s="201"/>
      <c r="Q1017" s="201"/>
    </row>
    <row r="1018" ht="25.15" customHeight="true" x14ac:dyDescent="0.2">
      <c r="C1018" s="201"/>
      <c r="D1018" s="201"/>
      <c r="E1018" s="201"/>
      <c r="F1018" s="201"/>
      <c r="G1018" s="201"/>
      <c r="H1018" s="201"/>
      <c r="I1018" s="201"/>
      <c r="J1018" s="201"/>
      <c r="K1018" s="201"/>
      <c r="L1018" s="201"/>
      <c r="M1018" s="201"/>
      <c r="N1018" s="201"/>
      <c r="O1018" s="201"/>
      <c r="P1018" s="201"/>
      <c r="Q1018" s="201"/>
    </row>
    <row r="1019" ht="25.15" customHeight="true" x14ac:dyDescent="0.2">
      <c r="C1019" s="201"/>
      <c r="D1019" s="201"/>
      <c r="E1019" s="201"/>
      <c r="F1019" s="201"/>
      <c r="G1019" s="201"/>
      <c r="H1019" s="201"/>
      <c r="I1019" s="201"/>
      <c r="J1019" s="201"/>
      <c r="K1019" s="201"/>
      <c r="L1019" s="201"/>
      <c r="M1019" s="201"/>
      <c r="N1019" s="201"/>
      <c r="O1019" s="201"/>
      <c r="P1019" s="201"/>
      <c r="Q1019" s="201"/>
    </row>
    <row r="1020" ht="25.15" customHeight="true" x14ac:dyDescent="0.2">
      <c r="C1020" s="201"/>
      <c r="D1020" s="201"/>
      <c r="E1020" s="201"/>
      <c r="F1020" s="201"/>
      <c r="G1020" s="201"/>
      <c r="H1020" s="201"/>
      <c r="I1020" s="201"/>
      <c r="J1020" s="201"/>
      <c r="K1020" s="201"/>
      <c r="L1020" s="201"/>
      <c r="M1020" s="201"/>
      <c r="N1020" s="201"/>
      <c r="O1020" s="201"/>
      <c r="P1020" s="201"/>
      <c r="Q1020" s="201"/>
    </row>
    <row r="1021" ht="25.15" customHeight="true" x14ac:dyDescent="0.2">
      <c r="C1021" s="201"/>
      <c r="D1021" s="201"/>
      <c r="E1021" s="201"/>
      <c r="F1021" s="201"/>
      <c r="G1021" s="201"/>
      <c r="H1021" s="201"/>
      <c r="I1021" s="201"/>
      <c r="J1021" s="201"/>
      <c r="K1021" s="201"/>
      <c r="L1021" s="201"/>
      <c r="M1021" s="201"/>
      <c r="N1021" s="201"/>
      <c r="O1021" s="201"/>
      <c r="P1021" s="201"/>
      <c r="Q1021" s="201"/>
    </row>
    <row r="1022" ht="25.15" customHeight="true" x14ac:dyDescent="0.2">
      <c r="C1022" s="201"/>
      <c r="D1022" s="201"/>
      <c r="E1022" s="201"/>
      <c r="F1022" s="201"/>
      <c r="G1022" s="201"/>
      <c r="H1022" s="201"/>
      <c r="I1022" s="201"/>
      <c r="J1022" s="201"/>
      <c r="K1022" s="201"/>
      <c r="L1022" s="201"/>
      <c r="M1022" s="201"/>
      <c r="N1022" s="201"/>
      <c r="O1022" s="201"/>
      <c r="P1022" s="201"/>
      <c r="Q1022" s="201"/>
    </row>
    <row r="1023" ht="25.15" customHeight="true" x14ac:dyDescent="0.2">
      <c r="C1023" s="201"/>
      <c r="D1023" s="201"/>
      <c r="E1023" s="201"/>
      <c r="F1023" s="201"/>
      <c r="G1023" s="201"/>
      <c r="H1023" s="201"/>
      <c r="I1023" s="201"/>
      <c r="J1023" s="201"/>
      <c r="K1023" s="201"/>
      <c r="L1023" s="201"/>
      <c r="M1023" s="201"/>
      <c r="N1023" s="201"/>
      <c r="O1023" s="201"/>
      <c r="P1023" s="201"/>
      <c r="Q1023" s="201"/>
    </row>
    <row r="1024" ht="25.15" customHeight="true" x14ac:dyDescent="0.2">
      <c r="C1024" s="201"/>
      <c r="D1024" s="201"/>
      <c r="E1024" s="201"/>
      <c r="F1024" s="201"/>
      <c r="G1024" s="201"/>
      <c r="H1024" s="201"/>
      <c r="I1024" s="201"/>
      <c r="J1024" s="201"/>
      <c r="K1024" s="201"/>
      <c r="L1024" s="201"/>
      <c r="M1024" s="201"/>
      <c r="N1024" s="201"/>
      <c r="O1024" s="201"/>
      <c r="P1024" s="201"/>
      <c r="Q1024" s="201"/>
    </row>
    <row r="1025" s="541" customFormat="true" ht="21" customHeight="true" x14ac:dyDescent="0.2">
      <c r="A1025" s="823" t="s">
        <v>286</v>
      </c>
      <c r="B1025" s="823"/>
      <c r="C1025" s="823"/>
      <c r="AA1025" s="190"/>
      <c r="AB1025" s="190"/>
      <c r="AC1025" s="190"/>
      <c r="AD1025" s="190"/>
      <c r="AE1025" s="190"/>
      <c r="AF1025" s="190"/>
      <c r="AG1025" s="190"/>
      <c r="AH1025" s="190"/>
      <c r="AI1025" s="190"/>
      <c r="AJ1025" s="190"/>
      <c r="AK1025" s="190"/>
      <c r="AL1025" s="190"/>
      <c r="AM1025" s="190"/>
      <c r="AN1025" s="190"/>
      <c r="AO1025" s="190"/>
      <c r="AP1025" s="190"/>
      <c r="AQ1025" s="190"/>
      <c r="AR1025" s="190"/>
      <c r="AS1025" s="190"/>
      <c r="AT1025" s="190"/>
      <c r="AU1025" s="190"/>
      <c r="AV1025" s="190"/>
      <c r="AW1025" s="190"/>
      <c r="AX1025" s="190"/>
      <c r="AY1025" s="190"/>
      <c r="AZ1025" s="190"/>
      <c r="BA1025" s="384"/>
      <c r="BB1025" s="451"/>
      <c r="BC1025"/>
      <c r="BD1025"/>
      <c r="BE1025"/>
      <c r="BF1025"/>
      <c r="BG1025"/>
      <c r="BH1025"/>
      <c r="BI1025"/>
      <c r="BJ1025"/>
      <c r="BK1025"/>
      <c r="BL1025"/>
      <c r="BM1025"/>
      <c r="BN1025"/>
      <c r="BO1025"/>
      <c r="BP1025"/>
      <c r="BQ1025"/>
      <c r="BR1025"/>
      <c r="BS1025"/>
      <c r="BT1025"/>
      <c r="BU1025"/>
      <c r="BV1025"/>
      <c r="BW1025"/>
      <c r="BX1025"/>
      <c r="BY1025" s="384"/>
      <c r="BZ1025" s="386"/>
      <c r="CA1025" s="386"/>
      <c r="CB1025" s="386"/>
      <c r="CC1025" s="386"/>
      <c r="CD1025" s="386"/>
      <c r="CE1025" s="386"/>
      <c r="CF1025" s="386"/>
      <c r="CG1025" s="386"/>
      <c r="CH1025" s="386"/>
      <c r="CI1025" s="386"/>
      <c r="CJ1025" s="386"/>
      <c r="CK1025" s="386"/>
      <c r="CL1025" s="386"/>
      <c r="CM1025" s="386"/>
      <c r="CN1025" s="386"/>
      <c r="CO1025" s="386"/>
      <c r="CP1025" s="386"/>
      <c r="CQ1025" s="386"/>
      <c r="CR1025" s="386"/>
      <c r="CS1025" s="386"/>
      <c r="CT1025" s="386"/>
      <c r="CU1025" s="386"/>
      <c r="CV1025" s="386"/>
      <c r="CW1025" s="386"/>
      <c r="CX1025" s="386"/>
      <c r="CY1025" s="386"/>
      <c r="CZ1025" s="386"/>
    </row>
    <row r="1026" s="541" customFormat="true" ht="15.95" customHeight="true" x14ac:dyDescent="0.2">
      <c r="A1026" s="824" t="s">
        <v>180</v>
      </c>
      <c r="B1026" s="824"/>
      <c r="C1026" s="562" t="s">
        <v>181</v>
      </c>
      <c r="AA1026" s="190"/>
      <c r="AB1026" s="190"/>
      <c r="AC1026" s="190"/>
      <c r="AD1026" s="190"/>
      <c r="AE1026" s="190"/>
      <c r="AF1026" s="190"/>
      <c r="AG1026" s="190"/>
      <c r="AH1026" s="190"/>
      <c r="AI1026" s="190"/>
      <c r="AJ1026" s="190"/>
      <c r="AK1026" s="190"/>
      <c r="AL1026" s="190"/>
      <c r="AM1026" s="190"/>
      <c r="AN1026" s="190"/>
      <c r="AO1026" s="190"/>
      <c r="AP1026" s="190"/>
      <c r="AQ1026" s="190"/>
      <c r="AR1026" s="190"/>
      <c r="AS1026" s="190"/>
      <c r="AT1026" s="190"/>
      <c r="AU1026" s="190"/>
      <c r="AV1026" s="190"/>
      <c r="AW1026" s="190"/>
      <c r="AX1026" s="190"/>
      <c r="AY1026" s="190"/>
      <c r="AZ1026" s="190"/>
      <c r="BA1026" s="384"/>
      <c r="BB1026" s="451"/>
      <c r="BC1026"/>
      <c r="BD1026"/>
      <c r="BE1026"/>
      <c r="BF1026"/>
      <c r="BG1026"/>
      <c r="BH1026"/>
      <c r="BI1026"/>
      <c r="BJ1026"/>
      <c r="BK1026"/>
      <c r="BL1026"/>
      <c r="BM1026"/>
      <c r="BN1026"/>
      <c r="BO1026"/>
      <c r="BP1026"/>
      <c r="BQ1026"/>
      <c r="BR1026"/>
      <c r="BS1026"/>
      <c r="BT1026"/>
      <c r="BU1026"/>
      <c r="BV1026"/>
      <c r="BW1026"/>
      <c r="BX1026"/>
      <c r="BY1026" s="384"/>
      <c r="BZ1026" s="386"/>
      <c r="CA1026" s="386"/>
      <c r="CB1026" s="386"/>
      <c r="CC1026" s="386"/>
      <c r="CD1026" s="386"/>
      <c r="CE1026" s="386"/>
      <c r="CF1026" s="386"/>
      <c r="CG1026" s="386"/>
      <c r="CH1026" s="386"/>
      <c r="CI1026" s="386"/>
      <c r="CJ1026" s="386"/>
      <c r="CK1026" s="386"/>
      <c r="CL1026" s="386"/>
      <c r="CM1026" s="386"/>
      <c r="CN1026" s="386"/>
      <c r="CO1026" s="386"/>
      <c r="CP1026" s="386"/>
      <c r="CQ1026" s="386"/>
      <c r="CR1026" s="386"/>
      <c r="CS1026" s="386"/>
      <c r="CT1026" s="386"/>
      <c r="CU1026" s="386"/>
      <c r="CV1026" s="386"/>
      <c r="CW1026" s="386"/>
      <c r="CX1026" s="386"/>
      <c r="CY1026" s="386"/>
      <c r="CZ1026" s="386"/>
    </row>
    <row r="1027" s="541" customFormat="true" ht="17.1" hidden="true" customHeight="true" x14ac:dyDescent="0.2">
      <c r="A1027" s="563" t="s">
        <v>182</v>
      </c>
      <c r="B1027" s="564" t="s">
        <v>183</v>
      </c>
      <c r="C1027" s="565">
        <v>5369</v>
      </c>
      <c r="AA1027" s="190"/>
      <c r="AB1027" s="190"/>
      <c r="AC1027" s="190"/>
      <c r="AD1027" s="190"/>
      <c r="AE1027" s="190"/>
      <c r="AF1027" s="190"/>
      <c r="AG1027" s="190"/>
      <c r="AH1027" s="190"/>
      <c r="AI1027" s="190"/>
      <c r="AJ1027" s="190"/>
      <c r="AK1027" s="190"/>
      <c r="AL1027" s="190"/>
      <c r="AM1027" s="190"/>
      <c r="AN1027" s="190"/>
      <c r="AO1027" s="190"/>
      <c r="AP1027" s="190"/>
      <c r="AQ1027" s="190"/>
      <c r="AR1027" s="190"/>
      <c r="AS1027" s="190"/>
      <c r="AT1027" s="190"/>
      <c r="AU1027" s="190"/>
      <c r="AV1027" s="190"/>
      <c r="AW1027" s="190"/>
      <c r="AX1027" s="190"/>
      <c r="AY1027" s="190"/>
      <c r="AZ1027" s="190"/>
      <c r="BA1027" s="384"/>
      <c r="BB1027" s="451"/>
      <c r="BC1027"/>
      <c r="BD1027"/>
      <c r="BE1027"/>
      <c r="BF1027"/>
      <c r="BG1027"/>
      <c r="BH1027"/>
      <c r="BI1027"/>
      <c r="BJ1027"/>
      <c r="BK1027"/>
      <c r="BL1027"/>
      <c r="BM1027"/>
      <c r="BN1027"/>
      <c r="BO1027"/>
      <c r="BP1027"/>
      <c r="BQ1027"/>
      <c r="BR1027"/>
      <c r="BS1027"/>
      <c r="BT1027"/>
      <c r="BU1027"/>
      <c r="BV1027"/>
      <c r="BW1027"/>
      <c r="BX1027"/>
      <c r="BY1027" s="384"/>
      <c r="BZ1027" s="386"/>
      <c r="CA1027" s="386"/>
      <c r="CB1027" s="386"/>
      <c r="CC1027" s="386"/>
      <c r="CD1027" s="386"/>
      <c r="CE1027" s="386"/>
      <c r="CF1027" s="386"/>
      <c r="CG1027" s="386"/>
      <c r="CH1027" s="386"/>
      <c r="CI1027" s="386"/>
      <c r="CJ1027" s="386"/>
      <c r="CK1027" s="386"/>
      <c r="CL1027" s="386"/>
      <c r="CM1027" s="386"/>
      <c r="CN1027" s="386"/>
      <c r="CO1027" s="386"/>
      <c r="CP1027" s="386"/>
      <c r="CQ1027" s="386"/>
      <c r="CR1027" s="386"/>
      <c r="CS1027" s="386"/>
      <c r="CT1027" s="386"/>
      <c r="CU1027" s="386"/>
      <c r="CV1027" s="386"/>
      <c r="CW1027" s="386"/>
      <c r="CX1027" s="386"/>
      <c r="CY1027" s="386"/>
      <c r="CZ1027" s="386"/>
    </row>
    <row r="1028" s="541" customFormat="true" ht="17.1" hidden="true" customHeight="true" x14ac:dyDescent="0.2">
      <c r="A1028" s="566" t="s">
        <v>184</v>
      </c>
      <c r="B1028" s="567" t="s">
        <v>183</v>
      </c>
      <c r="C1028" s="568">
        <v>5369</v>
      </c>
      <c r="AA1028" s="190"/>
      <c r="AB1028" s="190"/>
      <c r="AC1028" s="190"/>
      <c r="AD1028" s="190"/>
      <c r="AE1028" s="190"/>
      <c r="AF1028" s="190"/>
      <c r="AG1028" s="190"/>
      <c r="AH1028" s="190"/>
      <c r="AI1028" s="190"/>
      <c r="AJ1028" s="190"/>
      <c r="AK1028" s="190"/>
      <c r="AL1028" s="190"/>
      <c r="AM1028" s="190"/>
      <c r="AN1028" s="190"/>
      <c r="AO1028" s="190"/>
      <c r="AP1028" s="190"/>
      <c r="AQ1028" s="190"/>
      <c r="AR1028" s="190"/>
      <c r="AS1028" s="190"/>
      <c r="AT1028" s="190"/>
      <c r="AU1028" s="190"/>
      <c r="AV1028" s="190"/>
      <c r="AW1028" s="190"/>
      <c r="AX1028" s="190"/>
      <c r="AY1028" s="190"/>
      <c r="AZ1028" s="190"/>
      <c r="BA1028" s="384"/>
      <c r="BB1028" s="451"/>
      <c r="BC1028"/>
      <c r="BD1028"/>
      <c r="BE1028"/>
      <c r="BF1028"/>
      <c r="BG1028"/>
      <c r="BH1028"/>
      <c r="BI1028"/>
      <c r="BJ1028"/>
      <c r="BK1028"/>
      <c r="BL1028"/>
      <c r="BM1028"/>
      <c r="BN1028"/>
      <c r="BO1028"/>
      <c r="BP1028"/>
      <c r="BQ1028"/>
      <c r="BR1028"/>
      <c r="BS1028"/>
      <c r="BT1028"/>
      <c r="BU1028"/>
      <c r="BV1028"/>
      <c r="BW1028"/>
      <c r="BX1028"/>
      <c r="BY1028" s="384"/>
      <c r="BZ1028" s="386"/>
      <c r="CA1028" s="386"/>
      <c r="CB1028" s="386"/>
      <c r="CC1028" s="386"/>
      <c r="CD1028" s="386"/>
      <c r="CE1028" s="386"/>
      <c r="CF1028" s="386"/>
      <c r="CG1028" s="386"/>
      <c r="CH1028" s="386"/>
      <c r="CI1028" s="386"/>
      <c r="CJ1028" s="386"/>
      <c r="CK1028" s="386"/>
      <c r="CL1028" s="386"/>
      <c r="CM1028" s="386"/>
      <c r="CN1028" s="386"/>
      <c r="CO1028" s="386"/>
      <c r="CP1028" s="386"/>
      <c r="CQ1028" s="386"/>
      <c r="CR1028" s="386"/>
      <c r="CS1028" s="386"/>
      <c r="CT1028" s="386"/>
      <c r="CU1028" s="386"/>
      <c r="CV1028" s="386"/>
      <c r="CW1028" s="386"/>
      <c r="CX1028" s="386"/>
      <c r="CY1028" s="386"/>
      <c r="CZ1028" s="386"/>
    </row>
    <row r="1029" s="541" customFormat="true" ht="17.1" hidden="true" customHeight="true" x14ac:dyDescent="0.2">
      <c r="A1029" s="566" t="s">
        <v>185</v>
      </c>
      <c r="B1029" s="567" t="s">
        <v>287</v>
      </c>
      <c r="C1029" s="568">
        <v>5369</v>
      </c>
      <c r="AA1029" s="190"/>
      <c r="AB1029" s="190"/>
      <c r="AC1029" s="190"/>
      <c r="AD1029" s="190"/>
      <c r="AE1029" s="190"/>
      <c r="AF1029" s="190"/>
      <c r="AG1029" s="190"/>
      <c r="AH1029" s="190"/>
      <c r="AI1029" s="190"/>
      <c r="AJ1029" s="190"/>
      <c r="AK1029" s="190"/>
      <c r="AL1029" s="190"/>
      <c r="AM1029" s="190"/>
      <c r="AN1029" s="190"/>
      <c r="AO1029" s="190"/>
      <c r="AP1029" s="190"/>
      <c r="AQ1029" s="190"/>
      <c r="AR1029" s="190"/>
      <c r="AS1029" s="190"/>
      <c r="AT1029" s="190"/>
      <c r="AU1029" s="190"/>
      <c r="AV1029" s="190"/>
      <c r="AW1029" s="190"/>
      <c r="AX1029" s="190"/>
      <c r="AY1029" s="190"/>
      <c r="AZ1029" s="190"/>
      <c r="BA1029" s="384"/>
      <c r="BB1029" s="451"/>
      <c r="BC1029"/>
      <c r="BD1029"/>
      <c r="BE1029"/>
      <c r="BF1029"/>
      <c r="BG1029"/>
      <c r="BH1029"/>
      <c r="BI1029"/>
      <c r="BJ1029"/>
      <c r="BK1029"/>
      <c r="BL1029"/>
      <c r="BM1029"/>
      <c r="BN1029"/>
      <c r="BO1029"/>
      <c r="BP1029"/>
      <c r="BQ1029"/>
      <c r="BR1029"/>
      <c r="BS1029"/>
      <c r="BT1029"/>
      <c r="BU1029"/>
      <c r="BV1029"/>
      <c r="BW1029"/>
      <c r="BX1029"/>
      <c r="BY1029" s="384"/>
      <c r="BZ1029" s="386"/>
      <c r="CA1029" s="386"/>
      <c r="CB1029" s="386"/>
      <c r="CC1029" s="386"/>
      <c r="CD1029" s="386"/>
      <c r="CE1029" s="386"/>
      <c r="CF1029" s="386"/>
      <c r="CG1029" s="386"/>
      <c r="CH1029" s="386"/>
      <c r="CI1029" s="386"/>
      <c r="CJ1029" s="386"/>
      <c r="CK1029" s="386"/>
      <c r="CL1029" s="386"/>
      <c r="CM1029" s="386"/>
      <c r="CN1029" s="386"/>
      <c r="CO1029" s="386"/>
      <c r="CP1029" s="386"/>
      <c r="CQ1029" s="386"/>
      <c r="CR1029" s="386"/>
      <c r="CS1029" s="386"/>
      <c r="CT1029" s="386"/>
      <c r="CU1029" s="386"/>
      <c r="CV1029" s="386"/>
      <c r="CW1029" s="386"/>
      <c r="CX1029" s="386"/>
      <c r="CY1029" s="386"/>
      <c r="CZ1029" s="386"/>
    </row>
    <row r="1030" s="541" customFormat="true" ht="17.1" hidden="true" customHeight="true" x14ac:dyDescent="0.2">
      <c r="A1030" s="566" t="s">
        <v>186</v>
      </c>
      <c r="B1030" s="567" t="s">
        <v>288</v>
      </c>
      <c r="C1030" s="568">
        <v>5369</v>
      </c>
      <c r="AA1030" s="190"/>
      <c r="AB1030" s="190"/>
      <c r="AC1030" s="190"/>
      <c r="AD1030" s="190"/>
      <c r="AE1030" s="190"/>
      <c r="AF1030" s="190"/>
      <c r="AG1030" s="190"/>
      <c r="AH1030" s="190"/>
      <c r="AI1030" s="190"/>
      <c r="AJ1030" s="190"/>
      <c r="AK1030" s="190"/>
      <c r="AL1030" s="190"/>
      <c r="AM1030" s="190"/>
      <c r="AN1030" s="190"/>
      <c r="AO1030" s="190"/>
      <c r="AP1030" s="190"/>
      <c r="AQ1030" s="190"/>
      <c r="AR1030" s="190"/>
      <c r="AS1030" s="190"/>
      <c r="AT1030" s="190"/>
      <c r="AU1030" s="190"/>
      <c r="AV1030" s="190"/>
      <c r="AW1030" s="190"/>
      <c r="AX1030" s="190"/>
      <c r="AY1030" s="190"/>
      <c r="AZ1030" s="190"/>
      <c r="BA1030" s="384"/>
      <c r="BB1030" s="451"/>
      <c r="BC1030"/>
      <c r="BD1030"/>
      <c r="BE1030"/>
      <c r="BF1030"/>
      <c r="BG1030"/>
      <c r="BH1030"/>
      <c r="BI1030"/>
      <c r="BJ1030"/>
      <c r="BK1030"/>
      <c r="BL1030"/>
      <c r="BM1030"/>
      <c r="BN1030"/>
      <c r="BO1030"/>
      <c r="BP1030"/>
      <c r="BQ1030"/>
      <c r="BR1030"/>
      <c r="BS1030"/>
      <c r="BT1030"/>
      <c r="BU1030"/>
      <c r="BV1030"/>
      <c r="BW1030"/>
      <c r="BX1030"/>
      <c r="BY1030" s="384"/>
      <c r="BZ1030" s="386"/>
      <c r="CA1030" s="386"/>
      <c r="CB1030" s="386"/>
      <c r="CC1030" s="386"/>
      <c r="CD1030" s="386"/>
      <c r="CE1030" s="386"/>
      <c r="CF1030" s="386"/>
      <c r="CG1030" s="386"/>
      <c r="CH1030" s="386"/>
      <c r="CI1030" s="386"/>
      <c r="CJ1030" s="386"/>
      <c r="CK1030" s="386"/>
      <c r="CL1030" s="386"/>
      <c r="CM1030" s="386"/>
      <c r="CN1030" s="386"/>
      <c r="CO1030" s="386"/>
      <c r="CP1030" s="386"/>
      <c r="CQ1030" s="386"/>
      <c r="CR1030" s="386"/>
      <c r="CS1030" s="386"/>
      <c r="CT1030" s="386"/>
      <c r="CU1030" s="386"/>
      <c r="CV1030" s="386"/>
      <c r="CW1030" s="386"/>
      <c r="CX1030" s="386"/>
      <c r="CY1030" s="386"/>
      <c r="CZ1030" s="386"/>
    </row>
    <row r="1031" s="541" customFormat="true" ht="17.1" customHeight="true" x14ac:dyDescent="0.2">
      <c r="A1031" s="825" t="s">
        <v>187</v>
      </c>
      <c r="B1031" s="567" t="s">
        <v>188</v>
      </c>
      <c r="C1031" s="568">
        <v>2480</v>
      </c>
      <c r="AA1031" s="190"/>
      <c r="AB1031" s="190"/>
      <c r="AC1031" s="190"/>
      <c r="AD1031" s="190"/>
      <c r="AE1031" s="190"/>
      <c r="AF1031" s="190"/>
      <c r="AG1031" s="190"/>
      <c r="AH1031" s="190"/>
      <c r="AI1031" s="190"/>
      <c r="AJ1031" s="190"/>
      <c r="AK1031" s="190"/>
      <c r="AL1031" s="190"/>
      <c r="AM1031" s="190"/>
      <c r="AN1031" s="190"/>
      <c r="AO1031" s="190"/>
      <c r="AP1031" s="190"/>
      <c r="AQ1031" s="190"/>
      <c r="AR1031" s="190"/>
      <c r="AS1031" s="190"/>
      <c r="AT1031" s="190"/>
      <c r="AU1031" s="190"/>
      <c r="AV1031" s="190"/>
      <c r="AW1031" s="190"/>
      <c r="AX1031" s="190"/>
      <c r="AY1031" s="190"/>
      <c r="AZ1031" s="190"/>
      <c r="BA1031" s="384"/>
      <c r="BB1031" s="451"/>
      <c r="BC1031"/>
      <c r="BD1031"/>
      <c r="BE1031"/>
      <c r="BF1031"/>
      <c r="BG1031"/>
      <c r="BH1031"/>
      <c r="BI1031"/>
      <c r="BJ1031"/>
      <c r="BK1031"/>
      <c r="BL1031"/>
      <c r="BM1031"/>
      <c r="BN1031"/>
      <c r="BO1031"/>
      <c r="BP1031"/>
      <c r="BQ1031"/>
      <c r="BR1031"/>
      <c r="BS1031"/>
      <c r="BT1031"/>
      <c r="BU1031"/>
      <c r="BV1031"/>
      <c r="BW1031"/>
      <c r="BX1031"/>
      <c r="BY1031" s="384"/>
      <c r="BZ1031" s="386"/>
      <c r="CA1031" s="386"/>
      <c r="CB1031" s="386"/>
      <c r="CC1031" s="386"/>
      <c r="CD1031" s="386"/>
      <c r="CE1031" s="386"/>
      <c r="CF1031" s="386"/>
      <c r="CG1031" s="386"/>
      <c r="CH1031" s="386"/>
      <c r="CI1031" s="386"/>
      <c r="CJ1031" s="386"/>
      <c r="CK1031" s="386"/>
      <c r="CL1031" s="386"/>
      <c r="CM1031" s="386"/>
      <c r="CN1031" s="386"/>
      <c r="CO1031" s="386"/>
      <c r="CP1031" s="386"/>
      <c r="CQ1031" s="386"/>
      <c r="CR1031" s="386"/>
      <c r="CS1031" s="386"/>
      <c r="CT1031" s="386"/>
      <c r="CU1031" s="386"/>
      <c r="CV1031" s="386"/>
      <c r="CW1031" s="386"/>
      <c r="CX1031" s="386"/>
      <c r="CY1031" s="386"/>
      <c r="CZ1031" s="386"/>
    </row>
    <row r="1032" s="541" customFormat="true" ht="17.1" customHeight="true" x14ac:dyDescent="0.2">
      <c r="A1032" s="825"/>
      <c r="B1032" s="567" t="s">
        <v>189</v>
      </c>
      <c r="C1032" s="568">
        <v>2889</v>
      </c>
      <c r="AA1032" s="190"/>
      <c r="AB1032" s="190"/>
      <c r="AC1032" s="190"/>
      <c r="AD1032" s="190"/>
      <c r="AE1032" s="190"/>
      <c r="AF1032" s="190"/>
      <c r="AG1032" s="190"/>
      <c r="AH1032" s="190"/>
      <c r="AI1032" s="190"/>
      <c r="AJ1032" s="190"/>
      <c r="AK1032" s="190"/>
      <c r="AL1032" s="190"/>
      <c r="AM1032" s="190"/>
      <c r="AN1032" s="190"/>
      <c r="AO1032" s="190"/>
      <c r="AP1032" s="190"/>
      <c r="AQ1032" s="190"/>
      <c r="AR1032" s="190"/>
      <c r="AS1032" s="190"/>
      <c r="AT1032" s="190"/>
      <c r="AU1032" s="190"/>
      <c r="AV1032" s="190"/>
      <c r="AW1032" s="190"/>
      <c r="AX1032" s="190"/>
      <c r="AY1032" s="190"/>
      <c r="AZ1032" s="190"/>
      <c r="BA1032" s="384"/>
      <c r="BB1032" s="451"/>
      <c r="BC1032"/>
      <c r="BD1032"/>
      <c r="BE1032"/>
      <c r="BF1032"/>
      <c r="BG1032"/>
      <c r="BH1032"/>
      <c r="BI1032"/>
      <c r="BJ1032"/>
      <c r="BK1032"/>
      <c r="BL1032"/>
      <c r="BM1032"/>
      <c r="BN1032"/>
      <c r="BO1032"/>
      <c r="BP1032"/>
      <c r="BQ1032"/>
      <c r="BR1032"/>
      <c r="BS1032"/>
      <c r="BT1032"/>
      <c r="BU1032"/>
      <c r="BV1032"/>
      <c r="BW1032"/>
      <c r="BX1032"/>
      <c r="BY1032" s="384"/>
      <c r="BZ1032" s="386"/>
      <c r="CA1032" s="386"/>
      <c r="CB1032" s="386"/>
      <c r="CC1032" s="386"/>
      <c r="CD1032" s="386"/>
      <c r="CE1032" s="386"/>
      <c r="CF1032" s="386"/>
      <c r="CG1032" s="386"/>
      <c r="CH1032" s="386"/>
      <c r="CI1032" s="386"/>
      <c r="CJ1032" s="386"/>
      <c r="CK1032" s="386"/>
      <c r="CL1032" s="386"/>
      <c r="CM1032" s="386"/>
      <c r="CN1032" s="386"/>
      <c r="CO1032" s="386"/>
      <c r="CP1032" s="386"/>
      <c r="CQ1032" s="386"/>
      <c r="CR1032" s="386"/>
      <c r="CS1032" s="386"/>
      <c r="CT1032" s="386"/>
      <c r="CU1032" s="386"/>
      <c r="CV1032" s="386"/>
      <c r="CW1032" s="386"/>
      <c r="CX1032" s="386"/>
      <c r="CY1032" s="386"/>
      <c r="CZ1032" s="386"/>
    </row>
    <row r="1033" s="541" customFormat="true" ht="17.1" customHeight="true" x14ac:dyDescent="0.2">
      <c r="A1033" s="826"/>
      <c r="B1033" s="569" t="s">
        <v>190</v>
      </c>
      <c r="C1033" s="570">
        <v>0</v>
      </c>
      <c r="AA1033" s="190"/>
      <c r="AB1033" s="190"/>
      <c r="AC1033" s="190"/>
      <c r="AD1033" s="190"/>
      <c r="AE1033" s="190"/>
      <c r="AF1033" s="190"/>
      <c r="AG1033" s="190"/>
      <c r="AH1033" s="190"/>
      <c r="AI1033" s="190"/>
      <c r="AJ1033" s="190"/>
      <c r="AK1033" s="190"/>
      <c r="AL1033" s="190"/>
      <c r="AM1033" s="190"/>
      <c r="AN1033" s="190"/>
      <c r="AO1033" s="190"/>
      <c r="AP1033" s="190"/>
      <c r="AQ1033" s="190"/>
      <c r="AR1033" s="190"/>
      <c r="AS1033" s="190"/>
      <c r="AT1033" s="190"/>
      <c r="AU1033" s="190"/>
      <c r="AV1033" s="190"/>
      <c r="AW1033" s="190"/>
      <c r="AX1033" s="190"/>
      <c r="AY1033" s="190"/>
      <c r="AZ1033" s="190"/>
      <c r="BA1033" s="630"/>
      <c r="BB1033" s="342"/>
      <c r="BC1033" s="630"/>
      <c r="BD1033" s="630"/>
      <c r="BE1033" s="630"/>
      <c r="BF1033" s="630"/>
      <c r="BG1033" s="630"/>
      <c r="BH1033" s="630"/>
      <c r="BI1033" s="630"/>
      <c r="BJ1033" s="630"/>
      <c r="BK1033" s="630"/>
      <c r="BL1033" s="630"/>
      <c r="BM1033" s="630"/>
      <c r="BN1033" s="630"/>
      <c r="BO1033" s="630"/>
      <c r="BP1033" s="630"/>
      <c r="BQ1033" s="630"/>
      <c r="BR1033" s="630"/>
      <c r="BS1033" s="630"/>
      <c r="BT1033" s="630"/>
      <c r="BU1033" s="630"/>
      <c r="BV1033" s="630"/>
      <c r="BW1033" s="630"/>
      <c r="BX1033" s="630"/>
      <c r="BY1033" s="630"/>
      <c r="BZ1033" s="369"/>
      <c r="CA1033" s="369"/>
      <c r="CB1033" s="369"/>
      <c r="CC1033" s="369"/>
      <c r="CD1033" s="369"/>
      <c r="CE1033" s="369"/>
      <c r="CF1033" s="369"/>
      <c r="CG1033" s="369"/>
      <c r="CH1033" s="369"/>
      <c r="CI1033" s="369"/>
      <c r="CJ1033" s="369"/>
      <c r="CK1033" s="369"/>
      <c r="CL1033" s="369"/>
      <c r="CM1033" s="369"/>
      <c r="CN1033" s="369"/>
      <c r="CO1033" s="369"/>
      <c r="CP1033" s="369"/>
      <c r="CQ1033" s="369"/>
      <c r="CR1033" s="369"/>
      <c r="CS1033" s="369"/>
      <c r="CT1033" s="369"/>
      <c r="CU1033" s="369"/>
      <c r="CV1033" s="369"/>
      <c r="CW1033" s="369"/>
      <c r="CX1033" s="369"/>
      <c r="CY1033" s="369"/>
      <c r="CZ1033" s="369"/>
    </row>
    <row r="1034" s="541" customFormat="true" ht="12.95" customHeight="true" x14ac:dyDescent="0.2">
      <c r="A1034" s="827" t="s">
        <v>289</v>
      </c>
      <c r="B1034" s="827"/>
      <c r="C1034" s="827"/>
      <c r="AA1034" s="190"/>
      <c r="AB1034" s="190"/>
      <c r="AC1034" s="190"/>
      <c r="AD1034" s="190"/>
      <c r="AE1034" s="190"/>
      <c r="AF1034" s="190"/>
      <c r="AG1034" s="190"/>
      <c r="AH1034" s="190"/>
      <c r="AI1034" s="190"/>
      <c r="AJ1034" s="190"/>
      <c r="AK1034" s="190"/>
      <c r="AL1034" s="190"/>
      <c r="AM1034" s="190"/>
      <c r="AN1034" s="190"/>
      <c r="AO1034" s="190"/>
      <c r="AP1034" s="190"/>
      <c r="AQ1034" s="190"/>
      <c r="AR1034" s="190"/>
      <c r="AS1034" s="190"/>
      <c r="AT1034" s="190"/>
      <c r="AU1034" s="190"/>
      <c r="AV1034" s="190"/>
      <c r="AW1034" s="190"/>
      <c r="AX1034" s="190"/>
      <c r="AY1034" s="190"/>
      <c r="AZ1034" s="190"/>
      <c r="BA1034" s="384"/>
      <c r="BB1034" s="451"/>
      <c r="BC1034"/>
      <c r="BD1034"/>
      <c r="BE1034"/>
      <c r="BF1034"/>
      <c r="BG1034"/>
      <c r="BH1034"/>
      <c r="BI1034"/>
      <c r="BJ1034"/>
      <c r="BK1034"/>
      <c r="BL1034"/>
      <c r="BM1034"/>
      <c r="BN1034"/>
      <c r="BO1034"/>
      <c r="BP1034"/>
      <c r="BQ1034"/>
      <c r="BR1034"/>
      <c r="BS1034"/>
      <c r="BT1034"/>
      <c r="BU1034"/>
      <c r="BV1034"/>
      <c r="BW1034"/>
      <c r="BX1034"/>
      <c r="BY1034" s="384"/>
      <c r="BZ1034" s="386"/>
      <c r="CA1034" s="386"/>
      <c r="CB1034" s="386"/>
      <c r="CC1034" s="386"/>
      <c r="CD1034" s="386"/>
      <c r="CE1034" s="386"/>
      <c r="CF1034" s="386"/>
      <c r="CG1034" s="386"/>
      <c r="CH1034" s="386"/>
      <c r="CI1034" s="386"/>
      <c r="CJ1034" s="386"/>
      <c r="CK1034" s="386"/>
      <c r="CL1034" s="386"/>
      <c r="CM1034" s="386"/>
      <c r="CN1034" s="386"/>
      <c r="CO1034" s="386"/>
      <c r="CP1034" s="386"/>
      <c r="CQ1034" s="386"/>
      <c r="CR1034" s="386"/>
      <c r="CS1034" s="386"/>
      <c r="CT1034" s="386"/>
      <c r="CU1034" s="386"/>
      <c r="CV1034" s="386"/>
      <c r="CW1034" s="386"/>
      <c r="CX1034" s="386"/>
      <c r="CY1034" s="386"/>
      <c r="CZ1034" s="386"/>
    </row>
    <row r="1035" s="541" customFormat="true" ht="12.75" x14ac:dyDescent="0.2">
      <c r="AA1035" s="190"/>
      <c r="AB1035" s="190"/>
      <c r="AC1035" s="190"/>
      <c r="AD1035" s="190"/>
      <c r="AE1035" s="190"/>
      <c r="AF1035" s="190"/>
      <c r="AG1035" s="190"/>
      <c r="AH1035" s="190"/>
      <c r="AI1035" s="190"/>
      <c r="AJ1035" s="190"/>
      <c r="AK1035" s="190"/>
      <c r="AL1035" s="190"/>
      <c r="AM1035" s="190"/>
      <c r="AN1035" s="190"/>
      <c r="AO1035" s="190"/>
      <c r="AP1035" s="190"/>
      <c r="AQ1035" s="190"/>
      <c r="AR1035" s="190"/>
      <c r="AS1035" s="190"/>
      <c r="AT1035" s="190"/>
      <c r="AU1035" s="190"/>
      <c r="AV1035" s="190"/>
      <c r="AW1035" s="190"/>
      <c r="AX1035" s="190"/>
      <c r="AY1035" s="190"/>
      <c r="AZ1035" s="190"/>
      <c r="BA1035" s="628"/>
      <c r="BB1035" s="397"/>
      <c r="BC1035" s="628"/>
      <c r="BD1035" s="628"/>
      <c r="BE1035" s="628"/>
      <c r="BF1035" s="628"/>
      <c r="BG1035" s="628"/>
      <c r="BH1035" s="628"/>
      <c r="BI1035" s="628"/>
      <c r="BJ1035" s="628"/>
      <c r="BK1035" s="628"/>
      <c r="BL1035" s="628"/>
      <c r="BM1035" s="628"/>
      <c r="BN1035" s="628"/>
      <c r="BO1035" s="628"/>
      <c r="BP1035" s="628"/>
      <c r="BQ1035" s="628"/>
      <c r="BR1035" s="628"/>
      <c r="BS1035" s="628"/>
      <c r="BT1035" s="628"/>
      <c r="BU1035" s="628"/>
      <c r="BV1035" s="628"/>
      <c r="BW1035" s="628"/>
      <c r="BX1035" s="628"/>
      <c r="BY1035" s="628"/>
      <c r="BZ1035" s="369"/>
      <c r="CA1035" s="369"/>
      <c r="CB1035" s="369"/>
      <c r="CC1035" s="369"/>
      <c r="CD1035" s="369"/>
      <c r="CE1035" s="369"/>
      <c r="CF1035" s="369"/>
      <c r="CG1035" s="369"/>
      <c r="CH1035" s="369"/>
      <c r="CI1035" s="369"/>
      <c r="CJ1035" s="369"/>
      <c r="CK1035" s="369"/>
      <c r="CL1035" s="369"/>
      <c r="CM1035" s="369"/>
      <c r="CN1035" s="369"/>
      <c r="CO1035" s="369"/>
      <c r="CP1035" s="369"/>
      <c r="CQ1035" s="369"/>
      <c r="CR1035" s="369"/>
      <c r="CS1035" s="369"/>
      <c r="CT1035" s="369"/>
      <c r="CU1035" s="369"/>
      <c r="CV1035" s="369"/>
      <c r="CW1035" s="369"/>
      <c r="CX1035" s="369"/>
      <c r="CY1035" s="369"/>
      <c r="CZ1035" s="369"/>
    </row>
    <row r="1036" ht="15" customHeight="true" x14ac:dyDescent="0.25">
      <c r="A1036" s="452" t="s">
        <v>121</v>
      </c>
      <c r="B1036" s="324" t="s">
        <v>122</v>
      </c>
    </row>
    <row r="1037" ht="15" customHeight="true" x14ac:dyDescent="0.2">
      <c r="A1037" s="453" t="str">
        <f>R15</f>
        <v>B. E. T.</v>
      </c>
      <c r="B1037" s="453" t="e">
        <f>BR122+BR123</f>
        <v>#VALUE!</v>
      </c>
    </row>
    <row r="1038" ht="15" customHeight="true" x14ac:dyDescent="0.2">
      <c r="A1038" s="453" t="str">
        <f>S15</f>
        <v>Bar Azoum</v>
      </c>
      <c r="B1038" s="453" t="e">
        <f>BS122+BS123</f>
        <v>#VALUE!</v>
      </c>
    </row>
    <row r="1039" ht="15" customHeight="true" x14ac:dyDescent="0.2">
      <c r="A1039" s="453" t="str">
        <f>T15</f>
        <v>Centre Est</v>
      </c>
      <c r="B1039" s="453" t="e">
        <f>BT122+BT123</f>
        <v>#VALUE!</v>
      </c>
    </row>
    <row r="1040" ht="15" customHeight="true" x14ac:dyDescent="0.2">
      <c r="A1040" s="453" t="str">
        <f>U15</f>
        <v>Chari Baguirmi</v>
      </c>
      <c r="B1040" s="453" t="e">
        <f>BU122+BU123</f>
        <v>#VALUE!</v>
      </c>
    </row>
    <row r="1041" ht="15" customHeight="true" x14ac:dyDescent="0.2">
      <c r="A1041" s="453" t="str">
        <f>V15</f>
        <v>Logone Occidental</v>
      </c>
      <c r="B1041" s="453" t="e">
        <f>BV122+BV123</f>
        <v>#VALUE!</v>
      </c>
    </row>
    <row r="1042" ht="15" customHeight="true" x14ac:dyDescent="0.2">
      <c r="A1042" s="453" t="str">
        <f>W15</f>
        <v>Mayo Kebbi</v>
      </c>
      <c r="B1042" s="453" t="e">
        <f>BW122+BW123</f>
        <v>#VALUE!</v>
      </c>
    </row>
    <row r="1043" ht="15" customHeight="true" x14ac:dyDescent="0.2">
      <c r="A1043" s="453" t="str">
        <f>X15</f>
        <v>Moyen Chari</v>
      </c>
      <c r="B1043" s="453" t="e">
        <f>BX122+XR123</f>
        <v>#VALUE!</v>
      </c>
    </row>
    <row r="1044" ht="15" customHeight="true" x14ac:dyDescent="0.2">
      <c r="A1044" s="453" t="str">
        <f>Y15</f>
        <v>N'Djaména</v>
      </c>
      <c r="B1044" s="453" t="e">
        <f>BY122+BY123</f>
        <v>#VALUE!</v>
      </c>
    </row>
    <row r="1045" ht="15" customHeight="true" x14ac:dyDescent="0.2">
      <c r="A1045" s="453" t="str">
        <f>Z15</f>
        <v>Ouaddai Est</v>
      </c>
      <c r="B1045" s="453" t="e">
        <f>BZ122+BZ123</f>
        <v>#VALUE!</v>
      </c>
    </row>
    <row r="1046" ht="15" customHeight="true" x14ac:dyDescent="0.2">
      <c r="A1046" s="397">
        <f>AA15</f>
        <v>0</v>
      </c>
      <c r="B1046" s="453">
        <f>CA122+CA123</f>
        <v>0</v>
      </c>
    </row>
    <row r="1047" ht="15" customHeight="true" x14ac:dyDescent="0.2">
      <c r="A1047" s="397">
        <f>AB15</f>
        <v>0</v>
      </c>
      <c r="B1047" s="453">
        <f>CB122+CB123</f>
        <v>0</v>
      </c>
    </row>
    <row r="1048" ht="15" customHeight="true" x14ac:dyDescent="0.2">
      <c r="A1048" s="397">
        <f>AC15</f>
        <v>0</v>
      </c>
      <c r="B1048" s="453">
        <f>CC122+CC123</f>
        <v>0</v>
      </c>
    </row>
    <row r="1049" ht="15" customHeight="true" x14ac:dyDescent="0.2">
      <c r="A1049" s="397">
        <f>AD15</f>
        <v>0</v>
      </c>
      <c r="B1049" s="453">
        <f>CD122+CD123</f>
        <v>0</v>
      </c>
    </row>
    <row r="1050" ht="15" customHeight="true" x14ac:dyDescent="0.2">
      <c r="A1050" s="397">
        <f>AE15</f>
        <v>0</v>
      </c>
      <c r="B1050" s="453">
        <f>CE122+CE123</f>
        <v>0</v>
      </c>
    </row>
    <row r="1051" ht="15" customHeight="true" x14ac:dyDescent="0.2">
      <c r="A1051" s="397">
        <f>AF15</f>
        <v>0</v>
      </c>
      <c r="B1051" s="453">
        <f>CF122+CF123</f>
        <v>0</v>
      </c>
    </row>
    <row r="1052" ht="15" customHeight="true" x14ac:dyDescent="0.2">
      <c r="A1052" s="397">
        <f>AG15</f>
        <v>0</v>
      </c>
      <c r="B1052" s="453">
        <f>CG122+CG123</f>
        <v>0</v>
      </c>
    </row>
    <row r="1053" ht="15" customHeight="true" x14ac:dyDescent="0.2">
      <c r="A1053" s="397">
        <f>AH15</f>
        <v>0</v>
      </c>
      <c r="B1053" s="453">
        <f>CH122+CH123</f>
        <v>0</v>
      </c>
    </row>
    <row r="1054" ht="15" customHeight="true" x14ac:dyDescent="0.2">
      <c r="A1054" s="397">
        <f>AI15</f>
        <v>0</v>
      </c>
      <c r="B1054" s="453">
        <f>CI122+CI123</f>
        <v>0</v>
      </c>
    </row>
    <row r="1055" ht="15" customHeight="true" x14ac:dyDescent="0.2">
      <c r="A1055" s="397">
        <f>AJ15</f>
        <v>0</v>
      </c>
      <c r="B1055" s="453">
        <f>CJ122+CJ123</f>
        <v>0</v>
      </c>
    </row>
    <row r="1056" ht="15" customHeight="true" x14ac:dyDescent="0.2">
      <c r="A1056" s="397">
        <f>AK15</f>
        <v>0</v>
      </c>
      <c r="B1056" s="453">
        <f>CK122+CK123</f>
        <v>0</v>
      </c>
    </row>
    <row r="1057" ht="15" customHeight="true" x14ac:dyDescent="0.2">
      <c r="A1057" s="397">
        <f>AL15</f>
        <v>0</v>
      </c>
      <c r="B1057" s="453">
        <f>CL122+CL123</f>
        <v>0</v>
      </c>
    </row>
    <row r="1058" ht="15" customHeight="true" x14ac:dyDescent="0.2">
      <c r="A1058" s="397">
        <f>AM15</f>
        <v>0</v>
      </c>
      <c r="B1058" s="453">
        <f>CM122+CM123</f>
        <v>0</v>
      </c>
    </row>
    <row r="1059" ht="15" customHeight="true" x14ac:dyDescent="0.2">
      <c r="A1059" s="397">
        <f>AN15</f>
        <v>0</v>
      </c>
      <c r="B1059" s="453">
        <f>CN122+CN123</f>
        <v>0</v>
      </c>
    </row>
    <row r="1060" ht="15" customHeight="true" x14ac:dyDescent="0.2">
      <c r="A1060" s="397">
        <f>AO15</f>
        <v>0</v>
      </c>
      <c r="B1060" s="453">
        <f>CO122+CO123</f>
        <v>0</v>
      </c>
    </row>
    <row r="1061" ht="15" customHeight="true" x14ac:dyDescent="0.2">
      <c r="A1061" s="397">
        <f>AP15</f>
        <v>0</v>
      </c>
      <c r="B1061" s="453">
        <f>CP122+CP123</f>
        <v>0</v>
      </c>
    </row>
    <row r="1062" ht="15" customHeight="true" x14ac:dyDescent="0.2">
      <c r="A1062" s="397">
        <f>AQ15</f>
        <v>0</v>
      </c>
      <c r="B1062" s="453">
        <f>CQ122+CQ123</f>
        <v>0</v>
      </c>
    </row>
    <row r="1063" ht="15" customHeight="true" x14ac:dyDescent="0.2">
      <c r="A1063" s="397">
        <f>AR15</f>
        <v>0</v>
      </c>
      <c r="B1063" s="453">
        <f>CR122+CR123</f>
        <v>0</v>
      </c>
    </row>
    <row r="1064" ht="15" customHeight="true" x14ac:dyDescent="0.2">
      <c r="A1064" s="397">
        <f>AS15</f>
        <v>0</v>
      </c>
      <c r="B1064" s="453">
        <f>CS122+CS123</f>
        <v>0</v>
      </c>
    </row>
    <row r="1065" ht="15" customHeight="true" x14ac:dyDescent="0.2">
      <c r="A1065" s="397">
        <f>AT15</f>
        <v>0</v>
      </c>
      <c r="B1065" s="453">
        <f>CT122+CT123</f>
        <v>0</v>
      </c>
    </row>
    <row r="1066" ht="15" customHeight="true" x14ac:dyDescent="0.2">
      <c r="A1066" s="397">
        <f>AU15</f>
        <v>0</v>
      </c>
      <c r="B1066" s="453">
        <f>CU122+CU123</f>
        <v>0</v>
      </c>
    </row>
    <row r="1067" ht="15" customHeight="true" x14ac:dyDescent="0.2">
      <c r="A1067" s="397">
        <f>AV15</f>
        <v>0</v>
      </c>
      <c r="B1067" s="453">
        <f>CV122+CV123</f>
        <v>0</v>
      </c>
    </row>
    <row r="1068" ht="15" customHeight="true" x14ac:dyDescent="0.2">
      <c r="A1068" s="397">
        <f>AW15</f>
        <v>0</v>
      </c>
      <c r="B1068" s="453">
        <f>CW122+CW123</f>
        <v>0</v>
      </c>
    </row>
    <row r="1069" ht="15" customHeight="true" x14ac:dyDescent="0.2">
      <c r="A1069" s="397">
        <f>AX15</f>
        <v>0</v>
      </c>
      <c r="B1069" s="453">
        <f>CX122+CX123</f>
        <v>0</v>
      </c>
    </row>
    <row r="1070" ht="15" customHeight="true" x14ac:dyDescent="0.2">
      <c r="A1070" s="397">
        <f>AY15</f>
        <v>0</v>
      </c>
      <c r="B1070" s="453">
        <f>CY122+CY123</f>
        <v>0</v>
      </c>
    </row>
    <row r="1071" ht="15" customHeight="true" x14ac:dyDescent="0.2">
      <c r="A1071" s="397"/>
      <c r="B1071" s="453"/>
    </row>
    <row r="1072" ht="15" customHeight="true" x14ac:dyDescent="0.2">
      <c r="A1072" s="453">
        <f>34-COUNTIF(A1037:A1071,"0")</f>
        <v>9</v>
      </c>
      <c r="B1072" s="397" t="s">
        <v>141</v>
      </c>
    </row>
    <row r="1100" s="183" customFormat="true" ht="17.1" customHeight="true" x14ac:dyDescent="0.2">
      <c r="A1100" s="191"/>
      <c r="B1100" s="191"/>
      <c r="BA1100" s="628"/>
      <c r="BB1100" s="397"/>
      <c r="BC1100" s="628"/>
      <c r="BD1100" s="628"/>
      <c r="BE1100" s="628"/>
      <c r="BF1100" s="628"/>
      <c r="BG1100" s="628"/>
      <c r="BH1100" s="628"/>
      <c r="BI1100" s="628"/>
      <c r="BJ1100" s="628"/>
      <c r="BK1100" s="628"/>
      <c r="BL1100" s="628"/>
      <c r="BM1100" s="628"/>
      <c r="BN1100" s="628"/>
      <c r="BO1100" s="628"/>
      <c r="BP1100" s="628"/>
      <c r="BQ1100" s="628"/>
      <c r="BR1100" s="628"/>
      <c r="BS1100" s="628"/>
      <c r="BT1100" s="628"/>
      <c r="BU1100" s="628"/>
      <c r="BV1100" s="628"/>
      <c r="BW1100" s="628"/>
      <c r="BX1100" s="628"/>
      <c r="BY1100" s="628"/>
      <c r="BZ1100" s="369"/>
      <c r="CA1100" s="369"/>
      <c r="CB1100" s="369"/>
      <c r="CC1100" s="369"/>
      <c r="CD1100" s="369"/>
      <c r="CE1100" s="369"/>
      <c r="CF1100" s="369"/>
      <c r="CG1100" s="369"/>
      <c r="CH1100" s="369"/>
      <c r="CI1100" s="369"/>
      <c r="CJ1100" s="369"/>
      <c r="CK1100" s="369"/>
      <c r="CL1100" s="369"/>
      <c r="CM1100" s="369"/>
      <c r="CN1100" s="369"/>
      <c r="CO1100" s="369"/>
      <c r="CP1100" s="369"/>
      <c r="CQ1100" s="369"/>
      <c r="CR1100" s="369"/>
      <c r="CS1100" s="369"/>
      <c r="CT1100" s="369"/>
      <c r="CU1100" s="369"/>
      <c r="CV1100" s="369"/>
      <c r="CW1100" s="369"/>
      <c r="CX1100" s="369"/>
      <c r="CY1100" s="369"/>
      <c r="CZ1100" s="369"/>
    </row>
    <row r="1101" s="183" customFormat="true" ht="17.1" customHeight="true" x14ac:dyDescent="0.2">
      <c r="A1101" s="191"/>
      <c r="B1101" s="191"/>
      <c r="BA1101" s="628"/>
      <c r="BB1101" s="397"/>
      <c r="BC1101" s="628"/>
      <c r="BD1101" s="628"/>
      <c r="BE1101" s="628"/>
      <c r="BF1101" s="628"/>
      <c r="BG1101" s="628"/>
      <c r="BH1101" s="628"/>
      <c r="BI1101" s="628"/>
      <c r="BJ1101" s="628"/>
      <c r="BK1101" s="628"/>
      <c r="BL1101" s="628"/>
      <c r="BM1101" s="628"/>
      <c r="BN1101" s="628"/>
      <c r="BO1101" s="628"/>
      <c r="BP1101" s="628"/>
      <c r="BQ1101" s="628"/>
      <c r="BR1101" s="628"/>
      <c r="BS1101" s="628"/>
      <c r="BT1101" s="628"/>
      <c r="BU1101" s="628"/>
      <c r="BV1101" s="628"/>
      <c r="BW1101" s="628"/>
      <c r="BX1101" s="628"/>
      <c r="BY1101" s="628"/>
      <c r="BZ1101" s="369"/>
      <c r="CA1101" s="369"/>
      <c r="CB1101" s="369"/>
      <c r="CC1101" s="369"/>
      <c r="CD1101" s="369"/>
      <c r="CE1101" s="369"/>
      <c r="CF1101" s="369"/>
      <c r="CG1101" s="369"/>
      <c r="CH1101" s="369"/>
      <c r="CI1101" s="369"/>
      <c r="CJ1101" s="369"/>
      <c r="CK1101" s="369"/>
      <c r="CL1101" s="369"/>
      <c r="CM1101" s="369"/>
      <c r="CN1101" s="369"/>
      <c r="CO1101" s="369"/>
      <c r="CP1101" s="369"/>
      <c r="CQ1101" s="369"/>
      <c r="CR1101" s="369"/>
      <c r="CS1101" s="369"/>
      <c r="CT1101" s="369"/>
      <c r="CU1101" s="369"/>
      <c r="CV1101" s="369"/>
      <c r="CW1101" s="369"/>
      <c r="CX1101" s="369"/>
      <c r="CY1101" s="369"/>
      <c r="CZ1101" s="369"/>
    </row>
    <row r="1102" s="369" customFormat="true" ht="15" customHeight="true" x14ac:dyDescent="0.2">
      <c r="BA1102" s="628"/>
      <c r="BB1102" s="397"/>
      <c r="BC1102" s="628"/>
      <c r="BD1102" s="628"/>
      <c r="BE1102" s="628"/>
      <c r="BF1102" s="628"/>
      <c r="BG1102" s="628"/>
      <c r="BH1102" s="628"/>
      <c r="BI1102" s="628"/>
      <c r="BJ1102" s="628"/>
      <c r="BK1102" s="628"/>
      <c r="BL1102" s="628"/>
      <c r="BM1102" s="628"/>
      <c r="BN1102" s="628"/>
      <c r="BO1102" s="628"/>
      <c r="BP1102" s="628"/>
      <c r="BQ1102" s="628"/>
      <c r="BR1102" s="628"/>
      <c r="BS1102" s="628"/>
      <c r="BT1102" s="628"/>
      <c r="BU1102" s="628"/>
      <c r="BV1102" s="628"/>
      <c r="BW1102" s="628"/>
      <c r="BX1102" s="628"/>
      <c r="BY1102" s="628"/>
    </row>
    <row r="1103" s="369" customFormat="true" ht="15" customHeight="true" x14ac:dyDescent="0.2">
      <c r="BA1103" s="628"/>
      <c r="BB1103" s="397"/>
      <c r="BC1103" s="628"/>
      <c r="BD1103" s="628"/>
      <c r="BE1103" s="628"/>
      <c r="BF1103" s="628"/>
      <c r="BG1103" s="628"/>
      <c r="BH1103" s="628"/>
      <c r="BI1103" s="628"/>
      <c r="BJ1103" s="628"/>
      <c r="BK1103" s="628"/>
      <c r="BL1103" s="628"/>
      <c r="BM1103" s="628"/>
      <c r="BN1103" s="628"/>
      <c r="BO1103" s="628"/>
      <c r="BP1103" s="628"/>
      <c r="BQ1103" s="628"/>
      <c r="BR1103" s="628"/>
      <c r="BS1103" s="628"/>
      <c r="BT1103" s="628"/>
      <c r="BU1103" s="628"/>
      <c r="BV1103" s="628"/>
      <c r="BW1103" s="628"/>
      <c r="BX1103" s="628"/>
      <c r="BY1103" s="628"/>
    </row>
    <row r="1104" s="369" customFormat="true" ht="15" customHeight="true" x14ac:dyDescent="0.2">
      <c r="BA1104" s="628"/>
      <c r="BB1104" s="397"/>
      <c r="BC1104" s="628"/>
      <c r="BD1104" s="628"/>
      <c r="BE1104" s="628"/>
      <c r="BF1104" s="628"/>
      <c r="BG1104" s="628"/>
      <c r="BH1104" s="628"/>
      <c r="BI1104" s="628"/>
      <c r="BJ1104" s="628"/>
      <c r="BK1104" s="628"/>
      <c r="BL1104" s="628"/>
      <c r="BM1104" s="628"/>
      <c r="BN1104" s="628"/>
      <c r="BO1104" s="628"/>
      <c r="BP1104" s="628"/>
      <c r="BQ1104" s="628"/>
      <c r="BR1104" s="628"/>
      <c r="BS1104" s="628"/>
      <c r="BT1104" s="628"/>
      <c r="BU1104" s="628"/>
      <c r="BV1104" s="628"/>
      <c r="BW1104" s="628"/>
      <c r="BX1104" s="628"/>
      <c r="BY1104" s="628"/>
    </row>
    <row r="1105" s="369" customFormat="true" ht="15" customHeight="true" x14ac:dyDescent="0.2">
      <c r="BA1105" s="628"/>
      <c r="BB1105" s="397"/>
      <c r="BC1105" s="628"/>
      <c r="BD1105" s="628"/>
      <c r="BE1105" s="628"/>
      <c r="BF1105" s="628"/>
      <c r="BG1105" s="628"/>
      <c r="BH1105" s="628"/>
      <c r="BI1105" s="628"/>
      <c r="BJ1105" s="628"/>
      <c r="BK1105" s="628"/>
      <c r="BL1105" s="628"/>
      <c r="BM1105" s="628"/>
      <c r="BN1105" s="628"/>
      <c r="BO1105" s="628"/>
      <c r="BP1105" s="628"/>
      <c r="BQ1105" s="628"/>
      <c r="BR1105" s="628"/>
      <c r="BS1105" s="628"/>
      <c r="BT1105" s="628"/>
      <c r="BU1105" s="628"/>
      <c r="BV1105" s="628"/>
      <c r="BW1105" s="628"/>
      <c r="BX1105" s="628"/>
      <c r="BY1105" s="628"/>
    </row>
    <row r="1106" s="369" customFormat="true" ht="15" customHeight="true" x14ac:dyDescent="0.2">
      <c r="BA1106" s="628"/>
      <c r="BB1106" s="397"/>
      <c r="BC1106" s="628"/>
      <c r="BD1106" s="628"/>
      <c r="BE1106" s="628"/>
      <c r="BF1106" s="628"/>
      <c r="BG1106" s="628"/>
      <c r="BH1106" s="628"/>
      <c r="BI1106" s="628"/>
      <c r="BJ1106" s="628"/>
      <c r="BK1106" s="628"/>
      <c r="BL1106" s="628"/>
      <c r="BM1106" s="628"/>
      <c r="BN1106" s="628"/>
      <c r="BO1106" s="628"/>
      <c r="BP1106" s="628"/>
      <c r="BQ1106" s="628"/>
      <c r="BR1106" s="628"/>
      <c r="BS1106" s="628"/>
      <c r="BT1106" s="628"/>
      <c r="BU1106" s="628"/>
      <c r="BV1106" s="628"/>
      <c r="BW1106" s="628"/>
      <c r="BX1106" s="628"/>
      <c r="BY1106" s="628"/>
    </row>
    <row r="1107" s="369" customFormat="true" ht="15" customHeight="true" x14ac:dyDescent="0.2">
      <c r="BA1107" s="628"/>
      <c r="BB1107" s="397"/>
      <c r="BC1107" s="628"/>
      <c r="BD1107" s="628"/>
      <c r="BE1107" s="628"/>
      <c r="BF1107" s="628"/>
      <c r="BG1107" s="628"/>
      <c r="BH1107" s="628"/>
      <c r="BI1107" s="628"/>
      <c r="BJ1107" s="628"/>
      <c r="BK1107" s="628"/>
      <c r="BL1107" s="628"/>
      <c r="BM1107" s="628"/>
      <c r="BN1107" s="628"/>
      <c r="BO1107" s="628"/>
      <c r="BP1107" s="628"/>
      <c r="BQ1107" s="628"/>
      <c r="BR1107" s="628"/>
      <c r="BS1107" s="628"/>
      <c r="BT1107" s="628"/>
      <c r="BU1107" s="628"/>
      <c r="BV1107" s="628"/>
      <c r="BW1107" s="628"/>
      <c r="BX1107" s="628"/>
      <c r="BY1107" s="628"/>
    </row>
    <row r="1108" s="369" customFormat="true" ht="15" customHeight="true" x14ac:dyDescent="0.2">
      <c r="BA1108" s="628"/>
      <c r="BB1108" s="397"/>
      <c r="BC1108" s="628"/>
      <c r="BD1108" s="628"/>
      <c r="BE1108" s="628"/>
      <c r="BF1108" s="628"/>
      <c r="BG1108" s="628"/>
      <c r="BH1108" s="628"/>
      <c r="BI1108" s="628"/>
      <c r="BJ1108" s="628"/>
      <c r="BK1108" s="628"/>
      <c r="BL1108" s="628"/>
      <c r="BM1108" s="628"/>
      <c r="BN1108" s="628"/>
      <c r="BO1108" s="628"/>
      <c r="BP1108" s="628"/>
      <c r="BQ1108" s="628"/>
      <c r="BR1108" s="628"/>
      <c r="BS1108" s="628"/>
      <c r="BT1108" s="628"/>
      <c r="BU1108" s="628"/>
      <c r="BV1108" s="628"/>
      <c r="BW1108" s="628"/>
      <c r="BX1108" s="628"/>
      <c r="BY1108" s="628"/>
    </row>
    <row r="1109" s="369" customFormat="true" ht="15" customHeight="true" x14ac:dyDescent="0.2">
      <c r="BA1109" s="628"/>
      <c r="BB1109" s="397"/>
      <c r="BC1109" s="628"/>
      <c r="BD1109" s="628"/>
      <c r="BE1109" s="628"/>
      <c r="BF1109" s="628"/>
      <c r="BG1109" s="628"/>
      <c r="BH1109" s="628"/>
      <c r="BI1109" s="628"/>
      <c r="BJ1109" s="628"/>
      <c r="BK1109" s="628"/>
      <c r="BL1109" s="628"/>
      <c r="BM1109" s="628"/>
      <c r="BN1109" s="628"/>
      <c r="BO1109" s="628"/>
      <c r="BP1109" s="628"/>
      <c r="BQ1109" s="628"/>
      <c r="BR1109" s="628"/>
      <c r="BS1109" s="628"/>
      <c r="BT1109" s="628"/>
      <c r="BU1109" s="628"/>
      <c r="BV1109" s="628"/>
      <c r="BW1109" s="628"/>
      <c r="BX1109" s="628"/>
      <c r="BY1109" s="628"/>
    </row>
    <row r="1110" s="369" customFormat="true" ht="15" customHeight="true" x14ac:dyDescent="0.2">
      <c r="BA1110" s="628"/>
      <c r="BB1110" s="397"/>
      <c r="BC1110" s="628"/>
      <c r="BD1110" s="628"/>
      <c r="BE1110" s="628"/>
      <c r="BF1110" s="628"/>
      <c r="BG1110" s="628"/>
      <c r="BH1110" s="628"/>
      <c r="BI1110" s="628"/>
      <c r="BJ1110" s="628"/>
      <c r="BK1110" s="628"/>
      <c r="BL1110" s="628"/>
      <c r="BM1110" s="628"/>
      <c r="BN1110" s="628"/>
      <c r="BO1110" s="628"/>
      <c r="BP1110" s="628"/>
      <c r="BQ1110" s="628"/>
      <c r="BR1110" s="628"/>
      <c r="BS1110" s="628"/>
      <c r="BT1110" s="628"/>
      <c r="BU1110" s="628"/>
      <c r="BV1110" s="628"/>
      <c r="BW1110" s="628"/>
      <c r="BX1110" s="628"/>
      <c r="BY1110" s="628"/>
    </row>
    <row r="1111" s="369" customFormat="true" ht="15" customHeight="true" x14ac:dyDescent="0.2">
      <c r="BA1111" s="628"/>
      <c r="BB1111" s="397"/>
      <c r="BC1111" s="628"/>
      <c r="BD1111" s="628"/>
      <c r="BE1111" s="628"/>
      <c r="BF1111" s="628"/>
      <c r="BG1111" s="628"/>
      <c r="BH1111" s="628"/>
      <c r="BI1111" s="628"/>
      <c r="BJ1111" s="628"/>
      <c r="BK1111" s="628"/>
      <c r="BL1111" s="628"/>
      <c r="BM1111" s="628"/>
      <c r="BN1111" s="628"/>
      <c r="BO1111" s="628"/>
      <c r="BP1111" s="628"/>
      <c r="BQ1111" s="628"/>
      <c r="BR1111" s="628"/>
      <c r="BS1111" s="628"/>
      <c r="BT1111" s="628"/>
      <c r="BU1111" s="628"/>
      <c r="BV1111" s="628"/>
      <c r="BW1111" s="628"/>
      <c r="BX1111" s="628"/>
      <c r="BY1111" s="628"/>
    </row>
    <row r="1112" s="369" customFormat="true" ht="15" customHeight="true" x14ac:dyDescent="0.2">
      <c r="BA1112" s="628"/>
      <c r="BB1112" s="397"/>
      <c r="BC1112" s="628"/>
      <c r="BD1112" s="628"/>
      <c r="BE1112" s="628"/>
      <c r="BF1112" s="628"/>
      <c r="BG1112" s="628"/>
      <c r="BH1112" s="628"/>
      <c r="BI1112" s="628"/>
      <c r="BJ1112" s="628"/>
      <c r="BK1112" s="628"/>
      <c r="BL1112" s="628"/>
      <c r="BM1112" s="628"/>
      <c r="BN1112" s="628"/>
      <c r="BO1112" s="628"/>
      <c r="BP1112" s="628"/>
      <c r="BQ1112" s="628"/>
      <c r="BR1112" s="628"/>
      <c r="BS1112" s="628"/>
      <c r="BT1112" s="628"/>
      <c r="BU1112" s="628"/>
      <c r="BV1112" s="628"/>
      <c r="BW1112" s="628"/>
      <c r="BX1112" s="628"/>
      <c r="BY1112" s="628"/>
    </row>
    <row r="1113" s="369" customFormat="true" ht="15" customHeight="true" x14ac:dyDescent="0.2">
      <c r="BA1113" s="628"/>
      <c r="BB1113" s="397"/>
      <c r="BC1113" s="628"/>
      <c r="BD1113" s="628"/>
      <c r="BE1113" s="628"/>
      <c r="BF1113" s="628"/>
      <c r="BG1113" s="628"/>
      <c r="BH1113" s="628"/>
      <c r="BI1113" s="628"/>
      <c r="BJ1113" s="628"/>
      <c r="BK1113" s="628"/>
      <c r="BL1113" s="628"/>
      <c r="BM1113" s="628"/>
      <c r="BN1113" s="628"/>
      <c r="BO1113" s="628"/>
      <c r="BP1113" s="628"/>
      <c r="BQ1113" s="628"/>
      <c r="BR1113" s="628"/>
      <c r="BS1113" s="628"/>
      <c r="BT1113" s="628"/>
      <c r="BU1113" s="628"/>
      <c r="BV1113" s="628"/>
      <c r="BW1113" s="628"/>
      <c r="BX1113" s="628"/>
      <c r="BY1113" s="628"/>
    </row>
    <row r="1114" s="183" customFormat="true" ht="17.1" customHeight="true" x14ac:dyDescent="0.2">
      <c r="A1114" s="191"/>
      <c r="B1114" s="191"/>
      <c r="C1114" s="189"/>
      <c r="D1114" s="189"/>
      <c r="E1114" s="189"/>
      <c r="F1114" s="189"/>
      <c r="G1114" s="189"/>
      <c r="H1114" s="189"/>
      <c r="I1114" s="189"/>
      <c r="J1114" s="189"/>
      <c r="K1114" s="189"/>
      <c r="L1114" s="189"/>
      <c r="M1114" s="189"/>
      <c r="N1114" s="189"/>
      <c r="O1114" s="189"/>
      <c r="P1114" s="189"/>
      <c r="Q1114" s="189"/>
      <c r="R1114" s="189"/>
      <c r="S1114" s="189"/>
      <c r="T1114" s="189"/>
      <c r="U1114" s="189"/>
      <c r="V1114" s="189"/>
      <c r="W1114" s="189"/>
      <c r="X1114" s="189"/>
      <c r="Y1114" s="189"/>
      <c r="Z1114" s="189"/>
      <c r="BA1114" s="628"/>
      <c r="BB1114" s="397"/>
      <c r="BC1114" s="628"/>
      <c r="BD1114" s="628"/>
      <c r="BE1114" s="628"/>
      <c r="BF1114" s="628"/>
      <c r="BG1114" s="628"/>
      <c r="BH1114" s="628"/>
      <c r="BI1114" s="628"/>
      <c r="BJ1114" s="628"/>
      <c r="BK1114" s="628"/>
      <c r="BL1114" s="628"/>
      <c r="BM1114" s="628"/>
      <c r="BN1114" s="628"/>
      <c r="BO1114" s="628"/>
      <c r="BP1114" s="628"/>
      <c r="BQ1114" s="628"/>
      <c r="BR1114" s="628"/>
      <c r="BS1114" s="628"/>
      <c r="BT1114" s="628"/>
      <c r="BU1114" s="628"/>
      <c r="BV1114" s="628"/>
      <c r="BW1114" s="628"/>
      <c r="BX1114" s="628"/>
      <c r="BY1114" s="628"/>
      <c r="BZ1114" s="369"/>
      <c r="CA1114" s="369"/>
      <c r="CB1114" s="369"/>
      <c r="CC1114" s="369"/>
      <c r="CD1114" s="369"/>
      <c r="CE1114" s="369"/>
      <c r="CF1114" s="369"/>
      <c r="CG1114" s="369"/>
      <c r="CH1114" s="369"/>
      <c r="CI1114" s="369"/>
      <c r="CJ1114" s="369"/>
      <c r="CK1114" s="369"/>
      <c r="CL1114" s="369"/>
      <c r="CM1114" s="369"/>
      <c r="CN1114" s="369"/>
      <c r="CO1114" s="369"/>
      <c r="CP1114" s="369"/>
      <c r="CQ1114" s="369"/>
      <c r="CR1114" s="369"/>
      <c r="CS1114" s="369"/>
      <c r="CT1114" s="369"/>
      <c r="CU1114" s="369"/>
      <c r="CV1114" s="369"/>
      <c r="CW1114" s="369"/>
      <c r="CX1114" s="369"/>
      <c r="CY1114" s="369"/>
      <c r="CZ1114" s="369"/>
    </row>
    <row r="1115" s="183" customFormat="true" ht="17.1" customHeight="true" x14ac:dyDescent="0.2">
      <c r="A1115" s="191"/>
      <c r="B1115" s="191"/>
      <c r="C1115" s="189"/>
      <c r="D1115" s="189"/>
      <c r="E1115" s="189"/>
      <c r="F1115" s="189"/>
      <c r="G1115" s="189"/>
      <c r="H1115" s="189"/>
      <c r="I1115" s="189"/>
      <c r="J1115" s="189"/>
      <c r="K1115" s="189"/>
      <c r="L1115" s="189"/>
      <c r="M1115" s="189"/>
      <c r="N1115" s="189"/>
      <c r="O1115" s="189"/>
      <c r="P1115" s="189"/>
      <c r="Q1115" s="189"/>
      <c r="R1115" s="189"/>
      <c r="S1115" s="189"/>
      <c r="T1115" s="189"/>
      <c r="U1115" s="189"/>
      <c r="V1115" s="189"/>
      <c r="W1115" s="189"/>
      <c r="X1115" s="189"/>
      <c r="Y1115" s="189"/>
      <c r="Z1115" s="189"/>
      <c r="BA1115" s="628"/>
      <c r="BB1115" s="397"/>
      <c r="BC1115" s="628"/>
      <c r="BD1115" s="628"/>
      <c r="BE1115" s="628"/>
      <c r="BF1115" s="628"/>
      <c r="BG1115" s="628"/>
      <c r="BH1115" s="628"/>
      <c r="BI1115" s="628"/>
      <c r="BJ1115" s="628"/>
      <c r="BK1115" s="628"/>
      <c r="BL1115" s="628"/>
      <c r="BM1115" s="628"/>
      <c r="BN1115" s="628"/>
      <c r="BO1115" s="628"/>
      <c r="BP1115" s="628"/>
      <c r="BQ1115" s="628"/>
      <c r="BR1115" s="628"/>
      <c r="BS1115" s="628"/>
      <c r="BT1115" s="628"/>
      <c r="BU1115" s="628"/>
      <c r="BV1115" s="628"/>
      <c r="BW1115" s="628"/>
      <c r="BX1115" s="628"/>
      <c r="BY1115" s="628"/>
      <c r="BZ1115" s="369"/>
      <c r="CA1115" s="369"/>
      <c r="CB1115" s="369"/>
      <c r="CC1115" s="369"/>
      <c r="CD1115" s="369"/>
      <c r="CE1115" s="369"/>
      <c r="CF1115" s="369"/>
      <c r="CG1115" s="369"/>
      <c r="CH1115" s="369"/>
      <c r="CI1115" s="369"/>
      <c r="CJ1115" s="369"/>
      <c r="CK1115" s="369"/>
      <c r="CL1115" s="369"/>
      <c r="CM1115" s="369"/>
      <c r="CN1115" s="369"/>
      <c r="CO1115" s="369"/>
      <c r="CP1115" s="369"/>
      <c r="CQ1115" s="369"/>
      <c r="CR1115" s="369"/>
      <c r="CS1115" s="369"/>
      <c r="CT1115" s="369"/>
      <c r="CU1115" s="369"/>
      <c r="CV1115" s="369"/>
      <c r="CW1115" s="369"/>
      <c r="CX1115" s="369"/>
      <c r="CY1115" s="369"/>
      <c r="CZ1115" s="369"/>
    </row>
    <row r="1116" s="183" customFormat="true" ht="17.1" customHeight="true" x14ac:dyDescent="0.2">
      <c r="A1116" s="191"/>
      <c r="B1116" s="191"/>
      <c r="C1116" s="189"/>
      <c r="D1116" s="189"/>
      <c r="E1116" s="189"/>
      <c r="F1116" s="189"/>
      <c r="G1116" s="189"/>
      <c r="H1116" s="189"/>
      <c r="I1116" s="189"/>
      <c r="J1116" s="189"/>
      <c r="K1116" s="189"/>
      <c r="L1116" s="189"/>
      <c r="M1116" s="189"/>
      <c r="N1116" s="189"/>
      <c r="O1116" s="189"/>
      <c r="P1116" s="189"/>
      <c r="Q1116" s="189"/>
      <c r="R1116" s="189"/>
      <c r="S1116" s="189"/>
      <c r="T1116" s="189"/>
      <c r="U1116" s="189"/>
      <c r="V1116" s="189"/>
      <c r="W1116" s="189"/>
      <c r="X1116" s="189"/>
      <c r="Y1116" s="189"/>
      <c r="Z1116" s="189"/>
      <c r="BA1116" s="628"/>
      <c r="BB1116" s="397"/>
      <c r="BC1116" s="628"/>
      <c r="BD1116" s="628"/>
      <c r="BE1116" s="628"/>
      <c r="BF1116" s="628"/>
      <c r="BG1116" s="628"/>
      <c r="BH1116" s="628"/>
      <c r="BI1116" s="628"/>
      <c r="BJ1116" s="628"/>
      <c r="BK1116" s="628"/>
      <c r="BL1116" s="628"/>
      <c r="BM1116" s="628"/>
      <c r="BN1116" s="628"/>
      <c r="BO1116" s="628"/>
      <c r="BP1116" s="628"/>
      <c r="BQ1116" s="628"/>
      <c r="BR1116" s="628"/>
      <c r="BS1116" s="628"/>
      <c r="BT1116" s="628"/>
      <c r="BU1116" s="628"/>
      <c r="BV1116" s="628"/>
      <c r="BW1116" s="628"/>
      <c r="BX1116" s="628"/>
      <c r="BY1116" s="628"/>
      <c r="BZ1116" s="369"/>
      <c r="CA1116" s="369"/>
      <c r="CB1116" s="369"/>
      <c r="CC1116" s="369"/>
      <c r="CD1116" s="369"/>
      <c r="CE1116" s="369"/>
      <c r="CF1116" s="369"/>
      <c r="CG1116" s="369"/>
      <c r="CH1116" s="369"/>
      <c r="CI1116" s="369"/>
      <c r="CJ1116" s="369"/>
      <c r="CK1116" s="369"/>
      <c r="CL1116" s="369"/>
      <c r="CM1116" s="369"/>
      <c r="CN1116" s="369"/>
      <c r="CO1116" s="369"/>
      <c r="CP1116" s="369"/>
      <c r="CQ1116" s="369"/>
      <c r="CR1116" s="369"/>
      <c r="CS1116" s="369"/>
      <c r="CT1116" s="369"/>
      <c r="CU1116" s="369"/>
      <c r="CV1116" s="369"/>
      <c r="CW1116" s="369"/>
      <c r="CX1116" s="369"/>
      <c r="CY1116" s="369"/>
      <c r="CZ1116" s="369"/>
    </row>
    <row r="1117" s="183" customFormat="true" ht="17.1" customHeight="true" x14ac:dyDescent="0.2">
      <c r="A1117" s="191"/>
      <c r="B1117" s="191"/>
      <c r="C1117" s="189"/>
      <c r="D1117" s="189"/>
      <c r="E1117" s="189"/>
      <c r="F1117" s="189"/>
      <c r="G1117" s="189"/>
      <c r="H1117" s="189"/>
      <c r="I1117" s="189"/>
      <c r="J1117" s="189"/>
      <c r="K1117" s="189"/>
      <c r="L1117" s="189"/>
      <c r="M1117" s="189"/>
      <c r="N1117" s="189"/>
      <c r="O1117" s="189"/>
      <c r="P1117" s="189"/>
      <c r="Q1117" s="189"/>
      <c r="R1117" s="189"/>
      <c r="S1117" s="189"/>
      <c r="T1117" s="189"/>
      <c r="U1117" s="189"/>
      <c r="V1117" s="189"/>
      <c r="W1117" s="189"/>
      <c r="X1117" s="189"/>
      <c r="Y1117" s="189"/>
      <c r="Z1117" s="189"/>
      <c r="BA1117" s="628"/>
      <c r="BB1117" s="397"/>
      <c r="BC1117" s="628"/>
      <c r="BD1117" s="628"/>
      <c r="BE1117" s="628"/>
      <c r="BF1117" s="628"/>
      <c r="BG1117" s="628"/>
      <c r="BH1117" s="628"/>
      <c r="BI1117" s="628"/>
      <c r="BJ1117" s="628"/>
      <c r="BK1117" s="628"/>
      <c r="BL1117" s="628"/>
      <c r="BM1117" s="628"/>
      <c r="BN1117" s="628"/>
      <c r="BO1117" s="628"/>
      <c r="BP1117" s="628"/>
      <c r="BQ1117" s="628"/>
      <c r="BR1117" s="628"/>
      <c r="BS1117" s="628"/>
      <c r="BT1117" s="628"/>
      <c r="BU1117" s="628"/>
      <c r="BV1117" s="628"/>
      <c r="BW1117" s="628"/>
      <c r="BX1117" s="628"/>
      <c r="BY1117" s="628"/>
      <c r="BZ1117" s="369"/>
      <c r="CA1117" s="369"/>
      <c r="CB1117" s="369"/>
      <c r="CC1117" s="369"/>
      <c r="CD1117" s="369"/>
      <c r="CE1117" s="369"/>
      <c r="CF1117" s="369"/>
      <c r="CG1117" s="369"/>
      <c r="CH1117" s="369"/>
      <c r="CI1117" s="369"/>
      <c r="CJ1117" s="369"/>
      <c r="CK1117" s="369"/>
      <c r="CL1117" s="369"/>
      <c r="CM1117" s="369"/>
      <c r="CN1117" s="369"/>
      <c r="CO1117" s="369"/>
      <c r="CP1117" s="369"/>
      <c r="CQ1117" s="369"/>
      <c r="CR1117" s="369"/>
      <c r="CS1117" s="369"/>
      <c r="CT1117" s="369"/>
      <c r="CU1117" s="369"/>
      <c r="CV1117" s="369"/>
      <c r="CW1117" s="369"/>
      <c r="CX1117" s="369"/>
      <c r="CY1117" s="369"/>
      <c r="CZ1117" s="369"/>
    </row>
    <row r="1118" s="369" customFormat="true" ht="15" customHeight="true" x14ac:dyDescent="0.2">
      <c r="BA1118" s="628"/>
      <c r="BB1118" s="397"/>
      <c r="BC1118" s="628"/>
      <c r="BD1118" s="628"/>
      <c r="BE1118" s="628"/>
      <c r="BF1118" s="628"/>
      <c r="BG1118" s="628"/>
      <c r="BH1118" s="628"/>
      <c r="BI1118" s="628"/>
      <c r="BJ1118" s="628"/>
      <c r="BK1118" s="628"/>
      <c r="BL1118" s="628"/>
      <c r="BM1118" s="628"/>
      <c r="BN1118" s="628"/>
      <c r="BO1118" s="628"/>
      <c r="BP1118" s="628"/>
      <c r="BQ1118" s="628"/>
      <c r="BR1118" s="628"/>
      <c r="BS1118" s="628"/>
      <c r="BT1118" s="628"/>
      <c r="BU1118" s="628"/>
      <c r="BV1118" s="628"/>
      <c r="BW1118" s="628"/>
      <c r="BX1118" s="628"/>
      <c r="BY1118" s="628"/>
    </row>
    <row r="1119" s="369" customFormat="true" ht="15" customHeight="true" x14ac:dyDescent="0.2">
      <c r="BA1119" s="628"/>
      <c r="BB1119" s="397"/>
      <c r="BC1119" s="628"/>
      <c r="BD1119" s="628"/>
      <c r="BE1119" s="628"/>
      <c r="BF1119" s="628"/>
      <c r="BG1119" s="628"/>
      <c r="BH1119" s="628"/>
      <c r="BI1119" s="628"/>
      <c r="BJ1119" s="628"/>
      <c r="BK1119" s="628"/>
      <c r="BL1119" s="628"/>
      <c r="BM1119" s="628"/>
      <c r="BN1119" s="628"/>
      <c r="BO1119" s="628"/>
      <c r="BP1119" s="628"/>
      <c r="BQ1119" s="628"/>
      <c r="BR1119" s="628"/>
      <c r="BS1119" s="628"/>
      <c r="BT1119" s="628"/>
      <c r="BU1119" s="628"/>
      <c r="BV1119" s="628"/>
      <c r="BW1119" s="628"/>
      <c r="BX1119" s="628"/>
      <c r="BY1119" s="628"/>
    </row>
    <row r="1120" s="369" customFormat="true" ht="15" customHeight="true" x14ac:dyDescent="0.2">
      <c r="BA1120" s="628"/>
      <c r="BB1120" s="397"/>
      <c r="BC1120" s="628"/>
      <c r="BD1120" s="628"/>
      <c r="BE1120" s="628"/>
      <c r="BF1120" s="628"/>
      <c r="BG1120" s="628"/>
      <c r="BH1120" s="628"/>
      <c r="BI1120" s="628"/>
      <c r="BJ1120" s="628"/>
      <c r="BK1120" s="628"/>
      <c r="BL1120" s="628"/>
      <c r="BM1120" s="628"/>
      <c r="BN1120" s="628"/>
      <c r="BO1120" s="628"/>
      <c r="BP1120" s="628"/>
      <c r="BQ1120" s="628"/>
      <c r="BR1120" s="628"/>
      <c r="BS1120" s="628"/>
      <c r="BT1120" s="628"/>
      <c r="BU1120" s="628"/>
      <c r="BV1120" s="628"/>
      <c r="BW1120" s="628"/>
      <c r="BX1120" s="628"/>
      <c r="BY1120" s="628"/>
    </row>
    <row r="1121" s="369" customFormat="true" ht="15" customHeight="true" x14ac:dyDescent="0.2">
      <c r="BA1121" s="628"/>
      <c r="BB1121" s="397"/>
      <c r="BC1121" s="628"/>
      <c r="BD1121" s="628"/>
      <c r="BE1121" s="628"/>
      <c r="BF1121" s="628"/>
      <c r="BG1121" s="628"/>
      <c r="BH1121" s="628"/>
      <c r="BI1121" s="628"/>
      <c r="BJ1121" s="628"/>
      <c r="BK1121" s="628"/>
      <c r="BL1121" s="628"/>
      <c r="BM1121" s="628"/>
      <c r="BN1121" s="628"/>
      <c r="BO1121" s="628"/>
      <c r="BP1121" s="628"/>
      <c r="BQ1121" s="628"/>
      <c r="BR1121" s="628"/>
      <c r="BS1121" s="628"/>
      <c r="BT1121" s="628"/>
      <c r="BU1121" s="628"/>
      <c r="BV1121" s="628"/>
      <c r="BW1121" s="628"/>
      <c r="BX1121" s="628"/>
      <c r="BY1121" s="628"/>
    </row>
    <row r="1122" s="369" customFormat="true" ht="15" customHeight="true" x14ac:dyDescent="0.2">
      <c r="BA1122" s="628"/>
      <c r="BB1122" s="397"/>
      <c r="BC1122" s="628"/>
      <c r="BD1122" s="628"/>
      <c r="BE1122" s="628"/>
      <c r="BF1122" s="628"/>
      <c r="BG1122" s="628"/>
      <c r="BH1122" s="628"/>
      <c r="BI1122" s="628"/>
      <c r="BJ1122" s="628"/>
      <c r="BK1122" s="628"/>
      <c r="BL1122" s="628"/>
      <c r="BM1122" s="628"/>
      <c r="BN1122" s="628"/>
      <c r="BO1122" s="628"/>
      <c r="BP1122" s="628"/>
      <c r="BQ1122" s="628"/>
      <c r="BR1122" s="628"/>
      <c r="BS1122" s="628"/>
      <c r="BT1122" s="628"/>
      <c r="BU1122" s="628"/>
      <c r="BV1122" s="628"/>
      <c r="BW1122" s="628"/>
      <c r="BX1122" s="628"/>
      <c r="BY1122" s="628"/>
    </row>
    <row r="1123" s="369" customFormat="true" ht="15" customHeight="true" x14ac:dyDescent="0.2">
      <c r="BA1123" s="628"/>
      <c r="BB1123" s="397"/>
      <c r="BC1123" s="628"/>
      <c r="BD1123" s="628"/>
      <c r="BE1123" s="628"/>
      <c r="BF1123" s="628"/>
      <c r="BG1123" s="628"/>
      <c r="BH1123" s="628"/>
      <c r="BI1123" s="628"/>
      <c r="BJ1123" s="628"/>
      <c r="BK1123" s="628"/>
      <c r="BL1123" s="628"/>
      <c r="BM1123" s="628"/>
      <c r="BN1123" s="628"/>
      <c r="BO1123" s="628"/>
      <c r="BP1123" s="628"/>
      <c r="BQ1123" s="628"/>
      <c r="BR1123" s="628"/>
      <c r="BS1123" s="628"/>
      <c r="BT1123" s="628"/>
      <c r="BU1123" s="628"/>
      <c r="BV1123" s="628"/>
      <c r="BW1123" s="628"/>
      <c r="BX1123" s="628"/>
      <c r="BY1123" s="628"/>
    </row>
    <row r="1124" s="369" customFormat="true" ht="15" customHeight="true" x14ac:dyDescent="0.2">
      <c r="BA1124" s="628"/>
      <c r="BB1124" s="397"/>
      <c r="BC1124" s="628"/>
      <c r="BD1124" s="628"/>
      <c r="BE1124" s="628"/>
      <c r="BF1124" s="628"/>
      <c r="BG1124" s="628"/>
      <c r="BH1124" s="628"/>
      <c r="BI1124" s="628"/>
      <c r="BJ1124" s="628"/>
      <c r="BK1124" s="628"/>
      <c r="BL1124" s="628"/>
      <c r="BM1124" s="628"/>
      <c r="BN1124" s="628"/>
      <c r="BO1124" s="628"/>
      <c r="BP1124" s="628"/>
      <c r="BQ1124" s="628"/>
      <c r="BR1124" s="628"/>
      <c r="BS1124" s="628"/>
      <c r="BT1124" s="628"/>
      <c r="BU1124" s="628"/>
      <c r="BV1124" s="628"/>
      <c r="BW1124" s="628"/>
      <c r="BX1124" s="628"/>
      <c r="BY1124" s="628"/>
    </row>
    <row r="1125" s="369" customFormat="true" ht="15" customHeight="true" x14ac:dyDescent="0.2">
      <c r="BA1125" s="628"/>
      <c r="BB1125" s="397"/>
      <c r="BC1125" s="628"/>
      <c r="BD1125" s="628"/>
      <c r="BE1125" s="628"/>
      <c r="BF1125" s="628"/>
      <c r="BG1125" s="628"/>
      <c r="BH1125" s="628"/>
      <c r="BI1125" s="628"/>
      <c r="BJ1125" s="628"/>
      <c r="BK1125" s="628"/>
      <c r="BL1125" s="628"/>
      <c r="BM1125" s="628"/>
      <c r="BN1125" s="628"/>
      <c r="BO1125" s="628"/>
      <c r="BP1125" s="628"/>
      <c r="BQ1125" s="628"/>
      <c r="BR1125" s="628"/>
      <c r="BS1125" s="628"/>
      <c r="BT1125" s="628"/>
      <c r="BU1125" s="628"/>
      <c r="BV1125" s="628"/>
      <c r="BW1125" s="628"/>
      <c r="BX1125" s="628"/>
      <c r="BY1125" s="628"/>
    </row>
    <row r="1126" s="369" customFormat="true" ht="15" customHeight="true" x14ac:dyDescent="0.2">
      <c r="BA1126" s="628"/>
      <c r="BB1126" s="397"/>
      <c r="BC1126" s="628"/>
      <c r="BD1126" s="628"/>
      <c r="BE1126" s="628"/>
      <c r="BF1126" s="628"/>
      <c r="BG1126" s="628"/>
      <c r="BH1126" s="628"/>
      <c r="BI1126" s="628"/>
      <c r="BJ1126" s="628"/>
      <c r="BK1126" s="628"/>
      <c r="BL1126" s="628"/>
      <c r="BM1126" s="628"/>
      <c r="BN1126" s="628"/>
      <c r="BO1126" s="628"/>
      <c r="BP1126" s="628"/>
      <c r="BQ1126" s="628"/>
      <c r="BR1126" s="628"/>
      <c r="BS1126" s="628"/>
      <c r="BT1126" s="628"/>
      <c r="BU1126" s="628"/>
      <c r="BV1126" s="628"/>
      <c r="BW1126" s="628"/>
      <c r="BX1126" s="628"/>
      <c r="BY1126" s="628"/>
    </row>
    <row r="1127" s="369" customFormat="true" ht="15" customHeight="true" x14ac:dyDescent="0.2">
      <c r="BA1127" s="628"/>
      <c r="BB1127" s="397"/>
      <c r="BC1127" s="628"/>
      <c r="BD1127" s="628"/>
      <c r="BE1127" s="628"/>
      <c r="BF1127" s="628"/>
      <c r="BG1127" s="628"/>
      <c r="BH1127" s="628"/>
      <c r="BI1127" s="628"/>
      <c r="BJ1127" s="628"/>
      <c r="BK1127" s="628"/>
      <c r="BL1127" s="628"/>
      <c r="BM1127" s="628"/>
      <c r="BN1127" s="628"/>
      <c r="BO1127" s="628"/>
      <c r="BP1127" s="628"/>
      <c r="BQ1127" s="628"/>
      <c r="BR1127" s="628"/>
      <c r="BS1127" s="628"/>
      <c r="BT1127" s="628"/>
      <c r="BU1127" s="628"/>
      <c r="BV1127" s="628"/>
      <c r="BW1127" s="628"/>
      <c r="BX1127" s="628"/>
      <c r="BY1127" s="628"/>
    </row>
    <row r="1128" s="369" customFormat="true" ht="15" customHeight="true" x14ac:dyDescent="0.2">
      <c r="BA1128" s="628"/>
      <c r="BB1128" s="397"/>
      <c r="BC1128" s="628"/>
      <c r="BD1128" s="628"/>
      <c r="BE1128" s="628"/>
      <c r="BF1128" s="628"/>
      <c r="BG1128" s="628"/>
      <c r="BH1128" s="628"/>
      <c r="BI1128" s="628"/>
      <c r="BJ1128" s="628"/>
      <c r="BK1128" s="628"/>
      <c r="BL1128" s="628"/>
      <c r="BM1128" s="628"/>
      <c r="BN1128" s="628"/>
      <c r="BO1128" s="628"/>
      <c r="BP1128" s="628"/>
      <c r="BQ1128" s="628"/>
      <c r="BR1128" s="628"/>
      <c r="BS1128" s="628"/>
      <c r="BT1128" s="628"/>
      <c r="BU1128" s="628"/>
      <c r="BV1128" s="628"/>
      <c r="BW1128" s="628"/>
      <c r="BX1128" s="628"/>
      <c r="BY1128" s="628"/>
    </row>
    <row r="1129" s="369" customFormat="true" ht="15" customHeight="true" x14ac:dyDescent="0.2">
      <c r="BA1129" s="628"/>
      <c r="BB1129" s="397"/>
      <c r="BC1129" s="628"/>
      <c r="BD1129" s="628"/>
      <c r="BE1129" s="628"/>
      <c r="BF1129" s="628"/>
      <c r="BG1129" s="628"/>
      <c r="BH1129" s="628"/>
      <c r="BI1129" s="628"/>
      <c r="BJ1129" s="628"/>
      <c r="BK1129" s="628"/>
      <c r="BL1129" s="628"/>
      <c r="BM1129" s="628"/>
      <c r="BN1129" s="628"/>
      <c r="BO1129" s="628"/>
      <c r="BP1129" s="628"/>
      <c r="BQ1129" s="628"/>
      <c r="BR1129" s="628"/>
      <c r="BS1129" s="628"/>
      <c r="BT1129" s="628"/>
      <c r="BU1129" s="628"/>
      <c r="BV1129" s="628"/>
      <c r="BW1129" s="628"/>
      <c r="BX1129" s="628"/>
      <c r="BY1129" s="628"/>
    </row>
    <row r="1130" s="369" customFormat="true" ht="15" customHeight="true" x14ac:dyDescent="0.2">
      <c r="BA1130" s="628"/>
      <c r="BB1130" s="397"/>
      <c r="BC1130" s="628"/>
      <c r="BD1130" s="628"/>
      <c r="BE1130" s="628"/>
      <c r="BF1130" s="628"/>
      <c r="BG1130" s="628"/>
      <c r="BH1130" s="628"/>
      <c r="BI1130" s="628"/>
      <c r="BJ1130" s="628"/>
      <c r="BK1130" s="628"/>
      <c r="BL1130" s="628"/>
      <c r="BM1130" s="628"/>
      <c r="BN1130" s="628"/>
      <c r="BO1130" s="628"/>
      <c r="BP1130" s="628"/>
      <c r="BQ1130" s="628"/>
      <c r="BR1130" s="628"/>
      <c r="BS1130" s="628"/>
      <c r="BT1130" s="628"/>
      <c r="BU1130" s="628"/>
      <c r="BV1130" s="628"/>
      <c r="BW1130" s="628"/>
      <c r="BX1130" s="628"/>
      <c r="BY1130" s="628"/>
    </row>
    <row r="1131" s="369" customFormat="true" ht="15" customHeight="true" x14ac:dyDescent="0.2">
      <c r="BA1131" s="628"/>
      <c r="BB1131" s="397"/>
      <c r="BC1131" s="628"/>
      <c r="BD1131" s="628"/>
      <c r="BE1131" s="628"/>
      <c r="BF1131" s="628"/>
      <c r="BG1131" s="628"/>
      <c r="BH1131" s="628"/>
      <c r="BI1131" s="628"/>
      <c r="BJ1131" s="628"/>
      <c r="BK1131" s="628"/>
      <c r="BL1131" s="628"/>
      <c r="BM1131" s="628"/>
      <c r="BN1131" s="628"/>
      <c r="BO1131" s="628"/>
      <c r="BP1131" s="628"/>
      <c r="BQ1131" s="628"/>
      <c r="BR1131" s="628"/>
      <c r="BS1131" s="628"/>
      <c r="BT1131" s="628"/>
      <c r="BU1131" s="628"/>
      <c r="BV1131" s="628"/>
      <c r="BW1131" s="628"/>
      <c r="BX1131" s="628"/>
      <c r="BY1131" s="628"/>
    </row>
    <row r="1132" s="369" customFormat="true" ht="15" customHeight="true" x14ac:dyDescent="0.2">
      <c r="BA1132" s="628"/>
      <c r="BB1132" s="397"/>
      <c r="BC1132" s="628"/>
      <c r="BD1132" s="628"/>
      <c r="BE1132" s="628"/>
      <c r="BF1132" s="628"/>
      <c r="BG1132" s="628"/>
      <c r="BH1132" s="628"/>
      <c r="BI1132" s="628"/>
      <c r="BJ1132" s="628"/>
      <c r="BK1132" s="628"/>
      <c r="BL1132" s="628"/>
      <c r="BM1132" s="628"/>
      <c r="BN1132" s="628"/>
      <c r="BO1132" s="628"/>
      <c r="BP1132" s="628"/>
      <c r="BQ1132" s="628"/>
      <c r="BR1132" s="628"/>
      <c r="BS1132" s="628"/>
      <c r="BT1132" s="628"/>
      <c r="BU1132" s="628"/>
      <c r="BV1132" s="628"/>
      <c r="BW1132" s="628"/>
      <c r="BX1132" s="628"/>
      <c r="BY1132" s="628"/>
    </row>
    <row r="1133" s="369" customFormat="true" ht="15" customHeight="true" x14ac:dyDescent="0.2">
      <c r="BA1133" s="628"/>
      <c r="BB1133" s="397"/>
      <c r="BC1133" s="628"/>
      <c r="BD1133" s="628"/>
      <c r="BE1133" s="628"/>
      <c r="BF1133" s="628"/>
      <c r="BG1133" s="628"/>
      <c r="BH1133" s="628"/>
      <c r="BI1133" s="628"/>
      <c r="BJ1133" s="628"/>
      <c r="BK1133" s="628"/>
      <c r="BL1133" s="628"/>
      <c r="BM1133" s="628"/>
      <c r="BN1133" s="628"/>
      <c r="BO1133" s="628"/>
      <c r="BP1133" s="628"/>
      <c r="BQ1133" s="628"/>
      <c r="BR1133" s="628"/>
      <c r="BS1133" s="628"/>
      <c r="BT1133" s="628"/>
      <c r="BU1133" s="628"/>
      <c r="BV1133" s="628"/>
      <c r="BW1133" s="628"/>
      <c r="BX1133" s="628"/>
      <c r="BY1133" s="628"/>
    </row>
    <row r="1134" s="369" customFormat="true" ht="15" customHeight="true" x14ac:dyDescent="0.2">
      <c r="BA1134" s="628"/>
      <c r="BB1134" s="397"/>
      <c r="BC1134" s="628"/>
      <c r="BD1134" s="628"/>
      <c r="BE1134" s="628"/>
      <c r="BF1134" s="628"/>
      <c r="BG1134" s="628"/>
      <c r="BH1134" s="628"/>
      <c r="BI1134" s="628"/>
      <c r="BJ1134" s="628"/>
      <c r="BK1134" s="628"/>
      <c r="BL1134" s="628"/>
      <c r="BM1134" s="628"/>
      <c r="BN1134" s="628"/>
      <c r="BO1134" s="628"/>
      <c r="BP1134" s="628"/>
      <c r="BQ1134" s="628"/>
      <c r="BR1134" s="628"/>
      <c r="BS1134" s="628"/>
      <c r="BT1134" s="628"/>
      <c r="BU1134" s="628"/>
      <c r="BV1134" s="628"/>
      <c r="BW1134" s="628"/>
      <c r="BX1134" s="628"/>
      <c r="BY1134" s="628"/>
    </row>
    <row r="1135" s="369" customFormat="true" ht="15" customHeight="true" x14ac:dyDescent="0.2">
      <c r="BA1135" s="628"/>
      <c r="BB1135" s="397"/>
      <c r="BC1135" s="628"/>
      <c r="BD1135" s="628"/>
      <c r="BE1135" s="628"/>
      <c r="BF1135" s="628"/>
      <c r="BG1135" s="628"/>
      <c r="BH1135" s="628"/>
      <c r="BI1135" s="628"/>
      <c r="BJ1135" s="628"/>
      <c r="BK1135" s="628"/>
      <c r="BL1135" s="628"/>
      <c r="BM1135" s="628"/>
      <c r="BN1135" s="628"/>
      <c r="BO1135" s="628"/>
      <c r="BP1135" s="628"/>
      <c r="BQ1135" s="628"/>
      <c r="BR1135" s="628"/>
      <c r="BS1135" s="628"/>
      <c r="BT1135" s="628"/>
      <c r="BU1135" s="628"/>
      <c r="BV1135" s="628"/>
      <c r="BW1135" s="628"/>
      <c r="BX1135" s="628"/>
      <c r="BY1135" s="628"/>
    </row>
    <row r="1136" s="369" customFormat="true" ht="15" customHeight="true" x14ac:dyDescent="0.2">
      <c r="BA1136" s="628"/>
      <c r="BB1136" s="397"/>
      <c r="BC1136" s="628"/>
      <c r="BD1136" s="628"/>
      <c r="BE1136" s="628"/>
      <c r="BF1136" s="628"/>
      <c r="BG1136" s="628"/>
      <c r="BH1136" s="628"/>
      <c r="BI1136" s="628"/>
      <c r="BJ1136" s="628"/>
      <c r="BK1136" s="628"/>
      <c r="BL1136" s="628"/>
      <c r="BM1136" s="628"/>
      <c r="BN1136" s="628"/>
      <c r="BO1136" s="628"/>
      <c r="BP1136" s="628"/>
      <c r="BQ1136" s="628"/>
      <c r="BR1136" s="628"/>
      <c r="BS1136" s="628"/>
      <c r="BT1136" s="628"/>
      <c r="BU1136" s="628"/>
      <c r="BV1136" s="628"/>
      <c r="BW1136" s="628"/>
      <c r="BX1136" s="628"/>
      <c r="BY1136" s="628"/>
    </row>
    <row r="1137" s="369" customFormat="true" ht="15" customHeight="true" x14ac:dyDescent="0.2">
      <c r="BA1137" s="628"/>
      <c r="BB1137" s="397"/>
      <c r="BC1137" s="628"/>
      <c r="BD1137" s="628"/>
      <c r="BE1137" s="628"/>
      <c r="BF1137" s="628"/>
      <c r="BG1137" s="628"/>
      <c r="BH1137" s="628"/>
      <c r="BI1137" s="628"/>
      <c r="BJ1137" s="628"/>
      <c r="BK1137" s="628"/>
      <c r="BL1137" s="628"/>
      <c r="BM1137" s="628"/>
      <c r="BN1137" s="628"/>
      <c r="BO1137" s="628"/>
      <c r="BP1137" s="628"/>
      <c r="BQ1137" s="628"/>
      <c r="BR1137" s="628"/>
      <c r="BS1137" s="628"/>
      <c r="BT1137" s="628"/>
      <c r="BU1137" s="628"/>
      <c r="BV1137" s="628"/>
      <c r="BW1137" s="628"/>
      <c r="BX1137" s="628"/>
      <c r="BY1137" s="628"/>
    </row>
    <row r="1138" s="369" customFormat="true" ht="15" customHeight="true" x14ac:dyDescent="0.2">
      <c r="BA1138" s="628"/>
      <c r="BB1138" s="397"/>
      <c r="BC1138" s="628"/>
      <c r="BD1138" s="628"/>
      <c r="BE1138" s="628"/>
      <c r="BF1138" s="628"/>
      <c r="BG1138" s="628"/>
      <c r="BH1138" s="628"/>
      <c r="BI1138" s="628"/>
      <c r="BJ1138" s="628"/>
      <c r="BK1138" s="628"/>
      <c r="BL1138" s="628"/>
      <c r="BM1138" s="628"/>
      <c r="BN1138" s="628"/>
      <c r="BO1138" s="628"/>
      <c r="BP1138" s="628"/>
      <c r="BQ1138" s="628"/>
      <c r="BR1138" s="628"/>
      <c r="BS1138" s="628"/>
      <c r="BT1138" s="628"/>
      <c r="BU1138" s="628"/>
      <c r="BV1138" s="628"/>
      <c r="BW1138" s="628"/>
      <c r="BX1138" s="628"/>
      <c r="BY1138" s="628"/>
    </row>
    <row r="1139" s="369" customFormat="true" ht="15" customHeight="true" x14ac:dyDescent="0.2">
      <c r="BA1139" s="628"/>
      <c r="BB1139" s="397"/>
      <c r="BC1139" s="628"/>
      <c r="BD1139" s="628"/>
      <c r="BE1139" s="628"/>
      <c r="BF1139" s="628"/>
      <c r="BG1139" s="628"/>
      <c r="BH1139" s="628"/>
      <c r="BI1139" s="628"/>
      <c r="BJ1139" s="628"/>
      <c r="BK1139" s="628"/>
      <c r="BL1139" s="628"/>
      <c r="BM1139" s="628"/>
      <c r="BN1139" s="628"/>
      <c r="BO1139" s="628"/>
      <c r="BP1139" s="628"/>
      <c r="BQ1139" s="628"/>
      <c r="BR1139" s="628"/>
      <c r="BS1139" s="628"/>
      <c r="BT1139" s="628"/>
      <c r="BU1139" s="628"/>
      <c r="BV1139" s="628"/>
      <c r="BW1139" s="628"/>
      <c r="BX1139" s="628"/>
      <c r="BY1139" s="628"/>
    </row>
    <row r="1140" s="369" customFormat="true" ht="15" customHeight="true" x14ac:dyDescent="0.2">
      <c r="BA1140" s="628"/>
      <c r="BB1140" s="397"/>
      <c r="BC1140" s="628"/>
      <c r="BD1140" s="628"/>
      <c r="BE1140" s="628"/>
      <c r="BF1140" s="628"/>
      <c r="BG1140" s="628"/>
      <c r="BH1140" s="628"/>
      <c r="BI1140" s="628"/>
      <c r="BJ1140" s="628"/>
      <c r="BK1140" s="628"/>
      <c r="BL1140" s="628"/>
      <c r="BM1140" s="628"/>
      <c r="BN1140" s="628"/>
      <c r="BO1140" s="628"/>
      <c r="BP1140" s="628"/>
      <c r="BQ1140" s="628"/>
      <c r="BR1140" s="628"/>
      <c r="BS1140" s="628"/>
      <c r="BT1140" s="628"/>
      <c r="BU1140" s="628"/>
      <c r="BV1140" s="628"/>
      <c r="BW1140" s="628"/>
      <c r="BX1140" s="628"/>
      <c r="BY1140" s="628"/>
    </row>
    <row r="1141" s="369" customFormat="true" ht="15" customHeight="true" x14ac:dyDescent="0.2">
      <c r="BA1141" s="628"/>
      <c r="BB1141" s="397"/>
      <c r="BC1141" s="628"/>
      <c r="BD1141" s="628"/>
      <c r="BE1141" s="628"/>
      <c r="BF1141" s="628"/>
      <c r="BG1141" s="628"/>
      <c r="BH1141" s="628"/>
      <c r="BI1141" s="628"/>
      <c r="BJ1141" s="628"/>
      <c r="BK1141" s="628"/>
      <c r="BL1141" s="628"/>
      <c r="BM1141" s="628"/>
      <c r="BN1141" s="628"/>
      <c r="BO1141" s="628"/>
      <c r="BP1141" s="628"/>
      <c r="BQ1141" s="628"/>
      <c r="BR1141" s="628"/>
      <c r="BS1141" s="628"/>
      <c r="BT1141" s="628"/>
      <c r="BU1141" s="628"/>
      <c r="BV1141" s="628"/>
      <c r="BW1141" s="628"/>
      <c r="BX1141" s="628"/>
      <c r="BY1141" s="628"/>
    </row>
    <row r="1142" s="369" customFormat="true" ht="15" customHeight="true" x14ac:dyDescent="0.2">
      <c r="BA1142" s="628"/>
      <c r="BB1142" s="397"/>
      <c r="BC1142" s="628"/>
      <c r="BD1142" s="628"/>
      <c r="BE1142" s="628"/>
      <c r="BF1142" s="628"/>
      <c r="BG1142" s="628"/>
      <c r="BH1142" s="628"/>
      <c r="BI1142" s="628"/>
      <c r="BJ1142" s="628"/>
      <c r="BK1142" s="628"/>
      <c r="BL1142" s="628"/>
      <c r="BM1142" s="628"/>
      <c r="BN1142" s="628"/>
      <c r="BO1142" s="628"/>
      <c r="BP1142" s="628"/>
      <c r="BQ1142" s="628"/>
      <c r="BR1142" s="628"/>
      <c r="BS1142" s="628"/>
      <c r="BT1142" s="628"/>
      <c r="BU1142" s="628"/>
      <c r="BV1142" s="628"/>
      <c r="BW1142" s="628"/>
      <c r="BX1142" s="628"/>
      <c r="BY1142" s="628"/>
    </row>
    <row r="1143" s="369" customFormat="true" ht="15" customHeight="true" x14ac:dyDescent="0.2">
      <c r="BA1143" s="628"/>
      <c r="BB1143" s="397"/>
      <c r="BC1143" s="628"/>
      <c r="BD1143" s="628"/>
      <c r="BE1143" s="628"/>
      <c r="BF1143" s="628"/>
      <c r="BG1143" s="628"/>
      <c r="BH1143" s="628"/>
      <c r="BI1143" s="628"/>
      <c r="BJ1143" s="628"/>
      <c r="BK1143" s="628"/>
      <c r="BL1143" s="628"/>
      <c r="BM1143" s="628"/>
      <c r="BN1143" s="628"/>
      <c r="BO1143" s="628"/>
      <c r="BP1143" s="628"/>
      <c r="BQ1143" s="628"/>
      <c r="BR1143" s="628"/>
      <c r="BS1143" s="628"/>
      <c r="BT1143" s="628"/>
      <c r="BU1143" s="628"/>
      <c r="BV1143" s="628"/>
      <c r="BW1143" s="628"/>
      <c r="BX1143" s="628"/>
      <c r="BY1143" s="628"/>
    </row>
    <row r="1144" s="369" customFormat="true" ht="15" customHeight="true" x14ac:dyDescent="0.2">
      <c r="BA1144" s="628"/>
      <c r="BB1144" s="397"/>
      <c r="BC1144" s="628"/>
      <c r="BD1144" s="628"/>
      <c r="BE1144" s="628"/>
      <c r="BF1144" s="628"/>
      <c r="BG1144" s="628"/>
      <c r="BH1144" s="628"/>
      <c r="BI1144" s="628"/>
      <c r="BJ1144" s="628"/>
      <c r="BK1144" s="628"/>
      <c r="BL1144" s="628"/>
      <c r="BM1144" s="628"/>
      <c r="BN1144" s="628"/>
      <c r="BO1144" s="628"/>
      <c r="BP1144" s="628"/>
      <c r="BQ1144" s="628"/>
      <c r="BR1144" s="628"/>
      <c r="BS1144" s="628"/>
      <c r="BT1144" s="628"/>
      <c r="BU1144" s="628"/>
      <c r="BV1144" s="628"/>
      <c r="BW1144" s="628"/>
      <c r="BX1144" s="628"/>
      <c r="BY1144" s="628"/>
    </row>
    <row r="1145" s="369" customFormat="true" ht="15" customHeight="true" x14ac:dyDescent="0.2">
      <c r="BA1145" s="628"/>
      <c r="BB1145" s="397"/>
      <c r="BC1145" s="628"/>
      <c r="BD1145" s="628"/>
      <c r="BE1145" s="628"/>
      <c r="BF1145" s="628"/>
      <c r="BG1145" s="628"/>
      <c r="BH1145" s="628"/>
      <c r="BI1145" s="628"/>
      <c r="BJ1145" s="628"/>
      <c r="BK1145" s="628"/>
      <c r="BL1145" s="628"/>
      <c r="BM1145" s="628"/>
      <c r="BN1145" s="628"/>
      <c r="BO1145" s="628"/>
      <c r="BP1145" s="628"/>
      <c r="BQ1145" s="628"/>
      <c r="BR1145" s="628"/>
      <c r="BS1145" s="628"/>
      <c r="BT1145" s="628"/>
      <c r="BU1145" s="628"/>
      <c r="BV1145" s="628"/>
      <c r="BW1145" s="628"/>
      <c r="BX1145" s="628"/>
      <c r="BY1145" s="628"/>
    </row>
    <row r="1146" s="369" customFormat="true" ht="15" customHeight="true" x14ac:dyDescent="0.2">
      <c r="BA1146" s="628"/>
      <c r="BB1146" s="397"/>
      <c r="BC1146" s="628"/>
      <c r="BD1146" s="628"/>
      <c r="BE1146" s="628"/>
      <c r="BF1146" s="628"/>
      <c r="BG1146" s="628"/>
      <c r="BH1146" s="628"/>
      <c r="BI1146" s="628"/>
      <c r="BJ1146" s="628"/>
      <c r="BK1146" s="628"/>
      <c r="BL1146" s="628"/>
      <c r="BM1146" s="628"/>
      <c r="BN1146" s="628"/>
      <c r="BO1146" s="628"/>
      <c r="BP1146" s="628"/>
      <c r="BQ1146" s="628"/>
      <c r="BR1146" s="628"/>
      <c r="BS1146" s="628"/>
      <c r="BT1146" s="628"/>
      <c r="BU1146" s="628"/>
      <c r="BV1146" s="628"/>
      <c r="BW1146" s="628"/>
      <c r="BX1146" s="628"/>
      <c r="BY1146" s="628"/>
    </row>
    <row r="1147" s="369" customFormat="true" ht="15" customHeight="true" x14ac:dyDescent="0.2">
      <c r="BA1147" s="628"/>
      <c r="BB1147" s="397"/>
      <c r="BC1147" s="628"/>
      <c r="BD1147" s="628"/>
      <c r="BE1147" s="628"/>
      <c r="BF1147" s="628"/>
      <c r="BG1147" s="628"/>
      <c r="BH1147" s="628"/>
      <c r="BI1147" s="628"/>
      <c r="BJ1147" s="628"/>
      <c r="BK1147" s="628"/>
      <c r="BL1147" s="628"/>
      <c r="BM1147" s="628"/>
      <c r="BN1147" s="628"/>
      <c r="BO1147" s="628"/>
      <c r="BP1147" s="628"/>
      <c r="BQ1147" s="628"/>
      <c r="BR1147" s="628"/>
      <c r="BS1147" s="628"/>
      <c r="BT1147" s="628"/>
      <c r="BU1147" s="628"/>
      <c r="BV1147" s="628"/>
      <c r="BW1147" s="628"/>
      <c r="BX1147" s="628"/>
      <c r="BY1147" s="628"/>
    </row>
    <row r="1148" s="369" customFormat="true" ht="15" customHeight="true" x14ac:dyDescent="0.2">
      <c r="BA1148" s="628"/>
      <c r="BB1148" s="397"/>
      <c r="BC1148" s="628"/>
      <c r="BD1148" s="628"/>
      <c r="BE1148" s="628"/>
      <c r="BF1148" s="628"/>
      <c r="BG1148" s="628"/>
      <c r="BH1148" s="628"/>
      <c r="BI1148" s="628"/>
      <c r="BJ1148" s="628"/>
      <c r="BK1148" s="628"/>
      <c r="BL1148" s="628"/>
      <c r="BM1148" s="628"/>
      <c r="BN1148" s="628"/>
      <c r="BO1148" s="628"/>
      <c r="BP1148" s="628"/>
      <c r="BQ1148" s="628"/>
      <c r="BR1148" s="628"/>
      <c r="BS1148" s="628"/>
      <c r="BT1148" s="628"/>
      <c r="BU1148" s="628"/>
      <c r="BV1148" s="628"/>
      <c r="BW1148" s="628"/>
      <c r="BX1148" s="628"/>
      <c r="BY1148" s="628"/>
    </row>
    <row r="1149" s="369" customFormat="true" ht="15" customHeight="true" x14ac:dyDescent="0.2">
      <c r="BA1149" s="628"/>
      <c r="BB1149" s="397"/>
      <c r="BC1149" s="628"/>
      <c r="BD1149" s="628"/>
      <c r="BE1149" s="628"/>
      <c r="BF1149" s="628"/>
      <c r="BG1149" s="628"/>
      <c r="BH1149" s="628"/>
      <c r="BI1149" s="628"/>
      <c r="BJ1149" s="628"/>
      <c r="BK1149" s="628"/>
      <c r="BL1149" s="628"/>
      <c r="BM1149" s="628"/>
      <c r="BN1149" s="628"/>
      <c r="BO1149" s="628"/>
      <c r="BP1149" s="628"/>
      <c r="BQ1149" s="628"/>
      <c r="BR1149" s="628"/>
      <c r="BS1149" s="628"/>
      <c r="BT1149" s="628"/>
      <c r="BU1149" s="628"/>
      <c r="BV1149" s="628"/>
      <c r="BW1149" s="628"/>
      <c r="BX1149" s="628"/>
      <c r="BY1149" s="628"/>
    </row>
    <row r="1150" s="369" customFormat="true" ht="15" customHeight="true" x14ac:dyDescent="0.2">
      <c r="BA1150" s="628"/>
      <c r="BB1150" s="397"/>
      <c r="BC1150" s="628"/>
      <c r="BD1150" s="628"/>
      <c r="BE1150" s="628"/>
      <c r="BF1150" s="628"/>
      <c r="BG1150" s="628"/>
      <c r="BH1150" s="628"/>
      <c r="BI1150" s="628"/>
      <c r="BJ1150" s="628"/>
      <c r="BK1150" s="628"/>
      <c r="BL1150" s="628"/>
      <c r="BM1150" s="628"/>
      <c r="BN1150" s="628"/>
      <c r="BO1150" s="628"/>
      <c r="BP1150" s="628"/>
      <c r="BQ1150" s="628"/>
      <c r="BR1150" s="628"/>
      <c r="BS1150" s="628"/>
      <c r="BT1150" s="628"/>
      <c r="BU1150" s="628"/>
      <c r="BV1150" s="628"/>
      <c r="BW1150" s="628"/>
      <c r="BX1150" s="628"/>
      <c r="BY1150" s="628"/>
    </row>
    <row r="1151" s="369" customFormat="true" ht="15" customHeight="true" x14ac:dyDescent="0.2">
      <c r="BA1151" s="628"/>
      <c r="BB1151" s="397"/>
      <c r="BC1151" s="628"/>
      <c r="BD1151" s="628"/>
      <c r="BE1151" s="628"/>
      <c r="BF1151" s="628"/>
      <c r="BG1151" s="628"/>
      <c r="BH1151" s="628"/>
      <c r="BI1151" s="628"/>
      <c r="BJ1151" s="628"/>
      <c r="BK1151" s="628"/>
      <c r="BL1151" s="628"/>
      <c r="BM1151" s="628"/>
      <c r="BN1151" s="628"/>
      <c r="BO1151" s="628"/>
      <c r="BP1151" s="628"/>
      <c r="BQ1151" s="628"/>
      <c r="BR1151" s="628"/>
      <c r="BS1151" s="628"/>
      <c r="BT1151" s="628"/>
      <c r="BU1151" s="628"/>
      <c r="BV1151" s="628"/>
      <c r="BW1151" s="628"/>
      <c r="BX1151" s="628"/>
      <c r="BY1151" s="628"/>
    </row>
    <row r="1152" s="369" customFormat="true" ht="15" customHeight="true" x14ac:dyDescent="0.2">
      <c r="BA1152" s="628"/>
      <c r="BB1152" s="397"/>
      <c r="BC1152" s="628"/>
      <c r="BD1152" s="628"/>
      <c r="BE1152" s="628"/>
      <c r="BF1152" s="628"/>
      <c r="BG1152" s="628"/>
      <c r="BH1152" s="628"/>
      <c r="BI1152" s="628"/>
      <c r="BJ1152" s="628"/>
      <c r="BK1152" s="628"/>
      <c r="BL1152" s="628"/>
      <c r="BM1152" s="628"/>
      <c r="BN1152" s="628"/>
      <c r="BO1152" s="628"/>
      <c r="BP1152" s="628"/>
      <c r="BQ1152" s="628"/>
      <c r="BR1152" s="628"/>
      <c r="BS1152" s="628"/>
      <c r="BT1152" s="628"/>
      <c r="BU1152" s="628"/>
      <c r="BV1152" s="628"/>
      <c r="BW1152" s="628"/>
      <c r="BX1152" s="628"/>
      <c r="BY1152" s="628"/>
    </row>
    <row r="1153" s="369" customFormat="true" ht="15" customHeight="true" x14ac:dyDescent="0.2">
      <c r="BA1153" s="628"/>
      <c r="BB1153" s="397"/>
      <c r="BC1153" s="628"/>
      <c r="BD1153" s="628"/>
      <c r="BE1153" s="628"/>
      <c r="BF1153" s="628"/>
      <c r="BG1153" s="628"/>
      <c r="BH1153" s="628"/>
      <c r="BI1153" s="628"/>
      <c r="BJ1153" s="628"/>
      <c r="BK1153" s="628"/>
      <c r="BL1153" s="628"/>
      <c r="BM1153" s="628"/>
      <c r="BN1153" s="628"/>
      <c r="BO1153" s="628"/>
      <c r="BP1153" s="628"/>
      <c r="BQ1153" s="628"/>
      <c r="BR1153" s="628"/>
      <c r="BS1153" s="628"/>
      <c r="BT1153" s="628"/>
      <c r="BU1153" s="628"/>
      <c r="BV1153" s="628"/>
      <c r="BW1153" s="628"/>
      <c r="BX1153" s="628"/>
      <c r="BY1153" s="628"/>
    </row>
    <row r="1154" s="369" customFormat="true" ht="15" customHeight="true" x14ac:dyDescent="0.2">
      <c r="BA1154" s="628"/>
      <c r="BB1154" s="397"/>
      <c r="BC1154" s="628"/>
      <c r="BD1154" s="628"/>
      <c r="BE1154" s="628"/>
      <c r="BF1154" s="628"/>
      <c r="BG1154" s="628"/>
      <c r="BH1154" s="628"/>
      <c r="BI1154" s="628"/>
      <c r="BJ1154" s="628"/>
      <c r="BK1154" s="628"/>
      <c r="BL1154" s="628"/>
      <c r="BM1154" s="628"/>
      <c r="BN1154" s="628"/>
      <c r="BO1154" s="628"/>
      <c r="BP1154" s="628"/>
      <c r="BQ1154" s="628"/>
      <c r="BR1154" s="628"/>
      <c r="BS1154" s="628"/>
      <c r="BT1154" s="628"/>
      <c r="BU1154" s="628"/>
      <c r="BV1154" s="628"/>
      <c r="BW1154" s="628"/>
      <c r="BX1154" s="628"/>
      <c r="BY1154" s="628"/>
    </row>
    <row r="1155" s="369" customFormat="true" ht="15" customHeight="true" x14ac:dyDescent="0.2">
      <c r="BA1155" s="628"/>
      <c r="BB1155" s="397"/>
      <c r="BC1155" s="628"/>
      <c r="BD1155" s="628"/>
      <c r="BE1155" s="628"/>
      <c r="BF1155" s="628"/>
      <c r="BG1155" s="628"/>
      <c r="BH1155" s="628"/>
      <c r="BI1155" s="628"/>
      <c r="BJ1155" s="628"/>
      <c r="BK1155" s="628"/>
      <c r="BL1155" s="628"/>
      <c r="BM1155" s="628"/>
      <c r="BN1155" s="628"/>
      <c r="BO1155" s="628"/>
      <c r="BP1155" s="628"/>
      <c r="BQ1155" s="628"/>
      <c r="BR1155" s="628"/>
      <c r="BS1155" s="628"/>
      <c r="BT1155" s="628"/>
      <c r="BU1155" s="628"/>
      <c r="BV1155" s="628"/>
      <c r="BW1155" s="628"/>
      <c r="BX1155" s="628"/>
      <c r="BY1155" s="628"/>
    </row>
    <row r="1156" s="369" customFormat="true" ht="15" customHeight="true" x14ac:dyDescent="0.2">
      <c r="BA1156" s="628"/>
      <c r="BB1156" s="397"/>
      <c r="BC1156" s="628"/>
      <c r="BD1156" s="628"/>
      <c r="BE1156" s="628"/>
      <c r="BF1156" s="628"/>
      <c r="BG1156" s="628"/>
      <c r="BH1156" s="628"/>
      <c r="BI1156" s="628"/>
      <c r="BJ1156" s="628"/>
      <c r="BK1156" s="628"/>
      <c r="BL1156" s="628"/>
      <c r="BM1156" s="628"/>
      <c r="BN1156" s="628"/>
      <c r="BO1156" s="628"/>
      <c r="BP1156" s="628"/>
      <c r="BQ1156" s="628"/>
      <c r="BR1156" s="628"/>
      <c r="BS1156" s="628"/>
      <c r="BT1156" s="628"/>
      <c r="BU1156" s="628"/>
      <c r="BV1156" s="628"/>
      <c r="BW1156" s="628"/>
      <c r="BX1156" s="628"/>
      <c r="BY1156" s="628"/>
    </row>
    <row r="1157" s="369" customFormat="true" ht="15" customHeight="true" x14ac:dyDescent="0.2">
      <c r="BA1157" s="628"/>
      <c r="BB1157" s="397"/>
      <c r="BC1157" s="628"/>
      <c r="BD1157" s="628"/>
      <c r="BE1157" s="628"/>
      <c r="BF1157" s="628"/>
      <c r="BG1157" s="628"/>
      <c r="BH1157" s="628"/>
      <c r="BI1157" s="628"/>
      <c r="BJ1157" s="628"/>
      <c r="BK1157" s="628"/>
      <c r="BL1157" s="628"/>
      <c r="BM1157" s="628"/>
      <c r="BN1157" s="628"/>
      <c r="BO1157" s="628"/>
      <c r="BP1157" s="628"/>
      <c r="BQ1157" s="628"/>
      <c r="BR1157" s="628"/>
      <c r="BS1157" s="628"/>
      <c r="BT1157" s="628"/>
      <c r="BU1157" s="628"/>
      <c r="BV1157" s="628"/>
      <c r="BW1157" s="628"/>
      <c r="BX1157" s="628"/>
      <c r="BY1157" s="628"/>
    </row>
    <row r="1158" s="369" customFormat="true" ht="15" customHeight="true" x14ac:dyDescent="0.2">
      <c r="BA1158" s="628"/>
      <c r="BB1158" s="397"/>
      <c r="BC1158" s="628"/>
      <c r="BD1158" s="628"/>
      <c r="BE1158" s="628"/>
      <c r="BF1158" s="628"/>
      <c r="BG1158" s="628"/>
      <c r="BH1158" s="628"/>
      <c r="BI1158" s="628"/>
      <c r="BJ1158" s="628"/>
      <c r="BK1158" s="628"/>
      <c r="BL1158" s="628"/>
      <c r="BM1158" s="628"/>
      <c r="BN1158" s="628"/>
      <c r="BO1158" s="628"/>
      <c r="BP1158" s="628"/>
      <c r="BQ1158" s="628"/>
      <c r="BR1158" s="628"/>
      <c r="BS1158" s="628"/>
      <c r="BT1158" s="628"/>
      <c r="BU1158" s="628"/>
      <c r="BV1158" s="628"/>
      <c r="BW1158" s="628"/>
      <c r="BX1158" s="628"/>
      <c r="BY1158" s="628"/>
    </row>
    <row r="1159" s="369" customFormat="true" ht="15" customHeight="true" x14ac:dyDescent="0.2">
      <c r="BA1159" s="628"/>
      <c r="BB1159" s="397"/>
      <c r="BC1159" s="628"/>
      <c r="BD1159" s="628"/>
      <c r="BE1159" s="628"/>
      <c r="BF1159" s="628"/>
      <c r="BG1159" s="628"/>
      <c r="BH1159" s="628"/>
      <c r="BI1159" s="628"/>
      <c r="BJ1159" s="628"/>
      <c r="BK1159" s="628"/>
      <c r="BL1159" s="628"/>
      <c r="BM1159" s="628"/>
      <c r="BN1159" s="628"/>
      <c r="BO1159" s="628"/>
      <c r="BP1159" s="628"/>
      <c r="BQ1159" s="628"/>
      <c r="BR1159" s="628"/>
      <c r="BS1159" s="628"/>
      <c r="BT1159" s="628"/>
      <c r="BU1159" s="628"/>
      <c r="BV1159" s="628"/>
      <c r="BW1159" s="628"/>
      <c r="BX1159" s="628"/>
      <c r="BY1159" s="628"/>
    </row>
    <row r="1160" s="369" customFormat="true" ht="15" customHeight="true" x14ac:dyDescent="0.2">
      <c r="BA1160" s="628"/>
      <c r="BB1160" s="397"/>
      <c r="BC1160" s="628"/>
      <c r="BD1160" s="628"/>
      <c r="BE1160" s="628"/>
      <c r="BF1160" s="628"/>
      <c r="BG1160" s="628"/>
      <c r="BH1160" s="628"/>
      <c r="BI1160" s="628"/>
      <c r="BJ1160" s="628"/>
      <c r="BK1160" s="628"/>
      <c r="BL1160" s="628"/>
      <c r="BM1160" s="628"/>
      <c r="BN1160" s="628"/>
      <c r="BO1160" s="628"/>
      <c r="BP1160" s="628"/>
      <c r="BQ1160" s="628"/>
      <c r="BR1160" s="628"/>
      <c r="BS1160" s="628"/>
      <c r="BT1160" s="628"/>
      <c r="BU1160" s="628"/>
      <c r="BV1160" s="628"/>
      <c r="BW1160" s="628"/>
      <c r="BX1160" s="628"/>
      <c r="BY1160" s="628"/>
    </row>
    <row r="1161" s="369" customFormat="true" ht="15" customHeight="true" x14ac:dyDescent="0.2">
      <c r="BA1161" s="628"/>
      <c r="BB1161" s="397"/>
      <c r="BC1161" s="628"/>
      <c r="BD1161" s="628"/>
      <c r="BE1161" s="628"/>
      <c r="BF1161" s="628"/>
      <c r="BG1161" s="628"/>
      <c r="BH1161" s="628"/>
      <c r="BI1161" s="628"/>
      <c r="BJ1161" s="628"/>
      <c r="BK1161" s="628"/>
      <c r="BL1161" s="628"/>
      <c r="BM1161" s="628"/>
      <c r="BN1161" s="628"/>
      <c r="BO1161" s="628"/>
      <c r="BP1161" s="628"/>
      <c r="BQ1161" s="628"/>
      <c r="BR1161" s="628"/>
      <c r="BS1161" s="628"/>
      <c r="BT1161" s="628"/>
      <c r="BU1161" s="628"/>
      <c r="BV1161" s="628"/>
      <c r="BW1161" s="628"/>
      <c r="BX1161" s="628"/>
      <c r="BY1161" s="628"/>
    </row>
    <row r="1162" s="369" customFormat="true" ht="15" customHeight="true" x14ac:dyDescent="0.2">
      <c r="BA1162" s="628"/>
      <c r="BB1162" s="397"/>
      <c r="BC1162" s="628"/>
      <c r="BD1162" s="628"/>
      <c r="BE1162" s="628"/>
      <c r="BF1162" s="628"/>
      <c r="BG1162" s="628"/>
      <c r="BH1162" s="628"/>
      <c r="BI1162" s="628"/>
      <c r="BJ1162" s="628"/>
      <c r="BK1162" s="628"/>
      <c r="BL1162" s="628"/>
      <c r="BM1162" s="628"/>
      <c r="BN1162" s="628"/>
      <c r="BO1162" s="628"/>
      <c r="BP1162" s="628"/>
      <c r="BQ1162" s="628"/>
      <c r="BR1162" s="628"/>
      <c r="BS1162" s="628"/>
      <c r="BT1162" s="628"/>
      <c r="BU1162" s="628"/>
      <c r="BV1162" s="628"/>
      <c r="BW1162" s="628"/>
      <c r="BX1162" s="628"/>
      <c r="BY1162" s="628"/>
    </row>
    <row r="1163" s="369" customFormat="true" ht="15" customHeight="true" x14ac:dyDescent="0.2">
      <c r="BA1163" s="628"/>
      <c r="BB1163" s="397"/>
      <c r="BC1163" s="628"/>
      <c r="BD1163" s="628"/>
      <c r="BE1163" s="628"/>
      <c r="BF1163" s="628"/>
      <c r="BG1163" s="628"/>
      <c r="BH1163" s="628"/>
      <c r="BI1163" s="628"/>
      <c r="BJ1163" s="628"/>
      <c r="BK1163" s="628"/>
      <c r="BL1163" s="628"/>
      <c r="BM1163" s="628"/>
      <c r="BN1163" s="628"/>
      <c r="BO1163" s="628"/>
      <c r="BP1163" s="628"/>
      <c r="BQ1163" s="628"/>
      <c r="BR1163" s="628"/>
      <c r="BS1163" s="628"/>
      <c r="BT1163" s="628"/>
      <c r="BU1163" s="628"/>
      <c r="BV1163" s="628"/>
      <c r="BW1163" s="628"/>
      <c r="BX1163" s="628"/>
      <c r="BY1163" s="628"/>
    </row>
    <row r="1164" s="369" customFormat="true" ht="15" customHeight="true" x14ac:dyDescent="0.2">
      <c r="BA1164" s="628"/>
      <c r="BB1164" s="397"/>
      <c r="BC1164" s="628"/>
      <c r="BD1164" s="628"/>
      <c r="BE1164" s="628"/>
      <c r="BF1164" s="628"/>
      <c r="BG1164" s="628"/>
      <c r="BH1164" s="628"/>
      <c r="BI1164" s="628"/>
      <c r="BJ1164" s="628"/>
      <c r="BK1164" s="628"/>
      <c r="BL1164" s="628"/>
      <c r="BM1164" s="628"/>
      <c r="BN1164" s="628"/>
      <c r="BO1164" s="628"/>
      <c r="BP1164" s="628"/>
      <c r="BQ1164" s="628"/>
      <c r="BR1164" s="628"/>
      <c r="BS1164" s="628"/>
      <c r="BT1164" s="628"/>
      <c r="BU1164" s="628"/>
      <c r="BV1164" s="628"/>
      <c r="BW1164" s="628"/>
      <c r="BX1164" s="628"/>
      <c r="BY1164" s="628"/>
    </row>
    <row r="1165" s="369" customFormat="true" ht="15" customHeight="true" x14ac:dyDescent="0.2">
      <c r="BA1165" s="628"/>
      <c r="BB1165" s="397"/>
      <c r="BC1165" s="628"/>
      <c r="BD1165" s="628"/>
      <c r="BE1165" s="628"/>
      <c r="BF1165" s="628"/>
      <c r="BG1165" s="628"/>
      <c r="BH1165" s="628"/>
      <c r="BI1165" s="628"/>
      <c r="BJ1165" s="628"/>
      <c r="BK1165" s="628"/>
      <c r="BL1165" s="628"/>
      <c r="BM1165" s="628"/>
      <c r="BN1165" s="628"/>
      <c r="BO1165" s="628"/>
      <c r="BP1165" s="628"/>
      <c r="BQ1165" s="628"/>
      <c r="BR1165" s="628"/>
      <c r="BS1165" s="628"/>
      <c r="BT1165" s="628"/>
      <c r="BU1165" s="628"/>
      <c r="BV1165" s="628"/>
      <c r="BW1165" s="628"/>
      <c r="BX1165" s="628"/>
      <c r="BY1165" s="628"/>
    </row>
    <row r="1166" s="369" customFormat="true" ht="15" customHeight="true" x14ac:dyDescent="0.2">
      <c r="BA1166" s="628"/>
      <c r="BB1166" s="397"/>
      <c r="BC1166" s="628"/>
      <c r="BD1166" s="628"/>
      <c r="BE1166" s="628"/>
      <c r="BF1166" s="628"/>
      <c r="BG1166" s="628"/>
      <c r="BH1166" s="628"/>
      <c r="BI1166" s="628"/>
      <c r="BJ1166" s="628"/>
      <c r="BK1166" s="628"/>
      <c r="BL1166" s="628"/>
      <c r="BM1166" s="628"/>
      <c r="BN1166" s="628"/>
      <c r="BO1166" s="628"/>
      <c r="BP1166" s="628"/>
      <c r="BQ1166" s="628"/>
      <c r="BR1166" s="628"/>
      <c r="BS1166" s="628"/>
      <c r="BT1166" s="628"/>
      <c r="BU1166" s="628"/>
      <c r="BV1166" s="628"/>
      <c r="BW1166" s="628"/>
      <c r="BX1166" s="628"/>
      <c r="BY1166" s="628"/>
    </row>
    <row r="1167" s="369" customFormat="true" ht="15" customHeight="true" x14ac:dyDescent="0.2">
      <c r="BA1167" s="628"/>
      <c r="BB1167" s="397"/>
      <c r="BC1167" s="628"/>
      <c r="BD1167" s="628"/>
      <c r="BE1167" s="628"/>
      <c r="BF1167" s="628"/>
      <c r="BG1167" s="628"/>
      <c r="BH1167" s="628"/>
      <c r="BI1167" s="628"/>
      <c r="BJ1167" s="628"/>
      <c r="BK1167" s="628"/>
      <c r="BL1167" s="628"/>
      <c r="BM1167" s="628"/>
      <c r="BN1167" s="628"/>
      <c r="BO1167" s="628"/>
      <c r="BP1167" s="628"/>
      <c r="BQ1167" s="628"/>
      <c r="BR1167" s="628"/>
      <c r="BS1167" s="628"/>
      <c r="BT1167" s="628"/>
      <c r="BU1167" s="628"/>
      <c r="BV1167" s="628"/>
      <c r="BW1167" s="628"/>
      <c r="BX1167" s="628"/>
      <c r="BY1167" s="628"/>
    </row>
    <row r="1168" s="369" customFormat="true" ht="15" customHeight="true" x14ac:dyDescent="0.2">
      <c r="BA1168" s="628"/>
      <c r="BB1168" s="397"/>
      <c r="BC1168" s="628"/>
      <c r="BD1168" s="628"/>
      <c r="BE1168" s="628"/>
      <c r="BF1168" s="628"/>
      <c r="BG1168" s="628"/>
      <c r="BH1168" s="628"/>
      <c r="BI1168" s="628"/>
      <c r="BJ1168" s="628"/>
      <c r="BK1168" s="628"/>
      <c r="BL1168" s="628"/>
      <c r="BM1168" s="628"/>
      <c r="BN1168" s="628"/>
      <c r="BO1168" s="628"/>
      <c r="BP1168" s="628"/>
      <c r="BQ1168" s="628"/>
      <c r="BR1168" s="628"/>
      <c r="BS1168" s="628"/>
      <c r="BT1168" s="628"/>
      <c r="BU1168" s="628"/>
      <c r="BV1168" s="628"/>
      <c r="BW1168" s="628"/>
      <c r="BX1168" s="628"/>
      <c r="BY1168" s="628"/>
    </row>
    <row r="1169" s="369" customFormat="true" ht="15" customHeight="true" x14ac:dyDescent="0.2">
      <c r="BA1169" s="628"/>
      <c r="BB1169" s="397"/>
      <c r="BC1169" s="628"/>
      <c r="BD1169" s="628"/>
      <c r="BE1169" s="628"/>
      <c r="BF1169" s="628"/>
      <c r="BG1169" s="628"/>
      <c r="BH1169" s="628"/>
      <c r="BI1169" s="628"/>
      <c r="BJ1169" s="628"/>
      <c r="BK1169" s="628"/>
      <c r="BL1169" s="628"/>
      <c r="BM1169" s="628"/>
      <c r="BN1169" s="628"/>
      <c r="BO1169" s="628"/>
      <c r="BP1169" s="628"/>
      <c r="BQ1169" s="628"/>
      <c r="BR1169" s="628"/>
      <c r="BS1169" s="628"/>
      <c r="BT1169" s="628"/>
      <c r="BU1169" s="628"/>
      <c r="BV1169" s="628"/>
      <c r="BW1169" s="628"/>
      <c r="BX1169" s="628"/>
      <c r="BY1169" s="628"/>
    </row>
    <row r="1170" s="369" customFormat="true" ht="15" customHeight="true" x14ac:dyDescent="0.2">
      <c r="A1170" s="466"/>
      <c r="B1170" s="188"/>
      <c r="C1170" s="187"/>
      <c r="D1170" s="187"/>
      <c r="E1170" s="187"/>
      <c r="F1170" s="187"/>
      <c r="G1170" s="187"/>
      <c r="H1170" s="187"/>
      <c r="I1170" s="187"/>
      <c r="J1170" s="187"/>
      <c r="K1170" s="187"/>
      <c r="L1170" s="187"/>
      <c r="M1170" s="187"/>
      <c r="N1170" s="187"/>
      <c r="O1170" s="187"/>
      <c r="P1170" s="187"/>
      <c r="Q1170" s="187"/>
      <c r="R1170" s="187"/>
      <c r="S1170" s="187"/>
      <c r="T1170" s="187"/>
      <c r="U1170" s="187"/>
      <c r="V1170" s="187"/>
      <c r="W1170" s="187"/>
      <c r="X1170" s="187"/>
      <c r="Y1170" s="187"/>
      <c r="Z1170" s="187"/>
      <c r="BA1170" s="628"/>
      <c r="BB1170" s="397"/>
      <c r="BC1170" s="628"/>
      <c r="BD1170" s="628"/>
      <c r="BE1170" s="628"/>
      <c r="BF1170" s="628"/>
      <c r="BG1170" s="628"/>
      <c r="BH1170" s="628"/>
      <c r="BI1170" s="628"/>
      <c r="BJ1170" s="628"/>
      <c r="BK1170" s="628"/>
      <c r="BL1170" s="628"/>
      <c r="BM1170" s="628"/>
      <c r="BN1170" s="628"/>
      <c r="BO1170" s="628"/>
      <c r="BP1170" s="628"/>
      <c r="BQ1170" s="628"/>
      <c r="BR1170" s="628"/>
      <c r="BS1170" s="628"/>
      <c r="BT1170" s="628"/>
      <c r="BU1170" s="628"/>
      <c r="BV1170" s="628"/>
      <c r="BW1170" s="628"/>
      <c r="BX1170" s="628"/>
      <c r="BY1170" s="628"/>
    </row>
    <row r="1171" s="369" customFormat="true" ht="15" customHeight="true" x14ac:dyDescent="0.2">
      <c r="A1171" s="466"/>
      <c r="B1171" s="188"/>
      <c r="C1171" s="187"/>
      <c r="D1171" s="187"/>
      <c r="E1171" s="187"/>
      <c r="F1171" s="187"/>
      <c r="G1171" s="187"/>
      <c r="H1171" s="187"/>
      <c r="I1171" s="187"/>
      <c r="J1171" s="187"/>
      <c r="K1171" s="187"/>
      <c r="L1171" s="187"/>
      <c r="M1171" s="187"/>
      <c r="N1171" s="187"/>
      <c r="O1171" s="187"/>
      <c r="P1171" s="187"/>
      <c r="Q1171" s="187"/>
      <c r="R1171" s="187"/>
      <c r="S1171" s="187"/>
      <c r="T1171" s="187"/>
      <c r="U1171" s="187"/>
      <c r="V1171" s="187"/>
      <c r="W1171" s="187"/>
      <c r="X1171" s="187"/>
      <c r="Y1171" s="187"/>
      <c r="Z1171" s="187"/>
      <c r="BA1171" s="628"/>
      <c r="BB1171" s="397"/>
      <c r="BC1171" s="628"/>
      <c r="BD1171" s="628"/>
      <c r="BE1171" s="628"/>
      <c r="BF1171" s="628"/>
      <c r="BG1171" s="628"/>
      <c r="BH1171" s="628"/>
      <c r="BI1171" s="628"/>
      <c r="BJ1171" s="628"/>
      <c r="BK1171" s="628"/>
      <c r="BL1171" s="628"/>
      <c r="BM1171" s="628"/>
      <c r="BN1171" s="628"/>
      <c r="BO1171" s="628"/>
      <c r="BP1171" s="628"/>
      <c r="BQ1171" s="628"/>
      <c r="BR1171" s="628"/>
      <c r="BS1171" s="628"/>
      <c r="BT1171" s="628"/>
      <c r="BU1171" s="628"/>
      <c r="BV1171" s="628"/>
      <c r="BW1171" s="628"/>
      <c r="BX1171" s="628"/>
      <c r="BY1171" s="628"/>
    </row>
    <row r="1172" s="369" customFormat="true" ht="15" customHeight="true" x14ac:dyDescent="0.2">
      <c r="A1172" s="466"/>
      <c r="B1172" s="188"/>
      <c r="C1172" s="187"/>
      <c r="D1172" s="187"/>
      <c r="E1172" s="187"/>
      <c r="F1172" s="187"/>
      <c r="G1172" s="187"/>
      <c r="H1172" s="187"/>
      <c r="I1172" s="187"/>
      <c r="J1172" s="187"/>
      <c r="K1172" s="187"/>
      <c r="L1172" s="187"/>
      <c r="M1172" s="187"/>
      <c r="N1172" s="187"/>
      <c r="O1172" s="187"/>
      <c r="P1172" s="187"/>
      <c r="Q1172" s="187"/>
      <c r="R1172" s="187"/>
      <c r="S1172" s="187"/>
      <c r="T1172" s="187"/>
      <c r="U1172" s="187"/>
      <c r="V1172" s="187"/>
      <c r="W1172" s="187"/>
      <c r="X1172" s="187"/>
      <c r="Y1172" s="187"/>
      <c r="Z1172" s="187"/>
      <c r="BA1172" s="628"/>
      <c r="BB1172" s="397"/>
      <c r="BC1172" s="628"/>
      <c r="BD1172" s="628"/>
      <c r="BE1172" s="628"/>
      <c r="BF1172" s="628"/>
      <c r="BG1172" s="628"/>
      <c r="BH1172" s="628"/>
      <c r="BI1172" s="628"/>
      <c r="BJ1172" s="628"/>
      <c r="BK1172" s="628"/>
      <c r="BL1172" s="628"/>
      <c r="BM1172" s="628"/>
      <c r="BN1172" s="628"/>
      <c r="BO1172" s="628"/>
      <c r="BP1172" s="628"/>
      <c r="BQ1172" s="628"/>
      <c r="BR1172" s="628"/>
      <c r="BS1172" s="628"/>
      <c r="BT1172" s="628"/>
      <c r="BU1172" s="628"/>
      <c r="BV1172" s="628"/>
      <c r="BW1172" s="628"/>
      <c r="BX1172" s="628"/>
      <c r="BY1172" s="628"/>
    </row>
    <row r="1173" s="369" customFormat="true" ht="15" customHeight="true" x14ac:dyDescent="0.2">
      <c r="A1173" s="466"/>
      <c r="B1173" s="188"/>
      <c r="C1173" s="187"/>
      <c r="D1173" s="187"/>
      <c r="E1173" s="187"/>
      <c r="F1173" s="187"/>
      <c r="G1173" s="187"/>
      <c r="H1173" s="187"/>
      <c r="I1173" s="187"/>
      <c r="J1173" s="187"/>
      <c r="K1173" s="187"/>
      <c r="L1173" s="187"/>
      <c r="M1173" s="187"/>
      <c r="N1173" s="187"/>
      <c r="O1173" s="187"/>
      <c r="P1173" s="187"/>
      <c r="Q1173" s="187"/>
      <c r="R1173" s="187"/>
      <c r="S1173" s="187"/>
      <c r="T1173" s="187"/>
      <c r="U1173" s="187"/>
      <c r="V1173" s="187"/>
      <c r="W1173" s="187"/>
      <c r="X1173" s="187"/>
      <c r="Y1173" s="187"/>
      <c r="Z1173" s="187"/>
      <c r="BA1173" s="628"/>
      <c r="BB1173" s="397"/>
      <c r="BC1173" s="628"/>
      <c r="BD1173" s="628"/>
      <c r="BE1173" s="628"/>
      <c r="BF1173" s="628"/>
      <c r="BG1173" s="628"/>
      <c r="BH1173" s="628"/>
      <c r="BI1173" s="628"/>
      <c r="BJ1173" s="628"/>
      <c r="BK1173" s="628"/>
      <c r="BL1173" s="628"/>
      <c r="BM1173" s="628"/>
      <c r="BN1173" s="628"/>
      <c r="BO1173" s="628"/>
      <c r="BP1173" s="628"/>
      <c r="BQ1173" s="628"/>
      <c r="BR1173" s="628"/>
      <c r="BS1173" s="628"/>
      <c r="BT1173" s="628"/>
      <c r="BU1173" s="628"/>
      <c r="BV1173" s="628"/>
      <c r="BW1173" s="628"/>
      <c r="BX1173" s="628"/>
      <c r="BY1173" s="628"/>
    </row>
    <row r="1174" s="369" customFormat="true" ht="15" customHeight="true" x14ac:dyDescent="0.2">
      <c r="A1174" s="466"/>
      <c r="B1174" s="188"/>
      <c r="C1174" s="187"/>
      <c r="D1174" s="187"/>
      <c r="E1174" s="187"/>
      <c r="F1174" s="187"/>
      <c r="G1174" s="187"/>
      <c r="H1174" s="187"/>
      <c r="I1174" s="187"/>
      <c r="J1174" s="187"/>
      <c r="K1174" s="187"/>
      <c r="L1174" s="187"/>
      <c r="M1174" s="187"/>
      <c r="N1174" s="187"/>
      <c r="O1174" s="187"/>
      <c r="P1174" s="187"/>
      <c r="Q1174" s="187"/>
      <c r="R1174" s="187"/>
      <c r="S1174" s="187"/>
      <c r="T1174" s="187"/>
      <c r="U1174" s="187"/>
      <c r="V1174" s="187"/>
      <c r="W1174" s="187"/>
      <c r="X1174" s="187"/>
      <c r="Y1174" s="187"/>
      <c r="Z1174" s="187"/>
      <c r="BA1174" s="628"/>
      <c r="BB1174" s="397"/>
      <c r="BC1174" s="628"/>
      <c r="BD1174" s="628"/>
      <c r="BE1174" s="628"/>
      <c r="BF1174" s="628"/>
      <c r="BG1174" s="628"/>
      <c r="BH1174" s="628"/>
      <c r="BI1174" s="628"/>
      <c r="BJ1174" s="628"/>
      <c r="BK1174" s="628"/>
      <c r="BL1174" s="628"/>
      <c r="BM1174" s="628"/>
      <c r="BN1174" s="628"/>
      <c r="BO1174" s="628"/>
      <c r="BP1174" s="628"/>
      <c r="BQ1174" s="628"/>
      <c r="BR1174" s="628"/>
      <c r="BS1174" s="628"/>
      <c r="BT1174" s="628"/>
      <c r="BU1174" s="628"/>
      <c r="BV1174" s="628"/>
      <c r="BW1174" s="628"/>
      <c r="BX1174" s="628"/>
      <c r="BY1174" s="628"/>
    </row>
    <row r="1175" s="369" customFormat="true" ht="15" customHeight="true" x14ac:dyDescent="0.2">
      <c r="A1175" s="466"/>
      <c r="B1175" s="188"/>
      <c r="C1175" s="187"/>
      <c r="D1175" s="187"/>
      <c r="E1175" s="187"/>
      <c r="F1175" s="187"/>
      <c r="G1175" s="187"/>
      <c r="H1175" s="187"/>
      <c r="I1175" s="187"/>
      <c r="J1175" s="187"/>
      <c r="K1175" s="187"/>
      <c r="L1175" s="187"/>
      <c r="M1175" s="187"/>
      <c r="N1175" s="187"/>
      <c r="O1175" s="187"/>
      <c r="P1175" s="187"/>
      <c r="Q1175" s="187"/>
      <c r="R1175" s="187"/>
      <c r="S1175" s="187"/>
      <c r="T1175" s="187"/>
      <c r="U1175" s="187"/>
      <c r="V1175" s="187"/>
      <c r="W1175" s="187"/>
      <c r="X1175" s="187"/>
      <c r="Y1175" s="187"/>
      <c r="Z1175" s="187"/>
      <c r="BA1175" s="628"/>
      <c r="BB1175" s="397"/>
      <c r="BC1175" s="628"/>
      <c r="BD1175" s="628"/>
      <c r="BE1175" s="628"/>
      <c r="BF1175" s="628"/>
      <c r="BG1175" s="628"/>
      <c r="BH1175" s="628"/>
      <c r="BI1175" s="628"/>
      <c r="BJ1175" s="628"/>
      <c r="BK1175" s="628"/>
      <c r="BL1175" s="628"/>
      <c r="BM1175" s="628"/>
      <c r="BN1175" s="628"/>
      <c r="BO1175" s="628"/>
      <c r="BP1175" s="628"/>
      <c r="BQ1175" s="628"/>
      <c r="BR1175" s="628"/>
      <c r="BS1175" s="628"/>
      <c r="BT1175" s="628"/>
      <c r="BU1175" s="628"/>
      <c r="BV1175" s="628"/>
      <c r="BW1175" s="628"/>
      <c r="BX1175" s="628"/>
      <c r="BY1175" s="628"/>
    </row>
    <row r="1176" s="369" customFormat="true" ht="15" customHeight="true" x14ac:dyDescent="0.2">
      <c r="A1176" s="186"/>
      <c r="B1176" s="466"/>
      <c r="C1176" s="185"/>
      <c r="D1176" s="184"/>
      <c r="E1176" s="184"/>
      <c r="F1176" s="184"/>
      <c r="G1176" s="184"/>
      <c r="H1176" s="185"/>
      <c r="I1176" s="184"/>
      <c r="J1176" s="184"/>
      <c r="K1176" s="184"/>
      <c r="L1176" s="184"/>
      <c r="M1176" s="185"/>
      <c r="N1176" s="184"/>
      <c r="O1176" s="184"/>
      <c r="P1176" s="184"/>
      <c r="Q1176" s="184"/>
      <c r="R1176" s="185"/>
      <c r="S1176" s="184"/>
      <c r="T1176" s="184"/>
      <c r="U1176" s="184"/>
      <c r="BA1176" s="628"/>
      <c r="BB1176" s="397"/>
      <c r="BC1176" s="628"/>
      <c r="BD1176" s="628"/>
      <c r="BE1176" s="628"/>
      <c r="BF1176" s="628"/>
      <c r="BG1176" s="628"/>
      <c r="BH1176" s="628"/>
      <c r="BI1176" s="628"/>
      <c r="BJ1176" s="628"/>
      <c r="BK1176" s="628"/>
      <c r="BL1176" s="628"/>
      <c r="BM1176" s="628"/>
      <c r="BN1176" s="628"/>
      <c r="BO1176" s="628"/>
      <c r="BP1176" s="628"/>
      <c r="BQ1176" s="628"/>
      <c r="BR1176" s="628"/>
      <c r="BS1176" s="628"/>
      <c r="BT1176" s="628"/>
      <c r="BU1176" s="628"/>
      <c r="BV1176" s="628"/>
      <c r="BW1176" s="628"/>
      <c r="BX1176" s="628"/>
      <c r="BY1176" s="628"/>
    </row>
    <row r="1177" s="369" customFormat="true" ht="15" customHeight="true" x14ac:dyDescent="0.2">
      <c r="A1177" s="184"/>
      <c r="B1177" s="184"/>
      <c r="C1177" s="185"/>
      <c r="D1177" s="185"/>
      <c r="E1177" s="185"/>
      <c r="F1177" s="185"/>
      <c r="G1177" s="185"/>
      <c r="H1177" s="185"/>
      <c r="I1177" s="185"/>
      <c r="J1177" s="185"/>
      <c r="K1177" s="185"/>
      <c r="L1177" s="185"/>
      <c r="M1177" s="185"/>
      <c r="N1177" s="185"/>
      <c r="O1177" s="185"/>
      <c r="P1177" s="185"/>
      <c r="Q1177" s="185"/>
      <c r="R1177" s="185"/>
      <c r="S1177" s="185"/>
      <c r="T1177" s="185"/>
      <c r="U1177" s="185"/>
      <c r="BA1177" s="628"/>
      <c r="BB1177" s="397"/>
      <c r="BC1177" s="628"/>
      <c r="BD1177" s="628"/>
      <c r="BE1177" s="628"/>
      <c r="BF1177" s="628"/>
      <c r="BG1177" s="628"/>
      <c r="BH1177" s="628"/>
      <c r="BI1177" s="628"/>
      <c r="BJ1177" s="628"/>
      <c r="BK1177" s="628"/>
      <c r="BL1177" s="628"/>
      <c r="BM1177" s="628"/>
      <c r="BN1177" s="628"/>
      <c r="BO1177" s="628"/>
      <c r="BP1177" s="628"/>
      <c r="BQ1177" s="628"/>
      <c r="BR1177" s="628"/>
      <c r="BS1177" s="628"/>
      <c r="BT1177" s="628"/>
      <c r="BU1177" s="628"/>
      <c r="BV1177" s="628"/>
      <c r="BW1177" s="628"/>
      <c r="BX1177" s="628"/>
      <c r="BY1177" s="628"/>
    </row>
    <row r="1178" s="369" customFormat="true" ht="15" customHeight="true" x14ac:dyDescent="0.2">
      <c r="BA1178" s="628"/>
      <c r="BB1178" s="397"/>
      <c r="BC1178" s="628"/>
      <c r="BD1178" s="628"/>
      <c r="BE1178" s="628"/>
      <c r="BF1178" s="628"/>
      <c r="BG1178" s="628"/>
      <c r="BH1178" s="628"/>
      <c r="BI1178" s="628"/>
      <c r="BJ1178" s="628"/>
      <c r="BK1178" s="628"/>
      <c r="BL1178" s="628"/>
      <c r="BM1178" s="628"/>
      <c r="BN1178" s="628"/>
      <c r="BO1178" s="628"/>
      <c r="BP1178" s="628"/>
      <c r="BQ1178" s="628"/>
      <c r="BR1178" s="628"/>
      <c r="BS1178" s="628"/>
      <c r="BT1178" s="628"/>
      <c r="BU1178" s="628"/>
      <c r="BV1178" s="628"/>
      <c r="BW1178" s="628"/>
      <c r="BX1178" s="628"/>
      <c r="BY1178" s="628"/>
    </row>
    <row r="1179" s="369" customFormat="true" ht="15" customHeight="true" x14ac:dyDescent="0.2">
      <c r="BA1179" s="628"/>
      <c r="BB1179" s="397"/>
      <c r="BC1179" s="628"/>
      <c r="BD1179" s="628"/>
      <c r="BE1179" s="628"/>
      <c r="BF1179" s="628"/>
      <c r="BG1179" s="628"/>
      <c r="BH1179" s="628"/>
      <c r="BI1179" s="628"/>
      <c r="BJ1179" s="628"/>
      <c r="BK1179" s="628"/>
      <c r="BL1179" s="628"/>
      <c r="BM1179" s="628"/>
      <c r="BN1179" s="628"/>
      <c r="BO1179" s="628"/>
      <c r="BP1179" s="628"/>
      <c r="BQ1179" s="628"/>
      <c r="BR1179" s="628"/>
      <c r="BS1179" s="628"/>
      <c r="BT1179" s="628"/>
      <c r="BU1179" s="628"/>
      <c r="BV1179" s="628"/>
      <c r="BW1179" s="628"/>
      <c r="BX1179" s="628"/>
      <c r="BY1179" s="628"/>
    </row>
    <row r="1180" s="369" customFormat="true" ht="15" customHeight="true" x14ac:dyDescent="0.2">
      <c r="BA1180" s="628"/>
      <c r="BB1180" s="397"/>
      <c r="BC1180" s="628"/>
      <c r="BD1180" s="628"/>
      <c r="BE1180" s="628"/>
      <c r="BF1180" s="628"/>
      <c r="BG1180" s="628"/>
      <c r="BH1180" s="628"/>
      <c r="BI1180" s="628"/>
      <c r="BJ1180" s="628"/>
      <c r="BK1180" s="628"/>
      <c r="BL1180" s="628"/>
      <c r="BM1180" s="628"/>
      <c r="BN1180" s="628"/>
      <c r="BO1180" s="628"/>
      <c r="BP1180" s="628"/>
      <c r="BQ1180" s="628"/>
      <c r="BR1180" s="628"/>
      <c r="BS1180" s="628"/>
      <c r="BT1180" s="628"/>
      <c r="BU1180" s="628"/>
      <c r="BV1180" s="628"/>
      <c r="BW1180" s="628"/>
      <c r="BX1180" s="628"/>
      <c r="BY1180" s="628"/>
    </row>
    <row r="1181" s="369" customFormat="true" ht="15" customHeight="true" x14ac:dyDescent="0.2">
      <c r="BA1181" s="628"/>
      <c r="BB1181" s="397"/>
      <c r="BC1181" s="628"/>
      <c r="BD1181" s="628"/>
      <c r="BE1181" s="628"/>
      <c r="BF1181" s="628"/>
      <c r="BG1181" s="628"/>
      <c r="BH1181" s="628"/>
      <c r="BI1181" s="628"/>
      <c r="BJ1181" s="628"/>
      <c r="BK1181" s="628"/>
      <c r="BL1181" s="628"/>
      <c r="BM1181" s="628"/>
      <c r="BN1181" s="628"/>
      <c r="BO1181" s="628"/>
      <c r="BP1181" s="628"/>
      <c r="BQ1181" s="628"/>
      <c r="BR1181" s="628"/>
      <c r="BS1181" s="628"/>
      <c r="BT1181" s="628"/>
      <c r="BU1181" s="628"/>
      <c r="BV1181" s="628"/>
      <c r="BW1181" s="628"/>
      <c r="BX1181" s="628"/>
      <c r="BY1181" s="628"/>
    </row>
    <row r="1182" s="369" customFormat="true" ht="15" customHeight="true" x14ac:dyDescent="0.2">
      <c r="BA1182" s="628"/>
      <c r="BB1182" s="397"/>
      <c r="BC1182" s="628"/>
      <c r="BD1182" s="628"/>
      <c r="BE1182" s="628"/>
      <c r="BF1182" s="628"/>
      <c r="BG1182" s="628"/>
      <c r="BH1182" s="628"/>
      <c r="BI1182" s="628"/>
      <c r="BJ1182" s="628"/>
      <c r="BK1182" s="628"/>
      <c r="BL1182" s="628"/>
      <c r="BM1182" s="628"/>
      <c r="BN1182" s="628"/>
      <c r="BO1182" s="628"/>
      <c r="BP1182" s="628"/>
      <c r="BQ1182" s="628"/>
      <c r="BR1182" s="628"/>
      <c r="BS1182" s="628"/>
      <c r="BT1182" s="628"/>
      <c r="BU1182" s="628"/>
      <c r="BV1182" s="628"/>
      <c r="BW1182" s="628"/>
      <c r="BX1182" s="628"/>
      <c r="BY1182" s="628"/>
    </row>
    <row r="1183" s="369" customFormat="true" ht="15" customHeight="true" x14ac:dyDescent="0.2">
      <c r="BA1183" s="628"/>
      <c r="BB1183" s="397"/>
      <c r="BC1183" s="628"/>
      <c r="BD1183" s="628"/>
      <c r="BE1183" s="628"/>
      <c r="BF1183" s="628"/>
      <c r="BG1183" s="628"/>
      <c r="BH1183" s="628"/>
      <c r="BI1183" s="628"/>
      <c r="BJ1183" s="628"/>
      <c r="BK1183" s="628"/>
      <c r="BL1183" s="628"/>
      <c r="BM1183" s="628"/>
      <c r="BN1183" s="628"/>
      <c r="BO1183" s="628"/>
      <c r="BP1183" s="628"/>
      <c r="BQ1183" s="628"/>
      <c r="BR1183" s="628"/>
      <c r="BS1183" s="628"/>
      <c r="BT1183" s="628"/>
      <c r="BU1183" s="628"/>
      <c r="BV1183" s="628"/>
      <c r="BW1183" s="628"/>
      <c r="BX1183" s="628"/>
      <c r="BY1183" s="628"/>
    </row>
    <row r="1184" s="369" customFormat="true" ht="15" customHeight="true" x14ac:dyDescent="0.2">
      <c r="BA1184" s="628"/>
      <c r="BB1184" s="397"/>
      <c r="BC1184" s="628"/>
      <c r="BD1184" s="628"/>
      <c r="BE1184" s="628"/>
      <c r="BF1184" s="628"/>
      <c r="BG1184" s="628"/>
      <c r="BH1184" s="628"/>
      <c r="BI1184" s="628"/>
      <c r="BJ1184" s="628"/>
      <c r="BK1184" s="628"/>
      <c r="BL1184" s="628"/>
      <c r="BM1184" s="628"/>
      <c r="BN1184" s="628"/>
      <c r="BO1184" s="628"/>
      <c r="BP1184" s="628"/>
      <c r="BQ1184" s="628"/>
      <c r="BR1184" s="628"/>
      <c r="BS1184" s="628"/>
      <c r="BT1184" s="628"/>
      <c r="BU1184" s="628"/>
      <c r="BV1184" s="628"/>
      <c r="BW1184" s="628"/>
      <c r="BX1184" s="628"/>
      <c r="BY1184" s="628"/>
    </row>
    <row r="1185" s="369" customFormat="true" ht="15" customHeight="true" x14ac:dyDescent="0.2">
      <c r="BA1185" s="628"/>
      <c r="BB1185" s="397"/>
      <c r="BC1185" s="628"/>
      <c r="BD1185" s="628"/>
      <c r="BE1185" s="628"/>
      <c r="BF1185" s="628"/>
      <c r="BG1185" s="628"/>
      <c r="BH1185" s="628"/>
      <c r="BI1185" s="628"/>
      <c r="BJ1185" s="628"/>
      <c r="BK1185" s="628"/>
      <c r="BL1185" s="628"/>
      <c r="BM1185" s="628"/>
      <c r="BN1185" s="628"/>
      <c r="BO1185" s="628"/>
      <c r="BP1185" s="628"/>
      <c r="BQ1185" s="628"/>
      <c r="BR1185" s="628"/>
      <c r="BS1185" s="628"/>
      <c r="BT1185" s="628"/>
      <c r="BU1185" s="628"/>
      <c r="BV1185" s="628"/>
      <c r="BW1185" s="628"/>
      <c r="BX1185" s="628"/>
      <c r="BY1185" s="628"/>
    </row>
    <row r="1186" s="369" customFormat="true" ht="15" customHeight="true" x14ac:dyDescent="0.2">
      <c r="BA1186" s="628"/>
      <c r="BB1186" s="397"/>
      <c r="BC1186" s="628"/>
      <c r="BD1186" s="628"/>
      <c r="BE1186" s="628"/>
      <c r="BF1186" s="628"/>
      <c r="BG1186" s="628"/>
      <c r="BH1186" s="628"/>
      <c r="BI1186" s="628"/>
      <c r="BJ1186" s="628"/>
      <c r="BK1186" s="628"/>
      <c r="BL1186" s="628"/>
      <c r="BM1186" s="628"/>
      <c r="BN1186" s="628"/>
      <c r="BO1186" s="628"/>
      <c r="BP1186" s="628"/>
      <c r="BQ1186" s="628"/>
      <c r="BR1186" s="628"/>
      <c r="BS1186" s="628"/>
      <c r="BT1186" s="628"/>
      <c r="BU1186" s="628"/>
      <c r="BV1186" s="628"/>
      <c r="BW1186" s="628"/>
      <c r="BX1186" s="628"/>
      <c r="BY1186" s="628"/>
    </row>
    <row r="1187" s="369" customFormat="true" ht="15" customHeight="true" x14ac:dyDescent="0.2">
      <c r="BA1187" s="628"/>
      <c r="BB1187" s="397"/>
      <c r="BC1187" s="628"/>
      <c r="BD1187" s="628"/>
      <c r="BE1187" s="628"/>
      <c r="BF1187" s="628"/>
      <c r="BG1187" s="628"/>
      <c r="BH1187" s="628"/>
      <c r="BI1187" s="628"/>
      <c r="BJ1187" s="628"/>
      <c r="BK1187" s="628"/>
      <c r="BL1187" s="628"/>
      <c r="BM1187" s="628"/>
      <c r="BN1187" s="628"/>
      <c r="BO1187" s="628"/>
      <c r="BP1187" s="628"/>
      <c r="BQ1187" s="628"/>
      <c r="BR1187" s="628"/>
      <c r="BS1187" s="628"/>
      <c r="BT1187" s="628"/>
      <c r="BU1187" s="628"/>
      <c r="BV1187" s="628"/>
      <c r="BW1187" s="628"/>
      <c r="BX1187" s="628"/>
      <c r="BY1187" s="628"/>
    </row>
    <row r="1188" s="369" customFormat="true" ht="15" customHeight="true" x14ac:dyDescent="0.2">
      <c r="BA1188" s="628"/>
      <c r="BB1188" s="397"/>
      <c r="BC1188" s="628"/>
      <c r="BD1188" s="628"/>
      <c r="BE1188" s="628"/>
      <c r="BF1188" s="628"/>
      <c r="BG1188" s="628"/>
      <c r="BH1188" s="628"/>
      <c r="BI1188" s="628"/>
      <c r="BJ1188" s="628"/>
      <c r="BK1188" s="628"/>
      <c r="BL1188" s="628"/>
      <c r="BM1188" s="628"/>
      <c r="BN1188" s="628"/>
      <c r="BO1188" s="628"/>
      <c r="BP1188" s="628"/>
      <c r="BQ1188" s="628"/>
      <c r="BR1188" s="628"/>
      <c r="BS1188" s="628"/>
      <c r="BT1188" s="628"/>
      <c r="BU1188" s="628"/>
      <c r="BV1188" s="628"/>
      <c r="BW1188" s="628"/>
      <c r="BX1188" s="628"/>
      <c r="BY1188" s="628"/>
    </row>
    <row r="1189" s="369" customFormat="true" ht="15" customHeight="true" x14ac:dyDescent="0.2">
      <c r="BA1189" s="628"/>
      <c r="BB1189" s="397"/>
      <c r="BC1189" s="628"/>
      <c r="BD1189" s="628"/>
      <c r="BE1189" s="628"/>
      <c r="BF1189" s="628"/>
      <c r="BG1189" s="628"/>
      <c r="BH1189" s="628"/>
      <c r="BI1189" s="628"/>
      <c r="BJ1189" s="628"/>
      <c r="BK1189" s="628"/>
      <c r="BL1189" s="628"/>
      <c r="BM1189" s="628"/>
      <c r="BN1189" s="628"/>
      <c r="BO1189" s="628"/>
      <c r="BP1189" s="628"/>
      <c r="BQ1189" s="628"/>
      <c r="BR1189" s="628"/>
      <c r="BS1189" s="628"/>
      <c r="BT1189" s="628"/>
      <c r="BU1189" s="628"/>
      <c r="BV1189" s="628"/>
      <c r="BW1189" s="628"/>
      <c r="BX1189" s="628"/>
      <c r="BY1189" s="628"/>
    </row>
    <row r="1190" s="369" customFormat="true" ht="15" customHeight="true" x14ac:dyDescent="0.2">
      <c r="BA1190" s="628"/>
      <c r="BB1190" s="397"/>
      <c r="BC1190" s="628"/>
      <c r="BD1190" s="628"/>
      <c r="BE1190" s="628"/>
      <c r="BF1190" s="628"/>
      <c r="BG1190" s="628"/>
      <c r="BH1190" s="628"/>
      <c r="BI1190" s="628"/>
      <c r="BJ1190" s="628"/>
      <c r="BK1190" s="628"/>
      <c r="BL1190" s="628"/>
      <c r="BM1190" s="628"/>
      <c r="BN1190" s="628"/>
      <c r="BO1190" s="628"/>
      <c r="BP1190" s="628"/>
      <c r="BQ1190" s="628"/>
      <c r="BR1190" s="628"/>
      <c r="BS1190" s="628"/>
      <c r="BT1190" s="628"/>
      <c r="BU1190" s="628"/>
      <c r="BV1190" s="628"/>
      <c r="BW1190" s="628"/>
      <c r="BX1190" s="628"/>
      <c r="BY1190" s="628"/>
    </row>
    <row r="1191" s="369" customFormat="true" ht="15" customHeight="true" x14ac:dyDescent="0.2">
      <c r="BA1191" s="628"/>
      <c r="BB1191" s="397"/>
      <c r="BC1191" s="628"/>
      <c r="BD1191" s="628"/>
      <c r="BE1191" s="628"/>
      <c r="BF1191" s="628"/>
      <c r="BG1191" s="628"/>
      <c r="BH1191" s="628"/>
      <c r="BI1191" s="628"/>
      <c r="BJ1191" s="628"/>
      <c r="BK1191" s="628"/>
      <c r="BL1191" s="628"/>
      <c r="BM1191" s="628"/>
      <c r="BN1191" s="628"/>
      <c r="BO1191" s="628"/>
      <c r="BP1191" s="628"/>
      <c r="BQ1191" s="628"/>
      <c r="BR1191" s="628"/>
      <c r="BS1191" s="628"/>
      <c r="BT1191" s="628"/>
      <c r="BU1191" s="628"/>
      <c r="BV1191" s="628"/>
      <c r="BW1191" s="628"/>
      <c r="BX1191" s="628"/>
      <c r="BY1191" s="628"/>
    </row>
    <row r="1192" s="369" customFormat="true" ht="15" customHeight="true" x14ac:dyDescent="0.2">
      <c r="BA1192" s="628"/>
      <c r="BB1192" s="397"/>
      <c r="BC1192" s="628"/>
      <c r="BD1192" s="628"/>
      <c r="BE1192" s="628"/>
      <c r="BF1192" s="628"/>
      <c r="BG1192" s="628"/>
      <c r="BH1192" s="628"/>
      <c r="BI1192" s="628"/>
      <c r="BJ1192" s="628"/>
      <c r="BK1192" s="628"/>
      <c r="BL1192" s="628"/>
      <c r="BM1192" s="628"/>
      <c r="BN1192" s="628"/>
      <c r="BO1192" s="628"/>
      <c r="BP1192" s="628"/>
      <c r="BQ1192" s="628"/>
      <c r="BR1192" s="628"/>
      <c r="BS1192" s="628"/>
      <c r="BT1192" s="628"/>
      <c r="BU1192" s="628"/>
      <c r="BV1192" s="628"/>
      <c r="BW1192" s="628"/>
      <c r="BX1192" s="628"/>
      <c r="BY1192" s="628"/>
    </row>
    <row r="1193" s="369" customFormat="true" ht="15" customHeight="true" x14ac:dyDescent="0.2">
      <c r="BA1193" s="628"/>
      <c r="BB1193" s="397"/>
      <c r="BC1193" s="628"/>
      <c r="BD1193" s="628"/>
      <c r="BE1193" s="628"/>
      <c r="BF1193" s="628"/>
      <c r="BG1193" s="628"/>
      <c r="BH1193" s="628"/>
      <c r="BI1193" s="628"/>
      <c r="BJ1193" s="628"/>
      <c r="BK1193" s="628"/>
      <c r="BL1193" s="628"/>
      <c r="BM1193" s="628"/>
      <c r="BN1193" s="628"/>
      <c r="BO1193" s="628"/>
      <c r="BP1193" s="628"/>
      <c r="BQ1193" s="628"/>
      <c r="BR1193" s="628"/>
      <c r="BS1193" s="628"/>
      <c r="BT1193" s="628"/>
      <c r="BU1193" s="628"/>
      <c r="BV1193" s="628"/>
      <c r="BW1193" s="628"/>
      <c r="BX1193" s="628"/>
      <c r="BY1193" s="628"/>
    </row>
    <row r="1194" s="369" customFormat="true" ht="15" customHeight="true" x14ac:dyDescent="0.2">
      <c r="BA1194" s="628"/>
      <c r="BB1194" s="397"/>
      <c r="BC1194" s="628"/>
      <c r="BD1194" s="628"/>
      <c r="BE1194" s="628"/>
      <c r="BF1194" s="628"/>
      <c r="BG1194" s="628"/>
      <c r="BH1194" s="628"/>
      <c r="BI1194" s="628"/>
      <c r="BJ1194" s="628"/>
      <c r="BK1194" s="628"/>
      <c r="BL1194" s="628"/>
      <c r="BM1194" s="628"/>
      <c r="BN1194" s="628"/>
      <c r="BO1194" s="628"/>
      <c r="BP1194" s="628"/>
      <c r="BQ1194" s="628"/>
      <c r="BR1194" s="628"/>
      <c r="BS1194" s="628"/>
      <c r="BT1194" s="628"/>
      <c r="BU1194" s="628"/>
      <c r="BV1194" s="628"/>
      <c r="BW1194" s="628"/>
      <c r="BX1194" s="628"/>
      <c r="BY1194" s="628"/>
    </row>
    <row r="1195" s="369" customFormat="true" ht="15" customHeight="true" x14ac:dyDescent="0.2">
      <c r="BA1195" s="628"/>
      <c r="BB1195" s="397"/>
      <c r="BC1195" s="628"/>
      <c r="BD1195" s="628"/>
      <c r="BE1195" s="628"/>
      <c r="BF1195" s="628"/>
      <c r="BG1195" s="628"/>
      <c r="BH1195" s="628"/>
      <c r="BI1195" s="628"/>
      <c r="BJ1195" s="628"/>
      <c r="BK1195" s="628"/>
      <c r="BL1195" s="628"/>
      <c r="BM1195" s="628"/>
      <c r="BN1195" s="628"/>
      <c r="BO1195" s="628"/>
      <c r="BP1195" s="628"/>
      <c r="BQ1195" s="628"/>
      <c r="BR1195" s="628"/>
      <c r="BS1195" s="628"/>
      <c r="BT1195" s="628"/>
      <c r="BU1195" s="628"/>
      <c r="BV1195" s="628"/>
      <c r="BW1195" s="628"/>
      <c r="BX1195" s="628"/>
      <c r="BY1195" s="628"/>
    </row>
    <row r="1196" s="369" customFormat="true" ht="15" customHeight="true" x14ac:dyDescent="0.2">
      <c r="BA1196" s="628"/>
      <c r="BB1196" s="397"/>
      <c r="BC1196" s="628"/>
      <c r="BD1196" s="628"/>
      <c r="BE1196" s="628"/>
      <c r="BF1196" s="628"/>
      <c r="BG1196" s="628"/>
      <c r="BH1196" s="628"/>
      <c r="BI1196" s="628"/>
      <c r="BJ1196" s="628"/>
      <c r="BK1196" s="628"/>
      <c r="BL1196" s="628"/>
      <c r="BM1196" s="628"/>
      <c r="BN1196" s="628"/>
      <c r="BO1196" s="628"/>
      <c r="BP1196" s="628"/>
      <c r="BQ1196" s="628"/>
      <c r="BR1196" s="628"/>
      <c r="BS1196" s="628"/>
      <c r="BT1196" s="628"/>
      <c r="BU1196" s="628"/>
      <c r="BV1196" s="628"/>
      <c r="BW1196" s="628"/>
      <c r="BX1196" s="628"/>
      <c r="BY1196" s="628"/>
    </row>
    <row r="1197" s="369" customFormat="true" ht="15" customHeight="true" x14ac:dyDescent="0.2">
      <c r="BA1197" s="628"/>
      <c r="BB1197" s="397"/>
      <c r="BC1197" s="628"/>
      <c r="BD1197" s="628"/>
      <c r="BE1197" s="628"/>
      <c r="BF1197" s="628"/>
      <c r="BG1197" s="628"/>
      <c r="BH1197" s="628"/>
      <c r="BI1197" s="628"/>
      <c r="BJ1197" s="628"/>
      <c r="BK1197" s="628"/>
      <c r="BL1197" s="628"/>
      <c r="BM1197" s="628"/>
      <c r="BN1197" s="628"/>
      <c r="BO1197" s="628"/>
      <c r="BP1197" s="628"/>
      <c r="BQ1197" s="628"/>
      <c r="BR1197" s="628"/>
      <c r="BS1197" s="628"/>
      <c r="BT1197" s="628"/>
      <c r="BU1197" s="628"/>
      <c r="BV1197" s="628"/>
      <c r="BW1197" s="628"/>
      <c r="BX1197" s="628"/>
      <c r="BY1197" s="628"/>
    </row>
    <row r="1198" s="369" customFormat="true" ht="15" customHeight="true" x14ac:dyDescent="0.2">
      <c r="BA1198" s="628"/>
      <c r="BB1198" s="397"/>
      <c r="BC1198" s="628"/>
      <c r="BD1198" s="628"/>
      <c r="BE1198" s="628"/>
      <c r="BF1198" s="628"/>
      <c r="BG1198" s="628"/>
      <c r="BH1198" s="628"/>
      <c r="BI1198" s="628"/>
      <c r="BJ1198" s="628"/>
      <c r="BK1198" s="628"/>
      <c r="BL1198" s="628"/>
      <c r="BM1198" s="628"/>
      <c r="BN1198" s="628"/>
      <c r="BO1198" s="628"/>
      <c r="BP1198" s="628"/>
      <c r="BQ1198" s="628"/>
      <c r="BR1198" s="628"/>
      <c r="BS1198" s="628"/>
      <c r="BT1198" s="628"/>
      <c r="BU1198" s="628"/>
      <c r="BV1198" s="628"/>
      <c r="BW1198" s="628"/>
      <c r="BX1198" s="628"/>
      <c r="BY1198" s="628"/>
    </row>
    <row r="1199" s="369" customFormat="true" ht="15" customHeight="true" x14ac:dyDescent="0.2">
      <c r="BA1199" s="628"/>
      <c r="BB1199" s="397"/>
      <c r="BC1199" s="628"/>
      <c r="BD1199" s="628"/>
      <c r="BE1199" s="628"/>
      <c r="BF1199" s="628"/>
      <c r="BG1199" s="628"/>
      <c r="BH1199" s="628"/>
      <c r="BI1199" s="628"/>
      <c r="BJ1199" s="628"/>
      <c r="BK1199" s="628"/>
      <c r="BL1199" s="628"/>
      <c r="BM1199" s="628"/>
      <c r="BN1199" s="628"/>
      <c r="BO1199" s="628"/>
      <c r="BP1199" s="628"/>
      <c r="BQ1199" s="628"/>
      <c r="BR1199" s="628"/>
      <c r="BS1199" s="628"/>
      <c r="BT1199" s="628"/>
      <c r="BU1199" s="628"/>
      <c r="BV1199" s="628"/>
      <c r="BW1199" s="628"/>
      <c r="BX1199" s="628"/>
      <c r="BY1199" s="628"/>
    </row>
    <row r="1200" s="369" customFormat="true" ht="15" customHeight="true" x14ac:dyDescent="0.2">
      <c r="BA1200" s="628"/>
      <c r="BB1200" s="397"/>
      <c r="BC1200" s="628"/>
      <c r="BD1200" s="628"/>
      <c r="BE1200" s="628"/>
      <c r="BF1200" s="628"/>
      <c r="BG1200" s="628"/>
      <c r="BH1200" s="628"/>
      <c r="BI1200" s="628"/>
      <c r="BJ1200" s="628"/>
      <c r="BK1200" s="628"/>
      <c r="BL1200" s="628"/>
      <c r="BM1200" s="628"/>
      <c r="BN1200" s="628"/>
      <c r="BO1200" s="628"/>
      <c r="BP1200" s="628"/>
      <c r="BQ1200" s="628"/>
      <c r="BR1200" s="628"/>
      <c r="BS1200" s="628"/>
      <c r="BT1200" s="628"/>
      <c r="BU1200" s="628"/>
      <c r="BV1200" s="628"/>
      <c r="BW1200" s="628"/>
      <c r="BX1200" s="628"/>
      <c r="BY1200" s="628"/>
    </row>
  </sheetData>
  <mergeCells count="1311">
    <mergeCell ref="A58:A73"/>
    <mergeCell ref="C56:G56"/>
    <mergeCell ref="H56:L56"/>
    <mergeCell ref="M56:Q56"/>
    <mergeCell ref="C14:G14"/>
    <mergeCell ref="H14:L14"/>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47:A49"/>
    <mergeCell ref="A39:A40"/>
    <mergeCell ref="A50:A52"/>
    <mergeCell ref="A153:A158"/>
    <mergeCell ref="A160:B161"/>
    <mergeCell ref="C160:G160"/>
    <mergeCell ref="H160:L160"/>
    <mergeCell ref="M160:Q160"/>
    <mergeCell ref="R160:Z160"/>
    <mergeCell ref="C133:G133"/>
    <mergeCell ref="H133:L133"/>
    <mergeCell ref="M133:Q133"/>
    <mergeCell ref="A135:A139"/>
    <mergeCell ref="M120:Q120"/>
    <mergeCell ref="A122:A123"/>
    <mergeCell ref="A124:A127"/>
    <mergeCell ref="A128:A129"/>
    <mergeCell ref="A130:A132"/>
    <mergeCell ref="A108:B108"/>
    <mergeCell ref="C120:G120"/>
    <mergeCell ref="H120:L120"/>
    <mergeCell ref="A1025:C1025"/>
    <mergeCell ref="A1026:B1026"/>
    <mergeCell ref="A1031:A1033"/>
    <mergeCell ref="A1034:C1034"/>
    <mergeCell ref="C399:F399"/>
    <mergeCell ref="H220:L220"/>
    <mergeCell ref="M220:Q220"/>
    <mergeCell ref="A222:A224"/>
    <mergeCell ref="A162:A168"/>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C414:D414"/>
    <mergeCell ref="H414:I414"/>
    <mergeCell ref="M414:N414"/>
    <mergeCell ref="C415:D415"/>
    <mergeCell ref="H415:I415"/>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M415:N415"/>
    <mergeCell ref="C412:D412"/>
    <mergeCell ref="H412:I412"/>
    <mergeCell ref="M412:N412"/>
    <mergeCell ref="C413:D413"/>
    <mergeCell ref="H413:I413"/>
    <mergeCell ref="M413:N413"/>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O438"/>
    <mergeCell ref="C439:E439"/>
    <mergeCell ref="H439:J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9:D479"/>
    <mergeCell ref="H479:I479"/>
    <mergeCell ref="M479:N479"/>
    <mergeCell ref="C480:D480"/>
    <mergeCell ref="H480:I480"/>
    <mergeCell ref="M480:O480"/>
    <mergeCell ref="C477:D478"/>
    <mergeCell ref="E477:G477"/>
    <mergeCell ref="H477:I478"/>
    <mergeCell ref="J477:L477"/>
    <mergeCell ref="M477:N477"/>
    <mergeCell ref="M478:N478"/>
    <mergeCell ref="C474:D474"/>
    <mergeCell ref="H474:I474"/>
    <mergeCell ref="M474:Q474"/>
    <mergeCell ref="C475:D475"/>
    <mergeCell ref="H475:I475"/>
    <mergeCell ref="M475:N476"/>
    <mergeCell ref="O475:Q475"/>
    <mergeCell ref="C476:G476"/>
    <mergeCell ref="H476:L476"/>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1:D481"/>
    <mergeCell ref="H481:I481"/>
    <mergeCell ref="M481:N482"/>
    <mergeCell ref="C482:E482"/>
    <mergeCell ref="H482:J482"/>
    <mergeCell ref="C483:D484"/>
    <mergeCell ref="H483:I484"/>
    <mergeCell ref="M483:N483"/>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O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E520"/>
    <mergeCell ref="H520:J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BA47:BA49"/>
    <mergeCell ref="C789:D789"/>
    <mergeCell ref="H789:I789"/>
    <mergeCell ref="BA50:BA52"/>
    <mergeCell ref="A53:A55"/>
    <mergeCell ref="BA53:BA55"/>
    <mergeCell ref="A140:A143"/>
    <mergeCell ref="A144:A147"/>
    <mergeCell ref="A148:A150"/>
    <mergeCell ref="A151: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C133:BG133"/>
    <mergeCell ref="BA29:BA30"/>
    <mergeCell ref="A31:A32"/>
    <mergeCell ref="BA31:BA32"/>
    <mergeCell ref="A33:A34"/>
    <mergeCell ref="BA33:BA34"/>
    <mergeCell ref="BA35:BA36"/>
    <mergeCell ref="BA37:BA38"/>
    <mergeCell ref="BA39:BA40"/>
    <mergeCell ref="BA41:BA42"/>
    <mergeCell ref="BA277:BA284"/>
    <mergeCell ref="BC339:BG339"/>
    <mergeCell ref="BH339:BL339"/>
    <mergeCell ref="BM339:BQ339"/>
    <mergeCell ref="BA341:BA342"/>
    <mergeCell ref="BA343:BA344"/>
    <mergeCell ref="BA345:BA346"/>
    <mergeCell ref="BA347:BA348"/>
    <mergeCell ref="BA349:BA350"/>
    <mergeCell ref="BA351:BA352"/>
    <mergeCell ref="BA353:BA354"/>
    <mergeCell ref="BH133:BL133"/>
    <mergeCell ref="BM133:BQ133"/>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6C7A0-A196-4BE2-AA5F-39B55DB46423}">
  <sheetPr codeName="Feuil4"/>
  <dimension ref="A1:CZ1200"/>
  <sheetViews>
    <sheetView showGridLines="false" workbookViewId="0"/>
  </sheetViews>
  <sheetFormatPr defaultColWidth="13.5703125" defaultRowHeight="15" customHeight="true" x14ac:dyDescent="0.2"/>
  <cols>
    <col min="1" max="1" width="31.5703125" style="540" customWidth="true"/>
    <col min="2" max="2" width="41.5703125" style="540" customWidth="true"/>
    <col min="3" max="17" width="10.7109375" style="540" customWidth="true"/>
    <col min="18" max="37" width="12.5703125" style="540" customWidth="true"/>
    <col min="38" max="52" width="12.5703125" style="369" customWidth="true"/>
    <col min="53" max="53" width="31.5703125" style="628" customWidth="true"/>
    <col min="54" max="54" width="41.5703125" style="397" customWidth="true"/>
    <col min="55" max="69" width="9.140625" style="628" customWidth="true"/>
    <col min="70" max="77" width="12.5703125" style="628" customWidth="true"/>
    <col min="78" max="104" width="12.5703125" style="369" customWidth="true"/>
    <col min="105" max="16384" width="13.5703125" style="540"/>
  </cols>
  <sheetData>
    <row r="1" s="317" customFormat="true" ht="18" customHeight="true" x14ac:dyDescent="0.2">
      <c r="AL1" s="369"/>
      <c r="AM1" s="369"/>
      <c r="AN1" s="369"/>
      <c r="AO1" s="369"/>
      <c r="AP1" s="369"/>
      <c r="AQ1" s="369"/>
      <c r="AR1" s="369"/>
      <c r="AS1" s="369"/>
      <c r="AT1" s="369"/>
      <c r="AU1" s="369"/>
      <c r="AV1" s="369"/>
      <c r="AW1" s="369"/>
      <c r="AX1" s="369"/>
      <c r="AY1" s="369"/>
      <c r="AZ1" s="369"/>
      <c r="BA1" s="329"/>
      <c r="BB1" s="340"/>
      <c r="BC1" s="329"/>
      <c r="BD1" s="329"/>
      <c r="BE1" s="329"/>
      <c r="BF1" s="329"/>
      <c r="BG1" s="329"/>
      <c r="BH1" s="329"/>
      <c r="BI1" s="329"/>
      <c r="BJ1" s="329"/>
      <c r="BK1" s="329"/>
      <c r="BL1" s="329"/>
      <c r="BM1" s="329"/>
      <c r="BN1" s="329"/>
      <c r="BO1" s="329"/>
      <c r="BP1" s="329"/>
      <c r="BQ1" s="329"/>
      <c r="BR1" s="329"/>
      <c r="BS1" s="329"/>
      <c r="BT1" s="329"/>
      <c r="BU1" s="329"/>
      <c r="BV1" s="329"/>
      <c r="BW1" s="329"/>
      <c r="BX1" s="329"/>
      <c r="BY1" s="329"/>
      <c r="BZ1" s="369"/>
      <c r="CA1" s="369"/>
      <c r="CB1" s="369"/>
      <c r="CC1" s="369"/>
      <c r="CD1" s="369"/>
      <c r="CE1" s="369"/>
      <c r="CF1" s="369"/>
      <c r="CG1" s="369"/>
      <c r="CH1" s="369"/>
      <c r="CI1" s="369"/>
      <c r="CJ1" s="369"/>
      <c r="CK1" s="369"/>
      <c r="CL1" s="369"/>
      <c r="CM1" s="369"/>
      <c r="CN1" s="369"/>
      <c r="CO1" s="369"/>
      <c r="CP1" s="369"/>
      <c r="CQ1" s="369"/>
      <c r="CR1" s="369"/>
      <c r="CS1" s="369"/>
      <c r="CT1" s="369"/>
      <c r="CU1" s="369"/>
      <c r="CV1" s="369"/>
      <c r="CW1" s="369"/>
      <c r="CX1" s="369"/>
      <c r="CY1" s="369"/>
      <c r="CZ1" s="369"/>
    </row>
    <row r="2" s="317" customFormat="true" ht="22.5" customHeight="true" x14ac:dyDescent="0.35">
      <c r="A2" s="387" t="str">
        <f>A1026</f>
        <v>Chad</v>
      </c>
      <c r="B2" s="388"/>
      <c r="AL2" s="369"/>
      <c r="AM2" s="369"/>
      <c r="AN2" s="369"/>
      <c r="AO2" s="369"/>
      <c r="AP2" s="369"/>
      <c r="AQ2" s="369"/>
      <c r="AR2" s="369"/>
      <c r="AS2" s="369"/>
      <c r="AT2" s="369"/>
      <c r="AU2" s="369"/>
      <c r="AV2" s="369"/>
      <c r="AW2" s="369"/>
      <c r="AX2" s="369"/>
      <c r="AY2" s="369"/>
      <c r="AZ2" s="369"/>
      <c r="BA2" s="329"/>
      <c r="BB2" s="340"/>
      <c r="BC2" s="329"/>
      <c r="BD2" s="329"/>
      <c r="BE2" s="329"/>
      <c r="BF2" s="329"/>
      <c r="BG2" s="329"/>
      <c r="BH2" s="329"/>
      <c r="BI2" s="329"/>
      <c r="BJ2" s="329"/>
      <c r="BK2" s="329"/>
      <c r="BL2" s="329"/>
      <c r="BM2" s="329"/>
      <c r="BN2" s="329"/>
      <c r="BO2" s="329"/>
      <c r="BP2" s="329"/>
      <c r="BQ2" s="329"/>
      <c r="BR2" s="329"/>
      <c r="BS2" s="329"/>
      <c r="BT2" s="329"/>
      <c r="BU2" s="329"/>
      <c r="BV2" s="329"/>
      <c r="BW2" s="329"/>
      <c r="BX2" s="329"/>
      <c r="BY2" s="329"/>
      <c r="BZ2" s="369"/>
      <c r="CA2" s="369"/>
      <c r="CB2" s="369"/>
      <c r="CC2" s="369"/>
      <c r="CD2" s="369"/>
      <c r="CE2" s="369"/>
      <c r="CF2" s="369"/>
      <c r="CG2" s="369"/>
      <c r="CH2" s="369"/>
      <c r="CI2" s="369"/>
      <c r="CJ2" s="369"/>
      <c r="CK2" s="369"/>
      <c r="CL2" s="369"/>
      <c r="CM2" s="369"/>
      <c r="CN2" s="369"/>
      <c r="CO2" s="369"/>
      <c r="CP2" s="369"/>
      <c r="CQ2" s="369"/>
      <c r="CR2" s="369"/>
      <c r="CS2" s="369"/>
      <c r="CT2" s="369"/>
      <c r="CU2" s="369"/>
      <c r="CV2" s="369"/>
      <c r="CW2" s="369"/>
      <c r="CX2" s="369"/>
      <c r="CY2" s="369"/>
      <c r="CZ2" s="369"/>
    </row>
    <row r="3" s="317" customFormat="true" ht="22.5" customHeight="true" x14ac:dyDescent="0.35">
      <c r="A3" s="344" t="str">
        <f>A1034</f>
        <v>2010</v>
      </c>
      <c r="B3" s="390"/>
      <c r="AL3" s="369"/>
      <c r="AM3" s="369"/>
      <c r="AN3" s="369"/>
      <c r="AO3" s="369"/>
      <c r="AP3" s="369"/>
      <c r="AQ3" s="369"/>
      <c r="AR3" s="369"/>
      <c r="AS3" s="369"/>
      <c r="AT3" s="369"/>
      <c r="AU3" s="369"/>
      <c r="AV3" s="369"/>
      <c r="AW3" s="369"/>
      <c r="AX3" s="369"/>
      <c r="AY3" s="369"/>
      <c r="AZ3" s="369"/>
      <c r="BA3" s="329"/>
      <c r="BB3" s="340"/>
      <c r="BC3" s="329"/>
      <c r="BD3" s="329"/>
      <c r="BE3" s="329"/>
      <c r="BF3" s="329"/>
      <c r="BG3" s="329"/>
      <c r="BH3" s="329"/>
      <c r="BI3" s="329"/>
      <c r="BJ3" s="329"/>
      <c r="BK3" s="329"/>
      <c r="BL3" s="329"/>
      <c r="BM3" s="329"/>
      <c r="BN3" s="329"/>
      <c r="BO3" s="329"/>
      <c r="BP3" s="329"/>
      <c r="BQ3" s="329"/>
      <c r="BR3" s="329"/>
      <c r="BS3" s="329"/>
      <c r="BT3" s="329"/>
      <c r="BU3" s="329"/>
      <c r="BV3" s="329"/>
      <c r="BW3" s="329"/>
      <c r="BX3" s="329"/>
      <c r="BY3" s="329"/>
      <c r="BZ3" s="369"/>
      <c r="CA3" s="369"/>
      <c r="CB3" s="369"/>
      <c r="CC3" s="369"/>
      <c r="CD3" s="369"/>
      <c r="CE3" s="369"/>
      <c r="CF3" s="369"/>
      <c r="CG3" s="369"/>
      <c r="CH3" s="369"/>
      <c r="CI3" s="369"/>
      <c r="CJ3" s="369"/>
      <c r="CK3" s="369"/>
      <c r="CL3" s="369"/>
      <c r="CM3" s="369"/>
      <c r="CN3" s="369"/>
      <c r="CO3" s="369"/>
      <c r="CP3" s="369"/>
      <c r="CQ3" s="369"/>
      <c r="CR3" s="369"/>
      <c r="CS3" s="369"/>
      <c r="CT3" s="369"/>
      <c r="CU3" s="369"/>
      <c r="CV3" s="369"/>
      <c r="CW3" s="369"/>
      <c r="CX3" s="369"/>
      <c r="CY3" s="369"/>
      <c r="CZ3" s="369"/>
    </row>
    <row r="4" s="317" customFormat="true" ht="22.5" customHeight="true" x14ac:dyDescent="0.35">
      <c r="A4" s="389" t="s">
        <v>96</v>
      </c>
      <c r="B4" s="390"/>
      <c r="AL4" s="369"/>
      <c r="AM4" s="369"/>
      <c r="AN4" s="369"/>
      <c r="AO4" s="369"/>
      <c r="AP4" s="369"/>
      <c r="AQ4" s="369"/>
      <c r="AR4" s="369"/>
      <c r="AS4" s="369"/>
      <c r="AT4" s="369"/>
      <c r="AU4" s="369"/>
      <c r="AV4" s="369"/>
      <c r="AW4" s="369"/>
      <c r="AX4" s="369"/>
      <c r="AY4" s="369"/>
      <c r="AZ4" s="369"/>
      <c r="BA4" s="329"/>
      <c r="BB4" s="340"/>
      <c r="BC4" s="329"/>
      <c r="BD4" s="329"/>
      <c r="BE4" s="329"/>
      <c r="BF4" s="329"/>
      <c r="BG4" s="329"/>
      <c r="BH4" s="329"/>
      <c r="BI4" s="329"/>
      <c r="BJ4" s="329"/>
      <c r="BK4" s="329"/>
      <c r="BL4" s="329"/>
      <c r="BM4" s="329"/>
      <c r="BN4" s="329"/>
      <c r="BO4" s="329"/>
      <c r="BP4" s="329"/>
      <c r="BQ4" s="329"/>
      <c r="BR4" s="329"/>
      <c r="BS4" s="329"/>
      <c r="BT4" s="329"/>
      <c r="BU4" s="329"/>
      <c r="BV4" s="329"/>
      <c r="BW4" s="329"/>
      <c r="BX4" s="329"/>
      <c r="BY4" s="329"/>
      <c r="BZ4" s="369"/>
      <c r="CA4" s="369"/>
      <c r="CB4" s="369"/>
      <c r="CC4" s="369"/>
      <c r="CD4" s="369"/>
      <c r="CE4" s="369"/>
      <c r="CF4" s="369"/>
      <c r="CG4" s="369"/>
      <c r="CH4" s="369"/>
      <c r="CI4" s="369"/>
      <c r="CJ4" s="369"/>
      <c r="CK4" s="369"/>
      <c r="CL4" s="369"/>
      <c r="CM4" s="369"/>
      <c r="CN4" s="369"/>
      <c r="CO4" s="369"/>
      <c r="CP4" s="369"/>
      <c r="CQ4" s="369"/>
      <c r="CR4" s="369"/>
      <c r="CS4" s="369"/>
      <c r="CT4" s="369"/>
      <c r="CU4" s="369"/>
      <c r="CV4" s="369"/>
      <c r="CW4" s="369"/>
      <c r="CX4" s="369"/>
      <c r="CY4" s="369"/>
      <c r="CZ4" s="369"/>
    </row>
    <row r="5" s="317" customFormat="true" ht="20.1" customHeight="true" x14ac:dyDescent="0.35">
      <c r="A5" s="389" t="s">
        <v>97</v>
      </c>
      <c r="B5" s="390"/>
      <c r="AL5" s="369"/>
      <c r="AM5" s="369"/>
      <c r="AN5" s="369"/>
      <c r="AO5" s="369"/>
      <c r="AP5" s="369"/>
      <c r="AQ5" s="369"/>
      <c r="AR5" s="369"/>
      <c r="AS5" s="369"/>
      <c r="AT5" s="369"/>
      <c r="AU5" s="369"/>
      <c r="AV5" s="369"/>
      <c r="AW5" s="369"/>
      <c r="AX5" s="369"/>
      <c r="AY5" s="369"/>
      <c r="AZ5" s="369"/>
      <c r="BA5" s="329"/>
      <c r="BB5" s="340"/>
      <c r="BC5" s="329"/>
      <c r="BD5" s="329"/>
      <c r="BE5" s="329"/>
      <c r="BF5" s="329"/>
      <c r="BG5" s="329"/>
      <c r="BH5" s="329"/>
      <c r="BI5" s="329"/>
      <c r="BJ5" s="329"/>
      <c r="BK5" s="329"/>
      <c r="BL5" s="329"/>
      <c r="BM5" s="329"/>
      <c r="BN5" s="329"/>
      <c r="BO5" s="329"/>
      <c r="BP5" s="329"/>
      <c r="BQ5" s="329"/>
      <c r="BR5" s="329"/>
      <c r="BS5" s="329"/>
      <c r="BT5" s="329"/>
      <c r="BU5" s="329"/>
      <c r="BV5" s="329"/>
      <c r="BW5" s="329"/>
      <c r="BX5" s="329"/>
      <c r="BY5" s="329"/>
      <c r="BZ5" s="369"/>
      <c r="CA5" s="369"/>
      <c r="CB5" s="369"/>
      <c r="CC5" s="369"/>
      <c r="CD5" s="369"/>
      <c r="CE5" s="369"/>
      <c r="CF5" s="369"/>
      <c r="CG5" s="369"/>
      <c r="CH5" s="369"/>
      <c r="CI5" s="369"/>
      <c r="CJ5" s="369"/>
      <c r="CK5" s="369"/>
      <c r="CL5" s="369"/>
      <c r="CM5" s="369"/>
      <c r="CN5" s="369"/>
      <c r="CO5" s="369"/>
      <c r="CP5" s="369"/>
      <c r="CQ5" s="369"/>
      <c r="CR5" s="369"/>
      <c r="CS5" s="369"/>
      <c r="CT5" s="369"/>
      <c r="CU5" s="369"/>
      <c r="CV5" s="369"/>
      <c r="CW5" s="369"/>
      <c r="CX5" s="369"/>
      <c r="CY5" s="369"/>
      <c r="CZ5" s="369"/>
    </row>
    <row r="6" s="317" customFormat="true" ht="15" customHeight="true" x14ac:dyDescent="0.2">
      <c r="A6" s="391" t="s">
        <v>98</v>
      </c>
      <c r="B6" s="392"/>
      <c r="AL6" s="369"/>
      <c r="AM6" s="369"/>
      <c r="AN6" s="369"/>
      <c r="AO6" s="369"/>
      <c r="AP6" s="369"/>
      <c r="AQ6" s="369"/>
      <c r="AR6" s="369"/>
      <c r="AS6" s="369"/>
      <c r="AT6" s="369"/>
      <c r="AU6" s="369"/>
      <c r="AV6" s="369"/>
      <c r="AW6" s="369"/>
      <c r="AX6" s="369"/>
      <c r="AY6" s="369"/>
      <c r="AZ6" s="369"/>
      <c r="BA6" s="329"/>
      <c r="BB6" s="340"/>
      <c r="BC6" s="329"/>
      <c r="BD6" s="329"/>
      <c r="BE6" s="329"/>
      <c r="BF6" s="329"/>
      <c r="BG6" s="329"/>
      <c r="BH6" s="329"/>
      <c r="BI6" s="329"/>
      <c r="BJ6" s="329"/>
      <c r="BK6" s="329"/>
      <c r="BL6" s="329"/>
      <c r="BM6" s="329"/>
      <c r="BN6" s="329"/>
      <c r="BO6" s="329"/>
      <c r="BP6" s="329"/>
      <c r="BQ6" s="329"/>
      <c r="BR6" s="329"/>
      <c r="BS6" s="329"/>
      <c r="BT6" s="329"/>
      <c r="BU6" s="329"/>
      <c r="BV6" s="329"/>
      <c r="BW6" s="329"/>
      <c r="BX6" s="329"/>
      <c r="BY6" s="329"/>
      <c r="BZ6" s="369"/>
      <c r="CA6" s="369"/>
      <c r="CB6" s="369"/>
      <c r="CC6" s="369"/>
      <c r="CD6" s="369"/>
      <c r="CE6" s="369"/>
      <c r="CF6" s="369"/>
      <c r="CG6" s="369"/>
      <c r="CH6" s="369"/>
      <c r="CI6" s="369"/>
      <c r="CJ6" s="369"/>
      <c r="CK6" s="369"/>
      <c r="CL6" s="369"/>
      <c r="CM6" s="369"/>
      <c r="CN6" s="369"/>
      <c r="CO6" s="369"/>
      <c r="CP6" s="369"/>
      <c r="CQ6" s="369"/>
      <c r="CR6" s="369"/>
      <c r="CS6" s="369"/>
      <c r="CT6" s="369"/>
      <c r="CU6" s="369"/>
      <c r="CV6" s="369"/>
      <c r="CW6" s="369"/>
      <c r="CX6" s="369"/>
      <c r="CY6" s="369"/>
      <c r="CZ6" s="369"/>
    </row>
    <row r="7" s="317" customFormat="true" ht="15" customHeight="true" x14ac:dyDescent="0.2">
      <c r="A7" s="393" t="s">
        <v>40</v>
      </c>
      <c r="B7" s="394"/>
      <c r="AL7" s="369"/>
      <c r="AM7" s="369"/>
      <c r="AN7" s="369"/>
      <c r="AO7" s="369"/>
      <c r="AP7" s="369"/>
      <c r="AQ7" s="369"/>
      <c r="AR7" s="369"/>
      <c r="AS7" s="369"/>
      <c r="AT7" s="369"/>
      <c r="AU7" s="369"/>
      <c r="AV7" s="369"/>
      <c r="AW7" s="369"/>
      <c r="AX7" s="369"/>
      <c r="AY7" s="369"/>
      <c r="AZ7" s="369"/>
      <c r="BA7" s="329"/>
      <c r="BB7" s="340"/>
      <c r="BC7" s="329"/>
      <c r="BD7" s="329"/>
      <c r="BE7" s="329"/>
      <c r="BF7" s="329"/>
      <c r="BG7" s="329"/>
      <c r="BH7" s="329"/>
      <c r="BI7" s="329"/>
      <c r="BJ7" s="329"/>
      <c r="BK7" s="329"/>
      <c r="BL7" s="329"/>
      <c r="BM7" s="329"/>
      <c r="BN7" s="329"/>
      <c r="BO7" s="329"/>
      <c r="BP7" s="329"/>
      <c r="BQ7" s="329"/>
      <c r="BR7" s="329"/>
      <c r="BS7" s="329"/>
      <c r="BT7" s="329"/>
      <c r="BU7" s="329"/>
      <c r="BV7" s="329"/>
      <c r="BW7" s="329"/>
      <c r="BX7" s="329"/>
      <c r="BY7" s="329"/>
      <c r="BZ7" s="369"/>
      <c r="CA7" s="369"/>
      <c r="CB7" s="369"/>
      <c r="CC7" s="369"/>
      <c r="CD7" s="369"/>
      <c r="CE7" s="369"/>
      <c r="CF7" s="369"/>
      <c r="CG7" s="369"/>
      <c r="CH7" s="369"/>
      <c r="CI7" s="369"/>
      <c r="CJ7" s="369"/>
      <c r="CK7" s="369"/>
      <c r="CL7" s="369"/>
      <c r="CM7" s="369"/>
      <c r="CN7" s="369"/>
      <c r="CO7" s="369"/>
      <c r="CP7" s="369"/>
      <c r="CQ7" s="369"/>
      <c r="CR7" s="369"/>
      <c r="CS7" s="369"/>
      <c r="CT7" s="369"/>
      <c r="CU7" s="369"/>
      <c r="CV7" s="369"/>
      <c r="CW7" s="369"/>
      <c r="CX7" s="369"/>
      <c r="CY7" s="369"/>
      <c r="CZ7" s="369"/>
    </row>
    <row r="8" s="317" customFormat="true" ht="15" customHeight="true" x14ac:dyDescent="0.2">
      <c r="A8" s="393" t="s">
        <v>39</v>
      </c>
      <c r="B8" s="394"/>
      <c r="AL8" s="369"/>
      <c r="AM8" s="369"/>
      <c r="AN8" s="369"/>
      <c r="AO8" s="369"/>
      <c r="AP8" s="369"/>
      <c r="AQ8" s="369"/>
      <c r="AR8" s="369"/>
      <c r="AS8" s="369"/>
      <c r="AT8" s="369"/>
      <c r="AU8" s="369"/>
      <c r="AV8" s="369"/>
      <c r="AW8" s="369"/>
      <c r="AX8" s="369"/>
      <c r="AY8" s="369"/>
      <c r="AZ8" s="369"/>
      <c r="BA8" s="329"/>
      <c r="BB8" s="340"/>
      <c r="BC8" s="329"/>
      <c r="BD8" s="329"/>
      <c r="BE8" s="329"/>
      <c r="BF8" s="329"/>
      <c r="BG8" s="329"/>
      <c r="BH8" s="329"/>
      <c r="BI8" s="329"/>
      <c r="BJ8" s="329"/>
      <c r="BK8" s="329"/>
      <c r="BL8" s="329"/>
      <c r="BM8" s="329"/>
      <c r="BN8" s="329"/>
      <c r="BO8" s="329"/>
      <c r="BP8" s="329"/>
      <c r="BQ8" s="329"/>
      <c r="BR8" s="329"/>
      <c r="BS8" s="329"/>
      <c r="BT8" s="329"/>
      <c r="BU8" s="329"/>
      <c r="BV8" s="329"/>
      <c r="BW8" s="329"/>
      <c r="BX8" s="329"/>
      <c r="BY8" s="329"/>
      <c r="BZ8" s="369"/>
      <c r="CA8" s="369"/>
      <c r="CB8" s="369"/>
      <c r="CC8" s="369"/>
      <c r="CD8" s="369"/>
      <c r="CE8" s="369"/>
      <c r="CF8" s="369"/>
      <c r="CG8" s="369"/>
      <c r="CH8" s="369"/>
      <c r="CI8" s="369"/>
      <c r="CJ8" s="369"/>
      <c r="CK8" s="369"/>
      <c r="CL8" s="369"/>
      <c r="CM8" s="369"/>
      <c r="CN8" s="369"/>
      <c r="CO8" s="369"/>
      <c r="CP8" s="369"/>
      <c r="CQ8" s="369"/>
      <c r="CR8" s="369"/>
      <c r="CS8" s="369"/>
      <c r="CT8" s="369"/>
      <c r="CU8" s="369"/>
      <c r="CV8" s="369"/>
      <c r="CW8" s="369"/>
      <c r="CX8" s="369"/>
      <c r="CY8" s="369"/>
      <c r="CZ8" s="369"/>
    </row>
    <row r="9" s="317" customFormat="true" ht="15" customHeight="true" x14ac:dyDescent="0.2">
      <c r="A9" s="393" t="s">
        <v>136</v>
      </c>
      <c r="B9" s="395" t="str">
        <f>A1025</f>
        <v>MICS10</v>
      </c>
      <c r="AL9" s="369"/>
      <c r="AM9" s="369"/>
      <c r="AN9" s="369"/>
      <c r="AO9" s="369"/>
      <c r="AP9" s="369"/>
      <c r="AQ9" s="369"/>
      <c r="AR9" s="369"/>
      <c r="AS9" s="369"/>
      <c r="AT9" s="369"/>
      <c r="AU9" s="369"/>
      <c r="AV9" s="369"/>
      <c r="AW9" s="369"/>
      <c r="AX9" s="369"/>
      <c r="AY9" s="369"/>
      <c r="AZ9" s="369"/>
      <c r="BA9" s="329"/>
      <c r="BB9" s="340"/>
      <c r="BC9" s="329"/>
      <c r="BD9" s="329"/>
      <c r="BE9" s="329"/>
      <c r="BF9" s="329"/>
      <c r="BG9" s="329"/>
      <c r="BH9" s="329"/>
      <c r="BI9" s="329"/>
      <c r="BJ9" s="329"/>
      <c r="BK9" s="329"/>
      <c r="BL9" s="329"/>
      <c r="BM9" s="329"/>
      <c r="BN9" s="329"/>
      <c r="BO9" s="329"/>
      <c r="BP9" s="329"/>
      <c r="BQ9" s="329"/>
      <c r="BR9" s="329"/>
      <c r="BS9" s="329"/>
      <c r="BT9" s="329"/>
      <c r="BU9" s="329"/>
      <c r="BV9" s="329"/>
      <c r="BW9" s="329"/>
      <c r="BX9" s="329"/>
      <c r="BY9" s="329"/>
      <c r="BZ9" s="369"/>
      <c r="CA9" s="369"/>
      <c r="CB9" s="369"/>
      <c r="CC9" s="369"/>
      <c r="CD9" s="369"/>
      <c r="CE9" s="369"/>
      <c r="CF9" s="369"/>
      <c r="CG9" s="369"/>
      <c r="CH9" s="369"/>
      <c r="CI9" s="369"/>
      <c r="CJ9" s="369"/>
      <c r="CK9" s="369"/>
      <c r="CL9" s="369"/>
      <c r="CM9" s="369"/>
      <c r="CN9" s="369"/>
      <c r="CO9" s="369"/>
      <c r="CP9" s="369"/>
      <c r="CQ9" s="369"/>
      <c r="CR9" s="369"/>
      <c r="CS9" s="369"/>
      <c r="CT9" s="369"/>
      <c r="CU9" s="369"/>
      <c r="CV9" s="369"/>
      <c r="CW9" s="369"/>
      <c r="CX9" s="369"/>
      <c r="CY9" s="369"/>
      <c r="CZ9" s="369"/>
    </row>
    <row r="10" s="317" customFormat="true" ht="15" customHeight="true" x14ac:dyDescent="0.2">
      <c r="A10" s="174" t="str">
        <f>B1028</f>
        <v/>
      </c>
      <c r="B10" s="173"/>
      <c r="AL10" s="369"/>
      <c r="AM10" s="369"/>
      <c r="AN10" s="369"/>
      <c r="AO10" s="369"/>
      <c r="AP10" s="369"/>
      <c r="AQ10" s="369"/>
      <c r="AR10" s="369"/>
      <c r="AS10" s="369"/>
      <c r="AT10" s="369"/>
      <c r="AU10" s="369"/>
      <c r="AV10" s="369"/>
      <c r="AW10" s="369"/>
      <c r="AX10" s="369"/>
      <c r="AY10" s="369"/>
      <c r="AZ10" s="369"/>
      <c r="BA10" s="329"/>
      <c r="BB10" s="340"/>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69"/>
      <c r="CA10" s="369"/>
      <c r="CB10" s="369"/>
      <c r="CC10" s="369"/>
      <c r="CD10" s="369"/>
      <c r="CE10" s="369"/>
      <c r="CF10" s="369"/>
      <c r="CG10" s="369"/>
      <c r="CH10" s="369"/>
      <c r="CI10" s="369"/>
      <c r="CJ10" s="369"/>
      <c r="CK10" s="369"/>
      <c r="CL10" s="369"/>
      <c r="CM10" s="369"/>
      <c r="CN10" s="369"/>
      <c r="CO10" s="369"/>
      <c r="CP10" s="369"/>
      <c r="CQ10" s="369"/>
      <c r="CR10" s="369"/>
      <c r="CS10" s="369"/>
      <c r="CT10" s="369"/>
      <c r="CU10" s="369"/>
      <c r="CV10" s="369"/>
      <c r="CW10" s="369"/>
      <c r="CX10" s="369"/>
      <c r="CY10" s="369"/>
      <c r="CZ10" s="369"/>
    </row>
    <row r="11" s="317" customFormat="true" ht="15" customHeight="true" x14ac:dyDescent="0.2">
      <c r="A11" s="174" t="str">
        <f>B1027</f>
        <v/>
      </c>
      <c r="B11" s="172"/>
      <c r="AL11" s="369"/>
      <c r="AM11" s="369"/>
      <c r="AN11" s="369"/>
      <c r="AO11" s="369"/>
      <c r="AP11" s="369"/>
      <c r="AQ11" s="369"/>
      <c r="AR11" s="369"/>
      <c r="AS11" s="369"/>
      <c r="AT11" s="369"/>
      <c r="AU11" s="369"/>
      <c r="AV11" s="369"/>
      <c r="AW11" s="369"/>
      <c r="AX11" s="369"/>
      <c r="AY11" s="369"/>
      <c r="AZ11" s="369"/>
      <c r="BA11" s="329"/>
      <c r="BB11" s="340"/>
      <c r="BC11" s="329"/>
      <c r="BD11" s="329"/>
      <c r="BE11" s="329"/>
      <c r="BF11" s="329"/>
      <c r="BG11" s="329"/>
      <c r="BH11" s="329"/>
      <c r="BI11" s="329"/>
      <c r="BJ11" s="329"/>
      <c r="BK11" s="329"/>
      <c r="BL11" s="329"/>
      <c r="BM11" s="329"/>
      <c r="BN11" s="329"/>
      <c r="BO11" s="329"/>
      <c r="BP11" s="329"/>
      <c r="BQ11" s="329"/>
      <c r="BR11" s="329"/>
      <c r="BS11" s="329"/>
      <c r="BT11" s="329"/>
      <c r="BU11" s="329"/>
      <c r="BV11" s="329"/>
      <c r="BW11" s="329"/>
      <c r="BX11" s="329"/>
      <c r="BY11" s="329"/>
      <c r="BZ11" s="369"/>
      <c r="CA11" s="369"/>
      <c r="CB11" s="369"/>
      <c r="CC11" s="369"/>
      <c r="CD11" s="369"/>
      <c r="CE11" s="369"/>
      <c r="CF11" s="369"/>
      <c r="CG11" s="369"/>
      <c r="CH11" s="369"/>
      <c r="CI11" s="369"/>
      <c r="CJ11" s="369"/>
      <c r="CK11" s="369"/>
      <c r="CL11" s="369"/>
      <c r="CM11" s="369"/>
      <c r="CN11" s="369"/>
      <c r="CO11" s="369"/>
      <c r="CP11" s="369"/>
      <c r="CQ11" s="369"/>
      <c r="CR11" s="369"/>
      <c r="CS11" s="369"/>
      <c r="CT11" s="369"/>
      <c r="CU11" s="369"/>
      <c r="CV11" s="369"/>
      <c r="CW11" s="369"/>
      <c r="CX11" s="369"/>
      <c r="CY11" s="369"/>
      <c r="CZ11" s="369"/>
    </row>
    <row r="12" s="317" customFormat="true" ht="18" customHeight="true" x14ac:dyDescent="0.2">
      <c r="A12" s="171"/>
      <c r="B12" s="173"/>
      <c r="AL12" s="369"/>
      <c r="AM12" s="369"/>
      <c r="AN12" s="369"/>
      <c r="AO12" s="369"/>
      <c r="AP12" s="369"/>
      <c r="AQ12" s="369"/>
      <c r="AR12" s="369"/>
      <c r="AS12" s="369"/>
      <c r="AT12" s="369"/>
      <c r="AU12" s="369"/>
      <c r="AV12" s="369"/>
      <c r="AW12" s="369"/>
      <c r="AX12" s="369"/>
      <c r="AY12" s="369"/>
      <c r="AZ12" s="369"/>
      <c r="BA12" s="329"/>
      <c r="BB12" s="340"/>
      <c r="BC12" s="329"/>
      <c r="BD12" s="329"/>
      <c r="BE12" s="329"/>
      <c r="BF12" s="329"/>
      <c r="BG12" s="329"/>
      <c r="BH12" s="329"/>
      <c r="BI12" s="329"/>
      <c r="BJ12" s="329"/>
      <c r="BK12" s="329"/>
      <c r="BL12" s="329"/>
      <c r="BM12" s="329"/>
      <c r="BN12" s="329"/>
      <c r="BO12" s="329"/>
      <c r="BP12" s="329"/>
      <c r="BQ12" s="329"/>
      <c r="BR12" s="329"/>
      <c r="BS12" s="329"/>
      <c r="BT12" s="329"/>
      <c r="BU12" s="329"/>
      <c r="BV12" s="329"/>
      <c r="BW12" s="329"/>
      <c r="BX12" s="329"/>
      <c r="BY12" s="329"/>
      <c r="BZ12" s="369"/>
      <c r="CA12" s="369"/>
      <c r="CB12" s="369"/>
      <c r="CC12" s="369"/>
      <c r="CD12" s="369"/>
      <c r="CE12" s="369"/>
      <c r="CF12" s="369"/>
      <c r="CG12" s="369"/>
      <c r="CH12" s="369"/>
      <c r="CI12" s="369"/>
      <c r="CJ12" s="369"/>
      <c r="CK12" s="369"/>
      <c r="CL12" s="369"/>
      <c r="CM12" s="369"/>
      <c r="CN12" s="369"/>
      <c r="CO12" s="369"/>
      <c r="CP12" s="369"/>
      <c r="CQ12" s="369"/>
      <c r="CR12" s="369"/>
      <c r="CS12" s="369"/>
      <c r="CT12" s="369"/>
      <c r="CU12" s="369"/>
      <c r="CV12" s="369"/>
      <c r="CW12" s="369"/>
      <c r="CX12" s="369"/>
      <c r="CY12" s="369"/>
      <c r="CZ12" s="369"/>
    </row>
    <row r="13" s="317" customFormat="true" ht="18" customHeight="true" x14ac:dyDescent="0.2">
      <c r="A13" s="170"/>
      <c r="B13" s="169"/>
      <c r="AL13" s="369"/>
      <c r="AM13" s="369"/>
      <c r="AN13" s="369"/>
      <c r="AO13" s="369"/>
      <c r="AP13" s="369"/>
      <c r="AQ13" s="369"/>
      <c r="AR13" s="369"/>
      <c r="AS13" s="369"/>
      <c r="AT13" s="369"/>
      <c r="AU13" s="369"/>
      <c r="AV13" s="369"/>
      <c r="AW13" s="369"/>
      <c r="AX13" s="369"/>
      <c r="AY13" s="369"/>
      <c r="AZ13" s="369"/>
      <c r="BA13" s="329"/>
      <c r="BB13" s="340"/>
      <c r="BC13" s="329"/>
      <c r="BD13" s="329"/>
      <c r="BE13" s="329"/>
      <c r="BF13" s="329"/>
      <c r="BG13" s="329"/>
      <c r="BH13" s="329"/>
      <c r="BI13" s="329"/>
      <c r="BJ13" s="329"/>
      <c r="BK13" s="329"/>
      <c r="BL13" s="329"/>
      <c r="BM13" s="329"/>
      <c r="BN13" s="329"/>
      <c r="BO13" s="329"/>
      <c r="BP13" s="329"/>
      <c r="BQ13" s="329"/>
      <c r="BR13" s="329"/>
      <c r="BS13" s="329"/>
      <c r="BT13" s="329"/>
      <c r="BU13" s="329"/>
      <c r="BV13" s="329"/>
      <c r="BW13" s="329"/>
      <c r="BX13" s="329"/>
      <c r="BY13" s="329"/>
      <c r="BZ13" s="369"/>
      <c r="CA13" s="369"/>
      <c r="CB13" s="369"/>
      <c r="CC13" s="369"/>
      <c r="CD13" s="369"/>
      <c r="CE13" s="369"/>
      <c r="CF13" s="369"/>
      <c r="CG13" s="369"/>
      <c r="CH13" s="369"/>
      <c r="CI13" s="369"/>
      <c r="CJ13" s="369"/>
      <c r="CK13" s="369"/>
      <c r="CL13" s="369"/>
      <c r="CM13" s="369"/>
      <c r="CN13" s="369"/>
      <c r="CO13" s="369"/>
      <c r="CP13" s="369"/>
      <c r="CQ13" s="369"/>
      <c r="CR13" s="369"/>
      <c r="CS13" s="369"/>
      <c r="CT13" s="369"/>
      <c r="CU13" s="369"/>
      <c r="CV13" s="369"/>
      <c r="CW13" s="369"/>
      <c r="CX13" s="369"/>
      <c r="CY13" s="369"/>
      <c r="CZ13" s="369"/>
    </row>
    <row r="14" s="579" customFormat="true" ht="15" customHeight="true" x14ac:dyDescent="0.2">
      <c r="A14" s="321" t="s">
        <v>96</v>
      </c>
      <c r="B14" s="366"/>
      <c r="C14" s="830" t="s">
        <v>115</v>
      </c>
      <c r="D14" s="831"/>
      <c r="E14" s="831"/>
      <c r="F14" s="831"/>
      <c r="G14" s="832"/>
      <c r="H14" s="833" t="s">
        <v>38</v>
      </c>
      <c r="I14" s="811"/>
      <c r="J14" s="811"/>
      <c r="K14" s="811"/>
      <c r="L14" s="813"/>
      <c r="M14" s="801" t="s">
        <v>37</v>
      </c>
      <c r="N14" s="802"/>
      <c r="O14" s="802"/>
      <c r="P14" s="802"/>
      <c r="Q14" s="804"/>
      <c r="R14" s="5" t="s">
        <v>142</v>
      </c>
      <c r="S14" s="455"/>
      <c r="T14" s="455"/>
      <c r="U14" s="455"/>
      <c r="V14" s="455"/>
      <c r="W14" s="455"/>
      <c r="X14" s="455"/>
      <c r="Y14" s="455"/>
      <c r="Z14" s="455"/>
      <c r="AA14" s="455"/>
      <c r="AB14" s="455"/>
      <c r="AC14" s="455"/>
      <c r="AD14" s="455"/>
      <c r="AE14" s="455"/>
      <c r="AF14" s="455"/>
      <c r="AG14" s="455"/>
      <c r="AH14" s="455"/>
      <c r="AI14" s="455"/>
      <c r="AJ14" s="455"/>
      <c r="AK14" s="455"/>
      <c r="AL14" s="466"/>
      <c r="AM14" s="466"/>
      <c r="AN14" s="466"/>
      <c r="AO14" s="466"/>
      <c r="AP14" s="466"/>
      <c r="AQ14" s="466"/>
      <c r="AR14" s="466"/>
      <c r="AS14" s="466"/>
      <c r="AT14" s="466"/>
      <c r="AU14" s="466"/>
      <c r="AV14" s="466"/>
      <c r="AW14" s="466"/>
      <c r="AX14" s="466"/>
      <c r="AY14" s="466"/>
      <c r="AZ14" s="182"/>
      <c r="BA14" s="375" t="s">
        <v>131</v>
      </c>
      <c r="BB14" s="321" t="s">
        <v>96</v>
      </c>
      <c r="BC14" s="801" t="s">
        <v>115</v>
      </c>
      <c r="BD14" s="802"/>
      <c r="BE14" s="802"/>
      <c r="BF14" s="802"/>
      <c r="BG14" s="803"/>
      <c r="BH14" s="801" t="s">
        <v>38</v>
      </c>
      <c r="BI14" s="802"/>
      <c r="BJ14" s="802"/>
      <c r="BK14" s="802"/>
      <c r="BL14" s="803"/>
      <c r="BM14" s="801" t="s">
        <v>37</v>
      </c>
      <c r="BN14" s="802"/>
      <c r="BO14" s="802"/>
      <c r="BP14" s="802"/>
      <c r="BQ14" s="804"/>
      <c r="BR14" s="18" t="s">
        <v>142</v>
      </c>
      <c r="BS14" s="455"/>
      <c r="BT14" s="455"/>
      <c r="BU14" s="455"/>
      <c r="BV14" s="455"/>
      <c r="BW14" s="455"/>
      <c r="BX14" s="455"/>
      <c r="BY14" s="455"/>
      <c r="BZ14" s="469"/>
      <c r="CA14" s="469"/>
      <c r="CB14" s="469"/>
      <c r="CC14" s="469"/>
      <c r="CD14" s="469"/>
      <c r="CE14" s="469"/>
      <c r="CF14" s="469"/>
      <c r="CG14" s="469"/>
      <c r="CH14" s="469"/>
      <c r="CI14" s="469"/>
      <c r="CJ14" s="469"/>
      <c r="CK14" s="469"/>
      <c r="CL14" s="373"/>
      <c r="CM14" s="373"/>
      <c r="CN14" s="373"/>
      <c r="CO14" s="373"/>
      <c r="CP14" s="373"/>
      <c r="CQ14" s="373"/>
      <c r="CR14" s="373"/>
      <c r="CS14" s="373"/>
      <c r="CT14" s="373"/>
      <c r="CU14" s="373"/>
      <c r="CV14" s="373"/>
      <c r="CW14" s="373"/>
      <c r="CX14" s="373"/>
      <c r="CY14" s="373"/>
      <c r="CZ14" s="373"/>
    </row>
    <row r="15" s="579" customFormat="true" ht="24" x14ac:dyDescent="0.2">
      <c r="A15" s="361" t="s">
        <v>87</v>
      </c>
      <c r="B15" s="404"/>
      <c r="C15" s="446" t="s">
        <v>0</v>
      </c>
      <c r="D15" s="620" t="s">
        <v>1</v>
      </c>
      <c r="E15" s="620" t="s">
        <v>2</v>
      </c>
      <c r="F15" s="620" t="s">
        <v>3</v>
      </c>
      <c r="G15" s="621" t="s">
        <v>4</v>
      </c>
      <c r="H15" s="409" t="s">
        <v>0</v>
      </c>
      <c r="I15" s="631" t="s">
        <v>1</v>
      </c>
      <c r="J15" s="631" t="s">
        <v>2</v>
      </c>
      <c r="K15" s="631" t="s">
        <v>3</v>
      </c>
      <c r="L15" s="632" t="s">
        <v>4</v>
      </c>
      <c r="M15" s="410" t="s">
        <v>0</v>
      </c>
      <c r="N15" s="631" t="s">
        <v>1</v>
      </c>
      <c r="O15" s="631" t="s">
        <v>2</v>
      </c>
      <c r="P15" s="631" t="s">
        <v>3</v>
      </c>
      <c r="Q15" s="619" t="s">
        <v>4</v>
      </c>
      <c r="R15" s="409" t="s">
        <v>323</v>
      </c>
      <c r="S15" s="631" t="s">
        <v>324</v>
      </c>
      <c r="T15" s="631" t="s">
        <v>325</v>
      </c>
      <c r="U15" s="631" t="s">
        <v>257</v>
      </c>
      <c r="V15" s="631" t="s">
        <v>326</v>
      </c>
      <c r="W15" s="631" t="s">
        <v>327</v>
      </c>
      <c r="X15" s="631" t="s">
        <v>328</v>
      </c>
      <c r="Y15" s="631" t="s">
        <v>329</v>
      </c>
      <c r="Z15" s="631" t="s">
        <v>258</v>
      </c>
      <c r="AA15" s="631" t="s">
        <v>330</v>
      </c>
      <c r="AB15" s="631" t="s">
        <v>331</v>
      </c>
      <c r="AC15" s="631" t="s">
        <v>332</v>
      </c>
      <c r="AD15" s="631" t="s">
        <v>333</v>
      </c>
      <c r="AE15" s="631" t="s">
        <v>260</v>
      </c>
      <c r="AF15" s="631" t="s">
        <v>334</v>
      </c>
      <c r="AG15" s="631" t="s">
        <v>335</v>
      </c>
      <c r="AH15" s="631" t="s">
        <v>336</v>
      </c>
      <c r="AI15" s="631" t="s">
        <v>337</v>
      </c>
      <c r="AJ15" s="631" t="s">
        <v>338</v>
      </c>
      <c r="AK15" s="632" t="s">
        <v>339</v>
      </c>
      <c r="AL15" s="466"/>
      <c r="AM15" s="466"/>
      <c r="AN15" s="466"/>
      <c r="AO15" s="466"/>
      <c r="AP15" s="466"/>
      <c r="AQ15" s="466"/>
      <c r="AR15" s="466"/>
      <c r="AS15" s="466"/>
      <c r="AT15" s="466"/>
      <c r="AU15" s="466"/>
      <c r="AV15" s="466"/>
      <c r="AW15" s="466"/>
      <c r="AX15" s="466"/>
      <c r="AY15" s="466"/>
      <c r="AZ15" s="182"/>
      <c r="BA15" s="361" t="s">
        <v>120</v>
      </c>
      <c r="BB15" s="360"/>
      <c r="BC15" s="486" t="s">
        <v>0</v>
      </c>
      <c r="BD15" s="596" t="s">
        <v>1</v>
      </c>
      <c r="BE15" s="596" t="s">
        <v>2</v>
      </c>
      <c r="BF15" s="596" t="s">
        <v>3</v>
      </c>
      <c r="BG15" s="487" t="s">
        <v>4</v>
      </c>
      <c r="BH15" s="486" t="s">
        <v>0</v>
      </c>
      <c r="BI15" s="596" t="s">
        <v>1</v>
      </c>
      <c r="BJ15" s="596" t="s">
        <v>2</v>
      </c>
      <c r="BK15" s="596" t="s">
        <v>3</v>
      </c>
      <c r="BL15" s="487" t="s">
        <v>4</v>
      </c>
      <c r="BM15" s="486" t="s">
        <v>0</v>
      </c>
      <c r="BN15" s="596" t="s">
        <v>1</v>
      </c>
      <c r="BO15" s="596" t="s">
        <v>2</v>
      </c>
      <c r="BP15" s="596" t="s">
        <v>3</v>
      </c>
      <c r="BQ15" s="487" t="s">
        <v>4</v>
      </c>
      <c r="BR15" s="486" t="s">
        <v>323</v>
      </c>
      <c r="BS15" s="596" t="s">
        <v>324</v>
      </c>
      <c r="BT15" s="596" t="s">
        <v>325</v>
      </c>
      <c r="BU15" s="596" t="s">
        <v>257</v>
      </c>
      <c r="BV15" s="596" t="s">
        <v>326</v>
      </c>
      <c r="BW15" s="596" t="s">
        <v>327</v>
      </c>
      <c r="BX15" s="596" t="s">
        <v>328</v>
      </c>
      <c r="BY15" s="597" t="s">
        <v>329</v>
      </c>
      <c r="BZ15" s="597" t="s">
        <v>258</v>
      </c>
      <c r="CA15" s="597" t="s">
        <v>330</v>
      </c>
      <c r="CB15" s="597" t="s">
        <v>331</v>
      </c>
      <c r="CC15" s="597" t="s">
        <v>332</v>
      </c>
      <c r="CD15" s="597" t="s">
        <v>333</v>
      </c>
      <c r="CE15" s="597" t="s">
        <v>260</v>
      </c>
      <c r="CF15" s="597" t="s">
        <v>334</v>
      </c>
      <c r="CG15" s="597" t="s">
        <v>335</v>
      </c>
      <c r="CH15" s="597" t="s">
        <v>336</v>
      </c>
      <c r="CI15" s="597" t="s">
        <v>337</v>
      </c>
      <c r="CJ15" s="597" t="s">
        <v>338</v>
      </c>
      <c r="CK15" s="597" t="s">
        <v>339</v>
      </c>
      <c r="CL15" s="180"/>
      <c r="CM15" s="180"/>
      <c r="CN15" s="180"/>
      <c r="CO15" s="180"/>
      <c r="CP15" s="180"/>
      <c r="CQ15" s="180"/>
      <c r="CR15" s="180"/>
      <c r="CS15" s="180"/>
      <c r="CT15" s="180"/>
      <c r="CU15" s="180"/>
      <c r="CV15" s="180"/>
      <c r="CW15" s="180"/>
      <c r="CX15" s="180"/>
      <c r="CY15" s="180"/>
      <c r="CZ15" s="180"/>
    </row>
    <row r="16" s="579" customFormat="true" ht="15" customHeight="true" x14ac:dyDescent="0.2">
      <c r="A16" s="834" t="s">
        <v>13</v>
      </c>
      <c r="B16" s="406" t="s">
        <v>14</v>
      </c>
      <c r="C16" s="130">
        <v>34.1</v>
      </c>
      <c r="D16" s="129">
        <v>41.2</v>
      </c>
      <c r="E16" s="129">
        <v>45.2</v>
      </c>
      <c r="F16" s="129">
        <v>56.1</v>
      </c>
      <c r="G16" s="128">
        <v>85</v>
      </c>
      <c r="H16" s="127">
        <v>63.7</v>
      </c>
      <c r="I16" s="129">
        <v>84.3</v>
      </c>
      <c r="J16" s="129">
        <v>85.9</v>
      </c>
      <c r="K16" s="129">
        <v>93.6</v>
      </c>
      <c r="L16" s="126">
        <v>98.7</v>
      </c>
      <c r="M16" s="130">
        <v>34.1</v>
      </c>
      <c r="N16" s="129">
        <v>35.700000000000003</v>
      </c>
      <c r="O16" s="129">
        <v>41.2</v>
      </c>
      <c r="P16" s="129">
        <v>47.2</v>
      </c>
      <c r="Q16" s="128">
        <v>53.2</v>
      </c>
      <c r="R16" s="127">
        <v>89.1</v>
      </c>
      <c r="S16" s="129">
        <v>19.399999999999999</v>
      </c>
      <c r="T16" s="129">
        <v>61.1</v>
      </c>
      <c r="U16" s="129">
        <v>80.7</v>
      </c>
      <c r="V16" s="129">
        <v>42</v>
      </c>
      <c r="W16" s="129">
        <v>84.1</v>
      </c>
      <c r="X16" s="129">
        <v>63.5</v>
      </c>
      <c r="Y16" s="129">
        <v>68</v>
      </c>
      <c r="Z16" s="129">
        <v>43</v>
      </c>
      <c r="AA16" s="129">
        <v>28.4</v>
      </c>
      <c r="AB16" s="129">
        <v>30.1</v>
      </c>
      <c r="AC16" s="129">
        <v>52.9</v>
      </c>
      <c r="AD16" s="129">
        <v>35.700000000000003</v>
      </c>
      <c r="AE16" s="129">
        <v>30.3</v>
      </c>
      <c r="AF16" s="129">
        <v>99.3</v>
      </c>
      <c r="AG16" s="129">
        <v>41.2</v>
      </c>
      <c r="AH16" s="129">
        <v>18.899999999999999</v>
      </c>
      <c r="AI16" s="129">
        <v>44.7</v>
      </c>
      <c r="AJ16" s="129">
        <v>34.5</v>
      </c>
      <c r="AK16" s="126">
        <v>17.399999999999999</v>
      </c>
      <c r="AL16" s="466"/>
      <c r="AM16" s="466"/>
      <c r="AN16" s="466"/>
      <c r="AO16" s="466"/>
      <c r="AP16" s="466"/>
      <c r="AQ16" s="466"/>
      <c r="AR16" s="466"/>
      <c r="AS16" s="466"/>
      <c r="AT16" s="466"/>
      <c r="AU16" s="466"/>
      <c r="AV16" s="466"/>
      <c r="AW16" s="466"/>
      <c r="AX16" s="466"/>
      <c r="AY16" s="466"/>
      <c r="AZ16" s="182"/>
      <c r="BA16" s="807" t="s">
        <v>13</v>
      </c>
      <c r="BB16" s="627" t="s">
        <v>14</v>
      </c>
      <c r="BC16" s="60" t="s">
        <v>35</v>
      </c>
      <c r="BD16" s="56" t="s">
        <v>35</v>
      </c>
      <c r="BE16" s="56" t="s">
        <v>35</v>
      </c>
      <c r="BF16" s="56" t="s">
        <v>35</v>
      </c>
      <c r="BG16" s="51" t="s">
        <v>35</v>
      </c>
      <c r="BH16" s="60" t="s">
        <v>35</v>
      </c>
      <c r="BI16" s="56" t="s">
        <v>35</v>
      </c>
      <c r="BJ16" s="56" t="s">
        <v>35</v>
      </c>
      <c r="BK16" s="56" t="s">
        <v>35</v>
      </c>
      <c r="BL16" s="51" t="s">
        <v>35</v>
      </c>
      <c r="BM16" s="60" t="s">
        <v>35</v>
      </c>
      <c r="BN16" s="56" t="s">
        <v>35</v>
      </c>
      <c r="BO16" s="56" t="s">
        <v>35</v>
      </c>
      <c r="BP16" s="56" t="s">
        <v>35</v>
      </c>
      <c r="BQ16" s="51" t="s">
        <v>35</v>
      </c>
      <c r="BR16" s="60" t="s">
        <v>35</v>
      </c>
      <c r="BS16" s="56" t="s">
        <v>35</v>
      </c>
      <c r="BT16" s="56" t="s">
        <v>35</v>
      </c>
      <c r="BU16" s="56" t="s">
        <v>35</v>
      </c>
      <c r="BV16" s="56" t="s">
        <v>35</v>
      </c>
      <c r="BW16" s="56" t="s">
        <v>35</v>
      </c>
      <c r="BX16" s="56" t="s">
        <v>35</v>
      </c>
      <c r="BY16" s="45" t="s">
        <v>35</v>
      </c>
      <c r="BZ16" s="45" t="s">
        <v>35</v>
      </c>
      <c r="CA16" s="45" t="s">
        <v>35</v>
      </c>
      <c r="CB16" s="45" t="s">
        <v>35</v>
      </c>
      <c r="CC16" s="45" t="s">
        <v>35</v>
      </c>
      <c r="CD16" s="45" t="s">
        <v>35</v>
      </c>
      <c r="CE16" s="45" t="s">
        <v>35</v>
      </c>
      <c r="CF16" s="45" t="s">
        <v>35</v>
      </c>
      <c r="CG16" s="45" t="s">
        <v>35</v>
      </c>
      <c r="CH16" s="45" t="s">
        <v>35</v>
      </c>
      <c r="CI16" s="45" t="s">
        <v>35</v>
      </c>
      <c r="CJ16" s="45" t="s">
        <v>35</v>
      </c>
      <c r="CK16" s="45" t="s">
        <v>35</v>
      </c>
      <c r="CL16" s="2"/>
      <c r="CM16" s="2"/>
      <c r="CN16" s="2"/>
      <c r="CO16" s="2"/>
      <c r="CP16" s="2"/>
      <c r="CQ16" s="2"/>
      <c r="CR16" s="2"/>
      <c r="CS16" s="2"/>
      <c r="CT16" s="2"/>
      <c r="CU16" s="2"/>
      <c r="CV16" s="2"/>
      <c r="CW16" s="2"/>
      <c r="CX16" s="2"/>
      <c r="CY16" s="2"/>
      <c r="CZ16" s="2"/>
    </row>
    <row r="17" s="579" customFormat="true" ht="15" customHeight="true" x14ac:dyDescent="0.2">
      <c r="A17" s="808"/>
      <c r="B17" s="407" t="s">
        <v>51</v>
      </c>
      <c r="C17" s="125">
        <v>65.900000000000006</v>
      </c>
      <c r="D17" s="124">
        <v>58.8</v>
      </c>
      <c r="E17" s="124">
        <v>54.8</v>
      </c>
      <c r="F17" s="124">
        <v>43.9</v>
      </c>
      <c r="G17" s="123">
        <v>15</v>
      </c>
      <c r="H17" s="122">
        <v>36.299999999999997</v>
      </c>
      <c r="I17" s="124">
        <v>15.7</v>
      </c>
      <c r="J17" s="124">
        <v>14.1</v>
      </c>
      <c r="K17" s="124">
        <v>6.4</v>
      </c>
      <c r="L17" s="121">
        <v>1.3</v>
      </c>
      <c r="M17" s="125">
        <v>65.900000000000006</v>
      </c>
      <c r="N17" s="124">
        <v>64.3</v>
      </c>
      <c r="O17" s="124">
        <v>58.8</v>
      </c>
      <c r="P17" s="124">
        <v>52.8</v>
      </c>
      <c r="Q17" s="123">
        <v>46.8</v>
      </c>
      <c r="R17" s="122">
        <v>10.9</v>
      </c>
      <c r="S17" s="124">
        <v>80.599999999999994</v>
      </c>
      <c r="T17" s="124">
        <v>38.9</v>
      </c>
      <c r="U17" s="124">
        <v>19.3</v>
      </c>
      <c r="V17" s="124">
        <v>58</v>
      </c>
      <c r="W17" s="124">
        <v>15.9</v>
      </c>
      <c r="X17" s="124">
        <v>36.5</v>
      </c>
      <c r="Y17" s="124">
        <v>32</v>
      </c>
      <c r="Z17" s="124">
        <v>57</v>
      </c>
      <c r="AA17" s="124">
        <v>71.599999999999994</v>
      </c>
      <c r="AB17" s="124">
        <v>69.900000000000006</v>
      </c>
      <c r="AC17" s="124">
        <v>47.1</v>
      </c>
      <c r="AD17" s="124">
        <v>64.3</v>
      </c>
      <c r="AE17" s="124">
        <v>69.7</v>
      </c>
      <c r="AF17" s="124">
        <v>0.7</v>
      </c>
      <c r="AG17" s="124">
        <v>58.8</v>
      </c>
      <c r="AH17" s="124">
        <v>81.099999999999994</v>
      </c>
      <c r="AI17" s="124">
        <v>55.3</v>
      </c>
      <c r="AJ17" s="124">
        <v>65.5</v>
      </c>
      <c r="AK17" s="121">
        <v>82.6</v>
      </c>
      <c r="AL17" s="466"/>
      <c r="AM17" s="466"/>
      <c r="AN17" s="466"/>
      <c r="AO17" s="466"/>
      <c r="AP17" s="466"/>
      <c r="AQ17" s="466"/>
      <c r="AR17" s="466"/>
      <c r="AS17" s="466"/>
      <c r="AT17" s="466"/>
      <c r="AU17" s="466"/>
      <c r="AV17" s="466"/>
      <c r="AW17" s="466"/>
      <c r="AX17" s="466"/>
      <c r="AY17" s="466"/>
      <c r="AZ17" s="182"/>
      <c r="BA17" s="799"/>
      <c r="BB17" s="625" t="s">
        <v>51</v>
      </c>
      <c r="BC17" s="59" t="s">
        <v>35</v>
      </c>
      <c r="BD17" s="55" t="s">
        <v>35</v>
      </c>
      <c r="BE17" s="55" t="s">
        <v>35</v>
      </c>
      <c r="BF17" s="55" t="s">
        <v>35</v>
      </c>
      <c r="BG17" s="50" t="s">
        <v>35</v>
      </c>
      <c r="BH17" s="59" t="s">
        <v>35</v>
      </c>
      <c r="BI17" s="55" t="s">
        <v>35</v>
      </c>
      <c r="BJ17" s="55" t="s">
        <v>35</v>
      </c>
      <c r="BK17" s="55" t="s">
        <v>35</v>
      </c>
      <c r="BL17" s="50" t="s">
        <v>35</v>
      </c>
      <c r="BM17" s="59" t="s">
        <v>35</v>
      </c>
      <c r="BN17" s="55" t="s">
        <v>35</v>
      </c>
      <c r="BO17" s="55" t="s">
        <v>35</v>
      </c>
      <c r="BP17" s="55" t="s">
        <v>35</v>
      </c>
      <c r="BQ17" s="50" t="s">
        <v>35</v>
      </c>
      <c r="BR17" s="59" t="s">
        <v>35</v>
      </c>
      <c r="BS17" s="55" t="s">
        <v>35</v>
      </c>
      <c r="BT17" s="55" t="s">
        <v>35</v>
      </c>
      <c r="BU17" s="55" t="s">
        <v>35</v>
      </c>
      <c r="BV17" s="55" t="s">
        <v>35</v>
      </c>
      <c r="BW17" s="55" t="s">
        <v>35</v>
      </c>
      <c r="BX17" s="55" t="s">
        <v>35</v>
      </c>
      <c r="BY17" s="44" t="s">
        <v>35</v>
      </c>
      <c r="BZ17" s="44" t="s">
        <v>35</v>
      </c>
      <c r="CA17" s="44" t="s">
        <v>35</v>
      </c>
      <c r="CB17" s="44" t="s">
        <v>35</v>
      </c>
      <c r="CC17" s="44" t="s">
        <v>35</v>
      </c>
      <c r="CD17" s="44" t="s">
        <v>35</v>
      </c>
      <c r="CE17" s="44" t="s">
        <v>35</v>
      </c>
      <c r="CF17" s="44" t="s">
        <v>35</v>
      </c>
      <c r="CG17" s="44" t="s">
        <v>35</v>
      </c>
      <c r="CH17" s="44" t="s">
        <v>35</v>
      </c>
      <c r="CI17" s="44" t="s">
        <v>35</v>
      </c>
      <c r="CJ17" s="44" t="s">
        <v>35</v>
      </c>
      <c r="CK17" s="44" t="s">
        <v>35</v>
      </c>
      <c r="CL17" s="2"/>
      <c r="CM17" s="2"/>
      <c r="CN17" s="2"/>
      <c r="CO17" s="2"/>
      <c r="CP17" s="2"/>
      <c r="CQ17" s="2"/>
      <c r="CR17" s="2"/>
      <c r="CS17" s="2"/>
      <c r="CT17" s="2"/>
      <c r="CU17" s="2"/>
      <c r="CV17" s="2"/>
      <c r="CW17" s="2"/>
      <c r="CX17" s="2"/>
      <c r="CY17" s="2"/>
      <c r="CZ17" s="2"/>
    </row>
    <row r="18" s="579" customFormat="true" ht="15" customHeight="true" x14ac:dyDescent="0.2">
      <c r="A18" s="808" t="s">
        <v>60</v>
      </c>
      <c r="B18" s="407" t="s">
        <v>15</v>
      </c>
      <c r="C18" s="125">
        <v>20.3</v>
      </c>
      <c r="D18" s="124">
        <v>26</v>
      </c>
      <c r="E18" s="124">
        <v>30</v>
      </c>
      <c r="F18" s="124">
        <v>41.4</v>
      </c>
      <c r="G18" s="123">
        <v>75.2</v>
      </c>
      <c r="H18" s="122">
        <v>49.3</v>
      </c>
      <c r="I18" s="124">
        <v>71.8</v>
      </c>
      <c r="J18" s="124">
        <v>75.900000000000006</v>
      </c>
      <c r="K18" s="124">
        <v>88.3</v>
      </c>
      <c r="L18" s="121">
        <v>96.9</v>
      </c>
      <c r="M18" s="125">
        <v>20.5</v>
      </c>
      <c r="N18" s="124">
        <v>22</v>
      </c>
      <c r="O18" s="124">
        <v>26.5</v>
      </c>
      <c r="P18" s="124">
        <v>30.6</v>
      </c>
      <c r="Q18" s="123">
        <v>37.6</v>
      </c>
      <c r="R18" s="122">
        <v>75.8</v>
      </c>
      <c r="S18" s="124">
        <v>14.7</v>
      </c>
      <c r="T18" s="124">
        <v>37</v>
      </c>
      <c r="U18" s="124">
        <v>56.8</v>
      </c>
      <c r="V18" s="124">
        <v>28.2</v>
      </c>
      <c r="W18" s="124">
        <v>60</v>
      </c>
      <c r="X18" s="124">
        <v>54.9</v>
      </c>
      <c r="Y18" s="124">
        <v>45.6</v>
      </c>
      <c r="Z18" s="124">
        <v>27.7</v>
      </c>
      <c r="AA18" s="124">
        <v>17.600000000000001</v>
      </c>
      <c r="AB18" s="124">
        <v>15</v>
      </c>
      <c r="AC18" s="124">
        <v>31.8</v>
      </c>
      <c r="AD18" s="124">
        <v>25.1</v>
      </c>
      <c r="AE18" s="124">
        <v>22.8</v>
      </c>
      <c r="AF18" s="124">
        <v>95.6</v>
      </c>
      <c r="AG18" s="124">
        <v>28.9</v>
      </c>
      <c r="AH18" s="124">
        <v>13.3</v>
      </c>
      <c r="AI18" s="124">
        <v>27.9</v>
      </c>
      <c r="AJ18" s="124">
        <v>25.9</v>
      </c>
      <c r="AK18" s="121">
        <v>9.4</v>
      </c>
      <c r="AL18" s="466"/>
      <c r="AM18" s="466"/>
      <c r="AN18" s="466"/>
      <c r="AO18" s="466"/>
      <c r="AP18" s="466"/>
      <c r="AQ18" s="466"/>
      <c r="AR18" s="466"/>
      <c r="AS18" s="466"/>
      <c r="AT18" s="466"/>
      <c r="AU18" s="466"/>
      <c r="AV18" s="466"/>
      <c r="AW18" s="466"/>
      <c r="AX18" s="466"/>
      <c r="AY18" s="466"/>
      <c r="AZ18" s="182"/>
      <c r="BA18" s="799" t="s">
        <v>60</v>
      </c>
      <c r="BB18" s="625" t="s">
        <v>15</v>
      </c>
      <c r="BC18" s="59" t="s">
        <v>35</v>
      </c>
      <c r="BD18" s="55" t="s">
        <v>35</v>
      </c>
      <c r="BE18" s="55" t="s">
        <v>35</v>
      </c>
      <c r="BF18" s="55" t="s">
        <v>35</v>
      </c>
      <c r="BG18" s="50" t="s">
        <v>35</v>
      </c>
      <c r="BH18" s="59" t="s">
        <v>35</v>
      </c>
      <c r="BI18" s="55" t="s">
        <v>35</v>
      </c>
      <c r="BJ18" s="55" t="s">
        <v>35</v>
      </c>
      <c r="BK18" s="55" t="s">
        <v>35</v>
      </c>
      <c r="BL18" s="50" t="s">
        <v>35</v>
      </c>
      <c r="BM18" s="59" t="s">
        <v>35</v>
      </c>
      <c r="BN18" s="55" t="s">
        <v>35</v>
      </c>
      <c r="BO18" s="55" t="s">
        <v>35</v>
      </c>
      <c r="BP18" s="55" t="s">
        <v>35</v>
      </c>
      <c r="BQ18" s="50" t="s">
        <v>35</v>
      </c>
      <c r="BR18" s="59" t="s">
        <v>35</v>
      </c>
      <c r="BS18" s="55" t="s">
        <v>35</v>
      </c>
      <c r="BT18" s="55" t="s">
        <v>35</v>
      </c>
      <c r="BU18" s="55" t="s">
        <v>35</v>
      </c>
      <c r="BV18" s="55" t="s">
        <v>35</v>
      </c>
      <c r="BW18" s="55" t="s">
        <v>35</v>
      </c>
      <c r="BX18" s="55" t="s">
        <v>35</v>
      </c>
      <c r="BY18" s="44" t="s">
        <v>35</v>
      </c>
      <c r="BZ18" s="44" t="s">
        <v>35</v>
      </c>
      <c r="CA18" s="44" t="s">
        <v>35</v>
      </c>
      <c r="CB18" s="44" t="s">
        <v>35</v>
      </c>
      <c r="CC18" s="44" t="s">
        <v>35</v>
      </c>
      <c r="CD18" s="44" t="s">
        <v>35</v>
      </c>
      <c r="CE18" s="44" t="s">
        <v>35</v>
      </c>
      <c r="CF18" s="44" t="s">
        <v>35</v>
      </c>
      <c r="CG18" s="44" t="s">
        <v>35</v>
      </c>
      <c r="CH18" s="44" t="s">
        <v>35</v>
      </c>
      <c r="CI18" s="44" t="s">
        <v>35</v>
      </c>
      <c r="CJ18" s="44" t="s">
        <v>35</v>
      </c>
      <c r="CK18" s="44" t="s">
        <v>35</v>
      </c>
      <c r="CL18" s="2"/>
      <c r="CM18" s="2"/>
      <c r="CN18" s="2"/>
      <c r="CO18" s="2"/>
      <c r="CP18" s="2"/>
      <c r="CQ18" s="2"/>
      <c r="CR18" s="2"/>
      <c r="CS18" s="2"/>
      <c r="CT18" s="2"/>
      <c r="CU18" s="2"/>
      <c r="CV18" s="2"/>
      <c r="CW18" s="2"/>
      <c r="CX18" s="2"/>
      <c r="CY18" s="2"/>
      <c r="CZ18" s="2"/>
    </row>
    <row r="19" s="579" customFormat="true" ht="15" customHeight="true" x14ac:dyDescent="0.2">
      <c r="A19" s="808"/>
      <c r="B19" s="407" t="s">
        <v>16</v>
      </c>
      <c r="C19" s="125">
        <v>13.5</v>
      </c>
      <c r="D19" s="124">
        <v>15</v>
      </c>
      <c r="E19" s="124">
        <v>14.5</v>
      </c>
      <c r="F19" s="124">
        <v>12.9</v>
      </c>
      <c r="G19" s="123">
        <v>8.3000000000000007</v>
      </c>
      <c r="H19" s="122">
        <v>10.8</v>
      </c>
      <c r="I19" s="124">
        <v>9.1999999999999993</v>
      </c>
      <c r="J19" s="124">
        <v>7.4</v>
      </c>
      <c r="K19" s="124">
        <v>4.3</v>
      </c>
      <c r="L19" s="121">
        <v>1.8</v>
      </c>
      <c r="M19" s="125">
        <v>13.5</v>
      </c>
      <c r="N19" s="124">
        <v>13.7</v>
      </c>
      <c r="O19" s="124">
        <v>14.5</v>
      </c>
      <c r="P19" s="124">
        <v>16.100000000000001</v>
      </c>
      <c r="Q19" s="123">
        <v>15.4</v>
      </c>
      <c r="R19" s="122">
        <v>13</v>
      </c>
      <c r="S19" s="124">
        <v>3.7</v>
      </c>
      <c r="T19" s="124">
        <v>23.5</v>
      </c>
      <c r="U19" s="124">
        <v>23.8</v>
      </c>
      <c r="V19" s="124">
        <v>13.5</v>
      </c>
      <c r="W19" s="124">
        <v>23.7</v>
      </c>
      <c r="X19" s="124">
        <v>7.6</v>
      </c>
      <c r="Y19" s="124">
        <v>22.3</v>
      </c>
      <c r="Z19" s="124">
        <v>14.5</v>
      </c>
      <c r="AA19" s="124">
        <v>9.9</v>
      </c>
      <c r="AB19" s="124">
        <v>13.9</v>
      </c>
      <c r="AC19" s="124">
        <v>20.8</v>
      </c>
      <c r="AD19" s="124">
        <v>10.5</v>
      </c>
      <c r="AE19" s="124">
        <v>4.5999999999999996</v>
      </c>
      <c r="AF19" s="124">
        <v>3.5</v>
      </c>
      <c r="AG19" s="124">
        <v>11.2</v>
      </c>
      <c r="AH19" s="124">
        <v>4.8</v>
      </c>
      <c r="AI19" s="124">
        <v>15.2</v>
      </c>
      <c r="AJ19" s="124">
        <v>8.1</v>
      </c>
      <c r="AK19" s="121">
        <v>7.3</v>
      </c>
      <c r="AL19" s="466"/>
      <c r="AM19" s="466"/>
      <c r="AN19" s="466"/>
      <c r="AO19" s="466"/>
      <c r="AP19" s="466"/>
      <c r="AQ19" s="466"/>
      <c r="AR19" s="466"/>
      <c r="AS19" s="466"/>
      <c r="AT19" s="466"/>
      <c r="AU19" s="466"/>
      <c r="AV19" s="466"/>
      <c r="AW19" s="466"/>
      <c r="AX19" s="466"/>
      <c r="AY19" s="466"/>
      <c r="AZ19" s="182"/>
      <c r="BA19" s="799"/>
      <c r="BB19" s="625" t="s">
        <v>16</v>
      </c>
      <c r="BC19" s="59" t="s">
        <v>35</v>
      </c>
      <c r="BD19" s="55" t="s">
        <v>35</v>
      </c>
      <c r="BE19" s="55" t="s">
        <v>35</v>
      </c>
      <c r="BF19" s="55" t="s">
        <v>35</v>
      </c>
      <c r="BG19" s="50" t="s">
        <v>35</v>
      </c>
      <c r="BH19" s="59" t="s">
        <v>35</v>
      </c>
      <c r="BI19" s="55" t="s">
        <v>35</v>
      </c>
      <c r="BJ19" s="55" t="s">
        <v>35</v>
      </c>
      <c r="BK19" s="55" t="s">
        <v>35</v>
      </c>
      <c r="BL19" s="50" t="s">
        <v>35</v>
      </c>
      <c r="BM19" s="59" t="s">
        <v>35</v>
      </c>
      <c r="BN19" s="55" t="s">
        <v>35</v>
      </c>
      <c r="BO19" s="55" t="s">
        <v>35</v>
      </c>
      <c r="BP19" s="55" t="s">
        <v>35</v>
      </c>
      <c r="BQ19" s="50" t="s">
        <v>35</v>
      </c>
      <c r="BR19" s="59" t="s">
        <v>35</v>
      </c>
      <c r="BS19" s="55" t="s">
        <v>35</v>
      </c>
      <c r="BT19" s="55" t="s">
        <v>35</v>
      </c>
      <c r="BU19" s="55" t="s">
        <v>35</v>
      </c>
      <c r="BV19" s="55" t="s">
        <v>35</v>
      </c>
      <c r="BW19" s="55" t="s">
        <v>35</v>
      </c>
      <c r="BX19" s="55" t="s">
        <v>35</v>
      </c>
      <c r="BY19" s="44" t="s">
        <v>35</v>
      </c>
      <c r="BZ19" s="44" t="s">
        <v>35</v>
      </c>
      <c r="CA19" s="44" t="s">
        <v>35</v>
      </c>
      <c r="CB19" s="44" t="s">
        <v>35</v>
      </c>
      <c r="CC19" s="44" t="s">
        <v>35</v>
      </c>
      <c r="CD19" s="44" t="s">
        <v>35</v>
      </c>
      <c r="CE19" s="44" t="s">
        <v>35</v>
      </c>
      <c r="CF19" s="44" t="s">
        <v>35</v>
      </c>
      <c r="CG19" s="44" t="s">
        <v>35</v>
      </c>
      <c r="CH19" s="44" t="s">
        <v>35</v>
      </c>
      <c r="CI19" s="44" t="s">
        <v>35</v>
      </c>
      <c r="CJ19" s="44" t="s">
        <v>35</v>
      </c>
      <c r="CK19" s="44" t="s">
        <v>35</v>
      </c>
      <c r="CL19" s="2"/>
      <c r="CM19" s="2"/>
      <c r="CN19" s="2"/>
      <c r="CO19" s="2"/>
      <c r="CP19" s="2"/>
      <c r="CQ19" s="2"/>
      <c r="CR19" s="2"/>
      <c r="CS19" s="2"/>
      <c r="CT19" s="2"/>
      <c r="CU19" s="2"/>
      <c r="CV19" s="2"/>
      <c r="CW19" s="2"/>
      <c r="CX19" s="2"/>
      <c r="CY19" s="2"/>
      <c r="CZ19" s="2"/>
    </row>
    <row r="20" s="579" customFormat="true" ht="15" customHeight="true" x14ac:dyDescent="0.2">
      <c r="A20" s="808"/>
      <c r="B20" s="407" t="s">
        <v>22</v>
      </c>
      <c r="C20" s="125">
        <v>61</v>
      </c>
      <c r="D20" s="124">
        <v>54.2</v>
      </c>
      <c r="E20" s="124">
        <v>51.7</v>
      </c>
      <c r="F20" s="124">
        <v>42.6</v>
      </c>
      <c r="G20" s="123">
        <v>14.8</v>
      </c>
      <c r="H20" s="122">
        <v>34.200000000000003</v>
      </c>
      <c r="I20" s="124">
        <v>17</v>
      </c>
      <c r="J20" s="124">
        <v>15.3</v>
      </c>
      <c r="K20" s="124">
        <v>6.7</v>
      </c>
      <c r="L20" s="121">
        <v>1.2</v>
      </c>
      <c r="M20" s="125">
        <v>60.5</v>
      </c>
      <c r="N20" s="124">
        <v>60</v>
      </c>
      <c r="O20" s="124">
        <v>54</v>
      </c>
      <c r="P20" s="124">
        <v>51</v>
      </c>
      <c r="Q20" s="123">
        <v>43</v>
      </c>
      <c r="R20" s="122">
        <v>11.2</v>
      </c>
      <c r="S20" s="124">
        <v>81.599999999999994</v>
      </c>
      <c r="T20" s="124">
        <v>38.299999999999997</v>
      </c>
      <c r="U20" s="124">
        <v>10.5</v>
      </c>
      <c r="V20" s="124">
        <v>58.1</v>
      </c>
      <c r="W20" s="124">
        <v>16.3</v>
      </c>
      <c r="X20" s="124">
        <v>36.6</v>
      </c>
      <c r="Y20" s="124">
        <v>25.3</v>
      </c>
      <c r="Z20" s="124">
        <v>55.3</v>
      </c>
      <c r="AA20" s="124">
        <v>68.5</v>
      </c>
      <c r="AB20" s="124">
        <v>71.099999999999994</v>
      </c>
      <c r="AC20" s="124">
        <v>46</v>
      </c>
      <c r="AD20" s="124">
        <v>48</v>
      </c>
      <c r="AE20" s="124">
        <v>72.3</v>
      </c>
      <c r="AF20" s="124">
        <v>0.8</v>
      </c>
      <c r="AG20" s="124">
        <v>57.9</v>
      </c>
      <c r="AH20" s="124">
        <v>57</v>
      </c>
      <c r="AI20" s="124">
        <v>31.6</v>
      </c>
      <c r="AJ20" s="124">
        <v>63.7</v>
      </c>
      <c r="AK20" s="121">
        <v>81.900000000000006</v>
      </c>
      <c r="AL20" s="466"/>
      <c r="AM20" s="466"/>
      <c r="AN20" s="466"/>
      <c r="AO20" s="466"/>
      <c r="AP20" s="466"/>
      <c r="AQ20" s="466"/>
      <c r="AR20" s="466"/>
      <c r="AS20" s="466"/>
      <c r="AT20" s="466"/>
      <c r="AU20" s="466"/>
      <c r="AV20" s="466"/>
      <c r="AW20" s="466"/>
      <c r="AX20" s="466"/>
      <c r="AY20" s="466"/>
      <c r="AZ20" s="182"/>
      <c r="BA20" s="799"/>
      <c r="BB20" s="625" t="s">
        <v>22</v>
      </c>
      <c r="BC20" s="59" t="s">
        <v>35</v>
      </c>
      <c r="BD20" s="55" t="s">
        <v>35</v>
      </c>
      <c r="BE20" s="55" t="s">
        <v>35</v>
      </c>
      <c r="BF20" s="55" t="s">
        <v>35</v>
      </c>
      <c r="BG20" s="50" t="s">
        <v>35</v>
      </c>
      <c r="BH20" s="59" t="s">
        <v>35</v>
      </c>
      <c r="BI20" s="55" t="s">
        <v>35</v>
      </c>
      <c r="BJ20" s="55" t="s">
        <v>35</v>
      </c>
      <c r="BK20" s="55" t="s">
        <v>35</v>
      </c>
      <c r="BL20" s="50" t="s">
        <v>35</v>
      </c>
      <c r="BM20" s="59" t="s">
        <v>35</v>
      </c>
      <c r="BN20" s="55" t="s">
        <v>35</v>
      </c>
      <c r="BO20" s="55" t="s">
        <v>35</v>
      </c>
      <c r="BP20" s="55" t="s">
        <v>35</v>
      </c>
      <c r="BQ20" s="50" t="s">
        <v>35</v>
      </c>
      <c r="BR20" s="59" t="s">
        <v>35</v>
      </c>
      <c r="BS20" s="55" t="s">
        <v>35</v>
      </c>
      <c r="BT20" s="55" t="s">
        <v>35</v>
      </c>
      <c r="BU20" s="55" t="s">
        <v>35</v>
      </c>
      <c r="BV20" s="55" t="s">
        <v>35</v>
      </c>
      <c r="BW20" s="55" t="s">
        <v>35</v>
      </c>
      <c r="BX20" s="55" t="s">
        <v>35</v>
      </c>
      <c r="BY20" s="44" t="s">
        <v>35</v>
      </c>
      <c r="BZ20" s="44" t="s">
        <v>35</v>
      </c>
      <c r="CA20" s="44" t="s">
        <v>35</v>
      </c>
      <c r="CB20" s="44" t="s">
        <v>35</v>
      </c>
      <c r="CC20" s="44" t="s">
        <v>35</v>
      </c>
      <c r="CD20" s="44" t="s">
        <v>35</v>
      </c>
      <c r="CE20" s="44" t="s">
        <v>35</v>
      </c>
      <c r="CF20" s="44" t="s">
        <v>35</v>
      </c>
      <c r="CG20" s="44" t="s">
        <v>35</v>
      </c>
      <c r="CH20" s="44" t="s">
        <v>35</v>
      </c>
      <c r="CI20" s="44" t="s">
        <v>35</v>
      </c>
      <c r="CJ20" s="44" t="s">
        <v>35</v>
      </c>
      <c r="CK20" s="44" t="s">
        <v>35</v>
      </c>
      <c r="CL20" s="2"/>
      <c r="CM20" s="2"/>
      <c r="CN20" s="2"/>
      <c r="CO20" s="2"/>
      <c r="CP20" s="2"/>
      <c r="CQ20" s="2"/>
      <c r="CR20" s="2"/>
      <c r="CS20" s="2"/>
      <c r="CT20" s="2"/>
      <c r="CU20" s="2"/>
      <c r="CV20" s="2"/>
      <c r="CW20" s="2"/>
      <c r="CX20" s="2"/>
      <c r="CY20" s="2"/>
      <c r="CZ20" s="2"/>
    </row>
    <row r="21" s="579" customFormat="true" ht="15" customHeight="true" x14ac:dyDescent="0.2">
      <c r="A21" s="808"/>
      <c r="B21" s="407" t="s">
        <v>17</v>
      </c>
      <c r="C21" s="125">
        <v>5.2</v>
      </c>
      <c r="D21" s="124">
        <v>4.8</v>
      </c>
      <c r="E21" s="124">
        <v>3.7</v>
      </c>
      <c r="F21" s="124">
        <v>3.1</v>
      </c>
      <c r="G21" s="123">
        <v>1.7</v>
      </c>
      <c r="H21" s="122">
        <v>5.8</v>
      </c>
      <c r="I21" s="124">
        <v>2</v>
      </c>
      <c r="J21" s="124">
        <v>1.4</v>
      </c>
      <c r="K21" s="124">
        <v>0.7</v>
      </c>
      <c r="L21" s="121">
        <v>0.1</v>
      </c>
      <c r="M21" s="125">
        <v>5.5</v>
      </c>
      <c r="N21" s="124">
        <v>4.3</v>
      </c>
      <c r="O21" s="124">
        <v>5</v>
      </c>
      <c r="P21" s="124">
        <v>2.4</v>
      </c>
      <c r="Q21" s="123">
        <v>4</v>
      </c>
      <c r="R21" s="122">
        <v>0</v>
      </c>
      <c r="S21" s="124">
        <v>0</v>
      </c>
      <c r="T21" s="124">
        <v>1.2</v>
      </c>
      <c r="U21" s="124">
        <v>8.9</v>
      </c>
      <c r="V21" s="124">
        <v>0.1</v>
      </c>
      <c r="W21" s="124">
        <v>0</v>
      </c>
      <c r="X21" s="124">
        <v>1</v>
      </c>
      <c r="Y21" s="124">
        <v>6.8</v>
      </c>
      <c r="Z21" s="124">
        <v>2.5</v>
      </c>
      <c r="AA21" s="124">
        <v>4</v>
      </c>
      <c r="AB21" s="124">
        <v>0</v>
      </c>
      <c r="AC21" s="124">
        <v>1.4</v>
      </c>
      <c r="AD21" s="124">
        <v>16.399999999999999</v>
      </c>
      <c r="AE21" s="124">
        <v>0.4</v>
      </c>
      <c r="AF21" s="124">
        <v>0</v>
      </c>
      <c r="AG21" s="124">
        <v>2</v>
      </c>
      <c r="AH21" s="124">
        <v>24.9</v>
      </c>
      <c r="AI21" s="124">
        <v>25.3</v>
      </c>
      <c r="AJ21" s="124">
        <v>2.2999999999999998</v>
      </c>
      <c r="AK21" s="121">
        <v>1.4</v>
      </c>
      <c r="AL21" s="466"/>
      <c r="AM21" s="466"/>
      <c r="AN21" s="466"/>
      <c r="AO21" s="466"/>
      <c r="AP21" s="466"/>
      <c r="AQ21" s="466"/>
      <c r="AR21" s="466"/>
      <c r="AS21" s="466"/>
      <c r="AT21" s="466"/>
      <c r="AU21" s="466"/>
      <c r="AV21" s="466"/>
      <c r="AW21" s="466"/>
      <c r="AX21" s="466"/>
      <c r="AY21" s="466"/>
      <c r="AZ21" s="182"/>
      <c r="BA21" s="799"/>
      <c r="BB21" s="625" t="s">
        <v>17</v>
      </c>
      <c r="BC21" s="59" t="s">
        <v>35</v>
      </c>
      <c r="BD21" s="55" t="s">
        <v>35</v>
      </c>
      <c r="BE21" s="55" t="s">
        <v>35</v>
      </c>
      <c r="BF21" s="55" t="s">
        <v>35</v>
      </c>
      <c r="BG21" s="50" t="s">
        <v>35</v>
      </c>
      <c r="BH21" s="59" t="s">
        <v>35</v>
      </c>
      <c r="BI21" s="55" t="s">
        <v>35</v>
      </c>
      <c r="BJ21" s="55" t="s">
        <v>35</v>
      </c>
      <c r="BK21" s="55" t="s">
        <v>35</v>
      </c>
      <c r="BL21" s="50" t="s">
        <v>35</v>
      </c>
      <c r="BM21" s="59" t="s">
        <v>35</v>
      </c>
      <c r="BN21" s="55" t="s">
        <v>35</v>
      </c>
      <c r="BO21" s="55" t="s">
        <v>35</v>
      </c>
      <c r="BP21" s="55" t="s">
        <v>35</v>
      </c>
      <c r="BQ21" s="50" t="s">
        <v>35</v>
      </c>
      <c r="BR21" s="59" t="s">
        <v>35</v>
      </c>
      <c r="BS21" s="55" t="s">
        <v>35</v>
      </c>
      <c r="BT21" s="55" t="s">
        <v>35</v>
      </c>
      <c r="BU21" s="55" t="s">
        <v>35</v>
      </c>
      <c r="BV21" s="55" t="s">
        <v>35</v>
      </c>
      <c r="BW21" s="55" t="s">
        <v>35</v>
      </c>
      <c r="BX21" s="55" t="s">
        <v>35</v>
      </c>
      <c r="BY21" s="44" t="s">
        <v>35</v>
      </c>
      <c r="BZ21" s="44" t="s">
        <v>35</v>
      </c>
      <c r="CA21" s="44" t="s">
        <v>35</v>
      </c>
      <c r="CB21" s="44" t="s">
        <v>35</v>
      </c>
      <c r="CC21" s="44" t="s">
        <v>35</v>
      </c>
      <c r="CD21" s="44" t="s">
        <v>35</v>
      </c>
      <c r="CE21" s="44" t="s">
        <v>35</v>
      </c>
      <c r="CF21" s="44" t="s">
        <v>35</v>
      </c>
      <c r="CG21" s="44" t="s">
        <v>35</v>
      </c>
      <c r="CH21" s="44" t="s">
        <v>35</v>
      </c>
      <c r="CI21" s="44" t="s">
        <v>35</v>
      </c>
      <c r="CJ21" s="44" t="s">
        <v>35</v>
      </c>
      <c r="CK21" s="44" t="s">
        <v>35</v>
      </c>
      <c r="CL21" s="2"/>
      <c r="CM21" s="2"/>
      <c r="CN21" s="2"/>
      <c r="CO21" s="2"/>
      <c r="CP21" s="2"/>
      <c r="CQ21" s="2"/>
      <c r="CR21" s="2"/>
      <c r="CS21" s="2"/>
      <c r="CT21" s="2"/>
      <c r="CU21" s="2"/>
      <c r="CV21" s="2"/>
      <c r="CW21" s="2"/>
      <c r="CX21" s="2"/>
      <c r="CY21" s="2"/>
      <c r="CZ21" s="2"/>
    </row>
    <row r="22" s="579" customFormat="true" ht="15" customHeight="true" x14ac:dyDescent="0.2">
      <c r="A22" s="808" t="s">
        <v>54</v>
      </c>
      <c r="B22" s="407" t="s">
        <v>49</v>
      </c>
      <c r="C22" s="125">
        <v>39.9</v>
      </c>
      <c r="D22" s="124">
        <v>36.6</v>
      </c>
      <c r="E22" s="124">
        <v>32.700000000000003</v>
      </c>
      <c r="F22" s="124">
        <v>23.8</v>
      </c>
      <c r="G22" s="123">
        <v>9.9</v>
      </c>
      <c r="H22" s="122">
        <v>17.899999999999999</v>
      </c>
      <c r="I22" s="124">
        <v>11.4</v>
      </c>
      <c r="J22" s="124">
        <v>8.8000000000000007</v>
      </c>
      <c r="K22" s="124">
        <v>4.7</v>
      </c>
      <c r="L22" s="121">
        <v>1.8</v>
      </c>
      <c r="M22" s="125">
        <v>39.799999999999997</v>
      </c>
      <c r="N22" s="124">
        <v>38.4</v>
      </c>
      <c r="O22" s="124">
        <v>35.299999999999997</v>
      </c>
      <c r="P22" s="124">
        <v>34.4</v>
      </c>
      <c r="Q22" s="123">
        <v>29.1</v>
      </c>
      <c r="R22" s="122">
        <v>14.7</v>
      </c>
      <c r="S22" s="124">
        <v>20.100000000000001</v>
      </c>
      <c r="T22" s="124">
        <v>38.799999999999997</v>
      </c>
      <c r="U22" s="124">
        <v>29.5</v>
      </c>
      <c r="V22" s="124">
        <v>32.5</v>
      </c>
      <c r="W22" s="124">
        <v>28.3</v>
      </c>
      <c r="X22" s="124">
        <v>12.1</v>
      </c>
      <c r="Y22" s="124">
        <v>32.799999999999997</v>
      </c>
      <c r="Z22" s="124">
        <v>34.299999999999997</v>
      </c>
      <c r="AA22" s="124">
        <v>36.1</v>
      </c>
      <c r="AB22" s="124">
        <v>48</v>
      </c>
      <c r="AC22" s="124">
        <v>39.5</v>
      </c>
      <c r="AD22" s="124">
        <v>29.4</v>
      </c>
      <c r="AE22" s="124">
        <v>16.8</v>
      </c>
      <c r="AF22" s="124">
        <v>3.6</v>
      </c>
      <c r="AG22" s="124">
        <v>27.8</v>
      </c>
      <c r="AH22" s="124">
        <v>26.3</v>
      </c>
      <c r="AI22" s="124">
        <v>35.299999999999997</v>
      </c>
      <c r="AJ22" s="124">
        <v>23.7</v>
      </c>
      <c r="AK22" s="121">
        <v>43.6</v>
      </c>
      <c r="AL22" s="466"/>
      <c r="AM22" s="466"/>
      <c r="AN22" s="466"/>
      <c r="AO22" s="466"/>
      <c r="AP22" s="466"/>
      <c r="AQ22" s="466"/>
      <c r="AR22" s="466"/>
      <c r="AS22" s="466"/>
      <c r="AT22" s="466"/>
      <c r="AU22" s="466"/>
      <c r="AV22" s="466"/>
      <c r="AW22" s="466"/>
      <c r="AX22" s="466"/>
      <c r="AY22" s="466"/>
      <c r="AZ22" s="182"/>
      <c r="BA22" s="799" t="s">
        <v>54</v>
      </c>
      <c r="BB22" s="625" t="s">
        <v>49</v>
      </c>
      <c r="BC22" s="59" t="s">
        <v>35</v>
      </c>
      <c r="BD22" s="55" t="s">
        <v>35</v>
      </c>
      <c r="BE22" s="55" t="s">
        <v>35</v>
      </c>
      <c r="BF22" s="55" t="s">
        <v>35</v>
      </c>
      <c r="BG22" s="50" t="s">
        <v>35</v>
      </c>
      <c r="BH22" s="59" t="s">
        <v>35</v>
      </c>
      <c r="BI22" s="55" t="s">
        <v>35</v>
      </c>
      <c r="BJ22" s="55" t="s">
        <v>35</v>
      </c>
      <c r="BK22" s="55" t="s">
        <v>35</v>
      </c>
      <c r="BL22" s="50" t="s">
        <v>35</v>
      </c>
      <c r="BM22" s="59" t="s">
        <v>35</v>
      </c>
      <c r="BN22" s="55" t="s">
        <v>35</v>
      </c>
      <c r="BO22" s="55" t="s">
        <v>35</v>
      </c>
      <c r="BP22" s="55" t="s">
        <v>35</v>
      </c>
      <c r="BQ22" s="50" t="s">
        <v>35</v>
      </c>
      <c r="BR22" s="59" t="s">
        <v>35</v>
      </c>
      <c r="BS22" s="55" t="s">
        <v>35</v>
      </c>
      <c r="BT22" s="55" t="s">
        <v>35</v>
      </c>
      <c r="BU22" s="55" t="s">
        <v>35</v>
      </c>
      <c r="BV22" s="55" t="s">
        <v>35</v>
      </c>
      <c r="BW22" s="55" t="s">
        <v>35</v>
      </c>
      <c r="BX22" s="55" t="s">
        <v>35</v>
      </c>
      <c r="BY22" s="44" t="s">
        <v>35</v>
      </c>
      <c r="BZ22" s="44" t="s">
        <v>35</v>
      </c>
      <c r="CA22" s="44" t="s">
        <v>35</v>
      </c>
      <c r="CB22" s="44" t="s">
        <v>35</v>
      </c>
      <c r="CC22" s="44" t="s">
        <v>35</v>
      </c>
      <c r="CD22" s="44" t="s">
        <v>35</v>
      </c>
      <c r="CE22" s="44" t="s">
        <v>35</v>
      </c>
      <c r="CF22" s="44" t="s">
        <v>35</v>
      </c>
      <c r="CG22" s="44" t="s">
        <v>35</v>
      </c>
      <c r="CH22" s="44" t="s">
        <v>35</v>
      </c>
      <c r="CI22" s="44" t="s">
        <v>35</v>
      </c>
      <c r="CJ22" s="44" t="s">
        <v>35</v>
      </c>
      <c r="CK22" s="44" t="s">
        <v>35</v>
      </c>
      <c r="CL22" s="2"/>
      <c r="CM22" s="2"/>
      <c r="CN22" s="2"/>
      <c r="CO22" s="2"/>
      <c r="CP22" s="2"/>
      <c r="CQ22" s="2"/>
      <c r="CR22" s="2"/>
      <c r="CS22" s="2"/>
      <c r="CT22" s="2"/>
      <c r="CU22" s="2"/>
      <c r="CV22" s="2"/>
      <c r="CW22" s="2"/>
      <c r="CX22" s="2"/>
      <c r="CY22" s="2"/>
      <c r="CZ22" s="2"/>
    </row>
    <row r="23" s="579" customFormat="true" ht="15" customHeight="true" x14ac:dyDescent="0.2">
      <c r="A23" s="809"/>
      <c r="B23" s="408" t="s">
        <v>48</v>
      </c>
      <c r="C23" s="119">
        <v>60.1</v>
      </c>
      <c r="D23" s="118">
        <v>63.4</v>
      </c>
      <c r="E23" s="118">
        <v>67.3</v>
      </c>
      <c r="F23" s="118">
        <v>76.2</v>
      </c>
      <c r="G23" s="117">
        <v>90.1</v>
      </c>
      <c r="H23" s="116">
        <v>82.1</v>
      </c>
      <c r="I23" s="118">
        <v>88.6</v>
      </c>
      <c r="J23" s="118">
        <v>91.2</v>
      </c>
      <c r="K23" s="118">
        <v>95.3</v>
      </c>
      <c r="L23" s="115">
        <v>98.2</v>
      </c>
      <c r="M23" s="119">
        <v>60.2</v>
      </c>
      <c r="N23" s="118">
        <v>61.6</v>
      </c>
      <c r="O23" s="118">
        <v>64.7</v>
      </c>
      <c r="P23" s="118">
        <v>65.599999999999994</v>
      </c>
      <c r="Q23" s="117">
        <v>70.900000000000006</v>
      </c>
      <c r="R23" s="116">
        <v>85.3</v>
      </c>
      <c r="S23" s="118">
        <v>79.900000000000006</v>
      </c>
      <c r="T23" s="118">
        <v>61.2</v>
      </c>
      <c r="U23" s="118">
        <v>70.5</v>
      </c>
      <c r="V23" s="118">
        <v>67.5</v>
      </c>
      <c r="W23" s="118">
        <v>71.7</v>
      </c>
      <c r="X23" s="118">
        <v>87.9</v>
      </c>
      <c r="Y23" s="118">
        <v>67.2</v>
      </c>
      <c r="Z23" s="118">
        <v>65.7</v>
      </c>
      <c r="AA23" s="118">
        <v>63.9</v>
      </c>
      <c r="AB23" s="118">
        <v>52</v>
      </c>
      <c r="AC23" s="118">
        <v>60.5</v>
      </c>
      <c r="AD23" s="118">
        <v>70.599999999999994</v>
      </c>
      <c r="AE23" s="118">
        <v>83.2</v>
      </c>
      <c r="AF23" s="118">
        <v>96.4</v>
      </c>
      <c r="AG23" s="118">
        <v>72.2</v>
      </c>
      <c r="AH23" s="118">
        <v>73.7</v>
      </c>
      <c r="AI23" s="118">
        <v>64.7</v>
      </c>
      <c r="AJ23" s="118">
        <v>76.3</v>
      </c>
      <c r="AK23" s="115">
        <v>56.4</v>
      </c>
      <c r="AL23" s="466"/>
      <c r="AM23" s="466"/>
      <c r="AN23" s="466"/>
      <c r="AO23" s="466"/>
      <c r="AP23" s="466"/>
      <c r="AQ23" s="466"/>
      <c r="AR23" s="466"/>
      <c r="AS23" s="466"/>
      <c r="AT23" s="466"/>
      <c r="AU23" s="466"/>
      <c r="AV23" s="466"/>
      <c r="AW23" s="466"/>
      <c r="AX23" s="466"/>
      <c r="AY23" s="466"/>
      <c r="AZ23" s="182"/>
      <c r="BA23" s="800"/>
      <c r="BB23" s="629" t="s">
        <v>48</v>
      </c>
      <c r="BC23" s="58" t="s">
        <v>35</v>
      </c>
      <c r="BD23" s="54" t="s">
        <v>35</v>
      </c>
      <c r="BE23" s="54" t="s">
        <v>35</v>
      </c>
      <c r="BF23" s="54" t="s">
        <v>35</v>
      </c>
      <c r="BG23" s="49" t="s">
        <v>35</v>
      </c>
      <c r="BH23" s="58" t="s">
        <v>35</v>
      </c>
      <c r="BI23" s="54" t="s">
        <v>35</v>
      </c>
      <c r="BJ23" s="54" t="s">
        <v>35</v>
      </c>
      <c r="BK23" s="54" t="s">
        <v>35</v>
      </c>
      <c r="BL23" s="49" t="s">
        <v>35</v>
      </c>
      <c r="BM23" s="58" t="s">
        <v>35</v>
      </c>
      <c r="BN23" s="54" t="s">
        <v>35</v>
      </c>
      <c r="BO23" s="54" t="s">
        <v>35</v>
      </c>
      <c r="BP23" s="54" t="s">
        <v>35</v>
      </c>
      <c r="BQ23" s="49" t="s">
        <v>35</v>
      </c>
      <c r="BR23" s="58" t="s">
        <v>35</v>
      </c>
      <c r="BS23" s="54" t="s">
        <v>35</v>
      </c>
      <c r="BT23" s="54" t="s">
        <v>35</v>
      </c>
      <c r="BU23" s="54" t="s">
        <v>35</v>
      </c>
      <c r="BV23" s="54" t="s">
        <v>35</v>
      </c>
      <c r="BW23" s="54" t="s">
        <v>35</v>
      </c>
      <c r="BX23" s="54" t="s">
        <v>35</v>
      </c>
      <c r="BY23" s="43" t="s">
        <v>35</v>
      </c>
      <c r="BZ23" s="43" t="s">
        <v>35</v>
      </c>
      <c r="CA23" s="43" t="s">
        <v>35</v>
      </c>
      <c r="CB23" s="43" t="s">
        <v>35</v>
      </c>
      <c r="CC23" s="43" t="s">
        <v>35</v>
      </c>
      <c r="CD23" s="43" t="s">
        <v>35</v>
      </c>
      <c r="CE23" s="43" t="s">
        <v>35</v>
      </c>
      <c r="CF23" s="43" t="s">
        <v>35</v>
      </c>
      <c r="CG23" s="43" t="s">
        <v>35</v>
      </c>
      <c r="CH23" s="43" t="s">
        <v>35</v>
      </c>
      <c r="CI23" s="43" t="s">
        <v>35</v>
      </c>
      <c r="CJ23" s="43" t="s">
        <v>35</v>
      </c>
      <c r="CK23" s="43" t="s">
        <v>35</v>
      </c>
      <c r="CL23" s="2"/>
      <c r="CM23" s="2"/>
      <c r="CN23" s="2"/>
      <c r="CO23" s="2"/>
      <c r="CP23" s="2"/>
      <c r="CQ23" s="2"/>
      <c r="CR23" s="2"/>
      <c r="CS23" s="2"/>
      <c r="CT23" s="2"/>
      <c r="CU23" s="2"/>
      <c r="CV23" s="2"/>
      <c r="CW23" s="2"/>
      <c r="CX23" s="2"/>
      <c r="CY23" s="2"/>
      <c r="CZ23" s="2"/>
    </row>
    <row r="24" s="337" customFormat="true" ht="15" hidden="true" customHeight="true" x14ac:dyDescent="0.2">
      <c r="A24" s="838" t="s">
        <v>47</v>
      </c>
      <c r="B24" s="405" t="s">
        <v>59</v>
      </c>
      <c r="C24" s="411"/>
      <c r="D24" s="412"/>
      <c r="E24" s="412"/>
      <c r="F24" s="412"/>
      <c r="G24" s="413"/>
      <c r="H24" s="414"/>
      <c r="I24" s="412"/>
      <c r="J24" s="412"/>
      <c r="K24" s="412"/>
      <c r="L24" s="415"/>
      <c r="M24" s="411"/>
      <c r="N24" s="412"/>
      <c r="O24" s="412"/>
      <c r="P24" s="412"/>
      <c r="Q24" s="413"/>
      <c r="R24" s="414"/>
      <c r="S24" s="412"/>
      <c r="T24" s="412"/>
      <c r="U24" s="412"/>
      <c r="V24" s="412"/>
      <c r="W24" s="412"/>
      <c r="X24" s="412"/>
      <c r="Y24" s="412"/>
      <c r="Z24" s="412"/>
      <c r="AA24" s="412"/>
      <c r="AB24" s="415"/>
      <c r="AC24" s="415"/>
      <c r="AD24" s="415"/>
      <c r="AE24" s="415"/>
      <c r="AF24" s="415"/>
      <c r="AG24" s="415"/>
      <c r="AH24" s="415"/>
      <c r="AI24" s="415"/>
      <c r="AJ24" s="415"/>
      <c r="AK24" s="415"/>
      <c r="AL24" s="184"/>
      <c r="AM24" s="184"/>
      <c r="AN24" s="184"/>
      <c r="AO24" s="184"/>
      <c r="AP24" s="184"/>
      <c r="AQ24" s="184"/>
      <c r="AR24" s="184"/>
      <c r="AS24" s="184"/>
      <c r="AT24" s="184"/>
      <c r="AU24" s="184"/>
      <c r="AV24" s="184"/>
      <c r="AW24" s="184"/>
      <c r="AX24" s="184"/>
      <c r="AY24" s="184"/>
      <c r="AZ24" s="374"/>
      <c r="BB24" s="339"/>
      <c r="BZ24" s="374"/>
      <c r="CA24" s="374"/>
      <c r="CB24" s="374"/>
      <c r="CC24" s="374"/>
      <c r="CD24" s="374"/>
      <c r="CE24" s="374"/>
      <c r="CF24" s="374"/>
      <c r="CG24" s="374"/>
      <c r="CH24" s="374"/>
      <c r="CI24" s="374"/>
      <c r="CJ24" s="374"/>
      <c r="CK24" s="374"/>
      <c r="CL24" s="374"/>
      <c r="CM24" s="374"/>
      <c r="CN24" s="374"/>
      <c r="CO24" s="374"/>
      <c r="CP24" s="374"/>
      <c r="CQ24" s="374"/>
      <c r="CR24" s="374"/>
      <c r="CS24" s="374"/>
      <c r="CT24" s="374"/>
      <c r="CU24" s="374"/>
      <c r="CV24" s="374"/>
      <c r="CW24" s="374"/>
      <c r="CX24" s="374"/>
      <c r="CY24" s="374"/>
      <c r="CZ24" s="374"/>
    </row>
    <row r="25" s="337" customFormat="true" ht="15" hidden="true" customHeight="true" x14ac:dyDescent="0.2">
      <c r="A25" s="839"/>
      <c r="B25" s="402" t="s">
        <v>58</v>
      </c>
      <c r="C25" s="416"/>
      <c r="D25" s="417"/>
      <c r="E25" s="417"/>
      <c r="F25" s="417"/>
      <c r="G25" s="418"/>
      <c r="H25" s="419"/>
      <c r="I25" s="417"/>
      <c r="J25" s="417"/>
      <c r="K25" s="417"/>
      <c r="L25" s="420"/>
      <c r="M25" s="416"/>
      <c r="N25" s="417"/>
      <c r="O25" s="417"/>
      <c r="P25" s="417"/>
      <c r="Q25" s="418"/>
      <c r="R25" s="419"/>
      <c r="S25" s="417"/>
      <c r="T25" s="417"/>
      <c r="U25" s="417"/>
      <c r="V25" s="417"/>
      <c r="W25" s="417"/>
      <c r="X25" s="417"/>
      <c r="Y25" s="417"/>
      <c r="Z25" s="417"/>
      <c r="AA25" s="417"/>
      <c r="AB25" s="420"/>
      <c r="AC25" s="420"/>
      <c r="AD25" s="420"/>
      <c r="AE25" s="420"/>
      <c r="AF25" s="420"/>
      <c r="AG25" s="420"/>
      <c r="AH25" s="420"/>
      <c r="AI25" s="420"/>
      <c r="AJ25" s="420"/>
      <c r="AK25" s="420"/>
      <c r="AL25" s="184"/>
      <c r="AM25" s="184"/>
      <c r="AN25" s="184"/>
      <c r="AO25" s="184"/>
      <c r="AP25" s="184"/>
      <c r="AQ25" s="184"/>
      <c r="AR25" s="184"/>
      <c r="AS25" s="184"/>
      <c r="AT25" s="184"/>
      <c r="AU25" s="184"/>
      <c r="AV25" s="184"/>
      <c r="AW25" s="184"/>
      <c r="AX25" s="184"/>
      <c r="AY25" s="184"/>
      <c r="AZ25" s="374"/>
      <c r="BB25" s="339"/>
      <c r="BZ25" s="374"/>
      <c r="CA25" s="374"/>
      <c r="CB25" s="374"/>
      <c r="CC25" s="374"/>
      <c r="CD25" s="374"/>
      <c r="CE25" s="374"/>
      <c r="CF25" s="374"/>
      <c r="CG25" s="374"/>
      <c r="CH25" s="374"/>
      <c r="CI25" s="374"/>
      <c r="CJ25" s="374"/>
      <c r="CK25" s="374"/>
      <c r="CL25" s="374"/>
      <c r="CM25" s="374"/>
      <c r="CN25" s="374"/>
      <c r="CO25" s="374"/>
      <c r="CP25" s="374"/>
      <c r="CQ25" s="374"/>
      <c r="CR25" s="374"/>
      <c r="CS25" s="374"/>
      <c r="CT25" s="374"/>
      <c r="CU25" s="374"/>
      <c r="CV25" s="374"/>
      <c r="CW25" s="374"/>
      <c r="CX25" s="374"/>
      <c r="CY25" s="374"/>
      <c r="CZ25" s="374"/>
    </row>
    <row r="26" s="337" customFormat="true" ht="15" hidden="true" customHeight="true" x14ac:dyDescent="0.2">
      <c r="A26" s="840"/>
      <c r="B26" s="403" t="s">
        <v>46</v>
      </c>
      <c r="C26" s="421"/>
      <c r="D26" s="422"/>
      <c r="E26" s="422"/>
      <c r="F26" s="422"/>
      <c r="G26" s="423"/>
      <c r="H26" s="424"/>
      <c r="I26" s="422"/>
      <c r="J26" s="422"/>
      <c r="K26" s="422"/>
      <c r="L26" s="425"/>
      <c r="M26" s="421"/>
      <c r="N26" s="422"/>
      <c r="O26" s="422"/>
      <c r="P26" s="422"/>
      <c r="Q26" s="423"/>
      <c r="R26" s="17"/>
      <c r="S26" s="16"/>
      <c r="T26" s="16"/>
      <c r="U26" s="16"/>
      <c r="V26" s="16"/>
      <c r="W26" s="16"/>
      <c r="X26" s="16"/>
      <c r="Y26" s="16"/>
      <c r="Z26" s="16"/>
      <c r="AA26" s="16"/>
      <c r="AB26" s="4"/>
      <c r="AC26" s="4"/>
      <c r="AD26" s="4"/>
      <c r="AE26" s="4"/>
      <c r="AF26" s="4"/>
      <c r="AG26" s="4"/>
      <c r="AH26" s="4"/>
      <c r="AI26" s="4"/>
      <c r="AJ26" s="4"/>
      <c r="AK26" s="4"/>
      <c r="AL26" s="184"/>
      <c r="AM26" s="184"/>
      <c r="AN26" s="184"/>
      <c r="AO26" s="184"/>
      <c r="AP26" s="184"/>
      <c r="AQ26" s="184"/>
      <c r="AR26" s="184"/>
      <c r="AS26" s="184"/>
      <c r="AT26" s="184"/>
      <c r="AU26" s="184"/>
      <c r="AV26" s="184"/>
      <c r="AW26" s="184"/>
      <c r="AX26" s="184"/>
      <c r="AY26" s="184"/>
      <c r="AZ26" s="374"/>
      <c r="BB26" s="339"/>
      <c r="BZ26" s="374"/>
      <c r="CA26" s="374"/>
      <c r="CB26" s="374"/>
      <c r="CC26" s="374"/>
      <c r="CD26" s="374"/>
      <c r="CE26" s="374"/>
      <c r="CF26" s="374"/>
      <c r="CG26" s="374"/>
      <c r="CH26" s="374"/>
      <c r="CI26" s="374"/>
      <c r="CJ26" s="374"/>
      <c r="CK26" s="374"/>
      <c r="CL26" s="374"/>
      <c r="CM26" s="374"/>
      <c r="CN26" s="374"/>
      <c r="CO26" s="374"/>
      <c r="CP26" s="374"/>
      <c r="CQ26" s="374"/>
      <c r="CR26" s="374"/>
      <c r="CS26" s="374"/>
      <c r="CT26" s="374"/>
      <c r="CU26" s="374"/>
      <c r="CV26" s="374"/>
      <c r="CW26" s="374"/>
      <c r="CX26" s="374"/>
      <c r="CY26" s="374"/>
      <c r="CZ26" s="374"/>
    </row>
    <row r="27" s="561" customFormat="true" ht="15" customHeight="true" x14ac:dyDescent="0.2">
      <c r="A27" s="336"/>
      <c r="B27" s="404"/>
      <c r="C27" s="841" t="s">
        <v>115</v>
      </c>
      <c r="D27" s="842"/>
      <c r="E27" s="842"/>
      <c r="F27" s="842"/>
      <c r="G27" s="843"/>
      <c r="H27" s="833" t="s">
        <v>38</v>
      </c>
      <c r="I27" s="811"/>
      <c r="J27" s="811"/>
      <c r="K27" s="811"/>
      <c r="L27" s="813"/>
      <c r="M27" s="810" t="s">
        <v>37</v>
      </c>
      <c r="N27" s="811"/>
      <c r="O27" s="811"/>
      <c r="P27" s="811"/>
      <c r="Q27" s="813"/>
      <c r="R27" s="5" t="s">
        <v>142</v>
      </c>
      <c r="S27" s="455"/>
      <c r="T27" s="455"/>
      <c r="U27" s="455"/>
      <c r="V27" s="455"/>
      <c r="W27" s="455"/>
      <c r="X27" s="455"/>
      <c r="Y27" s="455"/>
      <c r="Z27" s="455"/>
      <c r="AA27" s="455"/>
      <c r="AB27" s="455"/>
      <c r="AC27" s="455"/>
      <c r="AD27" s="455"/>
      <c r="AE27" s="455"/>
      <c r="AF27" s="455"/>
      <c r="AG27" s="455"/>
      <c r="AH27" s="455"/>
      <c r="AI27" s="455"/>
      <c r="AJ27" s="455"/>
      <c r="AK27" s="455"/>
      <c r="AL27" s="184"/>
      <c r="AM27" s="184"/>
      <c r="AN27" s="184"/>
      <c r="AO27" s="184"/>
      <c r="AP27" s="184"/>
      <c r="AQ27" s="184"/>
      <c r="AR27" s="184"/>
      <c r="AS27" s="184"/>
      <c r="AT27" s="184"/>
      <c r="AU27" s="184"/>
      <c r="AV27" s="184"/>
      <c r="AW27" s="184"/>
      <c r="AX27" s="184"/>
      <c r="AY27" s="184"/>
      <c r="AZ27" s="374"/>
      <c r="BA27" s="375" t="s">
        <v>131</v>
      </c>
      <c r="BB27" s="321" t="s">
        <v>96</v>
      </c>
      <c r="BC27" s="801" t="s">
        <v>115</v>
      </c>
      <c r="BD27" s="802"/>
      <c r="BE27" s="802"/>
      <c r="BF27" s="802"/>
      <c r="BG27" s="803"/>
      <c r="BH27" s="801" t="s">
        <v>38</v>
      </c>
      <c r="BI27" s="802"/>
      <c r="BJ27" s="802"/>
      <c r="BK27" s="802"/>
      <c r="BL27" s="803"/>
      <c r="BM27" s="801" t="s">
        <v>37</v>
      </c>
      <c r="BN27" s="802"/>
      <c r="BO27" s="802"/>
      <c r="BP27" s="802"/>
      <c r="BQ27" s="804"/>
      <c r="BR27" s="18" t="s">
        <v>142</v>
      </c>
      <c r="BS27" s="455"/>
      <c r="BT27" s="455"/>
      <c r="BU27" s="455"/>
      <c r="BV27" s="455"/>
      <c r="BW27" s="455"/>
      <c r="BX27" s="455"/>
      <c r="BY27" s="455"/>
      <c r="BZ27" s="469"/>
      <c r="CA27" s="469"/>
      <c r="CB27" s="469"/>
      <c r="CC27" s="469"/>
      <c r="CD27" s="469"/>
      <c r="CE27" s="469"/>
      <c r="CF27" s="469"/>
      <c r="CG27" s="469"/>
      <c r="CH27" s="469"/>
      <c r="CI27" s="469"/>
      <c r="CJ27" s="469"/>
      <c r="CK27" s="469"/>
      <c r="CL27" s="373"/>
      <c r="CM27" s="373"/>
      <c r="CN27" s="373"/>
      <c r="CO27" s="373"/>
      <c r="CP27" s="373"/>
      <c r="CQ27" s="373"/>
      <c r="CR27" s="373"/>
      <c r="CS27" s="373"/>
      <c r="CT27" s="373"/>
      <c r="CU27" s="373"/>
      <c r="CV27" s="373"/>
      <c r="CW27" s="373"/>
      <c r="CX27" s="373"/>
      <c r="CY27" s="373"/>
      <c r="CZ27" s="373"/>
    </row>
    <row r="28" s="561" customFormat="true" ht="24" x14ac:dyDescent="0.2">
      <c r="A28" s="361" t="s">
        <v>69</v>
      </c>
      <c r="B28" s="404"/>
      <c r="C28" s="446" t="s">
        <v>0</v>
      </c>
      <c r="D28" s="620" t="s">
        <v>1</v>
      </c>
      <c r="E28" s="620" t="s">
        <v>2</v>
      </c>
      <c r="F28" s="620" t="s">
        <v>3</v>
      </c>
      <c r="G28" s="621" t="s">
        <v>4</v>
      </c>
      <c r="H28" s="409" t="s">
        <v>0</v>
      </c>
      <c r="I28" s="631" t="s">
        <v>1</v>
      </c>
      <c r="J28" s="631" t="s">
        <v>2</v>
      </c>
      <c r="K28" s="631" t="s">
        <v>3</v>
      </c>
      <c r="L28" s="632" t="s">
        <v>4</v>
      </c>
      <c r="M28" s="410" t="s">
        <v>0</v>
      </c>
      <c r="N28" s="631" t="s">
        <v>1</v>
      </c>
      <c r="O28" s="631" t="s">
        <v>2</v>
      </c>
      <c r="P28" s="631" t="s">
        <v>3</v>
      </c>
      <c r="Q28" s="619" t="s">
        <v>4</v>
      </c>
      <c r="R28" s="409" t="s">
        <v>323</v>
      </c>
      <c r="S28" s="631" t="s">
        <v>324</v>
      </c>
      <c r="T28" s="631" t="s">
        <v>325</v>
      </c>
      <c r="U28" s="631" t="s">
        <v>257</v>
      </c>
      <c r="V28" s="631" t="s">
        <v>326</v>
      </c>
      <c r="W28" s="631" t="s">
        <v>327</v>
      </c>
      <c r="X28" s="631" t="s">
        <v>328</v>
      </c>
      <c r="Y28" s="631" t="s">
        <v>329</v>
      </c>
      <c r="Z28" s="631" t="s">
        <v>258</v>
      </c>
      <c r="AA28" s="631" t="s">
        <v>330</v>
      </c>
      <c r="AB28" s="631" t="s">
        <v>331</v>
      </c>
      <c r="AC28" s="631" t="s">
        <v>332</v>
      </c>
      <c r="AD28" s="631" t="s">
        <v>333</v>
      </c>
      <c r="AE28" s="631" t="s">
        <v>260</v>
      </c>
      <c r="AF28" s="631" t="s">
        <v>334</v>
      </c>
      <c r="AG28" s="631" t="s">
        <v>335</v>
      </c>
      <c r="AH28" s="631" t="s">
        <v>336</v>
      </c>
      <c r="AI28" s="631" t="s">
        <v>337</v>
      </c>
      <c r="AJ28" s="631" t="s">
        <v>338</v>
      </c>
      <c r="AK28" s="632" t="s">
        <v>339</v>
      </c>
      <c r="AL28" s="184"/>
      <c r="AM28" s="184"/>
      <c r="AN28" s="184"/>
      <c r="AO28" s="184"/>
      <c r="AP28" s="184"/>
      <c r="AQ28" s="184"/>
      <c r="AR28" s="184"/>
      <c r="AS28" s="184"/>
      <c r="AT28" s="184"/>
      <c r="AU28" s="184"/>
      <c r="AV28" s="184"/>
      <c r="AW28" s="184"/>
      <c r="AX28" s="184"/>
      <c r="AY28" s="184"/>
      <c r="AZ28" s="374"/>
      <c r="BA28" s="361" t="s">
        <v>120</v>
      </c>
      <c r="BB28" s="360"/>
      <c r="BC28" s="486" t="s">
        <v>0</v>
      </c>
      <c r="BD28" s="596" t="s">
        <v>1</v>
      </c>
      <c r="BE28" s="596" t="s">
        <v>2</v>
      </c>
      <c r="BF28" s="596" t="s">
        <v>3</v>
      </c>
      <c r="BG28" s="487" t="s">
        <v>4</v>
      </c>
      <c r="BH28" s="486" t="s">
        <v>0</v>
      </c>
      <c r="BI28" s="596" t="s">
        <v>1</v>
      </c>
      <c r="BJ28" s="596" t="s">
        <v>2</v>
      </c>
      <c r="BK28" s="596" t="s">
        <v>3</v>
      </c>
      <c r="BL28" s="487" t="s">
        <v>4</v>
      </c>
      <c r="BM28" s="486" t="s">
        <v>0</v>
      </c>
      <c r="BN28" s="596" t="s">
        <v>1</v>
      </c>
      <c r="BO28" s="596" t="s">
        <v>2</v>
      </c>
      <c r="BP28" s="596" t="s">
        <v>3</v>
      </c>
      <c r="BQ28" s="487" t="s">
        <v>4</v>
      </c>
      <c r="BR28" s="486" t="s">
        <v>323</v>
      </c>
      <c r="BS28" s="596" t="s">
        <v>324</v>
      </c>
      <c r="BT28" s="596" t="s">
        <v>325</v>
      </c>
      <c r="BU28" s="596" t="s">
        <v>257</v>
      </c>
      <c r="BV28" s="596" t="s">
        <v>326</v>
      </c>
      <c r="BW28" s="596" t="s">
        <v>327</v>
      </c>
      <c r="BX28" s="596" t="s">
        <v>328</v>
      </c>
      <c r="BY28" s="597" t="s">
        <v>329</v>
      </c>
      <c r="BZ28" s="597" t="s">
        <v>258</v>
      </c>
      <c r="CA28" s="597" t="s">
        <v>330</v>
      </c>
      <c r="CB28" s="597" t="s">
        <v>331</v>
      </c>
      <c r="CC28" s="597" t="s">
        <v>332</v>
      </c>
      <c r="CD28" s="597" t="s">
        <v>333</v>
      </c>
      <c r="CE28" s="597" t="s">
        <v>260</v>
      </c>
      <c r="CF28" s="597" t="s">
        <v>334</v>
      </c>
      <c r="CG28" s="597" t="s">
        <v>335</v>
      </c>
      <c r="CH28" s="597" t="s">
        <v>336</v>
      </c>
      <c r="CI28" s="597" t="s">
        <v>337</v>
      </c>
      <c r="CJ28" s="597" t="s">
        <v>338</v>
      </c>
      <c r="CK28" s="597" t="s">
        <v>339</v>
      </c>
      <c r="CL28" s="180"/>
      <c r="CM28" s="180"/>
      <c r="CN28" s="180"/>
      <c r="CO28" s="180"/>
      <c r="CP28" s="180"/>
      <c r="CQ28" s="180"/>
      <c r="CR28" s="180"/>
      <c r="CS28" s="180"/>
      <c r="CT28" s="180"/>
      <c r="CU28" s="180"/>
      <c r="CV28" s="180"/>
      <c r="CW28" s="180"/>
      <c r="CX28" s="180"/>
      <c r="CY28" s="180"/>
      <c r="CZ28" s="180"/>
    </row>
    <row r="29" s="561" customFormat="true" ht="15" customHeight="true" x14ac:dyDescent="0.2">
      <c r="A29" s="834" t="s">
        <v>57</v>
      </c>
      <c r="B29" s="406" t="s">
        <v>49</v>
      </c>
      <c r="C29" s="130">
        <v>7.7</v>
      </c>
      <c r="D29" s="129">
        <v>10.199999999999999</v>
      </c>
      <c r="E29" s="129">
        <v>12.4</v>
      </c>
      <c r="F29" s="129">
        <v>24.9</v>
      </c>
      <c r="G29" s="128">
        <v>61</v>
      </c>
      <c r="H29" s="127">
        <v>39.9</v>
      </c>
      <c r="I29" s="129">
        <v>62.3</v>
      </c>
      <c r="J29" s="129">
        <v>57.7</v>
      </c>
      <c r="K29" s="129">
        <v>71.099999999999994</v>
      </c>
      <c r="L29" s="126">
        <v>86.4</v>
      </c>
      <c r="M29" s="130">
        <v>6.7</v>
      </c>
      <c r="N29" s="129">
        <v>6.2</v>
      </c>
      <c r="O29" s="129">
        <v>10.6</v>
      </c>
      <c r="P29" s="129">
        <v>13.4</v>
      </c>
      <c r="Q29" s="128">
        <v>17.899999999999999</v>
      </c>
      <c r="R29" s="127">
        <v>37.1</v>
      </c>
      <c r="S29" s="129">
        <v>15.2</v>
      </c>
      <c r="T29" s="129">
        <v>19.399999999999999</v>
      </c>
      <c r="U29" s="129">
        <v>44.8</v>
      </c>
      <c r="V29" s="129">
        <v>10.1</v>
      </c>
      <c r="W29" s="129">
        <v>36</v>
      </c>
      <c r="X29" s="129">
        <v>19</v>
      </c>
      <c r="Y29" s="129">
        <v>14.7</v>
      </c>
      <c r="Z29" s="129">
        <v>15.2</v>
      </c>
      <c r="AA29" s="129">
        <v>8.6</v>
      </c>
      <c r="AB29" s="129">
        <v>9.6</v>
      </c>
      <c r="AC29" s="129">
        <v>14.2</v>
      </c>
      <c r="AD29" s="129">
        <v>8.1999999999999993</v>
      </c>
      <c r="AE29" s="129">
        <v>12.8</v>
      </c>
      <c r="AF29" s="129">
        <v>72.7</v>
      </c>
      <c r="AG29" s="129">
        <v>22.5</v>
      </c>
      <c r="AH29" s="129">
        <v>7</v>
      </c>
      <c r="AI29" s="129">
        <v>20.9</v>
      </c>
      <c r="AJ29" s="129">
        <v>14</v>
      </c>
      <c r="AK29" s="126">
        <v>5.2</v>
      </c>
      <c r="AL29" s="184"/>
      <c r="AM29" s="184"/>
      <c r="AN29" s="184"/>
      <c r="AO29" s="184"/>
      <c r="AP29" s="184"/>
      <c r="AQ29" s="184"/>
      <c r="AR29" s="184"/>
      <c r="AS29" s="184"/>
      <c r="AT29" s="184"/>
      <c r="AU29" s="184"/>
      <c r="AV29" s="184"/>
      <c r="AW29" s="184"/>
      <c r="AX29" s="184"/>
      <c r="AY29" s="184"/>
      <c r="AZ29" s="374"/>
      <c r="BA29" s="807" t="s">
        <v>57</v>
      </c>
      <c r="BB29" s="627" t="s">
        <v>49</v>
      </c>
      <c r="BC29" s="60" t="s">
        <v>35</v>
      </c>
      <c r="BD29" s="56" t="s">
        <v>35</v>
      </c>
      <c r="BE29" s="56" t="s">
        <v>35</v>
      </c>
      <c r="BF29" s="56" t="s">
        <v>35</v>
      </c>
      <c r="BG29" s="51" t="s">
        <v>35</v>
      </c>
      <c r="BH29" s="60" t="s">
        <v>35</v>
      </c>
      <c r="BI29" s="56" t="s">
        <v>35</v>
      </c>
      <c r="BJ29" s="56" t="s">
        <v>35</v>
      </c>
      <c r="BK29" s="56" t="s">
        <v>35</v>
      </c>
      <c r="BL29" s="51" t="s">
        <v>35</v>
      </c>
      <c r="BM29" s="60" t="s">
        <v>35</v>
      </c>
      <c r="BN29" s="56" t="s">
        <v>35</v>
      </c>
      <c r="BO29" s="56" t="s">
        <v>35</v>
      </c>
      <c r="BP29" s="56" t="s">
        <v>35</v>
      </c>
      <c r="BQ29" s="51" t="s">
        <v>35</v>
      </c>
      <c r="BR29" s="60" t="s">
        <v>35</v>
      </c>
      <c r="BS29" s="56" t="s">
        <v>35</v>
      </c>
      <c r="BT29" s="56" t="s">
        <v>35</v>
      </c>
      <c r="BU29" s="56" t="s">
        <v>35</v>
      </c>
      <c r="BV29" s="56" t="s">
        <v>35</v>
      </c>
      <c r="BW29" s="56" t="s">
        <v>35</v>
      </c>
      <c r="BX29" s="56" t="s">
        <v>35</v>
      </c>
      <c r="BY29" s="45" t="s">
        <v>35</v>
      </c>
      <c r="BZ29" s="45" t="s">
        <v>35</v>
      </c>
      <c r="CA29" s="45" t="s">
        <v>35</v>
      </c>
      <c r="CB29" s="45" t="s">
        <v>35</v>
      </c>
      <c r="CC29" s="45" t="s">
        <v>35</v>
      </c>
      <c r="CD29" s="45" t="s">
        <v>35</v>
      </c>
      <c r="CE29" s="45" t="s">
        <v>35</v>
      </c>
      <c r="CF29" s="45" t="s">
        <v>35</v>
      </c>
      <c r="CG29" s="45" t="s">
        <v>35</v>
      </c>
      <c r="CH29" s="45" t="s">
        <v>35</v>
      </c>
      <c r="CI29" s="45" t="s">
        <v>35</v>
      </c>
      <c r="CJ29" s="45" t="s">
        <v>35</v>
      </c>
      <c r="CK29" s="45" t="s">
        <v>35</v>
      </c>
      <c r="CL29" s="2"/>
      <c r="CM29" s="2"/>
      <c r="CN29" s="2"/>
      <c r="CO29" s="2"/>
      <c r="CP29" s="2"/>
      <c r="CQ29" s="2"/>
      <c r="CR29" s="2"/>
      <c r="CS29" s="2"/>
      <c r="CT29" s="2"/>
      <c r="CU29" s="2"/>
      <c r="CV29" s="2"/>
      <c r="CW29" s="2"/>
      <c r="CX29" s="2"/>
      <c r="CY29" s="2"/>
      <c r="CZ29" s="2"/>
    </row>
    <row r="30" s="561" customFormat="true" ht="15" customHeight="true" x14ac:dyDescent="0.2">
      <c r="A30" s="808"/>
      <c r="B30" s="407" t="s">
        <v>48</v>
      </c>
      <c r="C30" s="125">
        <v>92.3</v>
      </c>
      <c r="D30" s="124">
        <v>89.8</v>
      </c>
      <c r="E30" s="124">
        <v>87.6</v>
      </c>
      <c r="F30" s="124">
        <v>75.099999999999994</v>
      </c>
      <c r="G30" s="123">
        <v>39</v>
      </c>
      <c r="H30" s="122">
        <v>60.1</v>
      </c>
      <c r="I30" s="124">
        <v>37.700000000000003</v>
      </c>
      <c r="J30" s="124">
        <v>42.3</v>
      </c>
      <c r="K30" s="124">
        <v>28.9</v>
      </c>
      <c r="L30" s="121">
        <v>13.6</v>
      </c>
      <c r="M30" s="125">
        <v>93.3</v>
      </c>
      <c r="N30" s="124">
        <v>93.8</v>
      </c>
      <c r="O30" s="124">
        <v>89.4</v>
      </c>
      <c r="P30" s="124">
        <v>86.6</v>
      </c>
      <c r="Q30" s="123">
        <v>82.1</v>
      </c>
      <c r="R30" s="122">
        <v>62.9</v>
      </c>
      <c r="S30" s="124">
        <v>84.8</v>
      </c>
      <c r="T30" s="124">
        <v>80.599999999999994</v>
      </c>
      <c r="U30" s="124">
        <v>55.2</v>
      </c>
      <c r="V30" s="124">
        <v>89.9</v>
      </c>
      <c r="W30" s="124">
        <v>64</v>
      </c>
      <c r="X30" s="124">
        <v>81</v>
      </c>
      <c r="Y30" s="124">
        <v>85.3</v>
      </c>
      <c r="Z30" s="124">
        <v>84.8</v>
      </c>
      <c r="AA30" s="124">
        <v>91.4</v>
      </c>
      <c r="AB30" s="124">
        <v>90.4</v>
      </c>
      <c r="AC30" s="124">
        <v>85.8</v>
      </c>
      <c r="AD30" s="124">
        <v>91.8</v>
      </c>
      <c r="AE30" s="124">
        <v>87.2</v>
      </c>
      <c r="AF30" s="124">
        <v>27.3</v>
      </c>
      <c r="AG30" s="124">
        <v>77.5</v>
      </c>
      <c r="AH30" s="124">
        <v>93</v>
      </c>
      <c r="AI30" s="124">
        <v>79.099999999999994</v>
      </c>
      <c r="AJ30" s="124">
        <v>86</v>
      </c>
      <c r="AK30" s="121">
        <v>94.8</v>
      </c>
      <c r="AL30" s="184"/>
      <c r="AM30" s="184"/>
      <c r="AN30" s="184"/>
      <c r="AO30" s="184"/>
      <c r="AP30" s="184"/>
      <c r="AQ30" s="184"/>
      <c r="AR30" s="184"/>
      <c r="AS30" s="184"/>
      <c r="AT30" s="184"/>
      <c r="AU30" s="184"/>
      <c r="AV30" s="184"/>
      <c r="AW30" s="184"/>
      <c r="AX30" s="184"/>
      <c r="AY30" s="184"/>
      <c r="AZ30" s="374"/>
      <c r="BA30" s="799"/>
      <c r="BB30" s="625" t="s">
        <v>48</v>
      </c>
      <c r="BC30" s="59" t="s">
        <v>35</v>
      </c>
      <c r="BD30" s="55" t="s">
        <v>35</v>
      </c>
      <c r="BE30" s="55" t="s">
        <v>35</v>
      </c>
      <c r="BF30" s="55" t="s">
        <v>35</v>
      </c>
      <c r="BG30" s="50" t="s">
        <v>35</v>
      </c>
      <c r="BH30" s="59" t="s">
        <v>35</v>
      </c>
      <c r="BI30" s="55" t="s">
        <v>35</v>
      </c>
      <c r="BJ30" s="55" t="s">
        <v>35</v>
      </c>
      <c r="BK30" s="55" t="s">
        <v>35</v>
      </c>
      <c r="BL30" s="50" t="s">
        <v>35</v>
      </c>
      <c r="BM30" s="59" t="s">
        <v>35</v>
      </c>
      <c r="BN30" s="55" t="s">
        <v>35</v>
      </c>
      <c r="BO30" s="55" t="s">
        <v>35</v>
      </c>
      <c r="BP30" s="55" t="s">
        <v>35</v>
      </c>
      <c r="BQ30" s="50" t="s">
        <v>35</v>
      </c>
      <c r="BR30" s="59" t="s">
        <v>35</v>
      </c>
      <c r="BS30" s="55" t="s">
        <v>35</v>
      </c>
      <c r="BT30" s="55" t="s">
        <v>35</v>
      </c>
      <c r="BU30" s="55" t="s">
        <v>35</v>
      </c>
      <c r="BV30" s="55" t="s">
        <v>35</v>
      </c>
      <c r="BW30" s="55" t="s">
        <v>35</v>
      </c>
      <c r="BX30" s="55" t="s">
        <v>35</v>
      </c>
      <c r="BY30" s="44" t="s">
        <v>35</v>
      </c>
      <c r="BZ30" s="44" t="s">
        <v>35</v>
      </c>
      <c r="CA30" s="44" t="s">
        <v>35</v>
      </c>
      <c r="CB30" s="44" t="s">
        <v>35</v>
      </c>
      <c r="CC30" s="44" t="s">
        <v>35</v>
      </c>
      <c r="CD30" s="44" t="s">
        <v>35</v>
      </c>
      <c r="CE30" s="44" t="s">
        <v>35</v>
      </c>
      <c r="CF30" s="44" t="s">
        <v>35</v>
      </c>
      <c r="CG30" s="44" t="s">
        <v>35</v>
      </c>
      <c r="CH30" s="44" t="s">
        <v>35</v>
      </c>
      <c r="CI30" s="44" t="s">
        <v>35</v>
      </c>
      <c r="CJ30" s="44" t="s">
        <v>35</v>
      </c>
      <c r="CK30" s="44" t="s">
        <v>35</v>
      </c>
      <c r="CL30" s="2"/>
      <c r="CM30" s="2"/>
      <c r="CN30" s="2"/>
      <c r="CO30" s="2"/>
      <c r="CP30" s="2"/>
      <c r="CQ30" s="2"/>
      <c r="CR30" s="2"/>
      <c r="CS30" s="2"/>
      <c r="CT30" s="2"/>
      <c r="CU30" s="2"/>
      <c r="CV30" s="2"/>
      <c r="CW30" s="2"/>
      <c r="CX30" s="2"/>
      <c r="CY30" s="2"/>
      <c r="CZ30" s="2"/>
    </row>
    <row r="31" s="336" customFormat="true" ht="15" customHeight="true" x14ac:dyDescent="0.2">
      <c r="A31" s="808" t="s">
        <v>104</v>
      </c>
      <c r="B31" s="407" t="s">
        <v>49</v>
      </c>
      <c r="C31" s="125">
        <v>0.2</v>
      </c>
      <c r="D31" s="124">
        <v>0.5</v>
      </c>
      <c r="E31" s="124">
        <v>1.2</v>
      </c>
      <c r="F31" s="124">
        <v>4.5999999999999996</v>
      </c>
      <c r="G31" s="123">
        <v>30.5</v>
      </c>
      <c r="H31" s="122">
        <v>6</v>
      </c>
      <c r="I31" s="124">
        <v>14.5</v>
      </c>
      <c r="J31" s="124">
        <v>13</v>
      </c>
      <c r="K31" s="124">
        <v>33.1</v>
      </c>
      <c r="L31" s="121">
        <v>74.7</v>
      </c>
      <c r="M31" s="125">
        <v>0</v>
      </c>
      <c r="N31" s="124">
        <v>0.2</v>
      </c>
      <c r="O31" s="124">
        <v>0.5</v>
      </c>
      <c r="P31" s="124">
        <v>2.6</v>
      </c>
      <c r="Q31" s="123">
        <v>1.9</v>
      </c>
      <c r="R31" s="122">
        <v>17.100000000000001</v>
      </c>
      <c r="S31" s="124">
        <v>7.9</v>
      </c>
      <c r="T31" s="124">
        <v>3.7</v>
      </c>
      <c r="U31" s="124">
        <v>1.1000000000000001</v>
      </c>
      <c r="V31" s="124">
        <v>2</v>
      </c>
      <c r="W31" s="124">
        <v>5.9</v>
      </c>
      <c r="X31" s="124">
        <v>13.4</v>
      </c>
      <c r="Y31" s="124">
        <v>2.2999999999999998</v>
      </c>
      <c r="Z31" s="124">
        <v>3.2</v>
      </c>
      <c r="AA31" s="124">
        <v>0.6</v>
      </c>
      <c r="AB31" s="124">
        <v>1</v>
      </c>
      <c r="AC31" s="124">
        <v>2.1</v>
      </c>
      <c r="AD31" s="124">
        <v>0.1</v>
      </c>
      <c r="AE31" s="124">
        <v>3.7</v>
      </c>
      <c r="AF31" s="124">
        <v>38.4</v>
      </c>
      <c r="AG31" s="124">
        <v>5.5</v>
      </c>
      <c r="AH31" s="124">
        <v>2.2000000000000002</v>
      </c>
      <c r="AI31" s="124">
        <v>6.6</v>
      </c>
      <c r="AJ31" s="124">
        <v>2.2999999999999998</v>
      </c>
      <c r="AK31" s="121">
        <v>1.4</v>
      </c>
      <c r="AL31" s="184"/>
      <c r="AM31" s="184"/>
      <c r="AN31" s="184"/>
      <c r="AO31" s="184"/>
      <c r="AP31" s="184"/>
      <c r="AQ31" s="184"/>
      <c r="AR31" s="184"/>
      <c r="AS31" s="184"/>
      <c r="AT31" s="184"/>
      <c r="AU31" s="184"/>
      <c r="AV31" s="184"/>
      <c r="AW31" s="184"/>
      <c r="AX31" s="184"/>
      <c r="AY31" s="184"/>
      <c r="AZ31" s="374"/>
      <c r="BA31" s="799" t="s">
        <v>104</v>
      </c>
      <c r="BB31" s="625" t="s">
        <v>49</v>
      </c>
      <c r="BC31" s="59" t="s">
        <v>35</v>
      </c>
      <c r="BD31" s="55" t="s">
        <v>35</v>
      </c>
      <c r="BE31" s="55" t="s">
        <v>35</v>
      </c>
      <c r="BF31" s="55" t="s">
        <v>35</v>
      </c>
      <c r="BG31" s="50" t="s">
        <v>35</v>
      </c>
      <c r="BH31" s="59" t="s">
        <v>35</v>
      </c>
      <c r="BI31" s="55" t="s">
        <v>35</v>
      </c>
      <c r="BJ31" s="55" t="s">
        <v>35</v>
      </c>
      <c r="BK31" s="55" t="s">
        <v>35</v>
      </c>
      <c r="BL31" s="50" t="s">
        <v>35</v>
      </c>
      <c r="BM31" s="59" t="s">
        <v>35</v>
      </c>
      <c r="BN31" s="55" t="s">
        <v>35</v>
      </c>
      <c r="BO31" s="55" t="s">
        <v>35</v>
      </c>
      <c r="BP31" s="55" t="s">
        <v>35</v>
      </c>
      <c r="BQ31" s="50" t="s">
        <v>35</v>
      </c>
      <c r="BR31" s="59" t="s">
        <v>35</v>
      </c>
      <c r="BS31" s="55" t="s">
        <v>35</v>
      </c>
      <c r="BT31" s="55" t="s">
        <v>35</v>
      </c>
      <c r="BU31" s="55" t="s">
        <v>35</v>
      </c>
      <c r="BV31" s="55" t="s">
        <v>35</v>
      </c>
      <c r="BW31" s="55" t="s">
        <v>35</v>
      </c>
      <c r="BX31" s="55" t="s">
        <v>35</v>
      </c>
      <c r="BY31" s="44" t="s">
        <v>35</v>
      </c>
      <c r="BZ31" s="44" t="s">
        <v>35</v>
      </c>
      <c r="CA31" s="44" t="s">
        <v>35</v>
      </c>
      <c r="CB31" s="44" t="s">
        <v>35</v>
      </c>
      <c r="CC31" s="44" t="s">
        <v>35</v>
      </c>
      <c r="CD31" s="44" t="s">
        <v>35</v>
      </c>
      <c r="CE31" s="44" t="s">
        <v>35</v>
      </c>
      <c r="CF31" s="44" t="s">
        <v>35</v>
      </c>
      <c r="CG31" s="44" t="s">
        <v>35</v>
      </c>
      <c r="CH31" s="44" t="s">
        <v>35</v>
      </c>
      <c r="CI31" s="44" t="s">
        <v>35</v>
      </c>
      <c r="CJ31" s="44" t="s">
        <v>35</v>
      </c>
      <c r="CK31" s="44" t="s">
        <v>35</v>
      </c>
      <c r="CL31" s="2"/>
      <c r="CM31" s="2"/>
      <c r="CN31" s="2"/>
      <c r="CO31" s="2"/>
      <c r="CP31" s="2"/>
      <c r="CQ31" s="2"/>
      <c r="CR31" s="2"/>
      <c r="CS31" s="2"/>
      <c r="CT31" s="2"/>
      <c r="CU31" s="2"/>
      <c r="CV31" s="2"/>
      <c r="CW31" s="2"/>
      <c r="CX31" s="2"/>
      <c r="CY31" s="2"/>
      <c r="CZ31" s="2"/>
    </row>
    <row r="32" s="336" customFormat="true" ht="15" customHeight="true" x14ac:dyDescent="0.2">
      <c r="A32" s="808"/>
      <c r="B32" s="407" t="s">
        <v>48</v>
      </c>
      <c r="C32" s="125">
        <v>99.8</v>
      </c>
      <c r="D32" s="124">
        <v>99.5</v>
      </c>
      <c r="E32" s="124">
        <v>98.8</v>
      </c>
      <c r="F32" s="124">
        <v>95.4</v>
      </c>
      <c r="G32" s="123">
        <v>69.5</v>
      </c>
      <c r="H32" s="122">
        <v>94</v>
      </c>
      <c r="I32" s="124">
        <v>85.5</v>
      </c>
      <c r="J32" s="124">
        <v>87</v>
      </c>
      <c r="K32" s="124">
        <v>66.900000000000006</v>
      </c>
      <c r="L32" s="121">
        <v>25.3</v>
      </c>
      <c r="M32" s="125">
        <v>100</v>
      </c>
      <c r="N32" s="124">
        <v>99.8</v>
      </c>
      <c r="O32" s="124">
        <v>99.5</v>
      </c>
      <c r="P32" s="124">
        <v>97.4</v>
      </c>
      <c r="Q32" s="123">
        <v>98.1</v>
      </c>
      <c r="R32" s="122">
        <v>82.9</v>
      </c>
      <c r="S32" s="124">
        <v>92.1</v>
      </c>
      <c r="T32" s="124">
        <v>96.3</v>
      </c>
      <c r="U32" s="124">
        <v>98.9</v>
      </c>
      <c r="V32" s="124">
        <v>98</v>
      </c>
      <c r="W32" s="124">
        <v>94.1</v>
      </c>
      <c r="X32" s="124">
        <v>86.6</v>
      </c>
      <c r="Y32" s="124">
        <v>97.7</v>
      </c>
      <c r="Z32" s="124">
        <v>96.8</v>
      </c>
      <c r="AA32" s="124">
        <v>99.4</v>
      </c>
      <c r="AB32" s="124">
        <v>99</v>
      </c>
      <c r="AC32" s="124">
        <v>97.9</v>
      </c>
      <c r="AD32" s="124">
        <v>99.9</v>
      </c>
      <c r="AE32" s="124">
        <v>96.3</v>
      </c>
      <c r="AF32" s="124">
        <v>61.6</v>
      </c>
      <c r="AG32" s="124">
        <v>94.5</v>
      </c>
      <c r="AH32" s="124">
        <v>97.8</v>
      </c>
      <c r="AI32" s="124">
        <v>93.4</v>
      </c>
      <c r="AJ32" s="124">
        <v>97.7</v>
      </c>
      <c r="AK32" s="121">
        <v>98.6</v>
      </c>
      <c r="AL32" s="184"/>
      <c r="AM32" s="184"/>
      <c r="AN32" s="184"/>
      <c r="AO32" s="184"/>
      <c r="AP32" s="184"/>
      <c r="AQ32" s="184"/>
      <c r="AR32" s="184"/>
      <c r="AS32" s="184"/>
      <c r="AT32" s="184"/>
      <c r="AU32" s="184"/>
      <c r="AV32" s="184"/>
      <c r="AW32" s="184"/>
      <c r="AX32" s="184"/>
      <c r="AY32" s="184"/>
      <c r="AZ32" s="374"/>
      <c r="BA32" s="799"/>
      <c r="BB32" s="625" t="s">
        <v>48</v>
      </c>
      <c r="BC32" s="59" t="s">
        <v>35</v>
      </c>
      <c r="BD32" s="55" t="s">
        <v>35</v>
      </c>
      <c r="BE32" s="55" t="s">
        <v>35</v>
      </c>
      <c r="BF32" s="55" t="s">
        <v>35</v>
      </c>
      <c r="BG32" s="50" t="s">
        <v>35</v>
      </c>
      <c r="BH32" s="59" t="s">
        <v>35</v>
      </c>
      <c r="BI32" s="55" t="s">
        <v>35</v>
      </c>
      <c r="BJ32" s="55" t="s">
        <v>35</v>
      </c>
      <c r="BK32" s="55" t="s">
        <v>35</v>
      </c>
      <c r="BL32" s="50" t="s">
        <v>35</v>
      </c>
      <c r="BM32" s="59" t="s">
        <v>35</v>
      </c>
      <c r="BN32" s="55" t="s">
        <v>35</v>
      </c>
      <c r="BO32" s="55" t="s">
        <v>35</v>
      </c>
      <c r="BP32" s="55" t="s">
        <v>35</v>
      </c>
      <c r="BQ32" s="50" t="s">
        <v>35</v>
      </c>
      <c r="BR32" s="59" t="s">
        <v>35</v>
      </c>
      <c r="BS32" s="55" t="s">
        <v>35</v>
      </c>
      <c r="BT32" s="55" t="s">
        <v>35</v>
      </c>
      <c r="BU32" s="55" t="s">
        <v>35</v>
      </c>
      <c r="BV32" s="55" t="s">
        <v>35</v>
      </c>
      <c r="BW32" s="55" t="s">
        <v>35</v>
      </c>
      <c r="BX32" s="55" t="s">
        <v>35</v>
      </c>
      <c r="BY32" s="44" t="s">
        <v>35</v>
      </c>
      <c r="BZ32" s="44" t="s">
        <v>35</v>
      </c>
      <c r="CA32" s="44" t="s">
        <v>35</v>
      </c>
      <c r="CB32" s="44" t="s">
        <v>35</v>
      </c>
      <c r="CC32" s="44" t="s">
        <v>35</v>
      </c>
      <c r="CD32" s="44" t="s">
        <v>35</v>
      </c>
      <c r="CE32" s="44" t="s">
        <v>35</v>
      </c>
      <c r="CF32" s="44" t="s">
        <v>35</v>
      </c>
      <c r="CG32" s="44" t="s">
        <v>35</v>
      </c>
      <c r="CH32" s="44" t="s">
        <v>35</v>
      </c>
      <c r="CI32" s="44" t="s">
        <v>35</v>
      </c>
      <c r="CJ32" s="44" t="s">
        <v>35</v>
      </c>
      <c r="CK32" s="44" t="s">
        <v>35</v>
      </c>
      <c r="CL32" s="2"/>
      <c r="CM32" s="2"/>
      <c r="CN32" s="2"/>
      <c r="CO32" s="2"/>
      <c r="CP32" s="2"/>
      <c r="CQ32" s="2"/>
      <c r="CR32" s="2"/>
      <c r="CS32" s="2"/>
      <c r="CT32" s="2"/>
      <c r="CU32" s="2"/>
      <c r="CV32" s="2"/>
      <c r="CW32" s="2"/>
      <c r="CX32" s="2"/>
      <c r="CY32" s="2"/>
      <c r="CZ32" s="2"/>
    </row>
    <row r="33" s="336" customFormat="true" ht="15" customHeight="true" x14ac:dyDescent="0.2">
      <c r="A33" s="808" t="s">
        <v>105</v>
      </c>
      <c r="B33" s="407" t="s">
        <v>49</v>
      </c>
      <c r="C33" s="75" t="s">
        <v>35</v>
      </c>
      <c r="D33" s="72" t="s">
        <v>35</v>
      </c>
      <c r="E33" s="72" t="s">
        <v>35</v>
      </c>
      <c r="F33" s="72" t="s">
        <v>35</v>
      </c>
      <c r="G33" s="69" t="s">
        <v>35</v>
      </c>
      <c r="H33" s="66" t="s">
        <v>35</v>
      </c>
      <c r="I33" s="72" t="s">
        <v>35</v>
      </c>
      <c r="J33" s="72" t="s">
        <v>35</v>
      </c>
      <c r="K33" s="72" t="s">
        <v>35</v>
      </c>
      <c r="L33" s="63" t="s">
        <v>35</v>
      </c>
      <c r="M33" s="75" t="s">
        <v>35</v>
      </c>
      <c r="N33" s="72" t="s">
        <v>35</v>
      </c>
      <c r="O33" s="72" t="s">
        <v>35</v>
      </c>
      <c r="P33" s="72" t="s">
        <v>35</v>
      </c>
      <c r="Q33" s="69" t="s">
        <v>35</v>
      </c>
      <c r="R33" s="66" t="s">
        <v>35</v>
      </c>
      <c r="S33" s="72" t="s">
        <v>35</v>
      </c>
      <c r="T33" s="72" t="s">
        <v>35</v>
      </c>
      <c r="U33" s="72" t="s">
        <v>35</v>
      </c>
      <c r="V33" s="72" t="s">
        <v>35</v>
      </c>
      <c r="W33" s="72" t="s">
        <v>35</v>
      </c>
      <c r="X33" s="72" t="s">
        <v>35</v>
      </c>
      <c r="Y33" s="72" t="s">
        <v>35</v>
      </c>
      <c r="Z33" s="72" t="s">
        <v>35</v>
      </c>
      <c r="AA33" s="72" t="s">
        <v>35</v>
      </c>
      <c r="AB33" s="72" t="s">
        <v>35</v>
      </c>
      <c r="AC33" s="72" t="s">
        <v>35</v>
      </c>
      <c r="AD33" s="72" t="s">
        <v>35</v>
      </c>
      <c r="AE33" s="72" t="s">
        <v>35</v>
      </c>
      <c r="AF33" s="72" t="s">
        <v>35</v>
      </c>
      <c r="AG33" s="72" t="s">
        <v>35</v>
      </c>
      <c r="AH33" s="72" t="s">
        <v>35</v>
      </c>
      <c r="AI33" s="72" t="s">
        <v>35</v>
      </c>
      <c r="AJ33" s="72" t="s">
        <v>35</v>
      </c>
      <c r="AK33" s="63" t="s">
        <v>35</v>
      </c>
      <c r="AL33" s="9"/>
      <c r="AM33" s="9"/>
      <c r="AN33" s="9"/>
      <c r="AO33" s="9"/>
      <c r="AP33" s="9"/>
      <c r="AQ33" s="9"/>
      <c r="AR33" s="9"/>
      <c r="AS33" s="9"/>
      <c r="AT33" s="9"/>
      <c r="AU33" s="9"/>
      <c r="AV33" s="9"/>
      <c r="AW33" s="9"/>
      <c r="AX33" s="9"/>
      <c r="AY33" s="9"/>
      <c r="AZ33" s="373"/>
      <c r="BA33" s="799" t="s">
        <v>105</v>
      </c>
      <c r="BB33" s="625" t="s">
        <v>49</v>
      </c>
      <c r="BC33" s="59" t="s">
        <v>35</v>
      </c>
      <c r="BD33" s="55" t="s">
        <v>35</v>
      </c>
      <c r="BE33" s="55" t="s">
        <v>35</v>
      </c>
      <c r="BF33" s="55" t="s">
        <v>35</v>
      </c>
      <c r="BG33" s="50" t="s">
        <v>35</v>
      </c>
      <c r="BH33" s="59" t="s">
        <v>35</v>
      </c>
      <c r="BI33" s="55" t="s">
        <v>35</v>
      </c>
      <c r="BJ33" s="55" t="s">
        <v>35</v>
      </c>
      <c r="BK33" s="55" t="s">
        <v>35</v>
      </c>
      <c r="BL33" s="50" t="s">
        <v>35</v>
      </c>
      <c r="BM33" s="59" t="s">
        <v>35</v>
      </c>
      <c r="BN33" s="55" t="s">
        <v>35</v>
      </c>
      <c r="BO33" s="55" t="s">
        <v>35</v>
      </c>
      <c r="BP33" s="55" t="s">
        <v>35</v>
      </c>
      <c r="BQ33" s="50" t="s">
        <v>35</v>
      </c>
      <c r="BR33" s="59" t="s">
        <v>35</v>
      </c>
      <c r="BS33" s="55" t="s">
        <v>35</v>
      </c>
      <c r="BT33" s="55" t="s">
        <v>35</v>
      </c>
      <c r="BU33" s="55" t="s">
        <v>35</v>
      </c>
      <c r="BV33" s="55" t="s">
        <v>35</v>
      </c>
      <c r="BW33" s="55" t="s">
        <v>35</v>
      </c>
      <c r="BX33" s="55" t="s">
        <v>35</v>
      </c>
      <c r="BY33" s="44" t="s">
        <v>35</v>
      </c>
      <c r="BZ33" s="44" t="s">
        <v>35</v>
      </c>
      <c r="CA33" s="44" t="s">
        <v>35</v>
      </c>
      <c r="CB33" s="44" t="s">
        <v>35</v>
      </c>
      <c r="CC33" s="44" t="s">
        <v>35</v>
      </c>
      <c r="CD33" s="44" t="s">
        <v>35</v>
      </c>
      <c r="CE33" s="44" t="s">
        <v>35</v>
      </c>
      <c r="CF33" s="44" t="s">
        <v>35</v>
      </c>
      <c r="CG33" s="44" t="s">
        <v>35</v>
      </c>
      <c r="CH33" s="44" t="s">
        <v>35</v>
      </c>
      <c r="CI33" s="44" t="s">
        <v>35</v>
      </c>
      <c r="CJ33" s="44" t="s">
        <v>35</v>
      </c>
      <c r="CK33" s="44" t="s">
        <v>35</v>
      </c>
      <c r="CL33" s="2"/>
      <c r="CM33" s="2"/>
      <c r="CN33" s="2"/>
      <c r="CO33" s="2"/>
      <c r="CP33" s="2"/>
      <c r="CQ33" s="2"/>
      <c r="CR33" s="2"/>
      <c r="CS33" s="2"/>
      <c r="CT33" s="2"/>
      <c r="CU33" s="2"/>
      <c r="CV33" s="2"/>
      <c r="CW33" s="2"/>
      <c r="CX33" s="2"/>
      <c r="CY33" s="2"/>
      <c r="CZ33" s="2"/>
    </row>
    <row r="34" s="336" customFormat="true" ht="15" customHeight="true" x14ac:dyDescent="0.2">
      <c r="A34" s="808"/>
      <c r="B34" s="407" t="s">
        <v>48</v>
      </c>
      <c r="C34" s="75" t="s">
        <v>35</v>
      </c>
      <c r="D34" s="72" t="s">
        <v>35</v>
      </c>
      <c r="E34" s="72" t="s">
        <v>35</v>
      </c>
      <c r="F34" s="72" t="s">
        <v>35</v>
      </c>
      <c r="G34" s="69" t="s">
        <v>35</v>
      </c>
      <c r="H34" s="66" t="s">
        <v>35</v>
      </c>
      <c r="I34" s="72" t="s">
        <v>35</v>
      </c>
      <c r="J34" s="72" t="s">
        <v>35</v>
      </c>
      <c r="K34" s="72" t="s">
        <v>35</v>
      </c>
      <c r="L34" s="63" t="s">
        <v>35</v>
      </c>
      <c r="M34" s="75" t="s">
        <v>35</v>
      </c>
      <c r="N34" s="72" t="s">
        <v>35</v>
      </c>
      <c r="O34" s="72" t="s">
        <v>35</v>
      </c>
      <c r="P34" s="72" t="s">
        <v>35</v>
      </c>
      <c r="Q34" s="69" t="s">
        <v>35</v>
      </c>
      <c r="R34" s="66" t="s">
        <v>35</v>
      </c>
      <c r="S34" s="72" t="s">
        <v>35</v>
      </c>
      <c r="T34" s="72" t="s">
        <v>35</v>
      </c>
      <c r="U34" s="72" t="s">
        <v>35</v>
      </c>
      <c r="V34" s="72" t="s">
        <v>35</v>
      </c>
      <c r="W34" s="72" t="s">
        <v>35</v>
      </c>
      <c r="X34" s="72" t="s">
        <v>35</v>
      </c>
      <c r="Y34" s="72" t="s">
        <v>35</v>
      </c>
      <c r="Z34" s="72" t="s">
        <v>35</v>
      </c>
      <c r="AA34" s="72" t="s">
        <v>35</v>
      </c>
      <c r="AB34" s="72" t="s">
        <v>35</v>
      </c>
      <c r="AC34" s="72" t="s">
        <v>35</v>
      </c>
      <c r="AD34" s="72" t="s">
        <v>35</v>
      </c>
      <c r="AE34" s="72" t="s">
        <v>35</v>
      </c>
      <c r="AF34" s="72" t="s">
        <v>35</v>
      </c>
      <c r="AG34" s="72" t="s">
        <v>35</v>
      </c>
      <c r="AH34" s="72" t="s">
        <v>35</v>
      </c>
      <c r="AI34" s="72" t="s">
        <v>35</v>
      </c>
      <c r="AJ34" s="72" t="s">
        <v>35</v>
      </c>
      <c r="AK34" s="63" t="s">
        <v>35</v>
      </c>
      <c r="AL34" s="9"/>
      <c r="AM34" s="9"/>
      <c r="AN34" s="9"/>
      <c r="AO34" s="9"/>
      <c r="AP34" s="9"/>
      <c r="AQ34" s="9"/>
      <c r="AR34" s="9"/>
      <c r="AS34" s="9"/>
      <c r="AT34" s="9"/>
      <c r="AU34" s="9"/>
      <c r="AV34" s="9"/>
      <c r="AW34" s="9"/>
      <c r="AX34" s="9"/>
      <c r="AY34" s="9"/>
      <c r="AZ34" s="373"/>
      <c r="BA34" s="799"/>
      <c r="BB34" s="625" t="s">
        <v>48</v>
      </c>
      <c r="BC34" s="59" t="s">
        <v>35</v>
      </c>
      <c r="BD34" s="55" t="s">
        <v>35</v>
      </c>
      <c r="BE34" s="55" t="s">
        <v>35</v>
      </c>
      <c r="BF34" s="55" t="s">
        <v>35</v>
      </c>
      <c r="BG34" s="50" t="s">
        <v>35</v>
      </c>
      <c r="BH34" s="59" t="s">
        <v>35</v>
      </c>
      <c r="BI34" s="55" t="s">
        <v>35</v>
      </c>
      <c r="BJ34" s="55" t="s">
        <v>35</v>
      </c>
      <c r="BK34" s="55" t="s">
        <v>35</v>
      </c>
      <c r="BL34" s="50" t="s">
        <v>35</v>
      </c>
      <c r="BM34" s="59" t="s">
        <v>35</v>
      </c>
      <c r="BN34" s="55" t="s">
        <v>35</v>
      </c>
      <c r="BO34" s="55" t="s">
        <v>35</v>
      </c>
      <c r="BP34" s="55" t="s">
        <v>35</v>
      </c>
      <c r="BQ34" s="50" t="s">
        <v>35</v>
      </c>
      <c r="BR34" s="59" t="s">
        <v>35</v>
      </c>
      <c r="BS34" s="55" t="s">
        <v>35</v>
      </c>
      <c r="BT34" s="55" t="s">
        <v>35</v>
      </c>
      <c r="BU34" s="55" t="s">
        <v>35</v>
      </c>
      <c r="BV34" s="55" t="s">
        <v>35</v>
      </c>
      <c r="BW34" s="55" t="s">
        <v>35</v>
      </c>
      <c r="BX34" s="55" t="s">
        <v>35</v>
      </c>
      <c r="BY34" s="44" t="s">
        <v>35</v>
      </c>
      <c r="BZ34" s="44" t="s">
        <v>35</v>
      </c>
      <c r="CA34" s="44" t="s">
        <v>35</v>
      </c>
      <c r="CB34" s="44" t="s">
        <v>35</v>
      </c>
      <c r="CC34" s="44" t="s">
        <v>35</v>
      </c>
      <c r="CD34" s="44" t="s">
        <v>35</v>
      </c>
      <c r="CE34" s="44" t="s">
        <v>35</v>
      </c>
      <c r="CF34" s="44" t="s">
        <v>35</v>
      </c>
      <c r="CG34" s="44" t="s">
        <v>35</v>
      </c>
      <c r="CH34" s="44" t="s">
        <v>35</v>
      </c>
      <c r="CI34" s="44" t="s">
        <v>35</v>
      </c>
      <c r="CJ34" s="44" t="s">
        <v>35</v>
      </c>
      <c r="CK34" s="44" t="s">
        <v>35</v>
      </c>
      <c r="CL34" s="2"/>
      <c r="CM34" s="2"/>
      <c r="CN34" s="2"/>
      <c r="CO34" s="2"/>
      <c r="CP34" s="2"/>
      <c r="CQ34" s="2"/>
      <c r="CR34" s="2"/>
      <c r="CS34" s="2"/>
      <c r="CT34" s="2"/>
      <c r="CU34" s="2"/>
      <c r="CV34" s="2"/>
      <c r="CW34" s="2"/>
      <c r="CX34" s="2"/>
      <c r="CY34" s="2"/>
      <c r="CZ34" s="2"/>
    </row>
    <row r="35" s="561" customFormat="true" ht="15" customHeight="true" x14ac:dyDescent="0.2">
      <c r="A35" s="808" t="s">
        <v>55</v>
      </c>
      <c r="B35" s="407" t="s">
        <v>49</v>
      </c>
      <c r="C35" s="125">
        <v>5.5</v>
      </c>
      <c r="D35" s="124">
        <v>6.5</v>
      </c>
      <c r="E35" s="124">
        <v>9.5</v>
      </c>
      <c r="F35" s="124">
        <v>19.600000000000001</v>
      </c>
      <c r="G35" s="123">
        <v>55.7</v>
      </c>
      <c r="H35" s="122">
        <v>24.5</v>
      </c>
      <c r="I35" s="124">
        <v>41.3</v>
      </c>
      <c r="J35" s="124">
        <v>42.6</v>
      </c>
      <c r="K35" s="124">
        <v>64.599999999999994</v>
      </c>
      <c r="L35" s="121">
        <v>90.5</v>
      </c>
      <c r="M35" s="125">
        <v>4</v>
      </c>
      <c r="N35" s="124">
        <v>6.2</v>
      </c>
      <c r="O35" s="124">
        <v>7.3</v>
      </c>
      <c r="P35" s="124">
        <v>10.9</v>
      </c>
      <c r="Q35" s="123">
        <v>17.399999999999999</v>
      </c>
      <c r="R35" s="122">
        <v>20.3</v>
      </c>
      <c r="S35" s="124">
        <v>28.3</v>
      </c>
      <c r="T35" s="124">
        <v>10.9</v>
      </c>
      <c r="U35" s="124">
        <v>14</v>
      </c>
      <c r="V35" s="124">
        <v>9.5</v>
      </c>
      <c r="W35" s="124">
        <v>9</v>
      </c>
      <c r="X35" s="124">
        <v>17.8</v>
      </c>
      <c r="Y35" s="124">
        <v>6.7</v>
      </c>
      <c r="Z35" s="124">
        <v>13.5</v>
      </c>
      <c r="AA35" s="124">
        <v>19.2</v>
      </c>
      <c r="AB35" s="124">
        <v>11</v>
      </c>
      <c r="AC35" s="124">
        <v>9.6</v>
      </c>
      <c r="AD35" s="124">
        <v>4</v>
      </c>
      <c r="AE35" s="124">
        <v>23.6</v>
      </c>
      <c r="AF35" s="124">
        <v>62.9</v>
      </c>
      <c r="AG35" s="124">
        <v>15.4</v>
      </c>
      <c r="AH35" s="124">
        <v>7.5</v>
      </c>
      <c r="AI35" s="124">
        <v>7.4</v>
      </c>
      <c r="AJ35" s="124">
        <v>33.1</v>
      </c>
      <c r="AK35" s="121">
        <v>5.8</v>
      </c>
      <c r="AL35" s="184"/>
      <c r="AM35" s="184"/>
      <c r="AN35" s="184"/>
      <c r="AO35" s="184"/>
      <c r="AP35" s="184"/>
      <c r="AQ35" s="184"/>
      <c r="AR35" s="184"/>
      <c r="AS35" s="184"/>
      <c r="AT35" s="184"/>
      <c r="AU35" s="184"/>
      <c r="AV35" s="184"/>
      <c r="AW35" s="184"/>
      <c r="AX35" s="184"/>
      <c r="AY35" s="184"/>
      <c r="AZ35" s="374"/>
      <c r="BA35" s="799" t="s">
        <v>55</v>
      </c>
      <c r="BB35" s="625" t="s">
        <v>49</v>
      </c>
      <c r="BC35" s="59" t="s">
        <v>35</v>
      </c>
      <c r="BD35" s="55" t="s">
        <v>35</v>
      </c>
      <c r="BE35" s="55" t="s">
        <v>35</v>
      </c>
      <c r="BF35" s="55" t="s">
        <v>35</v>
      </c>
      <c r="BG35" s="50" t="s">
        <v>35</v>
      </c>
      <c r="BH35" s="59" t="s">
        <v>35</v>
      </c>
      <c r="BI35" s="55" t="s">
        <v>35</v>
      </c>
      <c r="BJ35" s="55" t="s">
        <v>35</v>
      </c>
      <c r="BK35" s="55" t="s">
        <v>35</v>
      </c>
      <c r="BL35" s="50" t="s">
        <v>35</v>
      </c>
      <c r="BM35" s="59" t="s">
        <v>35</v>
      </c>
      <c r="BN35" s="55" t="s">
        <v>35</v>
      </c>
      <c r="BO35" s="55" t="s">
        <v>35</v>
      </c>
      <c r="BP35" s="55" t="s">
        <v>35</v>
      </c>
      <c r="BQ35" s="50" t="s">
        <v>35</v>
      </c>
      <c r="BR35" s="59" t="s">
        <v>35</v>
      </c>
      <c r="BS35" s="55" t="s">
        <v>35</v>
      </c>
      <c r="BT35" s="55" t="s">
        <v>35</v>
      </c>
      <c r="BU35" s="55" t="s">
        <v>35</v>
      </c>
      <c r="BV35" s="55" t="s">
        <v>35</v>
      </c>
      <c r="BW35" s="55" t="s">
        <v>35</v>
      </c>
      <c r="BX35" s="55" t="s">
        <v>35</v>
      </c>
      <c r="BY35" s="44" t="s">
        <v>35</v>
      </c>
      <c r="BZ35" s="44" t="s">
        <v>35</v>
      </c>
      <c r="CA35" s="44" t="s">
        <v>35</v>
      </c>
      <c r="CB35" s="44" t="s">
        <v>35</v>
      </c>
      <c r="CC35" s="44" t="s">
        <v>35</v>
      </c>
      <c r="CD35" s="44" t="s">
        <v>35</v>
      </c>
      <c r="CE35" s="44" t="s">
        <v>35</v>
      </c>
      <c r="CF35" s="44" t="s">
        <v>35</v>
      </c>
      <c r="CG35" s="44" t="s">
        <v>35</v>
      </c>
      <c r="CH35" s="44" t="s">
        <v>35</v>
      </c>
      <c r="CI35" s="44" t="s">
        <v>35</v>
      </c>
      <c r="CJ35" s="44" t="s">
        <v>35</v>
      </c>
      <c r="CK35" s="44" t="s">
        <v>35</v>
      </c>
      <c r="CL35" s="2"/>
      <c r="CM35" s="2"/>
      <c r="CN35" s="2"/>
      <c r="CO35" s="2"/>
      <c r="CP35" s="2"/>
      <c r="CQ35" s="2"/>
      <c r="CR35" s="2"/>
      <c r="CS35" s="2"/>
      <c r="CT35" s="2"/>
      <c r="CU35" s="2"/>
      <c r="CV35" s="2"/>
      <c r="CW35" s="2"/>
      <c r="CX35" s="2"/>
      <c r="CY35" s="2"/>
      <c r="CZ35" s="2"/>
    </row>
    <row r="36" s="561" customFormat="true" ht="15" customHeight="true" x14ac:dyDescent="0.2">
      <c r="A36" s="808"/>
      <c r="B36" s="407" t="s">
        <v>48</v>
      </c>
      <c r="C36" s="125">
        <v>94.5</v>
      </c>
      <c r="D36" s="124">
        <v>93.5</v>
      </c>
      <c r="E36" s="124">
        <v>90.5</v>
      </c>
      <c r="F36" s="124">
        <v>80.400000000000006</v>
      </c>
      <c r="G36" s="123">
        <v>44.3</v>
      </c>
      <c r="H36" s="122">
        <v>75.5</v>
      </c>
      <c r="I36" s="124">
        <v>58.7</v>
      </c>
      <c r="J36" s="124">
        <v>57.4</v>
      </c>
      <c r="K36" s="124">
        <v>35.4</v>
      </c>
      <c r="L36" s="121">
        <v>9.5</v>
      </c>
      <c r="M36" s="125">
        <v>96</v>
      </c>
      <c r="N36" s="124">
        <v>93.8</v>
      </c>
      <c r="O36" s="124">
        <v>92.7</v>
      </c>
      <c r="P36" s="124">
        <v>89.1</v>
      </c>
      <c r="Q36" s="123">
        <v>82.6</v>
      </c>
      <c r="R36" s="122">
        <v>79.7</v>
      </c>
      <c r="S36" s="124">
        <v>71.7</v>
      </c>
      <c r="T36" s="124">
        <v>89.1</v>
      </c>
      <c r="U36" s="124">
        <v>86</v>
      </c>
      <c r="V36" s="124">
        <v>90.5</v>
      </c>
      <c r="W36" s="124">
        <v>91</v>
      </c>
      <c r="X36" s="124">
        <v>82.2</v>
      </c>
      <c r="Y36" s="124">
        <v>93.3</v>
      </c>
      <c r="Z36" s="124">
        <v>86.5</v>
      </c>
      <c r="AA36" s="124">
        <v>80.8</v>
      </c>
      <c r="AB36" s="124">
        <v>89</v>
      </c>
      <c r="AC36" s="124">
        <v>90.4</v>
      </c>
      <c r="AD36" s="124">
        <v>96</v>
      </c>
      <c r="AE36" s="124">
        <v>76.400000000000006</v>
      </c>
      <c r="AF36" s="124">
        <v>37.1</v>
      </c>
      <c r="AG36" s="124">
        <v>84.6</v>
      </c>
      <c r="AH36" s="124">
        <v>92.5</v>
      </c>
      <c r="AI36" s="124">
        <v>92.6</v>
      </c>
      <c r="AJ36" s="124">
        <v>66.900000000000006</v>
      </c>
      <c r="AK36" s="121">
        <v>94.2</v>
      </c>
      <c r="AL36" s="184"/>
      <c r="AM36" s="184"/>
      <c r="AN36" s="184"/>
      <c r="AO36" s="184"/>
      <c r="AP36" s="184"/>
      <c r="AQ36" s="184"/>
      <c r="AR36" s="184"/>
      <c r="AS36" s="184"/>
      <c r="AT36" s="184"/>
      <c r="AU36" s="184"/>
      <c r="AV36" s="184"/>
      <c r="AW36" s="184"/>
      <c r="AX36" s="184"/>
      <c r="AY36" s="184"/>
      <c r="AZ36" s="374"/>
      <c r="BA36" s="799"/>
      <c r="BB36" s="625" t="s">
        <v>48</v>
      </c>
      <c r="BC36" s="59" t="s">
        <v>35</v>
      </c>
      <c r="BD36" s="55" t="s">
        <v>35</v>
      </c>
      <c r="BE36" s="55" t="s">
        <v>35</v>
      </c>
      <c r="BF36" s="55" t="s">
        <v>35</v>
      </c>
      <c r="BG36" s="50" t="s">
        <v>35</v>
      </c>
      <c r="BH36" s="59" t="s">
        <v>35</v>
      </c>
      <c r="BI36" s="55" t="s">
        <v>35</v>
      </c>
      <c r="BJ36" s="55" t="s">
        <v>35</v>
      </c>
      <c r="BK36" s="55" t="s">
        <v>35</v>
      </c>
      <c r="BL36" s="50" t="s">
        <v>35</v>
      </c>
      <c r="BM36" s="59" t="s">
        <v>35</v>
      </c>
      <c r="BN36" s="55" t="s">
        <v>35</v>
      </c>
      <c r="BO36" s="55" t="s">
        <v>35</v>
      </c>
      <c r="BP36" s="55" t="s">
        <v>35</v>
      </c>
      <c r="BQ36" s="50" t="s">
        <v>35</v>
      </c>
      <c r="BR36" s="59" t="s">
        <v>35</v>
      </c>
      <c r="BS36" s="55" t="s">
        <v>35</v>
      </c>
      <c r="BT36" s="55" t="s">
        <v>35</v>
      </c>
      <c r="BU36" s="55" t="s">
        <v>35</v>
      </c>
      <c r="BV36" s="55" t="s">
        <v>35</v>
      </c>
      <c r="BW36" s="55" t="s">
        <v>35</v>
      </c>
      <c r="BX36" s="55" t="s">
        <v>35</v>
      </c>
      <c r="BY36" s="44" t="s">
        <v>35</v>
      </c>
      <c r="BZ36" s="44" t="s">
        <v>35</v>
      </c>
      <c r="CA36" s="44" t="s">
        <v>35</v>
      </c>
      <c r="CB36" s="44" t="s">
        <v>35</v>
      </c>
      <c r="CC36" s="44" t="s">
        <v>35</v>
      </c>
      <c r="CD36" s="44" t="s">
        <v>35</v>
      </c>
      <c r="CE36" s="44" t="s">
        <v>35</v>
      </c>
      <c r="CF36" s="44" t="s">
        <v>35</v>
      </c>
      <c r="CG36" s="44" t="s">
        <v>35</v>
      </c>
      <c r="CH36" s="44" t="s">
        <v>35</v>
      </c>
      <c r="CI36" s="44" t="s">
        <v>35</v>
      </c>
      <c r="CJ36" s="44" t="s">
        <v>35</v>
      </c>
      <c r="CK36" s="44" t="s">
        <v>35</v>
      </c>
      <c r="CL36" s="2"/>
      <c r="CM36" s="2"/>
      <c r="CN36" s="2"/>
      <c r="CO36" s="2"/>
      <c r="CP36" s="2"/>
      <c r="CQ36" s="2"/>
      <c r="CR36" s="2"/>
      <c r="CS36" s="2"/>
      <c r="CT36" s="2"/>
      <c r="CU36" s="2"/>
      <c r="CV36" s="2"/>
      <c r="CW36" s="2"/>
      <c r="CX36" s="2"/>
      <c r="CY36" s="2"/>
      <c r="CZ36" s="2"/>
    </row>
    <row r="37" s="561" customFormat="true" ht="15" customHeight="true" x14ac:dyDescent="0.2">
      <c r="A37" s="808" t="s">
        <v>158</v>
      </c>
      <c r="B37" s="407" t="s">
        <v>49</v>
      </c>
      <c r="C37" s="125">
        <v>0.9</v>
      </c>
      <c r="D37" s="124">
        <v>1.7</v>
      </c>
      <c r="E37" s="124">
        <v>3.2</v>
      </c>
      <c r="F37" s="124">
        <v>10.5</v>
      </c>
      <c r="G37" s="123">
        <v>49.4</v>
      </c>
      <c r="H37" s="122">
        <v>15.7</v>
      </c>
      <c r="I37" s="124">
        <v>34.4</v>
      </c>
      <c r="J37" s="124">
        <v>36.1</v>
      </c>
      <c r="K37" s="124">
        <v>60.3</v>
      </c>
      <c r="L37" s="121">
        <v>89.7</v>
      </c>
      <c r="M37" s="125">
        <v>0.4</v>
      </c>
      <c r="N37" s="124">
        <v>0.7</v>
      </c>
      <c r="O37" s="124">
        <v>1.7</v>
      </c>
      <c r="P37" s="124">
        <v>4</v>
      </c>
      <c r="Q37" s="123">
        <v>6.8</v>
      </c>
      <c r="R37" s="122">
        <v>20.2</v>
      </c>
      <c r="S37" s="124">
        <v>9.6999999999999993</v>
      </c>
      <c r="T37" s="124">
        <v>7.4</v>
      </c>
      <c r="U37" s="124">
        <v>7.3</v>
      </c>
      <c r="V37" s="124">
        <v>6.2</v>
      </c>
      <c r="W37" s="124">
        <v>8.9</v>
      </c>
      <c r="X37" s="124">
        <v>13.8</v>
      </c>
      <c r="Y37" s="124">
        <v>6.6</v>
      </c>
      <c r="Z37" s="124">
        <v>7.1</v>
      </c>
      <c r="AA37" s="124">
        <v>2.7</v>
      </c>
      <c r="AB37" s="124">
        <v>3.7</v>
      </c>
      <c r="AC37" s="124">
        <v>3.8</v>
      </c>
      <c r="AD37" s="124">
        <v>2.2999999999999998</v>
      </c>
      <c r="AE37" s="124">
        <v>9.6999999999999993</v>
      </c>
      <c r="AF37" s="124">
        <v>62.3</v>
      </c>
      <c r="AG37" s="124">
        <v>11.8</v>
      </c>
      <c r="AH37" s="124">
        <v>5.3</v>
      </c>
      <c r="AI37" s="124">
        <v>7.1</v>
      </c>
      <c r="AJ37" s="124">
        <v>5.8</v>
      </c>
      <c r="AK37" s="121">
        <v>3.3</v>
      </c>
      <c r="AL37" s="184"/>
      <c r="AM37" s="184"/>
      <c r="AN37" s="184"/>
      <c r="AO37" s="184"/>
      <c r="AP37" s="184"/>
      <c r="AQ37" s="184"/>
      <c r="AR37" s="184"/>
      <c r="AS37" s="184"/>
      <c r="AT37" s="184"/>
      <c r="AU37" s="184"/>
      <c r="AV37" s="184"/>
      <c r="AW37" s="184"/>
      <c r="AX37" s="184"/>
      <c r="AY37" s="184"/>
      <c r="AZ37" s="374"/>
      <c r="BA37" s="799" t="s">
        <v>126</v>
      </c>
      <c r="BB37" s="625" t="s">
        <v>49</v>
      </c>
      <c r="BC37" s="59" t="s">
        <v>35</v>
      </c>
      <c r="BD37" s="55" t="s">
        <v>35</v>
      </c>
      <c r="BE37" s="55" t="s">
        <v>35</v>
      </c>
      <c r="BF37" s="55" t="s">
        <v>35</v>
      </c>
      <c r="BG37" s="50" t="s">
        <v>35</v>
      </c>
      <c r="BH37" s="59" t="s">
        <v>35</v>
      </c>
      <c r="BI37" s="55" t="s">
        <v>35</v>
      </c>
      <c r="BJ37" s="55" t="s">
        <v>35</v>
      </c>
      <c r="BK37" s="55" t="s">
        <v>35</v>
      </c>
      <c r="BL37" s="50" t="s">
        <v>35</v>
      </c>
      <c r="BM37" s="59" t="s">
        <v>35</v>
      </c>
      <c r="BN37" s="55" t="s">
        <v>35</v>
      </c>
      <c r="BO37" s="55" t="s">
        <v>35</v>
      </c>
      <c r="BP37" s="55" t="s">
        <v>35</v>
      </c>
      <c r="BQ37" s="50" t="s">
        <v>35</v>
      </c>
      <c r="BR37" s="59" t="s">
        <v>35</v>
      </c>
      <c r="BS37" s="55" t="s">
        <v>35</v>
      </c>
      <c r="BT37" s="55" t="s">
        <v>35</v>
      </c>
      <c r="BU37" s="55" t="s">
        <v>35</v>
      </c>
      <c r="BV37" s="55" t="s">
        <v>35</v>
      </c>
      <c r="BW37" s="55" t="s">
        <v>35</v>
      </c>
      <c r="BX37" s="55" t="s">
        <v>35</v>
      </c>
      <c r="BY37" s="44" t="s">
        <v>35</v>
      </c>
      <c r="BZ37" s="44" t="s">
        <v>35</v>
      </c>
      <c r="CA37" s="44" t="s">
        <v>35</v>
      </c>
      <c r="CB37" s="44" t="s">
        <v>35</v>
      </c>
      <c r="CC37" s="44" t="s">
        <v>35</v>
      </c>
      <c r="CD37" s="44" t="s">
        <v>35</v>
      </c>
      <c r="CE37" s="44" t="s">
        <v>35</v>
      </c>
      <c r="CF37" s="44" t="s">
        <v>35</v>
      </c>
      <c r="CG37" s="44" t="s">
        <v>35</v>
      </c>
      <c r="CH37" s="44" t="s">
        <v>35</v>
      </c>
      <c r="CI37" s="44" t="s">
        <v>35</v>
      </c>
      <c r="CJ37" s="44" t="s">
        <v>35</v>
      </c>
      <c r="CK37" s="44" t="s">
        <v>35</v>
      </c>
      <c r="CL37" s="2"/>
      <c r="CM37" s="2"/>
      <c r="CN37" s="2"/>
      <c r="CO37" s="2"/>
      <c r="CP37" s="2"/>
      <c r="CQ37" s="2"/>
      <c r="CR37" s="2"/>
      <c r="CS37" s="2"/>
      <c r="CT37" s="2"/>
      <c r="CU37" s="2"/>
      <c r="CV37" s="2"/>
      <c r="CW37" s="2"/>
      <c r="CX37" s="2"/>
      <c r="CY37" s="2"/>
      <c r="CZ37" s="2"/>
    </row>
    <row r="38" s="561" customFormat="true" ht="15" customHeight="true" x14ac:dyDescent="0.2">
      <c r="A38" s="808"/>
      <c r="B38" s="407" t="s">
        <v>48</v>
      </c>
      <c r="C38" s="125">
        <v>99.1</v>
      </c>
      <c r="D38" s="124">
        <v>98.3</v>
      </c>
      <c r="E38" s="124">
        <v>96.8</v>
      </c>
      <c r="F38" s="124">
        <v>89.5</v>
      </c>
      <c r="G38" s="123">
        <v>50.6</v>
      </c>
      <c r="H38" s="122">
        <v>84.3</v>
      </c>
      <c r="I38" s="124">
        <v>65.599999999999994</v>
      </c>
      <c r="J38" s="124">
        <v>63.9</v>
      </c>
      <c r="K38" s="124">
        <v>39.700000000000003</v>
      </c>
      <c r="L38" s="121">
        <v>10.3</v>
      </c>
      <c r="M38" s="125">
        <v>99.6</v>
      </c>
      <c r="N38" s="124">
        <v>99.3</v>
      </c>
      <c r="O38" s="124">
        <v>98.3</v>
      </c>
      <c r="P38" s="124">
        <v>96</v>
      </c>
      <c r="Q38" s="123">
        <v>93.2</v>
      </c>
      <c r="R38" s="122">
        <v>79.8</v>
      </c>
      <c r="S38" s="124">
        <v>90.3</v>
      </c>
      <c r="T38" s="124">
        <v>92.6</v>
      </c>
      <c r="U38" s="124">
        <v>92.7</v>
      </c>
      <c r="V38" s="124">
        <v>93.8</v>
      </c>
      <c r="W38" s="124">
        <v>91.1</v>
      </c>
      <c r="X38" s="124">
        <v>86.2</v>
      </c>
      <c r="Y38" s="124">
        <v>93.4</v>
      </c>
      <c r="Z38" s="124">
        <v>92.9</v>
      </c>
      <c r="AA38" s="124">
        <v>97.3</v>
      </c>
      <c r="AB38" s="124">
        <v>96.3</v>
      </c>
      <c r="AC38" s="124">
        <v>96.2</v>
      </c>
      <c r="AD38" s="124">
        <v>97.7</v>
      </c>
      <c r="AE38" s="124">
        <v>90.3</v>
      </c>
      <c r="AF38" s="124">
        <v>37.700000000000003</v>
      </c>
      <c r="AG38" s="124">
        <v>88.2</v>
      </c>
      <c r="AH38" s="124">
        <v>94.7</v>
      </c>
      <c r="AI38" s="124">
        <v>92.9</v>
      </c>
      <c r="AJ38" s="124">
        <v>94.2</v>
      </c>
      <c r="AK38" s="121">
        <v>96.7</v>
      </c>
      <c r="AL38" s="184"/>
      <c r="AM38" s="184"/>
      <c r="AN38" s="184"/>
      <c r="AO38" s="184"/>
      <c r="AP38" s="184"/>
      <c r="AQ38" s="184"/>
      <c r="AR38" s="184"/>
      <c r="AS38" s="184"/>
      <c r="AT38" s="184"/>
      <c r="AU38" s="184"/>
      <c r="AV38" s="184"/>
      <c r="AW38" s="184"/>
      <c r="AX38" s="184"/>
      <c r="AY38" s="184"/>
      <c r="AZ38" s="374"/>
      <c r="BA38" s="799"/>
      <c r="BB38" s="625" t="s">
        <v>48</v>
      </c>
      <c r="BC38" s="59" t="s">
        <v>35</v>
      </c>
      <c r="BD38" s="55" t="s">
        <v>35</v>
      </c>
      <c r="BE38" s="55" t="s">
        <v>35</v>
      </c>
      <c r="BF38" s="55" t="s">
        <v>35</v>
      </c>
      <c r="BG38" s="50" t="s">
        <v>35</v>
      </c>
      <c r="BH38" s="59" t="s">
        <v>35</v>
      </c>
      <c r="BI38" s="55" t="s">
        <v>35</v>
      </c>
      <c r="BJ38" s="55" t="s">
        <v>35</v>
      </c>
      <c r="BK38" s="55" t="s">
        <v>35</v>
      </c>
      <c r="BL38" s="50" t="s">
        <v>35</v>
      </c>
      <c r="BM38" s="59" t="s">
        <v>35</v>
      </c>
      <c r="BN38" s="55" t="s">
        <v>35</v>
      </c>
      <c r="BO38" s="55" t="s">
        <v>35</v>
      </c>
      <c r="BP38" s="55" t="s">
        <v>35</v>
      </c>
      <c r="BQ38" s="50" t="s">
        <v>35</v>
      </c>
      <c r="BR38" s="59" t="s">
        <v>35</v>
      </c>
      <c r="BS38" s="55" t="s">
        <v>35</v>
      </c>
      <c r="BT38" s="55" t="s">
        <v>35</v>
      </c>
      <c r="BU38" s="55" t="s">
        <v>35</v>
      </c>
      <c r="BV38" s="55" t="s">
        <v>35</v>
      </c>
      <c r="BW38" s="55" t="s">
        <v>35</v>
      </c>
      <c r="BX38" s="55" t="s">
        <v>35</v>
      </c>
      <c r="BY38" s="44" t="s">
        <v>35</v>
      </c>
      <c r="BZ38" s="44" t="s">
        <v>35</v>
      </c>
      <c r="CA38" s="44" t="s">
        <v>35</v>
      </c>
      <c r="CB38" s="44" t="s">
        <v>35</v>
      </c>
      <c r="CC38" s="44" t="s">
        <v>35</v>
      </c>
      <c r="CD38" s="44" t="s">
        <v>35</v>
      </c>
      <c r="CE38" s="44" t="s">
        <v>35</v>
      </c>
      <c r="CF38" s="44" t="s">
        <v>35</v>
      </c>
      <c r="CG38" s="44" t="s">
        <v>35</v>
      </c>
      <c r="CH38" s="44" t="s">
        <v>35</v>
      </c>
      <c r="CI38" s="44" t="s">
        <v>35</v>
      </c>
      <c r="CJ38" s="44" t="s">
        <v>35</v>
      </c>
      <c r="CK38" s="44" t="s">
        <v>35</v>
      </c>
      <c r="CL38" s="2"/>
      <c r="CM38" s="2"/>
      <c r="CN38" s="2"/>
      <c r="CO38" s="2"/>
      <c r="CP38" s="2"/>
      <c r="CQ38" s="2"/>
      <c r="CR38" s="2"/>
      <c r="CS38" s="2"/>
      <c r="CT38" s="2"/>
      <c r="CU38" s="2"/>
      <c r="CV38" s="2"/>
      <c r="CW38" s="2"/>
      <c r="CX38" s="2"/>
      <c r="CY38" s="2"/>
      <c r="CZ38" s="2"/>
    </row>
    <row r="39" s="336" customFormat="true" ht="15" customHeight="true" x14ac:dyDescent="0.2">
      <c r="A39" s="808" t="s">
        <v>123</v>
      </c>
      <c r="B39" s="407" t="s">
        <v>49</v>
      </c>
      <c r="C39" s="75" t="s">
        <v>35</v>
      </c>
      <c r="D39" s="72" t="s">
        <v>35</v>
      </c>
      <c r="E39" s="72" t="s">
        <v>35</v>
      </c>
      <c r="F39" s="72" t="s">
        <v>35</v>
      </c>
      <c r="G39" s="69" t="s">
        <v>35</v>
      </c>
      <c r="H39" s="66" t="s">
        <v>35</v>
      </c>
      <c r="I39" s="72" t="s">
        <v>35</v>
      </c>
      <c r="J39" s="72" t="s">
        <v>35</v>
      </c>
      <c r="K39" s="72" t="s">
        <v>35</v>
      </c>
      <c r="L39" s="63" t="s">
        <v>35</v>
      </c>
      <c r="M39" s="75" t="s">
        <v>35</v>
      </c>
      <c r="N39" s="72" t="s">
        <v>35</v>
      </c>
      <c r="O39" s="72" t="s">
        <v>35</v>
      </c>
      <c r="P39" s="72" t="s">
        <v>35</v>
      </c>
      <c r="Q39" s="69" t="s">
        <v>35</v>
      </c>
      <c r="R39" s="66" t="s">
        <v>35</v>
      </c>
      <c r="S39" s="72" t="s">
        <v>35</v>
      </c>
      <c r="T39" s="72" t="s">
        <v>35</v>
      </c>
      <c r="U39" s="72" t="s">
        <v>35</v>
      </c>
      <c r="V39" s="72" t="s">
        <v>35</v>
      </c>
      <c r="W39" s="72" t="s">
        <v>35</v>
      </c>
      <c r="X39" s="72" t="s">
        <v>35</v>
      </c>
      <c r="Y39" s="72" t="s">
        <v>35</v>
      </c>
      <c r="Z39" s="72" t="s">
        <v>35</v>
      </c>
      <c r="AA39" s="72" t="s">
        <v>35</v>
      </c>
      <c r="AB39" s="72" t="s">
        <v>35</v>
      </c>
      <c r="AC39" s="72" t="s">
        <v>35</v>
      </c>
      <c r="AD39" s="72" t="s">
        <v>35</v>
      </c>
      <c r="AE39" s="72" t="s">
        <v>35</v>
      </c>
      <c r="AF39" s="72" t="s">
        <v>35</v>
      </c>
      <c r="AG39" s="72" t="s">
        <v>35</v>
      </c>
      <c r="AH39" s="72" t="s">
        <v>35</v>
      </c>
      <c r="AI39" s="72" t="s">
        <v>35</v>
      </c>
      <c r="AJ39" s="72" t="s">
        <v>35</v>
      </c>
      <c r="AK39" s="63" t="s">
        <v>35</v>
      </c>
      <c r="AL39" s="9"/>
      <c r="AM39" s="9"/>
      <c r="AN39" s="9"/>
      <c r="AO39" s="9"/>
      <c r="AP39" s="9"/>
      <c r="AQ39" s="9"/>
      <c r="AR39" s="9"/>
      <c r="AS39" s="9"/>
      <c r="AT39" s="9"/>
      <c r="AU39" s="9"/>
      <c r="AV39" s="9"/>
      <c r="AW39" s="9"/>
      <c r="AX39" s="9"/>
      <c r="AY39" s="9"/>
      <c r="AZ39" s="373"/>
      <c r="BA39" s="799" t="s">
        <v>123</v>
      </c>
      <c r="BB39" s="625" t="s">
        <v>49</v>
      </c>
      <c r="BC39" s="59" t="s">
        <v>35</v>
      </c>
      <c r="BD39" s="55" t="s">
        <v>35</v>
      </c>
      <c r="BE39" s="55" t="s">
        <v>35</v>
      </c>
      <c r="BF39" s="55" t="s">
        <v>35</v>
      </c>
      <c r="BG39" s="50" t="s">
        <v>35</v>
      </c>
      <c r="BH39" s="59" t="s">
        <v>35</v>
      </c>
      <c r="BI39" s="55" t="s">
        <v>35</v>
      </c>
      <c r="BJ39" s="55" t="s">
        <v>35</v>
      </c>
      <c r="BK39" s="55" t="s">
        <v>35</v>
      </c>
      <c r="BL39" s="50" t="s">
        <v>35</v>
      </c>
      <c r="BM39" s="59" t="s">
        <v>35</v>
      </c>
      <c r="BN39" s="55" t="s">
        <v>35</v>
      </c>
      <c r="BO39" s="55" t="s">
        <v>35</v>
      </c>
      <c r="BP39" s="55" t="s">
        <v>35</v>
      </c>
      <c r="BQ39" s="50" t="s">
        <v>35</v>
      </c>
      <c r="BR39" s="59" t="s">
        <v>35</v>
      </c>
      <c r="BS39" s="55" t="s">
        <v>35</v>
      </c>
      <c r="BT39" s="55" t="s">
        <v>35</v>
      </c>
      <c r="BU39" s="55" t="s">
        <v>35</v>
      </c>
      <c r="BV39" s="55" t="s">
        <v>35</v>
      </c>
      <c r="BW39" s="55" t="s">
        <v>35</v>
      </c>
      <c r="BX39" s="55" t="s">
        <v>35</v>
      </c>
      <c r="BY39" s="44" t="s">
        <v>35</v>
      </c>
      <c r="BZ39" s="44" t="s">
        <v>35</v>
      </c>
      <c r="CA39" s="44" t="s">
        <v>35</v>
      </c>
      <c r="CB39" s="44" t="s">
        <v>35</v>
      </c>
      <c r="CC39" s="44" t="s">
        <v>35</v>
      </c>
      <c r="CD39" s="44" t="s">
        <v>35</v>
      </c>
      <c r="CE39" s="44" t="s">
        <v>35</v>
      </c>
      <c r="CF39" s="44" t="s">
        <v>35</v>
      </c>
      <c r="CG39" s="44" t="s">
        <v>35</v>
      </c>
      <c r="CH39" s="44" t="s">
        <v>35</v>
      </c>
      <c r="CI39" s="44" t="s">
        <v>35</v>
      </c>
      <c r="CJ39" s="44" t="s">
        <v>35</v>
      </c>
      <c r="CK39" s="44" t="s">
        <v>35</v>
      </c>
      <c r="CL39" s="2"/>
      <c r="CM39" s="2"/>
      <c r="CN39" s="2"/>
      <c r="CO39" s="2"/>
      <c r="CP39" s="2"/>
      <c r="CQ39" s="2"/>
      <c r="CR39" s="2"/>
      <c r="CS39" s="2"/>
      <c r="CT39" s="2"/>
      <c r="CU39" s="2"/>
      <c r="CV39" s="2"/>
      <c r="CW39" s="2"/>
      <c r="CX39" s="2"/>
      <c r="CY39" s="2"/>
      <c r="CZ39" s="2"/>
    </row>
    <row r="40" s="336" customFormat="true" ht="15" customHeight="true" x14ac:dyDescent="0.2">
      <c r="A40" s="808"/>
      <c r="B40" s="407" t="s">
        <v>48</v>
      </c>
      <c r="C40" s="75" t="s">
        <v>35</v>
      </c>
      <c r="D40" s="72" t="s">
        <v>35</v>
      </c>
      <c r="E40" s="72" t="s">
        <v>35</v>
      </c>
      <c r="F40" s="72" t="s">
        <v>35</v>
      </c>
      <c r="G40" s="69" t="s">
        <v>35</v>
      </c>
      <c r="H40" s="66" t="s">
        <v>35</v>
      </c>
      <c r="I40" s="72" t="s">
        <v>35</v>
      </c>
      <c r="J40" s="72" t="s">
        <v>35</v>
      </c>
      <c r="K40" s="72" t="s">
        <v>35</v>
      </c>
      <c r="L40" s="63" t="s">
        <v>35</v>
      </c>
      <c r="M40" s="75" t="s">
        <v>35</v>
      </c>
      <c r="N40" s="72" t="s">
        <v>35</v>
      </c>
      <c r="O40" s="72" t="s">
        <v>35</v>
      </c>
      <c r="P40" s="72" t="s">
        <v>35</v>
      </c>
      <c r="Q40" s="69" t="s">
        <v>35</v>
      </c>
      <c r="R40" s="66" t="s">
        <v>35</v>
      </c>
      <c r="S40" s="72" t="s">
        <v>35</v>
      </c>
      <c r="T40" s="72" t="s">
        <v>35</v>
      </c>
      <c r="U40" s="72" t="s">
        <v>35</v>
      </c>
      <c r="V40" s="72" t="s">
        <v>35</v>
      </c>
      <c r="W40" s="72" t="s">
        <v>35</v>
      </c>
      <c r="X40" s="72" t="s">
        <v>35</v>
      </c>
      <c r="Y40" s="72" t="s">
        <v>35</v>
      </c>
      <c r="Z40" s="72" t="s">
        <v>35</v>
      </c>
      <c r="AA40" s="72" t="s">
        <v>35</v>
      </c>
      <c r="AB40" s="72" t="s">
        <v>35</v>
      </c>
      <c r="AC40" s="72" t="s">
        <v>35</v>
      </c>
      <c r="AD40" s="72" t="s">
        <v>35</v>
      </c>
      <c r="AE40" s="72" t="s">
        <v>35</v>
      </c>
      <c r="AF40" s="72" t="s">
        <v>35</v>
      </c>
      <c r="AG40" s="72" t="s">
        <v>35</v>
      </c>
      <c r="AH40" s="72" t="s">
        <v>35</v>
      </c>
      <c r="AI40" s="72" t="s">
        <v>35</v>
      </c>
      <c r="AJ40" s="72" t="s">
        <v>35</v>
      </c>
      <c r="AK40" s="63" t="s">
        <v>35</v>
      </c>
      <c r="AL40" s="9"/>
      <c r="AM40" s="9"/>
      <c r="AN40" s="9"/>
      <c r="AO40" s="9"/>
      <c r="AP40" s="9"/>
      <c r="AQ40" s="9"/>
      <c r="AR40" s="9"/>
      <c r="AS40" s="9"/>
      <c r="AT40" s="9"/>
      <c r="AU40" s="9"/>
      <c r="AV40" s="9"/>
      <c r="AW40" s="9"/>
      <c r="AX40" s="9"/>
      <c r="AY40" s="9"/>
      <c r="AZ40" s="373"/>
      <c r="BA40" s="799"/>
      <c r="BB40" s="625" t="s">
        <v>48</v>
      </c>
      <c r="BC40" s="59" t="s">
        <v>35</v>
      </c>
      <c r="BD40" s="55" t="s">
        <v>35</v>
      </c>
      <c r="BE40" s="55" t="s">
        <v>35</v>
      </c>
      <c r="BF40" s="55" t="s">
        <v>35</v>
      </c>
      <c r="BG40" s="50" t="s">
        <v>35</v>
      </c>
      <c r="BH40" s="59" t="s">
        <v>35</v>
      </c>
      <c r="BI40" s="55" t="s">
        <v>35</v>
      </c>
      <c r="BJ40" s="55" t="s">
        <v>35</v>
      </c>
      <c r="BK40" s="55" t="s">
        <v>35</v>
      </c>
      <c r="BL40" s="50" t="s">
        <v>35</v>
      </c>
      <c r="BM40" s="59" t="s">
        <v>35</v>
      </c>
      <c r="BN40" s="55" t="s">
        <v>35</v>
      </c>
      <c r="BO40" s="55" t="s">
        <v>35</v>
      </c>
      <c r="BP40" s="55" t="s">
        <v>35</v>
      </c>
      <c r="BQ40" s="50" t="s">
        <v>35</v>
      </c>
      <c r="BR40" s="59" t="s">
        <v>35</v>
      </c>
      <c r="BS40" s="55" t="s">
        <v>35</v>
      </c>
      <c r="BT40" s="55" t="s">
        <v>35</v>
      </c>
      <c r="BU40" s="55" t="s">
        <v>35</v>
      </c>
      <c r="BV40" s="55" t="s">
        <v>35</v>
      </c>
      <c r="BW40" s="55" t="s">
        <v>35</v>
      </c>
      <c r="BX40" s="55" t="s">
        <v>35</v>
      </c>
      <c r="BY40" s="44" t="s">
        <v>35</v>
      </c>
      <c r="BZ40" s="44" t="s">
        <v>35</v>
      </c>
      <c r="CA40" s="44" t="s">
        <v>35</v>
      </c>
      <c r="CB40" s="44" t="s">
        <v>35</v>
      </c>
      <c r="CC40" s="44" t="s">
        <v>35</v>
      </c>
      <c r="CD40" s="44" t="s">
        <v>35</v>
      </c>
      <c r="CE40" s="44" t="s">
        <v>35</v>
      </c>
      <c r="CF40" s="44" t="s">
        <v>35</v>
      </c>
      <c r="CG40" s="44" t="s">
        <v>35</v>
      </c>
      <c r="CH40" s="44" t="s">
        <v>35</v>
      </c>
      <c r="CI40" s="44" t="s">
        <v>35</v>
      </c>
      <c r="CJ40" s="44" t="s">
        <v>35</v>
      </c>
      <c r="CK40" s="44" t="s">
        <v>35</v>
      </c>
      <c r="CL40" s="2"/>
      <c r="CM40" s="2"/>
      <c r="CN40" s="2"/>
      <c r="CO40" s="2"/>
      <c r="CP40" s="2"/>
      <c r="CQ40" s="2"/>
      <c r="CR40" s="2"/>
      <c r="CS40" s="2"/>
      <c r="CT40" s="2"/>
      <c r="CU40" s="2"/>
      <c r="CV40" s="2"/>
      <c r="CW40" s="2"/>
      <c r="CX40" s="2"/>
      <c r="CY40" s="2"/>
      <c r="CZ40" s="2"/>
    </row>
    <row r="41" s="561" customFormat="true" ht="15" customHeight="true" x14ac:dyDescent="0.2">
      <c r="A41" s="808" t="s">
        <v>56</v>
      </c>
      <c r="B41" s="407" t="s">
        <v>49</v>
      </c>
      <c r="C41" s="125">
        <v>39.1</v>
      </c>
      <c r="D41" s="124">
        <v>38.700000000000003</v>
      </c>
      <c r="E41" s="124">
        <v>34.299999999999997</v>
      </c>
      <c r="F41" s="124">
        <v>25.9</v>
      </c>
      <c r="G41" s="123">
        <v>11.8</v>
      </c>
      <c r="H41" s="122">
        <v>21.5</v>
      </c>
      <c r="I41" s="124">
        <v>11.4</v>
      </c>
      <c r="J41" s="124">
        <v>10.8</v>
      </c>
      <c r="K41" s="124">
        <v>6</v>
      </c>
      <c r="L41" s="121">
        <v>2.1</v>
      </c>
      <c r="M41" s="125">
        <v>42.1</v>
      </c>
      <c r="N41" s="124">
        <v>34.9</v>
      </c>
      <c r="O41" s="124">
        <v>38.6</v>
      </c>
      <c r="P41" s="124">
        <v>34.9</v>
      </c>
      <c r="Q41" s="123">
        <v>28</v>
      </c>
      <c r="R41" s="122">
        <v>20</v>
      </c>
      <c r="S41" s="124">
        <v>21.7</v>
      </c>
      <c r="T41" s="124">
        <v>41</v>
      </c>
      <c r="U41" s="124">
        <v>26.8</v>
      </c>
      <c r="V41" s="124">
        <v>38.1</v>
      </c>
      <c r="W41" s="124">
        <v>33</v>
      </c>
      <c r="X41" s="124">
        <v>27.9</v>
      </c>
      <c r="Y41" s="124">
        <v>47.2</v>
      </c>
      <c r="Z41" s="124">
        <v>29.2</v>
      </c>
      <c r="AA41" s="124">
        <v>22.1</v>
      </c>
      <c r="AB41" s="124">
        <v>26.2</v>
      </c>
      <c r="AC41" s="124">
        <v>32</v>
      </c>
      <c r="AD41" s="124">
        <v>35.4</v>
      </c>
      <c r="AE41" s="124">
        <v>15.1</v>
      </c>
      <c r="AF41" s="124">
        <v>3.5</v>
      </c>
      <c r="AG41" s="124">
        <v>50.8</v>
      </c>
      <c r="AH41" s="124">
        <v>40.5</v>
      </c>
      <c r="AI41" s="124">
        <v>53.2</v>
      </c>
      <c r="AJ41" s="124">
        <v>19.5</v>
      </c>
      <c r="AK41" s="121">
        <v>56.8</v>
      </c>
      <c r="AL41" s="184"/>
      <c r="AM41" s="184"/>
      <c r="AN41" s="184"/>
      <c r="AO41" s="184"/>
      <c r="AP41" s="184"/>
      <c r="AQ41" s="184"/>
      <c r="AR41" s="184"/>
      <c r="AS41" s="184"/>
      <c r="AT41" s="184"/>
      <c r="AU41" s="184"/>
      <c r="AV41" s="184"/>
      <c r="AW41" s="184"/>
      <c r="AX41" s="184"/>
      <c r="AY41" s="184"/>
      <c r="AZ41" s="374"/>
      <c r="BA41" s="799" t="s">
        <v>56</v>
      </c>
      <c r="BB41" s="625" t="s">
        <v>49</v>
      </c>
      <c r="BC41" s="59" t="s">
        <v>35</v>
      </c>
      <c r="BD41" s="55" t="s">
        <v>35</v>
      </c>
      <c r="BE41" s="55" t="s">
        <v>35</v>
      </c>
      <c r="BF41" s="55" t="s">
        <v>35</v>
      </c>
      <c r="BG41" s="50" t="s">
        <v>35</v>
      </c>
      <c r="BH41" s="59" t="s">
        <v>35</v>
      </c>
      <c r="BI41" s="55" t="s">
        <v>35</v>
      </c>
      <c r="BJ41" s="55" t="s">
        <v>35</v>
      </c>
      <c r="BK41" s="55" t="s">
        <v>35</v>
      </c>
      <c r="BL41" s="50" t="s">
        <v>35</v>
      </c>
      <c r="BM41" s="59" t="s">
        <v>35</v>
      </c>
      <c r="BN41" s="55" t="s">
        <v>35</v>
      </c>
      <c r="BO41" s="55" t="s">
        <v>35</v>
      </c>
      <c r="BP41" s="55" t="s">
        <v>35</v>
      </c>
      <c r="BQ41" s="50" t="s">
        <v>35</v>
      </c>
      <c r="BR41" s="59" t="s">
        <v>35</v>
      </c>
      <c r="BS41" s="55" t="s">
        <v>35</v>
      </c>
      <c r="BT41" s="55" t="s">
        <v>35</v>
      </c>
      <c r="BU41" s="55" t="s">
        <v>35</v>
      </c>
      <c r="BV41" s="55" t="s">
        <v>35</v>
      </c>
      <c r="BW41" s="55" t="s">
        <v>35</v>
      </c>
      <c r="BX41" s="55" t="s">
        <v>35</v>
      </c>
      <c r="BY41" s="44" t="s">
        <v>35</v>
      </c>
      <c r="BZ41" s="44" t="s">
        <v>35</v>
      </c>
      <c r="CA41" s="44" t="s">
        <v>35</v>
      </c>
      <c r="CB41" s="44" t="s">
        <v>35</v>
      </c>
      <c r="CC41" s="44" t="s">
        <v>35</v>
      </c>
      <c r="CD41" s="44" t="s">
        <v>35</v>
      </c>
      <c r="CE41" s="44" t="s">
        <v>35</v>
      </c>
      <c r="CF41" s="44" t="s">
        <v>35</v>
      </c>
      <c r="CG41" s="44" t="s">
        <v>35</v>
      </c>
      <c r="CH41" s="44" t="s">
        <v>35</v>
      </c>
      <c r="CI41" s="44" t="s">
        <v>35</v>
      </c>
      <c r="CJ41" s="44" t="s">
        <v>35</v>
      </c>
      <c r="CK41" s="44" t="s">
        <v>35</v>
      </c>
      <c r="CL41" s="2"/>
      <c r="CM41" s="2"/>
      <c r="CN41" s="2"/>
      <c r="CO41" s="2"/>
      <c r="CP41" s="2"/>
      <c r="CQ41" s="2"/>
      <c r="CR41" s="2"/>
      <c r="CS41" s="2"/>
      <c r="CT41" s="2"/>
      <c r="CU41" s="2"/>
      <c r="CV41" s="2"/>
      <c r="CW41" s="2"/>
      <c r="CX41" s="2"/>
      <c r="CY41" s="2"/>
      <c r="CZ41" s="2"/>
    </row>
    <row r="42" s="561" customFormat="true" ht="15" customHeight="true" x14ac:dyDescent="0.2">
      <c r="A42" s="808"/>
      <c r="B42" s="407" t="s">
        <v>48</v>
      </c>
      <c r="C42" s="125">
        <v>60.9</v>
      </c>
      <c r="D42" s="124">
        <v>61.3</v>
      </c>
      <c r="E42" s="124">
        <v>65.7</v>
      </c>
      <c r="F42" s="124">
        <v>74.099999999999994</v>
      </c>
      <c r="G42" s="123">
        <v>88.2</v>
      </c>
      <c r="H42" s="122">
        <v>78.5</v>
      </c>
      <c r="I42" s="124">
        <v>88.6</v>
      </c>
      <c r="J42" s="124">
        <v>89.2</v>
      </c>
      <c r="K42" s="124">
        <v>94</v>
      </c>
      <c r="L42" s="121">
        <v>97.9</v>
      </c>
      <c r="M42" s="125">
        <v>57.9</v>
      </c>
      <c r="N42" s="124">
        <v>65.099999999999994</v>
      </c>
      <c r="O42" s="124">
        <v>61.4</v>
      </c>
      <c r="P42" s="124">
        <v>65.099999999999994</v>
      </c>
      <c r="Q42" s="123">
        <v>72</v>
      </c>
      <c r="R42" s="122">
        <v>80</v>
      </c>
      <c r="S42" s="124">
        <v>78.3</v>
      </c>
      <c r="T42" s="124">
        <v>59</v>
      </c>
      <c r="U42" s="124">
        <v>73.2</v>
      </c>
      <c r="V42" s="124">
        <v>61.9</v>
      </c>
      <c r="W42" s="124">
        <v>67</v>
      </c>
      <c r="X42" s="124">
        <v>72.099999999999994</v>
      </c>
      <c r="Y42" s="124">
        <v>52.8</v>
      </c>
      <c r="Z42" s="124">
        <v>70.8</v>
      </c>
      <c r="AA42" s="124">
        <v>77.900000000000006</v>
      </c>
      <c r="AB42" s="124">
        <v>73.8</v>
      </c>
      <c r="AC42" s="124">
        <v>68</v>
      </c>
      <c r="AD42" s="124">
        <v>64.599999999999994</v>
      </c>
      <c r="AE42" s="124">
        <v>84.9</v>
      </c>
      <c r="AF42" s="124">
        <v>96.5</v>
      </c>
      <c r="AG42" s="124">
        <v>49.2</v>
      </c>
      <c r="AH42" s="124">
        <v>59.5</v>
      </c>
      <c r="AI42" s="124">
        <v>46.8</v>
      </c>
      <c r="AJ42" s="124">
        <v>80.5</v>
      </c>
      <c r="AK42" s="121">
        <v>43.2</v>
      </c>
      <c r="AL42" s="184"/>
      <c r="AM42" s="184"/>
      <c r="AN42" s="184"/>
      <c r="AO42" s="184"/>
      <c r="AP42" s="184"/>
      <c r="AQ42" s="184"/>
      <c r="AR42" s="184"/>
      <c r="AS42" s="184"/>
      <c r="AT42" s="184"/>
      <c r="AU42" s="184"/>
      <c r="AV42" s="184"/>
      <c r="AW42" s="184"/>
      <c r="AX42" s="184"/>
      <c r="AY42" s="184"/>
      <c r="AZ42" s="374"/>
      <c r="BA42" s="799"/>
      <c r="BB42" s="625" t="s">
        <v>48</v>
      </c>
      <c r="BC42" s="59" t="s">
        <v>35</v>
      </c>
      <c r="BD42" s="55" t="s">
        <v>35</v>
      </c>
      <c r="BE42" s="55" t="s">
        <v>35</v>
      </c>
      <c r="BF42" s="55" t="s">
        <v>35</v>
      </c>
      <c r="BG42" s="50" t="s">
        <v>35</v>
      </c>
      <c r="BH42" s="59" t="s">
        <v>35</v>
      </c>
      <c r="BI42" s="55" t="s">
        <v>35</v>
      </c>
      <c r="BJ42" s="55" t="s">
        <v>35</v>
      </c>
      <c r="BK42" s="55" t="s">
        <v>35</v>
      </c>
      <c r="BL42" s="50" t="s">
        <v>35</v>
      </c>
      <c r="BM42" s="59" t="s">
        <v>35</v>
      </c>
      <c r="BN42" s="55" t="s">
        <v>35</v>
      </c>
      <c r="BO42" s="55" t="s">
        <v>35</v>
      </c>
      <c r="BP42" s="55" t="s">
        <v>35</v>
      </c>
      <c r="BQ42" s="50" t="s">
        <v>35</v>
      </c>
      <c r="BR42" s="59" t="s">
        <v>35</v>
      </c>
      <c r="BS42" s="55" t="s">
        <v>35</v>
      </c>
      <c r="BT42" s="55" t="s">
        <v>35</v>
      </c>
      <c r="BU42" s="55" t="s">
        <v>35</v>
      </c>
      <c r="BV42" s="55" t="s">
        <v>35</v>
      </c>
      <c r="BW42" s="55" t="s">
        <v>35</v>
      </c>
      <c r="BX42" s="55" t="s">
        <v>35</v>
      </c>
      <c r="BY42" s="44" t="s">
        <v>35</v>
      </c>
      <c r="BZ42" s="44" t="s">
        <v>35</v>
      </c>
      <c r="CA42" s="44" t="s">
        <v>35</v>
      </c>
      <c r="CB42" s="44" t="s">
        <v>35</v>
      </c>
      <c r="CC42" s="44" t="s">
        <v>35</v>
      </c>
      <c r="CD42" s="44" t="s">
        <v>35</v>
      </c>
      <c r="CE42" s="44" t="s">
        <v>35</v>
      </c>
      <c r="CF42" s="44" t="s">
        <v>35</v>
      </c>
      <c r="CG42" s="44" t="s">
        <v>35</v>
      </c>
      <c r="CH42" s="44" t="s">
        <v>35</v>
      </c>
      <c r="CI42" s="44" t="s">
        <v>35</v>
      </c>
      <c r="CJ42" s="44" t="s">
        <v>35</v>
      </c>
      <c r="CK42" s="44" t="s">
        <v>35</v>
      </c>
      <c r="CL42" s="2"/>
      <c r="CM42" s="2"/>
      <c r="CN42" s="2"/>
      <c r="CO42" s="2"/>
      <c r="CP42" s="2"/>
      <c r="CQ42" s="2"/>
      <c r="CR42" s="2"/>
      <c r="CS42" s="2"/>
      <c r="CT42" s="2"/>
      <c r="CU42" s="2"/>
      <c r="CV42" s="2"/>
      <c r="CW42" s="2"/>
      <c r="CX42" s="2"/>
      <c r="CY42" s="2"/>
      <c r="CZ42" s="2"/>
    </row>
    <row r="43" s="561" customFormat="true" ht="15" customHeight="true" x14ac:dyDescent="0.2">
      <c r="A43" s="808" t="s">
        <v>53</v>
      </c>
      <c r="B43" s="407" t="s">
        <v>49</v>
      </c>
      <c r="C43" s="75" t="s">
        <v>35</v>
      </c>
      <c r="D43" s="72" t="s">
        <v>35</v>
      </c>
      <c r="E43" s="72" t="s">
        <v>35</v>
      </c>
      <c r="F43" s="72" t="s">
        <v>35</v>
      </c>
      <c r="G43" s="69" t="s">
        <v>35</v>
      </c>
      <c r="H43" s="66" t="s">
        <v>35</v>
      </c>
      <c r="I43" s="72" t="s">
        <v>35</v>
      </c>
      <c r="J43" s="72" t="s">
        <v>35</v>
      </c>
      <c r="K43" s="72" t="s">
        <v>35</v>
      </c>
      <c r="L43" s="63" t="s">
        <v>35</v>
      </c>
      <c r="M43" s="75" t="s">
        <v>35</v>
      </c>
      <c r="N43" s="72" t="s">
        <v>35</v>
      </c>
      <c r="O43" s="72" t="s">
        <v>35</v>
      </c>
      <c r="P43" s="72" t="s">
        <v>35</v>
      </c>
      <c r="Q43" s="69" t="s">
        <v>35</v>
      </c>
      <c r="R43" s="66" t="s">
        <v>35</v>
      </c>
      <c r="S43" s="72" t="s">
        <v>35</v>
      </c>
      <c r="T43" s="72" t="s">
        <v>35</v>
      </c>
      <c r="U43" s="72" t="s">
        <v>35</v>
      </c>
      <c r="V43" s="72" t="s">
        <v>35</v>
      </c>
      <c r="W43" s="72" t="s">
        <v>35</v>
      </c>
      <c r="X43" s="72" t="s">
        <v>35</v>
      </c>
      <c r="Y43" s="72" t="s">
        <v>35</v>
      </c>
      <c r="Z43" s="72" t="s">
        <v>35</v>
      </c>
      <c r="AA43" s="72" t="s">
        <v>35</v>
      </c>
      <c r="AB43" s="72" t="s">
        <v>35</v>
      </c>
      <c r="AC43" s="72" t="s">
        <v>35</v>
      </c>
      <c r="AD43" s="72" t="s">
        <v>35</v>
      </c>
      <c r="AE43" s="72" t="s">
        <v>35</v>
      </c>
      <c r="AF43" s="72" t="s">
        <v>35</v>
      </c>
      <c r="AG43" s="72" t="s">
        <v>35</v>
      </c>
      <c r="AH43" s="72" t="s">
        <v>35</v>
      </c>
      <c r="AI43" s="72" t="s">
        <v>35</v>
      </c>
      <c r="AJ43" s="72" t="s">
        <v>35</v>
      </c>
      <c r="AK43" s="63" t="s">
        <v>35</v>
      </c>
      <c r="AL43" s="184"/>
      <c r="AM43" s="184"/>
      <c r="AN43" s="184"/>
      <c r="AO43" s="184"/>
      <c r="AP43" s="184"/>
      <c r="AQ43" s="184"/>
      <c r="AR43" s="184"/>
      <c r="AS43" s="184"/>
      <c r="AT43" s="184"/>
      <c r="AU43" s="184"/>
      <c r="AV43" s="184"/>
      <c r="AW43" s="184"/>
      <c r="AX43" s="184"/>
      <c r="AY43" s="184"/>
      <c r="AZ43" s="374"/>
      <c r="BA43" s="799" t="s">
        <v>53</v>
      </c>
      <c r="BB43" s="625" t="s">
        <v>49</v>
      </c>
      <c r="BC43" s="59" t="s">
        <v>35</v>
      </c>
      <c r="BD43" s="55" t="s">
        <v>35</v>
      </c>
      <c r="BE43" s="55" t="s">
        <v>35</v>
      </c>
      <c r="BF43" s="55" t="s">
        <v>35</v>
      </c>
      <c r="BG43" s="50" t="s">
        <v>35</v>
      </c>
      <c r="BH43" s="59" t="s">
        <v>35</v>
      </c>
      <c r="BI43" s="55" t="s">
        <v>35</v>
      </c>
      <c r="BJ43" s="55" t="s">
        <v>35</v>
      </c>
      <c r="BK43" s="55" t="s">
        <v>35</v>
      </c>
      <c r="BL43" s="50" t="s">
        <v>35</v>
      </c>
      <c r="BM43" s="59" t="s">
        <v>35</v>
      </c>
      <c r="BN43" s="55" t="s">
        <v>35</v>
      </c>
      <c r="BO43" s="55" t="s">
        <v>35</v>
      </c>
      <c r="BP43" s="55" t="s">
        <v>35</v>
      </c>
      <c r="BQ43" s="50" t="s">
        <v>35</v>
      </c>
      <c r="BR43" s="59" t="s">
        <v>35</v>
      </c>
      <c r="BS43" s="55" t="s">
        <v>35</v>
      </c>
      <c r="BT43" s="55" t="s">
        <v>35</v>
      </c>
      <c r="BU43" s="55" t="s">
        <v>35</v>
      </c>
      <c r="BV43" s="55" t="s">
        <v>35</v>
      </c>
      <c r="BW43" s="55" t="s">
        <v>35</v>
      </c>
      <c r="BX43" s="55" t="s">
        <v>35</v>
      </c>
      <c r="BY43" s="44" t="s">
        <v>35</v>
      </c>
      <c r="BZ43" s="44" t="s">
        <v>35</v>
      </c>
      <c r="CA43" s="44" t="s">
        <v>35</v>
      </c>
      <c r="CB43" s="44" t="s">
        <v>35</v>
      </c>
      <c r="CC43" s="44" t="s">
        <v>35</v>
      </c>
      <c r="CD43" s="44" t="s">
        <v>35</v>
      </c>
      <c r="CE43" s="44" t="s">
        <v>35</v>
      </c>
      <c r="CF43" s="44" t="s">
        <v>35</v>
      </c>
      <c r="CG43" s="44" t="s">
        <v>35</v>
      </c>
      <c r="CH43" s="44" t="s">
        <v>35</v>
      </c>
      <c r="CI43" s="44" t="s">
        <v>35</v>
      </c>
      <c r="CJ43" s="44" t="s">
        <v>35</v>
      </c>
      <c r="CK43" s="44" t="s">
        <v>35</v>
      </c>
      <c r="CL43" s="2"/>
      <c r="CM43" s="2"/>
      <c r="CN43" s="2"/>
      <c r="CO43" s="2"/>
      <c r="CP43" s="2"/>
      <c r="CQ43" s="2"/>
      <c r="CR43" s="2"/>
      <c r="CS43" s="2"/>
      <c r="CT43" s="2"/>
      <c r="CU43" s="2"/>
      <c r="CV43" s="2"/>
      <c r="CW43" s="2"/>
      <c r="CX43" s="2"/>
      <c r="CY43" s="2"/>
      <c r="CZ43" s="2"/>
    </row>
    <row r="44" s="561" customFormat="true" ht="15" customHeight="true" x14ac:dyDescent="0.2">
      <c r="A44" s="808"/>
      <c r="B44" s="407" t="s">
        <v>48</v>
      </c>
      <c r="C44" s="75" t="s">
        <v>35</v>
      </c>
      <c r="D44" s="72" t="s">
        <v>35</v>
      </c>
      <c r="E44" s="72" t="s">
        <v>35</v>
      </c>
      <c r="F44" s="72" t="s">
        <v>35</v>
      </c>
      <c r="G44" s="69" t="s">
        <v>35</v>
      </c>
      <c r="H44" s="66" t="s">
        <v>35</v>
      </c>
      <c r="I44" s="72" t="s">
        <v>35</v>
      </c>
      <c r="J44" s="72" t="s">
        <v>35</v>
      </c>
      <c r="K44" s="72" t="s">
        <v>35</v>
      </c>
      <c r="L44" s="63" t="s">
        <v>35</v>
      </c>
      <c r="M44" s="75" t="s">
        <v>35</v>
      </c>
      <c r="N44" s="72" t="s">
        <v>35</v>
      </c>
      <c r="O44" s="72" t="s">
        <v>35</v>
      </c>
      <c r="P44" s="72" t="s">
        <v>35</v>
      </c>
      <c r="Q44" s="69" t="s">
        <v>35</v>
      </c>
      <c r="R44" s="66" t="s">
        <v>35</v>
      </c>
      <c r="S44" s="72" t="s">
        <v>35</v>
      </c>
      <c r="T44" s="72" t="s">
        <v>35</v>
      </c>
      <c r="U44" s="72" t="s">
        <v>35</v>
      </c>
      <c r="V44" s="72" t="s">
        <v>35</v>
      </c>
      <c r="W44" s="72" t="s">
        <v>35</v>
      </c>
      <c r="X44" s="72" t="s">
        <v>35</v>
      </c>
      <c r="Y44" s="72" t="s">
        <v>35</v>
      </c>
      <c r="Z44" s="72" t="s">
        <v>35</v>
      </c>
      <c r="AA44" s="72" t="s">
        <v>35</v>
      </c>
      <c r="AB44" s="72" t="s">
        <v>35</v>
      </c>
      <c r="AC44" s="72" t="s">
        <v>35</v>
      </c>
      <c r="AD44" s="72" t="s">
        <v>35</v>
      </c>
      <c r="AE44" s="72" t="s">
        <v>35</v>
      </c>
      <c r="AF44" s="72" t="s">
        <v>35</v>
      </c>
      <c r="AG44" s="72" t="s">
        <v>35</v>
      </c>
      <c r="AH44" s="72" t="s">
        <v>35</v>
      </c>
      <c r="AI44" s="72" t="s">
        <v>35</v>
      </c>
      <c r="AJ44" s="72" t="s">
        <v>35</v>
      </c>
      <c r="AK44" s="63" t="s">
        <v>35</v>
      </c>
      <c r="AL44" s="184"/>
      <c r="AM44" s="184"/>
      <c r="AN44" s="184"/>
      <c r="AO44" s="184"/>
      <c r="AP44" s="184"/>
      <c r="AQ44" s="184"/>
      <c r="AR44" s="184"/>
      <c r="AS44" s="184"/>
      <c r="AT44" s="184"/>
      <c r="AU44" s="184"/>
      <c r="AV44" s="184"/>
      <c r="AW44" s="184"/>
      <c r="AX44" s="184"/>
      <c r="AY44" s="184"/>
      <c r="AZ44" s="374"/>
      <c r="BA44" s="799"/>
      <c r="BB44" s="625" t="s">
        <v>48</v>
      </c>
      <c r="BC44" s="59" t="s">
        <v>35</v>
      </c>
      <c r="BD44" s="55" t="s">
        <v>35</v>
      </c>
      <c r="BE44" s="55" t="s">
        <v>35</v>
      </c>
      <c r="BF44" s="55" t="s">
        <v>35</v>
      </c>
      <c r="BG44" s="50" t="s">
        <v>35</v>
      </c>
      <c r="BH44" s="59" t="s">
        <v>35</v>
      </c>
      <c r="BI44" s="55" t="s">
        <v>35</v>
      </c>
      <c r="BJ44" s="55" t="s">
        <v>35</v>
      </c>
      <c r="BK44" s="55" t="s">
        <v>35</v>
      </c>
      <c r="BL44" s="50" t="s">
        <v>35</v>
      </c>
      <c r="BM44" s="59" t="s">
        <v>35</v>
      </c>
      <c r="BN44" s="55" t="s">
        <v>35</v>
      </c>
      <c r="BO44" s="55" t="s">
        <v>35</v>
      </c>
      <c r="BP44" s="55" t="s">
        <v>35</v>
      </c>
      <c r="BQ44" s="50" t="s">
        <v>35</v>
      </c>
      <c r="BR44" s="59" t="s">
        <v>35</v>
      </c>
      <c r="BS44" s="55" t="s">
        <v>35</v>
      </c>
      <c r="BT44" s="55" t="s">
        <v>35</v>
      </c>
      <c r="BU44" s="55" t="s">
        <v>35</v>
      </c>
      <c r="BV44" s="55" t="s">
        <v>35</v>
      </c>
      <c r="BW44" s="55" t="s">
        <v>35</v>
      </c>
      <c r="BX44" s="55" t="s">
        <v>35</v>
      </c>
      <c r="BY44" s="44" t="s">
        <v>35</v>
      </c>
      <c r="BZ44" s="44" t="s">
        <v>35</v>
      </c>
      <c r="CA44" s="44" t="s">
        <v>35</v>
      </c>
      <c r="CB44" s="44" t="s">
        <v>35</v>
      </c>
      <c r="CC44" s="44" t="s">
        <v>35</v>
      </c>
      <c r="CD44" s="44" t="s">
        <v>35</v>
      </c>
      <c r="CE44" s="44" t="s">
        <v>35</v>
      </c>
      <c r="CF44" s="44" t="s">
        <v>35</v>
      </c>
      <c r="CG44" s="44" t="s">
        <v>35</v>
      </c>
      <c r="CH44" s="44" t="s">
        <v>35</v>
      </c>
      <c r="CI44" s="44" t="s">
        <v>35</v>
      </c>
      <c r="CJ44" s="44" t="s">
        <v>35</v>
      </c>
      <c r="CK44" s="44" t="s">
        <v>35</v>
      </c>
      <c r="CL44" s="2"/>
      <c r="CM44" s="2"/>
      <c r="CN44" s="2"/>
      <c r="CO44" s="2"/>
      <c r="CP44" s="2"/>
      <c r="CQ44" s="2"/>
      <c r="CR44" s="2"/>
      <c r="CS44" s="2"/>
      <c r="CT44" s="2"/>
      <c r="CU44" s="2"/>
      <c r="CV44" s="2"/>
      <c r="CW44" s="2"/>
      <c r="CX44" s="2"/>
      <c r="CY44" s="2"/>
      <c r="CZ44" s="2"/>
    </row>
    <row r="45" s="561" customFormat="true" ht="15" customHeight="true" x14ac:dyDescent="0.2">
      <c r="A45" s="808" t="s">
        <v>52</v>
      </c>
      <c r="B45" s="407" t="s">
        <v>49</v>
      </c>
      <c r="C45" s="75" t="s">
        <v>35</v>
      </c>
      <c r="D45" s="72" t="s">
        <v>35</v>
      </c>
      <c r="E45" s="72" t="s">
        <v>35</v>
      </c>
      <c r="F45" s="72" t="s">
        <v>35</v>
      </c>
      <c r="G45" s="69" t="s">
        <v>35</v>
      </c>
      <c r="H45" s="66" t="s">
        <v>35</v>
      </c>
      <c r="I45" s="72" t="s">
        <v>35</v>
      </c>
      <c r="J45" s="72" t="s">
        <v>35</v>
      </c>
      <c r="K45" s="72" t="s">
        <v>35</v>
      </c>
      <c r="L45" s="63" t="s">
        <v>35</v>
      </c>
      <c r="M45" s="75" t="s">
        <v>35</v>
      </c>
      <c r="N45" s="72" t="s">
        <v>35</v>
      </c>
      <c r="O45" s="72" t="s">
        <v>35</v>
      </c>
      <c r="P45" s="72" t="s">
        <v>35</v>
      </c>
      <c r="Q45" s="69" t="s">
        <v>35</v>
      </c>
      <c r="R45" s="66" t="s">
        <v>35</v>
      </c>
      <c r="S45" s="72" t="s">
        <v>35</v>
      </c>
      <c r="T45" s="72" t="s">
        <v>35</v>
      </c>
      <c r="U45" s="72" t="s">
        <v>35</v>
      </c>
      <c r="V45" s="72" t="s">
        <v>35</v>
      </c>
      <c r="W45" s="72" t="s">
        <v>35</v>
      </c>
      <c r="X45" s="72" t="s">
        <v>35</v>
      </c>
      <c r="Y45" s="72" t="s">
        <v>35</v>
      </c>
      <c r="Z45" s="72" t="s">
        <v>35</v>
      </c>
      <c r="AA45" s="72" t="s">
        <v>35</v>
      </c>
      <c r="AB45" s="72" t="s">
        <v>35</v>
      </c>
      <c r="AC45" s="72" t="s">
        <v>35</v>
      </c>
      <c r="AD45" s="72" t="s">
        <v>35</v>
      </c>
      <c r="AE45" s="72" t="s">
        <v>35</v>
      </c>
      <c r="AF45" s="72" t="s">
        <v>35</v>
      </c>
      <c r="AG45" s="72" t="s">
        <v>35</v>
      </c>
      <c r="AH45" s="72" t="s">
        <v>35</v>
      </c>
      <c r="AI45" s="72" t="s">
        <v>35</v>
      </c>
      <c r="AJ45" s="72" t="s">
        <v>35</v>
      </c>
      <c r="AK45" s="63" t="s">
        <v>35</v>
      </c>
      <c r="AL45" s="184"/>
      <c r="AM45" s="184"/>
      <c r="AN45" s="184"/>
      <c r="AO45" s="184"/>
      <c r="AP45" s="184"/>
      <c r="AQ45" s="184"/>
      <c r="AR45" s="184"/>
      <c r="AS45" s="184"/>
      <c r="AT45" s="184"/>
      <c r="AU45" s="184"/>
      <c r="AV45" s="184"/>
      <c r="AW45" s="184"/>
      <c r="AX45" s="184"/>
      <c r="AY45" s="184"/>
      <c r="AZ45" s="374"/>
      <c r="BA45" s="799" t="s">
        <v>52</v>
      </c>
      <c r="BB45" s="625" t="s">
        <v>49</v>
      </c>
      <c r="BC45" s="59" t="s">
        <v>35</v>
      </c>
      <c r="BD45" s="55" t="s">
        <v>35</v>
      </c>
      <c r="BE45" s="55" t="s">
        <v>35</v>
      </c>
      <c r="BF45" s="55" t="s">
        <v>35</v>
      </c>
      <c r="BG45" s="50" t="s">
        <v>35</v>
      </c>
      <c r="BH45" s="59" t="s">
        <v>35</v>
      </c>
      <c r="BI45" s="55" t="s">
        <v>35</v>
      </c>
      <c r="BJ45" s="55" t="s">
        <v>35</v>
      </c>
      <c r="BK45" s="55" t="s">
        <v>35</v>
      </c>
      <c r="BL45" s="50" t="s">
        <v>35</v>
      </c>
      <c r="BM45" s="59" t="s">
        <v>35</v>
      </c>
      <c r="BN45" s="55" t="s">
        <v>35</v>
      </c>
      <c r="BO45" s="55" t="s">
        <v>35</v>
      </c>
      <c r="BP45" s="55" t="s">
        <v>35</v>
      </c>
      <c r="BQ45" s="50" t="s">
        <v>35</v>
      </c>
      <c r="BR45" s="59" t="s">
        <v>35</v>
      </c>
      <c r="BS45" s="55" t="s">
        <v>35</v>
      </c>
      <c r="BT45" s="55" t="s">
        <v>35</v>
      </c>
      <c r="BU45" s="55" t="s">
        <v>35</v>
      </c>
      <c r="BV45" s="55" t="s">
        <v>35</v>
      </c>
      <c r="BW45" s="55" t="s">
        <v>35</v>
      </c>
      <c r="BX45" s="55" t="s">
        <v>35</v>
      </c>
      <c r="BY45" s="44" t="s">
        <v>35</v>
      </c>
      <c r="BZ45" s="44" t="s">
        <v>35</v>
      </c>
      <c r="CA45" s="44" t="s">
        <v>35</v>
      </c>
      <c r="CB45" s="44" t="s">
        <v>35</v>
      </c>
      <c r="CC45" s="44" t="s">
        <v>35</v>
      </c>
      <c r="CD45" s="44" t="s">
        <v>35</v>
      </c>
      <c r="CE45" s="44" t="s">
        <v>35</v>
      </c>
      <c r="CF45" s="44" t="s">
        <v>35</v>
      </c>
      <c r="CG45" s="44" t="s">
        <v>35</v>
      </c>
      <c r="CH45" s="44" t="s">
        <v>35</v>
      </c>
      <c r="CI45" s="44" t="s">
        <v>35</v>
      </c>
      <c r="CJ45" s="44" t="s">
        <v>35</v>
      </c>
      <c r="CK45" s="44" t="s">
        <v>35</v>
      </c>
      <c r="CL45" s="2"/>
      <c r="CM45" s="2"/>
      <c r="CN45" s="2"/>
      <c r="CO45" s="2"/>
      <c r="CP45" s="2"/>
      <c r="CQ45" s="2"/>
      <c r="CR45" s="2"/>
      <c r="CS45" s="2"/>
      <c r="CT45" s="2"/>
      <c r="CU45" s="2"/>
      <c r="CV45" s="2"/>
      <c r="CW45" s="2"/>
      <c r="CX45" s="2"/>
      <c r="CY45" s="2"/>
      <c r="CZ45" s="2"/>
    </row>
    <row r="46" s="561" customFormat="true" ht="15" customHeight="true" x14ac:dyDescent="0.2">
      <c r="A46" s="808"/>
      <c r="B46" s="407" t="s">
        <v>48</v>
      </c>
      <c r="C46" s="75" t="s">
        <v>35</v>
      </c>
      <c r="D46" s="72" t="s">
        <v>35</v>
      </c>
      <c r="E46" s="72" t="s">
        <v>35</v>
      </c>
      <c r="F46" s="72" t="s">
        <v>35</v>
      </c>
      <c r="G46" s="69" t="s">
        <v>35</v>
      </c>
      <c r="H46" s="66" t="s">
        <v>35</v>
      </c>
      <c r="I46" s="72" t="s">
        <v>35</v>
      </c>
      <c r="J46" s="72" t="s">
        <v>35</v>
      </c>
      <c r="K46" s="72" t="s">
        <v>35</v>
      </c>
      <c r="L46" s="63" t="s">
        <v>35</v>
      </c>
      <c r="M46" s="75" t="s">
        <v>35</v>
      </c>
      <c r="N46" s="72" t="s">
        <v>35</v>
      </c>
      <c r="O46" s="72" t="s">
        <v>35</v>
      </c>
      <c r="P46" s="72" t="s">
        <v>35</v>
      </c>
      <c r="Q46" s="69" t="s">
        <v>35</v>
      </c>
      <c r="R46" s="66" t="s">
        <v>35</v>
      </c>
      <c r="S46" s="72" t="s">
        <v>35</v>
      </c>
      <c r="T46" s="72" t="s">
        <v>35</v>
      </c>
      <c r="U46" s="72" t="s">
        <v>35</v>
      </c>
      <c r="V46" s="72" t="s">
        <v>35</v>
      </c>
      <c r="W46" s="72" t="s">
        <v>35</v>
      </c>
      <c r="X46" s="72" t="s">
        <v>35</v>
      </c>
      <c r="Y46" s="72" t="s">
        <v>35</v>
      </c>
      <c r="Z46" s="72" t="s">
        <v>35</v>
      </c>
      <c r="AA46" s="72" t="s">
        <v>35</v>
      </c>
      <c r="AB46" s="72" t="s">
        <v>35</v>
      </c>
      <c r="AC46" s="72" t="s">
        <v>35</v>
      </c>
      <c r="AD46" s="72" t="s">
        <v>35</v>
      </c>
      <c r="AE46" s="72" t="s">
        <v>35</v>
      </c>
      <c r="AF46" s="72" t="s">
        <v>35</v>
      </c>
      <c r="AG46" s="72" t="s">
        <v>35</v>
      </c>
      <c r="AH46" s="72" t="s">
        <v>35</v>
      </c>
      <c r="AI46" s="72" t="s">
        <v>35</v>
      </c>
      <c r="AJ46" s="72" t="s">
        <v>35</v>
      </c>
      <c r="AK46" s="63" t="s">
        <v>35</v>
      </c>
      <c r="AL46" s="184"/>
      <c r="AM46" s="184"/>
      <c r="AN46" s="184"/>
      <c r="AO46" s="184"/>
      <c r="AP46" s="184"/>
      <c r="AQ46" s="184"/>
      <c r="AR46" s="184"/>
      <c r="AS46" s="184"/>
      <c r="AT46" s="184"/>
      <c r="AU46" s="184"/>
      <c r="AV46" s="184"/>
      <c r="AW46" s="184"/>
      <c r="AX46" s="184"/>
      <c r="AY46" s="184"/>
      <c r="AZ46" s="374"/>
      <c r="BA46" s="799"/>
      <c r="BB46" s="625" t="s">
        <v>48</v>
      </c>
      <c r="BC46" s="59" t="s">
        <v>35</v>
      </c>
      <c r="BD46" s="55" t="s">
        <v>35</v>
      </c>
      <c r="BE46" s="55" t="s">
        <v>35</v>
      </c>
      <c r="BF46" s="55" t="s">
        <v>35</v>
      </c>
      <c r="BG46" s="50" t="s">
        <v>35</v>
      </c>
      <c r="BH46" s="59" t="s">
        <v>35</v>
      </c>
      <c r="BI46" s="55" t="s">
        <v>35</v>
      </c>
      <c r="BJ46" s="55" t="s">
        <v>35</v>
      </c>
      <c r="BK46" s="55" t="s">
        <v>35</v>
      </c>
      <c r="BL46" s="50" t="s">
        <v>35</v>
      </c>
      <c r="BM46" s="59" t="s">
        <v>35</v>
      </c>
      <c r="BN46" s="55" t="s">
        <v>35</v>
      </c>
      <c r="BO46" s="55" t="s">
        <v>35</v>
      </c>
      <c r="BP46" s="55" t="s">
        <v>35</v>
      </c>
      <c r="BQ46" s="50" t="s">
        <v>35</v>
      </c>
      <c r="BR46" s="59" t="s">
        <v>35</v>
      </c>
      <c r="BS46" s="55" t="s">
        <v>35</v>
      </c>
      <c r="BT46" s="55" t="s">
        <v>35</v>
      </c>
      <c r="BU46" s="55" t="s">
        <v>35</v>
      </c>
      <c r="BV46" s="55" t="s">
        <v>35</v>
      </c>
      <c r="BW46" s="55" t="s">
        <v>35</v>
      </c>
      <c r="BX46" s="55" t="s">
        <v>35</v>
      </c>
      <c r="BY46" s="44" t="s">
        <v>35</v>
      </c>
      <c r="BZ46" s="44" t="s">
        <v>35</v>
      </c>
      <c r="CA46" s="44" t="s">
        <v>35</v>
      </c>
      <c r="CB46" s="44" t="s">
        <v>35</v>
      </c>
      <c r="CC46" s="44" t="s">
        <v>35</v>
      </c>
      <c r="CD46" s="44" t="s">
        <v>35</v>
      </c>
      <c r="CE46" s="44" t="s">
        <v>35</v>
      </c>
      <c r="CF46" s="44" t="s">
        <v>35</v>
      </c>
      <c r="CG46" s="44" t="s">
        <v>35</v>
      </c>
      <c r="CH46" s="44" t="s">
        <v>35</v>
      </c>
      <c r="CI46" s="44" t="s">
        <v>35</v>
      </c>
      <c r="CJ46" s="44" t="s">
        <v>35</v>
      </c>
      <c r="CK46" s="44" t="s">
        <v>35</v>
      </c>
      <c r="CL46" s="2"/>
      <c r="CM46" s="2"/>
      <c r="CN46" s="2"/>
      <c r="CO46" s="2"/>
      <c r="CP46" s="2"/>
      <c r="CQ46" s="2"/>
      <c r="CR46" s="2"/>
      <c r="CS46" s="2"/>
      <c r="CT46" s="2"/>
      <c r="CU46" s="2"/>
      <c r="CV46" s="2"/>
      <c r="CW46" s="2"/>
      <c r="CX46" s="2"/>
      <c r="CY46" s="2"/>
      <c r="CZ46" s="2"/>
    </row>
    <row r="47" s="336" customFormat="true" ht="15" customHeight="true" x14ac:dyDescent="0.2">
      <c r="A47" s="808" t="s">
        <v>102</v>
      </c>
      <c r="B47" s="407" t="s">
        <v>101</v>
      </c>
      <c r="C47" s="75" t="s">
        <v>35</v>
      </c>
      <c r="D47" s="72" t="s">
        <v>35</v>
      </c>
      <c r="E47" s="72" t="s">
        <v>35</v>
      </c>
      <c r="F47" s="72" t="s">
        <v>35</v>
      </c>
      <c r="G47" s="69" t="s">
        <v>35</v>
      </c>
      <c r="H47" s="66" t="s">
        <v>35</v>
      </c>
      <c r="I47" s="72" t="s">
        <v>35</v>
      </c>
      <c r="J47" s="72" t="s">
        <v>35</v>
      </c>
      <c r="K47" s="72" t="s">
        <v>35</v>
      </c>
      <c r="L47" s="63" t="s">
        <v>35</v>
      </c>
      <c r="M47" s="75" t="s">
        <v>35</v>
      </c>
      <c r="N47" s="72" t="s">
        <v>35</v>
      </c>
      <c r="O47" s="72" t="s">
        <v>35</v>
      </c>
      <c r="P47" s="72" t="s">
        <v>35</v>
      </c>
      <c r="Q47" s="69" t="s">
        <v>35</v>
      </c>
      <c r="R47" s="66" t="s">
        <v>35</v>
      </c>
      <c r="S47" s="72" t="s">
        <v>35</v>
      </c>
      <c r="T47" s="72" t="s">
        <v>35</v>
      </c>
      <c r="U47" s="72" t="s">
        <v>35</v>
      </c>
      <c r="V47" s="72" t="s">
        <v>35</v>
      </c>
      <c r="W47" s="72" t="s">
        <v>35</v>
      </c>
      <c r="X47" s="72" t="s">
        <v>35</v>
      </c>
      <c r="Y47" s="72" t="s">
        <v>35</v>
      </c>
      <c r="Z47" s="72" t="s">
        <v>35</v>
      </c>
      <c r="AA47" s="72" t="s">
        <v>35</v>
      </c>
      <c r="AB47" s="72" t="s">
        <v>35</v>
      </c>
      <c r="AC47" s="72" t="s">
        <v>35</v>
      </c>
      <c r="AD47" s="72" t="s">
        <v>35</v>
      </c>
      <c r="AE47" s="72" t="s">
        <v>35</v>
      </c>
      <c r="AF47" s="72" t="s">
        <v>35</v>
      </c>
      <c r="AG47" s="72" t="s">
        <v>35</v>
      </c>
      <c r="AH47" s="72" t="s">
        <v>35</v>
      </c>
      <c r="AI47" s="72" t="s">
        <v>35</v>
      </c>
      <c r="AJ47" s="72" t="s">
        <v>35</v>
      </c>
      <c r="AK47" s="63" t="s">
        <v>35</v>
      </c>
      <c r="AL47" s="9"/>
      <c r="AM47" s="9"/>
      <c r="AN47" s="9"/>
      <c r="AO47" s="9"/>
      <c r="AP47" s="9"/>
      <c r="AQ47" s="9"/>
      <c r="AR47" s="9"/>
      <c r="AS47" s="9"/>
      <c r="AT47" s="9"/>
      <c r="AU47" s="9"/>
      <c r="AV47" s="9"/>
      <c r="AW47" s="9"/>
      <c r="AX47" s="9"/>
      <c r="AY47" s="9"/>
      <c r="AZ47" s="373"/>
      <c r="BA47" s="799" t="s">
        <v>102</v>
      </c>
      <c r="BB47" s="625" t="s">
        <v>101</v>
      </c>
      <c r="BC47" s="59" t="s">
        <v>35</v>
      </c>
      <c r="BD47" s="55" t="s">
        <v>35</v>
      </c>
      <c r="BE47" s="55" t="s">
        <v>35</v>
      </c>
      <c r="BF47" s="55" t="s">
        <v>35</v>
      </c>
      <c r="BG47" s="50" t="s">
        <v>35</v>
      </c>
      <c r="BH47" s="59" t="s">
        <v>35</v>
      </c>
      <c r="BI47" s="55" t="s">
        <v>35</v>
      </c>
      <c r="BJ47" s="55" t="s">
        <v>35</v>
      </c>
      <c r="BK47" s="55" t="s">
        <v>35</v>
      </c>
      <c r="BL47" s="50" t="s">
        <v>35</v>
      </c>
      <c r="BM47" s="59" t="s">
        <v>35</v>
      </c>
      <c r="BN47" s="55" t="s">
        <v>35</v>
      </c>
      <c r="BO47" s="55" t="s">
        <v>35</v>
      </c>
      <c r="BP47" s="55" t="s">
        <v>35</v>
      </c>
      <c r="BQ47" s="50" t="s">
        <v>35</v>
      </c>
      <c r="BR47" s="59" t="s">
        <v>35</v>
      </c>
      <c r="BS47" s="55" t="s">
        <v>35</v>
      </c>
      <c r="BT47" s="55" t="s">
        <v>35</v>
      </c>
      <c r="BU47" s="55" t="s">
        <v>35</v>
      </c>
      <c r="BV47" s="55" t="s">
        <v>35</v>
      </c>
      <c r="BW47" s="55" t="s">
        <v>35</v>
      </c>
      <c r="BX47" s="55" t="s">
        <v>35</v>
      </c>
      <c r="BY47" s="44" t="s">
        <v>35</v>
      </c>
      <c r="BZ47" s="44" t="s">
        <v>35</v>
      </c>
      <c r="CA47" s="44" t="s">
        <v>35</v>
      </c>
      <c r="CB47" s="44" t="s">
        <v>35</v>
      </c>
      <c r="CC47" s="44" t="s">
        <v>35</v>
      </c>
      <c r="CD47" s="44" t="s">
        <v>35</v>
      </c>
      <c r="CE47" s="44" t="s">
        <v>35</v>
      </c>
      <c r="CF47" s="44" t="s">
        <v>35</v>
      </c>
      <c r="CG47" s="44" t="s">
        <v>35</v>
      </c>
      <c r="CH47" s="44" t="s">
        <v>35</v>
      </c>
      <c r="CI47" s="44" t="s">
        <v>35</v>
      </c>
      <c r="CJ47" s="44" t="s">
        <v>35</v>
      </c>
      <c r="CK47" s="44" t="s">
        <v>35</v>
      </c>
      <c r="CL47" s="2"/>
      <c r="CM47" s="2"/>
      <c r="CN47" s="2"/>
      <c r="CO47" s="2"/>
      <c r="CP47" s="2"/>
      <c r="CQ47" s="2"/>
      <c r="CR47" s="2"/>
      <c r="CS47" s="2"/>
      <c r="CT47" s="2"/>
      <c r="CU47" s="2"/>
      <c r="CV47" s="2"/>
      <c r="CW47" s="2"/>
      <c r="CX47" s="2"/>
      <c r="CY47" s="2"/>
      <c r="CZ47" s="2"/>
    </row>
    <row r="48" s="336" customFormat="true" ht="15" customHeight="true" x14ac:dyDescent="0.2">
      <c r="A48" s="808"/>
      <c r="B48" s="407" t="s">
        <v>100</v>
      </c>
      <c r="C48" s="75" t="s">
        <v>35</v>
      </c>
      <c r="D48" s="72" t="s">
        <v>35</v>
      </c>
      <c r="E48" s="72" t="s">
        <v>35</v>
      </c>
      <c r="F48" s="72" t="s">
        <v>35</v>
      </c>
      <c r="G48" s="69" t="s">
        <v>35</v>
      </c>
      <c r="H48" s="66" t="s">
        <v>35</v>
      </c>
      <c r="I48" s="72" t="s">
        <v>35</v>
      </c>
      <c r="J48" s="72" t="s">
        <v>35</v>
      </c>
      <c r="K48" s="72" t="s">
        <v>35</v>
      </c>
      <c r="L48" s="63" t="s">
        <v>35</v>
      </c>
      <c r="M48" s="75" t="s">
        <v>35</v>
      </c>
      <c r="N48" s="72" t="s">
        <v>35</v>
      </c>
      <c r="O48" s="72" t="s">
        <v>35</v>
      </c>
      <c r="P48" s="72" t="s">
        <v>35</v>
      </c>
      <c r="Q48" s="69" t="s">
        <v>35</v>
      </c>
      <c r="R48" s="66" t="s">
        <v>35</v>
      </c>
      <c r="S48" s="72" t="s">
        <v>35</v>
      </c>
      <c r="T48" s="72" t="s">
        <v>35</v>
      </c>
      <c r="U48" s="72" t="s">
        <v>35</v>
      </c>
      <c r="V48" s="72" t="s">
        <v>35</v>
      </c>
      <c r="W48" s="72" t="s">
        <v>35</v>
      </c>
      <c r="X48" s="72" t="s">
        <v>35</v>
      </c>
      <c r="Y48" s="72" t="s">
        <v>35</v>
      </c>
      <c r="Z48" s="72" t="s">
        <v>35</v>
      </c>
      <c r="AA48" s="72" t="s">
        <v>35</v>
      </c>
      <c r="AB48" s="72" t="s">
        <v>35</v>
      </c>
      <c r="AC48" s="72" t="s">
        <v>35</v>
      </c>
      <c r="AD48" s="72" t="s">
        <v>35</v>
      </c>
      <c r="AE48" s="72" t="s">
        <v>35</v>
      </c>
      <c r="AF48" s="72" t="s">
        <v>35</v>
      </c>
      <c r="AG48" s="72" t="s">
        <v>35</v>
      </c>
      <c r="AH48" s="72" t="s">
        <v>35</v>
      </c>
      <c r="AI48" s="72" t="s">
        <v>35</v>
      </c>
      <c r="AJ48" s="72" t="s">
        <v>35</v>
      </c>
      <c r="AK48" s="63" t="s">
        <v>35</v>
      </c>
      <c r="AL48" s="9"/>
      <c r="AM48" s="9"/>
      <c r="AN48" s="9"/>
      <c r="AO48" s="9"/>
      <c r="AP48" s="9"/>
      <c r="AQ48" s="9"/>
      <c r="AR48" s="9"/>
      <c r="AS48" s="9"/>
      <c r="AT48" s="9"/>
      <c r="AU48" s="9"/>
      <c r="AV48" s="9"/>
      <c r="AW48" s="9"/>
      <c r="AX48" s="9"/>
      <c r="AY48" s="9"/>
      <c r="AZ48" s="373"/>
      <c r="BA48" s="799"/>
      <c r="BB48" s="625" t="s">
        <v>100</v>
      </c>
      <c r="BC48" s="59" t="s">
        <v>35</v>
      </c>
      <c r="BD48" s="55" t="s">
        <v>35</v>
      </c>
      <c r="BE48" s="55" t="s">
        <v>35</v>
      </c>
      <c r="BF48" s="55" t="s">
        <v>35</v>
      </c>
      <c r="BG48" s="50" t="s">
        <v>35</v>
      </c>
      <c r="BH48" s="59" t="s">
        <v>35</v>
      </c>
      <c r="BI48" s="55" t="s">
        <v>35</v>
      </c>
      <c r="BJ48" s="55" t="s">
        <v>35</v>
      </c>
      <c r="BK48" s="55" t="s">
        <v>35</v>
      </c>
      <c r="BL48" s="50" t="s">
        <v>35</v>
      </c>
      <c r="BM48" s="59" t="s">
        <v>35</v>
      </c>
      <c r="BN48" s="55" t="s">
        <v>35</v>
      </c>
      <c r="BO48" s="55" t="s">
        <v>35</v>
      </c>
      <c r="BP48" s="55" t="s">
        <v>35</v>
      </c>
      <c r="BQ48" s="50" t="s">
        <v>35</v>
      </c>
      <c r="BR48" s="59" t="s">
        <v>35</v>
      </c>
      <c r="BS48" s="55" t="s">
        <v>35</v>
      </c>
      <c r="BT48" s="55" t="s">
        <v>35</v>
      </c>
      <c r="BU48" s="55" t="s">
        <v>35</v>
      </c>
      <c r="BV48" s="55" t="s">
        <v>35</v>
      </c>
      <c r="BW48" s="55" t="s">
        <v>35</v>
      </c>
      <c r="BX48" s="55" t="s">
        <v>35</v>
      </c>
      <c r="BY48" s="44" t="s">
        <v>35</v>
      </c>
      <c r="BZ48" s="44" t="s">
        <v>35</v>
      </c>
      <c r="CA48" s="44" t="s">
        <v>35</v>
      </c>
      <c r="CB48" s="44" t="s">
        <v>35</v>
      </c>
      <c r="CC48" s="44" t="s">
        <v>35</v>
      </c>
      <c r="CD48" s="44" t="s">
        <v>35</v>
      </c>
      <c r="CE48" s="44" t="s">
        <v>35</v>
      </c>
      <c r="CF48" s="44" t="s">
        <v>35</v>
      </c>
      <c r="CG48" s="44" t="s">
        <v>35</v>
      </c>
      <c r="CH48" s="44" t="s">
        <v>35</v>
      </c>
      <c r="CI48" s="44" t="s">
        <v>35</v>
      </c>
      <c r="CJ48" s="44" t="s">
        <v>35</v>
      </c>
      <c r="CK48" s="44" t="s">
        <v>35</v>
      </c>
      <c r="CL48" s="2"/>
      <c r="CM48" s="2"/>
      <c r="CN48" s="2"/>
      <c r="CO48" s="2"/>
      <c r="CP48" s="2"/>
      <c r="CQ48" s="2"/>
      <c r="CR48" s="2"/>
      <c r="CS48" s="2"/>
      <c r="CT48" s="2"/>
      <c r="CU48" s="2"/>
      <c r="CV48" s="2"/>
      <c r="CW48" s="2"/>
      <c r="CX48" s="2"/>
      <c r="CY48" s="2"/>
      <c r="CZ48" s="2"/>
    </row>
    <row r="49" s="336" customFormat="true" ht="15" customHeight="true" x14ac:dyDescent="0.2">
      <c r="A49" s="808"/>
      <c r="B49" s="407" t="s">
        <v>68</v>
      </c>
      <c r="C49" s="75" t="s">
        <v>35</v>
      </c>
      <c r="D49" s="72" t="s">
        <v>35</v>
      </c>
      <c r="E49" s="72" t="s">
        <v>35</v>
      </c>
      <c r="F49" s="72" t="s">
        <v>35</v>
      </c>
      <c r="G49" s="69" t="s">
        <v>35</v>
      </c>
      <c r="H49" s="66" t="s">
        <v>35</v>
      </c>
      <c r="I49" s="72" t="s">
        <v>35</v>
      </c>
      <c r="J49" s="72" t="s">
        <v>35</v>
      </c>
      <c r="K49" s="72" t="s">
        <v>35</v>
      </c>
      <c r="L49" s="63" t="s">
        <v>35</v>
      </c>
      <c r="M49" s="75" t="s">
        <v>35</v>
      </c>
      <c r="N49" s="72" t="s">
        <v>35</v>
      </c>
      <c r="O49" s="72" t="s">
        <v>35</v>
      </c>
      <c r="P49" s="72" t="s">
        <v>35</v>
      </c>
      <c r="Q49" s="69" t="s">
        <v>35</v>
      </c>
      <c r="R49" s="66" t="s">
        <v>35</v>
      </c>
      <c r="S49" s="72" t="s">
        <v>35</v>
      </c>
      <c r="T49" s="72" t="s">
        <v>35</v>
      </c>
      <c r="U49" s="72" t="s">
        <v>35</v>
      </c>
      <c r="V49" s="72" t="s">
        <v>35</v>
      </c>
      <c r="W49" s="72" t="s">
        <v>35</v>
      </c>
      <c r="X49" s="72" t="s">
        <v>35</v>
      </c>
      <c r="Y49" s="72" t="s">
        <v>35</v>
      </c>
      <c r="Z49" s="72" t="s">
        <v>35</v>
      </c>
      <c r="AA49" s="72" t="s">
        <v>35</v>
      </c>
      <c r="AB49" s="72" t="s">
        <v>35</v>
      </c>
      <c r="AC49" s="72" t="s">
        <v>35</v>
      </c>
      <c r="AD49" s="72" t="s">
        <v>35</v>
      </c>
      <c r="AE49" s="72" t="s">
        <v>35</v>
      </c>
      <c r="AF49" s="72" t="s">
        <v>35</v>
      </c>
      <c r="AG49" s="72" t="s">
        <v>35</v>
      </c>
      <c r="AH49" s="72" t="s">
        <v>35</v>
      </c>
      <c r="AI49" s="72" t="s">
        <v>35</v>
      </c>
      <c r="AJ49" s="72" t="s">
        <v>35</v>
      </c>
      <c r="AK49" s="63" t="s">
        <v>35</v>
      </c>
      <c r="AL49" s="9"/>
      <c r="AM49" s="9"/>
      <c r="AN49" s="9"/>
      <c r="AO49" s="9"/>
      <c r="AP49" s="9"/>
      <c r="AQ49" s="9"/>
      <c r="AR49" s="9"/>
      <c r="AS49" s="9"/>
      <c r="AT49" s="9"/>
      <c r="AU49" s="9"/>
      <c r="AV49" s="9"/>
      <c r="AW49" s="9"/>
      <c r="AX49" s="9"/>
      <c r="AY49" s="9"/>
      <c r="AZ49" s="373"/>
      <c r="BA49" s="799"/>
      <c r="BB49" s="625" t="s">
        <v>68</v>
      </c>
      <c r="BC49" s="59" t="s">
        <v>35</v>
      </c>
      <c r="BD49" s="55" t="s">
        <v>35</v>
      </c>
      <c r="BE49" s="55" t="s">
        <v>35</v>
      </c>
      <c r="BF49" s="55" t="s">
        <v>35</v>
      </c>
      <c r="BG49" s="50" t="s">
        <v>35</v>
      </c>
      <c r="BH49" s="59" t="s">
        <v>35</v>
      </c>
      <c r="BI49" s="55" t="s">
        <v>35</v>
      </c>
      <c r="BJ49" s="55" t="s">
        <v>35</v>
      </c>
      <c r="BK49" s="55" t="s">
        <v>35</v>
      </c>
      <c r="BL49" s="50" t="s">
        <v>35</v>
      </c>
      <c r="BM49" s="59" t="s">
        <v>35</v>
      </c>
      <c r="BN49" s="55" t="s">
        <v>35</v>
      </c>
      <c r="BO49" s="55" t="s">
        <v>35</v>
      </c>
      <c r="BP49" s="55" t="s">
        <v>35</v>
      </c>
      <c r="BQ49" s="50" t="s">
        <v>35</v>
      </c>
      <c r="BR49" s="59" t="s">
        <v>35</v>
      </c>
      <c r="BS49" s="55" t="s">
        <v>35</v>
      </c>
      <c r="BT49" s="55" t="s">
        <v>35</v>
      </c>
      <c r="BU49" s="55" t="s">
        <v>35</v>
      </c>
      <c r="BV49" s="55" t="s">
        <v>35</v>
      </c>
      <c r="BW49" s="55" t="s">
        <v>35</v>
      </c>
      <c r="BX49" s="55" t="s">
        <v>35</v>
      </c>
      <c r="BY49" s="44" t="s">
        <v>35</v>
      </c>
      <c r="BZ49" s="44" t="s">
        <v>35</v>
      </c>
      <c r="CA49" s="44" t="s">
        <v>35</v>
      </c>
      <c r="CB49" s="44" t="s">
        <v>35</v>
      </c>
      <c r="CC49" s="44" t="s">
        <v>35</v>
      </c>
      <c r="CD49" s="44" t="s">
        <v>35</v>
      </c>
      <c r="CE49" s="44" t="s">
        <v>35</v>
      </c>
      <c r="CF49" s="44" t="s">
        <v>35</v>
      </c>
      <c r="CG49" s="44" t="s">
        <v>35</v>
      </c>
      <c r="CH49" s="44" t="s">
        <v>35</v>
      </c>
      <c r="CI49" s="44" t="s">
        <v>35</v>
      </c>
      <c r="CJ49" s="44" t="s">
        <v>35</v>
      </c>
      <c r="CK49" s="44" t="s">
        <v>35</v>
      </c>
      <c r="CL49" s="2"/>
      <c r="CM49" s="2"/>
      <c r="CN49" s="2"/>
      <c r="CO49" s="2"/>
      <c r="CP49" s="2"/>
      <c r="CQ49" s="2"/>
      <c r="CR49" s="2"/>
      <c r="CS49" s="2"/>
      <c r="CT49" s="2"/>
      <c r="CU49" s="2"/>
      <c r="CV49" s="2"/>
      <c r="CW49" s="2"/>
      <c r="CX49" s="2"/>
      <c r="CY49" s="2"/>
      <c r="CZ49" s="2"/>
    </row>
    <row r="50" s="336" customFormat="true" ht="15" customHeight="true" x14ac:dyDescent="0.2">
      <c r="A50" s="808" t="s">
        <v>103</v>
      </c>
      <c r="B50" s="407" t="s">
        <v>101</v>
      </c>
      <c r="C50" s="75" t="s">
        <v>35</v>
      </c>
      <c r="D50" s="72" t="s">
        <v>35</v>
      </c>
      <c r="E50" s="72" t="s">
        <v>35</v>
      </c>
      <c r="F50" s="72" t="s">
        <v>35</v>
      </c>
      <c r="G50" s="69" t="s">
        <v>35</v>
      </c>
      <c r="H50" s="66" t="s">
        <v>35</v>
      </c>
      <c r="I50" s="72" t="s">
        <v>35</v>
      </c>
      <c r="J50" s="72" t="s">
        <v>35</v>
      </c>
      <c r="K50" s="72" t="s">
        <v>35</v>
      </c>
      <c r="L50" s="63" t="s">
        <v>35</v>
      </c>
      <c r="M50" s="75" t="s">
        <v>35</v>
      </c>
      <c r="N50" s="72" t="s">
        <v>35</v>
      </c>
      <c r="O50" s="72" t="s">
        <v>35</v>
      </c>
      <c r="P50" s="72" t="s">
        <v>35</v>
      </c>
      <c r="Q50" s="69" t="s">
        <v>35</v>
      </c>
      <c r="R50" s="66" t="s">
        <v>35</v>
      </c>
      <c r="S50" s="72" t="s">
        <v>35</v>
      </c>
      <c r="T50" s="72" t="s">
        <v>35</v>
      </c>
      <c r="U50" s="72" t="s">
        <v>35</v>
      </c>
      <c r="V50" s="72" t="s">
        <v>35</v>
      </c>
      <c r="W50" s="72" t="s">
        <v>35</v>
      </c>
      <c r="X50" s="72" t="s">
        <v>35</v>
      </c>
      <c r="Y50" s="72" t="s">
        <v>35</v>
      </c>
      <c r="Z50" s="72" t="s">
        <v>35</v>
      </c>
      <c r="AA50" s="72" t="s">
        <v>35</v>
      </c>
      <c r="AB50" s="72" t="s">
        <v>35</v>
      </c>
      <c r="AC50" s="72" t="s">
        <v>35</v>
      </c>
      <c r="AD50" s="72" t="s">
        <v>35</v>
      </c>
      <c r="AE50" s="72" t="s">
        <v>35</v>
      </c>
      <c r="AF50" s="72" t="s">
        <v>35</v>
      </c>
      <c r="AG50" s="72" t="s">
        <v>35</v>
      </c>
      <c r="AH50" s="72" t="s">
        <v>35</v>
      </c>
      <c r="AI50" s="72" t="s">
        <v>35</v>
      </c>
      <c r="AJ50" s="72" t="s">
        <v>35</v>
      </c>
      <c r="AK50" s="63" t="s">
        <v>35</v>
      </c>
      <c r="AL50" s="9"/>
      <c r="AM50" s="9"/>
      <c r="AN50" s="9"/>
      <c r="AO50" s="9"/>
      <c r="AP50" s="9"/>
      <c r="AQ50" s="9"/>
      <c r="AR50" s="9"/>
      <c r="AS50" s="9"/>
      <c r="AT50" s="9"/>
      <c r="AU50" s="9"/>
      <c r="AV50" s="9"/>
      <c r="AW50" s="9"/>
      <c r="AX50" s="9"/>
      <c r="AY50" s="9"/>
      <c r="AZ50" s="373"/>
      <c r="BA50" s="799" t="s">
        <v>103</v>
      </c>
      <c r="BB50" s="625" t="s">
        <v>101</v>
      </c>
      <c r="BC50" s="59" t="s">
        <v>35</v>
      </c>
      <c r="BD50" s="55" t="s">
        <v>35</v>
      </c>
      <c r="BE50" s="55" t="s">
        <v>35</v>
      </c>
      <c r="BF50" s="55" t="s">
        <v>35</v>
      </c>
      <c r="BG50" s="50" t="s">
        <v>35</v>
      </c>
      <c r="BH50" s="59" t="s">
        <v>35</v>
      </c>
      <c r="BI50" s="55" t="s">
        <v>35</v>
      </c>
      <c r="BJ50" s="55" t="s">
        <v>35</v>
      </c>
      <c r="BK50" s="55" t="s">
        <v>35</v>
      </c>
      <c r="BL50" s="50" t="s">
        <v>35</v>
      </c>
      <c r="BM50" s="59" t="s">
        <v>35</v>
      </c>
      <c r="BN50" s="55" t="s">
        <v>35</v>
      </c>
      <c r="BO50" s="55" t="s">
        <v>35</v>
      </c>
      <c r="BP50" s="55" t="s">
        <v>35</v>
      </c>
      <c r="BQ50" s="50" t="s">
        <v>35</v>
      </c>
      <c r="BR50" s="59" t="s">
        <v>35</v>
      </c>
      <c r="BS50" s="55" t="s">
        <v>35</v>
      </c>
      <c r="BT50" s="55" t="s">
        <v>35</v>
      </c>
      <c r="BU50" s="55" t="s">
        <v>35</v>
      </c>
      <c r="BV50" s="55" t="s">
        <v>35</v>
      </c>
      <c r="BW50" s="55" t="s">
        <v>35</v>
      </c>
      <c r="BX50" s="55" t="s">
        <v>35</v>
      </c>
      <c r="BY50" s="44" t="s">
        <v>35</v>
      </c>
      <c r="BZ50" s="44" t="s">
        <v>35</v>
      </c>
      <c r="CA50" s="44" t="s">
        <v>35</v>
      </c>
      <c r="CB50" s="44" t="s">
        <v>35</v>
      </c>
      <c r="CC50" s="44" t="s">
        <v>35</v>
      </c>
      <c r="CD50" s="44" t="s">
        <v>35</v>
      </c>
      <c r="CE50" s="44" t="s">
        <v>35</v>
      </c>
      <c r="CF50" s="44" t="s">
        <v>35</v>
      </c>
      <c r="CG50" s="44" t="s">
        <v>35</v>
      </c>
      <c r="CH50" s="44" t="s">
        <v>35</v>
      </c>
      <c r="CI50" s="44" t="s">
        <v>35</v>
      </c>
      <c r="CJ50" s="44" t="s">
        <v>35</v>
      </c>
      <c r="CK50" s="44" t="s">
        <v>35</v>
      </c>
      <c r="CL50" s="2"/>
      <c r="CM50" s="2"/>
      <c r="CN50" s="2"/>
      <c r="CO50" s="2"/>
      <c r="CP50" s="2"/>
      <c r="CQ50" s="2"/>
      <c r="CR50" s="2"/>
      <c r="CS50" s="2"/>
      <c r="CT50" s="2"/>
      <c r="CU50" s="2"/>
      <c r="CV50" s="2"/>
      <c r="CW50" s="2"/>
      <c r="CX50" s="2"/>
      <c r="CY50" s="2"/>
      <c r="CZ50" s="2"/>
    </row>
    <row r="51" s="336" customFormat="true" ht="15" customHeight="true" x14ac:dyDescent="0.2">
      <c r="A51" s="808"/>
      <c r="B51" s="407" t="s">
        <v>100</v>
      </c>
      <c r="C51" s="75" t="s">
        <v>35</v>
      </c>
      <c r="D51" s="72" t="s">
        <v>35</v>
      </c>
      <c r="E51" s="72" t="s">
        <v>35</v>
      </c>
      <c r="F51" s="72" t="s">
        <v>35</v>
      </c>
      <c r="G51" s="69" t="s">
        <v>35</v>
      </c>
      <c r="H51" s="66" t="s">
        <v>35</v>
      </c>
      <c r="I51" s="72" t="s">
        <v>35</v>
      </c>
      <c r="J51" s="72" t="s">
        <v>35</v>
      </c>
      <c r="K51" s="72" t="s">
        <v>35</v>
      </c>
      <c r="L51" s="63" t="s">
        <v>35</v>
      </c>
      <c r="M51" s="75" t="s">
        <v>35</v>
      </c>
      <c r="N51" s="72" t="s">
        <v>35</v>
      </c>
      <c r="O51" s="72" t="s">
        <v>35</v>
      </c>
      <c r="P51" s="72" t="s">
        <v>35</v>
      </c>
      <c r="Q51" s="69" t="s">
        <v>35</v>
      </c>
      <c r="R51" s="66" t="s">
        <v>35</v>
      </c>
      <c r="S51" s="72" t="s">
        <v>35</v>
      </c>
      <c r="T51" s="72" t="s">
        <v>35</v>
      </c>
      <c r="U51" s="72" t="s">
        <v>35</v>
      </c>
      <c r="V51" s="72" t="s">
        <v>35</v>
      </c>
      <c r="W51" s="72" t="s">
        <v>35</v>
      </c>
      <c r="X51" s="72" t="s">
        <v>35</v>
      </c>
      <c r="Y51" s="72" t="s">
        <v>35</v>
      </c>
      <c r="Z51" s="72" t="s">
        <v>35</v>
      </c>
      <c r="AA51" s="72" t="s">
        <v>35</v>
      </c>
      <c r="AB51" s="72" t="s">
        <v>35</v>
      </c>
      <c r="AC51" s="72" t="s">
        <v>35</v>
      </c>
      <c r="AD51" s="72" t="s">
        <v>35</v>
      </c>
      <c r="AE51" s="72" t="s">
        <v>35</v>
      </c>
      <c r="AF51" s="72" t="s">
        <v>35</v>
      </c>
      <c r="AG51" s="72" t="s">
        <v>35</v>
      </c>
      <c r="AH51" s="72" t="s">
        <v>35</v>
      </c>
      <c r="AI51" s="72" t="s">
        <v>35</v>
      </c>
      <c r="AJ51" s="72" t="s">
        <v>35</v>
      </c>
      <c r="AK51" s="63" t="s">
        <v>35</v>
      </c>
      <c r="AL51" s="9"/>
      <c r="AM51" s="9"/>
      <c r="AN51" s="9"/>
      <c r="AO51" s="9"/>
      <c r="AP51" s="9"/>
      <c r="AQ51" s="9"/>
      <c r="AR51" s="9"/>
      <c r="AS51" s="9"/>
      <c r="AT51" s="9"/>
      <c r="AU51" s="9"/>
      <c r="AV51" s="9"/>
      <c r="AW51" s="9"/>
      <c r="AX51" s="9"/>
      <c r="AY51" s="9"/>
      <c r="AZ51" s="373"/>
      <c r="BA51" s="799"/>
      <c r="BB51" s="625" t="s">
        <v>100</v>
      </c>
      <c r="BC51" s="59" t="s">
        <v>35</v>
      </c>
      <c r="BD51" s="55" t="s">
        <v>35</v>
      </c>
      <c r="BE51" s="55" t="s">
        <v>35</v>
      </c>
      <c r="BF51" s="55" t="s">
        <v>35</v>
      </c>
      <c r="BG51" s="50" t="s">
        <v>35</v>
      </c>
      <c r="BH51" s="59" t="s">
        <v>35</v>
      </c>
      <c r="BI51" s="55" t="s">
        <v>35</v>
      </c>
      <c r="BJ51" s="55" t="s">
        <v>35</v>
      </c>
      <c r="BK51" s="55" t="s">
        <v>35</v>
      </c>
      <c r="BL51" s="50" t="s">
        <v>35</v>
      </c>
      <c r="BM51" s="59" t="s">
        <v>35</v>
      </c>
      <c r="BN51" s="55" t="s">
        <v>35</v>
      </c>
      <c r="BO51" s="55" t="s">
        <v>35</v>
      </c>
      <c r="BP51" s="55" t="s">
        <v>35</v>
      </c>
      <c r="BQ51" s="50" t="s">
        <v>35</v>
      </c>
      <c r="BR51" s="59" t="s">
        <v>35</v>
      </c>
      <c r="BS51" s="55" t="s">
        <v>35</v>
      </c>
      <c r="BT51" s="55" t="s">
        <v>35</v>
      </c>
      <c r="BU51" s="55" t="s">
        <v>35</v>
      </c>
      <c r="BV51" s="55" t="s">
        <v>35</v>
      </c>
      <c r="BW51" s="55" t="s">
        <v>35</v>
      </c>
      <c r="BX51" s="55" t="s">
        <v>35</v>
      </c>
      <c r="BY51" s="44" t="s">
        <v>35</v>
      </c>
      <c r="BZ51" s="44" t="s">
        <v>35</v>
      </c>
      <c r="CA51" s="44" t="s">
        <v>35</v>
      </c>
      <c r="CB51" s="44" t="s">
        <v>35</v>
      </c>
      <c r="CC51" s="44" t="s">
        <v>35</v>
      </c>
      <c r="CD51" s="44" t="s">
        <v>35</v>
      </c>
      <c r="CE51" s="44" t="s">
        <v>35</v>
      </c>
      <c r="CF51" s="44" t="s">
        <v>35</v>
      </c>
      <c r="CG51" s="44" t="s">
        <v>35</v>
      </c>
      <c r="CH51" s="44" t="s">
        <v>35</v>
      </c>
      <c r="CI51" s="44" t="s">
        <v>35</v>
      </c>
      <c r="CJ51" s="44" t="s">
        <v>35</v>
      </c>
      <c r="CK51" s="44" t="s">
        <v>35</v>
      </c>
      <c r="CL51" s="2"/>
      <c r="CM51" s="2"/>
      <c r="CN51" s="2"/>
      <c r="CO51" s="2"/>
      <c r="CP51" s="2"/>
      <c r="CQ51" s="2"/>
      <c r="CR51" s="2"/>
      <c r="CS51" s="2"/>
      <c r="CT51" s="2"/>
      <c r="CU51" s="2"/>
      <c r="CV51" s="2"/>
      <c r="CW51" s="2"/>
      <c r="CX51" s="2"/>
      <c r="CY51" s="2"/>
      <c r="CZ51" s="2"/>
    </row>
    <row r="52" s="336" customFormat="true" ht="15" customHeight="true" x14ac:dyDescent="0.2">
      <c r="A52" s="808"/>
      <c r="B52" s="407" t="s">
        <v>68</v>
      </c>
      <c r="C52" s="75" t="s">
        <v>35</v>
      </c>
      <c r="D52" s="72" t="s">
        <v>35</v>
      </c>
      <c r="E52" s="72" t="s">
        <v>35</v>
      </c>
      <c r="F52" s="72" t="s">
        <v>35</v>
      </c>
      <c r="G52" s="69" t="s">
        <v>35</v>
      </c>
      <c r="H52" s="66" t="s">
        <v>35</v>
      </c>
      <c r="I52" s="72" t="s">
        <v>35</v>
      </c>
      <c r="J52" s="72" t="s">
        <v>35</v>
      </c>
      <c r="K52" s="72" t="s">
        <v>35</v>
      </c>
      <c r="L52" s="63" t="s">
        <v>35</v>
      </c>
      <c r="M52" s="75" t="s">
        <v>35</v>
      </c>
      <c r="N52" s="72" t="s">
        <v>35</v>
      </c>
      <c r="O52" s="72" t="s">
        <v>35</v>
      </c>
      <c r="P52" s="72" t="s">
        <v>35</v>
      </c>
      <c r="Q52" s="69" t="s">
        <v>35</v>
      </c>
      <c r="R52" s="66" t="s">
        <v>35</v>
      </c>
      <c r="S52" s="72" t="s">
        <v>35</v>
      </c>
      <c r="T52" s="72" t="s">
        <v>35</v>
      </c>
      <c r="U52" s="72" t="s">
        <v>35</v>
      </c>
      <c r="V52" s="72" t="s">
        <v>35</v>
      </c>
      <c r="W52" s="72" t="s">
        <v>35</v>
      </c>
      <c r="X52" s="72" t="s">
        <v>35</v>
      </c>
      <c r="Y52" s="72" t="s">
        <v>35</v>
      </c>
      <c r="Z52" s="72" t="s">
        <v>35</v>
      </c>
      <c r="AA52" s="72" t="s">
        <v>35</v>
      </c>
      <c r="AB52" s="72" t="s">
        <v>35</v>
      </c>
      <c r="AC52" s="72" t="s">
        <v>35</v>
      </c>
      <c r="AD52" s="72" t="s">
        <v>35</v>
      </c>
      <c r="AE52" s="72" t="s">
        <v>35</v>
      </c>
      <c r="AF52" s="72" t="s">
        <v>35</v>
      </c>
      <c r="AG52" s="72" t="s">
        <v>35</v>
      </c>
      <c r="AH52" s="72" t="s">
        <v>35</v>
      </c>
      <c r="AI52" s="72" t="s">
        <v>35</v>
      </c>
      <c r="AJ52" s="72" t="s">
        <v>35</v>
      </c>
      <c r="AK52" s="63" t="s">
        <v>35</v>
      </c>
      <c r="AL52" s="9"/>
      <c r="AM52" s="9"/>
      <c r="AN52" s="9"/>
      <c r="AO52" s="9"/>
      <c r="AP52" s="9"/>
      <c r="AQ52" s="9"/>
      <c r="AR52" s="9"/>
      <c r="AS52" s="9"/>
      <c r="AT52" s="9"/>
      <c r="AU52" s="9"/>
      <c r="AV52" s="9"/>
      <c r="AW52" s="9"/>
      <c r="AX52" s="9"/>
      <c r="AY52" s="9"/>
      <c r="AZ52" s="373"/>
      <c r="BA52" s="799"/>
      <c r="BB52" s="625" t="s">
        <v>68</v>
      </c>
      <c r="BC52" s="59" t="s">
        <v>35</v>
      </c>
      <c r="BD52" s="55" t="s">
        <v>35</v>
      </c>
      <c r="BE52" s="55" t="s">
        <v>35</v>
      </c>
      <c r="BF52" s="55" t="s">
        <v>35</v>
      </c>
      <c r="BG52" s="50" t="s">
        <v>35</v>
      </c>
      <c r="BH52" s="59" t="s">
        <v>35</v>
      </c>
      <c r="BI52" s="55" t="s">
        <v>35</v>
      </c>
      <c r="BJ52" s="55" t="s">
        <v>35</v>
      </c>
      <c r="BK52" s="55" t="s">
        <v>35</v>
      </c>
      <c r="BL52" s="50" t="s">
        <v>35</v>
      </c>
      <c r="BM52" s="59" t="s">
        <v>35</v>
      </c>
      <c r="BN52" s="55" t="s">
        <v>35</v>
      </c>
      <c r="BO52" s="55" t="s">
        <v>35</v>
      </c>
      <c r="BP52" s="55" t="s">
        <v>35</v>
      </c>
      <c r="BQ52" s="50" t="s">
        <v>35</v>
      </c>
      <c r="BR52" s="59" t="s">
        <v>35</v>
      </c>
      <c r="BS52" s="55" t="s">
        <v>35</v>
      </c>
      <c r="BT52" s="55" t="s">
        <v>35</v>
      </c>
      <c r="BU52" s="55" t="s">
        <v>35</v>
      </c>
      <c r="BV52" s="55" t="s">
        <v>35</v>
      </c>
      <c r="BW52" s="55" t="s">
        <v>35</v>
      </c>
      <c r="BX52" s="55" t="s">
        <v>35</v>
      </c>
      <c r="BY52" s="44" t="s">
        <v>35</v>
      </c>
      <c r="BZ52" s="44" t="s">
        <v>35</v>
      </c>
      <c r="CA52" s="44" t="s">
        <v>35</v>
      </c>
      <c r="CB52" s="44" t="s">
        <v>35</v>
      </c>
      <c r="CC52" s="44" t="s">
        <v>35</v>
      </c>
      <c r="CD52" s="44" t="s">
        <v>35</v>
      </c>
      <c r="CE52" s="44" t="s">
        <v>35</v>
      </c>
      <c r="CF52" s="44" t="s">
        <v>35</v>
      </c>
      <c r="CG52" s="44" t="s">
        <v>35</v>
      </c>
      <c r="CH52" s="44" t="s">
        <v>35</v>
      </c>
      <c r="CI52" s="44" t="s">
        <v>35</v>
      </c>
      <c r="CJ52" s="44" t="s">
        <v>35</v>
      </c>
      <c r="CK52" s="44" t="s">
        <v>35</v>
      </c>
      <c r="CL52" s="2"/>
      <c r="CM52" s="2"/>
      <c r="CN52" s="2"/>
      <c r="CO52" s="2"/>
      <c r="CP52" s="2"/>
      <c r="CQ52" s="2"/>
      <c r="CR52" s="2"/>
      <c r="CS52" s="2"/>
      <c r="CT52" s="2"/>
      <c r="CU52" s="2"/>
      <c r="CV52" s="2"/>
      <c r="CW52" s="2"/>
      <c r="CX52" s="2"/>
      <c r="CY52" s="2"/>
      <c r="CZ52" s="2"/>
    </row>
    <row r="53" s="336" customFormat="true" ht="15" customHeight="true" x14ac:dyDescent="0.2">
      <c r="A53" s="808" t="s">
        <v>106</v>
      </c>
      <c r="B53" s="407" t="s">
        <v>101</v>
      </c>
      <c r="C53" s="75" t="s">
        <v>35</v>
      </c>
      <c r="D53" s="72" t="s">
        <v>35</v>
      </c>
      <c r="E53" s="72" t="s">
        <v>35</v>
      </c>
      <c r="F53" s="72" t="s">
        <v>35</v>
      </c>
      <c r="G53" s="69" t="s">
        <v>35</v>
      </c>
      <c r="H53" s="66" t="s">
        <v>35</v>
      </c>
      <c r="I53" s="72" t="s">
        <v>35</v>
      </c>
      <c r="J53" s="72" t="s">
        <v>35</v>
      </c>
      <c r="K53" s="72" t="s">
        <v>35</v>
      </c>
      <c r="L53" s="63" t="s">
        <v>35</v>
      </c>
      <c r="M53" s="75" t="s">
        <v>35</v>
      </c>
      <c r="N53" s="72" t="s">
        <v>35</v>
      </c>
      <c r="O53" s="72" t="s">
        <v>35</v>
      </c>
      <c r="P53" s="72" t="s">
        <v>35</v>
      </c>
      <c r="Q53" s="69" t="s">
        <v>35</v>
      </c>
      <c r="R53" s="66" t="s">
        <v>35</v>
      </c>
      <c r="S53" s="72" t="s">
        <v>35</v>
      </c>
      <c r="T53" s="72" t="s">
        <v>35</v>
      </c>
      <c r="U53" s="72" t="s">
        <v>35</v>
      </c>
      <c r="V53" s="72" t="s">
        <v>35</v>
      </c>
      <c r="W53" s="72" t="s">
        <v>35</v>
      </c>
      <c r="X53" s="72" t="s">
        <v>35</v>
      </c>
      <c r="Y53" s="72" t="s">
        <v>35</v>
      </c>
      <c r="Z53" s="72" t="s">
        <v>35</v>
      </c>
      <c r="AA53" s="72" t="s">
        <v>35</v>
      </c>
      <c r="AB53" s="72" t="s">
        <v>35</v>
      </c>
      <c r="AC53" s="72" t="s">
        <v>35</v>
      </c>
      <c r="AD53" s="72" t="s">
        <v>35</v>
      </c>
      <c r="AE53" s="72" t="s">
        <v>35</v>
      </c>
      <c r="AF53" s="72" t="s">
        <v>35</v>
      </c>
      <c r="AG53" s="72" t="s">
        <v>35</v>
      </c>
      <c r="AH53" s="72" t="s">
        <v>35</v>
      </c>
      <c r="AI53" s="72" t="s">
        <v>35</v>
      </c>
      <c r="AJ53" s="72" t="s">
        <v>35</v>
      </c>
      <c r="AK53" s="63" t="s">
        <v>35</v>
      </c>
      <c r="AL53" s="9"/>
      <c r="AM53" s="9"/>
      <c r="AN53" s="9"/>
      <c r="AO53" s="9"/>
      <c r="AP53" s="9"/>
      <c r="AQ53" s="9"/>
      <c r="AR53" s="9"/>
      <c r="AS53" s="9"/>
      <c r="AT53" s="9"/>
      <c r="AU53" s="9"/>
      <c r="AV53" s="9"/>
      <c r="AW53" s="9"/>
      <c r="AX53" s="9"/>
      <c r="AY53" s="9"/>
      <c r="AZ53" s="373"/>
      <c r="BA53" s="799" t="s">
        <v>106</v>
      </c>
      <c r="BB53" s="625" t="s">
        <v>101</v>
      </c>
      <c r="BC53" s="59" t="s">
        <v>35</v>
      </c>
      <c r="BD53" s="55" t="s">
        <v>35</v>
      </c>
      <c r="BE53" s="55" t="s">
        <v>35</v>
      </c>
      <c r="BF53" s="55" t="s">
        <v>35</v>
      </c>
      <c r="BG53" s="50" t="s">
        <v>35</v>
      </c>
      <c r="BH53" s="59" t="s">
        <v>35</v>
      </c>
      <c r="BI53" s="55" t="s">
        <v>35</v>
      </c>
      <c r="BJ53" s="55" t="s">
        <v>35</v>
      </c>
      <c r="BK53" s="55" t="s">
        <v>35</v>
      </c>
      <c r="BL53" s="50" t="s">
        <v>35</v>
      </c>
      <c r="BM53" s="59" t="s">
        <v>35</v>
      </c>
      <c r="BN53" s="55" t="s">
        <v>35</v>
      </c>
      <c r="BO53" s="55" t="s">
        <v>35</v>
      </c>
      <c r="BP53" s="55" t="s">
        <v>35</v>
      </c>
      <c r="BQ53" s="50" t="s">
        <v>35</v>
      </c>
      <c r="BR53" s="59" t="s">
        <v>35</v>
      </c>
      <c r="BS53" s="55" t="s">
        <v>35</v>
      </c>
      <c r="BT53" s="55" t="s">
        <v>35</v>
      </c>
      <c r="BU53" s="55" t="s">
        <v>35</v>
      </c>
      <c r="BV53" s="55" t="s">
        <v>35</v>
      </c>
      <c r="BW53" s="55" t="s">
        <v>35</v>
      </c>
      <c r="BX53" s="55" t="s">
        <v>35</v>
      </c>
      <c r="BY53" s="44" t="s">
        <v>35</v>
      </c>
      <c r="BZ53" s="44" t="s">
        <v>35</v>
      </c>
      <c r="CA53" s="44" t="s">
        <v>35</v>
      </c>
      <c r="CB53" s="44" t="s">
        <v>35</v>
      </c>
      <c r="CC53" s="44" t="s">
        <v>35</v>
      </c>
      <c r="CD53" s="44" t="s">
        <v>35</v>
      </c>
      <c r="CE53" s="44" t="s">
        <v>35</v>
      </c>
      <c r="CF53" s="44" t="s">
        <v>35</v>
      </c>
      <c r="CG53" s="44" t="s">
        <v>35</v>
      </c>
      <c r="CH53" s="44" t="s">
        <v>35</v>
      </c>
      <c r="CI53" s="44" t="s">
        <v>35</v>
      </c>
      <c r="CJ53" s="44" t="s">
        <v>35</v>
      </c>
      <c r="CK53" s="44" t="s">
        <v>35</v>
      </c>
      <c r="CL53" s="2"/>
      <c r="CM53" s="2"/>
      <c r="CN53" s="2"/>
      <c r="CO53" s="2"/>
      <c r="CP53" s="2"/>
      <c r="CQ53" s="2"/>
      <c r="CR53" s="2"/>
      <c r="CS53" s="2"/>
      <c r="CT53" s="2"/>
      <c r="CU53" s="2"/>
      <c r="CV53" s="2"/>
      <c r="CW53" s="2"/>
      <c r="CX53" s="2"/>
      <c r="CY53" s="2"/>
      <c r="CZ53" s="2"/>
    </row>
    <row r="54" s="336" customFormat="true" ht="15" customHeight="true" x14ac:dyDescent="0.2">
      <c r="A54" s="808"/>
      <c r="B54" s="407" t="s">
        <v>100</v>
      </c>
      <c r="C54" s="75" t="s">
        <v>35</v>
      </c>
      <c r="D54" s="72" t="s">
        <v>35</v>
      </c>
      <c r="E54" s="72" t="s">
        <v>35</v>
      </c>
      <c r="F54" s="72" t="s">
        <v>35</v>
      </c>
      <c r="G54" s="69" t="s">
        <v>35</v>
      </c>
      <c r="H54" s="66" t="s">
        <v>35</v>
      </c>
      <c r="I54" s="72" t="s">
        <v>35</v>
      </c>
      <c r="J54" s="72" t="s">
        <v>35</v>
      </c>
      <c r="K54" s="72" t="s">
        <v>35</v>
      </c>
      <c r="L54" s="63" t="s">
        <v>35</v>
      </c>
      <c r="M54" s="75" t="s">
        <v>35</v>
      </c>
      <c r="N54" s="72" t="s">
        <v>35</v>
      </c>
      <c r="O54" s="72" t="s">
        <v>35</v>
      </c>
      <c r="P54" s="72" t="s">
        <v>35</v>
      </c>
      <c r="Q54" s="69" t="s">
        <v>35</v>
      </c>
      <c r="R54" s="66" t="s">
        <v>35</v>
      </c>
      <c r="S54" s="72" t="s">
        <v>35</v>
      </c>
      <c r="T54" s="72" t="s">
        <v>35</v>
      </c>
      <c r="U54" s="72" t="s">
        <v>35</v>
      </c>
      <c r="V54" s="72" t="s">
        <v>35</v>
      </c>
      <c r="W54" s="72" t="s">
        <v>35</v>
      </c>
      <c r="X54" s="72" t="s">
        <v>35</v>
      </c>
      <c r="Y54" s="72" t="s">
        <v>35</v>
      </c>
      <c r="Z54" s="72" t="s">
        <v>35</v>
      </c>
      <c r="AA54" s="72" t="s">
        <v>35</v>
      </c>
      <c r="AB54" s="72" t="s">
        <v>35</v>
      </c>
      <c r="AC54" s="72" t="s">
        <v>35</v>
      </c>
      <c r="AD54" s="72" t="s">
        <v>35</v>
      </c>
      <c r="AE54" s="72" t="s">
        <v>35</v>
      </c>
      <c r="AF54" s="72" t="s">
        <v>35</v>
      </c>
      <c r="AG54" s="72" t="s">
        <v>35</v>
      </c>
      <c r="AH54" s="72" t="s">
        <v>35</v>
      </c>
      <c r="AI54" s="72" t="s">
        <v>35</v>
      </c>
      <c r="AJ54" s="72" t="s">
        <v>35</v>
      </c>
      <c r="AK54" s="63" t="s">
        <v>35</v>
      </c>
      <c r="AL54" s="9"/>
      <c r="AM54" s="9"/>
      <c r="AN54" s="9"/>
      <c r="AO54" s="9"/>
      <c r="AP54" s="9"/>
      <c r="AQ54" s="9"/>
      <c r="AR54" s="9"/>
      <c r="AS54" s="9"/>
      <c r="AT54" s="9"/>
      <c r="AU54" s="9"/>
      <c r="AV54" s="9"/>
      <c r="AW54" s="9"/>
      <c r="AX54" s="9"/>
      <c r="AY54" s="9"/>
      <c r="AZ54" s="373"/>
      <c r="BA54" s="799"/>
      <c r="BB54" s="625" t="s">
        <v>100</v>
      </c>
      <c r="BC54" s="59" t="s">
        <v>35</v>
      </c>
      <c r="BD54" s="55" t="s">
        <v>35</v>
      </c>
      <c r="BE54" s="55" t="s">
        <v>35</v>
      </c>
      <c r="BF54" s="55" t="s">
        <v>35</v>
      </c>
      <c r="BG54" s="50" t="s">
        <v>35</v>
      </c>
      <c r="BH54" s="59" t="s">
        <v>35</v>
      </c>
      <c r="BI54" s="55" t="s">
        <v>35</v>
      </c>
      <c r="BJ54" s="55" t="s">
        <v>35</v>
      </c>
      <c r="BK54" s="55" t="s">
        <v>35</v>
      </c>
      <c r="BL54" s="50" t="s">
        <v>35</v>
      </c>
      <c r="BM54" s="59" t="s">
        <v>35</v>
      </c>
      <c r="BN54" s="55" t="s">
        <v>35</v>
      </c>
      <c r="BO54" s="55" t="s">
        <v>35</v>
      </c>
      <c r="BP54" s="55" t="s">
        <v>35</v>
      </c>
      <c r="BQ54" s="50" t="s">
        <v>35</v>
      </c>
      <c r="BR54" s="59" t="s">
        <v>35</v>
      </c>
      <c r="BS54" s="55" t="s">
        <v>35</v>
      </c>
      <c r="BT54" s="55" t="s">
        <v>35</v>
      </c>
      <c r="BU54" s="55" t="s">
        <v>35</v>
      </c>
      <c r="BV54" s="55" t="s">
        <v>35</v>
      </c>
      <c r="BW54" s="55" t="s">
        <v>35</v>
      </c>
      <c r="BX54" s="55" t="s">
        <v>35</v>
      </c>
      <c r="BY54" s="44" t="s">
        <v>35</v>
      </c>
      <c r="BZ54" s="44" t="s">
        <v>35</v>
      </c>
      <c r="CA54" s="44" t="s">
        <v>35</v>
      </c>
      <c r="CB54" s="44" t="s">
        <v>35</v>
      </c>
      <c r="CC54" s="44" t="s">
        <v>35</v>
      </c>
      <c r="CD54" s="44" t="s">
        <v>35</v>
      </c>
      <c r="CE54" s="44" t="s">
        <v>35</v>
      </c>
      <c r="CF54" s="44" t="s">
        <v>35</v>
      </c>
      <c r="CG54" s="44" t="s">
        <v>35</v>
      </c>
      <c r="CH54" s="44" t="s">
        <v>35</v>
      </c>
      <c r="CI54" s="44" t="s">
        <v>35</v>
      </c>
      <c r="CJ54" s="44" t="s">
        <v>35</v>
      </c>
      <c r="CK54" s="44" t="s">
        <v>35</v>
      </c>
      <c r="CL54" s="2"/>
      <c r="CM54" s="2"/>
      <c r="CN54" s="2"/>
      <c r="CO54" s="2"/>
      <c r="CP54" s="2"/>
      <c r="CQ54" s="2"/>
      <c r="CR54" s="2"/>
      <c r="CS54" s="2"/>
      <c r="CT54" s="2"/>
      <c r="CU54" s="2"/>
      <c r="CV54" s="2"/>
      <c r="CW54" s="2"/>
      <c r="CX54" s="2"/>
      <c r="CY54" s="2"/>
      <c r="CZ54" s="2"/>
    </row>
    <row r="55" s="336" customFormat="true" ht="15" customHeight="true" x14ac:dyDescent="0.2">
      <c r="A55" s="809"/>
      <c r="B55" s="408" t="s">
        <v>68</v>
      </c>
      <c r="C55" s="74" t="s">
        <v>35</v>
      </c>
      <c r="D55" s="71" t="s">
        <v>35</v>
      </c>
      <c r="E55" s="71" t="s">
        <v>35</v>
      </c>
      <c r="F55" s="71" t="s">
        <v>35</v>
      </c>
      <c r="G55" s="68" t="s">
        <v>35</v>
      </c>
      <c r="H55" s="65" t="s">
        <v>35</v>
      </c>
      <c r="I55" s="71" t="s">
        <v>35</v>
      </c>
      <c r="J55" s="71" t="s">
        <v>35</v>
      </c>
      <c r="K55" s="71" t="s">
        <v>35</v>
      </c>
      <c r="L55" s="62" t="s">
        <v>35</v>
      </c>
      <c r="M55" s="74" t="s">
        <v>35</v>
      </c>
      <c r="N55" s="71" t="s">
        <v>35</v>
      </c>
      <c r="O55" s="71" t="s">
        <v>35</v>
      </c>
      <c r="P55" s="71" t="s">
        <v>35</v>
      </c>
      <c r="Q55" s="68" t="s">
        <v>35</v>
      </c>
      <c r="R55" s="15" t="s">
        <v>35</v>
      </c>
      <c r="S55" s="14" t="s">
        <v>35</v>
      </c>
      <c r="T55" s="14" t="s">
        <v>35</v>
      </c>
      <c r="U55" s="14" t="s">
        <v>35</v>
      </c>
      <c r="V55" s="14" t="s">
        <v>35</v>
      </c>
      <c r="W55" s="14" t="s">
        <v>35</v>
      </c>
      <c r="X55" s="14" t="s">
        <v>35</v>
      </c>
      <c r="Y55" s="14" t="s">
        <v>35</v>
      </c>
      <c r="Z55" s="14" t="s">
        <v>35</v>
      </c>
      <c r="AA55" s="14" t="s">
        <v>35</v>
      </c>
      <c r="AB55" s="14" t="s">
        <v>35</v>
      </c>
      <c r="AC55" s="14" t="s">
        <v>35</v>
      </c>
      <c r="AD55" s="14" t="s">
        <v>35</v>
      </c>
      <c r="AE55" s="14" t="s">
        <v>35</v>
      </c>
      <c r="AF55" s="14" t="s">
        <v>35</v>
      </c>
      <c r="AG55" s="14" t="s">
        <v>35</v>
      </c>
      <c r="AH55" s="14" t="s">
        <v>35</v>
      </c>
      <c r="AI55" s="14" t="s">
        <v>35</v>
      </c>
      <c r="AJ55" s="14" t="s">
        <v>35</v>
      </c>
      <c r="AK55" s="3" t="s">
        <v>35</v>
      </c>
      <c r="AL55" s="9"/>
      <c r="AM55" s="9"/>
      <c r="AN55" s="9"/>
      <c r="AO55" s="9"/>
      <c r="AP55" s="9"/>
      <c r="AQ55" s="9"/>
      <c r="AR55" s="9"/>
      <c r="AS55" s="9"/>
      <c r="AT55" s="9"/>
      <c r="AU55" s="9"/>
      <c r="AV55" s="9"/>
      <c r="AW55" s="9"/>
      <c r="AX55" s="9"/>
      <c r="AY55" s="9"/>
      <c r="AZ55" s="373"/>
      <c r="BA55" s="800"/>
      <c r="BB55" s="629" t="s">
        <v>68</v>
      </c>
      <c r="BC55" s="57" t="s">
        <v>35</v>
      </c>
      <c r="BD55" s="53" t="s">
        <v>35</v>
      </c>
      <c r="BE55" s="53" t="s">
        <v>35</v>
      </c>
      <c r="BF55" s="53" t="s">
        <v>35</v>
      </c>
      <c r="BG55" s="48" t="s">
        <v>35</v>
      </c>
      <c r="BH55" s="57" t="s">
        <v>35</v>
      </c>
      <c r="BI55" s="53" t="s">
        <v>35</v>
      </c>
      <c r="BJ55" s="53" t="s">
        <v>35</v>
      </c>
      <c r="BK55" s="53" t="s">
        <v>35</v>
      </c>
      <c r="BL55" s="48" t="s">
        <v>35</v>
      </c>
      <c r="BM55" s="57" t="s">
        <v>35</v>
      </c>
      <c r="BN55" s="53" t="s">
        <v>35</v>
      </c>
      <c r="BO55" s="53" t="s">
        <v>35</v>
      </c>
      <c r="BP55" s="53" t="s">
        <v>35</v>
      </c>
      <c r="BQ55" s="48" t="s">
        <v>35</v>
      </c>
      <c r="BR55" s="13" t="s">
        <v>35</v>
      </c>
      <c r="BS55" s="12" t="s">
        <v>35</v>
      </c>
      <c r="BT55" s="12" t="s">
        <v>35</v>
      </c>
      <c r="BU55" s="12" t="s">
        <v>35</v>
      </c>
      <c r="BV55" s="12" t="s">
        <v>35</v>
      </c>
      <c r="BW55" s="12" t="s">
        <v>35</v>
      </c>
      <c r="BX55" s="12" t="s">
        <v>35</v>
      </c>
      <c r="BY55" s="12" t="s">
        <v>35</v>
      </c>
      <c r="BZ55" s="46" t="s">
        <v>35</v>
      </c>
      <c r="CA55" s="46" t="s">
        <v>35</v>
      </c>
      <c r="CB55" s="46" t="s">
        <v>35</v>
      </c>
      <c r="CC55" s="46" t="s">
        <v>35</v>
      </c>
      <c r="CD55" s="46" t="s">
        <v>35</v>
      </c>
      <c r="CE55" s="46" t="s">
        <v>35</v>
      </c>
      <c r="CF55" s="46" t="s">
        <v>35</v>
      </c>
      <c r="CG55" s="46" t="s">
        <v>35</v>
      </c>
      <c r="CH55" s="46" t="s">
        <v>35</v>
      </c>
      <c r="CI55" s="46" t="s">
        <v>35</v>
      </c>
      <c r="CJ55" s="46" t="s">
        <v>35</v>
      </c>
      <c r="CK55" s="46" t="s">
        <v>35</v>
      </c>
      <c r="CL55" s="2"/>
      <c r="CM55" s="2"/>
      <c r="CN55" s="2"/>
      <c r="CO55" s="2"/>
      <c r="CP55" s="2"/>
      <c r="CQ55" s="2"/>
      <c r="CR55" s="2"/>
      <c r="CS55" s="2"/>
      <c r="CT55" s="2"/>
      <c r="CU55" s="2"/>
      <c r="CV55" s="2"/>
      <c r="CW55" s="2"/>
      <c r="CX55" s="2"/>
      <c r="CY55" s="2"/>
      <c r="CZ55" s="2"/>
    </row>
    <row r="56" s="561" customFormat="true" ht="15" customHeight="true" x14ac:dyDescent="0.2">
      <c r="A56" s="338"/>
      <c r="B56" s="404"/>
      <c r="C56" s="841" t="s">
        <v>115</v>
      </c>
      <c r="D56" s="842"/>
      <c r="E56" s="842"/>
      <c r="F56" s="842"/>
      <c r="G56" s="843"/>
      <c r="H56" s="833" t="s">
        <v>38</v>
      </c>
      <c r="I56" s="811"/>
      <c r="J56" s="811"/>
      <c r="K56" s="811"/>
      <c r="L56" s="813"/>
      <c r="M56" s="810" t="s">
        <v>37</v>
      </c>
      <c r="N56" s="811"/>
      <c r="O56" s="811"/>
      <c r="P56" s="811"/>
      <c r="Q56" s="813"/>
      <c r="R56" s="5" t="s">
        <v>142</v>
      </c>
      <c r="S56" s="455"/>
      <c r="T56" s="455"/>
      <c r="U56" s="455"/>
      <c r="V56" s="455"/>
      <c r="W56" s="455"/>
      <c r="X56" s="455"/>
      <c r="Y56" s="455"/>
      <c r="Z56" s="455"/>
      <c r="AA56" s="455"/>
      <c r="AB56" s="455"/>
      <c r="AC56" s="455"/>
      <c r="AD56" s="455"/>
      <c r="AE56" s="455"/>
      <c r="AF56" s="455"/>
      <c r="AG56" s="455"/>
      <c r="AH56" s="455"/>
      <c r="AI56" s="455"/>
      <c r="AJ56" s="455"/>
      <c r="AK56" s="455"/>
      <c r="AL56" s="184"/>
      <c r="AM56" s="184"/>
      <c r="AN56" s="184"/>
      <c r="AO56" s="184"/>
      <c r="AP56" s="184"/>
      <c r="AQ56" s="184"/>
      <c r="AR56" s="184"/>
      <c r="AS56" s="184"/>
      <c r="AT56" s="184"/>
      <c r="AU56" s="184"/>
      <c r="AV56" s="184"/>
      <c r="AW56" s="184"/>
      <c r="AX56" s="184"/>
      <c r="AY56" s="184"/>
      <c r="AZ56" s="374"/>
      <c r="BA56" s="375" t="s">
        <v>131</v>
      </c>
      <c r="BB56" s="321" t="s">
        <v>96</v>
      </c>
      <c r="BC56" s="810" t="s">
        <v>115</v>
      </c>
      <c r="BD56" s="811"/>
      <c r="BE56" s="811"/>
      <c r="BF56" s="811"/>
      <c r="BG56" s="812"/>
      <c r="BH56" s="810" t="s">
        <v>38</v>
      </c>
      <c r="BI56" s="811"/>
      <c r="BJ56" s="811"/>
      <c r="BK56" s="811"/>
      <c r="BL56" s="812"/>
      <c r="BM56" s="810" t="s">
        <v>37</v>
      </c>
      <c r="BN56" s="811"/>
      <c r="BO56" s="811"/>
      <c r="BP56" s="811"/>
      <c r="BQ56" s="813"/>
      <c r="BR56" s="18" t="s">
        <v>142</v>
      </c>
      <c r="BS56" s="455"/>
      <c r="BT56" s="455"/>
      <c r="BU56" s="455"/>
      <c r="BV56" s="455"/>
      <c r="BW56" s="455"/>
      <c r="BX56" s="455"/>
      <c r="BY56" s="455"/>
      <c r="BZ56" s="373"/>
      <c r="CA56" s="373"/>
      <c r="CB56" s="373"/>
      <c r="CC56" s="373"/>
      <c r="CD56" s="373"/>
      <c r="CE56" s="373"/>
      <c r="CF56" s="373"/>
      <c r="CG56" s="373"/>
      <c r="CH56" s="373"/>
      <c r="CI56" s="373"/>
      <c r="CJ56" s="373"/>
      <c r="CK56" s="373"/>
      <c r="CL56" s="373"/>
      <c r="CM56" s="373"/>
      <c r="CN56" s="373"/>
      <c r="CO56" s="373"/>
      <c r="CP56" s="373"/>
      <c r="CQ56" s="373"/>
      <c r="CR56" s="373"/>
      <c r="CS56" s="373"/>
      <c r="CT56" s="373"/>
      <c r="CU56" s="373"/>
      <c r="CV56" s="373"/>
      <c r="CW56" s="373"/>
      <c r="CX56" s="373"/>
      <c r="CY56" s="373"/>
      <c r="CZ56" s="373"/>
    </row>
    <row r="57" s="561" customFormat="true" ht="24" x14ac:dyDescent="0.2">
      <c r="A57" s="361" t="s">
        <v>69</v>
      </c>
      <c r="B57" s="404"/>
      <c r="C57" s="446" t="s">
        <v>0</v>
      </c>
      <c r="D57" s="620" t="s">
        <v>1</v>
      </c>
      <c r="E57" s="620" t="s">
        <v>2</v>
      </c>
      <c r="F57" s="620" t="s">
        <v>3</v>
      </c>
      <c r="G57" s="621" t="s">
        <v>4</v>
      </c>
      <c r="H57" s="409" t="s">
        <v>0</v>
      </c>
      <c r="I57" s="631" t="s">
        <v>1</v>
      </c>
      <c r="J57" s="631" t="s">
        <v>2</v>
      </c>
      <c r="K57" s="631" t="s">
        <v>3</v>
      </c>
      <c r="L57" s="632" t="s">
        <v>4</v>
      </c>
      <c r="M57" s="410" t="s">
        <v>0</v>
      </c>
      <c r="N57" s="631" t="s">
        <v>1</v>
      </c>
      <c r="O57" s="631" t="s">
        <v>2</v>
      </c>
      <c r="P57" s="631" t="s">
        <v>3</v>
      </c>
      <c r="Q57" s="619" t="s">
        <v>4</v>
      </c>
      <c r="R57" s="409" t="s">
        <v>323</v>
      </c>
      <c r="S57" s="631" t="s">
        <v>324</v>
      </c>
      <c r="T57" s="631" t="s">
        <v>325</v>
      </c>
      <c r="U57" s="631" t="s">
        <v>257</v>
      </c>
      <c r="V57" s="631" t="s">
        <v>326</v>
      </c>
      <c r="W57" s="631" t="s">
        <v>327</v>
      </c>
      <c r="X57" s="631" t="s">
        <v>328</v>
      </c>
      <c r="Y57" s="631" t="s">
        <v>329</v>
      </c>
      <c r="Z57" s="631" t="s">
        <v>258</v>
      </c>
      <c r="AA57" s="631" t="s">
        <v>330</v>
      </c>
      <c r="AB57" s="631" t="s">
        <v>331</v>
      </c>
      <c r="AC57" s="631" t="s">
        <v>332</v>
      </c>
      <c r="AD57" s="631" t="s">
        <v>333</v>
      </c>
      <c r="AE57" s="631" t="s">
        <v>260</v>
      </c>
      <c r="AF57" s="631" t="s">
        <v>334</v>
      </c>
      <c r="AG57" s="631" t="s">
        <v>335</v>
      </c>
      <c r="AH57" s="631" t="s">
        <v>336</v>
      </c>
      <c r="AI57" s="631" t="s">
        <v>337</v>
      </c>
      <c r="AJ57" s="631" t="s">
        <v>338</v>
      </c>
      <c r="AK57" s="632" t="s">
        <v>339</v>
      </c>
      <c r="AL57" s="184"/>
      <c r="AM57" s="184"/>
      <c r="AN57" s="184"/>
      <c r="AO57" s="184"/>
      <c r="AP57" s="184"/>
      <c r="AQ57" s="184"/>
      <c r="AR57" s="184"/>
      <c r="AS57" s="184"/>
      <c r="AT57" s="184"/>
      <c r="AU57" s="184"/>
      <c r="AV57" s="184"/>
      <c r="AW57" s="184"/>
      <c r="AX57" s="184"/>
      <c r="AY57" s="184"/>
      <c r="AZ57" s="374"/>
      <c r="BA57" s="361" t="s">
        <v>120</v>
      </c>
      <c r="BB57" s="360"/>
      <c r="BC57" s="486" t="s">
        <v>0</v>
      </c>
      <c r="BD57" s="596" t="s">
        <v>1</v>
      </c>
      <c r="BE57" s="596" t="s">
        <v>2</v>
      </c>
      <c r="BF57" s="596" t="s">
        <v>3</v>
      </c>
      <c r="BG57" s="487" t="s">
        <v>4</v>
      </c>
      <c r="BH57" s="486" t="s">
        <v>0</v>
      </c>
      <c r="BI57" s="596" t="s">
        <v>1</v>
      </c>
      <c r="BJ57" s="596" t="s">
        <v>2</v>
      </c>
      <c r="BK57" s="596" t="s">
        <v>3</v>
      </c>
      <c r="BL57" s="487" t="s">
        <v>4</v>
      </c>
      <c r="BM57" s="486" t="s">
        <v>0</v>
      </c>
      <c r="BN57" s="596" t="s">
        <v>1</v>
      </c>
      <c r="BO57" s="596" t="s">
        <v>2</v>
      </c>
      <c r="BP57" s="596" t="s">
        <v>3</v>
      </c>
      <c r="BQ57" s="487" t="s">
        <v>4</v>
      </c>
      <c r="BR57" s="486" t="s">
        <v>323</v>
      </c>
      <c r="BS57" s="596" t="s">
        <v>324</v>
      </c>
      <c r="BT57" s="596" t="s">
        <v>325</v>
      </c>
      <c r="BU57" s="596" t="s">
        <v>257</v>
      </c>
      <c r="BV57" s="596" t="s">
        <v>326</v>
      </c>
      <c r="BW57" s="596" t="s">
        <v>327</v>
      </c>
      <c r="BX57" s="596" t="s">
        <v>328</v>
      </c>
      <c r="BY57" s="597" t="s">
        <v>329</v>
      </c>
      <c r="BZ57" s="597" t="s">
        <v>258</v>
      </c>
      <c r="CA57" s="597" t="s">
        <v>330</v>
      </c>
      <c r="CB57" s="597" t="s">
        <v>331</v>
      </c>
      <c r="CC57" s="597" t="s">
        <v>332</v>
      </c>
      <c r="CD57" s="597" t="s">
        <v>333</v>
      </c>
      <c r="CE57" s="597" t="s">
        <v>260</v>
      </c>
      <c r="CF57" s="597" t="s">
        <v>334</v>
      </c>
      <c r="CG57" s="597" t="s">
        <v>335</v>
      </c>
      <c r="CH57" s="597" t="s">
        <v>336</v>
      </c>
      <c r="CI57" s="597" t="s">
        <v>337</v>
      </c>
      <c r="CJ57" s="597" t="s">
        <v>338</v>
      </c>
      <c r="CK57" s="597" t="s">
        <v>339</v>
      </c>
      <c r="CL57" s="180"/>
      <c r="CM57" s="180"/>
      <c r="CN57" s="180"/>
      <c r="CO57" s="180"/>
      <c r="CP57" s="180"/>
      <c r="CQ57" s="180"/>
      <c r="CR57" s="180"/>
      <c r="CS57" s="180"/>
      <c r="CT57" s="180"/>
      <c r="CU57" s="180"/>
      <c r="CV57" s="180"/>
      <c r="CW57" s="180"/>
      <c r="CX57" s="180"/>
      <c r="CY57" s="180"/>
      <c r="CZ57" s="180"/>
    </row>
    <row r="58" s="561" customFormat="true" ht="15" customHeight="true" x14ac:dyDescent="0.2">
      <c r="A58" s="834" t="s">
        <v>340</v>
      </c>
      <c r="B58" s="406" t="s">
        <v>341</v>
      </c>
      <c r="C58" s="130">
        <v>0.10658542964469427</v>
      </c>
      <c r="D58" s="129">
        <v>0.29812656103335017</v>
      </c>
      <c r="E58" s="129">
        <v>0.61175249646390917</v>
      </c>
      <c r="F58" s="129">
        <v>2.9144587781723947</v>
      </c>
      <c r="G58" s="128">
        <v>22.496247867535928</v>
      </c>
      <c r="H58" s="127">
        <v>3.8863436815716343</v>
      </c>
      <c r="I58" s="129">
        <v>10.371066237824984</v>
      </c>
      <c r="J58" s="129">
        <v>9.6547739088204292</v>
      </c>
      <c r="K58" s="129">
        <v>22.693821511748062</v>
      </c>
      <c r="L58" s="126">
        <v>56.40806555047638</v>
      </c>
      <c r="M58" s="130">
        <v>3.3433102619461946E-2</v>
      </c>
      <c r="N58" s="129">
        <v>3.2669095760183599E-2</v>
      </c>
      <c r="O58" s="129">
        <v>0.30608778123181962</v>
      </c>
      <c r="P58" s="129">
        <v>1.3431294496319317</v>
      </c>
      <c r="Q58" s="128">
        <v>1.348913619181187</v>
      </c>
      <c r="R58" s="127">
        <v>10.145673996521353</v>
      </c>
      <c r="S58" s="129">
        <v>2.4378083637540895</v>
      </c>
      <c r="T58" s="129">
        <v>2.0289637234128666</v>
      </c>
      <c r="U58" s="129">
        <v>0.63589684777446287</v>
      </c>
      <c r="V58" s="129">
        <v>1.0735646883482899</v>
      </c>
      <c r="W58" s="129">
        <v>4.8334676265848016</v>
      </c>
      <c r="X58" s="129">
        <v>8.0730488883825799</v>
      </c>
      <c r="Y58" s="129">
        <v>1.3322220839495089</v>
      </c>
      <c r="Z58" s="129">
        <v>1.890344233450147</v>
      </c>
      <c r="AA58" s="129">
        <v>0.51769411290914813</v>
      </c>
      <c r="AB58" s="129">
        <v>0.11603544605415247</v>
      </c>
      <c r="AC58" s="129">
        <v>1.0650140383610567</v>
      </c>
      <c r="AD58" s="129">
        <v>6.4997138066108975E-2</v>
      </c>
      <c r="AE58" s="129">
        <v>2.2782868238976555</v>
      </c>
      <c r="AF58" s="129">
        <v>28.544053508606176</v>
      </c>
      <c r="AG58" s="129">
        <v>5.2797555977181254</v>
      </c>
      <c r="AH58" s="129">
        <v>1.546659118762546</v>
      </c>
      <c r="AI58" s="129">
        <v>5.1274514820664345</v>
      </c>
      <c r="AJ58" s="129">
        <v>2.1731398557987913</v>
      </c>
      <c r="AK58" s="126">
        <v>0.96711566438232888</v>
      </c>
      <c r="AL58" s="184"/>
      <c r="AM58" s="184"/>
      <c r="AN58" s="184"/>
      <c r="AO58" s="184"/>
      <c r="AP58" s="184"/>
      <c r="AQ58" s="184"/>
      <c r="AR58" s="184"/>
      <c r="AS58" s="184"/>
      <c r="AT58" s="184"/>
      <c r="AU58" s="184"/>
      <c r="AV58" s="184"/>
      <c r="AW58" s="184"/>
      <c r="AX58" s="184"/>
      <c r="AY58" s="184"/>
      <c r="AZ58" s="374"/>
      <c r="BA58" s="624"/>
      <c r="BB58" s="627"/>
      <c r="BC58" s="475"/>
      <c r="BD58" s="459"/>
      <c r="BE58" s="459"/>
      <c r="BF58" s="459"/>
      <c r="BG58" s="476"/>
      <c r="BH58" s="475"/>
      <c r="BI58" s="459"/>
      <c r="BJ58" s="459"/>
      <c r="BK58" s="459"/>
      <c r="BL58" s="476"/>
      <c r="BM58" s="475"/>
      <c r="BN58" s="459"/>
      <c r="BO58" s="459"/>
      <c r="BP58" s="459"/>
      <c r="BQ58" s="476"/>
      <c r="BR58" s="475"/>
      <c r="BS58" s="459"/>
      <c r="BT58" s="459"/>
      <c r="BU58" s="459"/>
      <c r="BV58" s="459"/>
      <c r="BW58" s="459"/>
      <c r="BX58" s="459"/>
      <c r="BY58" s="460"/>
      <c r="BZ58" s="460"/>
      <c r="CA58" s="460"/>
      <c r="CB58" s="460"/>
      <c r="CC58" s="460"/>
      <c r="CD58" s="460"/>
      <c r="CE58" s="460"/>
      <c r="CF58" s="460"/>
      <c r="CG58" s="460"/>
      <c r="CH58" s="460"/>
      <c r="CI58" s="460"/>
      <c r="CJ58" s="460"/>
      <c r="CK58" s="460"/>
      <c r="CL58" s="8"/>
      <c r="CM58" s="8"/>
      <c r="CN58" s="8"/>
      <c r="CO58" s="8"/>
      <c r="CP58" s="8"/>
      <c r="CQ58" s="8"/>
      <c r="CR58" s="8"/>
      <c r="CS58" s="8"/>
      <c r="CT58" s="8"/>
      <c r="CU58" s="8"/>
      <c r="CV58" s="8"/>
      <c r="CW58" s="8"/>
      <c r="CX58" s="8"/>
      <c r="CY58" s="8"/>
      <c r="CZ58" s="8"/>
    </row>
    <row r="59" s="561" customFormat="true" ht="15" customHeight="true" x14ac:dyDescent="0.2">
      <c r="A59" s="808"/>
      <c r="B59" s="407" t="s">
        <v>342</v>
      </c>
      <c r="C59" s="125">
        <v>7.9397688211512038E-2</v>
      </c>
      <c r="D59" s="124">
        <v>0.16923484957791349</v>
      </c>
      <c r="E59" s="124">
        <v>0.63095640330704783</v>
      </c>
      <c r="F59" s="124">
        <v>1.6907317510938502</v>
      </c>
      <c r="G59" s="123">
        <v>7.941847351818315</v>
      </c>
      <c r="H59" s="122">
        <v>2.1161220944064789</v>
      </c>
      <c r="I59" s="124">
        <v>4.1187972782344549</v>
      </c>
      <c r="J59" s="124">
        <v>3.361069677882039</v>
      </c>
      <c r="K59" s="124">
        <v>10.357427477367557</v>
      </c>
      <c r="L59" s="121">
        <v>18.121008244869543</v>
      </c>
      <c r="M59" s="125">
        <v>0</v>
      </c>
      <c r="N59" s="124">
        <v>0.12210841187180971</v>
      </c>
      <c r="O59" s="124">
        <v>0.19908855240083037</v>
      </c>
      <c r="P59" s="124">
        <v>1.2606243909658805</v>
      </c>
      <c r="Q59" s="123">
        <v>0.52069784235469241</v>
      </c>
      <c r="R59" s="122">
        <v>6.9974794422639821</v>
      </c>
      <c r="S59" s="124">
        <v>5.4296686380409733</v>
      </c>
      <c r="T59" s="124">
        <v>1.7084282028076276</v>
      </c>
      <c r="U59" s="124">
        <v>0.44279933914892966</v>
      </c>
      <c r="V59" s="124">
        <v>0.95009388756277913</v>
      </c>
      <c r="W59" s="124">
        <v>1.0425175934008566</v>
      </c>
      <c r="X59" s="124">
        <v>5.3263091578930961</v>
      </c>
      <c r="Y59" s="124">
        <v>0.97848247310361713</v>
      </c>
      <c r="Z59" s="124">
        <v>1.2712867252245219</v>
      </c>
      <c r="AA59" s="124">
        <v>8.1877662758122513E-2</v>
      </c>
      <c r="AB59" s="124">
        <v>0.91380882054542001</v>
      </c>
      <c r="AC59" s="124">
        <v>1.004050227989209</v>
      </c>
      <c r="AD59" s="124">
        <v>7.994285492729919E-2</v>
      </c>
      <c r="AE59" s="124">
        <v>1.4293223384524039</v>
      </c>
      <c r="AF59" s="124">
        <v>9.7540540728639122</v>
      </c>
      <c r="AG59" s="124">
        <v>0.18601705038212366</v>
      </c>
      <c r="AH59" s="124">
        <v>0.57096128560024928</v>
      </c>
      <c r="AI59" s="124">
        <v>1.462214968290543</v>
      </c>
      <c r="AJ59" s="124">
        <v>0.11955778978919777</v>
      </c>
      <c r="AK59" s="121">
        <v>0.45660805836171459</v>
      </c>
      <c r="AL59" s="184"/>
      <c r="AM59" s="184"/>
      <c r="AN59" s="184"/>
      <c r="AO59" s="184"/>
      <c r="AP59" s="184"/>
      <c r="AQ59" s="184"/>
      <c r="AR59" s="184"/>
      <c r="AS59" s="184"/>
      <c r="AT59" s="184"/>
      <c r="AU59" s="184"/>
      <c r="AV59" s="184"/>
      <c r="AW59" s="184"/>
      <c r="AX59" s="184"/>
      <c r="AY59" s="184"/>
      <c r="AZ59" s="374"/>
      <c r="BA59" s="626"/>
      <c r="BB59" s="625"/>
      <c r="BC59" s="478"/>
      <c r="BD59" s="463"/>
      <c r="BE59" s="463"/>
      <c r="BF59" s="463"/>
      <c r="BG59" s="482"/>
      <c r="BH59" s="478"/>
      <c r="BI59" s="463"/>
      <c r="BJ59" s="463"/>
      <c r="BK59" s="463"/>
      <c r="BL59" s="482"/>
      <c r="BM59" s="478"/>
      <c r="BN59" s="463"/>
      <c r="BO59" s="463"/>
      <c r="BP59" s="463"/>
      <c r="BQ59" s="482"/>
      <c r="BR59" s="478"/>
      <c r="BS59" s="463"/>
      <c r="BT59" s="463"/>
      <c r="BU59" s="463"/>
      <c r="BV59" s="463"/>
      <c r="BW59" s="463"/>
      <c r="BX59" s="463"/>
      <c r="BY59" s="464"/>
      <c r="BZ59" s="464"/>
      <c r="CA59" s="464"/>
      <c r="CB59" s="464"/>
      <c r="CC59" s="464"/>
      <c r="CD59" s="464"/>
      <c r="CE59" s="464"/>
      <c r="CF59" s="464"/>
      <c r="CG59" s="464"/>
      <c r="CH59" s="464"/>
      <c r="CI59" s="464"/>
      <c r="CJ59" s="464"/>
      <c r="CK59" s="464"/>
      <c r="CL59" s="8"/>
      <c r="CM59" s="8"/>
      <c r="CN59" s="8"/>
      <c r="CO59" s="8"/>
      <c r="CP59" s="8"/>
      <c r="CQ59" s="8"/>
      <c r="CR59" s="8"/>
      <c r="CS59" s="8"/>
      <c r="CT59" s="8"/>
      <c r="CU59" s="8"/>
      <c r="CV59" s="8"/>
      <c r="CW59" s="8"/>
      <c r="CX59" s="8"/>
      <c r="CY59" s="8"/>
      <c r="CZ59" s="8"/>
    </row>
    <row r="60" s="561" customFormat="true" ht="15" customHeight="true" x14ac:dyDescent="0.2">
      <c r="A60" s="808"/>
      <c r="B60" s="407" t="s">
        <v>343</v>
      </c>
      <c r="C60" s="125">
        <v>0.5255480024005077</v>
      </c>
      <c r="D60" s="124">
        <v>0.30487011808981712</v>
      </c>
      <c r="E60" s="124">
        <v>1.0504644532004999</v>
      </c>
      <c r="F60" s="124">
        <v>3.8232878938371733</v>
      </c>
      <c r="G60" s="123">
        <v>9.3247640347908796</v>
      </c>
      <c r="H60" s="122">
        <v>9.0904479482460143</v>
      </c>
      <c r="I60" s="124">
        <v>17.261737316844304</v>
      </c>
      <c r="J60" s="124">
        <v>15.637641822958697</v>
      </c>
      <c r="K60" s="124">
        <v>12.857427357287477</v>
      </c>
      <c r="L60" s="121">
        <v>4.6933608437496224</v>
      </c>
      <c r="M60" s="125">
        <v>6.7721843244236329E-2</v>
      </c>
      <c r="N60" s="124">
        <v>3.2158031254780624E-2</v>
      </c>
      <c r="O60" s="124">
        <v>0.23665886666374572</v>
      </c>
      <c r="P60" s="124">
        <v>0.8982491547398872</v>
      </c>
      <c r="Q60" s="123">
        <v>0.21570575328963959</v>
      </c>
      <c r="R60" s="122">
        <v>3.2085749928756195</v>
      </c>
      <c r="S60" s="124">
        <v>1.2278314670999035</v>
      </c>
      <c r="T60" s="124">
        <v>1.578370052828306</v>
      </c>
      <c r="U60" s="124">
        <v>0.43108724890416372</v>
      </c>
      <c r="V60" s="124">
        <v>0.46187200519499605</v>
      </c>
      <c r="W60" s="124">
        <v>2.5361979963873669</v>
      </c>
      <c r="X60" s="124">
        <v>2.815022970369045</v>
      </c>
      <c r="Y60" s="124">
        <v>0.17513112354306279</v>
      </c>
      <c r="Z60" s="124">
        <v>1.3858396694451613</v>
      </c>
      <c r="AA60" s="124">
        <v>1.2599407162540537</v>
      </c>
      <c r="AB60" s="124">
        <v>1.3558002977989294</v>
      </c>
      <c r="AC60" s="124">
        <v>0.86009666676344232</v>
      </c>
      <c r="AD60" s="124">
        <v>0.10966698584899466</v>
      </c>
      <c r="AE60" s="124">
        <v>3.9787434878244174</v>
      </c>
      <c r="AF60" s="124">
        <v>15.486178431462521</v>
      </c>
      <c r="AG60" s="124">
        <v>1.6525981688920111</v>
      </c>
      <c r="AH60" s="124">
        <v>1.0195527138368787</v>
      </c>
      <c r="AI60" s="124">
        <v>2.7335566709977668</v>
      </c>
      <c r="AJ60" s="124">
        <v>0.67941223970355558</v>
      </c>
      <c r="AK60" s="121">
        <v>0.80478986392346474</v>
      </c>
      <c r="AL60" s="184"/>
      <c r="AM60" s="184"/>
      <c r="AN60" s="184"/>
      <c r="AO60" s="184"/>
      <c r="AP60" s="184"/>
      <c r="AQ60" s="184"/>
      <c r="AR60" s="184"/>
      <c r="AS60" s="184"/>
      <c r="AT60" s="184"/>
      <c r="AU60" s="184"/>
      <c r="AV60" s="184"/>
      <c r="AW60" s="184"/>
      <c r="AX60" s="184"/>
      <c r="AY60" s="184"/>
      <c r="AZ60" s="374"/>
      <c r="BA60" s="626"/>
      <c r="BB60" s="625"/>
      <c r="BC60" s="478"/>
      <c r="BD60" s="463"/>
      <c r="BE60" s="463"/>
      <c r="BF60" s="463"/>
      <c r="BG60" s="482"/>
      <c r="BH60" s="478"/>
      <c r="BI60" s="463"/>
      <c r="BJ60" s="463"/>
      <c r="BK60" s="463"/>
      <c r="BL60" s="482"/>
      <c r="BM60" s="478"/>
      <c r="BN60" s="463"/>
      <c r="BO60" s="463"/>
      <c r="BP60" s="463"/>
      <c r="BQ60" s="482"/>
      <c r="BR60" s="478"/>
      <c r="BS60" s="463"/>
      <c r="BT60" s="463"/>
      <c r="BU60" s="463"/>
      <c r="BV60" s="463"/>
      <c r="BW60" s="463"/>
      <c r="BX60" s="463"/>
      <c r="BY60" s="464"/>
      <c r="BZ60" s="464"/>
      <c r="CA60" s="464"/>
      <c r="CB60" s="464"/>
      <c r="CC60" s="464"/>
      <c r="CD60" s="464"/>
      <c r="CE60" s="464"/>
      <c r="CF60" s="464"/>
      <c r="CG60" s="464"/>
      <c r="CH60" s="464"/>
      <c r="CI60" s="464"/>
      <c r="CJ60" s="464"/>
      <c r="CK60" s="464"/>
      <c r="CL60" s="8"/>
      <c r="CM60" s="8"/>
      <c r="CN60" s="8"/>
      <c r="CO60" s="8"/>
      <c r="CP60" s="8"/>
      <c r="CQ60" s="8"/>
      <c r="CR60" s="8"/>
      <c r="CS60" s="8"/>
      <c r="CT60" s="8"/>
      <c r="CU60" s="8"/>
      <c r="CV60" s="8"/>
      <c r="CW60" s="8"/>
      <c r="CX60" s="8"/>
      <c r="CY60" s="8"/>
      <c r="CZ60" s="8"/>
    </row>
    <row r="61" s="561" customFormat="true" ht="15" customHeight="true" x14ac:dyDescent="0.2">
      <c r="A61" s="808"/>
      <c r="B61" s="407" t="s">
        <v>344</v>
      </c>
      <c r="C61" s="125">
        <v>6.9739822275514092</v>
      </c>
      <c r="D61" s="124">
        <v>9.3997194858661253</v>
      </c>
      <c r="E61" s="124">
        <v>10.126678516993564</v>
      </c>
      <c r="F61" s="124">
        <v>16.466461565484877</v>
      </c>
      <c r="G61" s="123">
        <v>21.216134591344105</v>
      </c>
      <c r="H61" s="122">
        <v>24.789484959524387</v>
      </c>
      <c r="I61" s="124">
        <v>30.517819496192981</v>
      </c>
      <c r="J61" s="124">
        <v>29.095383902794993</v>
      </c>
      <c r="K61" s="124">
        <v>25.150046466076265</v>
      </c>
      <c r="L61" s="121">
        <v>7.0395407467602578</v>
      </c>
      <c r="M61" s="125">
        <v>6.5828489009076785</v>
      </c>
      <c r="N61" s="124">
        <v>6.0204507208114082</v>
      </c>
      <c r="O61" s="124">
        <v>9.8592009499480238</v>
      </c>
      <c r="P61" s="124">
        <v>9.9107854353965728</v>
      </c>
      <c r="Q61" s="123">
        <v>15.817464501752593</v>
      </c>
      <c r="R61" s="122">
        <v>16.754353863635281</v>
      </c>
      <c r="S61" s="124">
        <v>6.1517592449688765</v>
      </c>
      <c r="T61" s="124">
        <v>14.121462624817443</v>
      </c>
      <c r="U61" s="124">
        <v>43.248544019263178</v>
      </c>
      <c r="V61" s="124">
        <v>7.5684159229419885</v>
      </c>
      <c r="W61" s="124">
        <v>27.628224149626774</v>
      </c>
      <c r="X61" s="124">
        <v>2.8038673455979826</v>
      </c>
      <c r="Y61" s="124">
        <v>12.198976268693261</v>
      </c>
      <c r="Z61" s="124">
        <v>10.698776167742961</v>
      </c>
      <c r="AA61" s="124">
        <v>6.7792470314330071</v>
      </c>
      <c r="AB61" s="124">
        <v>7.1935361945534053</v>
      </c>
      <c r="AC61" s="124">
        <v>11.307445615031542</v>
      </c>
      <c r="AD61" s="124">
        <v>7.9095971426462155</v>
      </c>
      <c r="AE61" s="124">
        <v>5.1340082909125515</v>
      </c>
      <c r="AF61" s="124">
        <v>18.908292974349674</v>
      </c>
      <c r="AG61" s="124">
        <v>15.421868067820382</v>
      </c>
      <c r="AH61" s="124">
        <v>3.8509659859241969</v>
      </c>
      <c r="AI61" s="124">
        <v>11.540567217057211</v>
      </c>
      <c r="AJ61" s="124">
        <v>11.057909465737309</v>
      </c>
      <c r="AK61" s="121">
        <v>2.9387602180879298</v>
      </c>
      <c r="AL61" s="184"/>
      <c r="AM61" s="184"/>
      <c r="AN61" s="184"/>
      <c r="AO61" s="184"/>
      <c r="AP61" s="184"/>
      <c r="AQ61" s="184"/>
      <c r="AR61" s="184"/>
      <c r="AS61" s="184"/>
      <c r="AT61" s="184"/>
      <c r="AU61" s="184"/>
      <c r="AV61" s="184"/>
      <c r="AW61" s="184"/>
      <c r="AX61" s="184"/>
      <c r="AY61" s="184"/>
      <c r="AZ61" s="374"/>
      <c r="BA61" s="626"/>
      <c r="BB61" s="625"/>
      <c r="BC61" s="478"/>
      <c r="BD61" s="463"/>
      <c r="BE61" s="463"/>
      <c r="BF61" s="463"/>
      <c r="BG61" s="482"/>
      <c r="BH61" s="478"/>
      <c r="BI61" s="463"/>
      <c r="BJ61" s="463"/>
      <c r="BK61" s="463"/>
      <c r="BL61" s="482"/>
      <c r="BM61" s="478"/>
      <c r="BN61" s="463"/>
      <c r="BO61" s="463"/>
      <c r="BP61" s="463"/>
      <c r="BQ61" s="482"/>
      <c r="BR61" s="478"/>
      <c r="BS61" s="463"/>
      <c r="BT61" s="463"/>
      <c r="BU61" s="463"/>
      <c r="BV61" s="463"/>
      <c r="BW61" s="463"/>
      <c r="BX61" s="463"/>
      <c r="BY61" s="464"/>
      <c r="BZ61" s="464"/>
      <c r="CA61" s="464"/>
      <c r="CB61" s="464"/>
      <c r="CC61" s="464"/>
      <c r="CD61" s="464"/>
      <c r="CE61" s="464"/>
      <c r="CF61" s="464"/>
      <c r="CG61" s="464"/>
      <c r="CH61" s="464"/>
      <c r="CI61" s="464"/>
      <c r="CJ61" s="464"/>
      <c r="CK61" s="464"/>
      <c r="CL61" s="8"/>
      <c r="CM61" s="8"/>
      <c r="CN61" s="8"/>
      <c r="CO61" s="8"/>
      <c r="CP61" s="8"/>
      <c r="CQ61" s="8"/>
      <c r="CR61" s="8"/>
      <c r="CS61" s="8"/>
      <c r="CT61" s="8"/>
      <c r="CU61" s="8"/>
      <c r="CV61" s="8"/>
      <c r="CW61" s="8"/>
      <c r="CX61" s="8"/>
      <c r="CY61" s="8"/>
      <c r="CZ61" s="8"/>
    </row>
    <row r="62" s="561" customFormat="true" ht="15" customHeight="true" x14ac:dyDescent="0.2">
      <c r="A62" s="808"/>
      <c r="B62" s="407" t="s">
        <v>345</v>
      </c>
      <c r="C62" s="125">
        <v>18.601230946507407</v>
      </c>
      <c r="D62" s="124">
        <v>21.905989847483461</v>
      </c>
      <c r="E62" s="124">
        <v>23.835478796151254</v>
      </c>
      <c r="F62" s="124">
        <v>23.019096465042963</v>
      </c>
      <c r="G62" s="123">
        <v>18.802787499953023</v>
      </c>
      <c r="H62" s="122">
        <v>14.155661087545138</v>
      </c>
      <c r="I62" s="124">
        <v>16.30548848884186</v>
      </c>
      <c r="J62" s="124">
        <v>21.330422186657827</v>
      </c>
      <c r="K62" s="124">
        <v>17.055028049519574</v>
      </c>
      <c r="L62" s="121">
        <v>10.635994052080585</v>
      </c>
      <c r="M62" s="125">
        <v>19.54154647156312</v>
      </c>
      <c r="N62" s="124">
        <v>20.960168317547918</v>
      </c>
      <c r="O62" s="124">
        <v>22.396856725455237</v>
      </c>
      <c r="P62" s="124">
        <v>25.062526437414672</v>
      </c>
      <c r="Q62" s="123">
        <v>26.320586354806842</v>
      </c>
      <c r="R62" s="122">
        <v>46.65770845687549</v>
      </c>
      <c r="S62" s="124">
        <v>0.18818624711132589</v>
      </c>
      <c r="T62" s="124">
        <v>21.613355440474326</v>
      </c>
      <c r="U62" s="124">
        <v>31.078827496122287</v>
      </c>
      <c r="V62" s="124">
        <v>11.652253732190324</v>
      </c>
      <c r="W62" s="124">
        <v>41.151743266464166</v>
      </c>
      <c r="X62" s="124">
        <v>35.640382039919146</v>
      </c>
      <c r="Y62" s="124">
        <v>52.865801053415893</v>
      </c>
      <c r="Z62" s="124">
        <v>15.640511869900999</v>
      </c>
      <c r="AA62" s="124">
        <v>16.581503396311579</v>
      </c>
      <c r="AB62" s="124">
        <v>15.513591784553373</v>
      </c>
      <c r="AC62" s="124">
        <v>30.814319224571985</v>
      </c>
      <c r="AD62" s="124">
        <v>18.359131690130866</v>
      </c>
      <c r="AE62" s="124">
        <v>6.8712296230815904</v>
      </c>
      <c r="AF62" s="124">
        <v>23.054380073431563</v>
      </c>
      <c r="AG62" s="124">
        <v>12.766431976282226</v>
      </c>
      <c r="AH62" s="124">
        <v>8.3318758196852976</v>
      </c>
      <c r="AI62" s="124">
        <v>20.707097374801076</v>
      </c>
      <c r="AJ62" s="124">
        <v>11.343929519343087</v>
      </c>
      <c r="AK62" s="121">
        <v>3.5184525127721611</v>
      </c>
      <c r="AL62" s="184"/>
      <c r="AM62" s="184"/>
      <c r="AN62" s="184"/>
      <c r="AO62" s="184"/>
      <c r="AP62" s="184"/>
      <c r="AQ62" s="184"/>
      <c r="AR62" s="184"/>
      <c r="AS62" s="184"/>
      <c r="AT62" s="184"/>
      <c r="AU62" s="184"/>
      <c r="AV62" s="184"/>
      <c r="AW62" s="184"/>
      <c r="AX62" s="184"/>
      <c r="AY62" s="184"/>
      <c r="AZ62" s="374"/>
      <c r="BA62" s="626"/>
      <c r="BB62" s="625"/>
      <c r="BC62" s="478"/>
      <c r="BD62" s="463"/>
      <c r="BE62" s="463"/>
      <c r="BF62" s="463"/>
      <c r="BG62" s="482"/>
      <c r="BH62" s="478"/>
      <c r="BI62" s="463"/>
      <c r="BJ62" s="463"/>
      <c r="BK62" s="463"/>
      <c r="BL62" s="482"/>
      <c r="BM62" s="478"/>
      <c r="BN62" s="463"/>
      <c r="BO62" s="463"/>
      <c r="BP62" s="463"/>
      <c r="BQ62" s="482"/>
      <c r="BR62" s="478"/>
      <c r="BS62" s="463"/>
      <c r="BT62" s="463"/>
      <c r="BU62" s="463"/>
      <c r="BV62" s="463"/>
      <c r="BW62" s="463"/>
      <c r="BX62" s="463"/>
      <c r="BY62" s="464"/>
      <c r="BZ62" s="464"/>
      <c r="CA62" s="464"/>
      <c r="CB62" s="464"/>
      <c r="CC62" s="464"/>
      <c r="CD62" s="464"/>
      <c r="CE62" s="464"/>
      <c r="CF62" s="464"/>
      <c r="CG62" s="464"/>
      <c r="CH62" s="464"/>
      <c r="CI62" s="464"/>
      <c r="CJ62" s="464"/>
      <c r="CK62" s="464"/>
      <c r="CL62" s="8"/>
      <c r="CM62" s="8"/>
      <c r="CN62" s="8"/>
      <c r="CO62" s="8"/>
      <c r="CP62" s="8"/>
      <c r="CQ62" s="8"/>
      <c r="CR62" s="8"/>
      <c r="CS62" s="8"/>
      <c r="CT62" s="8"/>
      <c r="CU62" s="8"/>
      <c r="CV62" s="8"/>
      <c r="CW62" s="8"/>
      <c r="CX62" s="8"/>
      <c r="CY62" s="8"/>
      <c r="CZ62" s="8"/>
    </row>
    <row r="63" s="561" customFormat="true" ht="15" customHeight="true" x14ac:dyDescent="0.2">
      <c r="A63" s="808"/>
      <c r="B63" s="407" t="s">
        <v>346</v>
      </c>
      <c r="C63" s="125">
        <v>7.3272908254336935</v>
      </c>
      <c r="D63" s="124">
        <v>8.7268285020069847</v>
      </c>
      <c r="E63" s="124">
        <v>8.5304989080043327</v>
      </c>
      <c r="F63" s="124">
        <v>7.8213018839313779</v>
      </c>
      <c r="G63" s="123">
        <v>4.4597783577830388</v>
      </c>
      <c r="H63" s="122">
        <v>9.0348648199417578</v>
      </c>
      <c r="I63" s="124">
        <v>4.4424125560143111</v>
      </c>
      <c r="J63" s="124">
        <v>5.2006588804660057</v>
      </c>
      <c r="K63" s="124">
        <v>4.1792342689243833</v>
      </c>
      <c r="L63" s="121">
        <v>1.4896580666977131</v>
      </c>
      <c r="M63" s="125">
        <v>7.2263341089209465</v>
      </c>
      <c r="N63" s="124">
        <v>8.1947014220770633</v>
      </c>
      <c r="O63" s="124">
        <v>7.8741778176533312</v>
      </c>
      <c r="P63" s="124">
        <v>8.501431813053367</v>
      </c>
      <c r="Q63" s="123">
        <v>8.8760794252326587</v>
      </c>
      <c r="R63" s="122">
        <v>5.3811161111211181</v>
      </c>
      <c r="S63" s="124">
        <v>3.9200016714284995</v>
      </c>
      <c r="T63" s="124">
        <v>18.489765557861183</v>
      </c>
      <c r="U63" s="124">
        <v>4.8119185908517057</v>
      </c>
      <c r="V63" s="124">
        <v>19.713492186273335</v>
      </c>
      <c r="W63" s="124">
        <v>6.9187214445423653</v>
      </c>
      <c r="X63" s="124">
        <v>8.8297625443611683</v>
      </c>
      <c r="Y63" s="124">
        <v>0.46710715045732137</v>
      </c>
      <c r="Z63" s="124">
        <v>11.611488333182811</v>
      </c>
      <c r="AA63" s="124">
        <v>3.1921575960974091</v>
      </c>
      <c r="AB63" s="124">
        <v>4.6187444157294992</v>
      </c>
      <c r="AC63" s="124">
        <v>7.8935445383892962</v>
      </c>
      <c r="AD63" s="124">
        <v>8.7886750525504365</v>
      </c>
      <c r="AE63" s="124">
        <v>10.489782835452177</v>
      </c>
      <c r="AF63" s="124">
        <v>1.7041094561896848</v>
      </c>
      <c r="AG63" s="124">
        <v>5.0936396078270754</v>
      </c>
      <c r="AH63" s="124">
        <v>3.5223520308053979</v>
      </c>
      <c r="AI63" s="124">
        <v>3.1153694013896125</v>
      </c>
      <c r="AJ63" s="124">
        <v>9.0906866028020339</v>
      </c>
      <c r="AK63" s="121">
        <v>8.372209609496835</v>
      </c>
      <c r="AL63" s="184"/>
      <c r="AM63" s="184"/>
      <c r="AN63" s="184"/>
      <c r="AO63" s="184"/>
      <c r="AP63" s="184"/>
      <c r="AQ63" s="184"/>
      <c r="AR63" s="184"/>
      <c r="AS63" s="184"/>
      <c r="AT63" s="184"/>
      <c r="AU63" s="184"/>
      <c r="AV63" s="184"/>
      <c r="AW63" s="184"/>
      <c r="AX63" s="184"/>
      <c r="AY63" s="184"/>
      <c r="AZ63" s="374"/>
      <c r="BA63" s="626"/>
      <c r="BB63" s="625"/>
      <c r="BC63" s="478"/>
      <c r="BD63" s="463"/>
      <c r="BE63" s="463"/>
      <c r="BF63" s="463"/>
      <c r="BG63" s="482"/>
      <c r="BH63" s="478"/>
      <c r="BI63" s="463"/>
      <c r="BJ63" s="463"/>
      <c r="BK63" s="463"/>
      <c r="BL63" s="482"/>
      <c r="BM63" s="478"/>
      <c r="BN63" s="463"/>
      <c r="BO63" s="463"/>
      <c r="BP63" s="463"/>
      <c r="BQ63" s="482"/>
      <c r="BR63" s="478"/>
      <c r="BS63" s="463"/>
      <c r="BT63" s="463"/>
      <c r="BU63" s="463"/>
      <c r="BV63" s="463"/>
      <c r="BW63" s="463"/>
      <c r="BX63" s="463"/>
      <c r="BY63" s="464"/>
      <c r="BZ63" s="464"/>
      <c r="CA63" s="464"/>
      <c r="CB63" s="464"/>
      <c r="CC63" s="464"/>
      <c r="CD63" s="464"/>
      <c r="CE63" s="464"/>
      <c r="CF63" s="464"/>
      <c r="CG63" s="464"/>
      <c r="CH63" s="464"/>
      <c r="CI63" s="464"/>
      <c r="CJ63" s="464"/>
      <c r="CK63" s="464"/>
      <c r="CL63" s="8"/>
      <c r="CM63" s="8"/>
      <c r="CN63" s="8"/>
      <c r="CO63" s="8"/>
      <c r="CP63" s="8"/>
      <c r="CQ63" s="8"/>
      <c r="CR63" s="8"/>
      <c r="CS63" s="8"/>
      <c r="CT63" s="8"/>
      <c r="CU63" s="8"/>
      <c r="CV63" s="8"/>
      <c r="CW63" s="8"/>
      <c r="CX63" s="8"/>
      <c r="CY63" s="8"/>
      <c r="CZ63" s="8"/>
    </row>
    <row r="64" s="561" customFormat="true" ht="15" customHeight="true" x14ac:dyDescent="0.2">
      <c r="A64" s="808"/>
      <c r="B64" s="407" t="s">
        <v>347</v>
      </c>
      <c r="C64" s="125">
        <v>58.005488281630505</v>
      </c>
      <c r="D64" s="124">
        <v>51.589823588011029</v>
      </c>
      <c r="E64" s="124">
        <v>48.319328518268549</v>
      </c>
      <c r="F64" s="124">
        <v>37.875592852850616</v>
      </c>
      <c r="G64" s="123">
        <v>12.121331337050099</v>
      </c>
      <c r="H64" s="122">
        <v>28.908802988757611</v>
      </c>
      <c r="I64" s="124">
        <v>12.355914664526134</v>
      </c>
      <c r="J64" s="124">
        <v>11.179495161633691</v>
      </c>
      <c r="K64" s="124">
        <v>4.8194719848287679</v>
      </c>
      <c r="L64" s="121">
        <v>0.89725728693719542</v>
      </c>
      <c r="M64" s="125">
        <v>57.356516344374896</v>
      </c>
      <c r="N64" s="124">
        <v>58.35856565544313</v>
      </c>
      <c r="O64" s="124">
        <v>50.767306162205969</v>
      </c>
      <c r="P64" s="124">
        <v>47.455547897982839</v>
      </c>
      <c r="Q64" s="123">
        <v>39.668248118828778</v>
      </c>
      <c r="R64" s="122">
        <v>10.788004846527247</v>
      </c>
      <c r="S64" s="124">
        <v>78.4057099402212</v>
      </c>
      <c r="T64" s="124">
        <v>30.918615852772795</v>
      </c>
      <c r="U64" s="124">
        <v>8.5122193430507966</v>
      </c>
      <c r="V64" s="124">
        <v>57.268759801830086</v>
      </c>
      <c r="W64" s="124">
        <v>15.850730514694797</v>
      </c>
      <c r="X64" s="124">
        <v>32.951470570772898</v>
      </c>
      <c r="Y64" s="124">
        <v>24.792097291565099</v>
      </c>
      <c r="Z64" s="124">
        <v>52.469996976408027</v>
      </c>
      <c r="AA64" s="124">
        <v>66.778554113069433</v>
      </c>
      <c r="AB64" s="124">
        <v>68.615070336272041</v>
      </c>
      <c r="AC64" s="124">
        <v>44.624308433130018</v>
      </c>
      <c r="AD64" s="124">
        <v>42.301136986504737</v>
      </c>
      <c r="AE64" s="124">
        <v>68.568705395934785</v>
      </c>
      <c r="AF64" s="124">
        <v>0.1130549506652216</v>
      </c>
      <c r="AG64" s="124">
        <v>45.288354690019908</v>
      </c>
      <c r="AH64" s="124">
        <v>54.422787548781891</v>
      </c>
      <c r="AI64" s="124">
        <v>29.415153011200758</v>
      </c>
      <c r="AJ64" s="124">
        <v>62.483822165480248</v>
      </c>
      <c r="AK64" s="121">
        <v>77.508363932675891</v>
      </c>
      <c r="AL64" s="184"/>
      <c r="AM64" s="184"/>
      <c r="AN64" s="184"/>
      <c r="AO64" s="184"/>
      <c r="AP64" s="184"/>
      <c r="AQ64" s="184"/>
      <c r="AR64" s="184"/>
      <c r="AS64" s="184"/>
      <c r="AT64" s="184"/>
      <c r="AU64" s="184"/>
      <c r="AV64" s="184"/>
      <c r="AW64" s="184"/>
      <c r="AX64" s="184"/>
      <c r="AY64" s="184"/>
      <c r="AZ64" s="374"/>
      <c r="BA64" s="626"/>
      <c r="BB64" s="625"/>
      <c r="BC64" s="478"/>
      <c r="BD64" s="463"/>
      <c r="BE64" s="463"/>
      <c r="BF64" s="463"/>
      <c r="BG64" s="482"/>
      <c r="BH64" s="478"/>
      <c r="BI64" s="463"/>
      <c r="BJ64" s="463"/>
      <c r="BK64" s="463"/>
      <c r="BL64" s="482"/>
      <c r="BM64" s="478"/>
      <c r="BN64" s="463"/>
      <c r="BO64" s="463"/>
      <c r="BP64" s="463"/>
      <c r="BQ64" s="482"/>
      <c r="BR64" s="478"/>
      <c r="BS64" s="463"/>
      <c r="BT64" s="463"/>
      <c r="BU64" s="463"/>
      <c r="BV64" s="463"/>
      <c r="BW64" s="463"/>
      <c r="BX64" s="463"/>
      <c r="BY64" s="464"/>
      <c r="BZ64" s="464"/>
      <c r="CA64" s="464"/>
      <c r="CB64" s="464"/>
      <c r="CC64" s="464"/>
      <c r="CD64" s="464"/>
      <c r="CE64" s="464"/>
      <c r="CF64" s="464"/>
      <c r="CG64" s="464"/>
      <c r="CH64" s="464"/>
      <c r="CI64" s="464"/>
      <c r="CJ64" s="464"/>
      <c r="CK64" s="464"/>
      <c r="CL64" s="8"/>
      <c r="CM64" s="8"/>
      <c r="CN64" s="8"/>
      <c r="CO64" s="8"/>
      <c r="CP64" s="8"/>
      <c r="CQ64" s="8"/>
      <c r="CR64" s="8"/>
      <c r="CS64" s="8"/>
      <c r="CT64" s="8"/>
      <c r="CU64" s="8"/>
      <c r="CV64" s="8"/>
      <c r="CW64" s="8"/>
      <c r="CX64" s="8"/>
      <c r="CY64" s="8"/>
      <c r="CZ64" s="8"/>
    </row>
    <row r="65" s="561" customFormat="true" ht="15" customHeight="true" x14ac:dyDescent="0.2">
      <c r="A65" s="808"/>
      <c r="B65" s="407" t="s">
        <v>348</v>
      </c>
      <c r="C65" s="125">
        <v>0.42760487241524697</v>
      </c>
      <c r="D65" s="124">
        <v>0.1797812706291822</v>
      </c>
      <c r="E65" s="124">
        <v>0.27332206728029823</v>
      </c>
      <c r="F65" s="124">
        <v>4.4083886089529713E-2</v>
      </c>
      <c r="G65" s="123">
        <v>9.7770173259552715E-2</v>
      </c>
      <c r="H65" s="122">
        <v>0</v>
      </c>
      <c r="I65" s="124">
        <v>8.5475870263569537E-3</v>
      </c>
      <c r="J65" s="124">
        <v>0.27373430523611242</v>
      </c>
      <c r="K65" s="124">
        <v>8.4425818125242941E-2</v>
      </c>
      <c r="L65" s="121">
        <v>6.0134308285404746E-2</v>
      </c>
      <c r="M65" s="125">
        <v>0.56488936643328913</v>
      </c>
      <c r="N65" s="124">
        <v>0.15613581829143394</v>
      </c>
      <c r="O65" s="124">
        <v>0.25127096753352718</v>
      </c>
      <c r="P65" s="124">
        <v>0.18149073264722895</v>
      </c>
      <c r="Q65" s="123">
        <v>5.4980346513370026E-2</v>
      </c>
      <c r="R65" s="122">
        <v>0</v>
      </c>
      <c r="S65" s="124">
        <v>0</v>
      </c>
      <c r="T65" s="124">
        <v>0.89686338974505364</v>
      </c>
      <c r="U65" s="124">
        <v>0</v>
      </c>
      <c r="V65" s="124">
        <v>2.9504855128431019E-2</v>
      </c>
      <c r="W65" s="124">
        <v>0</v>
      </c>
      <c r="X65" s="124">
        <v>8.1360965365536823E-3</v>
      </c>
      <c r="Y65" s="124">
        <v>0</v>
      </c>
      <c r="Z65" s="124">
        <v>0.47319504518971123</v>
      </c>
      <c r="AA65" s="124">
        <v>0</v>
      </c>
      <c r="AB65" s="124">
        <v>0.41077842560584787</v>
      </c>
      <c r="AC65" s="124">
        <v>0</v>
      </c>
      <c r="AD65" s="124">
        <v>0.32998617040746836</v>
      </c>
      <c r="AE65" s="124">
        <v>0.1486568070027538</v>
      </c>
      <c r="AF65" s="124">
        <v>6.6111503659714438E-2</v>
      </c>
      <c r="AG65" s="124">
        <v>0.78423733506511861</v>
      </c>
      <c r="AH65" s="124">
        <v>5.0497434752739774E-2</v>
      </c>
      <c r="AI65" s="124">
        <v>3.7527077731463819E-2</v>
      </c>
      <c r="AJ65" s="124">
        <v>0</v>
      </c>
      <c r="AK65" s="121">
        <v>0.28045240395188997</v>
      </c>
      <c r="AL65" s="184"/>
      <c r="AM65" s="184"/>
      <c r="AN65" s="184"/>
      <c r="AO65" s="184"/>
      <c r="AP65" s="184"/>
      <c r="AQ65" s="184"/>
      <c r="AR65" s="184"/>
      <c r="AS65" s="184"/>
      <c r="AT65" s="184"/>
      <c r="AU65" s="184"/>
      <c r="AV65" s="184"/>
      <c r="AW65" s="184"/>
      <c r="AX65" s="184"/>
      <c r="AY65" s="184"/>
      <c r="AZ65" s="374"/>
      <c r="BA65" s="626"/>
      <c r="BB65" s="625"/>
      <c r="BC65" s="478"/>
      <c r="BD65" s="463"/>
      <c r="BE65" s="463"/>
      <c r="BF65" s="463"/>
      <c r="BG65" s="482"/>
      <c r="BH65" s="478"/>
      <c r="BI65" s="463"/>
      <c r="BJ65" s="463"/>
      <c r="BK65" s="463"/>
      <c r="BL65" s="482"/>
      <c r="BM65" s="478"/>
      <c r="BN65" s="463"/>
      <c r="BO65" s="463"/>
      <c r="BP65" s="463"/>
      <c r="BQ65" s="482"/>
      <c r="BR65" s="478"/>
      <c r="BS65" s="463"/>
      <c r="BT65" s="463"/>
      <c r="BU65" s="463"/>
      <c r="BV65" s="463"/>
      <c r="BW65" s="463"/>
      <c r="BX65" s="463"/>
      <c r="BY65" s="464"/>
      <c r="BZ65" s="464"/>
      <c r="CA65" s="464"/>
      <c r="CB65" s="464"/>
      <c r="CC65" s="464"/>
      <c r="CD65" s="464"/>
      <c r="CE65" s="464"/>
      <c r="CF65" s="464"/>
      <c r="CG65" s="464"/>
      <c r="CH65" s="464"/>
      <c r="CI65" s="464"/>
      <c r="CJ65" s="464"/>
      <c r="CK65" s="464"/>
      <c r="CL65" s="8"/>
      <c r="CM65" s="8"/>
      <c r="CN65" s="8"/>
      <c r="CO65" s="8"/>
      <c r="CP65" s="8"/>
      <c r="CQ65" s="8"/>
      <c r="CR65" s="8"/>
      <c r="CS65" s="8"/>
      <c r="CT65" s="8"/>
      <c r="CU65" s="8"/>
      <c r="CV65" s="8"/>
      <c r="CW65" s="8"/>
      <c r="CX65" s="8"/>
      <c r="CY65" s="8"/>
      <c r="CZ65" s="8"/>
    </row>
    <row r="66" s="561" customFormat="true" ht="15" customHeight="true" x14ac:dyDescent="0.2">
      <c r="A66" s="808"/>
      <c r="B66" s="407" t="s">
        <v>349</v>
      </c>
      <c r="C66" s="125">
        <v>2.3492061911686157</v>
      </c>
      <c r="D66" s="124">
        <v>1.8605833202815159</v>
      </c>
      <c r="E66" s="124">
        <v>2.2166875840810349</v>
      </c>
      <c r="F66" s="124">
        <v>2.8663150760906211</v>
      </c>
      <c r="G66" s="123">
        <v>0.58159479209655673</v>
      </c>
      <c r="H66" s="122">
        <v>1.8446292625623539</v>
      </c>
      <c r="I66" s="124">
        <v>0.69542996273392033</v>
      </c>
      <c r="J66" s="124">
        <v>0.13598994531212472</v>
      </c>
      <c r="K66" s="124">
        <v>0.14822282805936116</v>
      </c>
      <c r="L66" s="121">
        <v>6.699471118342748E-2</v>
      </c>
      <c r="M66" s="125">
        <v>2.7029893853409535</v>
      </c>
      <c r="N66" s="124">
        <v>1.2954317881100545</v>
      </c>
      <c r="O66" s="124">
        <v>2.4908421719528797</v>
      </c>
      <c r="P66" s="124">
        <v>2.3810573488960594</v>
      </c>
      <c r="Q66" s="123">
        <v>3.1477424267499532</v>
      </c>
      <c r="R66" s="122">
        <v>6.7088290180137053E-2</v>
      </c>
      <c r="S66" s="124">
        <v>2.2201681913499463</v>
      </c>
      <c r="T66" s="124">
        <v>6.5629647891290226</v>
      </c>
      <c r="U66" s="124">
        <v>1.773843826430417</v>
      </c>
      <c r="V66" s="124">
        <v>0.55369987258450626</v>
      </c>
      <c r="W66" s="124">
        <v>0</v>
      </c>
      <c r="X66" s="124">
        <v>2.563870115115197</v>
      </c>
      <c r="Y66" s="124">
        <v>0.14117181527588499</v>
      </c>
      <c r="Z66" s="124">
        <v>1.847425019122382</v>
      </c>
      <c r="AA66" s="124">
        <v>0.89308574146678354</v>
      </c>
      <c r="AB66" s="124">
        <v>1.0133430798219152</v>
      </c>
      <c r="AC66" s="124">
        <v>0.99826321301020104</v>
      </c>
      <c r="AD66" s="124">
        <v>5.4706589194828723</v>
      </c>
      <c r="AE66" s="124">
        <v>0.40929676629510953</v>
      </c>
      <c r="AF66" s="124">
        <v>0</v>
      </c>
      <c r="AG66" s="124">
        <v>7.2311158875043251</v>
      </c>
      <c r="AH66" s="124">
        <v>1.9748311070427806</v>
      </c>
      <c r="AI66" s="124">
        <v>1.1581914898989871</v>
      </c>
      <c r="AJ66" s="124">
        <v>0.55926831107041464</v>
      </c>
      <c r="AK66" s="121">
        <v>3.3308305987881752</v>
      </c>
      <c r="AL66" s="184"/>
      <c r="AM66" s="184"/>
      <c r="AN66" s="184"/>
      <c r="AO66" s="184"/>
      <c r="AP66" s="184"/>
      <c r="AQ66" s="184"/>
      <c r="AR66" s="184"/>
      <c r="AS66" s="184"/>
      <c r="AT66" s="184"/>
      <c r="AU66" s="184"/>
      <c r="AV66" s="184"/>
      <c r="AW66" s="184"/>
      <c r="AX66" s="184"/>
      <c r="AY66" s="184"/>
      <c r="AZ66" s="374"/>
      <c r="BA66" s="626"/>
      <c r="BB66" s="625"/>
      <c r="BC66" s="478"/>
      <c r="BD66" s="463"/>
      <c r="BE66" s="463"/>
      <c r="BF66" s="463"/>
      <c r="BG66" s="482"/>
      <c r="BH66" s="478"/>
      <c r="BI66" s="463"/>
      <c r="BJ66" s="463"/>
      <c r="BK66" s="463"/>
      <c r="BL66" s="482"/>
      <c r="BM66" s="478"/>
      <c r="BN66" s="463"/>
      <c r="BO66" s="463"/>
      <c r="BP66" s="463"/>
      <c r="BQ66" s="482"/>
      <c r="BR66" s="478"/>
      <c r="BS66" s="463"/>
      <c r="BT66" s="463"/>
      <c r="BU66" s="463"/>
      <c r="BV66" s="463"/>
      <c r="BW66" s="463"/>
      <c r="BX66" s="463"/>
      <c r="BY66" s="464"/>
      <c r="BZ66" s="464"/>
      <c r="CA66" s="464"/>
      <c r="CB66" s="464"/>
      <c r="CC66" s="464"/>
      <c r="CD66" s="464"/>
      <c r="CE66" s="464"/>
      <c r="CF66" s="464"/>
      <c r="CG66" s="464"/>
      <c r="CH66" s="464"/>
      <c r="CI66" s="464"/>
      <c r="CJ66" s="464"/>
      <c r="CK66" s="464"/>
      <c r="CL66" s="8"/>
      <c r="CM66" s="8"/>
      <c r="CN66" s="8"/>
      <c r="CO66" s="8"/>
      <c r="CP66" s="8"/>
      <c r="CQ66" s="8"/>
      <c r="CR66" s="8"/>
      <c r="CS66" s="8"/>
      <c r="CT66" s="8"/>
      <c r="CU66" s="8"/>
      <c r="CV66" s="8"/>
      <c r="CW66" s="8"/>
      <c r="CX66" s="8"/>
      <c r="CY66" s="8"/>
      <c r="CZ66" s="8"/>
    </row>
    <row r="67" s="561" customFormat="true" ht="15" customHeight="true" x14ac:dyDescent="0.2">
      <c r="A67" s="808"/>
      <c r="B67" s="407" t="s">
        <v>350</v>
      </c>
      <c r="C67" s="125">
        <v>5.8966796472681729E-2</v>
      </c>
      <c r="D67" s="124">
        <v>0.16850224898603336</v>
      </c>
      <c r="E67" s="124">
        <v>0</v>
      </c>
      <c r="F67" s="124">
        <v>0</v>
      </c>
      <c r="G67" s="123">
        <v>6.782889766386517E-2</v>
      </c>
      <c r="H67" s="122">
        <v>3.101188636163808E-2</v>
      </c>
      <c r="I67" s="124">
        <v>4.5915748070000033E-2</v>
      </c>
      <c r="J67" s="124">
        <v>0.24427919131004933</v>
      </c>
      <c r="K67" s="124">
        <v>0</v>
      </c>
      <c r="L67" s="121">
        <v>0</v>
      </c>
      <c r="M67" s="125">
        <v>6.9336503211762185E-2</v>
      </c>
      <c r="N67" s="124">
        <v>0.17174940012057735</v>
      </c>
      <c r="O67" s="124">
        <v>4.5411305776090712E-2</v>
      </c>
      <c r="P67" s="124">
        <v>0</v>
      </c>
      <c r="Q67" s="123">
        <v>0</v>
      </c>
      <c r="R67" s="122">
        <v>0</v>
      </c>
      <c r="S67" s="124">
        <v>1.8866236025278083E-2</v>
      </c>
      <c r="T67" s="124">
        <v>0.60451945089707315</v>
      </c>
      <c r="U67" s="124">
        <v>0</v>
      </c>
      <c r="V67" s="124">
        <v>0.22582385558532359</v>
      </c>
      <c r="W67" s="124">
        <v>3.8397408298812864E-2</v>
      </c>
      <c r="X67" s="124">
        <v>0</v>
      </c>
      <c r="Y67" s="124">
        <v>0</v>
      </c>
      <c r="Z67" s="124">
        <v>0</v>
      </c>
      <c r="AA67" s="124">
        <v>0</v>
      </c>
      <c r="AB67" s="124">
        <v>0</v>
      </c>
      <c r="AC67" s="124">
        <v>0</v>
      </c>
      <c r="AD67" s="124">
        <v>0</v>
      </c>
      <c r="AE67" s="124">
        <v>0</v>
      </c>
      <c r="AF67" s="124">
        <v>0.10020239647226042</v>
      </c>
      <c r="AG67" s="124">
        <v>0</v>
      </c>
      <c r="AH67" s="124">
        <v>0</v>
      </c>
      <c r="AI67" s="124">
        <v>0</v>
      </c>
      <c r="AJ67" s="124">
        <v>0</v>
      </c>
      <c r="AK67" s="121">
        <v>4.4222715824504252E-2</v>
      </c>
      <c r="AL67" s="184"/>
      <c r="AM67" s="184"/>
      <c r="AN67" s="184"/>
      <c r="AO67" s="184"/>
      <c r="AP67" s="184"/>
      <c r="AQ67" s="184"/>
      <c r="AR67" s="184"/>
      <c r="AS67" s="184"/>
      <c r="AT67" s="184"/>
      <c r="AU67" s="184"/>
      <c r="AV67" s="184"/>
      <c r="AW67" s="184"/>
      <c r="AX67" s="184"/>
      <c r="AY67" s="184"/>
      <c r="AZ67" s="374"/>
      <c r="BA67" s="626"/>
      <c r="BB67" s="625"/>
      <c r="BC67" s="478"/>
      <c r="BD67" s="463"/>
      <c r="BE67" s="463"/>
      <c r="BF67" s="463"/>
      <c r="BG67" s="482"/>
      <c r="BH67" s="478"/>
      <c r="BI67" s="463"/>
      <c r="BJ67" s="463"/>
      <c r="BK67" s="463"/>
      <c r="BL67" s="482"/>
      <c r="BM67" s="478"/>
      <c r="BN67" s="463"/>
      <c r="BO67" s="463"/>
      <c r="BP67" s="463"/>
      <c r="BQ67" s="482"/>
      <c r="BR67" s="478"/>
      <c r="BS67" s="463"/>
      <c r="BT67" s="463"/>
      <c r="BU67" s="463"/>
      <c r="BV67" s="463"/>
      <c r="BW67" s="463"/>
      <c r="BX67" s="463"/>
      <c r="BY67" s="464"/>
      <c r="BZ67" s="464"/>
      <c r="CA67" s="464"/>
      <c r="CB67" s="464"/>
      <c r="CC67" s="464"/>
      <c r="CD67" s="464"/>
      <c r="CE67" s="464"/>
      <c r="CF67" s="464"/>
      <c r="CG67" s="464"/>
      <c r="CH67" s="464"/>
      <c r="CI67" s="464"/>
      <c r="CJ67" s="464"/>
      <c r="CK67" s="464"/>
      <c r="CL67" s="8"/>
      <c r="CM67" s="8"/>
      <c r="CN67" s="8"/>
      <c r="CO67" s="8"/>
      <c r="CP67" s="8"/>
      <c r="CQ67" s="8"/>
      <c r="CR67" s="8"/>
      <c r="CS67" s="8"/>
      <c r="CT67" s="8"/>
      <c r="CU67" s="8"/>
      <c r="CV67" s="8"/>
      <c r="CW67" s="8"/>
      <c r="CX67" s="8"/>
      <c r="CY67" s="8"/>
      <c r="CZ67" s="8"/>
    </row>
    <row r="68" s="561" customFormat="true" ht="15" customHeight="true" x14ac:dyDescent="0.2">
      <c r="A68" s="808"/>
      <c r="B68" s="407" t="s">
        <v>351</v>
      </c>
      <c r="C68" s="125">
        <v>0</v>
      </c>
      <c r="D68" s="124">
        <v>4.0573472427382247E-2</v>
      </c>
      <c r="E68" s="124">
        <v>0.10887810472702884</v>
      </c>
      <c r="F68" s="124">
        <v>0.32684713419167066</v>
      </c>
      <c r="G68" s="123">
        <v>0.55656470138663261</v>
      </c>
      <c r="H68" s="122">
        <v>0.62482468358720755</v>
      </c>
      <c r="I68" s="124">
        <v>1.2394710453981233</v>
      </c>
      <c r="J68" s="124">
        <v>1.1131951213451321</v>
      </c>
      <c r="K68" s="124">
        <v>1.1850897168487893</v>
      </c>
      <c r="L68" s="121">
        <v>8.2854583930014297E-2</v>
      </c>
      <c r="M68" s="125">
        <v>0</v>
      </c>
      <c r="N68" s="124">
        <v>0</v>
      </c>
      <c r="O68" s="124">
        <v>5.2739999828402891E-2</v>
      </c>
      <c r="P68" s="124">
        <v>0</v>
      </c>
      <c r="Q68" s="123">
        <v>0</v>
      </c>
      <c r="R68" s="122">
        <v>0</v>
      </c>
      <c r="S68" s="124">
        <v>0</v>
      </c>
      <c r="T68" s="124">
        <v>3.4140978530858811E-2</v>
      </c>
      <c r="U68" s="124">
        <v>2.802046065678071E-2</v>
      </c>
      <c r="V68" s="124">
        <v>0.36903400325780583</v>
      </c>
      <c r="W68" s="124">
        <v>0</v>
      </c>
      <c r="X68" s="124">
        <v>0</v>
      </c>
      <c r="Y68" s="124">
        <v>0</v>
      </c>
      <c r="Z68" s="124">
        <v>0</v>
      </c>
      <c r="AA68" s="124">
        <v>0</v>
      </c>
      <c r="AB68" s="124">
        <v>0</v>
      </c>
      <c r="AC68" s="124">
        <v>0</v>
      </c>
      <c r="AD68" s="124">
        <v>7.3892070302526258E-2</v>
      </c>
      <c r="AE68" s="124">
        <v>0</v>
      </c>
      <c r="AF68" s="124">
        <v>1.606126751968991</v>
      </c>
      <c r="AG68" s="124">
        <v>0</v>
      </c>
      <c r="AH68" s="124">
        <v>0</v>
      </c>
      <c r="AI68" s="124">
        <v>0</v>
      </c>
      <c r="AJ68" s="124">
        <v>0</v>
      </c>
      <c r="AK68" s="121">
        <v>0</v>
      </c>
      <c r="AL68" s="184"/>
      <c r="AM68" s="184"/>
      <c r="AN68" s="184"/>
      <c r="AO68" s="184"/>
      <c r="AP68" s="184"/>
      <c r="AQ68" s="184"/>
      <c r="AR68" s="184"/>
      <c r="AS68" s="184"/>
      <c r="AT68" s="184"/>
      <c r="AU68" s="184"/>
      <c r="AV68" s="184"/>
      <c r="AW68" s="184"/>
      <c r="AX68" s="184"/>
      <c r="AY68" s="184"/>
      <c r="AZ68" s="374"/>
      <c r="BA68" s="626"/>
      <c r="BB68" s="625"/>
      <c r="BC68" s="478"/>
      <c r="BD68" s="463"/>
      <c r="BE68" s="463"/>
      <c r="BF68" s="463"/>
      <c r="BG68" s="482"/>
      <c r="BH68" s="478"/>
      <c r="BI68" s="463"/>
      <c r="BJ68" s="463"/>
      <c r="BK68" s="463"/>
      <c r="BL68" s="482"/>
      <c r="BM68" s="478"/>
      <c r="BN68" s="463"/>
      <c r="BO68" s="463"/>
      <c r="BP68" s="463"/>
      <c r="BQ68" s="482"/>
      <c r="BR68" s="478"/>
      <c r="BS68" s="463"/>
      <c r="BT68" s="463"/>
      <c r="BU68" s="463"/>
      <c r="BV68" s="463"/>
      <c r="BW68" s="463"/>
      <c r="BX68" s="463"/>
      <c r="BY68" s="464"/>
      <c r="BZ68" s="464"/>
      <c r="CA68" s="464"/>
      <c r="CB68" s="464"/>
      <c r="CC68" s="464"/>
      <c r="CD68" s="464"/>
      <c r="CE68" s="464"/>
      <c r="CF68" s="464"/>
      <c r="CG68" s="464"/>
      <c r="CH68" s="464"/>
      <c r="CI68" s="464"/>
      <c r="CJ68" s="464"/>
      <c r="CK68" s="464"/>
      <c r="CL68" s="8"/>
      <c r="CM68" s="8"/>
      <c r="CN68" s="8"/>
      <c r="CO68" s="8"/>
      <c r="CP68" s="8"/>
      <c r="CQ68" s="8"/>
      <c r="CR68" s="8"/>
      <c r="CS68" s="8"/>
      <c r="CT68" s="8"/>
      <c r="CU68" s="8"/>
      <c r="CV68" s="8"/>
      <c r="CW68" s="8"/>
      <c r="CX68" s="8"/>
      <c r="CY68" s="8"/>
      <c r="CZ68" s="8"/>
    </row>
    <row r="69" s="561" customFormat="true" ht="15" customHeight="true" x14ac:dyDescent="0.2">
      <c r="A69" s="808"/>
      <c r="B69" s="407" t="s">
        <v>352</v>
      </c>
      <c r="C69" s="125">
        <v>5.1842343569135272</v>
      </c>
      <c r="D69" s="124">
        <v>4.8069908702657207</v>
      </c>
      <c r="E69" s="124">
        <v>3.7041090912620955</v>
      </c>
      <c r="F69" s="124">
        <v>2.9646413852142879</v>
      </c>
      <c r="G69" s="123">
        <v>1.5524453455405069</v>
      </c>
      <c r="H69" s="122">
        <v>5.2480604641620188</v>
      </c>
      <c r="I69" s="124">
        <v>1.6685619438751802</v>
      </c>
      <c r="J69" s="124">
        <v>1.204902974389136</v>
      </c>
      <c r="K69" s="124">
        <v>0.5717765880386414</v>
      </c>
      <c r="L69" s="121">
        <v>7.4311658233863404E-2</v>
      </c>
      <c r="M69" s="125">
        <v>5.4535824819087235</v>
      </c>
      <c r="N69" s="124">
        <v>4.3093374131319466</v>
      </c>
      <c r="O69" s="124">
        <v>4.9732463833841667</v>
      </c>
      <c r="P69" s="124">
        <v>2.3591568356724104</v>
      </c>
      <c r="Q69" s="123">
        <v>4.0096900772295161</v>
      </c>
      <c r="R69" s="122">
        <v>0</v>
      </c>
      <c r="S69" s="124">
        <v>0</v>
      </c>
      <c r="T69" s="124">
        <v>1.2293823212275587</v>
      </c>
      <c r="U69" s="124">
        <v>8.8805114931298714</v>
      </c>
      <c r="V69" s="124">
        <v>0.13348518910223364</v>
      </c>
      <c r="W69" s="124">
        <v>0</v>
      </c>
      <c r="X69" s="124">
        <v>0.98813027105225848</v>
      </c>
      <c r="Y69" s="124">
        <v>6.7688919102991338</v>
      </c>
      <c r="Z69" s="124">
        <v>2.5003397965861378</v>
      </c>
      <c r="AA69" s="124">
        <v>3.915939629700417</v>
      </c>
      <c r="AB69" s="124">
        <v>0</v>
      </c>
      <c r="AC69" s="124">
        <v>1.4329580427530522</v>
      </c>
      <c r="AD69" s="124">
        <v>16.381963080964866</v>
      </c>
      <c r="AE69" s="124">
        <v>0.34179346021807205</v>
      </c>
      <c r="AF69" s="124">
        <v>0</v>
      </c>
      <c r="AG69" s="124">
        <v>1.9844591141668149</v>
      </c>
      <c r="AH69" s="124">
        <v>24.670301298233611</v>
      </c>
      <c r="AI69" s="124">
        <v>24.558767915355478</v>
      </c>
      <c r="AJ69" s="124">
        <v>2.2518032537653188</v>
      </c>
      <c r="AK69" s="121">
        <v>1.4147665481957221</v>
      </c>
      <c r="AL69" s="184"/>
      <c r="AM69" s="184"/>
      <c r="AN69" s="184"/>
      <c r="AO69" s="184"/>
      <c r="AP69" s="184"/>
      <c r="AQ69" s="184"/>
      <c r="AR69" s="184"/>
      <c r="AS69" s="184"/>
      <c r="AT69" s="184"/>
      <c r="AU69" s="184"/>
      <c r="AV69" s="184"/>
      <c r="AW69" s="184"/>
      <c r="AX69" s="184"/>
      <c r="AY69" s="184"/>
      <c r="AZ69" s="374"/>
      <c r="BA69" s="626"/>
      <c r="BB69" s="625"/>
      <c r="BC69" s="478"/>
      <c r="BD69" s="463"/>
      <c r="BE69" s="463"/>
      <c r="BF69" s="463"/>
      <c r="BG69" s="482"/>
      <c r="BH69" s="478"/>
      <c r="BI69" s="463"/>
      <c r="BJ69" s="463"/>
      <c r="BK69" s="463"/>
      <c r="BL69" s="482"/>
      <c r="BM69" s="478"/>
      <c r="BN69" s="463"/>
      <c r="BO69" s="463"/>
      <c r="BP69" s="463"/>
      <c r="BQ69" s="482"/>
      <c r="BR69" s="478"/>
      <c r="BS69" s="463"/>
      <c r="BT69" s="463"/>
      <c r="BU69" s="463"/>
      <c r="BV69" s="463"/>
      <c r="BW69" s="463"/>
      <c r="BX69" s="463"/>
      <c r="BY69" s="464"/>
      <c r="BZ69" s="464"/>
      <c r="CA69" s="464"/>
      <c r="CB69" s="464"/>
      <c r="CC69" s="464"/>
      <c r="CD69" s="464"/>
      <c r="CE69" s="464"/>
      <c r="CF69" s="464"/>
      <c r="CG69" s="464"/>
      <c r="CH69" s="464"/>
      <c r="CI69" s="464"/>
      <c r="CJ69" s="464"/>
      <c r="CK69" s="464"/>
      <c r="CL69" s="8"/>
      <c r="CM69" s="8"/>
      <c r="CN69" s="8"/>
      <c r="CO69" s="8"/>
      <c r="CP69" s="8"/>
      <c r="CQ69" s="8"/>
      <c r="CR69" s="8"/>
      <c r="CS69" s="8"/>
      <c r="CT69" s="8"/>
      <c r="CU69" s="8"/>
      <c r="CV69" s="8"/>
      <c r="CW69" s="8"/>
      <c r="CX69" s="8"/>
      <c r="CY69" s="8"/>
      <c r="CZ69" s="8"/>
    </row>
    <row r="70" s="561" customFormat="true" ht="15" customHeight="true" x14ac:dyDescent="0.2">
      <c r="A70" s="808"/>
      <c r="B70" s="407" t="s">
        <v>353</v>
      </c>
      <c r="C70" s="125">
        <v>0</v>
      </c>
      <c r="D70" s="124">
        <v>0</v>
      </c>
      <c r="E70" s="124">
        <v>0</v>
      </c>
      <c r="F70" s="124">
        <v>0</v>
      </c>
      <c r="G70" s="123">
        <v>4.9956890755329296E-2</v>
      </c>
      <c r="H70" s="122">
        <v>0</v>
      </c>
      <c r="I70" s="124">
        <v>0</v>
      </c>
      <c r="J70" s="124">
        <v>0</v>
      </c>
      <c r="K70" s="124">
        <v>0</v>
      </c>
      <c r="L70" s="121">
        <v>0.21372927654916954</v>
      </c>
      <c r="M70" s="125">
        <v>0</v>
      </c>
      <c r="N70" s="124">
        <v>0</v>
      </c>
      <c r="O70" s="124">
        <v>0</v>
      </c>
      <c r="P70" s="124">
        <v>0</v>
      </c>
      <c r="Q70" s="123">
        <v>0</v>
      </c>
      <c r="R70" s="122">
        <v>0</v>
      </c>
      <c r="S70" s="124">
        <v>0</v>
      </c>
      <c r="T70" s="124">
        <v>0</v>
      </c>
      <c r="U70" s="124">
        <v>0</v>
      </c>
      <c r="V70" s="124">
        <v>0</v>
      </c>
      <c r="W70" s="124">
        <v>0</v>
      </c>
      <c r="X70" s="124">
        <v>0</v>
      </c>
      <c r="Y70" s="124">
        <v>0</v>
      </c>
      <c r="Z70" s="124">
        <v>0</v>
      </c>
      <c r="AA70" s="124">
        <v>0</v>
      </c>
      <c r="AB70" s="124">
        <v>0</v>
      </c>
      <c r="AC70" s="124">
        <v>0</v>
      </c>
      <c r="AD70" s="124">
        <v>0</v>
      </c>
      <c r="AE70" s="124">
        <v>0</v>
      </c>
      <c r="AF70" s="124">
        <v>7.7274513951795118E-2</v>
      </c>
      <c r="AG70" s="124">
        <v>0</v>
      </c>
      <c r="AH70" s="124">
        <v>3.9215656574342547E-2</v>
      </c>
      <c r="AI70" s="124">
        <v>0</v>
      </c>
      <c r="AJ70" s="124">
        <v>0</v>
      </c>
      <c r="AK70" s="121">
        <v>0</v>
      </c>
      <c r="AL70" s="184"/>
      <c r="AM70" s="184"/>
      <c r="AN70" s="184"/>
      <c r="AO70" s="184"/>
      <c r="AP70" s="184"/>
      <c r="AQ70" s="184"/>
      <c r="AR70" s="184"/>
      <c r="AS70" s="184"/>
      <c r="AT70" s="184"/>
      <c r="AU70" s="184"/>
      <c r="AV70" s="184"/>
      <c r="AW70" s="184"/>
      <c r="AX70" s="184"/>
      <c r="AY70" s="184"/>
      <c r="AZ70" s="374"/>
      <c r="BA70" s="626"/>
      <c r="BB70" s="625"/>
      <c r="BC70" s="478"/>
      <c r="BD70" s="463"/>
      <c r="BE70" s="463"/>
      <c r="BF70" s="463"/>
      <c r="BG70" s="482"/>
      <c r="BH70" s="478"/>
      <c r="BI70" s="463"/>
      <c r="BJ70" s="463"/>
      <c r="BK70" s="463"/>
      <c r="BL70" s="482"/>
      <c r="BM70" s="478"/>
      <c r="BN70" s="463"/>
      <c r="BO70" s="463"/>
      <c r="BP70" s="463"/>
      <c r="BQ70" s="482"/>
      <c r="BR70" s="478"/>
      <c r="BS70" s="463"/>
      <c r="BT70" s="463"/>
      <c r="BU70" s="463"/>
      <c r="BV70" s="463"/>
      <c r="BW70" s="463"/>
      <c r="BX70" s="463"/>
      <c r="BY70" s="464"/>
      <c r="BZ70" s="464"/>
      <c r="CA70" s="464"/>
      <c r="CB70" s="464"/>
      <c r="CC70" s="464"/>
      <c r="CD70" s="464"/>
      <c r="CE70" s="464"/>
      <c r="CF70" s="464"/>
      <c r="CG70" s="464"/>
      <c r="CH70" s="464"/>
      <c r="CI70" s="464"/>
      <c r="CJ70" s="464"/>
      <c r="CK70" s="464"/>
      <c r="CL70" s="8"/>
      <c r="CM70" s="8"/>
      <c r="CN70" s="8"/>
      <c r="CO70" s="8"/>
      <c r="CP70" s="8"/>
      <c r="CQ70" s="8"/>
      <c r="CR70" s="8"/>
      <c r="CS70" s="8"/>
      <c r="CT70" s="8"/>
      <c r="CU70" s="8"/>
      <c r="CV70" s="8"/>
      <c r="CW70" s="8"/>
      <c r="CX70" s="8"/>
      <c r="CY70" s="8"/>
      <c r="CZ70" s="8"/>
    </row>
    <row r="71" s="561" customFormat="true" ht="15" customHeight="true" x14ac:dyDescent="0.2">
      <c r="A71" s="808"/>
      <c r="B71" s="407" t="s">
        <v>354</v>
      </c>
      <c r="C71" s="125">
        <v>0.25084464082553531</v>
      </c>
      <c r="D71" s="124">
        <v>0.4337520984643391</v>
      </c>
      <c r="E71" s="124">
        <v>0.4585970778250204</v>
      </c>
      <c r="F71" s="124">
        <v>0.13290370881619656</v>
      </c>
      <c r="G71" s="123">
        <v>0.73094815902204846</v>
      </c>
      <c r="H71" s="122">
        <v>0.26974612333373199</v>
      </c>
      <c r="I71" s="124">
        <v>0.80168095323662569</v>
      </c>
      <c r="J71" s="124">
        <v>1.5684529211939147</v>
      </c>
      <c r="K71" s="124">
        <v>0.89802793317585949</v>
      </c>
      <c r="L71" s="121">
        <v>0.21709067024681641</v>
      </c>
      <c r="M71" s="125">
        <v>0.33137945652667472</v>
      </c>
      <c r="N71" s="124">
        <v>0.23014307351751356</v>
      </c>
      <c r="O71" s="124">
        <v>0.40284502438509812</v>
      </c>
      <c r="P71" s="124">
        <v>0.5094756763551731</v>
      </c>
      <c r="Q71" s="123">
        <v>0</v>
      </c>
      <c r="R71" s="122">
        <v>0</v>
      </c>
      <c r="S71" s="124">
        <v>0</v>
      </c>
      <c r="T71" s="124">
        <v>0.21316761549560648</v>
      </c>
      <c r="U71" s="124">
        <v>3.445826501654551E-2</v>
      </c>
      <c r="V71" s="124">
        <v>0</v>
      </c>
      <c r="W71" s="124">
        <v>0</v>
      </c>
      <c r="X71" s="124">
        <v>0</v>
      </c>
      <c r="Y71" s="124">
        <v>0</v>
      </c>
      <c r="Z71" s="124">
        <v>0</v>
      </c>
      <c r="AA71" s="124">
        <v>0</v>
      </c>
      <c r="AB71" s="124">
        <v>0</v>
      </c>
      <c r="AC71" s="124">
        <v>0</v>
      </c>
      <c r="AD71" s="124">
        <v>7.2219042295676633E-2</v>
      </c>
      <c r="AE71" s="124">
        <v>0.35017417092833342</v>
      </c>
      <c r="AF71" s="124">
        <v>0.5175860342922185</v>
      </c>
      <c r="AG71" s="124">
        <v>4.3115225043220997</v>
      </c>
      <c r="AH71" s="124">
        <v>0</v>
      </c>
      <c r="AI71" s="124">
        <v>0</v>
      </c>
      <c r="AJ71" s="124">
        <v>0</v>
      </c>
      <c r="AK71" s="121">
        <v>9.1829043785940631E-2</v>
      </c>
      <c r="AL71" s="184"/>
      <c r="AM71" s="184"/>
      <c r="AN71" s="184"/>
      <c r="AO71" s="184"/>
      <c r="AP71" s="184"/>
      <c r="AQ71" s="184"/>
      <c r="AR71" s="184"/>
      <c r="AS71" s="184"/>
      <c r="AT71" s="184"/>
      <c r="AU71" s="184"/>
      <c r="AV71" s="184"/>
      <c r="AW71" s="184"/>
      <c r="AX71" s="184"/>
      <c r="AY71" s="184"/>
      <c r="AZ71" s="374"/>
      <c r="BA71" s="626"/>
      <c r="BB71" s="625"/>
      <c r="BC71" s="478"/>
      <c r="BD71" s="463"/>
      <c r="BE71" s="463"/>
      <c r="BF71" s="463"/>
      <c r="BG71" s="482"/>
      <c r="BH71" s="478"/>
      <c r="BI71" s="463"/>
      <c r="BJ71" s="463"/>
      <c r="BK71" s="463"/>
      <c r="BL71" s="482"/>
      <c r="BM71" s="478"/>
      <c r="BN71" s="463"/>
      <c r="BO71" s="463"/>
      <c r="BP71" s="463"/>
      <c r="BQ71" s="482"/>
      <c r="BR71" s="478"/>
      <c r="BS71" s="463"/>
      <c r="BT71" s="463"/>
      <c r="BU71" s="463"/>
      <c r="BV71" s="463"/>
      <c r="BW71" s="463"/>
      <c r="BX71" s="463"/>
      <c r="BY71" s="464"/>
      <c r="BZ71" s="464"/>
      <c r="CA71" s="464"/>
      <c r="CB71" s="464"/>
      <c r="CC71" s="464"/>
      <c r="CD71" s="464"/>
      <c r="CE71" s="464"/>
      <c r="CF71" s="464"/>
      <c r="CG71" s="464"/>
      <c r="CH71" s="464"/>
      <c r="CI71" s="464"/>
      <c r="CJ71" s="464"/>
      <c r="CK71" s="464"/>
      <c r="CL71" s="8"/>
      <c r="CM71" s="8"/>
      <c r="CN71" s="8"/>
      <c r="CO71" s="8"/>
      <c r="CP71" s="8"/>
      <c r="CQ71" s="8"/>
      <c r="CR71" s="8"/>
      <c r="CS71" s="8"/>
      <c r="CT71" s="8"/>
      <c r="CU71" s="8"/>
      <c r="CV71" s="8"/>
      <c r="CW71" s="8"/>
      <c r="CX71" s="8"/>
      <c r="CY71" s="8"/>
      <c r="CZ71" s="8"/>
    </row>
    <row r="72" s="561" customFormat="true" ht="15" customHeight="true" x14ac:dyDescent="0.2">
      <c r="A72" s="808"/>
      <c r="B72" s="407" t="s">
        <v>355</v>
      </c>
      <c r="C72" s="125">
        <v>0.10961974082479413</v>
      </c>
      <c r="D72" s="124">
        <v>0.11522376687727923</v>
      </c>
      <c r="E72" s="124">
        <v>0.13324798243559871</v>
      </c>
      <c r="F72" s="124">
        <v>5.4277619184614628E-2</v>
      </c>
      <c r="G72" s="123">
        <v>0</v>
      </c>
      <c r="H72" s="122">
        <v>0</v>
      </c>
      <c r="I72" s="124">
        <v>0.16715672118061778</v>
      </c>
      <c r="J72" s="124">
        <v>0</v>
      </c>
      <c r="K72" s="124">
        <v>0</v>
      </c>
      <c r="L72" s="121">
        <v>0</v>
      </c>
      <c r="M72" s="125">
        <v>6.9422034947912103E-2</v>
      </c>
      <c r="N72" s="124">
        <v>0.11638085206205373</v>
      </c>
      <c r="O72" s="124">
        <v>0.144267291581021</v>
      </c>
      <c r="P72" s="124">
        <v>0.13652482724399345</v>
      </c>
      <c r="Q72" s="123">
        <v>1.9891534060666127E-2</v>
      </c>
      <c r="R72" s="122">
        <v>0</v>
      </c>
      <c r="S72" s="124">
        <v>0</v>
      </c>
      <c r="T72" s="124">
        <v>0</v>
      </c>
      <c r="U72" s="124">
        <v>0.12187306965068788</v>
      </c>
      <c r="V72" s="124">
        <v>0</v>
      </c>
      <c r="W72" s="124">
        <v>0</v>
      </c>
      <c r="X72" s="124">
        <v>0</v>
      </c>
      <c r="Y72" s="124">
        <v>0.28011882969733137</v>
      </c>
      <c r="Z72" s="124">
        <v>0.21079616374713783</v>
      </c>
      <c r="AA72" s="124">
        <v>0</v>
      </c>
      <c r="AB72" s="124">
        <v>0.24929119906549688</v>
      </c>
      <c r="AC72" s="124">
        <v>0</v>
      </c>
      <c r="AD72" s="124">
        <v>5.8132865871920084E-2</v>
      </c>
      <c r="AE72" s="124">
        <v>0</v>
      </c>
      <c r="AF72" s="124">
        <v>6.8575332086236215E-2</v>
      </c>
      <c r="AG72" s="124">
        <v>0</v>
      </c>
      <c r="AH72" s="124">
        <v>0</v>
      </c>
      <c r="AI72" s="124">
        <v>0.14410339121060931</v>
      </c>
      <c r="AJ72" s="124">
        <v>0.24047079651018963</v>
      </c>
      <c r="AK72" s="121">
        <v>0.27159882975346628</v>
      </c>
      <c r="AL72" s="184"/>
      <c r="AM72" s="184"/>
      <c r="AN72" s="184"/>
      <c r="AO72" s="184"/>
      <c r="AP72" s="184"/>
      <c r="AQ72" s="184"/>
      <c r="AR72" s="184"/>
      <c r="AS72" s="184"/>
      <c r="AT72" s="184"/>
      <c r="AU72" s="184"/>
      <c r="AV72" s="184"/>
      <c r="AW72" s="184"/>
      <c r="AX72" s="184"/>
      <c r="AY72" s="184"/>
      <c r="AZ72" s="374"/>
      <c r="BA72" s="626"/>
      <c r="BB72" s="625"/>
      <c r="BC72" s="478"/>
      <c r="BD72" s="463"/>
      <c r="BE72" s="463"/>
      <c r="BF72" s="463"/>
      <c r="BG72" s="482"/>
      <c r="BH72" s="478"/>
      <c r="BI72" s="463"/>
      <c r="BJ72" s="463"/>
      <c r="BK72" s="463"/>
      <c r="BL72" s="482"/>
      <c r="BM72" s="478"/>
      <c r="BN72" s="463"/>
      <c r="BO72" s="463"/>
      <c r="BP72" s="463"/>
      <c r="BQ72" s="482"/>
      <c r="BR72" s="478"/>
      <c r="BS72" s="463"/>
      <c r="BT72" s="463"/>
      <c r="BU72" s="463"/>
      <c r="BV72" s="463"/>
      <c r="BW72" s="463"/>
      <c r="BX72" s="463"/>
      <c r="BY72" s="464"/>
      <c r="BZ72" s="464"/>
      <c r="CA72" s="464"/>
      <c r="CB72" s="464"/>
      <c r="CC72" s="464"/>
      <c r="CD72" s="464"/>
      <c r="CE72" s="464"/>
      <c r="CF72" s="464"/>
      <c r="CG72" s="464"/>
      <c r="CH72" s="464"/>
      <c r="CI72" s="464"/>
      <c r="CJ72" s="464"/>
      <c r="CK72" s="464"/>
      <c r="CL72" s="8"/>
      <c r="CM72" s="8"/>
      <c r="CN72" s="8"/>
      <c r="CO72" s="8"/>
      <c r="CP72" s="8"/>
      <c r="CQ72" s="8"/>
      <c r="CR72" s="8"/>
      <c r="CS72" s="8"/>
      <c r="CT72" s="8"/>
      <c r="CU72" s="8"/>
      <c r="CV72" s="8"/>
      <c r="CW72" s="8"/>
      <c r="CX72" s="8"/>
      <c r="CY72" s="8"/>
      <c r="CZ72" s="8"/>
    </row>
    <row r="73" s="561" customFormat="true" ht="15" customHeight="true" x14ac:dyDescent="0.2">
      <c r="A73" s="143"/>
      <c r="B73" s="137"/>
      <c r="C73" s="125"/>
      <c r="D73" s="124"/>
      <c r="E73" s="124"/>
      <c r="F73" s="124"/>
      <c r="G73" s="123"/>
      <c r="H73" s="122"/>
      <c r="I73" s="124"/>
      <c r="J73" s="124"/>
      <c r="K73" s="124"/>
      <c r="L73" s="121"/>
      <c r="M73" s="125"/>
      <c r="N73" s="124"/>
      <c r="O73" s="124"/>
      <c r="P73" s="124"/>
      <c r="Q73" s="123"/>
      <c r="R73" s="122"/>
      <c r="S73" s="124"/>
      <c r="T73" s="124"/>
      <c r="U73" s="124"/>
      <c r="V73" s="124"/>
      <c r="W73" s="124"/>
      <c r="X73" s="124"/>
      <c r="Y73" s="124"/>
      <c r="Z73" s="124"/>
      <c r="AA73" s="124"/>
      <c r="AB73" s="124"/>
      <c r="AC73" s="124"/>
      <c r="AD73" s="124"/>
      <c r="AE73" s="124"/>
      <c r="AF73" s="124"/>
      <c r="AG73" s="124"/>
      <c r="AH73" s="124"/>
      <c r="AI73" s="124"/>
      <c r="AJ73" s="124"/>
      <c r="AK73" s="121"/>
      <c r="AL73" s="184"/>
      <c r="AM73" s="184"/>
      <c r="AN73" s="184"/>
      <c r="AO73" s="184"/>
      <c r="AP73" s="184"/>
      <c r="AQ73" s="184"/>
      <c r="AR73" s="184"/>
      <c r="AS73" s="184"/>
      <c r="AT73" s="184"/>
      <c r="AU73" s="184"/>
      <c r="AV73" s="184"/>
      <c r="AW73" s="184"/>
      <c r="AX73" s="184"/>
      <c r="AY73" s="184"/>
      <c r="AZ73" s="374"/>
      <c r="BA73" s="626"/>
      <c r="BB73" s="625"/>
      <c r="BC73" s="478"/>
      <c r="BD73" s="463"/>
      <c r="BE73" s="463"/>
      <c r="BF73" s="463"/>
      <c r="BG73" s="482"/>
      <c r="BH73" s="478"/>
      <c r="BI73" s="463"/>
      <c r="BJ73" s="463"/>
      <c r="BK73" s="463"/>
      <c r="BL73" s="482"/>
      <c r="BM73" s="478"/>
      <c r="BN73" s="463"/>
      <c r="BO73" s="463"/>
      <c r="BP73" s="463"/>
      <c r="BQ73" s="482"/>
      <c r="BR73" s="478"/>
      <c r="BS73" s="463"/>
      <c r="BT73" s="463"/>
      <c r="BU73" s="463"/>
      <c r="BV73" s="463"/>
      <c r="BW73" s="463"/>
      <c r="BX73" s="463"/>
      <c r="BY73" s="464"/>
      <c r="BZ73" s="464"/>
      <c r="CA73" s="464"/>
      <c r="CB73" s="464"/>
      <c r="CC73" s="464"/>
      <c r="CD73" s="464"/>
      <c r="CE73" s="464"/>
      <c r="CF73" s="464"/>
      <c r="CG73" s="464"/>
      <c r="CH73" s="464"/>
      <c r="CI73" s="464"/>
      <c r="CJ73" s="464"/>
      <c r="CK73" s="464"/>
      <c r="CL73" s="8"/>
      <c r="CM73" s="8"/>
      <c r="CN73" s="8"/>
      <c r="CO73" s="8"/>
      <c r="CP73" s="8"/>
      <c r="CQ73" s="8"/>
      <c r="CR73" s="8"/>
      <c r="CS73" s="8"/>
      <c r="CT73" s="8"/>
      <c r="CU73" s="8"/>
      <c r="CV73" s="8"/>
      <c r="CW73" s="8"/>
      <c r="CX73" s="8"/>
      <c r="CY73" s="8"/>
      <c r="CZ73" s="8"/>
    </row>
    <row r="74" s="561" customFormat="true" ht="15" customHeight="true" x14ac:dyDescent="0.2">
      <c r="A74" s="143"/>
      <c r="B74" s="137"/>
      <c r="C74" s="125"/>
      <c r="D74" s="124"/>
      <c r="E74" s="124"/>
      <c r="F74" s="124"/>
      <c r="G74" s="123"/>
      <c r="H74" s="122"/>
      <c r="I74" s="124"/>
      <c r="J74" s="124"/>
      <c r="K74" s="124"/>
      <c r="L74" s="121"/>
      <c r="M74" s="125"/>
      <c r="N74" s="124"/>
      <c r="O74" s="124"/>
      <c r="P74" s="124"/>
      <c r="Q74" s="123"/>
      <c r="R74" s="122"/>
      <c r="S74" s="124"/>
      <c r="T74" s="124"/>
      <c r="U74" s="124"/>
      <c r="V74" s="124"/>
      <c r="W74" s="124"/>
      <c r="X74" s="124"/>
      <c r="Y74" s="124"/>
      <c r="Z74" s="124"/>
      <c r="AA74" s="124"/>
      <c r="AB74" s="124"/>
      <c r="AC74" s="124"/>
      <c r="AD74" s="124"/>
      <c r="AE74" s="124"/>
      <c r="AF74" s="124"/>
      <c r="AG74" s="124"/>
      <c r="AH74" s="124"/>
      <c r="AI74" s="124"/>
      <c r="AJ74" s="124"/>
      <c r="AK74" s="121"/>
      <c r="AL74" s="184"/>
      <c r="AM74" s="184"/>
      <c r="AN74" s="184"/>
      <c r="AO74" s="184"/>
      <c r="AP74" s="184"/>
      <c r="AQ74" s="184"/>
      <c r="AR74" s="184"/>
      <c r="AS74" s="184"/>
      <c r="AT74" s="184"/>
      <c r="AU74" s="184"/>
      <c r="AV74" s="184"/>
      <c r="AW74" s="184"/>
      <c r="AX74" s="184"/>
      <c r="AY74" s="184"/>
      <c r="AZ74" s="374"/>
      <c r="BA74" s="626"/>
      <c r="BB74" s="625"/>
      <c r="BC74" s="478"/>
      <c r="BD74" s="463"/>
      <c r="BE74" s="463"/>
      <c r="BF74" s="463"/>
      <c r="BG74" s="482"/>
      <c r="BH74" s="478"/>
      <c r="BI74" s="463"/>
      <c r="BJ74" s="463"/>
      <c r="BK74" s="463"/>
      <c r="BL74" s="482"/>
      <c r="BM74" s="478"/>
      <c r="BN74" s="463"/>
      <c r="BO74" s="463"/>
      <c r="BP74" s="463"/>
      <c r="BQ74" s="482"/>
      <c r="BR74" s="478"/>
      <c r="BS74" s="463"/>
      <c r="BT74" s="463"/>
      <c r="BU74" s="463"/>
      <c r="BV74" s="463"/>
      <c r="BW74" s="463"/>
      <c r="BX74" s="463"/>
      <c r="BY74" s="464"/>
      <c r="BZ74" s="464"/>
      <c r="CA74" s="464"/>
      <c r="CB74" s="464"/>
      <c r="CC74" s="464"/>
      <c r="CD74" s="464"/>
      <c r="CE74" s="464"/>
      <c r="CF74" s="464"/>
      <c r="CG74" s="464"/>
      <c r="CH74" s="464"/>
      <c r="CI74" s="464"/>
      <c r="CJ74" s="464"/>
      <c r="CK74" s="464"/>
      <c r="CL74" s="8"/>
      <c r="CM74" s="8"/>
      <c r="CN74" s="8"/>
      <c r="CO74" s="8"/>
      <c r="CP74" s="8"/>
      <c r="CQ74" s="8"/>
      <c r="CR74" s="8"/>
      <c r="CS74" s="8"/>
      <c r="CT74" s="8"/>
      <c r="CU74" s="8"/>
      <c r="CV74" s="8"/>
      <c r="CW74" s="8"/>
      <c r="CX74" s="8"/>
      <c r="CY74" s="8"/>
      <c r="CZ74" s="8"/>
    </row>
    <row r="75" s="561" customFormat="true" ht="15" customHeight="true" x14ac:dyDescent="0.2">
      <c r="A75" s="143"/>
      <c r="B75" s="137"/>
      <c r="C75" s="125"/>
      <c r="D75" s="124"/>
      <c r="E75" s="124"/>
      <c r="F75" s="124"/>
      <c r="G75" s="123"/>
      <c r="H75" s="122"/>
      <c r="I75" s="124"/>
      <c r="J75" s="124"/>
      <c r="K75" s="124"/>
      <c r="L75" s="121"/>
      <c r="M75" s="125"/>
      <c r="N75" s="124"/>
      <c r="O75" s="124"/>
      <c r="P75" s="124"/>
      <c r="Q75" s="123"/>
      <c r="R75" s="122"/>
      <c r="S75" s="124"/>
      <c r="T75" s="124"/>
      <c r="U75" s="124"/>
      <c r="V75" s="124"/>
      <c r="W75" s="124"/>
      <c r="X75" s="124"/>
      <c r="Y75" s="124"/>
      <c r="Z75" s="124"/>
      <c r="AA75" s="124"/>
      <c r="AB75" s="124"/>
      <c r="AC75" s="124"/>
      <c r="AD75" s="124"/>
      <c r="AE75" s="124"/>
      <c r="AF75" s="124"/>
      <c r="AG75" s="124"/>
      <c r="AH75" s="124"/>
      <c r="AI75" s="124"/>
      <c r="AJ75" s="124"/>
      <c r="AK75" s="121"/>
      <c r="AL75" s="184"/>
      <c r="AM75" s="184"/>
      <c r="AN75" s="184"/>
      <c r="AO75" s="184"/>
      <c r="AP75" s="184"/>
      <c r="AQ75" s="184"/>
      <c r="AR75" s="184"/>
      <c r="AS75" s="184"/>
      <c r="AT75" s="184"/>
      <c r="AU75" s="184"/>
      <c r="AV75" s="184"/>
      <c r="AW75" s="184"/>
      <c r="AX75" s="184"/>
      <c r="AY75" s="184"/>
      <c r="AZ75" s="374"/>
      <c r="BA75" s="626"/>
      <c r="BB75" s="625"/>
      <c r="BC75" s="478"/>
      <c r="BD75" s="463"/>
      <c r="BE75" s="463"/>
      <c r="BF75" s="463"/>
      <c r="BG75" s="482"/>
      <c r="BH75" s="478"/>
      <c r="BI75" s="463"/>
      <c r="BJ75" s="463"/>
      <c r="BK75" s="463"/>
      <c r="BL75" s="482"/>
      <c r="BM75" s="478"/>
      <c r="BN75" s="463"/>
      <c r="BO75" s="463"/>
      <c r="BP75" s="463"/>
      <c r="BQ75" s="482"/>
      <c r="BR75" s="478"/>
      <c r="BS75" s="463"/>
      <c r="BT75" s="463"/>
      <c r="BU75" s="463"/>
      <c r="BV75" s="463"/>
      <c r="BW75" s="463"/>
      <c r="BX75" s="463"/>
      <c r="BY75" s="464"/>
      <c r="BZ75" s="464"/>
      <c r="CA75" s="464"/>
      <c r="CB75" s="464"/>
      <c r="CC75" s="464"/>
      <c r="CD75" s="464"/>
      <c r="CE75" s="464"/>
      <c r="CF75" s="464"/>
      <c r="CG75" s="464"/>
      <c r="CH75" s="464"/>
      <c r="CI75" s="464"/>
      <c r="CJ75" s="464"/>
      <c r="CK75" s="464"/>
      <c r="CL75" s="8"/>
      <c r="CM75" s="8"/>
      <c r="CN75" s="8"/>
      <c r="CO75" s="8"/>
      <c r="CP75" s="8"/>
      <c r="CQ75" s="8"/>
      <c r="CR75" s="8"/>
      <c r="CS75" s="8"/>
      <c r="CT75" s="8"/>
      <c r="CU75" s="8"/>
      <c r="CV75" s="8"/>
      <c r="CW75" s="8"/>
      <c r="CX75" s="8"/>
      <c r="CY75" s="8"/>
      <c r="CZ75" s="8"/>
    </row>
    <row r="76" s="561" customFormat="true" ht="15" customHeight="true" x14ac:dyDescent="0.2">
      <c r="A76" s="143"/>
      <c r="B76" s="137"/>
      <c r="C76" s="125"/>
      <c r="D76" s="124"/>
      <c r="E76" s="124"/>
      <c r="F76" s="124"/>
      <c r="G76" s="123"/>
      <c r="H76" s="122"/>
      <c r="I76" s="124"/>
      <c r="J76" s="124"/>
      <c r="K76" s="124"/>
      <c r="L76" s="121"/>
      <c r="M76" s="125"/>
      <c r="N76" s="124"/>
      <c r="O76" s="124"/>
      <c r="P76" s="124"/>
      <c r="Q76" s="123"/>
      <c r="R76" s="122"/>
      <c r="S76" s="124"/>
      <c r="T76" s="124"/>
      <c r="U76" s="124"/>
      <c r="V76" s="124"/>
      <c r="W76" s="124"/>
      <c r="X76" s="124"/>
      <c r="Y76" s="124"/>
      <c r="Z76" s="124"/>
      <c r="AA76" s="124"/>
      <c r="AB76" s="124"/>
      <c r="AC76" s="124"/>
      <c r="AD76" s="124"/>
      <c r="AE76" s="124"/>
      <c r="AF76" s="124"/>
      <c r="AG76" s="124"/>
      <c r="AH76" s="124"/>
      <c r="AI76" s="124"/>
      <c r="AJ76" s="124"/>
      <c r="AK76" s="121"/>
      <c r="AL76" s="184"/>
      <c r="AM76" s="184"/>
      <c r="AN76" s="184"/>
      <c r="AO76" s="184"/>
      <c r="AP76" s="184"/>
      <c r="AQ76" s="184"/>
      <c r="AR76" s="184"/>
      <c r="AS76" s="184"/>
      <c r="AT76" s="184"/>
      <c r="AU76" s="184"/>
      <c r="AV76" s="184"/>
      <c r="AW76" s="184"/>
      <c r="AX76" s="184"/>
      <c r="AY76" s="184"/>
      <c r="AZ76" s="374"/>
      <c r="BA76" s="626"/>
      <c r="BB76" s="625"/>
      <c r="BC76" s="478"/>
      <c r="BD76" s="463"/>
      <c r="BE76" s="463"/>
      <c r="BF76" s="463"/>
      <c r="BG76" s="482"/>
      <c r="BH76" s="478"/>
      <c r="BI76" s="463"/>
      <c r="BJ76" s="463"/>
      <c r="BK76" s="463"/>
      <c r="BL76" s="482"/>
      <c r="BM76" s="478"/>
      <c r="BN76" s="463"/>
      <c r="BO76" s="463"/>
      <c r="BP76" s="463"/>
      <c r="BQ76" s="482"/>
      <c r="BR76" s="478"/>
      <c r="BS76" s="463"/>
      <c r="BT76" s="463"/>
      <c r="BU76" s="463"/>
      <c r="BV76" s="463"/>
      <c r="BW76" s="463"/>
      <c r="BX76" s="463"/>
      <c r="BY76" s="464"/>
      <c r="BZ76" s="464"/>
      <c r="CA76" s="464"/>
      <c r="CB76" s="464"/>
      <c r="CC76" s="464"/>
      <c r="CD76" s="464"/>
      <c r="CE76" s="464"/>
      <c r="CF76" s="464"/>
      <c r="CG76" s="464"/>
      <c r="CH76" s="464"/>
      <c r="CI76" s="464"/>
      <c r="CJ76" s="464"/>
      <c r="CK76" s="464"/>
      <c r="CL76" s="8"/>
      <c r="CM76" s="8"/>
      <c r="CN76" s="8"/>
      <c r="CO76" s="8"/>
      <c r="CP76" s="8"/>
      <c r="CQ76" s="8"/>
      <c r="CR76" s="8"/>
      <c r="CS76" s="8"/>
      <c r="CT76" s="8"/>
      <c r="CU76" s="8"/>
      <c r="CV76" s="8"/>
      <c r="CW76" s="8"/>
      <c r="CX76" s="8"/>
      <c r="CY76" s="8"/>
      <c r="CZ76" s="8"/>
    </row>
    <row r="77" s="561" customFormat="true" ht="15" customHeight="true" x14ac:dyDescent="0.2">
      <c r="A77" s="143"/>
      <c r="B77" s="137"/>
      <c r="C77" s="125"/>
      <c r="D77" s="124"/>
      <c r="E77" s="124"/>
      <c r="F77" s="124"/>
      <c r="G77" s="123"/>
      <c r="H77" s="122"/>
      <c r="I77" s="124"/>
      <c r="J77" s="124"/>
      <c r="K77" s="124"/>
      <c r="L77" s="121"/>
      <c r="M77" s="125"/>
      <c r="N77" s="124"/>
      <c r="O77" s="124"/>
      <c r="P77" s="124"/>
      <c r="Q77" s="123"/>
      <c r="R77" s="122"/>
      <c r="S77" s="124"/>
      <c r="T77" s="124"/>
      <c r="U77" s="124"/>
      <c r="V77" s="124"/>
      <c r="W77" s="124"/>
      <c r="X77" s="124"/>
      <c r="Y77" s="124"/>
      <c r="Z77" s="124"/>
      <c r="AA77" s="124"/>
      <c r="AB77" s="124"/>
      <c r="AC77" s="124"/>
      <c r="AD77" s="124"/>
      <c r="AE77" s="124"/>
      <c r="AF77" s="124"/>
      <c r="AG77" s="124"/>
      <c r="AH77" s="124"/>
      <c r="AI77" s="124"/>
      <c r="AJ77" s="124"/>
      <c r="AK77" s="121"/>
      <c r="AL77" s="184"/>
      <c r="AM77" s="184"/>
      <c r="AN77" s="184"/>
      <c r="AO77" s="184"/>
      <c r="AP77" s="184"/>
      <c r="AQ77" s="184"/>
      <c r="AR77" s="184"/>
      <c r="AS77" s="184"/>
      <c r="AT77" s="184"/>
      <c r="AU77" s="184"/>
      <c r="AV77" s="184"/>
      <c r="AW77" s="184"/>
      <c r="AX77" s="184"/>
      <c r="AY77" s="184"/>
      <c r="AZ77" s="374"/>
      <c r="BA77" s="626"/>
      <c r="BB77" s="625"/>
      <c r="BC77" s="478"/>
      <c r="BD77" s="463"/>
      <c r="BE77" s="463"/>
      <c r="BF77" s="463"/>
      <c r="BG77" s="482"/>
      <c r="BH77" s="478"/>
      <c r="BI77" s="463"/>
      <c r="BJ77" s="463"/>
      <c r="BK77" s="463"/>
      <c r="BL77" s="482"/>
      <c r="BM77" s="478"/>
      <c r="BN77" s="463"/>
      <c r="BO77" s="463"/>
      <c r="BP77" s="463"/>
      <c r="BQ77" s="482"/>
      <c r="BR77" s="478"/>
      <c r="BS77" s="463"/>
      <c r="BT77" s="463"/>
      <c r="BU77" s="463"/>
      <c r="BV77" s="463"/>
      <c r="BW77" s="463"/>
      <c r="BX77" s="463"/>
      <c r="BY77" s="464"/>
      <c r="BZ77" s="464"/>
      <c r="CA77" s="464"/>
      <c r="CB77" s="464"/>
      <c r="CC77" s="464"/>
      <c r="CD77" s="464"/>
      <c r="CE77" s="464"/>
      <c r="CF77" s="464"/>
      <c r="CG77" s="464"/>
      <c r="CH77" s="464"/>
      <c r="CI77" s="464"/>
      <c r="CJ77" s="464"/>
      <c r="CK77" s="464"/>
      <c r="CL77" s="8"/>
      <c r="CM77" s="8"/>
      <c r="CN77" s="8"/>
      <c r="CO77" s="8"/>
      <c r="CP77" s="8"/>
      <c r="CQ77" s="8"/>
      <c r="CR77" s="8"/>
      <c r="CS77" s="8"/>
      <c r="CT77" s="8"/>
      <c r="CU77" s="8"/>
      <c r="CV77" s="8"/>
      <c r="CW77" s="8"/>
      <c r="CX77" s="8"/>
      <c r="CY77" s="8"/>
      <c r="CZ77" s="8"/>
    </row>
    <row r="78" s="561" customFormat="true" ht="15" customHeight="true" x14ac:dyDescent="0.2">
      <c r="A78" s="143"/>
      <c r="B78" s="137"/>
      <c r="C78" s="125"/>
      <c r="D78" s="124"/>
      <c r="E78" s="124"/>
      <c r="F78" s="124"/>
      <c r="G78" s="123"/>
      <c r="H78" s="122"/>
      <c r="I78" s="124"/>
      <c r="J78" s="124"/>
      <c r="K78" s="124"/>
      <c r="L78" s="121"/>
      <c r="M78" s="125"/>
      <c r="N78" s="124"/>
      <c r="O78" s="124"/>
      <c r="P78" s="124"/>
      <c r="Q78" s="123"/>
      <c r="R78" s="122"/>
      <c r="S78" s="124"/>
      <c r="T78" s="124"/>
      <c r="U78" s="124"/>
      <c r="V78" s="124"/>
      <c r="W78" s="124"/>
      <c r="X78" s="124"/>
      <c r="Y78" s="124"/>
      <c r="Z78" s="124"/>
      <c r="AA78" s="124"/>
      <c r="AB78" s="124"/>
      <c r="AC78" s="124"/>
      <c r="AD78" s="124"/>
      <c r="AE78" s="124"/>
      <c r="AF78" s="124"/>
      <c r="AG78" s="124"/>
      <c r="AH78" s="124"/>
      <c r="AI78" s="124"/>
      <c r="AJ78" s="124"/>
      <c r="AK78" s="121"/>
      <c r="AL78" s="184"/>
      <c r="AM78" s="184"/>
      <c r="AN78" s="184"/>
      <c r="AO78" s="184"/>
      <c r="AP78" s="184"/>
      <c r="AQ78" s="184"/>
      <c r="AR78" s="184"/>
      <c r="AS78" s="184"/>
      <c r="AT78" s="184"/>
      <c r="AU78" s="184"/>
      <c r="AV78" s="184"/>
      <c r="AW78" s="184"/>
      <c r="AX78" s="184"/>
      <c r="AY78" s="184"/>
      <c r="AZ78" s="374"/>
      <c r="BA78" s="626"/>
      <c r="BB78" s="625"/>
      <c r="BC78" s="478"/>
      <c r="BD78" s="463"/>
      <c r="BE78" s="463"/>
      <c r="BF78" s="463"/>
      <c r="BG78" s="482"/>
      <c r="BH78" s="478"/>
      <c r="BI78" s="463"/>
      <c r="BJ78" s="463"/>
      <c r="BK78" s="463"/>
      <c r="BL78" s="482"/>
      <c r="BM78" s="478"/>
      <c r="BN78" s="463"/>
      <c r="BO78" s="463"/>
      <c r="BP78" s="463"/>
      <c r="BQ78" s="482"/>
      <c r="BR78" s="478"/>
      <c r="BS78" s="463"/>
      <c r="BT78" s="463"/>
      <c r="BU78" s="463"/>
      <c r="BV78" s="463"/>
      <c r="BW78" s="463"/>
      <c r="BX78" s="463"/>
      <c r="BY78" s="464"/>
      <c r="BZ78" s="464"/>
      <c r="CA78" s="464"/>
      <c r="CB78" s="464"/>
      <c r="CC78" s="464"/>
      <c r="CD78" s="464"/>
      <c r="CE78" s="464"/>
      <c r="CF78" s="464"/>
      <c r="CG78" s="464"/>
      <c r="CH78" s="464"/>
      <c r="CI78" s="464"/>
      <c r="CJ78" s="464"/>
      <c r="CK78" s="464"/>
      <c r="CL78" s="8"/>
      <c r="CM78" s="8"/>
      <c r="CN78" s="8"/>
      <c r="CO78" s="8"/>
      <c r="CP78" s="8"/>
      <c r="CQ78" s="8"/>
      <c r="CR78" s="8"/>
      <c r="CS78" s="8"/>
      <c r="CT78" s="8"/>
      <c r="CU78" s="8"/>
      <c r="CV78" s="8"/>
      <c r="CW78" s="8"/>
      <c r="CX78" s="8"/>
      <c r="CY78" s="8"/>
      <c r="CZ78" s="8"/>
    </row>
    <row r="79" s="561" customFormat="true" ht="15" customHeight="true" x14ac:dyDescent="0.2">
      <c r="A79" s="143"/>
      <c r="B79" s="137"/>
      <c r="C79" s="125"/>
      <c r="D79" s="124"/>
      <c r="E79" s="124"/>
      <c r="F79" s="124"/>
      <c r="G79" s="123"/>
      <c r="H79" s="122"/>
      <c r="I79" s="124"/>
      <c r="J79" s="124"/>
      <c r="K79" s="124"/>
      <c r="L79" s="121"/>
      <c r="M79" s="125"/>
      <c r="N79" s="124"/>
      <c r="O79" s="124"/>
      <c r="P79" s="124"/>
      <c r="Q79" s="123"/>
      <c r="R79" s="122"/>
      <c r="S79" s="124"/>
      <c r="T79" s="124"/>
      <c r="U79" s="124"/>
      <c r="V79" s="124"/>
      <c r="W79" s="124"/>
      <c r="X79" s="124"/>
      <c r="Y79" s="124"/>
      <c r="Z79" s="124"/>
      <c r="AA79" s="124"/>
      <c r="AB79" s="124"/>
      <c r="AC79" s="124"/>
      <c r="AD79" s="124"/>
      <c r="AE79" s="124"/>
      <c r="AF79" s="124"/>
      <c r="AG79" s="124"/>
      <c r="AH79" s="124"/>
      <c r="AI79" s="124"/>
      <c r="AJ79" s="124"/>
      <c r="AK79" s="121"/>
      <c r="AL79" s="184"/>
      <c r="AM79" s="184"/>
      <c r="AN79" s="184"/>
      <c r="AO79" s="184"/>
      <c r="AP79" s="184"/>
      <c r="AQ79" s="184"/>
      <c r="AR79" s="184"/>
      <c r="AS79" s="184"/>
      <c r="AT79" s="184"/>
      <c r="AU79" s="184"/>
      <c r="AV79" s="184"/>
      <c r="AW79" s="184"/>
      <c r="AX79" s="184"/>
      <c r="AY79" s="184"/>
      <c r="AZ79" s="374"/>
      <c r="BA79" s="626"/>
      <c r="BB79" s="625"/>
      <c r="BC79" s="478"/>
      <c r="BD79" s="463"/>
      <c r="BE79" s="463"/>
      <c r="BF79" s="463"/>
      <c r="BG79" s="482"/>
      <c r="BH79" s="478"/>
      <c r="BI79" s="463"/>
      <c r="BJ79" s="463"/>
      <c r="BK79" s="463"/>
      <c r="BL79" s="482"/>
      <c r="BM79" s="478"/>
      <c r="BN79" s="463"/>
      <c r="BO79" s="463"/>
      <c r="BP79" s="463"/>
      <c r="BQ79" s="482"/>
      <c r="BR79" s="478"/>
      <c r="BS79" s="463"/>
      <c r="BT79" s="463"/>
      <c r="BU79" s="463"/>
      <c r="BV79" s="463"/>
      <c r="BW79" s="463"/>
      <c r="BX79" s="463"/>
      <c r="BY79" s="464"/>
      <c r="BZ79" s="464"/>
      <c r="CA79" s="464"/>
      <c r="CB79" s="464"/>
      <c r="CC79" s="464"/>
      <c r="CD79" s="464"/>
      <c r="CE79" s="464"/>
      <c r="CF79" s="464"/>
      <c r="CG79" s="464"/>
      <c r="CH79" s="464"/>
      <c r="CI79" s="464"/>
      <c r="CJ79" s="464"/>
      <c r="CK79" s="464"/>
      <c r="CL79" s="8"/>
      <c r="CM79" s="8"/>
      <c r="CN79" s="8"/>
      <c r="CO79" s="8"/>
      <c r="CP79" s="8"/>
      <c r="CQ79" s="8"/>
      <c r="CR79" s="8"/>
      <c r="CS79" s="8"/>
      <c r="CT79" s="8"/>
      <c r="CU79" s="8"/>
      <c r="CV79" s="8"/>
      <c r="CW79" s="8"/>
      <c r="CX79" s="8"/>
      <c r="CY79" s="8"/>
      <c r="CZ79" s="8"/>
    </row>
    <row r="80" s="561" customFormat="true" ht="15" customHeight="true" x14ac:dyDescent="0.2">
      <c r="A80" s="143"/>
      <c r="B80" s="137"/>
      <c r="C80" s="125"/>
      <c r="D80" s="124"/>
      <c r="E80" s="124"/>
      <c r="F80" s="124"/>
      <c r="G80" s="123"/>
      <c r="H80" s="122"/>
      <c r="I80" s="124"/>
      <c r="J80" s="124"/>
      <c r="K80" s="124"/>
      <c r="L80" s="121"/>
      <c r="M80" s="125"/>
      <c r="N80" s="124"/>
      <c r="O80" s="124"/>
      <c r="P80" s="124"/>
      <c r="Q80" s="123"/>
      <c r="R80" s="122"/>
      <c r="S80" s="124"/>
      <c r="T80" s="124"/>
      <c r="U80" s="124"/>
      <c r="V80" s="124"/>
      <c r="W80" s="124"/>
      <c r="X80" s="124"/>
      <c r="Y80" s="124"/>
      <c r="Z80" s="124"/>
      <c r="AA80" s="124"/>
      <c r="AB80" s="124"/>
      <c r="AC80" s="124"/>
      <c r="AD80" s="124"/>
      <c r="AE80" s="124"/>
      <c r="AF80" s="124"/>
      <c r="AG80" s="124"/>
      <c r="AH80" s="124"/>
      <c r="AI80" s="124"/>
      <c r="AJ80" s="124"/>
      <c r="AK80" s="121"/>
      <c r="AL80" s="184"/>
      <c r="AM80" s="184"/>
      <c r="AN80" s="184"/>
      <c r="AO80" s="184"/>
      <c r="AP80" s="184"/>
      <c r="AQ80" s="184"/>
      <c r="AR80" s="184"/>
      <c r="AS80" s="184"/>
      <c r="AT80" s="184"/>
      <c r="AU80" s="184"/>
      <c r="AV80" s="184"/>
      <c r="AW80" s="184"/>
      <c r="AX80" s="184"/>
      <c r="AY80" s="184"/>
      <c r="AZ80" s="374"/>
      <c r="BA80" s="626"/>
      <c r="BB80" s="625"/>
      <c r="BC80" s="478"/>
      <c r="BD80" s="463"/>
      <c r="BE80" s="463"/>
      <c r="BF80" s="463"/>
      <c r="BG80" s="482"/>
      <c r="BH80" s="478"/>
      <c r="BI80" s="463"/>
      <c r="BJ80" s="463"/>
      <c r="BK80" s="463"/>
      <c r="BL80" s="482"/>
      <c r="BM80" s="478"/>
      <c r="BN80" s="463"/>
      <c r="BO80" s="463"/>
      <c r="BP80" s="463"/>
      <c r="BQ80" s="482"/>
      <c r="BR80" s="478"/>
      <c r="BS80" s="463"/>
      <c r="BT80" s="463"/>
      <c r="BU80" s="463"/>
      <c r="BV80" s="463"/>
      <c r="BW80" s="463"/>
      <c r="BX80" s="463"/>
      <c r="BY80" s="464"/>
      <c r="BZ80" s="464"/>
      <c r="CA80" s="464"/>
      <c r="CB80" s="464"/>
      <c r="CC80" s="464"/>
      <c r="CD80" s="464"/>
      <c r="CE80" s="464"/>
      <c r="CF80" s="464"/>
      <c r="CG80" s="464"/>
      <c r="CH80" s="464"/>
      <c r="CI80" s="464"/>
      <c r="CJ80" s="464"/>
      <c r="CK80" s="464"/>
      <c r="CL80" s="8"/>
      <c r="CM80" s="8"/>
      <c r="CN80" s="8"/>
      <c r="CO80" s="8"/>
      <c r="CP80" s="8"/>
      <c r="CQ80" s="8"/>
      <c r="CR80" s="8"/>
      <c r="CS80" s="8"/>
      <c r="CT80" s="8"/>
      <c r="CU80" s="8"/>
      <c r="CV80" s="8"/>
      <c r="CW80" s="8"/>
      <c r="CX80" s="8"/>
      <c r="CY80" s="8"/>
      <c r="CZ80" s="8"/>
    </row>
    <row r="81" s="561" customFormat="true" ht="15" customHeight="true" x14ac:dyDescent="0.2">
      <c r="A81" s="143"/>
      <c r="B81" s="137"/>
      <c r="C81" s="125"/>
      <c r="D81" s="124"/>
      <c r="E81" s="124"/>
      <c r="F81" s="124"/>
      <c r="G81" s="123"/>
      <c r="H81" s="122"/>
      <c r="I81" s="124"/>
      <c r="J81" s="124"/>
      <c r="K81" s="124"/>
      <c r="L81" s="121"/>
      <c r="M81" s="125"/>
      <c r="N81" s="124"/>
      <c r="O81" s="124"/>
      <c r="P81" s="124"/>
      <c r="Q81" s="123"/>
      <c r="R81" s="122"/>
      <c r="S81" s="124"/>
      <c r="T81" s="124"/>
      <c r="U81" s="124"/>
      <c r="V81" s="124"/>
      <c r="W81" s="124"/>
      <c r="X81" s="124"/>
      <c r="Y81" s="124"/>
      <c r="Z81" s="124"/>
      <c r="AA81" s="124"/>
      <c r="AB81" s="124"/>
      <c r="AC81" s="124"/>
      <c r="AD81" s="124"/>
      <c r="AE81" s="124"/>
      <c r="AF81" s="124"/>
      <c r="AG81" s="124"/>
      <c r="AH81" s="124"/>
      <c r="AI81" s="124"/>
      <c r="AJ81" s="124"/>
      <c r="AK81" s="121"/>
      <c r="AL81" s="184"/>
      <c r="AM81" s="184"/>
      <c r="AN81" s="184"/>
      <c r="AO81" s="184"/>
      <c r="AP81" s="184"/>
      <c r="AQ81" s="184"/>
      <c r="AR81" s="184"/>
      <c r="AS81" s="184"/>
      <c r="AT81" s="184"/>
      <c r="AU81" s="184"/>
      <c r="AV81" s="184"/>
      <c r="AW81" s="184"/>
      <c r="AX81" s="184"/>
      <c r="AY81" s="184"/>
      <c r="AZ81" s="374"/>
      <c r="BA81" s="626"/>
      <c r="BB81" s="625"/>
      <c r="BC81" s="478"/>
      <c r="BD81" s="463"/>
      <c r="BE81" s="463"/>
      <c r="BF81" s="463"/>
      <c r="BG81" s="482"/>
      <c r="BH81" s="478"/>
      <c r="BI81" s="463"/>
      <c r="BJ81" s="463"/>
      <c r="BK81" s="463"/>
      <c r="BL81" s="482"/>
      <c r="BM81" s="478"/>
      <c r="BN81" s="463"/>
      <c r="BO81" s="463"/>
      <c r="BP81" s="463"/>
      <c r="BQ81" s="482"/>
      <c r="BR81" s="478"/>
      <c r="BS81" s="463"/>
      <c r="BT81" s="463"/>
      <c r="BU81" s="463"/>
      <c r="BV81" s="463"/>
      <c r="BW81" s="463"/>
      <c r="BX81" s="463"/>
      <c r="BY81" s="464"/>
      <c r="BZ81" s="464"/>
      <c r="CA81" s="464"/>
      <c r="CB81" s="464"/>
      <c r="CC81" s="464"/>
      <c r="CD81" s="464"/>
      <c r="CE81" s="464"/>
      <c r="CF81" s="464"/>
      <c r="CG81" s="464"/>
      <c r="CH81" s="464"/>
      <c r="CI81" s="464"/>
      <c r="CJ81" s="464"/>
      <c r="CK81" s="464"/>
      <c r="CL81" s="8"/>
      <c r="CM81" s="8"/>
      <c r="CN81" s="8"/>
      <c r="CO81" s="8"/>
      <c r="CP81" s="8"/>
      <c r="CQ81" s="8"/>
      <c r="CR81" s="8"/>
      <c r="CS81" s="8"/>
      <c r="CT81" s="8"/>
      <c r="CU81" s="8"/>
      <c r="CV81" s="8"/>
      <c r="CW81" s="8"/>
      <c r="CX81" s="8"/>
      <c r="CY81" s="8"/>
      <c r="CZ81" s="8"/>
    </row>
    <row r="82" s="561" customFormat="true" ht="15" customHeight="true" x14ac:dyDescent="0.2">
      <c r="A82" s="143"/>
      <c r="B82" s="137"/>
      <c r="C82" s="125"/>
      <c r="D82" s="124"/>
      <c r="E82" s="124"/>
      <c r="F82" s="124"/>
      <c r="G82" s="123"/>
      <c r="H82" s="122"/>
      <c r="I82" s="124"/>
      <c r="J82" s="124"/>
      <c r="K82" s="124"/>
      <c r="L82" s="121"/>
      <c r="M82" s="125"/>
      <c r="N82" s="124"/>
      <c r="O82" s="124"/>
      <c r="P82" s="124"/>
      <c r="Q82" s="123"/>
      <c r="R82" s="122"/>
      <c r="S82" s="124"/>
      <c r="T82" s="124"/>
      <c r="U82" s="124"/>
      <c r="V82" s="124"/>
      <c r="W82" s="124"/>
      <c r="X82" s="124"/>
      <c r="Y82" s="124"/>
      <c r="Z82" s="124"/>
      <c r="AA82" s="124"/>
      <c r="AB82" s="124"/>
      <c r="AC82" s="124"/>
      <c r="AD82" s="124"/>
      <c r="AE82" s="124"/>
      <c r="AF82" s="124"/>
      <c r="AG82" s="124"/>
      <c r="AH82" s="124"/>
      <c r="AI82" s="124"/>
      <c r="AJ82" s="124"/>
      <c r="AK82" s="121"/>
      <c r="AL82" s="184"/>
      <c r="AM82" s="184"/>
      <c r="AN82" s="184"/>
      <c r="AO82" s="184"/>
      <c r="AP82" s="184"/>
      <c r="AQ82" s="184"/>
      <c r="AR82" s="184"/>
      <c r="AS82" s="184"/>
      <c r="AT82" s="184"/>
      <c r="AU82" s="184"/>
      <c r="AV82" s="184"/>
      <c r="AW82" s="184"/>
      <c r="AX82" s="184"/>
      <c r="AY82" s="184"/>
      <c r="AZ82" s="374"/>
      <c r="BA82" s="626"/>
      <c r="BB82" s="625"/>
      <c r="BC82" s="478"/>
      <c r="BD82" s="463"/>
      <c r="BE82" s="463"/>
      <c r="BF82" s="463"/>
      <c r="BG82" s="482"/>
      <c r="BH82" s="478"/>
      <c r="BI82" s="463"/>
      <c r="BJ82" s="463"/>
      <c r="BK82" s="463"/>
      <c r="BL82" s="482"/>
      <c r="BM82" s="478"/>
      <c r="BN82" s="463"/>
      <c r="BO82" s="463"/>
      <c r="BP82" s="463"/>
      <c r="BQ82" s="482"/>
      <c r="BR82" s="478"/>
      <c r="BS82" s="463"/>
      <c r="BT82" s="463"/>
      <c r="BU82" s="463"/>
      <c r="BV82" s="463"/>
      <c r="BW82" s="463"/>
      <c r="BX82" s="463"/>
      <c r="BY82" s="464"/>
      <c r="BZ82" s="464"/>
      <c r="CA82" s="464"/>
      <c r="CB82" s="464"/>
      <c r="CC82" s="464"/>
      <c r="CD82" s="464"/>
      <c r="CE82" s="464"/>
      <c r="CF82" s="464"/>
      <c r="CG82" s="464"/>
      <c r="CH82" s="464"/>
      <c r="CI82" s="464"/>
      <c r="CJ82" s="464"/>
      <c r="CK82" s="464"/>
      <c r="CL82" s="8"/>
      <c r="CM82" s="8"/>
      <c r="CN82" s="8"/>
      <c r="CO82" s="8"/>
      <c r="CP82" s="8"/>
      <c r="CQ82" s="8"/>
      <c r="CR82" s="8"/>
      <c r="CS82" s="8"/>
      <c r="CT82" s="8"/>
      <c r="CU82" s="8"/>
      <c r="CV82" s="8"/>
      <c r="CW82" s="8"/>
      <c r="CX82" s="8"/>
      <c r="CY82" s="8"/>
      <c r="CZ82" s="8"/>
    </row>
    <row r="83" s="561" customFormat="true" ht="15" customHeight="true" x14ac:dyDescent="0.2">
      <c r="A83" s="143"/>
      <c r="B83" s="137"/>
      <c r="C83" s="125"/>
      <c r="D83" s="124"/>
      <c r="E83" s="124"/>
      <c r="F83" s="124"/>
      <c r="G83" s="123"/>
      <c r="H83" s="122"/>
      <c r="I83" s="124"/>
      <c r="J83" s="124"/>
      <c r="K83" s="124"/>
      <c r="L83" s="121"/>
      <c r="M83" s="125"/>
      <c r="N83" s="124"/>
      <c r="O83" s="124"/>
      <c r="P83" s="124"/>
      <c r="Q83" s="123"/>
      <c r="R83" s="122"/>
      <c r="S83" s="124"/>
      <c r="T83" s="124"/>
      <c r="U83" s="124"/>
      <c r="V83" s="124"/>
      <c r="W83" s="124"/>
      <c r="X83" s="124"/>
      <c r="Y83" s="124"/>
      <c r="Z83" s="124"/>
      <c r="AA83" s="124"/>
      <c r="AB83" s="124"/>
      <c r="AC83" s="124"/>
      <c r="AD83" s="124"/>
      <c r="AE83" s="124"/>
      <c r="AF83" s="124"/>
      <c r="AG83" s="124"/>
      <c r="AH83" s="124"/>
      <c r="AI83" s="124"/>
      <c r="AJ83" s="124"/>
      <c r="AK83" s="121"/>
      <c r="AL83" s="184"/>
      <c r="AM83" s="184"/>
      <c r="AN83" s="184"/>
      <c r="AO83" s="184"/>
      <c r="AP83" s="184"/>
      <c r="AQ83" s="184"/>
      <c r="AR83" s="184"/>
      <c r="AS83" s="184"/>
      <c r="AT83" s="184"/>
      <c r="AU83" s="184"/>
      <c r="AV83" s="184"/>
      <c r="AW83" s="184"/>
      <c r="AX83" s="184"/>
      <c r="AY83" s="184"/>
      <c r="AZ83" s="374"/>
      <c r="BA83" s="626"/>
      <c r="BB83" s="625"/>
      <c r="BC83" s="478"/>
      <c r="BD83" s="463"/>
      <c r="BE83" s="463"/>
      <c r="BF83" s="463"/>
      <c r="BG83" s="482"/>
      <c r="BH83" s="478"/>
      <c r="BI83" s="463"/>
      <c r="BJ83" s="463"/>
      <c r="BK83" s="463"/>
      <c r="BL83" s="482"/>
      <c r="BM83" s="478"/>
      <c r="BN83" s="463"/>
      <c r="BO83" s="463"/>
      <c r="BP83" s="463"/>
      <c r="BQ83" s="482"/>
      <c r="BR83" s="478"/>
      <c r="BS83" s="463"/>
      <c r="BT83" s="463"/>
      <c r="BU83" s="463"/>
      <c r="BV83" s="463"/>
      <c r="BW83" s="463"/>
      <c r="BX83" s="463"/>
      <c r="BY83" s="464"/>
      <c r="BZ83" s="464"/>
      <c r="CA83" s="464"/>
      <c r="CB83" s="464"/>
      <c r="CC83" s="464"/>
      <c r="CD83" s="464"/>
      <c r="CE83" s="464"/>
      <c r="CF83" s="464"/>
      <c r="CG83" s="464"/>
      <c r="CH83" s="464"/>
      <c r="CI83" s="464"/>
      <c r="CJ83" s="464"/>
      <c r="CK83" s="464"/>
      <c r="CL83" s="8"/>
      <c r="CM83" s="8"/>
      <c r="CN83" s="8"/>
      <c r="CO83" s="8"/>
      <c r="CP83" s="8"/>
      <c r="CQ83" s="8"/>
      <c r="CR83" s="8"/>
      <c r="CS83" s="8"/>
      <c r="CT83" s="8"/>
      <c r="CU83" s="8"/>
      <c r="CV83" s="8"/>
      <c r="CW83" s="8"/>
      <c r="CX83" s="8"/>
      <c r="CY83" s="8"/>
      <c r="CZ83" s="8"/>
    </row>
    <row r="84" s="561" customFormat="true" ht="15" customHeight="true" x14ac:dyDescent="0.2">
      <c r="A84" s="143"/>
      <c r="B84" s="137"/>
      <c r="C84" s="125"/>
      <c r="D84" s="124"/>
      <c r="E84" s="124"/>
      <c r="F84" s="124"/>
      <c r="G84" s="123"/>
      <c r="H84" s="122"/>
      <c r="I84" s="124"/>
      <c r="J84" s="124"/>
      <c r="K84" s="124"/>
      <c r="L84" s="121"/>
      <c r="M84" s="125"/>
      <c r="N84" s="124"/>
      <c r="O84" s="124"/>
      <c r="P84" s="124"/>
      <c r="Q84" s="123"/>
      <c r="R84" s="122"/>
      <c r="S84" s="124"/>
      <c r="T84" s="124"/>
      <c r="U84" s="124"/>
      <c r="V84" s="124"/>
      <c r="W84" s="124"/>
      <c r="X84" s="124"/>
      <c r="Y84" s="124"/>
      <c r="Z84" s="124"/>
      <c r="AA84" s="124"/>
      <c r="AB84" s="124"/>
      <c r="AC84" s="124"/>
      <c r="AD84" s="124"/>
      <c r="AE84" s="124"/>
      <c r="AF84" s="124"/>
      <c r="AG84" s="124"/>
      <c r="AH84" s="124"/>
      <c r="AI84" s="124"/>
      <c r="AJ84" s="124"/>
      <c r="AK84" s="121"/>
      <c r="AL84" s="184"/>
      <c r="AM84" s="184"/>
      <c r="AN84" s="184"/>
      <c r="AO84" s="184"/>
      <c r="AP84" s="184"/>
      <c r="AQ84" s="184"/>
      <c r="AR84" s="184"/>
      <c r="AS84" s="184"/>
      <c r="AT84" s="184"/>
      <c r="AU84" s="184"/>
      <c r="AV84" s="184"/>
      <c r="AW84" s="184"/>
      <c r="AX84" s="184"/>
      <c r="AY84" s="184"/>
      <c r="AZ84" s="374"/>
      <c r="BA84" s="626"/>
      <c r="BB84" s="625"/>
      <c r="BC84" s="478"/>
      <c r="BD84" s="463"/>
      <c r="BE84" s="463"/>
      <c r="BF84" s="463"/>
      <c r="BG84" s="482"/>
      <c r="BH84" s="478"/>
      <c r="BI84" s="463"/>
      <c r="BJ84" s="463"/>
      <c r="BK84" s="463"/>
      <c r="BL84" s="482"/>
      <c r="BM84" s="478"/>
      <c r="BN84" s="463"/>
      <c r="BO84" s="463"/>
      <c r="BP84" s="463"/>
      <c r="BQ84" s="482"/>
      <c r="BR84" s="478"/>
      <c r="BS84" s="463"/>
      <c r="BT84" s="463"/>
      <c r="BU84" s="463"/>
      <c r="BV84" s="463"/>
      <c r="BW84" s="463"/>
      <c r="BX84" s="463"/>
      <c r="BY84" s="464"/>
      <c r="BZ84" s="464"/>
      <c r="CA84" s="464"/>
      <c r="CB84" s="464"/>
      <c r="CC84" s="464"/>
      <c r="CD84" s="464"/>
      <c r="CE84" s="464"/>
      <c r="CF84" s="464"/>
      <c r="CG84" s="464"/>
      <c r="CH84" s="464"/>
      <c r="CI84" s="464"/>
      <c r="CJ84" s="464"/>
      <c r="CK84" s="464"/>
      <c r="CL84" s="8"/>
      <c r="CM84" s="8"/>
      <c r="CN84" s="8"/>
      <c r="CO84" s="8"/>
      <c r="CP84" s="8"/>
      <c r="CQ84" s="8"/>
      <c r="CR84" s="8"/>
      <c r="CS84" s="8"/>
      <c r="CT84" s="8"/>
      <c r="CU84" s="8"/>
      <c r="CV84" s="8"/>
      <c r="CW84" s="8"/>
      <c r="CX84" s="8"/>
      <c r="CY84" s="8"/>
      <c r="CZ84" s="8"/>
    </row>
    <row r="85" s="561" customFormat="true" ht="15" customHeight="true" x14ac:dyDescent="0.2">
      <c r="A85" s="143"/>
      <c r="B85" s="137"/>
      <c r="C85" s="125"/>
      <c r="D85" s="124"/>
      <c r="E85" s="124"/>
      <c r="F85" s="124"/>
      <c r="G85" s="123"/>
      <c r="H85" s="122"/>
      <c r="I85" s="124"/>
      <c r="J85" s="124"/>
      <c r="K85" s="124"/>
      <c r="L85" s="121"/>
      <c r="M85" s="125"/>
      <c r="N85" s="124"/>
      <c r="O85" s="124"/>
      <c r="P85" s="124"/>
      <c r="Q85" s="123"/>
      <c r="R85" s="122"/>
      <c r="S85" s="124"/>
      <c r="T85" s="124"/>
      <c r="U85" s="124"/>
      <c r="V85" s="124"/>
      <c r="W85" s="124"/>
      <c r="X85" s="124"/>
      <c r="Y85" s="124"/>
      <c r="Z85" s="124"/>
      <c r="AA85" s="124"/>
      <c r="AB85" s="124"/>
      <c r="AC85" s="124"/>
      <c r="AD85" s="124"/>
      <c r="AE85" s="124"/>
      <c r="AF85" s="124"/>
      <c r="AG85" s="124"/>
      <c r="AH85" s="124"/>
      <c r="AI85" s="124"/>
      <c r="AJ85" s="124"/>
      <c r="AK85" s="121"/>
      <c r="AL85" s="184"/>
      <c r="AM85" s="184"/>
      <c r="AN85" s="184"/>
      <c r="AO85" s="184"/>
      <c r="AP85" s="184"/>
      <c r="AQ85" s="184"/>
      <c r="AR85" s="184"/>
      <c r="AS85" s="184"/>
      <c r="AT85" s="184"/>
      <c r="AU85" s="184"/>
      <c r="AV85" s="184"/>
      <c r="AW85" s="184"/>
      <c r="AX85" s="184"/>
      <c r="AY85" s="184"/>
      <c r="AZ85" s="374"/>
      <c r="BA85" s="626"/>
      <c r="BB85" s="625"/>
      <c r="BC85" s="478"/>
      <c r="BD85" s="463"/>
      <c r="BE85" s="463"/>
      <c r="BF85" s="463"/>
      <c r="BG85" s="482"/>
      <c r="BH85" s="478"/>
      <c r="BI85" s="463"/>
      <c r="BJ85" s="463"/>
      <c r="BK85" s="463"/>
      <c r="BL85" s="482"/>
      <c r="BM85" s="478"/>
      <c r="BN85" s="463"/>
      <c r="BO85" s="463"/>
      <c r="BP85" s="463"/>
      <c r="BQ85" s="482"/>
      <c r="BR85" s="478"/>
      <c r="BS85" s="463"/>
      <c r="BT85" s="463"/>
      <c r="BU85" s="463"/>
      <c r="BV85" s="463"/>
      <c r="BW85" s="463"/>
      <c r="BX85" s="463"/>
      <c r="BY85" s="464"/>
      <c r="BZ85" s="464"/>
      <c r="CA85" s="464"/>
      <c r="CB85" s="464"/>
      <c r="CC85" s="464"/>
      <c r="CD85" s="464"/>
      <c r="CE85" s="464"/>
      <c r="CF85" s="464"/>
      <c r="CG85" s="464"/>
      <c r="CH85" s="464"/>
      <c r="CI85" s="464"/>
      <c r="CJ85" s="464"/>
      <c r="CK85" s="464"/>
      <c r="CL85" s="8"/>
      <c r="CM85" s="8"/>
      <c r="CN85" s="8"/>
      <c r="CO85" s="8"/>
      <c r="CP85" s="8"/>
      <c r="CQ85" s="8"/>
      <c r="CR85" s="8"/>
      <c r="CS85" s="8"/>
      <c r="CT85" s="8"/>
      <c r="CU85" s="8"/>
      <c r="CV85" s="8"/>
      <c r="CW85" s="8"/>
      <c r="CX85" s="8"/>
      <c r="CY85" s="8"/>
      <c r="CZ85" s="8"/>
    </row>
    <row r="86" s="561" customFormat="true" ht="15" customHeight="true" x14ac:dyDescent="0.2">
      <c r="A86" s="143"/>
      <c r="B86" s="137"/>
      <c r="C86" s="125"/>
      <c r="D86" s="124"/>
      <c r="E86" s="124"/>
      <c r="F86" s="124"/>
      <c r="G86" s="123"/>
      <c r="H86" s="122"/>
      <c r="I86" s="124"/>
      <c r="J86" s="124"/>
      <c r="K86" s="124"/>
      <c r="L86" s="121"/>
      <c r="M86" s="125"/>
      <c r="N86" s="124"/>
      <c r="O86" s="124"/>
      <c r="P86" s="124"/>
      <c r="Q86" s="123"/>
      <c r="R86" s="122"/>
      <c r="S86" s="124"/>
      <c r="T86" s="124"/>
      <c r="U86" s="124"/>
      <c r="V86" s="124"/>
      <c r="W86" s="124"/>
      <c r="X86" s="124"/>
      <c r="Y86" s="124"/>
      <c r="Z86" s="124"/>
      <c r="AA86" s="124"/>
      <c r="AB86" s="124"/>
      <c r="AC86" s="124"/>
      <c r="AD86" s="124"/>
      <c r="AE86" s="124"/>
      <c r="AF86" s="124"/>
      <c r="AG86" s="124"/>
      <c r="AH86" s="124"/>
      <c r="AI86" s="124"/>
      <c r="AJ86" s="124"/>
      <c r="AK86" s="121"/>
      <c r="AL86" s="184"/>
      <c r="AM86" s="184"/>
      <c r="AN86" s="184"/>
      <c r="AO86" s="184"/>
      <c r="AP86" s="184"/>
      <c r="AQ86" s="184"/>
      <c r="AR86" s="184"/>
      <c r="AS86" s="184"/>
      <c r="AT86" s="184"/>
      <c r="AU86" s="184"/>
      <c r="AV86" s="184"/>
      <c r="AW86" s="184"/>
      <c r="AX86" s="184"/>
      <c r="AY86" s="184"/>
      <c r="AZ86" s="374"/>
      <c r="BA86" s="626"/>
      <c r="BB86" s="625"/>
      <c r="BC86" s="478"/>
      <c r="BD86" s="463"/>
      <c r="BE86" s="463"/>
      <c r="BF86" s="463"/>
      <c r="BG86" s="482"/>
      <c r="BH86" s="478"/>
      <c r="BI86" s="463"/>
      <c r="BJ86" s="463"/>
      <c r="BK86" s="463"/>
      <c r="BL86" s="482"/>
      <c r="BM86" s="478"/>
      <c r="BN86" s="463"/>
      <c r="BO86" s="463"/>
      <c r="BP86" s="463"/>
      <c r="BQ86" s="482"/>
      <c r="BR86" s="478"/>
      <c r="BS86" s="463"/>
      <c r="BT86" s="463"/>
      <c r="BU86" s="463"/>
      <c r="BV86" s="463"/>
      <c r="BW86" s="463"/>
      <c r="BX86" s="463"/>
      <c r="BY86" s="464"/>
      <c r="BZ86" s="464"/>
      <c r="CA86" s="464"/>
      <c r="CB86" s="464"/>
      <c r="CC86" s="464"/>
      <c r="CD86" s="464"/>
      <c r="CE86" s="464"/>
      <c r="CF86" s="464"/>
      <c r="CG86" s="464"/>
      <c r="CH86" s="464"/>
      <c r="CI86" s="464"/>
      <c r="CJ86" s="464"/>
      <c r="CK86" s="464"/>
      <c r="CL86" s="8"/>
      <c r="CM86" s="8"/>
      <c r="CN86" s="8"/>
      <c r="CO86" s="8"/>
      <c r="CP86" s="8"/>
      <c r="CQ86" s="8"/>
      <c r="CR86" s="8"/>
      <c r="CS86" s="8"/>
      <c r="CT86" s="8"/>
      <c r="CU86" s="8"/>
      <c r="CV86" s="8"/>
      <c r="CW86" s="8"/>
      <c r="CX86" s="8"/>
      <c r="CY86" s="8"/>
      <c r="CZ86" s="8"/>
    </row>
    <row r="87" s="561" customFormat="true" ht="15" customHeight="true" x14ac:dyDescent="0.2">
      <c r="A87" s="143"/>
      <c r="B87" s="137"/>
      <c r="C87" s="111"/>
      <c r="D87" s="110"/>
      <c r="E87" s="110"/>
      <c r="F87" s="110"/>
      <c r="G87" s="109"/>
      <c r="H87" s="108"/>
      <c r="I87" s="110"/>
      <c r="J87" s="110"/>
      <c r="K87" s="110"/>
      <c r="L87" s="107"/>
      <c r="M87" s="111"/>
      <c r="N87" s="110"/>
      <c r="O87" s="110"/>
      <c r="P87" s="110"/>
      <c r="Q87" s="109"/>
      <c r="R87" s="108"/>
      <c r="S87" s="110"/>
      <c r="T87" s="110"/>
      <c r="U87" s="110"/>
      <c r="V87" s="110"/>
      <c r="W87" s="110"/>
      <c r="X87" s="110"/>
      <c r="Y87" s="110"/>
      <c r="Z87" s="110"/>
      <c r="AA87" s="110"/>
      <c r="AB87" s="110"/>
      <c r="AC87" s="106"/>
      <c r="AD87" s="106"/>
      <c r="AE87" s="106"/>
      <c r="AF87" s="106"/>
      <c r="AG87" s="106"/>
      <c r="AH87" s="106"/>
      <c r="AI87" s="106"/>
      <c r="AJ87" s="106"/>
      <c r="AK87" s="102"/>
      <c r="AL87" s="184"/>
      <c r="AM87" s="184"/>
      <c r="AN87" s="184"/>
      <c r="AO87" s="184"/>
      <c r="AP87" s="184"/>
      <c r="AQ87" s="184"/>
      <c r="AR87" s="184"/>
      <c r="AS87" s="184"/>
      <c r="AT87" s="184"/>
      <c r="AU87" s="184"/>
      <c r="AV87" s="184"/>
      <c r="AW87" s="184"/>
      <c r="AX87" s="184"/>
      <c r="AY87" s="184"/>
      <c r="AZ87" s="374"/>
      <c r="BA87" s="626"/>
      <c r="BB87" s="625"/>
      <c r="BC87" s="478"/>
      <c r="BD87" s="463"/>
      <c r="BE87" s="463"/>
      <c r="BF87" s="463"/>
      <c r="BG87" s="482"/>
      <c r="BH87" s="478"/>
      <c r="BI87" s="463"/>
      <c r="BJ87" s="463"/>
      <c r="BK87" s="463"/>
      <c r="BL87" s="482"/>
      <c r="BM87" s="478"/>
      <c r="BN87" s="463"/>
      <c r="BO87" s="463"/>
      <c r="BP87" s="463"/>
      <c r="BQ87" s="482"/>
      <c r="BR87" s="478"/>
      <c r="BS87" s="463"/>
      <c r="BT87" s="463"/>
      <c r="BU87" s="463"/>
      <c r="BV87" s="463"/>
      <c r="BW87" s="463"/>
      <c r="BX87" s="463"/>
      <c r="BY87" s="464"/>
      <c r="BZ87" s="464"/>
      <c r="CA87" s="464"/>
      <c r="CB87" s="464"/>
      <c r="CC87" s="464"/>
      <c r="CD87" s="464"/>
      <c r="CE87" s="464"/>
      <c r="CF87" s="464"/>
      <c r="CG87" s="464"/>
      <c r="CH87" s="464"/>
      <c r="CI87" s="464"/>
      <c r="CJ87" s="464"/>
      <c r="CK87" s="464"/>
      <c r="CL87" s="8"/>
      <c r="CM87" s="8"/>
      <c r="CN87" s="8"/>
      <c r="CO87" s="8"/>
      <c r="CP87" s="8"/>
      <c r="CQ87" s="8"/>
      <c r="CR87" s="8"/>
      <c r="CS87" s="8"/>
      <c r="CT87" s="8"/>
      <c r="CU87" s="8"/>
      <c r="CV87" s="8"/>
      <c r="CW87" s="8"/>
      <c r="CX87" s="8"/>
      <c r="CY87" s="8"/>
      <c r="CZ87" s="8"/>
    </row>
    <row r="88" s="561" customFormat="true" ht="15" customHeight="true" x14ac:dyDescent="0.2">
      <c r="A88" s="143"/>
      <c r="B88" s="137"/>
      <c r="C88" s="111"/>
      <c r="D88" s="110"/>
      <c r="E88" s="110"/>
      <c r="F88" s="110"/>
      <c r="G88" s="109"/>
      <c r="H88" s="108"/>
      <c r="I88" s="110"/>
      <c r="J88" s="110"/>
      <c r="K88" s="110"/>
      <c r="L88" s="107"/>
      <c r="M88" s="111"/>
      <c r="N88" s="110"/>
      <c r="O88" s="110"/>
      <c r="P88" s="110"/>
      <c r="Q88" s="109"/>
      <c r="R88" s="108"/>
      <c r="S88" s="110"/>
      <c r="T88" s="110"/>
      <c r="U88" s="110"/>
      <c r="V88" s="110"/>
      <c r="W88" s="110"/>
      <c r="X88" s="110"/>
      <c r="Y88" s="110"/>
      <c r="Z88" s="110"/>
      <c r="AA88" s="110"/>
      <c r="AB88" s="110"/>
      <c r="AC88" s="106"/>
      <c r="AD88" s="106"/>
      <c r="AE88" s="106"/>
      <c r="AF88" s="106"/>
      <c r="AG88" s="106"/>
      <c r="AH88" s="106"/>
      <c r="AI88" s="106"/>
      <c r="AJ88" s="106"/>
      <c r="AK88" s="102"/>
      <c r="AL88" s="184"/>
      <c r="AM88" s="184"/>
      <c r="AN88" s="184"/>
      <c r="AO88" s="184"/>
      <c r="AP88" s="184"/>
      <c r="AQ88" s="184"/>
      <c r="AR88" s="184"/>
      <c r="AS88" s="184"/>
      <c r="AT88" s="184"/>
      <c r="AU88" s="184"/>
      <c r="AV88" s="184"/>
      <c r="AW88" s="184"/>
      <c r="AX88" s="184"/>
      <c r="AY88" s="184"/>
      <c r="AZ88" s="374"/>
      <c r="BA88" s="626"/>
      <c r="BB88" s="625"/>
      <c r="BC88" s="478"/>
      <c r="BD88" s="463"/>
      <c r="BE88" s="463"/>
      <c r="BF88" s="463"/>
      <c r="BG88" s="482"/>
      <c r="BH88" s="478"/>
      <c r="BI88" s="463"/>
      <c r="BJ88" s="463"/>
      <c r="BK88" s="463"/>
      <c r="BL88" s="482"/>
      <c r="BM88" s="478"/>
      <c r="BN88" s="463"/>
      <c r="BO88" s="463"/>
      <c r="BP88" s="463"/>
      <c r="BQ88" s="482"/>
      <c r="BR88" s="478"/>
      <c r="BS88" s="463"/>
      <c r="BT88" s="463"/>
      <c r="BU88" s="463"/>
      <c r="BV88" s="463"/>
      <c r="BW88" s="463"/>
      <c r="BX88" s="463"/>
      <c r="BY88" s="464"/>
      <c r="BZ88" s="464"/>
      <c r="CA88" s="464"/>
      <c r="CB88" s="464"/>
      <c r="CC88" s="464"/>
      <c r="CD88" s="464"/>
      <c r="CE88" s="464"/>
      <c r="CF88" s="464"/>
      <c r="CG88" s="464"/>
      <c r="CH88" s="464"/>
      <c r="CI88" s="464"/>
      <c r="CJ88" s="464"/>
      <c r="CK88" s="464"/>
      <c r="CL88" s="8"/>
      <c r="CM88" s="8"/>
      <c r="CN88" s="8"/>
      <c r="CO88" s="8"/>
      <c r="CP88" s="8"/>
      <c r="CQ88" s="8"/>
      <c r="CR88" s="8"/>
      <c r="CS88" s="8"/>
      <c r="CT88" s="8"/>
      <c r="CU88" s="8"/>
      <c r="CV88" s="8"/>
      <c r="CW88" s="8"/>
      <c r="CX88" s="8"/>
      <c r="CY88" s="8"/>
      <c r="CZ88" s="8"/>
    </row>
    <row r="89" s="561" customFormat="true" ht="15" customHeight="true" x14ac:dyDescent="0.2">
      <c r="A89" s="143"/>
      <c r="B89" s="137"/>
      <c r="C89" s="111"/>
      <c r="D89" s="110"/>
      <c r="E89" s="110"/>
      <c r="F89" s="110"/>
      <c r="G89" s="109"/>
      <c r="H89" s="108"/>
      <c r="I89" s="110"/>
      <c r="J89" s="110"/>
      <c r="K89" s="110"/>
      <c r="L89" s="107"/>
      <c r="M89" s="111"/>
      <c r="N89" s="110"/>
      <c r="O89" s="110"/>
      <c r="P89" s="110"/>
      <c r="Q89" s="109"/>
      <c r="R89" s="108"/>
      <c r="S89" s="110"/>
      <c r="T89" s="110"/>
      <c r="U89" s="110"/>
      <c r="V89" s="110"/>
      <c r="W89" s="110"/>
      <c r="X89" s="110"/>
      <c r="Y89" s="110"/>
      <c r="Z89" s="110"/>
      <c r="AA89" s="110"/>
      <c r="AB89" s="110"/>
      <c r="AC89" s="106"/>
      <c r="AD89" s="106"/>
      <c r="AE89" s="106"/>
      <c r="AF89" s="106"/>
      <c r="AG89" s="106"/>
      <c r="AH89" s="106"/>
      <c r="AI89" s="106"/>
      <c r="AJ89" s="106"/>
      <c r="AK89" s="102"/>
      <c r="AL89" s="184"/>
      <c r="AM89" s="184"/>
      <c r="AN89" s="184"/>
      <c r="AO89" s="184"/>
      <c r="AP89" s="184"/>
      <c r="AQ89" s="184"/>
      <c r="AR89" s="184"/>
      <c r="AS89" s="184"/>
      <c r="AT89" s="184"/>
      <c r="AU89" s="184"/>
      <c r="AV89" s="184"/>
      <c r="AW89" s="184"/>
      <c r="AX89" s="184"/>
      <c r="AY89" s="184"/>
      <c r="AZ89" s="374"/>
      <c r="BA89" s="626"/>
      <c r="BB89" s="625"/>
      <c r="BC89" s="478"/>
      <c r="BD89" s="463"/>
      <c r="BE89" s="463"/>
      <c r="BF89" s="463"/>
      <c r="BG89" s="482"/>
      <c r="BH89" s="478"/>
      <c r="BI89" s="463"/>
      <c r="BJ89" s="463"/>
      <c r="BK89" s="463"/>
      <c r="BL89" s="482"/>
      <c r="BM89" s="478"/>
      <c r="BN89" s="463"/>
      <c r="BO89" s="463"/>
      <c r="BP89" s="463"/>
      <c r="BQ89" s="482"/>
      <c r="BR89" s="478"/>
      <c r="BS89" s="463"/>
      <c r="BT89" s="463"/>
      <c r="BU89" s="463"/>
      <c r="BV89" s="463"/>
      <c r="BW89" s="463"/>
      <c r="BX89" s="463"/>
      <c r="BY89" s="464"/>
      <c r="BZ89" s="464"/>
      <c r="CA89" s="464"/>
      <c r="CB89" s="464"/>
      <c r="CC89" s="464"/>
      <c r="CD89" s="464"/>
      <c r="CE89" s="464"/>
      <c r="CF89" s="464"/>
      <c r="CG89" s="464"/>
      <c r="CH89" s="464"/>
      <c r="CI89" s="464"/>
      <c r="CJ89" s="464"/>
      <c r="CK89" s="464"/>
      <c r="CL89" s="8"/>
      <c r="CM89" s="8"/>
      <c r="CN89" s="8"/>
      <c r="CO89" s="8"/>
      <c r="CP89" s="8"/>
      <c r="CQ89" s="8"/>
      <c r="CR89" s="8"/>
      <c r="CS89" s="8"/>
      <c r="CT89" s="8"/>
      <c r="CU89" s="8"/>
      <c r="CV89" s="8"/>
      <c r="CW89" s="8"/>
      <c r="CX89" s="8"/>
      <c r="CY89" s="8"/>
      <c r="CZ89" s="8"/>
    </row>
    <row r="90" s="561" customFormat="true" ht="15" customHeight="true" x14ac:dyDescent="0.2">
      <c r="A90" s="143"/>
      <c r="B90" s="137"/>
      <c r="C90" s="111"/>
      <c r="D90" s="110"/>
      <c r="E90" s="110"/>
      <c r="F90" s="110"/>
      <c r="G90" s="109"/>
      <c r="H90" s="108"/>
      <c r="I90" s="110"/>
      <c r="J90" s="110"/>
      <c r="K90" s="110"/>
      <c r="L90" s="107"/>
      <c r="M90" s="111"/>
      <c r="N90" s="110"/>
      <c r="O90" s="110"/>
      <c r="P90" s="110"/>
      <c r="Q90" s="109"/>
      <c r="R90" s="108"/>
      <c r="S90" s="110"/>
      <c r="T90" s="110"/>
      <c r="U90" s="110"/>
      <c r="V90" s="110"/>
      <c r="W90" s="110"/>
      <c r="X90" s="110"/>
      <c r="Y90" s="110"/>
      <c r="Z90" s="110"/>
      <c r="AA90" s="110"/>
      <c r="AB90" s="110"/>
      <c r="AC90" s="106"/>
      <c r="AD90" s="106"/>
      <c r="AE90" s="106"/>
      <c r="AF90" s="106"/>
      <c r="AG90" s="106"/>
      <c r="AH90" s="106"/>
      <c r="AI90" s="106"/>
      <c r="AJ90" s="106"/>
      <c r="AK90" s="102"/>
      <c r="AL90" s="184"/>
      <c r="AM90" s="184"/>
      <c r="AN90" s="184"/>
      <c r="AO90" s="184"/>
      <c r="AP90" s="184"/>
      <c r="AQ90" s="184"/>
      <c r="AR90" s="184"/>
      <c r="AS90" s="184"/>
      <c r="AT90" s="184"/>
      <c r="AU90" s="184"/>
      <c r="AV90" s="184"/>
      <c r="AW90" s="184"/>
      <c r="AX90" s="184"/>
      <c r="AY90" s="184"/>
      <c r="AZ90" s="374"/>
      <c r="BA90" s="626"/>
      <c r="BB90" s="625"/>
      <c r="BC90" s="478"/>
      <c r="BD90" s="463"/>
      <c r="BE90" s="463"/>
      <c r="BF90" s="463"/>
      <c r="BG90" s="482"/>
      <c r="BH90" s="478"/>
      <c r="BI90" s="463"/>
      <c r="BJ90" s="463"/>
      <c r="BK90" s="463"/>
      <c r="BL90" s="482"/>
      <c r="BM90" s="478"/>
      <c r="BN90" s="463"/>
      <c r="BO90" s="463"/>
      <c r="BP90" s="463"/>
      <c r="BQ90" s="482"/>
      <c r="BR90" s="478"/>
      <c r="BS90" s="463"/>
      <c r="BT90" s="463"/>
      <c r="BU90" s="463"/>
      <c r="BV90" s="463"/>
      <c r="BW90" s="463"/>
      <c r="BX90" s="463"/>
      <c r="BY90" s="464"/>
      <c r="BZ90" s="464"/>
      <c r="CA90" s="464"/>
      <c r="CB90" s="464"/>
      <c r="CC90" s="464"/>
      <c r="CD90" s="464"/>
      <c r="CE90" s="464"/>
      <c r="CF90" s="464"/>
      <c r="CG90" s="464"/>
      <c r="CH90" s="464"/>
      <c r="CI90" s="464"/>
      <c r="CJ90" s="464"/>
      <c r="CK90" s="464"/>
      <c r="CL90" s="8"/>
      <c r="CM90" s="8"/>
      <c r="CN90" s="8"/>
      <c r="CO90" s="8"/>
      <c r="CP90" s="8"/>
      <c r="CQ90" s="8"/>
      <c r="CR90" s="8"/>
      <c r="CS90" s="8"/>
      <c r="CT90" s="8"/>
      <c r="CU90" s="8"/>
      <c r="CV90" s="8"/>
      <c r="CW90" s="8"/>
      <c r="CX90" s="8"/>
      <c r="CY90" s="8"/>
      <c r="CZ90" s="8"/>
    </row>
    <row r="91" s="561" customFormat="true" ht="15" customHeight="true" x14ac:dyDescent="0.2">
      <c r="A91" s="164"/>
      <c r="B91" s="136"/>
      <c r="C91" s="104"/>
      <c r="D91" s="106"/>
      <c r="E91" s="106"/>
      <c r="F91" s="106"/>
      <c r="G91" s="105"/>
      <c r="H91" s="103"/>
      <c r="I91" s="106"/>
      <c r="J91" s="106"/>
      <c r="K91" s="106"/>
      <c r="L91" s="102"/>
      <c r="M91" s="104"/>
      <c r="N91" s="106"/>
      <c r="O91" s="106"/>
      <c r="P91" s="106"/>
      <c r="Q91" s="105"/>
      <c r="R91" s="103"/>
      <c r="S91" s="106"/>
      <c r="T91" s="106"/>
      <c r="U91" s="106"/>
      <c r="V91" s="106"/>
      <c r="W91" s="106"/>
      <c r="X91" s="106"/>
      <c r="Y91" s="106"/>
      <c r="Z91" s="106"/>
      <c r="AA91" s="106"/>
      <c r="AB91" s="106"/>
      <c r="AC91" s="106"/>
      <c r="AD91" s="106"/>
      <c r="AE91" s="106"/>
      <c r="AF91" s="106"/>
      <c r="AG91" s="106"/>
      <c r="AH91" s="106"/>
      <c r="AI91" s="106"/>
      <c r="AJ91" s="106"/>
      <c r="AK91" s="102"/>
      <c r="AL91" s="184"/>
      <c r="AM91" s="184"/>
      <c r="AN91" s="184"/>
      <c r="AO91" s="184"/>
      <c r="AP91" s="184"/>
      <c r="AQ91" s="184"/>
      <c r="AR91" s="184"/>
      <c r="AS91" s="184"/>
      <c r="AT91" s="184"/>
      <c r="AU91" s="184"/>
      <c r="AV91" s="184"/>
      <c r="AW91" s="184"/>
      <c r="AX91" s="184"/>
      <c r="AY91" s="184"/>
      <c r="AZ91" s="374"/>
      <c r="BA91" s="626"/>
      <c r="BB91" s="625"/>
      <c r="BC91" s="478"/>
      <c r="BD91" s="463"/>
      <c r="BE91" s="463"/>
      <c r="BF91" s="463"/>
      <c r="BG91" s="482"/>
      <c r="BH91" s="478"/>
      <c r="BI91" s="463"/>
      <c r="BJ91" s="463"/>
      <c r="BK91" s="463"/>
      <c r="BL91" s="482"/>
      <c r="BM91" s="478"/>
      <c r="BN91" s="463"/>
      <c r="BO91" s="463"/>
      <c r="BP91" s="463"/>
      <c r="BQ91" s="482"/>
      <c r="BR91" s="478"/>
      <c r="BS91" s="463"/>
      <c r="BT91" s="463"/>
      <c r="BU91" s="463"/>
      <c r="BV91" s="463"/>
      <c r="BW91" s="463"/>
      <c r="BX91" s="463"/>
      <c r="BY91" s="464"/>
      <c r="BZ91" s="464"/>
      <c r="CA91" s="464"/>
      <c r="CB91" s="464"/>
      <c r="CC91" s="464"/>
      <c r="CD91" s="464"/>
      <c r="CE91" s="464"/>
      <c r="CF91" s="464"/>
      <c r="CG91" s="464"/>
      <c r="CH91" s="464"/>
      <c r="CI91" s="464"/>
      <c r="CJ91" s="464"/>
      <c r="CK91" s="464"/>
      <c r="CL91" s="8"/>
      <c r="CM91" s="8"/>
      <c r="CN91" s="8"/>
      <c r="CO91" s="8"/>
      <c r="CP91" s="8"/>
      <c r="CQ91" s="8"/>
      <c r="CR91" s="8"/>
      <c r="CS91" s="8"/>
      <c r="CT91" s="8"/>
      <c r="CU91" s="8"/>
      <c r="CV91" s="8"/>
      <c r="CW91" s="8"/>
      <c r="CX91" s="8"/>
      <c r="CY91" s="8"/>
      <c r="CZ91" s="8"/>
    </row>
    <row r="92" s="561" customFormat="true" ht="15" customHeight="true" x14ac:dyDescent="0.2">
      <c r="A92" s="164"/>
      <c r="B92" s="136"/>
      <c r="C92" s="104"/>
      <c r="D92" s="106"/>
      <c r="E92" s="106"/>
      <c r="F92" s="106"/>
      <c r="G92" s="105"/>
      <c r="H92" s="103"/>
      <c r="I92" s="106"/>
      <c r="J92" s="106"/>
      <c r="K92" s="106"/>
      <c r="L92" s="102"/>
      <c r="M92" s="104"/>
      <c r="N92" s="106"/>
      <c r="O92" s="106"/>
      <c r="P92" s="106"/>
      <c r="Q92" s="105"/>
      <c r="R92" s="103"/>
      <c r="S92" s="106"/>
      <c r="T92" s="106"/>
      <c r="U92" s="106"/>
      <c r="V92" s="106"/>
      <c r="W92" s="106"/>
      <c r="X92" s="106"/>
      <c r="Y92" s="106"/>
      <c r="Z92" s="106"/>
      <c r="AA92" s="106"/>
      <c r="AB92" s="106"/>
      <c r="AC92" s="106"/>
      <c r="AD92" s="106"/>
      <c r="AE92" s="106"/>
      <c r="AF92" s="106"/>
      <c r="AG92" s="106"/>
      <c r="AH92" s="106"/>
      <c r="AI92" s="106"/>
      <c r="AJ92" s="106"/>
      <c r="AK92" s="102"/>
      <c r="AL92" s="184"/>
      <c r="AM92" s="184"/>
      <c r="AN92" s="184"/>
      <c r="AO92" s="184"/>
      <c r="AP92" s="184"/>
      <c r="AQ92" s="184"/>
      <c r="AR92" s="184"/>
      <c r="AS92" s="184"/>
      <c r="AT92" s="184"/>
      <c r="AU92" s="184"/>
      <c r="AV92" s="184"/>
      <c r="AW92" s="184"/>
      <c r="AX92" s="184"/>
      <c r="AY92" s="184"/>
      <c r="AZ92" s="374"/>
      <c r="BA92" s="626"/>
      <c r="BB92" s="625"/>
      <c r="BC92" s="478"/>
      <c r="BD92" s="463"/>
      <c r="BE92" s="463"/>
      <c r="BF92" s="463"/>
      <c r="BG92" s="482"/>
      <c r="BH92" s="478"/>
      <c r="BI92" s="463"/>
      <c r="BJ92" s="463"/>
      <c r="BK92" s="463"/>
      <c r="BL92" s="482"/>
      <c r="BM92" s="478"/>
      <c r="BN92" s="463"/>
      <c r="BO92" s="463"/>
      <c r="BP92" s="463"/>
      <c r="BQ92" s="482"/>
      <c r="BR92" s="478"/>
      <c r="BS92" s="463"/>
      <c r="BT92" s="463"/>
      <c r="BU92" s="463"/>
      <c r="BV92" s="463"/>
      <c r="BW92" s="463"/>
      <c r="BX92" s="463"/>
      <c r="BY92" s="464"/>
      <c r="BZ92" s="464"/>
      <c r="CA92" s="464"/>
      <c r="CB92" s="464"/>
      <c r="CC92" s="464"/>
      <c r="CD92" s="464"/>
      <c r="CE92" s="464"/>
      <c r="CF92" s="464"/>
      <c r="CG92" s="464"/>
      <c r="CH92" s="464"/>
      <c r="CI92" s="464"/>
      <c r="CJ92" s="464"/>
      <c r="CK92" s="464"/>
      <c r="CL92" s="8"/>
      <c r="CM92" s="8"/>
      <c r="CN92" s="8"/>
      <c r="CO92" s="8"/>
      <c r="CP92" s="8"/>
      <c r="CQ92" s="8"/>
      <c r="CR92" s="8"/>
      <c r="CS92" s="8"/>
      <c r="CT92" s="8"/>
      <c r="CU92" s="8"/>
      <c r="CV92" s="8"/>
      <c r="CW92" s="8"/>
      <c r="CX92" s="8"/>
      <c r="CY92" s="8"/>
      <c r="CZ92" s="8"/>
    </row>
    <row r="93" s="561" customFormat="true" ht="15" customHeight="true" x14ac:dyDescent="0.2">
      <c r="A93" s="142"/>
      <c r="B93" s="135"/>
      <c r="C93" s="158"/>
      <c r="D93" s="157"/>
      <c r="E93" s="157"/>
      <c r="F93" s="157"/>
      <c r="G93" s="146"/>
      <c r="H93" s="148"/>
      <c r="I93" s="157"/>
      <c r="J93" s="157"/>
      <c r="K93" s="157"/>
      <c r="L93" s="152"/>
      <c r="M93" s="158"/>
      <c r="N93" s="157"/>
      <c r="O93" s="157"/>
      <c r="P93" s="157"/>
      <c r="Q93" s="146"/>
      <c r="R93" s="148"/>
      <c r="S93" s="157"/>
      <c r="T93" s="157"/>
      <c r="U93" s="157"/>
      <c r="V93" s="157"/>
      <c r="W93" s="157"/>
      <c r="X93" s="157"/>
      <c r="Y93" s="157"/>
      <c r="Z93" s="157"/>
      <c r="AA93" s="157"/>
      <c r="AB93" s="157"/>
      <c r="AC93" s="106"/>
      <c r="AD93" s="106"/>
      <c r="AE93" s="106"/>
      <c r="AF93" s="106"/>
      <c r="AG93" s="106"/>
      <c r="AH93" s="106"/>
      <c r="AI93" s="106"/>
      <c r="AJ93" s="106"/>
      <c r="AK93" s="102"/>
      <c r="AL93" s="184"/>
      <c r="AM93" s="184"/>
      <c r="AN93" s="184"/>
      <c r="AO93" s="184"/>
      <c r="AP93" s="184"/>
      <c r="AQ93" s="184"/>
      <c r="AR93" s="184"/>
      <c r="AS93" s="184"/>
      <c r="AT93" s="184"/>
      <c r="AU93" s="184"/>
      <c r="AV93" s="184"/>
      <c r="AW93" s="184"/>
      <c r="AX93" s="184"/>
      <c r="AY93" s="184"/>
      <c r="AZ93" s="374"/>
      <c r="BA93" s="626"/>
      <c r="BB93" s="625"/>
      <c r="BC93" s="478"/>
      <c r="BD93" s="463"/>
      <c r="BE93" s="463"/>
      <c r="BF93" s="463"/>
      <c r="BG93" s="482"/>
      <c r="BH93" s="478"/>
      <c r="BI93" s="463"/>
      <c r="BJ93" s="463"/>
      <c r="BK93" s="463"/>
      <c r="BL93" s="482"/>
      <c r="BM93" s="478"/>
      <c r="BN93" s="463"/>
      <c r="BO93" s="463"/>
      <c r="BP93" s="463"/>
      <c r="BQ93" s="482"/>
      <c r="BR93" s="478"/>
      <c r="BS93" s="463"/>
      <c r="BT93" s="463"/>
      <c r="BU93" s="463"/>
      <c r="BV93" s="463"/>
      <c r="BW93" s="463"/>
      <c r="BX93" s="463"/>
      <c r="BY93" s="464"/>
      <c r="BZ93" s="464"/>
      <c r="CA93" s="464"/>
      <c r="CB93" s="464"/>
      <c r="CC93" s="464"/>
      <c r="CD93" s="464"/>
      <c r="CE93" s="464"/>
      <c r="CF93" s="464"/>
      <c r="CG93" s="464"/>
      <c r="CH93" s="464"/>
      <c r="CI93" s="464"/>
      <c r="CJ93" s="464"/>
      <c r="CK93" s="464"/>
      <c r="CL93" s="8"/>
      <c r="CM93" s="8"/>
      <c r="CN93" s="8"/>
      <c r="CO93" s="8"/>
      <c r="CP93" s="8"/>
      <c r="CQ93" s="8"/>
      <c r="CR93" s="8"/>
      <c r="CS93" s="8"/>
      <c r="CT93" s="8"/>
      <c r="CU93" s="8"/>
      <c r="CV93" s="8"/>
      <c r="CW93" s="8"/>
      <c r="CX93" s="8"/>
      <c r="CY93" s="8"/>
      <c r="CZ93" s="8"/>
    </row>
    <row r="94" s="561" customFormat="true" ht="15" customHeight="true" x14ac:dyDescent="0.2">
      <c r="A94" s="79"/>
      <c r="B94" s="135"/>
      <c r="C94" s="158"/>
      <c r="D94" s="156"/>
      <c r="E94" s="156"/>
      <c r="F94" s="156"/>
      <c r="G94" s="145"/>
      <c r="H94" s="148"/>
      <c r="I94" s="156"/>
      <c r="J94" s="156"/>
      <c r="K94" s="156"/>
      <c r="L94" s="151"/>
      <c r="M94" s="158"/>
      <c r="N94" s="156"/>
      <c r="O94" s="156"/>
      <c r="P94" s="156"/>
      <c r="Q94" s="145"/>
      <c r="R94" s="148"/>
      <c r="S94" s="156"/>
      <c r="T94" s="156"/>
      <c r="U94" s="156"/>
      <c r="V94" s="156"/>
      <c r="W94" s="156"/>
      <c r="X94" s="156"/>
      <c r="Y94" s="156"/>
      <c r="Z94" s="156"/>
      <c r="AA94" s="156"/>
      <c r="AB94" s="156"/>
      <c r="AC94" s="106"/>
      <c r="AD94" s="106"/>
      <c r="AE94" s="106"/>
      <c r="AF94" s="106"/>
      <c r="AG94" s="106"/>
      <c r="AH94" s="106"/>
      <c r="AI94" s="106"/>
      <c r="AJ94" s="106"/>
      <c r="AK94" s="102"/>
      <c r="AL94" s="184"/>
      <c r="AM94" s="184"/>
      <c r="AN94" s="184"/>
      <c r="AO94" s="184"/>
      <c r="AP94" s="184"/>
      <c r="AQ94" s="184"/>
      <c r="AR94" s="184"/>
      <c r="AS94" s="184"/>
      <c r="AT94" s="184"/>
      <c r="AU94" s="184"/>
      <c r="AV94" s="184"/>
      <c r="AW94" s="184"/>
      <c r="AX94" s="184"/>
      <c r="AY94" s="184"/>
      <c r="AZ94" s="374"/>
      <c r="BA94" s="626"/>
      <c r="BB94" s="625"/>
      <c r="BC94" s="478"/>
      <c r="BD94" s="463"/>
      <c r="BE94" s="463"/>
      <c r="BF94" s="463"/>
      <c r="BG94" s="482"/>
      <c r="BH94" s="478"/>
      <c r="BI94" s="463"/>
      <c r="BJ94" s="463"/>
      <c r="BK94" s="463"/>
      <c r="BL94" s="482"/>
      <c r="BM94" s="478"/>
      <c r="BN94" s="463"/>
      <c r="BO94" s="463"/>
      <c r="BP94" s="463"/>
      <c r="BQ94" s="482"/>
      <c r="BR94" s="478"/>
      <c r="BS94" s="463"/>
      <c r="BT94" s="463"/>
      <c r="BU94" s="463"/>
      <c r="BV94" s="463"/>
      <c r="BW94" s="463"/>
      <c r="BX94" s="463"/>
      <c r="BY94" s="464"/>
      <c r="BZ94" s="464"/>
      <c r="CA94" s="464"/>
      <c r="CB94" s="464"/>
      <c r="CC94" s="464"/>
      <c r="CD94" s="464"/>
      <c r="CE94" s="464"/>
      <c r="CF94" s="464"/>
      <c r="CG94" s="464"/>
      <c r="CH94" s="464"/>
      <c r="CI94" s="464"/>
      <c r="CJ94" s="464"/>
      <c r="CK94" s="464"/>
      <c r="CL94" s="8"/>
      <c r="CM94" s="8"/>
      <c r="CN94" s="8"/>
      <c r="CO94" s="8"/>
      <c r="CP94" s="8"/>
      <c r="CQ94" s="8"/>
      <c r="CR94" s="8"/>
      <c r="CS94" s="8"/>
      <c r="CT94" s="8"/>
      <c r="CU94" s="8"/>
      <c r="CV94" s="8"/>
      <c r="CW94" s="8"/>
      <c r="CX94" s="8"/>
      <c r="CY94" s="8"/>
      <c r="CZ94" s="8"/>
    </row>
    <row r="95" s="561" customFormat="true" ht="15" customHeight="true" x14ac:dyDescent="0.2">
      <c r="A95" s="142"/>
      <c r="B95" s="134"/>
      <c r="C95" s="101"/>
      <c r="D95" s="100"/>
      <c r="E95" s="100"/>
      <c r="F95" s="100"/>
      <c r="G95" s="99"/>
      <c r="H95" s="98"/>
      <c r="I95" s="100"/>
      <c r="J95" s="100"/>
      <c r="K95" s="100"/>
      <c r="L95" s="97"/>
      <c r="M95" s="101"/>
      <c r="N95" s="100"/>
      <c r="O95" s="100"/>
      <c r="P95" s="100"/>
      <c r="Q95" s="99"/>
      <c r="R95" s="98"/>
      <c r="S95" s="100"/>
      <c r="T95" s="100"/>
      <c r="U95" s="100"/>
      <c r="V95" s="100"/>
      <c r="W95" s="100"/>
      <c r="X95" s="100"/>
      <c r="Y95" s="100"/>
      <c r="Z95" s="100"/>
      <c r="AA95" s="100"/>
      <c r="AB95" s="100"/>
      <c r="AC95" s="106"/>
      <c r="AD95" s="106"/>
      <c r="AE95" s="106"/>
      <c r="AF95" s="106"/>
      <c r="AG95" s="106"/>
      <c r="AH95" s="106"/>
      <c r="AI95" s="106"/>
      <c r="AJ95" s="106"/>
      <c r="AK95" s="102"/>
      <c r="AL95" s="184"/>
      <c r="AM95" s="184"/>
      <c r="AN95" s="184"/>
      <c r="AO95" s="184"/>
      <c r="AP95" s="184"/>
      <c r="AQ95" s="184"/>
      <c r="AR95" s="184"/>
      <c r="AS95" s="184"/>
      <c r="AT95" s="184"/>
      <c r="AU95" s="184"/>
      <c r="AV95" s="184"/>
      <c r="AW95" s="184"/>
      <c r="AX95" s="184"/>
      <c r="AY95" s="184"/>
      <c r="AZ95" s="374"/>
      <c r="BA95" s="626"/>
      <c r="BB95" s="625"/>
      <c r="BC95" s="478"/>
      <c r="BD95" s="463"/>
      <c r="BE95" s="463"/>
      <c r="BF95" s="463"/>
      <c r="BG95" s="482"/>
      <c r="BH95" s="478"/>
      <c r="BI95" s="463"/>
      <c r="BJ95" s="463"/>
      <c r="BK95" s="463"/>
      <c r="BL95" s="482"/>
      <c r="BM95" s="478"/>
      <c r="BN95" s="463"/>
      <c r="BO95" s="463"/>
      <c r="BP95" s="463"/>
      <c r="BQ95" s="482"/>
      <c r="BR95" s="478"/>
      <c r="BS95" s="463"/>
      <c r="BT95" s="463"/>
      <c r="BU95" s="463"/>
      <c r="BV95" s="463"/>
      <c r="BW95" s="463"/>
      <c r="BX95" s="463"/>
      <c r="BY95" s="464"/>
      <c r="BZ95" s="464"/>
      <c r="CA95" s="464"/>
      <c r="CB95" s="464"/>
      <c r="CC95" s="464"/>
      <c r="CD95" s="464"/>
      <c r="CE95" s="464"/>
      <c r="CF95" s="464"/>
      <c r="CG95" s="464"/>
      <c r="CH95" s="464"/>
      <c r="CI95" s="464"/>
      <c r="CJ95" s="464"/>
      <c r="CK95" s="464"/>
      <c r="CL95" s="8"/>
      <c r="CM95" s="8"/>
      <c r="CN95" s="8"/>
      <c r="CO95" s="8"/>
      <c r="CP95" s="8"/>
      <c r="CQ95" s="8"/>
      <c r="CR95" s="8"/>
      <c r="CS95" s="8"/>
      <c r="CT95" s="8"/>
      <c r="CU95" s="8"/>
      <c r="CV95" s="8"/>
      <c r="CW95" s="8"/>
      <c r="CX95" s="8"/>
      <c r="CY95" s="8"/>
      <c r="CZ95" s="8"/>
    </row>
    <row r="96" s="337" customFormat="true" ht="15" customHeight="true" x14ac:dyDescent="0.2">
      <c r="A96" s="79"/>
      <c r="B96" s="134"/>
      <c r="C96" s="101"/>
      <c r="D96" s="100"/>
      <c r="E96" s="100"/>
      <c r="F96" s="100"/>
      <c r="G96" s="99"/>
      <c r="H96" s="98"/>
      <c r="I96" s="100"/>
      <c r="J96" s="100"/>
      <c r="K96" s="100"/>
      <c r="L96" s="97"/>
      <c r="M96" s="101"/>
      <c r="N96" s="100"/>
      <c r="O96" s="100"/>
      <c r="P96" s="100"/>
      <c r="Q96" s="99"/>
      <c r="R96" s="98"/>
      <c r="S96" s="100"/>
      <c r="T96" s="100"/>
      <c r="U96" s="100"/>
      <c r="V96" s="100"/>
      <c r="W96" s="100"/>
      <c r="X96" s="100"/>
      <c r="Y96" s="100"/>
      <c r="Z96" s="100"/>
      <c r="AA96" s="100"/>
      <c r="AB96" s="100"/>
      <c r="AC96" s="106"/>
      <c r="AD96" s="106"/>
      <c r="AE96" s="106"/>
      <c r="AF96" s="106"/>
      <c r="AG96" s="106"/>
      <c r="AH96" s="106"/>
      <c r="AI96" s="106"/>
      <c r="AJ96" s="106"/>
      <c r="AK96" s="102"/>
      <c r="AL96" s="184"/>
      <c r="AM96" s="184"/>
      <c r="AN96" s="184"/>
      <c r="AO96" s="184"/>
      <c r="AP96" s="184"/>
      <c r="AQ96" s="184"/>
      <c r="AR96" s="184"/>
      <c r="AS96" s="184"/>
      <c r="AT96" s="184"/>
      <c r="AU96" s="184"/>
      <c r="AV96" s="184"/>
      <c r="AW96" s="184"/>
      <c r="AX96" s="184"/>
      <c r="AY96" s="184"/>
      <c r="AZ96" s="374"/>
      <c r="BA96" s="626"/>
      <c r="BB96" s="625"/>
      <c r="BC96" s="478"/>
      <c r="BD96" s="463"/>
      <c r="BE96" s="463"/>
      <c r="BF96" s="463"/>
      <c r="BG96" s="482"/>
      <c r="BH96" s="478"/>
      <c r="BI96" s="463"/>
      <c r="BJ96" s="463"/>
      <c r="BK96" s="463"/>
      <c r="BL96" s="482"/>
      <c r="BM96" s="478"/>
      <c r="BN96" s="463"/>
      <c r="BO96" s="463"/>
      <c r="BP96" s="463"/>
      <c r="BQ96" s="482"/>
      <c r="BR96" s="478"/>
      <c r="BS96" s="463"/>
      <c r="BT96" s="463"/>
      <c r="BU96" s="463"/>
      <c r="BV96" s="463"/>
      <c r="BW96" s="463"/>
      <c r="BX96" s="463"/>
      <c r="BY96" s="464"/>
      <c r="BZ96" s="464"/>
      <c r="CA96" s="464"/>
      <c r="CB96" s="464"/>
      <c r="CC96" s="464"/>
      <c r="CD96" s="464"/>
      <c r="CE96" s="464"/>
      <c r="CF96" s="464"/>
      <c r="CG96" s="464"/>
      <c r="CH96" s="464"/>
      <c r="CI96" s="464"/>
      <c r="CJ96" s="464"/>
      <c r="CK96" s="464"/>
      <c r="CL96" s="8"/>
      <c r="CM96" s="8"/>
      <c r="CN96" s="8"/>
      <c r="CO96" s="8"/>
      <c r="CP96" s="8"/>
      <c r="CQ96" s="8"/>
      <c r="CR96" s="8"/>
      <c r="CS96" s="8"/>
      <c r="CT96" s="8"/>
      <c r="CU96" s="8"/>
      <c r="CV96" s="8"/>
      <c r="CW96" s="8"/>
      <c r="CX96" s="8"/>
      <c r="CY96" s="8"/>
      <c r="CZ96" s="8"/>
    </row>
    <row r="97" s="337" customFormat="true" ht="15" customHeight="true" x14ac:dyDescent="0.2">
      <c r="A97" s="142"/>
      <c r="B97" s="134"/>
      <c r="C97" s="101"/>
      <c r="D97" s="100"/>
      <c r="E97" s="100"/>
      <c r="F97" s="100"/>
      <c r="G97" s="99"/>
      <c r="H97" s="98"/>
      <c r="I97" s="100"/>
      <c r="J97" s="100"/>
      <c r="K97" s="100"/>
      <c r="L97" s="97"/>
      <c r="M97" s="101"/>
      <c r="N97" s="100"/>
      <c r="O97" s="100"/>
      <c r="P97" s="100"/>
      <c r="Q97" s="99"/>
      <c r="R97" s="98"/>
      <c r="S97" s="100"/>
      <c r="T97" s="100"/>
      <c r="U97" s="100"/>
      <c r="V97" s="100"/>
      <c r="W97" s="100"/>
      <c r="X97" s="100"/>
      <c r="Y97" s="100"/>
      <c r="Z97" s="100"/>
      <c r="AA97" s="100"/>
      <c r="AB97" s="100"/>
      <c r="AC97" s="106"/>
      <c r="AD97" s="106"/>
      <c r="AE97" s="106"/>
      <c r="AF97" s="106"/>
      <c r="AG97" s="106"/>
      <c r="AH97" s="106"/>
      <c r="AI97" s="106"/>
      <c r="AJ97" s="106"/>
      <c r="AK97" s="102"/>
      <c r="AL97" s="184"/>
      <c r="AM97" s="184"/>
      <c r="AN97" s="184"/>
      <c r="AO97" s="184"/>
      <c r="AP97" s="184"/>
      <c r="AQ97" s="184"/>
      <c r="AR97" s="184"/>
      <c r="AS97" s="184"/>
      <c r="AT97" s="184"/>
      <c r="AU97" s="184"/>
      <c r="AV97" s="184"/>
      <c r="AW97" s="184"/>
      <c r="AX97" s="184"/>
      <c r="AY97" s="184"/>
      <c r="AZ97" s="374"/>
      <c r="BA97" s="626"/>
      <c r="BB97" s="625"/>
      <c r="BC97" s="478"/>
      <c r="BD97" s="463"/>
      <c r="BE97" s="463"/>
      <c r="BF97" s="463"/>
      <c r="BG97" s="482"/>
      <c r="BH97" s="478"/>
      <c r="BI97" s="463"/>
      <c r="BJ97" s="463"/>
      <c r="BK97" s="463"/>
      <c r="BL97" s="482"/>
      <c r="BM97" s="478"/>
      <c r="BN97" s="463"/>
      <c r="BO97" s="463"/>
      <c r="BP97" s="463"/>
      <c r="BQ97" s="482"/>
      <c r="BR97" s="478"/>
      <c r="BS97" s="463"/>
      <c r="BT97" s="463"/>
      <c r="BU97" s="463"/>
      <c r="BV97" s="463"/>
      <c r="BW97" s="463"/>
      <c r="BX97" s="463"/>
      <c r="BY97" s="464"/>
      <c r="BZ97" s="464"/>
      <c r="CA97" s="464"/>
      <c r="CB97" s="464"/>
      <c r="CC97" s="464"/>
      <c r="CD97" s="464"/>
      <c r="CE97" s="464"/>
      <c r="CF97" s="464"/>
      <c r="CG97" s="464"/>
      <c r="CH97" s="464"/>
      <c r="CI97" s="464"/>
      <c r="CJ97" s="464"/>
      <c r="CK97" s="464"/>
      <c r="CL97" s="8"/>
      <c r="CM97" s="8"/>
      <c r="CN97" s="8"/>
      <c r="CO97" s="8"/>
      <c r="CP97" s="8"/>
      <c r="CQ97" s="8"/>
      <c r="CR97" s="8"/>
      <c r="CS97" s="8"/>
      <c r="CT97" s="8"/>
      <c r="CU97" s="8"/>
      <c r="CV97" s="8"/>
      <c r="CW97" s="8"/>
      <c r="CX97" s="8"/>
      <c r="CY97" s="8"/>
      <c r="CZ97" s="8"/>
    </row>
    <row r="98" s="337" customFormat="true" ht="15" customHeight="true" x14ac:dyDescent="0.2">
      <c r="A98" s="79"/>
      <c r="B98" s="134"/>
      <c r="C98" s="101"/>
      <c r="D98" s="100"/>
      <c r="E98" s="100"/>
      <c r="F98" s="100"/>
      <c r="G98" s="99"/>
      <c r="H98" s="98"/>
      <c r="I98" s="100"/>
      <c r="J98" s="100"/>
      <c r="K98" s="100"/>
      <c r="L98" s="97"/>
      <c r="M98" s="101"/>
      <c r="N98" s="100"/>
      <c r="O98" s="100"/>
      <c r="P98" s="100"/>
      <c r="Q98" s="99"/>
      <c r="R98" s="98"/>
      <c r="S98" s="100"/>
      <c r="T98" s="100"/>
      <c r="U98" s="100"/>
      <c r="V98" s="100"/>
      <c r="W98" s="100"/>
      <c r="X98" s="100"/>
      <c r="Y98" s="100"/>
      <c r="Z98" s="100"/>
      <c r="AA98" s="100"/>
      <c r="AB98" s="100"/>
      <c r="AC98" s="106"/>
      <c r="AD98" s="106"/>
      <c r="AE98" s="106"/>
      <c r="AF98" s="106"/>
      <c r="AG98" s="106"/>
      <c r="AH98" s="106"/>
      <c r="AI98" s="106"/>
      <c r="AJ98" s="106"/>
      <c r="AK98" s="102"/>
      <c r="AL98" s="184"/>
      <c r="AM98" s="184"/>
      <c r="AN98" s="184"/>
      <c r="AO98" s="184"/>
      <c r="AP98" s="184"/>
      <c r="AQ98" s="184"/>
      <c r="AR98" s="184"/>
      <c r="AS98" s="184"/>
      <c r="AT98" s="184"/>
      <c r="AU98" s="184"/>
      <c r="AV98" s="184"/>
      <c r="AW98" s="184"/>
      <c r="AX98" s="184"/>
      <c r="AY98" s="184"/>
      <c r="AZ98" s="374"/>
      <c r="BA98" s="626"/>
      <c r="BB98" s="625"/>
      <c r="BC98" s="478"/>
      <c r="BD98" s="463"/>
      <c r="BE98" s="463"/>
      <c r="BF98" s="463"/>
      <c r="BG98" s="482"/>
      <c r="BH98" s="478"/>
      <c r="BI98" s="463"/>
      <c r="BJ98" s="463"/>
      <c r="BK98" s="463"/>
      <c r="BL98" s="482"/>
      <c r="BM98" s="478"/>
      <c r="BN98" s="463"/>
      <c r="BO98" s="463"/>
      <c r="BP98" s="463"/>
      <c r="BQ98" s="482"/>
      <c r="BR98" s="478"/>
      <c r="BS98" s="463"/>
      <c r="BT98" s="463"/>
      <c r="BU98" s="463"/>
      <c r="BV98" s="463"/>
      <c r="BW98" s="463"/>
      <c r="BX98" s="463"/>
      <c r="BY98" s="464"/>
      <c r="BZ98" s="464"/>
      <c r="CA98" s="464"/>
      <c r="CB98" s="464"/>
      <c r="CC98" s="464"/>
      <c r="CD98" s="464"/>
      <c r="CE98" s="464"/>
      <c r="CF98" s="464"/>
      <c r="CG98" s="464"/>
      <c r="CH98" s="464"/>
      <c r="CI98" s="464"/>
      <c r="CJ98" s="464"/>
      <c r="CK98" s="464"/>
      <c r="CL98" s="8"/>
      <c r="CM98" s="8"/>
      <c r="CN98" s="8"/>
      <c r="CO98" s="8"/>
      <c r="CP98" s="8"/>
      <c r="CQ98" s="8"/>
      <c r="CR98" s="8"/>
      <c r="CS98" s="8"/>
      <c r="CT98" s="8"/>
      <c r="CU98" s="8"/>
      <c r="CV98" s="8"/>
      <c r="CW98" s="8"/>
      <c r="CX98" s="8"/>
      <c r="CY98" s="8"/>
      <c r="CZ98" s="8"/>
    </row>
    <row r="99" s="337" customFormat="true" ht="15" customHeight="true" x14ac:dyDescent="0.2">
      <c r="A99" s="79"/>
      <c r="B99" s="134"/>
      <c r="C99" s="101"/>
      <c r="D99" s="100"/>
      <c r="E99" s="100"/>
      <c r="F99" s="100"/>
      <c r="G99" s="99"/>
      <c r="H99" s="98"/>
      <c r="I99" s="100"/>
      <c r="J99" s="100"/>
      <c r="K99" s="100"/>
      <c r="L99" s="97"/>
      <c r="M99" s="101"/>
      <c r="N99" s="100"/>
      <c r="O99" s="100"/>
      <c r="P99" s="100"/>
      <c r="Q99" s="99"/>
      <c r="R99" s="98"/>
      <c r="S99" s="100"/>
      <c r="T99" s="100"/>
      <c r="U99" s="100"/>
      <c r="V99" s="100"/>
      <c r="W99" s="100"/>
      <c r="X99" s="100"/>
      <c r="Y99" s="100"/>
      <c r="Z99" s="100"/>
      <c r="AA99" s="100"/>
      <c r="AB99" s="100"/>
      <c r="AC99" s="106"/>
      <c r="AD99" s="106"/>
      <c r="AE99" s="106"/>
      <c r="AF99" s="106"/>
      <c r="AG99" s="106"/>
      <c r="AH99" s="106"/>
      <c r="AI99" s="106"/>
      <c r="AJ99" s="106"/>
      <c r="AK99" s="102"/>
      <c r="AL99" s="184"/>
      <c r="AM99" s="184"/>
      <c r="AN99" s="184"/>
      <c r="AO99" s="184"/>
      <c r="AP99" s="184"/>
      <c r="AQ99" s="184"/>
      <c r="AR99" s="184"/>
      <c r="AS99" s="184"/>
      <c r="AT99" s="184"/>
      <c r="AU99" s="184"/>
      <c r="AV99" s="184"/>
      <c r="AW99" s="184"/>
      <c r="AX99" s="184"/>
      <c r="AY99" s="184"/>
      <c r="AZ99" s="374"/>
      <c r="BA99" s="626"/>
      <c r="BB99" s="625"/>
      <c r="BC99" s="478"/>
      <c r="BD99" s="463"/>
      <c r="BE99" s="463"/>
      <c r="BF99" s="463"/>
      <c r="BG99" s="482"/>
      <c r="BH99" s="478"/>
      <c r="BI99" s="463"/>
      <c r="BJ99" s="463"/>
      <c r="BK99" s="463"/>
      <c r="BL99" s="482"/>
      <c r="BM99" s="478"/>
      <c r="BN99" s="463"/>
      <c r="BO99" s="463"/>
      <c r="BP99" s="463"/>
      <c r="BQ99" s="482"/>
      <c r="BR99" s="478"/>
      <c r="BS99" s="463"/>
      <c r="BT99" s="463"/>
      <c r="BU99" s="463"/>
      <c r="BV99" s="463"/>
      <c r="BW99" s="463"/>
      <c r="BX99" s="463"/>
      <c r="BY99" s="464"/>
      <c r="BZ99" s="464"/>
      <c r="CA99" s="464"/>
      <c r="CB99" s="464"/>
      <c r="CC99" s="464"/>
      <c r="CD99" s="464"/>
      <c r="CE99" s="464"/>
      <c r="CF99" s="464"/>
      <c r="CG99" s="464"/>
      <c r="CH99" s="464"/>
      <c r="CI99" s="464"/>
      <c r="CJ99" s="464"/>
      <c r="CK99" s="464"/>
      <c r="CL99" s="8"/>
      <c r="CM99" s="8"/>
      <c r="CN99" s="8"/>
      <c r="CO99" s="8"/>
      <c r="CP99" s="8"/>
      <c r="CQ99" s="8"/>
      <c r="CR99" s="8"/>
      <c r="CS99" s="8"/>
      <c r="CT99" s="8"/>
      <c r="CU99" s="8"/>
      <c r="CV99" s="8"/>
      <c r="CW99" s="8"/>
      <c r="CX99" s="8"/>
      <c r="CY99" s="8"/>
      <c r="CZ99" s="8"/>
    </row>
    <row r="100" s="337" customFormat="true" ht="15" customHeight="true" x14ac:dyDescent="0.2">
      <c r="A100" s="79"/>
      <c r="B100" s="134"/>
      <c r="C100" s="101"/>
      <c r="D100" s="100"/>
      <c r="E100" s="100"/>
      <c r="F100" s="100"/>
      <c r="G100" s="99"/>
      <c r="H100" s="98"/>
      <c r="I100" s="100"/>
      <c r="J100" s="100"/>
      <c r="K100" s="100"/>
      <c r="L100" s="97"/>
      <c r="M100" s="101"/>
      <c r="N100" s="100"/>
      <c r="O100" s="100"/>
      <c r="P100" s="100"/>
      <c r="Q100" s="99"/>
      <c r="R100" s="98"/>
      <c r="S100" s="100"/>
      <c r="T100" s="100"/>
      <c r="U100" s="100"/>
      <c r="V100" s="100"/>
      <c r="W100" s="100"/>
      <c r="X100" s="100"/>
      <c r="Y100" s="100"/>
      <c r="Z100" s="100"/>
      <c r="AA100" s="100"/>
      <c r="AB100" s="100"/>
      <c r="AC100" s="106"/>
      <c r="AD100" s="106"/>
      <c r="AE100" s="106"/>
      <c r="AF100" s="106"/>
      <c r="AG100" s="106"/>
      <c r="AH100" s="106"/>
      <c r="AI100" s="106"/>
      <c r="AJ100" s="106"/>
      <c r="AK100" s="102"/>
      <c r="AL100" s="184"/>
      <c r="AM100" s="184"/>
      <c r="AN100" s="184"/>
      <c r="AO100" s="184"/>
      <c r="AP100" s="184"/>
      <c r="AQ100" s="184"/>
      <c r="AR100" s="184"/>
      <c r="AS100" s="184"/>
      <c r="AT100" s="184"/>
      <c r="AU100" s="184"/>
      <c r="AV100" s="184"/>
      <c r="AW100" s="184"/>
      <c r="AX100" s="184"/>
      <c r="AY100" s="184"/>
      <c r="AZ100" s="374"/>
      <c r="BA100" s="626"/>
      <c r="BB100" s="625"/>
      <c r="BC100" s="478"/>
      <c r="BD100" s="463"/>
      <c r="BE100" s="463"/>
      <c r="BF100" s="463"/>
      <c r="BG100" s="482"/>
      <c r="BH100" s="478"/>
      <c r="BI100" s="463"/>
      <c r="BJ100" s="463"/>
      <c r="BK100" s="463"/>
      <c r="BL100" s="482"/>
      <c r="BM100" s="478"/>
      <c r="BN100" s="463"/>
      <c r="BO100" s="463"/>
      <c r="BP100" s="463"/>
      <c r="BQ100" s="482"/>
      <c r="BR100" s="478"/>
      <c r="BS100" s="463"/>
      <c r="BT100" s="463"/>
      <c r="BU100" s="463"/>
      <c r="BV100" s="463"/>
      <c r="BW100" s="463"/>
      <c r="BX100" s="463"/>
      <c r="BY100" s="464"/>
      <c r="BZ100" s="464"/>
      <c r="CA100" s="464"/>
      <c r="CB100" s="464"/>
      <c r="CC100" s="464"/>
      <c r="CD100" s="464"/>
      <c r="CE100" s="464"/>
      <c r="CF100" s="464"/>
      <c r="CG100" s="464"/>
      <c r="CH100" s="464"/>
      <c r="CI100" s="464"/>
      <c r="CJ100" s="464"/>
      <c r="CK100" s="464"/>
      <c r="CL100" s="8"/>
      <c r="CM100" s="8"/>
      <c r="CN100" s="8"/>
      <c r="CO100" s="8"/>
      <c r="CP100" s="8"/>
      <c r="CQ100" s="8"/>
      <c r="CR100" s="8"/>
      <c r="CS100" s="8"/>
      <c r="CT100" s="8"/>
      <c r="CU100" s="8"/>
      <c r="CV100" s="8"/>
      <c r="CW100" s="8"/>
      <c r="CX100" s="8"/>
      <c r="CY100" s="8"/>
      <c r="CZ100" s="8"/>
    </row>
    <row r="101" s="337" customFormat="true" ht="15" customHeight="true" x14ac:dyDescent="0.2">
      <c r="A101" s="142"/>
      <c r="B101" s="134"/>
      <c r="C101" s="101"/>
      <c r="D101" s="100"/>
      <c r="E101" s="100"/>
      <c r="F101" s="100"/>
      <c r="G101" s="99"/>
      <c r="H101" s="98"/>
      <c r="I101" s="100"/>
      <c r="J101" s="100"/>
      <c r="K101" s="100"/>
      <c r="L101" s="97"/>
      <c r="M101" s="101"/>
      <c r="N101" s="100"/>
      <c r="O101" s="100"/>
      <c r="P101" s="100"/>
      <c r="Q101" s="99"/>
      <c r="R101" s="98"/>
      <c r="S101" s="100"/>
      <c r="T101" s="100"/>
      <c r="U101" s="100"/>
      <c r="V101" s="100"/>
      <c r="W101" s="100"/>
      <c r="X101" s="100"/>
      <c r="Y101" s="100"/>
      <c r="Z101" s="100"/>
      <c r="AA101" s="100"/>
      <c r="AB101" s="100"/>
      <c r="AC101" s="106"/>
      <c r="AD101" s="106"/>
      <c r="AE101" s="106"/>
      <c r="AF101" s="106"/>
      <c r="AG101" s="106"/>
      <c r="AH101" s="106"/>
      <c r="AI101" s="106"/>
      <c r="AJ101" s="106"/>
      <c r="AK101" s="102"/>
      <c r="AL101" s="184"/>
      <c r="AM101" s="184"/>
      <c r="AN101" s="184"/>
      <c r="AO101" s="184"/>
      <c r="AP101" s="184"/>
      <c r="AQ101" s="184"/>
      <c r="AR101" s="184"/>
      <c r="AS101" s="184"/>
      <c r="AT101" s="184"/>
      <c r="AU101" s="184"/>
      <c r="AV101" s="184"/>
      <c r="AW101" s="184"/>
      <c r="AX101" s="184"/>
      <c r="AY101" s="184"/>
      <c r="AZ101" s="374"/>
      <c r="BA101" s="626"/>
      <c r="BB101" s="625"/>
      <c r="BC101" s="478"/>
      <c r="BD101" s="463"/>
      <c r="BE101" s="463"/>
      <c r="BF101" s="463"/>
      <c r="BG101" s="482"/>
      <c r="BH101" s="478"/>
      <c r="BI101" s="463"/>
      <c r="BJ101" s="463"/>
      <c r="BK101" s="463"/>
      <c r="BL101" s="482"/>
      <c r="BM101" s="478"/>
      <c r="BN101" s="463"/>
      <c r="BO101" s="463"/>
      <c r="BP101" s="463"/>
      <c r="BQ101" s="482"/>
      <c r="BR101" s="478"/>
      <c r="BS101" s="463"/>
      <c r="BT101" s="463"/>
      <c r="BU101" s="463"/>
      <c r="BV101" s="463"/>
      <c r="BW101" s="463"/>
      <c r="BX101" s="463"/>
      <c r="BY101" s="464"/>
      <c r="BZ101" s="464"/>
      <c r="CA101" s="464"/>
      <c r="CB101" s="464"/>
      <c r="CC101" s="464"/>
      <c r="CD101" s="464"/>
      <c r="CE101" s="464"/>
      <c r="CF101" s="464"/>
      <c r="CG101" s="464"/>
      <c r="CH101" s="464"/>
      <c r="CI101" s="464"/>
      <c r="CJ101" s="464"/>
      <c r="CK101" s="464"/>
      <c r="CL101" s="8"/>
      <c r="CM101" s="8"/>
      <c r="CN101" s="8"/>
      <c r="CO101" s="8"/>
      <c r="CP101" s="8"/>
      <c r="CQ101" s="8"/>
      <c r="CR101" s="8"/>
      <c r="CS101" s="8"/>
      <c r="CT101" s="8"/>
      <c r="CU101" s="8"/>
      <c r="CV101" s="8"/>
      <c r="CW101" s="8"/>
      <c r="CX101" s="8"/>
      <c r="CY101" s="8"/>
      <c r="CZ101" s="8"/>
    </row>
    <row r="102" s="337" customFormat="true" ht="15" customHeight="true" x14ac:dyDescent="0.2">
      <c r="A102" s="79"/>
      <c r="B102" s="134"/>
      <c r="C102" s="101"/>
      <c r="D102" s="100"/>
      <c r="E102" s="100"/>
      <c r="F102" s="100"/>
      <c r="G102" s="99"/>
      <c r="H102" s="98"/>
      <c r="I102" s="100"/>
      <c r="J102" s="100"/>
      <c r="K102" s="100"/>
      <c r="L102" s="97"/>
      <c r="M102" s="101"/>
      <c r="N102" s="100"/>
      <c r="O102" s="100"/>
      <c r="P102" s="100"/>
      <c r="Q102" s="99"/>
      <c r="R102" s="98"/>
      <c r="S102" s="100"/>
      <c r="T102" s="100"/>
      <c r="U102" s="100"/>
      <c r="V102" s="100"/>
      <c r="W102" s="100"/>
      <c r="X102" s="100"/>
      <c r="Y102" s="100"/>
      <c r="Z102" s="100"/>
      <c r="AA102" s="100"/>
      <c r="AB102" s="100"/>
      <c r="AC102" s="106"/>
      <c r="AD102" s="106"/>
      <c r="AE102" s="106"/>
      <c r="AF102" s="106"/>
      <c r="AG102" s="106"/>
      <c r="AH102" s="106"/>
      <c r="AI102" s="106"/>
      <c r="AJ102" s="106"/>
      <c r="AK102" s="102"/>
      <c r="AL102" s="184"/>
      <c r="AM102" s="184"/>
      <c r="AN102" s="184"/>
      <c r="AO102" s="184"/>
      <c r="AP102" s="184"/>
      <c r="AQ102" s="184"/>
      <c r="AR102" s="184"/>
      <c r="AS102" s="184"/>
      <c r="AT102" s="184"/>
      <c r="AU102" s="184"/>
      <c r="AV102" s="184"/>
      <c r="AW102" s="184"/>
      <c r="AX102" s="184"/>
      <c r="AY102" s="184"/>
      <c r="AZ102" s="374"/>
      <c r="BA102" s="626"/>
      <c r="BB102" s="625"/>
      <c r="BC102" s="478"/>
      <c r="BD102" s="463"/>
      <c r="BE102" s="463"/>
      <c r="BF102" s="463"/>
      <c r="BG102" s="482"/>
      <c r="BH102" s="478"/>
      <c r="BI102" s="463"/>
      <c r="BJ102" s="463"/>
      <c r="BK102" s="463"/>
      <c r="BL102" s="482"/>
      <c r="BM102" s="478"/>
      <c r="BN102" s="463"/>
      <c r="BO102" s="463"/>
      <c r="BP102" s="463"/>
      <c r="BQ102" s="482"/>
      <c r="BR102" s="478"/>
      <c r="BS102" s="463"/>
      <c r="BT102" s="463"/>
      <c r="BU102" s="463"/>
      <c r="BV102" s="463"/>
      <c r="BW102" s="463"/>
      <c r="BX102" s="463"/>
      <c r="BY102" s="464"/>
      <c r="BZ102" s="464"/>
      <c r="CA102" s="464"/>
      <c r="CB102" s="464"/>
      <c r="CC102" s="464"/>
      <c r="CD102" s="464"/>
      <c r="CE102" s="464"/>
      <c r="CF102" s="464"/>
      <c r="CG102" s="464"/>
      <c r="CH102" s="464"/>
      <c r="CI102" s="464"/>
      <c r="CJ102" s="464"/>
      <c r="CK102" s="464"/>
      <c r="CL102" s="8"/>
      <c r="CM102" s="8"/>
      <c r="CN102" s="8"/>
      <c r="CO102" s="8"/>
      <c r="CP102" s="8"/>
      <c r="CQ102" s="8"/>
      <c r="CR102" s="8"/>
      <c r="CS102" s="8"/>
      <c r="CT102" s="8"/>
      <c r="CU102" s="8"/>
      <c r="CV102" s="8"/>
      <c r="CW102" s="8"/>
      <c r="CX102" s="8"/>
      <c r="CY102" s="8"/>
      <c r="CZ102" s="8"/>
    </row>
    <row r="103" s="337" customFormat="true" ht="15" customHeight="true" x14ac:dyDescent="0.2">
      <c r="A103" s="79"/>
      <c r="B103" s="134"/>
      <c r="C103" s="101"/>
      <c r="D103" s="100"/>
      <c r="E103" s="100"/>
      <c r="F103" s="100"/>
      <c r="G103" s="99"/>
      <c r="H103" s="98"/>
      <c r="I103" s="100"/>
      <c r="J103" s="100"/>
      <c r="K103" s="100"/>
      <c r="L103" s="97"/>
      <c r="M103" s="101"/>
      <c r="N103" s="100"/>
      <c r="O103" s="100"/>
      <c r="P103" s="100"/>
      <c r="Q103" s="99"/>
      <c r="R103" s="98"/>
      <c r="S103" s="100"/>
      <c r="T103" s="100"/>
      <c r="U103" s="100"/>
      <c r="V103" s="100"/>
      <c r="W103" s="100"/>
      <c r="X103" s="100"/>
      <c r="Y103" s="100"/>
      <c r="Z103" s="100"/>
      <c r="AA103" s="100"/>
      <c r="AB103" s="100"/>
      <c r="AC103" s="106"/>
      <c r="AD103" s="106"/>
      <c r="AE103" s="106"/>
      <c r="AF103" s="106"/>
      <c r="AG103" s="106"/>
      <c r="AH103" s="106"/>
      <c r="AI103" s="106"/>
      <c r="AJ103" s="106"/>
      <c r="AK103" s="102"/>
      <c r="AL103" s="184"/>
      <c r="AM103" s="184"/>
      <c r="AN103" s="184"/>
      <c r="AO103" s="184"/>
      <c r="AP103" s="184"/>
      <c r="AQ103" s="184"/>
      <c r="AR103" s="184"/>
      <c r="AS103" s="184"/>
      <c r="AT103" s="184"/>
      <c r="AU103" s="184"/>
      <c r="AV103" s="184"/>
      <c r="AW103" s="184"/>
      <c r="AX103" s="184"/>
      <c r="AY103" s="184"/>
      <c r="AZ103" s="374"/>
      <c r="BA103" s="626"/>
      <c r="BB103" s="625"/>
      <c r="BC103" s="478"/>
      <c r="BD103" s="463"/>
      <c r="BE103" s="463"/>
      <c r="BF103" s="463"/>
      <c r="BG103" s="482"/>
      <c r="BH103" s="478"/>
      <c r="BI103" s="463"/>
      <c r="BJ103" s="463"/>
      <c r="BK103" s="463"/>
      <c r="BL103" s="482"/>
      <c r="BM103" s="478"/>
      <c r="BN103" s="463"/>
      <c r="BO103" s="463"/>
      <c r="BP103" s="463"/>
      <c r="BQ103" s="482"/>
      <c r="BR103" s="478"/>
      <c r="BS103" s="463"/>
      <c r="BT103" s="463"/>
      <c r="BU103" s="463"/>
      <c r="BV103" s="463"/>
      <c r="BW103" s="463"/>
      <c r="BX103" s="463"/>
      <c r="BY103" s="464"/>
      <c r="BZ103" s="464"/>
      <c r="CA103" s="464"/>
      <c r="CB103" s="464"/>
      <c r="CC103" s="464"/>
      <c r="CD103" s="464"/>
      <c r="CE103" s="464"/>
      <c r="CF103" s="464"/>
      <c r="CG103" s="464"/>
      <c r="CH103" s="464"/>
      <c r="CI103" s="464"/>
      <c r="CJ103" s="464"/>
      <c r="CK103" s="464"/>
      <c r="CL103" s="8"/>
      <c r="CM103" s="8"/>
      <c r="CN103" s="8"/>
      <c r="CO103" s="8"/>
      <c r="CP103" s="8"/>
      <c r="CQ103" s="8"/>
      <c r="CR103" s="8"/>
      <c r="CS103" s="8"/>
      <c r="CT103" s="8"/>
      <c r="CU103" s="8"/>
      <c r="CV103" s="8"/>
      <c r="CW103" s="8"/>
      <c r="CX103" s="8"/>
      <c r="CY103" s="8"/>
      <c r="CZ103" s="8"/>
    </row>
    <row r="104" s="337" customFormat="true" ht="15" customHeight="true" x14ac:dyDescent="0.2">
      <c r="A104" s="79"/>
      <c r="B104" s="134"/>
      <c r="C104" s="101"/>
      <c r="D104" s="100"/>
      <c r="E104" s="100"/>
      <c r="F104" s="100"/>
      <c r="G104" s="99"/>
      <c r="H104" s="98"/>
      <c r="I104" s="100"/>
      <c r="J104" s="100"/>
      <c r="K104" s="100"/>
      <c r="L104" s="97"/>
      <c r="M104" s="101"/>
      <c r="N104" s="100"/>
      <c r="O104" s="100"/>
      <c r="P104" s="100"/>
      <c r="Q104" s="99"/>
      <c r="R104" s="98"/>
      <c r="S104" s="100"/>
      <c r="T104" s="100"/>
      <c r="U104" s="100"/>
      <c r="V104" s="100"/>
      <c r="W104" s="100"/>
      <c r="X104" s="100"/>
      <c r="Y104" s="100"/>
      <c r="Z104" s="100"/>
      <c r="AA104" s="100"/>
      <c r="AB104" s="100"/>
      <c r="AC104" s="106"/>
      <c r="AD104" s="106"/>
      <c r="AE104" s="106"/>
      <c r="AF104" s="106"/>
      <c r="AG104" s="106"/>
      <c r="AH104" s="106"/>
      <c r="AI104" s="106"/>
      <c r="AJ104" s="106"/>
      <c r="AK104" s="102"/>
      <c r="AL104" s="184"/>
      <c r="AM104" s="184"/>
      <c r="AN104" s="184"/>
      <c r="AO104" s="184"/>
      <c r="AP104" s="184"/>
      <c r="AQ104" s="184"/>
      <c r="AR104" s="184"/>
      <c r="AS104" s="184"/>
      <c r="AT104" s="184"/>
      <c r="AU104" s="184"/>
      <c r="AV104" s="184"/>
      <c r="AW104" s="184"/>
      <c r="AX104" s="184"/>
      <c r="AY104" s="184"/>
      <c r="AZ104" s="374"/>
      <c r="BA104" s="626"/>
      <c r="BB104" s="625"/>
      <c r="BC104" s="478"/>
      <c r="BD104" s="463"/>
      <c r="BE104" s="463"/>
      <c r="BF104" s="463"/>
      <c r="BG104" s="482"/>
      <c r="BH104" s="478"/>
      <c r="BI104" s="463"/>
      <c r="BJ104" s="463"/>
      <c r="BK104" s="463"/>
      <c r="BL104" s="482"/>
      <c r="BM104" s="478"/>
      <c r="BN104" s="463"/>
      <c r="BO104" s="463"/>
      <c r="BP104" s="463"/>
      <c r="BQ104" s="482"/>
      <c r="BR104" s="478"/>
      <c r="BS104" s="463"/>
      <c r="BT104" s="463"/>
      <c r="BU104" s="463"/>
      <c r="BV104" s="463"/>
      <c r="BW104" s="463"/>
      <c r="BX104" s="463"/>
      <c r="BY104" s="464"/>
      <c r="BZ104" s="464"/>
      <c r="CA104" s="464"/>
      <c r="CB104" s="464"/>
      <c r="CC104" s="464"/>
      <c r="CD104" s="464"/>
      <c r="CE104" s="464"/>
      <c r="CF104" s="464"/>
      <c r="CG104" s="464"/>
      <c r="CH104" s="464"/>
      <c r="CI104" s="464"/>
      <c r="CJ104" s="464"/>
      <c r="CK104" s="464"/>
      <c r="CL104" s="8"/>
      <c r="CM104" s="8"/>
      <c r="CN104" s="8"/>
      <c r="CO104" s="8"/>
      <c r="CP104" s="8"/>
      <c r="CQ104" s="8"/>
      <c r="CR104" s="8"/>
      <c r="CS104" s="8"/>
      <c r="CT104" s="8"/>
      <c r="CU104" s="8"/>
      <c r="CV104" s="8"/>
      <c r="CW104" s="8"/>
      <c r="CX104" s="8"/>
      <c r="CY104" s="8"/>
      <c r="CZ104" s="8"/>
    </row>
    <row r="105" s="337" customFormat="true" ht="15" customHeight="true" x14ac:dyDescent="0.2">
      <c r="A105" s="139"/>
      <c r="B105" s="133"/>
      <c r="C105" s="96"/>
      <c r="D105" s="95"/>
      <c r="E105" s="95"/>
      <c r="F105" s="95"/>
      <c r="G105" s="94"/>
      <c r="H105" s="93"/>
      <c r="I105" s="95"/>
      <c r="J105" s="95"/>
      <c r="K105" s="95"/>
      <c r="L105" s="92"/>
      <c r="M105" s="96"/>
      <c r="N105" s="95"/>
      <c r="O105" s="95"/>
      <c r="P105" s="95"/>
      <c r="Q105" s="94"/>
      <c r="R105" s="93"/>
      <c r="S105" s="95"/>
      <c r="T105" s="95"/>
      <c r="U105" s="95"/>
      <c r="V105" s="95"/>
      <c r="W105" s="95"/>
      <c r="X105" s="95"/>
      <c r="Y105" s="95"/>
      <c r="Z105" s="95"/>
      <c r="AA105" s="95"/>
      <c r="AB105" s="95"/>
      <c r="AC105" s="91"/>
      <c r="AD105" s="91"/>
      <c r="AE105" s="91"/>
      <c r="AF105" s="91"/>
      <c r="AG105" s="91"/>
      <c r="AH105" s="91"/>
      <c r="AI105" s="91"/>
      <c r="AJ105" s="91"/>
      <c r="AK105" s="28"/>
      <c r="AL105" s="184"/>
      <c r="AM105" s="184"/>
      <c r="AN105" s="184"/>
      <c r="AO105" s="184"/>
      <c r="AP105" s="184"/>
      <c r="AQ105" s="184"/>
      <c r="AR105" s="184"/>
      <c r="AS105" s="184"/>
      <c r="AT105" s="184"/>
      <c r="AU105" s="184"/>
      <c r="AV105" s="184"/>
      <c r="AW105" s="184"/>
      <c r="AX105" s="184"/>
      <c r="AY105" s="184"/>
      <c r="AZ105" s="374"/>
      <c r="BA105" s="626"/>
      <c r="BB105" s="625"/>
      <c r="BC105" s="481"/>
      <c r="BD105" s="480"/>
      <c r="BE105" s="480"/>
      <c r="BF105" s="480"/>
      <c r="BG105" s="484"/>
      <c r="BH105" s="481"/>
      <c r="BI105" s="480"/>
      <c r="BJ105" s="480"/>
      <c r="BK105" s="480"/>
      <c r="BL105" s="484"/>
      <c r="BM105" s="481"/>
      <c r="BN105" s="480"/>
      <c r="BO105" s="480"/>
      <c r="BP105" s="480"/>
      <c r="BQ105" s="484"/>
      <c r="BR105" s="481"/>
      <c r="BS105" s="480"/>
      <c r="BT105" s="480"/>
      <c r="BU105" s="480"/>
      <c r="BV105" s="480"/>
      <c r="BW105" s="480"/>
      <c r="BX105" s="480"/>
      <c r="BY105" s="483"/>
      <c r="BZ105" s="483"/>
      <c r="CA105" s="483"/>
      <c r="CB105" s="483"/>
      <c r="CC105" s="483"/>
      <c r="CD105" s="483"/>
      <c r="CE105" s="483"/>
      <c r="CF105" s="483"/>
      <c r="CG105" s="483"/>
      <c r="CH105" s="483"/>
      <c r="CI105" s="483"/>
      <c r="CJ105" s="483"/>
      <c r="CK105" s="483"/>
      <c r="CL105" s="8"/>
      <c r="CM105" s="8"/>
      <c r="CN105" s="8"/>
      <c r="CO105" s="8"/>
      <c r="CP105" s="8"/>
      <c r="CQ105" s="8"/>
      <c r="CR105" s="8"/>
      <c r="CS105" s="8"/>
      <c r="CT105" s="8"/>
      <c r="CU105" s="8"/>
      <c r="CV105" s="8"/>
      <c r="CW105" s="8"/>
      <c r="CX105" s="8"/>
      <c r="CY105" s="8"/>
      <c r="CZ105" s="8"/>
    </row>
    <row r="106" s="337" customFormat="true" ht="250.15" customHeight="true" x14ac:dyDescent="0.2">
      <c r="A106" s="543"/>
      <c r="B106" s="166"/>
      <c r="C106" s="165"/>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L106" s="374"/>
      <c r="AM106" s="374"/>
      <c r="AN106" s="374"/>
      <c r="AO106" s="374"/>
      <c r="AP106" s="374"/>
      <c r="AQ106" s="374"/>
      <c r="AR106" s="374"/>
      <c r="AS106" s="374"/>
      <c r="AT106" s="374"/>
      <c r="AU106" s="374"/>
      <c r="AV106" s="374"/>
      <c r="AW106" s="374"/>
      <c r="AX106" s="374"/>
      <c r="AY106" s="374"/>
      <c r="AZ106" s="374"/>
      <c r="BA106" s="456"/>
      <c r="BB106" s="457"/>
      <c r="BC106" s="457"/>
      <c r="BD106" s="457"/>
      <c r="BE106" s="457"/>
      <c r="BF106" s="457"/>
      <c r="BG106" s="457"/>
      <c r="BH106" s="457"/>
      <c r="BI106" s="457"/>
      <c r="BJ106" s="457"/>
      <c r="BK106" s="457"/>
      <c r="BL106" s="457"/>
      <c r="BM106" s="457"/>
      <c r="BN106" s="457"/>
      <c r="BO106" s="457"/>
      <c r="BP106" s="457"/>
      <c r="BQ106" s="457"/>
      <c r="BR106" s="457"/>
      <c r="BS106" s="457"/>
      <c r="BT106" s="457"/>
      <c r="BU106" s="457"/>
      <c r="BV106" s="457"/>
      <c r="BW106" s="457"/>
      <c r="BX106" s="457"/>
      <c r="BY106" s="456"/>
      <c r="BZ106" s="456"/>
      <c r="CA106" s="456"/>
      <c r="CB106" s="456"/>
      <c r="CC106" s="456"/>
      <c r="CD106" s="456"/>
      <c r="CE106" s="456"/>
      <c r="CF106" s="456"/>
      <c r="CG106" s="456"/>
      <c r="CH106" s="456"/>
      <c r="CI106" s="456"/>
      <c r="CJ106" s="456"/>
      <c r="CK106" s="456"/>
      <c r="CL106" s="373"/>
      <c r="CM106" s="373"/>
      <c r="CN106" s="373"/>
      <c r="CO106" s="373"/>
      <c r="CP106" s="373"/>
      <c r="CQ106" s="373"/>
      <c r="CR106" s="373"/>
      <c r="CS106" s="373"/>
      <c r="CT106" s="373"/>
      <c r="CU106" s="373"/>
      <c r="CV106" s="373"/>
      <c r="CW106" s="373"/>
      <c r="CX106" s="373"/>
      <c r="CY106" s="373"/>
      <c r="CZ106" s="373"/>
    </row>
    <row r="107" s="317" customFormat="true" ht="18" customHeight="true" x14ac:dyDescent="0.2">
      <c r="A107" s="543"/>
      <c r="B107" s="318"/>
      <c r="C107" s="443"/>
      <c r="D107" s="443"/>
      <c r="E107" s="443"/>
      <c r="F107" s="443"/>
      <c r="G107" s="443"/>
      <c r="H107" s="443"/>
      <c r="I107" s="443"/>
      <c r="J107" s="443"/>
      <c r="K107" s="443"/>
      <c r="L107" s="443"/>
      <c r="M107" s="443"/>
      <c r="N107" s="443"/>
      <c r="O107" s="443"/>
      <c r="P107" s="443"/>
      <c r="Q107" s="443"/>
      <c r="R107" s="443"/>
      <c r="S107" s="443"/>
      <c r="T107" s="443"/>
      <c r="U107" s="443"/>
      <c r="V107" s="443"/>
      <c r="W107" s="443"/>
      <c r="X107" s="443"/>
      <c r="Y107" s="443"/>
      <c r="Z107" s="443"/>
      <c r="AA107" s="443"/>
      <c r="AB107" s="443"/>
      <c r="AL107" s="369"/>
      <c r="AM107" s="369"/>
      <c r="AN107" s="369"/>
      <c r="AO107" s="369"/>
      <c r="AP107" s="369"/>
      <c r="AQ107" s="369"/>
      <c r="AR107" s="369"/>
      <c r="AS107" s="369"/>
      <c r="AT107" s="369"/>
      <c r="AU107" s="369"/>
      <c r="AV107" s="369"/>
      <c r="AW107" s="369"/>
      <c r="AX107" s="369"/>
      <c r="AY107" s="369"/>
      <c r="AZ107" s="369"/>
      <c r="BA107" s="329"/>
      <c r="BB107" s="340"/>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69"/>
      <c r="CA107" s="369"/>
      <c r="CB107" s="369"/>
      <c r="CC107" s="369"/>
      <c r="CD107" s="369"/>
      <c r="CE107" s="369"/>
      <c r="CF107" s="369"/>
      <c r="CG107" s="369"/>
      <c r="CH107" s="369"/>
      <c r="CI107" s="369"/>
      <c r="CJ107" s="369"/>
      <c r="CK107" s="369"/>
      <c r="CL107" s="369"/>
      <c r="CM107" s="369"/>
      <c r="CN107" s="369"/>
      <c r="CO107" s="369"/>
      <c r="CP107" s="369"/>
      <c r="CQ107" s="369"/>
      <c r="CR107" s="369"/>
      <c r="CS107" s="369"/>
      <c r="CT107" s="369"/>
      <c r="CU107" s="369"/>
      <c r="CV107" s="369"/>
      <c r="CW107" s="369"/>
      <c r="CX107" s="369"/>
      <c r="CY107" s="369"/>
      <c r="CZ107" s="369"/>
    </row>
    <row r="108" s="317" customFormat="true" ht="22.5" customHeight="true" x14ac:dyDescent="0.35">
      <c r="A108" s="835" t="str">
        <f>A1026</f>
        <v>Chad</v>
      </c>
      <c r="B108" s="836"/>
      <c r="C108" s="319"/>
      <c r="D108" s="319"/>
      <c r="E108" s="319"/>
      <c r="F108" s="319"/>
      <c r="G108" s="319"/>
      <c r="H108" s="319"/>
      <c r="I108" s="319"/>
      <c r="J108" s="319"/>
      <c r="K108" s="319"/>
      <c r="L108" s="319"/>
      <c r="M108" s="319"/>
      <c r="N108" s="319"/>
      <c r="O108" s="319"/>
      <c r="P108" s="319"/>
      <c r="Q108" s="319"/>
      <c r="R108" s="319"/>
      <c r="S108" s="319"/>
      <c r="T108" s="319"/>
      <c r="U108" s="319"/>
      <c r="AL108" s="369"/>
      <c r="AM108" s="369"/>
      <c r="AN108" s="369"/>
      <c r="AO108" s="369"/>
      <c r="AP108" s="369"/>
      <c r="AQ108" s="369"/>
      <c r="AR108" s="369"/>
      <c r="AS108" s="369"/>
      <c r="AT108" s="369"/>
      <c r="AU108" s="369"/>
      <c r="AV108" s="369"/>
      <c r="AW108" s="369"/>
      <c r="AX108" s="369"/>
      <c r="AY108" s="369"/>
      <c r="AZ108" s="369"/>
      <c r="BA108" s="329"/>
      <c r="BB108" s="340"/>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69"/>
      <c r="CA108" s="369"/>
      <c r="CB108" s="369"/>
      <c r="CC108" s="369"/>
      <c r="CD108" s="369"/>
      <c r="CE108" s="369"/>
      <c r="CF108" s="369"/>
      <c r="CG108" s="369"/>
      <c r="CH108" s="369"/>
      <c r="CI108" s="369"/>
      <c r="CJ108" s="369"/>
      <c r="CK108" s="369"/>
      <c r="CL108" s="369"/>
      <c r="CM108" s="369"/>
      <c r="CN108" s="369"/>
      <c r="CO108" s="369"/>
      <c r="CP108" s="369"/>
      <c r="CQ108" s="369"/>
      <c r="CR108" s="369"/>
      <c r="CS108" s="369"/>
      <c r="CT108" s="369"/>
      <c r="CU108" s="369"/>
      <c r="CV108" s="369"/>
      <c r="CW108" s="369"/>
      <c r="CX108" s="369"/>
      <c r="CY108" s="369"/>
      <c r="CZ108" s="369"/>
    </row>
    <row r="109" s="317" customFormat="true" ht="22.5" customHeight="true" x14ac:dyDescent="0.35">
      <c r="A109" s="344" t="str">
        <f>A1034</f>
        <v>2010</v>
      </c>
      <c r="B109" s="345"/>
      <c r="C109" s="319"/>
      <c r="D109" s="319"/>
      <c r="E109" s="319"/>
      <c r="F109" s="319"/>
      <c r="G109" s="319"/>
      <c r="H109" s="319"/>
      <c r="I109" s="319"/>
      <c r="J109" s="319"/>
      <c r="K109" s="319"/>
      <c r="L109" s="319"/>
      <c r="M109" s="319"/>
      <c r="N109" s="319"/>
      <c r="O109" s="319"/>
      <c r="P109" s="319"/>
      <c r="Q109" s="319"/>
      <c r="R109" s="319"/>
      <c r="S109" s="319"/>
      <c r="T109" s="319"/>
      <c r="U109" s="319"/>
      <c r="AL109" s="369"/>
      <c r="AM109" s="369"/>
      <c r="AN109" s="369"/>
      <c r="AO109" s="369"/>
      <c r="AP109" s="369"/>
      <c r="AQ109" s="369"/>
      <c r="AR109" s="369"/>
      <c r="AS109" s="369"/>
      <c r="AT109" s="369"/>
      <c r="AU109" s="369"/>
      <c r="AV109" s="369"/>
      <c r="AW109" s="369"/>
      <c r="AX109" s="369"/>
      <c r="AY109" s="369"/>
      <c r="AZ109" s="369"/>
      <c r="BA109" s="329"/>
      <c r="BB109" s="340"/>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69"/>
      <c r="CA109" s="369"/>
      <c r="CB109" s="369"/>
      <c r="CC109" s="369"/>
      <c r="CD109" s="369"/>
      <c r="CE109" s="369"/>
      <c r="CF109" s="369"/>
      <c r="CG109" s="369"/>
      <c r="CH109" s="369"/>
      <c r="CI109" s="369"/>
      <c r="CJ109" s="369"/>
      <c r="CK109" s="369"/>
      <c r="CL109" s="369"/>
      <c r="CM109" s="369"/>
      <c r="CN109" s="369"/>
      <c r="CO109" s="369"/>
      <c r="CP109" s="369"/>
      <c r="CQ109" s="369"/>
      <c r="CR109" s="369"/>
      <c r="CS109" s="369"/>
      <c r="CT109" s="369"/>
      <c r="CU109" s="369"/>
      <c r="CV109" s="369"/>
      <c r="CW109" s="369"/>
      <c r="CX109" s="369"/>
      <c r="CY109" s="369"/>
      <c r="CZ109" s="369"/>
    </row>
    <row r="110" s="317" customFormat="true" ht="22.5" customHeight="true" x14ac:dyDescent="0.35">
      <c r="A110" s="346" t="s">
        <v>99</v>
      </c>
      <c r="B110" s="347"/>
      <c r="C110" s="319"/>
      <c r="D110" s="319"/>
      <c r="E110" s="319"/>
      <c r="F110" s="319"/>
      <c r="G110" s="319"/>
      <c r="H110" s="319"/>
      <c r="I110" s="319"/>
      <c r="J110" s="319"/>
      <c r="K110" s="319"/>
      <c r="L110" s="319"/>
      <c r="M110" s="319"/>
      <c r="N110" s="319"/>
      <c r="O110" s="319"/>
      <c r="P110" s="319"/>
      <c r="Q110" s="319"/>
      <c r="R110" s="319"/>
      <c r="S110" s="319"/>
      <c r="T110" s="319"/>
      <c r="U110" s="319"/>
      <c r="AL110" s="369"/>
      <c r="AM110" s="369"/>
      <c r="AN110" s="369"/>
      <c r="AO110" s="369"/>
      <c r="AP110" s="369"/>
      <c r="AQ110" s="369"/>
      <c r="AR110" s="369"/>
      <c r="AS110" s="369"/>
      <c r="AT110" s="369"/>
      <c r="AU110" s="369"/>
      <c r="AV110" s="369"/>
      <c r="AW110" s="369"/>
      <c r="AX110" s="369"/>
      <c r="AY110" s="369"/>
      <c r="AZ110" s="369"/>
      <c r="BA110" s="329"/>
      <c r="BB110" s="340"/>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69"/>
      <c r="CA110" s="369"/>
      <c r="CB110" s="369"/>
      <c r="CC110" s="369"/>
      <c r="CD110" s="369"/>
      <c r="CE110" s="369"/>
      <c r="CF110" s="369"/>
      <c r="CG110" s="369"/>
      <c r="CH110" s="369"/>
      <c r="CI110" s="369"/>
      <c r="CJ110" s="369"/>
      <c r="CK110" s="369"/>
      <c r="CL110" s="369"/>
      <c r="CM110" s="369"/>
      <c r="CN110" s="369"/>
      <c r="CO110" s="369"/>
      <c r="CP110" s="369"/>
      <c r="CQ110" s="369"/>
      <c r="CR110" s="369"/>
      <c r="CS110" s="369"/>
      <c r="CT110" s="369"/>
      <c r="CU110" s="369"/>
      <c r="CV110" s="369"/>
      <c r="CW110" s="369"/>
      <c r="CX110" s="369"/>
      <c r="CY110" s="369"/>
      <c r="CZ110" s="369"/>
    </row>
    <row r="111" s="317" customFormat="true" ht="20.1" customHeight="true" x14ac:dyDescent="0.35">
      <c r="A111" s="348" t="s">
        <v>97</v>
      </c>
      <c r="B111" s="345"/>
      <c r="C111" s="319"/>
      <c r="D111" s="319"/>
      <c r="E111" s="319"/>
      <c r="F111" s="319"/>
      <c r="G111" s="319"/>
      <c r="H111" s="319"/>
      <c r="I111" s="319"/>
      <c r="J111" s="319"/>
      <c r="K111" s="319"/>
      <c r="L111" s="319"/>
      <c r="M111" s="319"/>
      <c r="N111" s="319"/>
      <c r="O111" s="319"/>
      <c r="P111" s="319"/>
      <c r="Q111" s="319"/>
      <c r="R111" s="319"/>
      <c r="S111" s="319"/>
      <c r="T111" s="319"/>
      <c r="U111" s="319"/>
      <c r="AL111" s="369"/>
      <c r="AM111" s="369"/>
      <c r="AN111" s="369"/>
      <c r="AO111" s="369"/>
      <c r="AP111" s="369"/>
      <c r="AQ111" s="369"/>
      <c r="AR111" s="369"/>
      <c r="AS111" s="369"/>
      <c r="AT111" s="369"/>
      <c r="AU111" s="369"/>
      <c r="AV111" s="369"/>
      <c r="AW111" s="369"/>
      <c r="AX111" s="369"/>
      <c r="AY111" s="369"/>
      <c r="AZ111" s="369"/>
      <c r="BA111" s="329"/>
      <c r="BB111" s="340"/>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69"/>
      <c r="CA111" s="369"/>
      <c r="CB111" s="369"/>
      <c r="CC111" s="369"/>
      <c r="CD111" s="369"/>
      <c r="CE111" s="369"/>
      <c r="CF111" s="369"/>
      <c r="CG111" s="369"/>
      <c r="CH111" s="369"/>
      <c r="CI111" s="369"/>
      <c r="CJ111" s="369"/>
      <c r="CK111" s="369"/>
      <c r="CL111" s="369"/>
      <c r="CM111" s="369"/>
      <c r="CN111" s="369"/>
      <c r="CO111" s="369"/>
      <c r="CP111" s="369"/>
      <c r="CQ111" s="369"/>
      <c r="CR111" s="369"/>
      <c r="CS111" s="369"/>
      <c r="CT111" s="369"/>
      <c r="CU111" s="369"/>
      <c r="CV111" s="369"/>
      <c r="CW111" s="369"/>
      <c r="CX111" s="369"/>
      <c r="CY111" s="369"/>
      <c r="CZ111" s="369"/>
    </row>
    <row r="112" s="317" customFormat="true" ht="15" customHeight="true" x14ac:dyDescent="0.2">
      <c r="A112" s="623" t="s">
        <v>98</v>
      </c>
      <c r="B112" s="382"/>
      <c r="C112" s="319"/>
      <c r="D112" s="319"/>
      <c r="E112" s="319"/>
      <c r="F112" s="319"/>
      <c r="G112" s="319"/>
      <c r="H112" s="319"/>
      <c r="I112" s="319"/>
      <c r="J112" s="319"/>
      <c r="K112" s="319"/>
      <c r="L112" s="319"/>
      <c r="M112" s="319"/>
      <c r="N112" s="319"/>
      <c r="O112" s="319"/>
      <c r="P112" s="319"/>
      <c r="Q112" s="319"/>
      <c r="R112" s="319"/>
      <c r="S112" s="319"/>
      <c r="T112" s="319"/>
      <c r="U112" s="319"/>
      <c r="AL112" s="369"/>
      <c r="AM112" s="369"/>
      <c r="AN112" s="369"/>
      <c r="AO112" s="369"/>
      <c r="AP112" s="369"/>
      <c r="AQ112" s="369"/>
      <c r="AR112" s="369"/>
      <c r="AS112" s="369"/>
      <c r="AT112" s="369"/>
      <c r="AU112" s="369"/>
      <c r="AV112" s="369"/>
      <c r="AW112" s="369"/>
      <c r="AX112" s="369"/>
      <c r="AY112" s="369"/>
      <c r="AZ112" s="369"/>
      <c r="BA112" s="329"/>
      <c r="BB112" s="340"/>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69"/>
      <c r="CA112" s="369"/>
      <c r="CB112" s="369"/>
      <c r="CC112" s="369"/>
      <c r="CD112" s="369"/>
      <c r="CE112" s="369"/>
      <c r="CF112" s="369"/>
      <c r="CG112" s="369"/>
      <c r="CH112" s="369"/>
      <c r="CI112" s="369"/>
      <c r="CJ112" s="369"/>
      <c r="CK112" s="369"/>
      <c r="CL112" s="369"/>
      <c r="CM112" s="369"/>
      <c r="CN112" s="369"/>
      <c r="CO112" s="369"/>
      <c r="CP112" s="369"/>
      <c r="CQ112" s="369"/>
      <c r="CR112" s="369"/>
      <c r="CS112" s="369"/>
      <c r="CT112" s="369"/>
      <c r="CU112" s="369"/>
      <c r="CV112" s="369"/>
      <c r="CW112" s="369"/>
      <c r="CX112" s="369"/>
      <c r="CY112" s="369"/>
      <c r="CZ112" s="369"/>
    </row>
    <row r="113" s="317" customFormat="true" ht="15" customHeight="true" x14ac:dyDescent="0.2">
      <c r="A113" s="358" t="s">
        <v>40</v>
      </c>
      <c r="B113" s="357"/>
      <c r="C113" s="319"/>
      <c r="D113" s="319"/>
      <c r="E113" s="319"/>
      <c r="F113" s="319"/>
      <c r="G113" s="319"/>
      <c r="H113" s="319"/>
      <c r="I113" s="319"/>
      <c r="J113" s="319"/>
      <c r="K113" s="319"/>
      <c r="L113" s="319"/>
      <c r="M113" s="319"/>
      <c r="N113" s="319"/>
      <c r="O113" s="319"/>
      <c r="P113" s="319"/>
      <c r="Q113" s="319"/>
      <c r="R113" s="319"/>
      <c r="S113" s="319"/>
      <c r="T113" s="319"/>
      <c r="U113" s="319"/>
      <c r="AL113" s="369"/>
      <c r="AM113" s="369"/>
      <c r="AN113" s="369"/>
      <c r="AO113" s="369"/>
      <c r="AP113" s="369"/>
      <c r="AQ113" s="369"/>
      <c r="AR113" s="369"/>
      <c r="AS113" s="369"/>
      <c r="AT113" s="369"/>
      <c r="AU113" s="369"/>
      <c r="AV113" s="369"/>
      <c r="AW113" s="369"/>
      <c r="AX113" s="369"/>
      <c r="AY113" s="369"/>
      <c r="AZ113" s="369"/>
      <c r="BA113" s="329"/>
      <c r="BB113" s="340"/>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69"/>
      <c r="CA113" s="369"/>
      <c r="CB113" s="369"/>
      <c r="CC113" s="369"/>
      <c r="CD113" s="369"/>
      <c r="CE113" s="369"/>
      <c r="CF113" s="369"/>
      <c r="CG113" s="369"/>
      <c r="CH113" s="369"/>
      <c r="CI113" s="369"/>
      <c r="CJ113" s="369"/>
      <c r="CK113" s="369"/>
      <c r="CL113" s="369"/>
      <c r="CM113" s="369"/>
      <c r="CN113" s="369"/>
      <c r="CO113" s="369"/>
      <c r="CP113" s="369"/>
      <c r="CQ113" s="369"/>
      <c r="CR113" s="369"/>
      <c r="CS113" s="369"/>
      <c r="CT113" s="369"/>
      <c r="CU113" s="369"/>
      <c r="CV113" s="369"/>
      <c r="CW113" s="369"/>
      <c r="CX113" s="369"/>
      <c r="CY113" s="369"/>
      <c r="CZ113" s="369"/>
    </row>
    <row r="114" s="317" customFormat="true" ht="15" customHeight="true" x14ac:dyDescent="0.2">
      <c r="A114" s="356" t="s">
        <v>39</v>
      </c>
      <c r="B114" s="357"/>
      <c r="C114" s="319"/>
      <c r="D114" s="319"/>
      <c r="E114" s="319"/>
      <c r="F114" s="319"/>
      <c r="G114" s="319"/>
      <c r="H114" s="319"/>
      <c r="I114" s="319"/>
      <c r="J114" s="319"/>
      <c r="K114" s="319"/>
      <c r="L114" s="319"/>
      <c r="M114" s="319"/>
      <c r="N114" s="319"/>
      <c r="O114" s="319"/>
      <c r="P114" s="319"/>
      <c r="Q114" s="319"/>
      <c r="R114" s="319"/>
      <c r="S114" s="319"/>
      <c r="T114" s="319"/>
      <c r="U114" s="319"/>
      <c r="AL114" s="369"/>
      <c r="AM114" s="369"/>
      <c r="AN114" s="369"/>
      <c r="AO114" s="369"/>
      <c r="AP114" s="369"/>
      <c r="AQ114" s="369"/>
      <c r="AR114" s="369"/>
      <c r="AS114" s="369"/>
      <c r="AT114" s="369"/>
      <c r="AU114" s="369"/>
      <c r="AV114" s="369"/>
      <c r="AW114" s="369"/>
      <c r="AX114" s="369"/>
      <c r="AY114" s="369"/>
      <c r="AZ114" s="369"/>
      <c r="BA114" s="329"/>
      <c r="BB114" s="340"/>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69"/>
      <c r="CA114" s="369"/>
      <c r="CB114" s="369"/>
      <c r="CC114" s="369"/>
      <c r="CD114" s="369"/>
      <c r="CE114" s="369"/>
      <c r="CF114" s="369"/>
      <c r="CG114" s="369"/>
      <c r="CH114" s="369"/>
      <c r="CI114" s="369"/>
      <c r="CJ114" s="369"/>
      <c r="CK114" s="369"/>
      <c r="CL114" s="369"/>
      <c r="CM114" s="369"/>
      <c r="CN114" s="369"/>
      <c r="CO114" s="369"/>
      <c r="CP114" s="369"/>
      <c r="CQ114" s="369"/>
      <c r="CR114" s="369"/>
      <c r="CS114" s="369"/>
      <c r="CT114" s="369"/>
      <c r="CU114" s="369"/>
      <c r="CV114" s="369"/>
      <c r="CW114" s="369"/>
      <c r="CX114" s="369"/>
      <c r="CY114" s="369"/>
      <c r="CZ114" s="369"/>
    </row>
    <row r="115" s="317" customFormat="true" ht="15" customHeight="true" x14ac:dyDescent="0.2">
      <c r="A115" s="356" t="s">
        <v>136</v>
      </c>
      <c r="B115" s="381" t="str">
        <f>A1025</f>
        <v>MICS10</v>
      </c>
      <c r="C115" s="319"/>
      <c r="D115" s="319"/>
      <c r="E115" s="319"/>
      <c r="F115" s="319"/>
      <c r="G115" s="319"/>
      <c r="H115" s="319"/>
      <c r="I115" s="319"/>
      <c r="J115" s="319"/>
      <c r="K115" s="319"/>
      <c r="L115" s="319"/>
      <c r="M115" s="319"/>
      <c r="N115" s="319"/>
      <c r="O115" s="319"/>
      <c r="P115" s="319"/>
      <c r="Q115" s="319"/>
      <c r="R115" s="319"/>
      <c r="S115" s="319"/>
      <c r="T115" s="319"/>
      <c r="U115" s="319"/>
      <c r="AL115" s="369"/>
      <c r="AM115" s="369"/>
      <c r="AN115" s="369"/>
      <c r="AO115" s="369"/>
      <c r="AP115" s="369"/>
      <c r="AQ115" s="369"/>
      <c r="AR115" s="369"/>
      <c r="AS115" s="369"/>
      <c r="AT115" s="369"/>
      <c r="AU115" s="369"/>
      <c r="AV115" s="369"/>
      <c r="AW115" s="369"/>
      <c r="AX115" s="369"/>
      <c r="AY115" s="369"/>
      <c r="AZ115" s="369"/>
      <c r="BA115" s="329"/>
      <c r="BB115" s="340"/>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69"/>
      <c r="CA115" s="369"/>
      <c r="CB115" s="369"/>
      <c r="CC115" s="369"/>
      <c r="CD115" s="369"/>
      <c r="CE115" s="369"/>
      <c r="CF115" s="369"/>
      <c r="CG115" s="369"/>
      <c r="CH115" s="369"/>
      <c r="CI115" s="369"/>
      <c r="CJ115" s="369"/>
      <c r="CK115" s="369"/>
      <c r="CL115" s="369"/>
      <c r="CM115" s="369"/>
      <c r="CN115" s="369"/>
      <c r="CO115" s="369"/>
      <c r="CP115" s="369"/>
      <c r="CQ115" s="369"/>
      <c r="CR115" s="369"/>
      <c r="CS115" s="369"/>
      <c r="CT115" s="369"/>
      <c r="CU115" s="369"/>
      <c r="CV115" s="369"/>
      <c r="CW115" s="369"/>
      <c r="CX115" s="369"/>
      <c r="CY115" s="369"/>
      <c r="CZ115" s="369"/>
    </row>
    <row r="116" s="317" customFormat="true" ht="15" customHeight="true" x14ac:dyDescent="0.2">
      <c r="A116" s="174" t="str">
        <f>B1030</f>
        <v/>
      </c>
      <c r="B116" s="173"/>
      <c r="C116" s="319"/>
      <c r="D116" s="319"/>
      <c r="E116" s="319"/>
      <c r="F116" s="319"/>
      <c r="G116" s="319"/>
      <c r="H116" s="319"/>
      <c r="I116" s="319"/>
      <c r="J116" s="319"/>
      <c r="K116" s="319"/>
      <c r="L116" s="319"/>
      <c r="M116" s="319"/>
      <c r="N116" s="319"/>
      <c r="O116" s="319"/>
      <c r="P116" s="319"/>
      <c r="Q116" s="319"/>
      <c r="R116" s="319"/>
      <c r="S116" s="319"/>
      <c r="T116" s="319"/>
      <c r="U116" s="319"/>
      <c r="AL116" s="369"/>
      <c r="AM116" s="369"/>
      <c r="AN116" s="369"/>
      <c r="AO116" s="369"/>
      <c r="AP116" s="369"/>
      <c r="AQ116" s="369"/>
      <c r="AR116" s="369"/>
      <c r="AS116" s="369"/>
      <c r="AT116" s="369"/>
      <c r="AU116" s="369"/>
      <c r="AV116" s="369"/>
      <c r="AW116" s="369"/>
      <c r="AX116" s="369"/>
      <c r="AY116" s="369"/>
      <c r="AZ116" s="369"/>
      <c r="BA116" s="329"/>
      <c r="BB116" s="340"/>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69"/>
      <c r="CA116" s="369"/>
      <c r="CB116" s="369"/>
      <c r="CC116" s="369"/>
      <c r="CD116" s="369"/>
      <c r="CE116" s="369"/>
      <c r="CF116" s="369"/>
      <c r="CG116" s="369"/>
      <c r="CH116" s="369"/>
      <c r="CI116" s="369"/>
      <c r="CJ116" s="369"/>
      <c r="CK116" s="369"/>
      <c r="CL116" s="369"/>
      <c r="CM116" s="369"/>
      <c r="CN116" s="369"/>
      <c r="CO116" s="369"/>
      <c r="CP116" s="369"/>
      <c r="CQ116" s="369"/>
      <c r="CR116" s="369"/>
      <c r="CS116" s="369"/>
      <c r="CT116" s="369"/>
      <c r="CU116" s="369"/>
      <c r="CV116" s="369"/>
      <c r="CW116" s="369"/>
      <c r="CX116" s="369"/>
      <c r="CY116" s="369"/>
      <c r="CZ116" s="369"/>
    </row>
    <row r="117" s="317" customFormat="true" ht="15" customHeight="true" x14ac:dyDescent="0.2">
      <c r="A117" s="174" t="str">
        <f>B1029</f>
        <v/>
      </c>
      <c r="B117" s="172"/>
      <c r="C117" s="319"/>
      <c r="D117" s="319"/>
      <c r="E117" s="319"/>
      <c r="F117" s="319"/>
      <c r="G117" s="319"/>
      <c r="H117" s="319"/>
      <c r="I117" s="319"/>
      <c r="J117" s="319"/>
      <c r="K117" s="319"/>
      <c r="L117" s="319"/>
      <c r="M117" s="319"/>
      <c r="N117" s="319"/>
      <c r="O117" s="319"/>
      <c r="P117" s="319"/>
      <c r="Q117" s="319"/>
      <c r="R117" s="319"/>
      <c r="S117" s="319"/>
      <c r="T117" s="319"/>
      <c r="U117" s="319"/>
      <c r="AL117" s="369"/>
      <c r="AM117" s="369"/>
      <c r="AN117" s="369"/>
      <c r="AO117" s="369"/>
      <c r="AP117" s="369"/>
      <c r="AQ117" s="369"/>
      <c r="AR117" s="369"/>
      <c r="AS117" s="369"/>
      <c r="AT117" s="369"/>
      <c r="AU117" s="369"/>
      <c r="AV117" s="369"/>
      <c r="AW117" s="369"/>
      <c r="AX117" s="369"/>
      <c r="AY117" s="369"/>
      <c r="AZ117" s="369"/>
      <c r="BA117" s="329"/>
      <c r="BB117" s="340"/>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69"/>
      <c r="CA117" s="369"/>
      <c r="CB117" s="369"/>
      <c r="CC117" s="369"/>
      <c r="CD117" s="369"/>
      <c r="CE117" s="369"/>
      <c r="CF117" s="369"/>
      <c r="CG117" s="369"/>
      <c r="CH117" s="369"/>
      <c r="CI117" s="369"/>
      <c r="CJ117" s="369"/>
      <c r="CK117" s="369"/>
      <c r="CL117" s="369"/>
      <c r="CM117" s="369"/>
      <c r="CN117" s="369"/>
      <c r="CO117" s="369"/>
      <c r="CP117" s="369"/>
      <c r="CQ117" s="369"/>
      <c r="CR117" s="369"/>
      <c r="CS117" s="369"/>
      <c r="CT117" s="369"/>
      <c r="CU117" s="369"/>
      <c r="CV117" s="369"/>
      <c r="CW117" s="369"/>
      <c r="CX117" s="369"/>
      <c r="CY117" s="369"/>
      <c r="CZ117" s="369"/>
    </row>
    <row r="118" s="317" customFormat="true" ht="21" customHeight="true" x14ac:dyDescent="0.2">
      <c r="A118" s="171"/>
      <c r="B118" s="173"/>
      <c r="C118" s="319"/>
      <c r="D118" s="319"/>
      <c r="E118" s="319"/>
      <c r="F118" s="319"/>
      <c r="G118" s="319"/>
      <c r="H118" s="319"/>
      <c r="I118" s="319"/>
      <c r="J118" s="319"/>
      <c r="K118" s="319"/>
      <c r="L118" s="319"/>
      <c r="M118" s="319"/>
      <c r="N118" s="319"/>
      <c r="O118" s="319"/>
      <c r="P118" s="319"/>
      <c r="Q118" s="319"/>
      <c r="R118" s="319"/>
      <c r="S118" s="319"/>
      <c r="T118" s="319"/>
      <c r="U118" s="319"/>
      <c r="AL118" s="369"/>
      <c r="AM118" s="369"/>
      <c r="AN118" s="369"/>
      <c r="AO118" s="369"/>
      <c r="AP118" s="369"/>
      <c r="AQ118" s="369"/>
      <c r="AR118" s="369"/>
      <c r="AS118" s="369"/>
      <c r="AT118" s="369"/>
      <c r="AU118" s="369"/>
      <c r="AV118" s="369"/>
      <c r="AW118" s="369"/>
      <c r="AX118" s="369"/>
      <c r="AY118" s="369"/>
      <c r="AZ118" s="369"/>
      <c r="BA118" s="329"/>
      <c r="BB118" s="340"/>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69"/>
      <c r="CA118" s="369"/>
      <c r="CB118" s="369"/>
      <c r="CC118" s="369"/>
      <c r="CD118" s="369"/>
      <c r="CE118" s="369"/>
      <c r="CF118" s="369"/>
      <c r="CG118" s="369"/>
      <c r="CH118" s="369"/>
      <c r="CI118" s="369"/>
      <c r="CJ118" s="369"/>
      <c r="CK118" s="369"/>
      <c r="CL118" s="369"/>
      <c r="CM118" s="369"/>
      <c r="CN118" s="369"/>
      <c r="CO118" s="369"/>
      <c r="CP118" s="369"/>
      <c r="CQ118" s="369"/>
      <c r="CR118" s="369"/>
      <c r="CS118" s="369"/>
      <c r="CT118" s="369"/>
      <c r="CU118" s="369"/>
      <c r="CV118" s="369"/>
      <c r="CW118" s="369"/>
      <c r="CX118" s="369"/>
      <c r="CY118" s="369"/>
      <c r="CZ118" s="369"/>
    </row>
    <row r="119" s="317" customFormat="true" ht="15" customHeight="true" x14ac:dyDescent="0.2">
      <c r="A119" s="170"/>
      <c r="B119" s="169"/>
      <c r="C119" s="319"/>
      <c r="D119" s="319"/>
      <c r="E119" s="319"/>
      <c r="F119" s="319"/>
      <c r="G119" s="319"/>
      <c r="H119" s="319"/>
      <c r="I119" s="319"/>
      <c r="J119" s="319"/>
      <c r="K119" s="319"/>
      <c r="L119" s="319"/>
      <c r="M119" s="319"/>
      <c r="N119" s="319"/>
      <c r="O119" s="319"/>
      <c r="P119" s="319"/>
      <c r="Q119" s="319"/>
      <c r="R119" s="319"/>
      <c r="S119" s="319"/>
      <c r="T119" s="319"/>
      <c r="U119" s="319"/>
      <c r="AL119" s="369"/>
      <c r="AM119" s="369"/>
      <c r="AN119" s="369"/>
      <c r="AO119" s="369"/>
      <c r="AP119" s="369"/>
      <c r="AQ119" s="369"/>
      <c r="AR119" s="369"/>
      <c r="AS119" s="369"/>
      <c r="AT119" s="369"/>
      <c r="AU119" s="369"/>
      <c r="AV119" s="369"/>
      <c r="AW119" s="369"/>
      <c r="AX119" s="369"/>
      <c r="AY119" s="369"/>
      <c r="AZ119" s="369"/>
      <c r="BA119" s="329"/>
      <c r="BB119" s="340"/>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69"/>
      <c r="CA119" s="369"/>
      <c r="CB119" s="369"/>
      <c r="CC119" s="369"/>
      <c r="CD119" s="369"/>
      <c r="CE119" s="369"/>
      <c r="CF119" s="369"/>
      <c r="CG119" s="369"/>
      <c r="CH119" s="369"/>
      <c r="CI119" s="369"/>
      <c r="CJ119" s="369"/>
      <c r="CK119" s="369"/>
      <c r="CL119" s="369"/>
      <c r="CM119" s="369"/>
      <c r="CN119" s="369"/>
      <c r="CO119" s="369"/>
      <c r="CP119" s="369"/>
      <c r="CQ119" s="369"/>
      <c r="CR119" s="369"/>
      <c r="CS119" s="369"/>
      <c r="CT119" s="369"/>
      <c r="CU119" s="369"/>
      <c r="CV119" s="369"/>
      <c r="CW119" s="369"/>
      <c r="CX119" s="369"/>
      <c r="CY119" s="369"/>
      <c r="CZ119" s="369"/>
    </row>
    <row r="120" s="561" customFormat="true" ht="15" customHeight="true" x14ac:dyDescent="0.2">
      <c r="A120" s="322" t="s">
        <v>99</v>
      </c>
      <c r="B120" s="365"/>
      <c r="C120" s="830" t="s">
        <v>115</v>
      </c>
      <c r="D120" s="831"/>
      <c r="E120" s="831"/>
      <c r="F120" s="831"/>
      <c r="G120" s="832"/>
      <c r="H120" s="833" t="s">
        <v>38</v>
      </c>
      <c r="I120" s="811"/>
      <c r="J120" s="811"/>
      <c r="K120" s="811"/>
      <c r="L120" s="813"/>
      <c r="M120" s="801" t="s">
        <v>37</v>
      </c>
      <c r="N120" s="802"/>
      <c r="O120" s="802"/>
      <c r="P120" s="802"/>
      <c r="Q120" s="804"/>
      <c r="R120" s="5" t="s">
        <v>142</v>
      </c>
      <c r="S120" s="455"/>
      <c r="T120" s="455"/>
      <c r="U120" s="455"/>
      <c r="V120" s="455"/>
      <c r="W120" s="455"/>
      <c r="X120" s="455"/>
      <c r="Y120" s="455"/>
      <c r="Z120" s="455"/>
      <c r="AA120" s="455"/>
      <c r="AB120" s="455"/>
      <c r="AC120" s="455"/>
      <c r="AD120" s="455"/>
      <c r="AE120" s="455"/>
      <c r="AF120" s="455"/>
      <c r="AG120" s="455"/>
      <c r="AH120" s="455"/>
      <c r="AI120" s="455"/>
      <c r="AJ120" s="455"/>
      <c r="AK120" s="455"/>
      <c r="AL120" s="184"/>
      <c r="AM120" s="184"/>
      <c r="AN120" s="184"/>
      <c r="AO120" s="184"/>
      <c r="AP120" s="184"/>
      <c r="AQ120" s="184"/>
      <c r="AR120" s="184"/>
      <c r="AS120" s="184"/>
      <c r="AT120" s="184"/>
      <c r="AU120" s="184"/>
      <c r="AV120" s="184"/>
      <c r="AW120" s="184"/>
      <c r="AX120" s="184"/>
      <c r="AY120" s="184"/>
      <c r="AZ120" s="374"/>
      <c r="BA120" s="375" t="s">
        <v>131</v>
      </c>
      <c r="BB120" s="322" t="s">
        <v>99</v>
      </c>
      <c r="BC120" s="801" t="s">
        <v>115</v>
      </c>
      <c r="BD120" s="802"/>
      <c r="BE120" s="802"/>
      <c r="BF120" s="802"/>
      <c r="BG120" s="803"/>
      <c r="BH120" s="801" t="s">
        <v>38</v>
      </c>
      <c r="BI120" s="802"/>
      <c r="BJ120" s="802"/>
      <c r="BK120" s="802"/>
      <c r="BL120" s="803"/>
      <c r="BM120" s="801" t="s">
        <v>37</v>
      </c>
      <c r="BN120" s="802"/>
      <c r="BO120" s="802"/>
      <c r="BP120" s="802"/>
      <c r="BQ120" s="804"/>
      <c r="BR120" s="18" t="s">
        <v>142</v>
      </c>
      <c r="BS120" s="455"/>
      <c r="BT120" s="455"/>
      <c r="BU120" s="455"/>
      <c r="BV120" s="455"/>
      <c r="BW120" s="455"/>
      <c r="BX120" s="455"/>
      <c r="BY120" s="455"/>
      <c r="BZ120" s="469"/>
      <c r="CA120" s="469"/>
      <c r="CB120" s="469"/>
      <c r="CC120" s="469"/>
      <c r="CD120" s="469"/>
      <c r="CE120" s="469"/>
      <c r="CF120" s="469"/>
      <c r="CG120" s="469"/>
      <c r="CH120" s="469"/>
      <c r="CI120" s="469"/>
      <c r="CJ120" s="469"/>
      <c r="CK120" s="469"/>
      <c r="CL120" s="373"/>
      <c r="CM120" s="373"/>
      <c r="CN120" s="373"/>
      <c r="CO120" s="373"/>
      <c r="CP120" s="373"/>
      <c r="CQ120" s="373"/>
      <c r="CR120" s="373"/>
      <c r="CS120" s="373"/>
      <c r="CT120" s="373"/>
      <c r="CU120" s="373"/>
      <c r="CV120" s="373"/>
      <c r="CW120" s="373"/>
      <c r="CX120" s="373"/>
      <c r="CY120" s="373"/>
      <c r="CZ120" s="373"/>
    </row>
    <row r="121" s="561" customFormat="true" ht="24" x14ac:dyDescent="0.2">
      <c r="A121" s="361" t="s">
        <v>87</v>
      </c>
      <c r="B121" s="404"/>
      <c r="C121" s="446" t="s">
        <v>0</v>
      </c>
      <c r="D121" s="620" t="s">
        <v>1</v>
      </c>
      <c r="E121" s="620" t="s">
        <v>2</v>
      </c>
      <c r="F121" s="620" t="s">
        <v>3</v>
      </c>
      <c r="G121" s="621" t="s">
        <v>4</v>
      </c>
      <c r="H121" s="409" t="s">
        <v>0</v>
      </c>
      <c r="I121" s="631" t="s">
        <v>1</v>
      </c>
      <c r="J121" s="631" t="s">
        <v>2</v>
      </c>
      <c r="K121" s="631" t="s">
        <v>3</v>
      </c>
      <c r="L121" s="632" t="s">
        <v>4</v>
      </c>
      <c r="M121" s="410" t="s">
        <v>0</v>
      </c>
      <c r="N121" s="631" t="s">
        <v>1</v>
      </c>
      <c r="O121" s="631" t="s">
        <v>2</v>
      </c>
      <c r="P121" s="631" t="s">
        <v>3</v>
      </c>
      <c r="Q121" s="619" t="s">
        <v>4</v>
      </c>
      <c r="R121" s="409" t="s">
        <v>323</v>
      </c>
      <c r="S121" s="631" t="s">
        <v>324</v>
      </c>
      <c r="T121" s="631" t="s">
        <v>325</v>
      </c>
      <c r="U121" s="631" t="s">
        <v>257</v>
      </c>
      <c r="V121" s="631" t="s">
        <v>326</v>
      </c>
      <c r="W121" s="631" t="s">
        <v>327</v>
      </c>
      <c r="X121" s="631" t="s">
        <v>328</v>
      </c>
      <c r="Y121" s="631" t="s">
        <v>329</v>
      </c>
      <c r="Z121" s="631" t="s">
        <v>258</v>
      </c>
      <c r="AA121" s="631" t="s">
        <v>330</v>
      </c>
      <c r="AB121" s="631" t="s">
        <v>331</v>
      </c>
      <c r="AC121" s="631" t="s">
        <v>332</v>
      </c>
      <c r="AD121" s="631" t="s">
        <v>333</v>
      </c>
      <c r="AE121" s="631" t="s">
        <v>260</v>
      </c>
      <c r="AF121" s="631" t="s">
        <v>334</v>
      </c>
      <c r="AG121" s="631" t="s">
        <v>335</v>
      </c>
      <c r="AH121" s="631" t="s">
        <v>336</v>
      </c>
      <c r="AI121" s="631" t="s">
        <v>337</v>
      </c>
      <c r="AJ121" s="631" t="s">
        <v>338</v>
      </c>
      <c r="AK121" s="632" t="s">
        <v>339</v>
      </c>
      <c r="AL121" s="184"/>
      <c r="AM121" s="184"/>
      <c r="AN121" s="184"/>
      <c r="AO121" s="184"/>
      <c r="AP121" s="184"/>
      <c r="AQ121" s="184"/>
      <c r="AR121" s="184"/>
      <c r="AS121" s="184"/>
      <c r="AT121" s="184"/>
      <c r="AU121" s="184"/>
      <c r="AV121" s="184"/>
      <c r="AW121" s="184"/>
      <c r="AX121" s="184"/>
      <c r="AY121" s="184"/>
      <c r="AZ121" s="374"/>
      <c r="BA121" s="361" t="s">
        <v>117</v>
      </c>
      <c r="BB121" s="360"/>
      <c r="BC121" s="486" t="s">
        <v>0</v>
      </c>
      <c r="BD121" s="596" t="s">
        <v>1</v>
      </c>
      <c r="BE121" s="596" t="s">
        <v>2</v>
      </c>
      <c r="BF121" s="596" t="s">
        <v>3</v>
      </c>
      <c r="BG121" s="487" t="s">
        <v>4</v>
      </c>
      <c r="BH121" s="486" t="s">
        <v>0</v>
      </c>
      <c r="BI121" s="596" t="s">
        <v>1</v>
      </c>
      <c r="BJ121" s="596" t="s">
        <v>2</v>
      </c>
      <c r="BK121" s="596" t="s">
        <v>3</v>
      </c>
      <c r="BL121" s="487" t="s">
        <v>4</v>
      </c>
      <c r="BM121" s="486" t="s">
        <v>0</v>
      </c>
      <c r="BN121" s="596" t="s">
        <v>1</v>
      </c>
      <c r="BO121" s="596" t="s">
        <v>2</v>
      </c>
      <c r="BP121" s="596" t="s">
        <v>3</v>
      </c>
      <c r="BQ121" s="487" t="s">
        <v>4</v>
      </c>
      <c r="BR121" s="486" t="s">
        <v>323</v>
      </c>
      <c r="BS121" s="596" t="s">
        <v>324</v>
      </c>
      <c r="BT121" s="596" t="s">
        <v>325</v>
      </c>
      <c r="BU121" s="596" t="s">
        <v>257</v>
      </c>
      <c r="BV121" s="596" t="s">
        <v>326</v>
      </c>
      <c r="BW121" s="596" t="s">
        <v>327</v>
      </c>
      <c r="BX121" s="596" t="s">
        <v>328</v>
      </c>
      <c r="BY121" s="597" t="s">
        <v>329</v>
      </c>
      <c r="BZ121" s="597" t="s">
        <v>258</v>
      </c>
      <c r="CA121" s="597" t="s">
        <v>330</v>
      </c>
      <c r="CB121" s="597" t="s">
        <v>331</v>
      </c>
      <c r="CC121" s="597" t="s">
        <v>332</v>
      </c>
      <c r="CD121" s="597" t="s">
        <v>333</v>
      </c>
      <c r="CE121" s="597" t="s">
        <v>260</v>
      </c>
      <c r="CF121" s="597" t="s">
        <v>334</v>
      </c>
      <c r="CG121" s="597" t="s">
        <v>335</v>
      </c>
      <c r="CH121" s="597" t="s">
        <v>336</v>
      </c>
      <c r="CI121" s="597" t="s">
        <v>337</v>
      </c>
      <c r="CJ121" s="597" t="s">
        <v>338</v>
      </c>
      <c r="CK121" s="597" t="s">
        <v>339</v>
      </c>
      <c r="CL121" s="180"/>
      <c r="CM121" s="180"/>
      <c r="CN121" s="180"/>
      <c r="CO121" s="180"/>
      <c r="CP121" s="180"/>
      <c r="CQ121" s="180"/>
      <c r="CR121" s="180"/>
      <c r="CS121" s="180"/>
      <c r="CT121" s="180"/>
      <c r="CU121" s="180"/>
      <c r="CV121" s="180"/>
      <c r="CW121" s="180"/>
      <c r="CX121" s="180"/>
      <c r="CY121" s="180"/>
      <c r="CZ121" s="180"/>
    </row>
    <row r="122" s="561" customFormat="true" ht="15" customHeight="true" x14ac:dyDescent="0.2">
      <c r="A122" s="834" t="s">
        <v>18</v>
      </c>
      <c r="B122" s="406" t="s">
        <v>14</v>
      </c>
      <c r="C122" s="130">
        <v>2.4817393610587239</v>
      </c>
      <c r="D122" s="129">
        <v>2.3819404454971589</v>
      </c>
      <c r="E122" s="129">
        <v>3.8452366421166686</v>
      </c>
      <c r="F122" s="129">
        <v>12.364624803755522</v>
      </c>
      <c r="G122" s="128">
        <v>56.674834477493498</v>
      </c>
      <c r="H122" s="127">
        <v>17.26625959105899</v>
      </c>
      <c r="I122" s="129">
        <v>43.850837713016652</v>
      </c>
      <c r="J122" s="129">
        <v>49.450410882312532</v>
      </c>
      <c r="K122" s="129">
        <v>65.760719210297225</v>
      </c>
      <c r="L122" s="126">
        <v>91.255139118956833</v>
      </c>
      <c r="M122" s="130">
        <v>1.9290963840350575</v>
      </c>
      <c r="N122" s="129">
        <v>1.8129713781444352</v>
      </c>
      <c r="O122" s="129">
        <v>2.0085102721155446</v>
      </c>
      <c r="P122" s="129">
        <v>3.6693775429105511</v>
      </c>
      <c r="Q122" s="128">
        <v>10.426808533837958</v>
      </c>
      <c r="R122" s="127">
        <v>12.800219961289999</v>
      </c>
      <c r="S122" s="129">
        <v>7.0111504817168493</v>
      </c>
      <c r="T122" s="129">
        <v>7.4997800354403541</v>
      </c>
      <c r="U122" s="129">
        <v>18.120027982198099</v>
      </c>
      <c r="V122" s="129">
        <v>11.850673384960327</v>
      </c>
      <c r="W122" s="129">
        <v>7.9007543254508583</v>
      </c>
      <c r="X122" s="129">
        <v>4.3315719147919607</v>
      </c>
      <c r="Y122" s="129">
        <v>4.5363994931052716</v>
      </c>
      <c r="Z122" s="129">
        <v>10.26232581197659</v>
      </c>
      <c r="AA122" s="129">
        <v>3.8978509585238692</v>
      </c>
      <c r="AB122" s="129">
        <v>2.9830847835138758</v>
      </c>
      <c r="AC122" s="129">
        <v>5.7575817466180661</v>
      </c>
      <c r="AD122" s="129">
        <v>8.2539842224043056</v>
      </c>
      <c r="AE122" s="129">
        <v>10.670245741893643</v>
      </c>
      <c r="AF122" s="129">
        <v>73.516537935660963</v>
      </c>
      <c r="AG122" s="129">
        <v>13.709068431450506</v>
      </c>
      <c r="AH122" s="129">
        <v>2.3361629850994636</v>
      </c>
      <c r="AI122" s="129">
        <v>11.705242574374157</v>
      </c>
      <c r="AJ122" s="129">
        <v>8.4528308968631407</v>
      </c>
      <c r="AK122" s="126">
        <v>5.5198132515366742</v>
      </c>
      <c r="AL122" s="184"/>
      <c r="AM122" s="184"/>
      <c r="AN122" s="184"/>
      <c r="AO122" s="184"/>
      <c r="AP122" s="184"/>
      <c r="AQ122" s="184"/>
      <c r="AR122" s="184"/>
      <c r="AS122" s="184"/>
      <c r="AT122" s="184"/>
      <c r="AU122" s="184"/>
      <c r="AV122" s="184"/>
      <c r="AW122" s="184"/>
      <c r="AX122" s="184"/>
      <c r="AY122" s="184"/>
      <c r="AZ122" s="374"/>
      <c r="BA122" s="807" t="s">
        <v>18</v>
      </c>
      <c r="BB122" s="627" t="s">
        <v>14</v>
      </c>
      <c r="BC122" s="517">
        <v>439.96336974829416</v>
      </c>
      <c r="BD122" s="513">
        <v>421.49443518033632</v>
      </c>
      <c r="BE122" s="513">
        <v>680.96868839826413</v>
      </c>
      <c r="BF122" s="513">
        <v>2190.6296595081808</v>
      </c>
      <c r="BG122" s="526">
        <v>10034.954352452462</v>
      </c>
      <c r="BH122" s="517">
        <v>715.36428807663833</v>
      </c>
      <c r="BI122" s="513">
        <v>1814.9810825917557</v>
      </c>
      <c r="BJ122" s="513">
        <v>2046.499637232492</v>
      </c>
      <c r="BK122" s="513">
        <v>2721.6723111425317</v>
      </c>
      <c r="BL122" s="526">
        <v>3776.7119058415142</v>
      </c>
      <c r="BM122" s="517">
        <v>258.87703361680184</v>
      </c>
      <c r="BN122" s="513">
        <v>248.05669325170962</v>
      </c>
      <c r="BO122" s="513">
        <v>273.42426749730669</v>
      </c>
      <c r="BP122" s="513">
        <v>498.323402808129</v>
      </c>
      <c r="BQ122" s="526">
        <v>1414.0998832286361</v>
      </c>
      <c r="BR122" s="517">
        <v>95.836241834508087</v>
      </c>
      <c r="BS122" s="513">
        <v>50.502863713629544</v>
      </c>
      <c r="BT122" s="513">
        <v>368.23154342984066</v>
      </c>
      <c r="BU122" s="513">
        <v>751.80428993854389</v>
      </c>
      <c r="BV122" s="513">
        <v>468.97874683184733</v>
      </c>
      <c r="BW122" s="513">
        <v>391.04120130517407</v>
      </c>
      <c r="BX122" s="513">
        <v>188.35067276786214</v>
      </c>
      <c r="BY122" s="521">
        <v>163.84443011043814</v>
      </c>
      <c r="BZ122" s="521">
        <v>497.02037458952719</v>
      </c>
      <c r="CA122" s="521">
        <v>210.71306811031906</v>
      </c>
      <c r="CB122" s="521">
        <v>169.17975244801639</v>
      </c>
      <c r="CC122" s="521">
        <v>388.59814232150097</v>
      </c>
      <c r="CD122" s="521">
        <v>383.03535859019883</v>
      </c>
      <c r="CE122" s="521">
        <v>513.00814929478145</v>
      </c>
      <c r="CF122" s="521">
        <v>7417.1178517362077</v>
      </c>
      <c r="CG122" s="521">
        <v>852.00187233157726</v>
      </c>
      <c r="CH122" s="521">
        <v>62.503189814366912</v>
      </c>
      <c r="CI122" s="521">
        <v>166.23586385094762</v>
      </c>
      <c r="CJ122" s="521">
        <v>440.67079240814905</v>
      </c>
      <c r="CK122" s="521">
        <v>189.33609986008372</v>
      </c>
      <c r="CL122" s="1"/>
      <c r="CM122" s="1"/>
      <c r="CN122" s="1"/>
      <c r="CO122" s="1"/>
      <c r="CP122" s="1"/>
      <c r="CQ122" s="1"/>
      <c r="CR122" s="1"/>
      <c r="CS122" s="1"/>
      <c r="CT122" s="1"/>
      <c r="CU122" s="1"/>
      <c r="CV122" s="1"/>
      <c r="CW122" s="1"/>
      <c r="CX122" s="1"/>
      <c r="CY122" s="1"/>
      <c r="CZ122" s="2"/>
    </row>
    <row r="123" s="561" customFormat="true" ht="15" customHeight="true" x14ac:dyDescent="0.2">
      <c r="A123" s="808"/>
      <c r="B123" s="407" t="s">
        <v>51</v>
      </c>
      <c r="C123" s="125">
        <v>97.5182606389413</v>
      </c>
      <c r="D123" s="124">
        <v>97.61805955450285</v>
      </c>
      <c r="E123" s="124">
        <v>96.154763357883326</v>
      </c>
      <c r="F123" s="124">
        <v>87.63537519624461</v>
      </c>
      <c r="G123" s="123">
        <v>43.325165522506587</v>
      </c>
      <c r="H123" s="122">
        <v>82.733740408941046</v>
      </c>
      <c r="I123" s="124">
        <v>56.149162286983248</v>
      </c>
      <c r="J123" s="124">
        <v>50.549589117687653</v>
      </c>
      <c r="K123" s="124">
        <v>34.239280789702839</v>
      </c>
      <c r="L123" s="121">
        <v>8.7448608810431505</v>
      </c>
      <c r="M123" s="125">
        <v>98.070903615964895</v>
      </c>
      <c r="N123" s="124">
        <v>98.187028621855603</v>
      </c>
      <c r="O123" s="124">
        <v>97.991489727884471</v>
      </c>
      <c r="P123" s="124">
        <v>96.33062245708949</v>
      </c>
      <c r="Q123" s="123">
        <v>89.573191466162072</v>
      </c>
      <c r="R123" s="122">
        <v>87.199780038710273</v>
      </c>
      <c r="S123" s="124">
        <v>92.98884951828316</v>
      </c>
      <c r="T123" s="124">
        <v>92.500219964559491</v>
      </c>
      <c r="U123" s="124">
        <v>81.879972017801862</v>
      </c>
      <c r="V123" s="124">
        <v>88.149326615039797</v>
      </c>
      <c r="W123" s="124">
        <v>92.099245674549252</v>
      </c>
      <c r="X123" s="124">
        <v>95.668428085208006</v>
      </c>
      <c r="Y123" s="124">
        <v>95.463600506894693</v>
      </c>
      <c r="Z123" s="124">
        <v>89.737674188023348</v>
      </c>
      <c r="AA123" s="124">
        <v>96.102149041476139</v>
      </c>
      <c r="AB123" s="124">
        <v>97.016915216486126</v>
      </c>
      <c r="AC123" s="124">
        <v>94.242418253382013</v>
      </c>
      <c r="AD123" s="124">
        <v>91.746015777595701</v>
      </c>
      <c r="AE123" s="124">
        <v>89.329754258106306</v>
      </c>
      <c r="AF123" s="124">
        <v>26.483462064339125</v>
      </c>
      <c r="AG123" s="124">
        <v>86.290931568549553</v>
      </c>
      <c r="AH123" s="124">
        <v>97.663837014900636</v>
      </c>
      <c r="AI123" s="124">
        <v>88.294757425625932</v>
      </c>
      <c r="AJ123" s="124">
        <v>91.547169103136994</v>
      </c>
      <c r="AK123" s="121">
        <v>94.480186748463282</v>
      </c>
      <c r="AL123" s="184"/>
      <c r="AM123" s="184"/>
      <c r="AN123" s="184"/>
      <c r="AO123" s="184"/>
      <c r="AP123" s="184"/>
      <c r="AQ123" s="184"/>
      <c r="AR123" s="184"/>
      <c r="AS123" s="184"/>
      <c r="AT123" s="184"/>
      <c r="AU123" s="184"/>
      <c r="AV123" s="184"/>
      <c r="AW123" s="184"/>
      <c r="AX123" s="184"/>
      <c r="AY123" s="184"/>
      <c r="AZ123" s="374"/>
      <c r="BA123" s="799"/>
      <c r="BB123" s="625" t="s">
        <v>51</v>
      </c>
      <c r="BC123" s="518">
        <v>17288.061444291943</v>
      </c>
      <c r="BD123" s="514">
        <v>17273.928470003255</v>
      </c>
      <c r="BE123" s="514">
        <v>17028.440426756079</v>
      </c>
      <c r="BF123" s="514">
        <v>15526.282048502733</v>
      </c>
      <c r="BG123" s="527">
        <v>7671.2364903942243</v>
      </c>
      <c r="BH123" s="518">
        <v>3427.7698070870683</v>
      </c>
      <c r="BI123" s="514">
        <v>2324.0073090781166</v>
      </c>
      <c r="BJ123" s="514">
        <v>2091.9890036465054</v>
      </c>
      <c r="BK123" s="514">
        <v>1417.0785173556412</v>
      </c>
      <c r="BL123" s="527">
        <v>361.91737279925491</v>
      </c>
      <c r="BM123" s="518">
        <v>13160.723757677675</v>
      </c>
      <c r="BN123" s="514">
        <v>13434.271458315372</v>
      </c>
      <c r="BO123" s="514">
        <v>13339.862719046783</v>
      </c>
      <c r="BP123" s="514">
        <v>13082.274313851436</v>
      </c>
      <c r="BQ123" s="527">
        <v>12148.054621090499</v>
      </c>
      <c r="BR123" s="518">
        <v>652.87153134699304</v>
      </c>
      <c r="BS123" s="514">
        <v>669.81919819799418</v>
      </c>
      <c r="BT123" s="514">
        <v>4541.6663694390027</v>
      </c>
      <c r="BU123" s="514">
        <v>3397.2196005165297</v>
      </c>
      <c r="BV123" s="514">
        <v>3488.4229264522055</v>
      </c>
      <c r="BW123" s="514">
        <v>4558.3748316108931</v>
      </c>
      <c r="BX123" s="514">
        <v>4159.9708251313205</v>
      </c>
      <c r="BY123" s="522">
        <v>3447.9280859446403</v>
      </c>
      <c r="BZ123" s="522">
        <v>4346.1349071252862</v>
      </c>
      <c r="CA123" s="522">
        <v>5195.1649490962927</v>
      </c>
      <c r="CB123" s="522">
        <v>5502.1224305470605</v>
      </c>
      <c r="CC123" s="522">
        <v>6360.7309931225436</v>
      </c>
      <c r="CD123" s="522">
        <v>4257.5763541206406</v>
      </c>
      <c r="CE123" s="522">
        <v>4294.8300364801034</v>
      </c>
      <c r="CF123" s="522">
        <v>2671.9288580359657</v>
      </c>
      <c r="CG123" s="522">
        <v>5362.8760866766897</v>
      </c>
      <c r="CH123" s="522">
        <v>2612.960389269173</v>
      </c>
      <c r="CI123" s="522">
        <v>1253.9471250508086</v>
      </c>
      <c r="CJ123" s="522">
        <v>4772.6216274329163</v>
      </c>
      <c r="CK123" s="522">
        <v>3240.7817543512688</v>
      </c>
      <c r="CL123" s="1"/>
      <c r="CM123" s="1"/>
      <c r="CN123" s="1"/>
      <c r="CO123" s="1"/>
      <c r="CP123" s="1"/>
      <c r="CQ123" s="1"/>
      <c r="CR123" s="1"/>
      <c r="CS123" s="1"/>
      <c r="CT123" s="1"/>
      <c r="CU123" s="1"/>
      <c r="CV123" s="1"/>
      <c r="CW123" s="1"/>
      <c r="CX123" s="1"/>
      <c r="CY123" s="1"/>
      <c r="CZ123" s="2"/>
    </row>
    <row r="124" s="561" customFormat="true" ht="15" customHeight="true" x14ac:dyDescent="0.2">
      <c r="A124" s="808" t="s">
        <v>50</v>
      </c>
      <c r="B124" s="407" t="s">
        <v>15</v>
      </c>
      <c r="C124" s="125">
        <f>C122*C129/100</f>
        <v>1.8724195883481323</v>
      </c>
      <c r="D124" s="124">
        <f>D122*D129/100</f>
        <v>2.0349956060348329</v>
      </c>
      <c r="E124" s="124">
        <f t="shared" ref="E124:AK124" si="0">E122*E129/100</f>
        <v>3.3677591896688677</v>
      </c>
      <c r="F124" s="124">
        <f t="shared" si="0"/>
        <v>8.5330370771395785</v>
      </c>
      <c r="G124" s="123">
        <f t="shared" si="0"/>
        <v>36.763163496168815</v>
      </c>
      <c r="H124" s="122">
        <f t="shared" si="0"/>
        <v>10.55715576085408</v>
      </c>
      <c r="I124" s="124">
        <f t="shared" si="0"/>
        <v>23.909951624644979</v>
      </c>
      <c r="J124" s="124">
        <f t="shared" si="0"/>
        <v>26.23587478985527</v>
      </c>
      <c r="K124" s="124">
        <f t="shared" si="0"/>
        <v>42.054775284275905</v>
      </c>
      <c r="L124" s="121">
        <f t="shared" si="0"/>
        <v>65.414657643381489</v>
      </c>
      <c r="M124" s="125">
        <f t="shared" si="0"/>
        <v>1.6993378155008176</v>
      </c>
      <c r="N124" s="124">
        <f t="shared" si="0"/>
        <v>1.701462945096492</v>
      </c>
      <c r="O124" s="124">
        <f t="shared" si="0"/>
        <v>1.8487259521012285</v>
      </c>
      <c r="P124" s="124">
        <f t="shared" si="0"/>
        <v>3.3764301814659103</v>
      </c>
      <c r="Q124" s="123">
        <f t="shared" si="0"/>
        <v>8.6660532762240763</v>
      </c>
      <c r="R124" s="122">
        <f t="shared" si="0"/>
        <v>9.2401487956545854</v>
      </c>
      <c r="S124" s="124">
        <f t="shared" si="0"/>
        <v>5.8425962543972796</v>
      </c>
      <c r="T124" s="124">
        <f t="shared" si="0"/>
        <v>6.4683644277502808</v>
      </c>
      <c r="U124" s="124">
        <f t="shared" si="0"/>
        <v>14.518848489106873</v>
      </c>
      <c r="V124" s="124">
        <f t="shared" si="0"/>
        <v>9.0231837827543231</v>
      </c>
      <c r="W124" s="124">
        <f t="shared" si="0"/>
        <v>5.6491644594797865</v>
      </c>
      <c r="X124" s="124">
        <f t="shared" si="0"/>
        <v>4.31816234862149</v>
      </c>
      <c r="Y124" s="124">
        <f t="shared" si="0"/>
        <v>3.9538615040760612</v>
      </c>
      <c r="Z124" s="124">
        <f t="shared" si="0"/>
        <v>8.4171064969047755</v>
      </c>
      <c r="AA124" s="124">
        <f t="shared" si="0"/>
        <v>2.9179313074216155</v>
      </c>
      <c r="AB124" s="124">
        <f t="shared" si="0"/>
        <v>2.4663011224166747</v>
      </c>
      <c r="AC124" s="124">
        <f t="shared" si="0"/>
        <v>4.3204176999032322</v>
      </c>
      <c r="AD124" s="124">
        <f t="shared" si="0"/>
        <v>7.753357164709989</v>
      </c>
      <c r="AE124" s="124">
        <f t="shared" si="0"/>
        <v>6.4355308751139173</v>
      </c>
      <c r="AF124" s="124">
        <f t="shared" si="0"/>
        <v>42.675438643612004</v>
      </c>
      <c r="AG124" s="124">
        <f t="shared" si="0"/>
        <v>9.9811775063643289</v>
      </c>
      <c r="AH124" s="124">
        <f t="shared" si="0"/>
        <v>2.1202880524466736</v>
      </c>
      <c r="AI124" s="124">
        <f t="shared" si="0"/>
        <v>8.392346466874077</v>
      </c>
      <c r="AJ124" s="124">
        <f t="shared" si="0"/>
        <v>7.3692685188177576</v>
      </c>
      <c r="AK124" s="121">
        <f t="shared" si="0"/>
        <v>4.7790729373760952</v>
      </c>
      <c r="AL124" s="184"/>
      <c r="AM124" s="184"/>
      <c r="AN124" s="184"/>
      <c r="AO124" s="184"/>
      <c r="AP124" s="184"/>
      <c r="AQ124" s="184"/>
      <c r="AR124" s="184"/>
      <c r="AS124" s="184"/>
      <c r="AT124" s="184"/>
      <c r="AU124" s="184"/>
      <c r="AV124" s="184"/>
      <c r="AW124" s="184"/>
      <c r="AX124" s="184"/>
      <c r="AY124" s="184"/>
      <c r="AZ124" s="374"/>
      <c r="BA124" s="799" t="s">
        <v>50</v>
      </c>
      <c r="BB124" s="625" t="s">
        <v>15</v>
      </c>
      <c r="BC124" s="518">
        <v>331.65533769934871</v>
      </c>
      <c r="BD124" s="514">
        <v>356.90546094586603</v>
      </c>
      <c r="BE124" s="514">
        <v>593.98628071658266</v>
      </c>
      <c r="BF124" s="514">
        <v>1504.057044185771</v>
      </c>
      <c r="BG124" s="527">
        <v>6495.4093463626004</v>
      </c>
      <c r="BH124" s="518">
        <v>435.47176368723831</v>
      </c>
      <c r="BI124" s="514">
        <v>980.71496271452463</v>
      </c>
      <c r="BJ124" s="514">
        <v>1084.2025071170408</v>
      </c>
      <c r="BK124" s="514">
        <v>1735.9390895468966</v>
      </c>
      <c r="BL124" s="527">
        <v>2702.8215290574285</v>
      </c>
      <c r="BM124" s="518">
        <v>228.04435093571411</v>
      </c>
      <c r="BN124" s="514">
        <v>230.04837566254818</v>
      </c>
      <c r="BO124" s="514">
        <v>250.92795631188952</v>
      </c>
      <c r="BP124" s="514">
        <v>458.53940012876365</v>
      </c>
      <c r="BQ124" s="527">
        <v>1175.3035347481193</v>
      </c>
      <c r="BR124" s="518">
        <v>68.280306037915494</v>
      </c>
      <c r="BS124" s="514">
        <v>42.085509808845778</v>
      </c>
      <c r="BT124" s="514">
        <v>316.12236061295943</v>
      </c>
      <c r="BU124" s="514">
        <v>601.92472993127217</v>
      </c>
      <c r="BV124" s="514">
        <v>355.51187958611411</v>
      </c>
      <c r="BW124" s="514">
        <v>279.60065148328857</v>
      </c>
      <c r="BX124" s="514">
        <v>185.9154256592582</v>
      </c>
      <c r="BY124" s="522">
        <v>142.80448312710118</v>
      </c>
      <c r="BZ124" s="522">
        <v>402.24670393793281</v>
      </c>
      <c r="CA124" s="522">
        <v>157.7398071050946</v>
      </c>
      <c r="CB124" s="522">
        <v>125.3642304686082</v>
      </c>
      <c r="CC124" s="522">
        <v>289.01451049705497</v>
      </c>
      <c r="CD124" s="522">
        <v>359.8032007138367</v>
      </c>
      <c r="CE124" s="522">
        <v>309.40991087105965</v>
      </c>
      <c r="CF124" s="522">
        <v>4305.5449383541763</v>
      </c>
      <c r="CG124" s="522">
        <v>620.31800089252715</v>
      </c>
      <c r="CH124" s="522">
        <v>56.727534614870407</v>
      </c>
      <c r="CI124" s="522">
        <v>117.90279365579005</v>
      </c>
      <c r="CJ124" s="522">
        <v>381.76865846173672</v>
      </c>
      <c r="CK124" s="522">
        <v>163.92783409072041</v>
      </c>
      <c r="CL124" s="1"/>
      <c r="CM124" s="1"/>
      <c r="CN124" s="1"/>
      <c r="CO124" s="1"/>
      <c r="CP124" s="1"/>
      <c r="CQ124" s="1"/>
      <c r="CR124" s="1"/>
      <c r="CS124" s="1"/>
      <c r="CT124" s="1"/>
      <c r="CU124" s="1"/>
      <c r="CV124" s="1"/>
      <c r="CW124" s="1"/>
      <c r="CX124" s="1"/>
      <c r="CY124" s="1"/>
      <c r="CZ124" s="2"/>
    </row>
    <row r="125" s="561" customFormat="true" ht="15" customHeight="true" x14ac:dyDescent="0.2">
      <c r="A125" s="808"/>
      <c r="B125" s="407" t="s">
        <v>16</v>
      </c>
      <c r="C125" s="125">
        <f>C122*C128/100</f>
        <v>0.60931977271059079</v>
      </c>
      <c r="D125" s="124">
        <f>D122*D128/100</f>
        <v>0.34694483946232507</v>
      </c>
      <c r="E125" s="124">
        <f t="shared" ref="E125:AK125" si="1">E122*E128/100</f>
        <v>0.47747745244780149</v>
      </c>
      <c r="F125" s="124">
        <f t="shared" si="1"/>
        <v>3.8315877266159482</v>
      </c>
      <c r="G125" s="123">
        <f t="shared" si="1"/>
        <v>19.911670981324569</v>
      </c>
      <c r="H125" s="122">
        <f t="shared" si="1"/>
        <v>6.7091038302049117</v>
      </c>
      <c r="I125" s="124">
        <f t="shared" si="1"/>
        <v>19.940886088371684</v>
      </c>
      <c r="J125" s="124">
        <f t="shared" si="1"/>
        <v>23.214536092457237</v>
      </c>
      <c r="K125" s="124">
        <f t="shared" si="1"/>
        <v>23.705943926021309</v>
      </c>
      <c r="L125" s="121">
        <f t="shared" si="1"/>
        <v>25.84048147557537</v>
      </c>
      <c r="M125" s="125">
        <f t="shared" si="1"/>
        <v>0.22975856853424007</v>
      </c>
      <c r="N125" s="124">
        <f t="shared" si="1"/>
        <v>0.11150843304794313</v>
      </c>
      <c r="O125" s="124">
        <f t="shared" si="1"/>
        <v>0.15978432001431675</v>
      </c>
      <c r="P125" s="124">
        <f t="shared" si="1"/>
        <v>0.29294736144464123</v>
      </c>
      <c r="Q125" s="123">
        <f t="shared" si="1"/>
        <v>1.7607552576138779</v>
      </c>
      <c r="R125" s="122">
        <f t="shared" si="1"/>
        <v>3.5600711656354154</v>
      </c>
      <c r="S125" s="124">
        <f t="shared" si="1"/>
        <v>1.168554227319565</v>
      </c>
      <c r="T125" s="124">
        <f t="shared" si="1"/>
        <v>1.0314156076900742</v>
      </c>
      <c r="U125" s="124">
        <f t="shared" si="1"/>
        <v>3.6011794930912258</v>
      </c>
      <c r="V125" s="124">
        <f t="shared" si="1"/>
        <v>2.8274896022060041</v>
      </c>
      <c r="W125" s="124">
        <f t="shared" si="1"/>
        <v>2.2515898659710705</v>
      </c>
      <c r="X125" s="124">
        <f t="shared" si="1"/>
        <v>1.340956617047083E-2</v>
      </c>
      <c r="Y125" s="124">
        <f t="shared" si="1"/>
        <v>0.58253798902920972</v>
      </c>
      <c r="Z125" s="124">
        <f t="shared" si="1"/>
        <v>1.8452193150718128</v>
      </c>
      <c r="AA125" s="124">
        <f t="shared" si="1"/>
        <v>0.97991965110225321</v>
      </c>
      <c r="AB125" s="124">
        <f t="shared" si="1"/>
        <v>0.51678366109720131</v>
      </c>
      <c r="AC125" s="124">
        <f t="shared" si="1"/>
        <v>1.4371640467148306</v>
      </c>
      <c r="AD125" s="124">
        <f t="shared" si="1"/>
        <v>0.50062705769431826</v>
      </c>
      <c r="AE125" s="124">
        <f t="shared" si="1"/>
        <v>4.2347148667797239</v>
      </c>
      <c r="AF125" s="124">
        <f t="shared" si="1"/>
        <v>30.841099292048924</v>
      </c>
      <c r="AG125" s="124">
        <f t="shared" si="1"/>
        <v>3.7278909250861716</v>
      </c>
      <c r="AH125" s="124">
        <f t="shared" si="1"/>
        <v>0.21587493265278987</v>
      </c>
      <c r="AI125" s="124">
        <f t="shared" si="1"/>
        <v>3.312896107500078</v>
      </c>
      <c r="AJ125" s="124">
        <f t="shared" si="1"/>
        <v>1.0835623780453831</v>
      </c>
      <c r="AK125" s="121">
        <f t="shared" si="1"/>
        <v>0.74074031416057862</v>
      </c>
      <c r="AL125" s="184"/>
      <c r="AM125" s="184"/>
      <c r="AN125" s="184"/>
      <c r="AO125" s="184"/>
      <c r="AP125" s="184"/>
      <c r="AQ125" s="184"/>
      <c r="AR125" s="184"/>
      <c r="AS125" s="184"/>
      <c r="AT125" s="184"/>
      <c r="AU125" s="184"/>
      <c r="AV125" s="184"/>
      <c r="AW125" s="184"/>
      <c r="AX125" s="184"/>
      <c r="AY125" s="184"/>
      <c r="AZ125" s="374"/>
      <c r="BA125" s="799"/>
      <c r="BB125" s="625" t="s">
        <v>16</v>
      </c>
      <c r="BC125" s="518">
        <v>107.92674689090498</v>
      </c>
      <c r="BD125" s="514">
        <v>60.848538190392091</v>
      </c>
      <c r="BE125" s="514">
        <v>84.214767188679176</v>
      </c>
      <c r="BF125" s="514">
        <v>675.36639751298162</v>
      </c>
      <c r="BG125" s="527">
        <v>3518.0447353849427</v>
      </c>
      <c r="BH125" s="518">
        <v>276.74359873835732</v>
      </c>
      <c r="BI125" s="514">
        <v>817.91572244313977</v>
      </c>
      <c r="BJ125" s="514">
        <v>959.34511178310163</v>
      </c>
      <c r="BK125" s="514">
        <v>978.53512324375197</v>
      </c>
      <c r="BL125" s="527">
        <v>1067.6844023880826</v>
      </c>
      <c r="BM125" s="518">
        <v>30.832682681087757</v>
      </c>
      <c r="BN125" s="514">
        <v>15.076633886905215</v>
      </c>
      <c r="BO125" s="514">
        <v>21.687558843595468</v>
      </c>
      <c r="BP125" s="514">
        <v>39.784002679365379</v>
      </c>
      <c r="BQ125" s="527">
        <v>238.79634848051646</v>
      </c>
      <c r="BR125" s="518">
        <v>26.307233149823354</v>
      </c>
      <c r="BS125" s="514">
        <v>8.4173539047837345</v>
      </c>
      <c r="BT125" s="514">
        <v>50.407416019607112</v>
      </c>
      <c r="BU125" s="514">
        <v>149.29827220383882</v>
      </c>
      <c r="BV125" s="514">
        <v>111.40260103220592</v>
      </c>
      <c r="BW125" s="514">
        <v>111.44054982188544</v>
      </c>
      <c r="BX125" s="514">
        <v>0.57733938680766395</v>
      </c>
      <c r="BY125" s="522">
        <v>21.03994698333695</v>
      </c>
      <c r="BZ125" s="522">
        <v>88.181536945408524</v>
      </c>
      <c r="CA125" s="522">
        <v>52.97326100522443</v>
      </c>
      <c r="CB125" s="522">
        <v>26.268562830121127</v>
      </c>
      <c r="CC125" s="522">
        <v>96.139144942989319</v>
      </c>
      <c r="CD125" s="522">
        <v>23.232157876362177</v>
      </c>
      <c r="CE125" s="522">
        <v>203.59823842372168</v>
      </c>
      <c r="CF125" s="522">
        <v>3111.5729133820287</v>
      </c>
      <c r="CG125" s="522">
        <v>231.68387143904974</v>
      </c>
      <c r="CH125" s="522">
        <v>5.7756551994965069</v>
      </c>
      <c r="CI125" s="522">
        <v>46.542371398441524</v>
      </c>
      <c r="CJ125" s="522">
        <v>56.134493453409902</v>
      </c>
      <c r="CK125" s="522">
        <v>25.408265769363283</v>
      </c>
      <c r="CL125" s="1"/>
      <c r="CM125" s="1"/>
      <c r="CN125" s="1"/>
      <c r="CO125" s="1"/>
      <c r="CP125" s="1"/>
      <c r="CQ125" s="1"/>
      <c r="CR125" s="1"/>
      <c r="CS125" s="1"/>
      <c r="CT125" s="1"/>
      <c r="CU125" s="1"/>
      <c r="CV125" s="1"/>
      <c r="CW125" s="1"/>
      <c r="CX125" s="1"/>
      <c r="CY125" s="1"/>
      <c r="CZ125" s="2"/>
    </row>
    <row r="126" s="561" customFormat="true" ht="15" customHeight="true" x14ac:dyDescent="0.2">
      <c r="A126" s="808"/>
      <c r="B126" s="407" t="s">
        <v>22</v>
      </c>
      <c r="C126" s="125">
        <f>100-C124-C125-C127</f>
        <v>9.8362016108911803</v>
      </c>
      <c r="D126" s="124">
        <f>100-D124-D125-D127</f>
        <v>10.667052343602066</v>
      </c>
      <c r="E126" s="124">
        <f t="shared" ref="E126:AK126" si="2">100-E124-E125-E127</f>
        <v>17.104305207492573</v>
      </c>
      <c r="F126" s="124">
        <f t="shared" si="2"/>
        <v>27.233319506572172</v>
      </c>
      <c r="G126" s="123">
        <f t="shared" si="2"/>
        <v>29.453854121210583</v>
      </c>
      <c r="H126" s="122">
        <f t="shared" si="2"/>
        <v>36.857671753327452</v>
      </c>
      <c r="I126" s="124">
        <f t="shared" si="2"/>
        <v>38.940948203515788</v>
      </c>
      <c r="J126" s="124">
        <f t="shared" si="2"/>
        <v>40.239430480935496</v>
      </c>
      <c r="K126" s="124">
        <f t="shared" si="2"/>
        <v>28.614539577760176</v>
      </c>
      <c r="L126" s="121">
        <f t="shared" si="2"/>
        <v>8.0141595514327939</v>
      </c>
      <c r="M126" s="125">
        <f t="shared" si="2"/>
        <v>7.7274709972303697</v>
      </c>
      <c r="N126" s="124">
        <f t="shared" si="2"/>
        <v>9.554564736674223</v>
      </c>
      <c r="O126" s="124">
        <f t="shared" si="2"/>
        <v>13.267059382324121</v>
      </c>
      <c r="P126" s="124">
        <f t="shared" si="2"/>
        <v>17.50066377069291</v>
      </c>
      <c r="Q126" s="123">
        <f t="shared" si="2"/>
        <v>28.465641047281537</v>
      </c>
      <c r="R126" s="122">
        <f t="shared" si="2"/>
        <v>16.329215575142086</v>
      </c>
      <c r="S126" s="124">
        <f t="shared" si="2"/>
        <v>18.160945196631047</v>
      </c>
      <c r="T126" s="124">
        <f t="shared" si="2"/>
        <v>17.121322029839646</v>
      </c>
      <c r="U126" s="124">
        <f t="shared" si="2"/>
        <v>33.415215169971226</v>
      </c>
      <c r="V126" s="124">
        <f t="shared" si="2"/>
        <v>19.898521973595436</v>
      </c>
      <c r="W126" s="124">
        <f t="shared" si="2"/>
        <v>26.416549584007768</v>
      </c>
      <c r="X126" s="124">
        <f t="shared" si="2"/>
        <v>21.22157808226801</v>
      </c>
      <c r="Y126" s="124">
        <f t="shared" si="2"/>
        <v>21.439934641261829</v>
      </c>
      <c r="Z126" s="124">
        <f t="shared" si="2"/>
        <v>31.558236789164035</v>
      </c>
      <c r="AA126" s="124">
        <f t="shared" si="2"/>
        <v>11.358343615565218</v>
      </c>
      <c r="AB126" s="124">
        <f t="shared" si="2"/>
        <v>9.6358873780812928</v>
      </c>
      <c r="AC126" s="124">
        <f t="shared" si="2"/>
        <v>6.5258698620256723</v>
      </c>
      <c r="AD126" s="124">
        <f t="shared" si="2"/>
        <v>25.60862241855682</v>
      </c>
      <c r="AE126" s="124">
        <f t="shared" si="2"/>
        <v>32.576214419696967</v>
      </c>
      <c r="AF126" s="124">
        <f t="shared" si="2"/>
        <v>21.460859583771907</v>
      </c>
      <c r="AG126" s="124">
        <f t="shared" si="2"/>
        <v>4.9606326104745193</v>
      </c>
      <c r="AH126" s="124">
        <f t="shared" si="2"/>
        <v>13.975223257115843</v>
      </c>
      <c r="AI126" s="124">
        <f t="shared" si="2"/>
        <v>17.504916455188649</v>
      </c>
      <c r="AJ126" s="124">
        <f t="shared" si="2"/>
        <v>22.425063039115273</v>
      </c>
      <c r="AK126" s="121">
        <f t="shared" si="2"/>
        <v>7.7006063462011838</v>
      </c>
      <c r="AL126" s="184"/>
      <c r="AM126" s="184"/>
      <c r="AN126" s="184"/>
      <c r="AO126" s="184"/>
      <c r="AP126" s="184"/>
      <c r="AQ126" s="184"/>
      <c r="AR126" s="184"/>
      <c r="AS126" s="184"/>
      <c r="AT126" s="184"/>
      <c r="AU126" s="184"/>
      <c r="AV126" s="184"/>
      <c r="AW126" s="184"/>
      <c r="AX126" s="184"/>
      <c r="AY126" s="184"/>
      <c r="AZ126" s="374"/>
      <c r="BA126" s="799"/>
      <c r="BB126" s="625" t="s">
        <v>22</v>
      </c>
      <c r="BC126" s="518">
        <v>1744.0985810152072</v>
      </c>
      <c r="BD126" s="514">
        <v>1890.8323705321184</v>
      </c>
      <c r="BE126" s="514">
        <v>3031.2592179892135</v>
      </c>
      <c r="BF126" s="514">
        <v>4831.6719580619074</v>
      </c>
      <c r="BG126" s="527">
        <v>5218.1379907767778</v>
      </c>
      <c r="BH126" s="518">
        <v>1528.5073683892206</v>
      </c>
      <c r="BI126" s="514">
        <v>1614.5749371436482</v>
      </c>
      <c r="BJ126" s="514">
        <v>1665.6086173809704</v>
      </c>
      <c r="BK126" s="514">
        <v>1184.6893682499622</v>
      </c>
      <c r="BL126" s="527">
        <v>331.72170077001061</v>
      </c>
      <c r="BM126" s="518">
        <v>1036.9957590913687</v>
      </c>
      <c r="BN126" s="514">
        <v>1309.8853242243133</v>
      </c>
      <c r="BO126" s="514">
        <v>1806.7680792055301</v>
      </c>
      <c r="BP126" s="514">
        <v>2376.6947444430066</v>
      </c>
      <c r="BQ126" s="527">
        <v>3860.5542194771951</v>
      </c>
      <c r="BR126" s="518">
        <v>123.14306892489155</v>
      </c>
      <c r="BS126" s="514">
        <v>130.81729490301316</v>
      </c>
      <c r="BT126" s="514">
        <v>841.92220605584885</v>
      </c>
      <c r="BU126" s="514">
        <v>1386.6869801695873</v>
      </c>
      <c r="BV126" s="514">
        <v>788.87331984253797</v>
      </c>
      <c r="BW126" s="514">
        <v>1307.4649404541012</v>
      </c>
      <c r="BX126" s="514">
        <v>924.16559571956066</v>
      </c>
      <c r="BY126" s="522">
        <v>774.36166683327031</v>
      </c>
      <c r="BZ126" s="522">
        <v>1532.2496781733073</v>
      </c>
      <c r="CA126" s="522">
        <v>614.01820063262619</v>
      </c>
      <c r="CB126" s="522">
        <v>561.81300448310435</v>
      </c>
      <c r="CC126" s="522">
        <v>443.47382094106462</v>
      </c>
      <c r="CD126" s="522">
        <v>1188.3967314194429</v>
      </c>
      <c r="CE126" s="522">
        <v>1566.2116763500901</v>
      </c>
      <c r="CF126" s="522">
        <v>2165.1961477253667</v>
      </c>
      <c r="CG126" s="522">
        <v>308.29726273575471</v>
      </c>
      <c r="CH126" s="522">
        <v>373.9020083397474</v>
      </c>
      <c r="CI126" s="522">
        <v>249.86947854850794</v>
      </c>
      <c r="CJ126" s="522">
        <v>1170.9971629598299</v>
      </c>
      <c r="CK126" s="522">
        <v>264.1398731635777</v>
      </c>
      <c r="CL126" s="1"/>
      <c r="CM126" s="1"/>
      <c r="CN126" s="1"/>
      <c r="CO126" s="1"/>
      <c r="CP126" s="1"/>
      <c r="CQ126" s="1"/>
      <c r="CR126" s="1"/>
      <c r="CS126" s="1"/>
      <c r="CT126" s="1"/>
      <c r="CU126" s="1"/>
      <c r="CV126" s="1"/>
      <c r="CW126" s="1"/>
      <c r="CX126" s="1"/>
      <c r="CY126" s="1"/>
      <c r="CZ126" s="2"/>
    </row>
    <row r="127" s="561" customFormat="true" ht="15" customHeight="true" x14ac:dyDescent="0.2">
      <c r="A127" s="808"/>
      <c r="B127" s="407" t="s">
        <v>19</v>
      </c>
      <c r="C127" s="125">
        <v>87.682059028050091</v>
      </c>
      <c r="D127" s="124">
        <v>86.951007210900784</v>
      </c>
      <c r="E127" s="124">
        <v>79.050458150390753</v>
      </c>
      <c r="F127" s="124">
        <v>60.402055689672295</v>
      </c>
      <c r="G127" s="123">
        <v>13.871311401296035</v>
      </c>
      <c r="H127" s="122">
        <v>45.876068655613565</v>
      </c>
      <c r="I127" s="124">
        <v>17.208214083467549</v>
      </c>
      <c r="J127" s="124">
        <v>10.310158636751991</v>
      </c>
      <c r="K127" s="124">
        <v>5.624741211942613</v>
      </c>
      <c r="L127" s="121">
        <v>0.73070132961034762</v>
      </c>
      <c r="M127" s="125">
        <v>90.343432618734582</v>
      </c>
      <c r="N127" s="124">
        <v>88.632463885181338</v>
      </c>
      <c r="O127" s="124">
        <v>84.724430345560336</v>
      </c>
      <c r="P127" s="124">
        <v>78.829958686396537</v>
      </c>
      <c r="Q127" s="123">
        <v>61.107550418880507</v>
      </c>
      <c r="R127" s="122">
        <v>70.870564463567902</v>
      </c>
      <c r="S127" s="124">
        <v>74.827904321652113</v>
      </c>
      <c r="T127" s="124">
        <v>75.378897934719987</v>
      </c>
      <c r="U127" s="124">
        <v>48.464756847830678</v>
      </c>
      <c r="V127" s="124">
        <v>68.250804641444233</v>
      </c>
      <c r="W127" s="124">
        <v>65.68269609054137</v>
      </c>
      <c r="X127" s="124">
        <v>74.446850002940039</v>
      </c>
      <c r="Y127" s="124">
        <v>74.023665865632907</v>
      </c>
      <c r="Z127" s="124">
        <v>58.17943739885937</v>
      </c>
      <c r="AA127" s="124">
        <v>84.743805425910921</v>
      </c>
      <c r="AB127" s="124">
        <v>87.381027838404819</v>
      </c>
      <c r="AC127" s="124">
        <v>87.71654839135627</v>
      </c>
      <c r="AD127" s="124">
        <v>66.137393359038867</v>
      </c>
      <c r="AE127" s="124">
        <v>56.753539838409395</v>
      </c>
      <c r="AF127" s="124">
        <v>5.0226024805671674</v>
      </c>
      <c r="AG127" s="124">
        <v>81.330298958074977</v>
      </c>
      <c r="AH127" s="124">
        <v>83.688613757784694</v>
      </c>
      <c r="AI127" s="124">
        <v>70.789840970437197</v>
      </c>
      <c r="AJ127" s="124">
        <v>69.12210606402158</v>
      </c>
      <c r="AK127" s="121">
        <v>86.779580402262141</v>
      </c>
      <c r="AL127" s="184"/>
      <c r="AM127" s="184"/>
      <c r="AN127" s="184"/>
      <c r="AO127" s="184"/>
      <c r="AP127" s="184"/>
      <c r="AQ127" s="184"/>
      <c r="AR127" s="184"/>
      <c r="AS127" s="184"/>
      <c r="AT127" s="184"/>
      <c r="AU127" s="184"/>
      <c r="AV127" s="184"/>
      <c r="AW127" s="184"/>
      <c r="AX127" s="184"/>
      <c r="AY127" s="184"/>
      <c r="AZ127" s="374"/>
      <c r="BA127" s="799"/>
      <c r="BB127" s="625" t="s">
        <v>19</v>
      </c>
      <c r="BC127" s="518">
        <v>15543.962863276785</v>
      </c>
      <c r="BD127" s="514">
        <v>15383.096099471171</v>
      </c>
      <c r="BE127" s="514">
        <v>13997.181208766897</v>
      </c>
      <c r="BF127" s="514">
        <v>10694.610090440852</v>
      </c>
      <c r="BG127" s="527">
        <v>2453.0984996174257</v>
      </c>
      <c r="BH127" s="518">
        <v>1899.2624386978484</v>
      </c>
      <c r="BI127" s="514">
        <v>709.43237193446646</v>
      </c>
      <c r="BJ127" s="514">
        <v>426.38038626553413</v>
      </c>
      <c r="BK127" s="514">
        <v>232.38914910567846</v>
      </c>
      <c r="BL127" s="527">
        <v>30.195672029244353</v>
      </c>
      <c r="BM127" s="518">
        <v>12123.727998586304</v>
      </c>
      <c r="BN127" s="514">
        <v>12124.386134091057</v>
      </c>
      <c r="BO127" s="514">
        <v>11533.09463984126</v>
      </c>
      <c r="BP127" s="514">
        <v>10705.579569408443</v>
      </c>
      <c r="BQ127" s="527">
        <v>8287.5004016132862</v>
      </c>
      <c r="BR127" s="518">
        <v>529.72846242210119</v>
      </c>
      <c r="BS127" s="514">
        <v>539.0019032949815</v>
      </c>
      <c r="BT127" s="514">
        <v>3699.7441633831536</v>
      </c>
      <c r="BU127" s="514">
        <v>2010.5326203469374</v>
      </c>
      <c r="BV127" s="514">
        <v>2699.5496066096671</v>
      </c>
      <c r="BW127" s="514">
        <v>3250.9098911567862</v>
      </c>
      <c r="BX127" s="514">
        <v>3235.8052294117624</v>
      </c>
      <c r="BY127" s="522">
        <v>2673.5664191113747</v>
      </c>
      <c r="BZ127" s="522">
        <v>2813.8852289519837</v>
      </c>
      <c r="CA127" s="522">
        <v>4581.1467484636623</v>
      </c>
      <c r="CB127" s="522">
        <v>4940.3094260639564</v>
      </c>
      <c r="CC127" s="522">
        <v>5917.2571721814711</v>
      </c>
      <c r="CD127" s="522">
        <v>3069.1796227011982</v>
      </c>
      <c r="CE127" s="522">
        <v>2728.6183601300099</v>
      </c>
      <c r="CF127" s="522">
        <v>506.73271031059693</v>
      </c>
      <c r="CG127" s="522">
        <v>5054.5788239409285</v>
      </c>
      <c r="CH127" s="522">
        <v>2239.0583809294239</v>
      </c>
      <c r="CI127" s="522">
        <v>1004.0776465022993</v>
      </c>
      <c r="CJ127" s="522">
        <v>3601.6244644730896</v>
      </c>
      <c r="CK127" s="522">
        <v>2976.6418811876911</v>
      </c>
      <c r="CL127" s="1"/>
      <c r="CM127" s="1"/>
      <c r="CN127" s="1"/>
      <c r="CO127" s="1"/>
      <c r="CP127" s="1"/>
      <c r="CQ127" s="1"/>
      <c r="CR127" s="1"/>
      <c r="CS127" s="1"/>
      <c r="CT127" s="1"/>
      <c r="CU127" s="1"/>
      <c r="CV127" s="1"/>
      <c r="CW127" s="1"/>
      <c r="CX127" s="1"/>
      <c r="CY127" s="1"/>
      <c r="CZ127" s="2"/>
    </row>
    <row r="128" s="561" customFormat="true" ht="15" customHeight="true" x14ac:dyDescent="0.2">
      <c r="A128" s="808" t="s">
        <v>169</v>
      </c>
      <c r="B128" s="407" t="s">
        <v>49</v>
      </c>
      <c r="C128" s="125">
        <v>24.552125911024415</v>
      </c>
      <c r="D128" s="124">
        <v>14.56563870512349</v>
      </c>
      <c r="E128" s="124">
        <v>12.417374972921479</v>
      </c>
      <c r="F128" s="124">
        <v>30.988305649615633</v>
      </c>
      <c r="G128" s="123">
        <v>35.133178887768644</v>
      </c>
      <c r="H128" s="122">
        <v>38.856729767222404</v>
      </c>
      <c r="I128" s="124">
        <v>45.474356086137995</v>
      </c>
      <c r="J128" s="124">
        <v>46.94508231226979</v>
      </c>
      <c r="K128" s="124">
        <v>36.048790540461859</v>
      </c>
      <c r="L128" s="121">
        <v>28.316741089935409</v>
      </c>
      <c r="M128" s="125">
        <v>11.910165320700983</v>
      </c>
      <c r="N128" s="124">
        <v>6.1505898213391159</v>
      </c>
      <c r="O128" s="124">
        <v>7.9553648409284694</v>
      </c>
      <c r="P128" s="124">
        <v>7.9835710013168972</v>
      </c>
      <c r="Q128" s="123">
        <v>16.886809150659346</v>
      </c>
      <c r="R128" s="122">
        <v>27.812578036952996</v>
      </c>
      <c r="S128" s="124">
        <v>16.667082390640921</v>
      </c>
      <c r="T128" s="124">
        <v>13.752611447483792</v>
      </c>
      <c r="U128" s="124">
        <v>19.874028321750831</v>
      </c>
      <c r="V128" s="124">
        <v>23.859315925408652</v>
      </c>
      <c r="W128" s="124">
        <v>28.498416394469817</v>
      </c>
      <c r="X128" s="124">
        <v>0.30957736439000971</v>
      </c>
      <c r="Y128" s="124">
        <v>12.841417293926396</v>
      </c>
      <c r="Z128" s="124">
        <v>17.98051775863869</v>
      </c>
      <c r="AA128" s="124">
        <v>25.139997950905553</v>
      </c>
      <c r="AB128" s="124">
        <v>17.32380064935548</v>
      </c>
      <c r="AC128" s="124">
        <v>24.961244320308666</v>
      </c>
      <c r="AD128" s="124">
        <v>6.0652776187218151</v>
      </c>
      <c r="AE128" s="124">
        <v>39.687135322041712</v>
      </c>
      <c r="AF128" s="124">
        <v>41.951240031242968</v>
      </c>
      <c r="AG128" s="124">
        <v>27.192882898839958</v>
      </c>
      <c r="AH128" s="124">
        <v>9.2405767076049639</v>
      </c>
      <c r="AI128" s="124">
        <v>28.302669393224498</v>
      </c>
      <c r="AJ128" s="124">
        <v>12.818928844861844</v>
      </c>
      <c r="AK128" s="121">
        <v>13.419662593736522</v>
      </c>
      <c r="AL128" s="184"/>
      <c r="AM128" s="184"/>
      <c r="AN128" s="184"/>
      <c r="AO128" s="184"/>
      <c r="AP128" s="184"/>
      <c r="AQ128" s="184"/>
      <c r="AR128" s="184"/>
      <c r="AS128" s="184"/>
      <c r="AT128" s="184"/>
      <c r="AU128" s="184"/>
      <c r="AV128" s="184"/>
      <c r="AW128" s="184"/>
      <c r="AX128" s="184"/>
      <c r="AY128" s="184"/>
      <c r="AZ128" s="374"/>
      <c r="BA128" s="799" t="s">
        <v>109</v>
      </c>
      <c r="BB128" s="625" t="s">
        <v>49</v>
      </c>
      <c r="BC128" s="59" t="s">
        <v>35</v>
      </c>
      <c r="BD128" s="55" t="s">
        <v>35</v>
      </c>
      <c r="BE128" s="55" t="s">
        <v>35</v>
      </c>
      <c r="BF128" s="55" t="s">
        <v>35</v>
      </c>
      <c r="BG128" s="50" t="s">
        <v>35</v>
      </c>
      <c r="BH128" s="59" t="s">
        <v>35</v>
      </c>
      <c r="BI128" s="55" t="s">
        <v>35</v>
      </c>
      <c r="BJ128" s="55" t="s">
        <v>35</v>
      </c>
      <c r="BK128" s="55" t="s">
        <v>35</v>
      </c>
      <c r="BL128" s="50" t="s">
        <v>35</v>
      </c>
      <c r="BM128" s="59" t="s">
        <v>35</v>
      </c>
      <c r="BN128" s="55" t="s">
        <v>35</v>
      </c>
      <c r="BO128" s="55" t="s">
        <v>35</v>
      </c>
      <c r="BP128" s="55" t="s">
        <v>35</v>
      </c>
      <c r="BQ128" s="50" t="s">
        <v>35</v>
      </c>
      <c r="BR128" s="59" t="s">
        <v>35</v>
      </c>
      <c r="BS128" s="55" t="s">
        <v>35</v>
      </c>
      <c r="BT128" s="55" t="s">
        <v>35</v>
      </c>
      <c r="BU128" s="55" t="s">
        <v>35</v>
      </c>
      <c r="BV128" s="55" t="s">
        <v>35</v>
      </c>
      <c r="BW128" s="55" t="s">
        <v>35</v>
      </c>
      <c r="BX128" s="55" t="s">
        <v>35</v>
      </c>
      <c r="BY128" s="44" t="s">
        <v>35</v>
      </c>
      <c r="BZ128" s="44" t="s">
        <v>35</v>
      </c>
      <c r="CA128" s="44" t="s">
        <v>35</v>
      </c>
      <c r="CB128" s="44" t="s">
        <v>35</v>
      </c>
      <c r="CC128" s="44" t="s">
        <v>35</v>
      </c>
      <c r="CD128" s="44" t="s">
        <v>35</v>
      </c>
      <c r="CE128" s="44" t="s">
        <v>35</v>
      </c>
      <c r="CF128" s="44" t="s">
        <v>35</v>
      </c>
      <c r="CG128" s="44" t="s">
        <v>35</v>
      </c>
      <c r="CH128" s="44" t="s">
        <v>35</v>
      </c>
      <c r="CI128" s="44" t="s">
        <v>35</v>
      </c>
      <c r="CJ128" s="44" t="s">
        <v>35</v>
      </c>
      <c r="CK128" s="44" t="s">
        <v>35</v>
      </c>
      <c r="CL128" s="2"/>
      <c r="CM128" s="2"/>
      <c r="CN128" s="2"/>
      <c r="CO128" s="2"/>
      <c r="CP128" s="2"/>
      <c r="CQ128" s="2"/>
      <c r="CR128" s="2"/>
      <c r="CS128" s="2"/>
      <c r="CT128" s="2"/>
      <c r="CU128" s="2"/>
      <c r="CV128" s="2"/>
      <c r="CW128" s="2"/>
      <c r="CX128" s="2"/>
      <c r="CY128" s="2"/>
      <c r="CZ128" s="2"/>
    </row>
    <row r="129" s="561" customFormat="true" ht="15" customHeight="true" x14ac:dyDescent="0.2">
      <c r="A129" s="809"/>
      <c r="B129" s="408" t="s">
        <v>48</v>
      </c>
      <c r="C129" s="119">
        <v>75.447874088975553</v>
      </c>
      <c r="D129" s="118">
        <v>85.434361294876467</v>
      </c>
      <c r="E129" s="118">
        <v>87.582625027078535</v>
      </c>
      <c r="F129" s="118">
        <v>69.011694350384417</v>
      </c>
      <c r="G129" s="117">
        <v>64.86682111223115</v>
      </c>
      <c r="H129" s="116">
        <v>61.143270232777603</v>
      </c>
      <c r="I129" s="118">
        <v>54.525643913862019</v>
      </c>
      <c r="J129" s="118">
        <v>53.05491768773016</v>
      </c>
      <c r="K129" s="118">
        <v>63.95120945953812</v>
      </c>
      <c r="L129" s="115">
        <v>71.683258910064623</v>
      </c>
      <c r="M129" s="119">
        <v>88.089834679299031</v>
      </c>
      <c r="N129" s="118">
        <v>93.849410178660889</v>
      </c>
      <c r="O129" s="118">
        <v>92.044635159071561</v>
      </c>
      <c r="P129" s="118">
        <v>92.016428998683111</v>
      </c>
      <c r="Q129" s="117">
        <v>83.113190849340626</v>
      </c>
      <c r="R129" s="116">
        <v>72.187421963047029</v>
      </c>
      <c r="S129" s="118">
        <v>83.332917609359015</v>
      </c>
      <c r="T129" s="118">
        <v>86.247388552516227</v>
      </c>
      <c r="U129" s="118">
        <v>80.125971678249158</v>
      </c>
      <c r="V129" s="118">
        <v>76.140684074591348</v>
      </c>
      <c r="W129" s="118">
        <v>71.501583605530172</v>
      </c>
      <c r="X129" s="118">
        <v>99.690422635609991</v>
      </c>
      <c r="Y129" s="118">
        <v>87.158582706073588</v>
      </c>
      <c r="Z129" s="118">
        <v>82.019482241361302</v>
      </c>
      <c r="AA129" s="118">
        <v>74.860002049094433</v>
      </c>
      <c r="AB129" s="118">
        <v>82.676199350644524</v>
      </c>
      <c r="AC129" s="118">
        <v>75.038755679691278</v>
      </c>
      <c r="AD129" s="118">
        <v>93.934722381278206</v>
      </c>
      <c r="AE129" s="118">
        <v>60.312864677958267</v>
      </c>
      <c r="AF129" s="118">
        <v>58.04875996875699</v>
      </c>
      <c r="AG129" s="118">
        <v>72.807117101160003</v>
      </c>
      <c r="AH129" s="118">
        <v>90.759423292395041</v>
      </c>
      <c r="AI129" s="118">
        <v>71.697330606775481</v>
      </c>
      <c r="AJ129" s="118">
        <v>87.181071155138156</v>
      </c>
      <c r="AK129" s="115">
        <v>86.580337406263467</v>
      </c>
      <c r="AL129" s="184"/>
      <c r="AM129" s="184"/>
      <c r="AN129" s="184"/>
      <c r="AO129" s="184"/>
      <c r="AP129" s="184"/>
      <c r="AQ129" s="184"/>
      <c r="AR129" s="184"/>
      <c r="AS129" s="184"/>
      <c r="AT129" s="184"/>
      <c r="AU129" s="184"/>
      <c r="AV129" s="184"/>
      <c r="AW129" s="184"/>
      <c r="AX129" s="184"/>
      <c r="AY129" s="184"/>
      <c r="AZ129" s="374"/>
      <c r="BA129" s="800"/>
      <c r="BB129" s="629" t="s">
        <v>48</v>
      </c>
      <c r="BC129" s="58" t="s">
        <v>35</v>
      </c>
      <c r="BD129" s="54" t="s">
        <v>35</v>
      </c>
      <c r="BE129" s="54" t="s">
        <v>35</v>
      </c>
      <c r="BF129" s="54" t="s">
        <v>35</v>
      </c>
      <c r="BG129" s="49" t="s">
        <v>35</v>
      </c>
      <c r="BH129" s="58" t="s">
        <v>35</v>
      </c>
      <c r="BI129" s="54" t="s">
        <v>35</v>
      </c>
      <c r="BJ129" s="54" t="s">
        <v>35</v>
      </c>
      <c r="BK129" s="54" t="s">
        <v>35</v>
      </c>
      <c r="BL129" s="49" t="s">
        <v>35</v>
      </c>
      <c r="BM129" s="58" t="s">
        <v>35</v>
      </c>
      <c r="BN129" s="54" t="s">
        <v>35</v>
      </c>
      <c r="BO129" s="54" t="s">
        <v>35</v>
      </c>
      <c r="BP129" s="54" t="s">
        <v>35</v>
      </c>
      <c r="BQ129" s="49" t="s">
        <v>35</v>
      </c>
      <c r="BR129" s="58" t="s">
        <v>35</v>
      </c>
      <c r="BS129" s="54" t="s">
        <v>35</v>
      </c>
      <c r="BT129" s="54" t="s">
        <v>35</v>
      </c>
      <c r="BU129" s="54" t="s">
        <v>35</v>
      </c>
      <c r="BV129" s="54" t="s">
        <v>35</v>
      </c>
      <c r="BW129" s="54" t="s">
        <v>35</v>
      </c>
      <c r="BX129" s="54" t="s">
        <v>35</v>
      </c>
      <c r="BY129" s="43" t="s">
        <v>35</v>
      </c>
      <c r="BZ129" s="43" t="s">
        <v>35</v>
      </c>
      <c r="CA129" s="43" t="s">
        <v>35</v>
      </c>
      <c r="CB129" s="43" t="s">
        <v>35</v>
      </c>
      <c r="CC129" s="43" t="s">
        <v>35</v>
      </c>
      <c r="CD129" s="43" t="s">
        <v>35</v>
      </c>
      <c r="CE129" s="43" t="s">
        <v>35</v>
      </c>
      <c r="CF129" s="43" t="s">
        <v>35</v>
      </c>
      <c r="CG129" s="43" t="s">
        <v>35</v>
      </c>
      <c r="CH129" s="43" t="s">
        <v>35</v>
      </c>
      <c r="CI129" s="43" t="s">
        <v>35</v>
      </c>
      <c r="CJ129" s="43" t="s">
        <v>35</v>
      </c>
      <c r="CK129" s="43" t="s">
        <v>35</v>
      </c>
      <c r="CL129" s="2"/>
      <c r="CM129" s="2"/>
      <c r="CN129" s="2"/>
      <c r="CO129" s="2"/>
      <c r="CP129" s="2"/>
      <c r="CQ129" s="2"/>
      <c r="CR129" s="2"/>
      <c r="CS129" s="2"/>
      <c r="CT129" s="2"/>
      <c r="CU129" s="2"/>
      <c r="CV129" s="2"/>
      <c r="CW129" s="2"/>
      <c r="CX129" s="2"/>
      <c r="CY129" s="2"/>
      <c r="CZ129" s="2"/>
    </row>
    <row r="130" s="337" customFormat="true" ht="15" customHeight="true" x14ac:dyDescent="0.2">
      <c r="A130" s="838" t="s">
        <v>47</v>
      </c>
      <c r="B130" s="405" t="s">
        <v>42</v>
      </c>
      <c r="C130" s="411">
        <f>(C158+C159)/(C158+C159+C160)*100</f>
        <v>11.112510505682156</v>
      </c>
      <c r="D130" s="412">
        <f t="shared" ref="D130:AK130" si="3">(D158+D159)/(D158+D159+D160)*100</f>
        <v>12.650244960043949</v>
      </c>
      <c r="E130" s="412">
        <f t="shared" si="3"/>
        <v>11.464512685390424</v>
      </c>
      <c r="F130" s="412">
        <f t="shared" si="3"/>
        <v>23.645957515061546</v>
      </c>
      <c r="G130" s="413">
        <f t="shared" si="3"/>
        <v>60.560731651982614</v>
      </c>
      <c r="H130" s="414">
        <f t="shared" si="3"/>
        <v>22.150429316409376</v>
      </c>
      <c r="I130" s="412">
        <f t="shared" si="3"/>
        <v>43.835357045749035</v>
      </c>
      <c r="J130" s="412">
        <f t="shared" si="3"/>
        <v>45.775342011689382</v>
      </c>
      <c r="K130" s="412">
        <f t="shared" si="3"/>
        <v>67.316044452051671</v>
      </c>
      <c r="L130" s="415">
        <f t="shared" si="3"/>
        <v>92.05879500012523</v>
      </c>
      <c r="M130" s="411">
        <f t="shared" si="3"/>
        <v>5.7025912152297176</v>
      </c>
      <c r="N130" s="412">
        <f t="shared" si="3"/>
        <v>12.665447574054209</v>
      </c>
      <c r="O130" s="412">
        <f t="shared" si="3"/>
        <v>5.2101688408687767</v>
      </c>
      <c r="P130" s="412">
        <f t="shared" si="3"/>
        <v>12.729022285046767</v>
      </c>
      <c r="Q130" s="413">
        <f t="shared" si="3"/>
        <v>20.011563664213238</v>
      </c>
      <c r="R130" s="414">
        <f t="shared" si="3"/>
        <v>43.034612391337731</v>
      </c>
      <c r="S130" s="412">
        <f t="shared" si="3"/>
        <v>22.474767666246123</v>
      </c>
      <c r="T130" s="412">
        <f t="shared" si="3"/>
        <v>23.401178083210841</v>
      </c>
      <c r="U130" s="412">
        <f t="shared" si="3"/>
        <v>26.393997647135926</v>
      </c>
      <c r="V130" s="412">
        <f t="shared" si="3"/>
        <v>44.173548527129405</v>
      </c>
      <c r="W130" s="412">
        <f t="shared" si="3"/>
        <v>17.81170385276662</v>
      </c>
      <c r="X130" s="412">
        <f t="shared" si="3"/>
        <v>11.570098343996362</v>
      </c>
      <c r="Y130" s="412">
        <f t="shared" si="3"/>
        <v>25.513038374979846</v>
      </c>
      <c r="Z130" s="412">
        <f t="shared" si="3"/>
        <v>20.027600211988325</v>
      </c>
      <c r="AA130" s="412">
        <f t="shared" si="3"/>
        <v>23.095038500006542</v>
      </c>
      <c r="AB130" s="412">
        <f t="shared" si="3"/>
        <v>26.232688488503065</v>
      </c>
      <c r="AC130" s="412">
        <f t="shared" si="3"/>
        <v>30.110848329771333</v>
      </c>
      <c r="AD130" s="412">
        <f t="shared" si="3"/>
        <v>26.193723275476927</v>
      </c>
      <c r="AE130" s="412">
        <f t="shared" si="3"/>
        <v>29.21528427830517</v>
      </c>
      <c r="AF130" s="412">
        <f t="shared" si="3"/>
        <v>75.126536658931443</v>
      </c>
      <c r="AG130" s="412">
        <f t="shared" si="3"/>
        <v>59.349284889229736</v>
      </c>
      <c r="AH130" s="412">
        <f t="shared" si="3"/>
        <v>11.537475791676201</v>
      </c>
      <c r="AI130" s="412">
        <f t="shared" si="3"/>
        <v>9.6325916922796608</v>
      </c>
      <c r="AJ130" s="412">
        <f t="shared" si="3"/>
        <v>20.123856914795667</v>
      </c>
      <c r="AK130" s="415">
        <f t="shared" si="3"/>
        <v>63.913627624431527</v>
      </c>
      <c r="AL130" s="184"/>
      <c r="AM130" s="184"/>
      <c r="AN130" s="184"/>
      <c r="AO130" s="184"/>
      <c r="AP130" s="184"/>
      <c r="AQ130" s="184"/>
      <c r="AR130" s="184"/>
      <c r="AS130" s="184"/>
      <c r="AT130" s="184"/>
      <c r="AU130" s="184"/>
      <c r="AV130" s="184"/>
      <c r="AW130" s="184"/>
      <c r="AX130" s="184"/>
      <c r="AY130" s="184"/>
      <c r="AZ130" s="374"/>
      <c r="BB130" s="339"/>
      <c r="BZ130" s="374"/>
      <c r="CA130" s="374"/>
      <c r="CB130" s="374"/>
      <c r="CC130" s="374"/>
      <c r="CD130" s="374"/>
      <c r="CE130" s="374"/>
      <c r="CF130" s="374"/>
      <c r="CG130" s="374"/>
      <c r="CH130" s="374"/>
      <c r="CI130" s="374"/>
      <c r="CJ130" s="374"/>
      <c r="CK130" s="374"/>
      <c r="CL130" s="374"/>
      <c r="CM130" s="374"/>
      <c r="CN130" s="374"/>
      <c r="CO130" s="374"/>
      <c r="CP130" s="374"/>
      <c r="CQ130" s="374"/>
      <c r="CR130" s="374"/>
      <c r="CS130" s="374"/>
      <c r="CT130" s="374"/>
      <c r="CU130" s="374"/>
      <c r="CV130" s="374"/>
      <c r="CW130" s="374"/>
      <c r="CX130" s="374"/>
      <c r="CY130" s="374"/>
      <c r="CZ130" s="374"/>
    </row>
    <row r="131" s="337" customFormat="true" ht="15" customHeight="true" x14ac:dyDescent="0.2">
      <c r="A131" s="839"/>
      <c r="B131" s="402" t="s">
        <v>46</v>
      </c>
      <c r="C131" s="416"/>
      <c r="D131" s="417"/>
      <c r="E131" s="417"/>
      <c r="F131" s="417"/>
      <c r="G131" s="418"/>
      <c r="H131" s="419"/>
      <c r="I131" s="417"/>
      <c r="J131" s="417"/>
      <c r="K131" s="417"/>
      <c r="L131" s="420"/>
      <c r="M131" s="416"/>
      <c r="N131" s="417"/>
      <c r="O131" s="417"/>
      <c r="P131" s="417"/>
      <c r="Q131" s="418"/>
      <c r="R131" s="419"/>
      <c r="S131" s="417"/>
      <c r="T131" s="417"/>
      <c r="U131" s="417"/>
      <c r="V131" s="417"/>
      <c r="W131" s="417"/>
      <c r="X131" s="417"/>
      <c r="Y131" s="417"/>
      <c r="Z131" s="417"/>
      <c r="AA131" s="417"/>
      <c r="AB131" s="420"/>
      <c r="AC131" s="420"/>
      <c r="AD131" s="420"/>
      <c r="AE131" s="420"/>
      <c r="AF131" s="420"/>
      <c r="AG131" s="420"/>
      <c r="AH131" s="420"/>
      <c r="AI131" s="420"/>
      <c r="AJ131" s="420"/>
      <c r="AK131" s="420"/>
      <c r="AL131" s="184"/>
      <c r="AM131" s="184"/>
      <c r="AN131" s="184"/>
      <c r="AO131" s="184"/>
      <c r="AP131" s="184"/>
      <c r="AQ131" s="184"/>
      <c r="AR131" s="184"/>
      <c r="AS131" s="184"/>
      <c r="AT131" s="184"/>
      <c r="AU131" s="184"/>
      <c r="AV131" s="184"/>
      <c r="AW131" s="184"/>
      <c r="AX131" s="184"/>
      <c r="AY131" s="184"/>
      <c r="AZ131" s="374"/>
      <c r="BB131" s="339"/>
      <c r="BZ131" s="374"/>
      <c r="CA131" s="374"/>
      <c r="CB131" s="374"/>
      <c r="CC131" s="374"/>
      <c r="CD131" s="374"/>
      <c r="CE131" s="374"/>
      <c r="CF131" s="374"/>
      <c r="CG131" s="374"/>
      <c r="CH131" s="374"/>
      <c r="CI131" s="374"/>
      <c r="CJ131" s="374"/>
      <c r="CK131" s="374"/>
      <c r="CL131" s="374"/>
      <c r="CM131" s="374"/>
      <c r="CN131" s="374"/>
      <c r="CO131" s="374"/>
      <c r="CP131" s="374"/>
      <c r="CQ131" s="374"/>
      <c r="CR131" s="374"/>
      <c r="CS131" s="374"/>
      <c r="CT131" s="374"/>
      <c r="CU131" s="374"/>
      <c r="CV131" s="374"/>
      <c r="CW131" s="374"/>
      <c r="CX131" s="374"/>
      <c r="CY131" s="374"/>
      <c r="CZ131" s="374"/>
    </row>
    <row r="132" s="337" customFormat="true" ht="15" customHeight="true" x14ac:dyDescent="0.2">
      <c r="A132" s="840"/>
      <c r="B132" s="403" t="s">
        <v>46</v>
      </c>
      <c r="C132" s="421"/>
      <c r="D132" s="422"/>
      <c r="E132" s="422"/>
      <c r="F132" s="422"/>
      <c r="G132" s="423"/>
      <c r="H132" s="424"/>
      <c r="I132" s="422"/>
      <c r="J132" s="422"/>
      <c r="K132" s="422"/>
      <c r="L132" s="425"/>
      <c r="M132" s="421"/>
      <c r="N132" s="422"/>
      <c r="O132" s="422"/>
      <c r="P132" s="422"/>
      <c r="Q132" s="423"/>
      <c r="R132" s="17"/>
      <c r="S132" s="16"/>
      <c r="T132" s="16"/>
      <c r="U132" s="16"/>
      <c r="V132" s="16"/>
      <c r="W132" s="16"/>
      <c r="X132" s="16"/>
      <c r="Y132" s="16"/>
      <c r="Z132" s="16"/>
      <c r="AA132" s="16"/>
      <c r="AB132" s="4"/>
      <c r="AC132" s="4"/>
      <c r="AD132" s="4"/>
      <c r="AE132" s="4"/>
      <c r="AF132" s="4"/>
      <c r="AG132" s="4"/>
      <c r="AH132" s="4"/>
      <c r="AI132" s="4"/>
      <c r="AJ132" s="4"/>
      <c r="AK132" s="4"/>
      <c r="AL132" s="184"/>
      <c r="AM132" s="184"/>
      <c r="AN132" s="184"/>
      <c r="AO132" s="184"/>
      <c r="AP132" s="184"/>
      <c r="AQ132" s="184"/>
      <c r="AR132" s="184"/>
      <c r="AS132" s="184"/>
      <c r="AT132" s="184"/>
      <c r="AU132" s="184"/>
      <c r="AV132" s="184"/>
      <c r="AW132" s="184"/>
      <c r="AX132" s="184"/>
      <c r="AY132" s="184"/>
      <c r="AZ132" s="374"/>
      <c r="BB132" s="339"/>
      <c r="BZ132" s="374"/>
      <c r="CA132" s="374"/>
      <c r="CB132" s="374"/>
      <c r="CC132" s="374"/>
      <c r="CD132" s="374"/>
      <c r="CE132" s="374"/>
      <c r="CF132" s="374"/>
      <c r="CG132" s="374"/>
      <c r="CH132" s="374"/>
      <c r="CI132" s="374"/>
      <c r="CJ132" s="374"/>
      <c r="CK132" s="374"/>
      <c r="CL132" s="374"/>
      <c r="CM132" s="374"/>
      <c r="CN132" s="374"/>
      <c r="CO132" s="374"/>
      <c r="CP132" s="374"/>
      <c r="CQ132" s="374"/>
      <c r="CR132" s="374"/>
      <c r="CS132" s="374"/>
      <c r="CT132" s="374"/>
      <c r="CU132" s="374"/>
      <c r="CV132" s="374"/>
      <c r="CW132" s="374"/>
      <c r="CX132" s="374"/>
      <c r="CY132" s="374"/>
      <c r="CZ132" s="374"/>
    </row>
    <row r="133" s="561" customFormat="true" ht="15" customHeight="true" x14ac:dyDescent="0.2">
      <c r="A133" s="336"/>
      <c r="B133" s="404"/>
      <c r="C133" s="841" t="s">
        <v>115</v>
      </c>
      <c r="D133" s="842"/>
      <c r="E133" s="842"/>
      <c r="F133" s="842"/>
      <c r="G133" s="843"/>
      <c r="H133" s="833" t="s">
        <v>38</v>
      </c>
      <c r="I133" s="811"/>
      <c r="J133" s="811"/>
      <c r="K133" s="811"/>
      <c r="L133" s="813"/>
      <c r="M133" s="810" t="s">
        <v>37</v>
      </c>
      <c r="N133" s="811"/>
      <c r="O133" s="811"/>
      <c r="P133" s="811"/>
      <c r="Q133" s="813"/>
      <c r="R133" s="5" t="s">
        <v>142</v>
      </c>
      <c r="S133" s="455"/>
      <c r="T133" s="455"/>
      <c r="U133" s="455"/>
      <c r="V133" s="455"/>
      <c r="W133" s="455"/>
      <c r="X133" s="455"/>
      <c r="Y133" s="455"/>
      <c r="Z133" s="455"/>
      <c r="AA133" s="455"/>
      <c r="AB133" s="455"/>
      <c r="AC133" s="455"/>
      <c r="AD133" s="455"/>
      <c r="AE133" s="455"/>
      <c r="AF133" s="455"/>
      <c r="AG133" s="455"/>
      <c r="AH133" s="455"/>
      <c r="AI133" s="455"/>
      <c r="AJ133" s="455"/>
      <c r="AK133" s="455"/>
      <c r="AL133" s="184"/>
      <c r="AM133" s="184"/>
      <c r="AN133" s="184"/>
      <c r="AO133" s="184"/>
      <c r="AP133" s="184"/>
      <c r="AQ133" s="184"/>
      <c r="AR133" s="184"/>
      <c r="AS133" s="184"/>
      <c r="AT133" s="184"/>
      <c r="AU133" s="184"/>
      <c r="AV133" s="184"/>
      <c r="AW133" s="184"/>
      <c r="AX133" s="184"/>
      <c r="AY133" s="184"/>
      <c r="AZ133" s="374"/>
      <c r="BA133" s="375" t="s">
        <v>131</v>
      </c>
      <c r="BB133" s="322" t="s">
        <v>99</v>
      </c>
      <c r="BC133" s="801" t="s">
        <v>115</v>
      </c>
      <c r="BD133" s="802"/>
      <c r="BE133" s="802"/>
      <c r="BF133" s="802"/>
      <c r="BG133" s="803"/>
      <c r="BH133" s="801" t="s">
        <v>38</v>
      </c>
      <c r="BI133" s="802"/>
      <c r="BJ133" s="802"/>
      <c r="BK133" s="802"/>
      <c r="BL133" s="803"/>
      <c r="BM133" s="801" t="s">
        <v>37</v>
      </c>
      <c r="BN133" s="802"/>
      <c r="BO133" s="802"/>
      <c r="BP133" s="802"/>
      <c r="BQ133" s="804"/>
      <c r="BR133" s="18" t="s">
        <v>142</v>
      </c>
      <c r="BS133" s="455"/>
      <c r="BT133" s="455"/>
      <c r="BU133" s="455"/>
      <c r="BV133" s="455"/>
      <c r="BW133" s="455"/>
      <c r="BX133" s="455"/>
      <c r="BY133" s="455"/>
      <c r="BZ133" s="469"/>
      <c r="CA133" s="469"/>
      <c r="CB133" s="469"/>
      <c r="CC133" s="469"/>
      <c r="CD133" s="469"/>
      <c r="CE133" s="469"/>
      <c r="CF133" s="469"/>
      <c r="CG133" s="469"/>
      <c r="CH133" s="469"/>
      <c r="CI133" s="469"/>
      <c r="CJ133" s="469"/>
      <c r="CK133" s="469"/>
      <c r="CL133" s="373"/>
      <c r="CM133" s="373"/>
      <c r="CN133" s="373"/>
      <c r="CO133" s="373"/>
      <c r="CP133" s="373"/>
      <c r="CQ133" s="373"/>
      <c r="CR133" s="373"/>
      <c r="CS133" s="373"/>
      <c r="CT133" s="373"/>
      <c r="CU133" s="373"/>
      <c r="CV133" s="373"/>
      <c r="CW133" s="373"/>
      <c r="CX133" s="373"/>
      <c r="CY133" s="373"/>
      <c r="CZ133" s="373"/>
    </row>
    <row r="134" s="561" customFormat="true" ht="24" x14ac:dyDescent="0.2">
      <c r="A134" s="361" t="s">
        <v>69</v>
      </c>
      <c r="B134" s="404"/>
      <c r="C134" s="446" t="s">
        <v>0</v>
      </c>
      <c r="D134" s="620" t="s">
        <v>1</v>
      </c>
      <c r="E134" s="620" t="s">
        <v>2</v>
      </c>
      <c r="F134" s="620" t="s">
        <v>3</v>
      </c>
      <c r="G134" s="621" t="s">
        <v>4</v>
      </c>
      <c r="H134" s="409" t="s">
        <v>0</v>
      </c>
      <c r="I134" s="631" t="s">
        <v>1</v>
      </c>
      <c r="J134" s="631" t="s">
        <v>2</v>
      </c>
      <c r="K134" s="631" t="s">
        <v>3</v>
      </c>
      <c r="L134" s="632" t="s">
        <v>4</v>
      </c>
      <c r="M134" s="410" t="s">
        <v>0</v>
      </c>
      <c r="N134" s="631" t="s">
        <v>1</v>
      </c>
      <c r="O134" s="631" t="s">
        <v>2</v>
      </c>
      <c r="P134" s="631" t="s">
        <v>3</v>
      </c>
      <c r="Q134" s="619" t="s">
        <v>4</v>
      </c>
      <c r="R134" s="409" t="s">
        <v>323</v>
      </c>
      <c r="S134" s="631" t="s">
        <v>324</v>
      </c>
      <c r="T134" s="631" t="s">
        <v>325</v>
      </c>
      <c r="U134" s="631" t="s">
        <v>257</v>
      </c>
      <c r="V134" s="631" t="s">
        <v>326</v>
      </c>
      <c r="W134" s="631" t="s">
        <v>327</v>
      </c>
      <c r="X134" s="631" t="s">
        <v>328</v>
      </c>
      <c r="Y134" s="631" t="s">
        <v>329</v>
      </c>
      <c r="Z134" s="631" t="s">
        <v>258</v>
      </c>
      <c r="AA134" s="631" t="s">
        <v>330</v>
      </c>
      <c r="AB134" s="631" t="s">
        <v>331</v>
      </c>
      <c r="AC134" s="631" t="s">
        <v>332</v>
      </c>
      <c r="AD134" s="631" t="s">
        <v>333</v>
      </c>
      <c r="AE134" s="631" t="s">
        <v>260</v>
      </c>
      <c r="AF134" s="631" t="s">
        <v>334</v>
      </c>
      <c r="AG134" s="631" t="s">
        <v>335</v>
      </c>
      <c r="AH134" s="631" t="s">
        <v>336</v>
      </c>
      <c r="AI134" s="631" t="s">
        <v>337</v>
      </c>
      <c r="AJ134" s="631" t="s">
        <v>338</v>
      </c>
      <c r="AK134" s="632" t="s">
        <v>339</v>
      </c>
      <c r="AL134" s="184"/>
      <c r="AM134" s="184"/>
      <c r="AN134" s="184"/>
      <c r="AO134" s="184"/>
      <c r="AP134" s="184"/>
      <c r="AQ134" s="184"/>
      <c r="AR134" s="184"/>
      <c r="AS134" s="184"/>
      <c r="AT134" s="184"/>
      <c r="AU134" s="184"/>
      <c r="AV134" s="184"/>
      <c r="AW134" s="184"/>
      <c r="AX134" s="184"/>
      <c r="AY134" s="184"/>
      <c r="AZ134" s="374"/>
      <c r="BA134" s="361" t="s">
        <v>117</v>
      </c>
      <c r="BB134" s="360"/>
      <c r="BC134" s="486" t="s">
        <v>0</v>
      </c>
      <c r="BD134" s="596" t="s">
        <v>1</v>
      </c>
      <c r="BE134" s="596" t="s">
        <v>2</v>
      </c>
      <c r="BF134" s="596" t="s">
        <v>3</v>
      </c>
      <c r="BG134" s="487" t="s">
        <v>4</v>
      </c>
      <c r="BH134" s="486" t="s">
        <v>0</v>
      </c>
      <c r="BI134" s="596" t="s">
        <v>1</v>
      </c>
      <c r="BJ134" s="596" t="s">
        <v>2</v>
      </c>
      <c r="BK134" s="596" t="s">
        <v>3</v>
      </c>
      <c r="BL134" s="487" t="s">
        <v>4</v>
      </c>
      <c r="BM134" s="486" t="s">
        <v>0</v>
      </c>
      <c r="BN134" s="596" t="s">
        <v>1</v>
      </c>
      <c r="BO134" s="596" t="s">
        <v>2</v>
      </c>
      <c r="BP134" s="596" t="s">
        <v>3</v>
      </c>
      <c r="BQ134" s="487" t="s">
        <v>4</v>
      </c>
      <c r="BR134" s="486" t="s">
        <v>323</v>
      </c>
      <c r="BS134" s="596" t="s">
        <v>324</v>
      </c>
      <c r="BT134" s="596" t="s">
        <v>325</v>
      </c>
      <c r="BU134" s="596" t="s">
        <v>257</v>
      </c>
      <c r="BV134" s="596" t="s">
        <v>326</v>
      </c>
      <c r="BW134" s="596" t="s">
        <v>327</v>
      </c>
      <c r="BX134" s="596" t="s">
        <v>328</v>
      </c>
      <c r="BY134" s="597" t="s">
        <v>329</v>
      </c>
      <c r="BZ134" s="597" t="s">
        <v>258</v>
      </c>
      <c r="CA134" s="597" t="s">
        <v>330</v>
      </c>
      <c r="CB134" s="597" t="s">
        <v>331</v>
      </c>
      <c r="CC134" s="597" t="s">
        <v>332</v>
      </c>
      <c r="CD134" s="597" t="s">
        <v>333</v>
      </c>
      <c r="CE134" s="597" t="s">
        <v>260</v>
      </c>
      <c r="CF134" s="597" t="s">
        <v>334</v>
      </c>
      <c r="CG134" s="597" t="s">
        <v>335</v>
      </c>
      <c r="CH134" s="597" t="s">
        <v>336</v>
      </c>
      <c r="CI134" s="597" t="s">
        <v>337</v>
      </c>
      <c r="CJ134" s="597" t="s">
        <v>338</v>
      </c>
      <c r="CK134" s="597" t="s">
        <v>339</v>
      </c>
      <c r="CL134" s="180"/>
      <c r="CM134" s="180"/>
      <c r="CN134" s="180"/>
      <c r="CO134" s="180"/>
      <c r="CP134" s="180"/>
      <c r="CQ134" s="180"/>
      <c r="CR134" s="180"/>
      <c r="CS134" s="180"/>
      <c r="CT134" s="180"/>
      <c r="CU134" s="180"/>
      <c r="CV134" s="180"/>
      <c r="CW134" s="180"/>
      <c r="CX134" s="180"/>
      <c r="CY134" s="180"/>
      <c r="CZ134" s="180"/>
    </row>
    <row r="135" s="561" customFormat="true" ht="15" customHeight="true" x14ac:dyDescent="0.2">
      <c r="A135" s="834" t="s">
        <v>45</v>
      </c>
      <c r="B135" s="406" t="s">
        <v>44</v>
      </c>
      <c r="C135" s="130">
        <v>0.17924806539076743</v>
      </c>
      <c r="D135" s="129">
        <v>5.4539413408500196E-3</v>
      </c>
      <c r="E135" s="129">
        <v>1.0695187360336263E-2</v>
      </c>
      <c r="F135" s="129">
        <v>0.46249727867576551</v>
      </c>
      <c r="G135" s="128">
        <v>3.3120981759579387</v>
      </c>
      <c r="H135" s="127">
        <v>0.95308629536892608</v>
      </c>
      <c r="I135" s="129">
        <v>2.1539013235994426</v>
      </c>
      <c r="J135" s="129">
        <v>2.9864487545449681</v>
      </c>
      <c r="K135" s="129">
        <v>1.991427967625373</v>
      </c>
      <c r="L135" s="126">
        <v>8.7962919694433808</v>
      </c>
      <c r="M135" s="130">
        <v>0</v>
      </c>
      <c r="N135" s="129">
        <v>0</v>
      </c>
      <c r="O135" s="129">
        <v>1.1317671732376994E-2</v>
      </c>
      <c r="P135" s="129">
        <v>0</v>
      </c>
      <c r="Q135" s="128">
        <v>2.0534181534004162E-2</v>
      </c>
      <c r="R135" s="127">
        <v>0.39628750997259465</v>
      </c>
      <c r="S135" s="129">
        <v>0.69789032426191466</v>
      </c>
      <c r="T135" s="129">
        <v>0</v>
      </c>
      <c r="U135" s="129">
        <v>0</v>
      </c>
      <c r="V135" s="129">
        <v>0.47869638636609224</v>
      </c>
      <c r="W135" s="129">
        <v>0</v>
      </c>
      <c r="X135" s="129">
        <v>0.16126088225451388</v>
      </c>
      <c r="Y135" s="129">
        <v>0</v>
      </c>
      <c r="Z135" s="129">
        <v>0.4737417456752685</v>
      </c>
      <c r="AA135" s="129">
        <v>0</v>
      </c>
      <c r="AB135" s="129">
        <v>2.6509099900147059E-2</v>
      </c>
      <c r="AC135" s="129">
        <v>0</v>
      </c>
      <c r="AD135" s="129">
        <v>0</v>
      </c>
      <c r="AE135" s="129">
        <v>0</v>
      </c>
      <c r="AF135" s="129">
        <v>6.1826920184138929</v>
      </c>
      <c r="AG135" s="129">
        <v>0.24237807682562354</v>
      </c>
      <c r="AH135" s="129">
        <v>0</v>
      </c>
      <c r="AI135" s="129">
        <v>0.40749198010392756</v>
      </c>
      <c r="AJ135" s="129">
        <v>0</v>
      </c>
      <c r="AK135" s="126">
        <v>0</v>
      </c>
      <c r="AL135" s="184"/>
      <c r="AM135" s="184"/>
      <c r="AN135" s="184"/>
      <c r="AO135" s="184"/>
      <c r="AP135" s="184"/>
      <c r="AQ135" s="184"/>
      <c r="AR135" s="184"/>
      <c r="AS135" s="184"/>
      <c r="AT135" s="184"/>
      <c r="AU135" s="184"/>
      <c r="AV135" s="184"/>
      <c r="AW135" s="184"/>
      <c r="AX135" s="184"/>
      <c r="AY135" s="184"/>
      <c r="AZ135" s="374"/>
      <c r="BA135" s="807" t="s">
        <v>45</v>
      </c>
      <c r="BB135" s="627" t="s">
        <v>44</v>
      </c>
      <c r="BC135" s="60" t="s">
        <v>35</v>
      </c>
      <c r="BD135" s="56" t="s">
        <v>35</v>
      </c>
      <c r="BE135" s="56" t="s">
        <v>35</v>
      </c>
      <c r="BF135" s="56" t="s">
        <v>35</v>
      </c>
      <c r="BG135" s="51" t="s">
        <v>35</v>
      </c>
      <c r="BH135" s="60" t="s">
        <v>35</v>
      </c>
      <c r="BI135" s="56" t="s">
        <v>35</v>
      </c>
      <c r="BJ135" s="56" t="s">
        <v>35</v>
      </c>
      <c r="BK135" s="56" t="s">
        <v>35</v>
      </c>
      <c r="BL135" s="51" t="s">
        <v>35</v>
      </c>
      <c r="BM135" s="60" t="s">
        <v>35</v>
      </c>
      <c r="BN135" s="56" t="s">
        <v>35</v>
      </c>
      <c r="BO135" s="56" t="s">
        <v>35</v>
      </c>
      <c r="BP135" s="56" t="s">
        <v>35</v>
      </c>
      <c r="BQ135" s="51" t="s">
        <v>35</v>
      </c>
      <c r="BR135" s="60" t="s">
        <v>35</v>
      </c>
      <c r="BS135" s="56" t="s">
        <v>35</v>
      </c>
      <c r="BT135" s="56" t="s">
        <v>35</v>
      </c>
      <c r="BU135" s="56" t="s">
        <v>35</v>
      </c>
      <c r="BV135" s="56" t="s">
        <v>35</v>
      </c>
      <c r="BW135" s="56" t="s">
        <v>35</v>
      </c>
      <c r="BX135" s="56" t="s">
        <v>35</v>
      </c>
      <c r="BY135" s="45" t="s">
        <v>35</v>
      </c>
      <c r="BZ135" s="45" t="s">
        <v>35</v>
      </c>
      <c r="CA135" s="45" t="s">
        <v>35</v>
      </c>
      <c r="CB135" s="45" t="s">
        <v>35</v>
      </c>
      <c r="CC135" s="45" t="s">
        <v>35</v>
      </c>
      <c r="CD135" s="45" t="s">
        <v>35</v>
      </c>
      <c r="CE135" s="45" t="s">
        <v>35</v>
      </c>
      <c r="CF135" s="45" t="s">
        <v>35</v>
      </c>
      <c r="CG135" s="45" t="s">
        <v>35</v>
      </c>
      <c r="CH135" s="45" t="s">
        <v>35</v>
      </c>
      <c r="CI135" s="45" t="s">
        <v>35</v>
      </c>
      <c r="CJ135" s="45" t="s">
        <v>35</v>
      </c>
      <c r="CK135" s="45" t="s">
        <v>35</v>
      </c>
      <c r="CL135" s="2"/>
      <c r="CM135" s="2"/>
      <c r="CN135" s="2"/>
      <c r="CO135" s="2"/>
      <c r="CP135" s="2"/>
      <c r="CQ135" s="2"/>
      <c r="CR135" s="2"/>
      <c r="CS135" s="2"/>
      <c r="CT135" s="2"/>
      <c r="CU135" s="2"/>
      <c r="CV135" s="2"/>
      <c r="CW135" s="2"/>
      <c r="CX135" s="2"/>
      <c r="CY135" s="2"/>
      <c r="CZ135" s="2"/>
    </row>
    <row r="136" s="561" customFormat="true" ht="15" customHeight="true" x14ac:dyDescent="0.2">
      <c r="A136" s="808"/>
      <c r="B136" s="407" t="s">
        <v>43</v>
      </c>
      <c r="C136" s="125">
        <v>3.0726107979050052E-2</v>
      </c>
      <c r="D136" s="124">
        <v>7.9873163595827227E-4</v>
      </c>
      <c r="E136" s="124">
        <v>1.5077179229709558E-2</v>
      </c>
      <c r="F136" s="124">
        <v>0.51409905205695838</v>
      </c>
      <c r="G136" s="123">
        <v>2.8629010179394139</v>
      </c>
      <c r="H136" s="122">
        <v>0.43872138985398701</v>
      </c>
      <c r="I136" s="124">
        <v>1.337630396807163</v>
      </c>
      <c r="J136" s="124">
        <v>2.6413230812888138</v>
      </c>
      <c r="K136" s="124">
        <v>2.713666511233439</v>
      </c>
      <c r="L136" s="121">
        <v>6.238694667401389</v>
      </c>
      <c r="M136" s="125">
        <v>0</v>
      </c>
      <c r="N136" s="124">
        <v>0</v>
      </c>
      <c r="O136" s="124">
        <v>0</v>
      </c>
      <c r="P136" s="124">
        <v>0</v>
      </c>
      <c r="Q136" s="123">
        <v>0.38999235703264629</v>
      </c>
      <c r="R136" s="122">
        <v>3.2598547921871682E-2</v>
      </c>
      <c r="S136" s="124">
        <v>1.9621631535929353E-2</v>
      </c>
      <c r="T136" s="124">
        <v>6.2103135869005906E-2</v>
      </c>
      <c r="U136" s="124">
        <v>0</v>
      </c>
      <c r="V136" s="124">
        <v>2.0691727967155064E-2</v>
      </c>
      <c r="W136" s="124">
        <v>0.20793349209938758</v>
      </c>
      <c r="X136" s="124">
        <v>0</v>
      </c>
      <c r="Y136" s="124">
        <v>0</v>
      </c>
      <c r="Z136" s="124">
        <v>0.3919873357875277</v>
      </c>
      <c r="AA136" s="124">
        <v>0</v>
      </c>
      <c r="AB136" s="124">
        <v>0</v>
      </c>
      <c r="AC136" s="124">
        <v>1.5299015837329666</v>
      </c>
      <c r="AD136" s="124">
        <v>0</v>
      </c>
      <c r="AE136" s="124">
        <v>0</v>
      </c>
      <c r="AF136" s="124">
        <v>4.1563731161044375</v>
      </c>
      <c r="AG136" s="124">
        <v>0.75235950855549005</v>
      </c>
      <c r="AH136" s="124">
        <v>8.9243629889896675E-2</v>
      </c>
      <c r="AI136" s="124">
        <v>0</v>
      </c>
      <c r="AJ136" s="124">
        <v>0</v>
      </c>
      <c r="AK136" s="121">
        <v>2.856484103147176E-2</v>
      </c>
      <c r="AL136" s="184"/>
      <c r="AM136" s="184"/>
      <c r="AN136" s="184"/>
      <c r="AO136" s="184"/>
      <c r="AP136" s="184"/>
      <c r="AQ136" s="184"/>
      <c r="AR136" s="184"/>
      <c r="AS136" s="184"/>
      <c r="AT136" s="184"/>
      <c r="AU136" s="184"/>
      <c r="AV136" s="184"/>
      <c r="AW136" s="184"/>
      <c r="AX136" s="184"/>
      <c r="AY136" s="184"/>
      <c r="AZ136" s="374"/>
      <c r="BA136" s="799"/>
      <c r="BB136" s="625" t="s">
        <v>43</v>
      </c>
      <c r="BC136" s="59" t="s">
        <v>35</v>
      </c>
      <c r="BD136" s="55" t="s">
        <v>35</v>
      </c>
      <c r="BE136" s="55" t="s">
        <v>35</v>
      </c>
      <c r="BF136" s="55" t="s">
        <v>35</v>
      </c>
      <c r="BG136" s="50" t="s">
        <v>35</v>
      </c>
      <c r="BH136" s="59" t="s">
        <v>35</v>
      </c>
      <c r="BI136" s="55" t="s">
        <v>35</v>
      </c>
      <c r="BJ136" s="55" t="s">
        <v>35</v>
      </c>
      <c r="BK136" s="55" t="s">
        <v>35</v>
      </c>
      <c r="BL136" s="50" t="s">
        <v>35</v>
      </c>
      <c r="BM136" s="59" t="s">
        <v>35</v>
      </c>
      <c r="BN136" s="55" t="s">
        <v>35</v>
      </c>
      <c r="BO136" s="55" t="s">
        <v>35</v>
      </c>
      <c r="BP136" s="55" t="s">
        <v>35</v>
      </c>
      <c r="BQ136" s="50" t="s">
        <v>35</v>
      </c>
      <c r="BR136" s="59" t="s">
        <v>35</v>
      </c>
      <c r="BS136" s="55" t="s">
        <v>35</v>
      </c>
      <c r="BT136" s="55" t="s">
        <v>35</v>
      </c>
      <c r="BU136" s="55" t="s">
        <v>35</v>
      </c>
      <c r="BV136" s="55" t="s">
        <v>35</v>
      </c>
      <c r="BW136" s="55" t="s">
        <v>35</v>
      </c>
      <c r="BX136" s="55" t="s">
        <v>35</v>
      </c>
      <c r="BY136" s="44" t="s">
        <v>35</v>
      </c>
      <c r="BZ136" s="44" t="s">
        <v>35</v>
      </c>
      <c r="CA136" s="44" t="s">
        <v>35</v>
      </c>
      <c r="CB136" s="44" t="s">
        <v>35</v>
      </c>
      <c r="CC136" s="44" t="s">
        <v>35</v>
      </c>
      <c r="CD136" s="44" t="s">
        <v>35</v>
      </c>
      <c r="CE136" s="44" t="s">
        <v>35</v>
      </c>
      <c r="CF136" s="44" t="s">
        <v>35</v>
      </c>
      <c r="CG136" s="44" t="s">
        <v>35</v>
      </c>
      <c r="CH136" s="44" t="s">
        <v>35</v>
      </c>
      <c r="CI136" s="44" t="s">
        <v>35</v>
      </c>
      <c r="CJ136" s="44" t="s">
        <v>35</v>
      </c>
      <c r="CK136" s="44" t="s">
        <v>35</v>
      </c>
      <c r="CL136" s="2"/>
      <c r="CM136" s="2"/>
      <c r="CN136" s="2"/>
      <c r="CO136" s="2"/>
      <c r="CP136" s="2"/>
      <c r="CQ136" s="2"/>
      <c r="CR136" s="2"/>
      <c r="CS136" s="2"/>
      <c r="CT136" s="2"/>
      <c r="CU136" s="2"/>
      <c r="CV136" s="2"/>
      <c r="CW136" s="2"/>
      <c r="CX136" s="2"/>
      <c r="CY136" s="2"/>
      <c r="CZ136" s="2"/>
    </row>
    <row r="137" s="561" customFormat="true" ht="15" customHeight="true" x14ac:dyDescent="0.2">
      <c r="A137" s="808"/>
      <c r="B137" s="407" t="s">
        <v>42</v>
      </c>
      <c r="C137" s="125">
        <v>2.2717651876889065</v>
      </c>
      <c r="D137" s="124">
        <v>2.3756877725203509</v>
      </c>
      <c r="E137" s="124">
        <v>3.8194642755266233</v>
      </c>
      <c r="F137" s="124">
        <v>11.388028473022805</v>
      </c>
      <c r="G137" s="123">
        <v>50.499835283596099</v>
      </c>
      <c r="H137" s="122">
        <v>15.874451905836077</v>
      </c>
      <c r="I137" s="124">
        <v>40.359305992610032</v>
      </c>
      <c r="J137" s="124">
        <v>43.822639046478741</v>
      </c>
      <c r="K137" s="124">
        <v>61.055624731438385</v>
      </c>
      <c r="L137" s="121">
        <v>76.220152482112084</v>
      </c>
      <c r="M137" s="125">
        <v>1.9290963840350575</v>
      </c>
      <c r="N137" s="124">
        <v>1.8129713781444352</v>
      </c>
      <c r="O137" s="124">
        <v>1.9971926003831679</v>
      </c>
      <c r="P137" s="124">
        <v>3.6693775429105511</v>
      </c>
      <c r="Q137" s="123">
        <v>10.016281995271306</v>
      </c>
      <c r="R137" s="122">
        <v>12.371333903395531</v>
      </c>
      <c r="S137" s="124">
        <v>6.2936385259190013</v>
      </c>
      <c r="T137" s="124">
        <v>7.4376768995713478</v>
      </c>
      <c r="U137" s="124">
        <v>18.120027982198099</v>
      </c>
      <c r="V137" s="124">
        <v>11.351285270627081</v>
      </c>
      <c r="W137" s="124">
        <v>7.6928208333514716</v>
      </c>
      <c r="X137" s="124">
        <v>4.1703110325374473</v>
      </c>
      <c r="Y137" s="124">
        <v>4.5363994931052716</v>
      </c>
      <c r="Z137" s="124">
        <v>9.3965967305137905</v>
      </c>
      <c r="AA137" s="124">
        <v>3.8978509585238692</v>
      </c>
      <c r="AB137" s="124">
        <v>2.9565756836137287</v>
      </c>
      <c r="AC137" s="124">
        <v>4.2276801628850986</v>
      </c>
      <c r="AD137" s="124">
        <v>8.2539842224043056</v>
      </c>
      <c r="AE137" s="124">
        <v>10.670245741893643</v>
      </c>
      <c r="AF137" s="124">
        <v>63.177472801142606</v>
      </c>
      <c r="AG137" s="124">
        <v>12.714330846069391</v>
      </c>
      <c r="AH137" s="124">
        <v>2.2469193552095672</v>
      </c>
      <c r="AI137" s="124">
        <v>11.29775059427023</v>
      </c>
      <c r="AJ137" s="124">
        <v>8.4528308968631407</v>
      </c>
      <c r="AK137" s="121">
        <v>5.4912484105052028</v>
      </c>
      <c r="AL137" s="184"/>
      <c r="AM137" s="184"/>
      <c r="AN137" s="184"/>
      <c r="AO137" s="184"/>
      <c r="AP137" s="184"/>
      <c r="AQ137" s="184"/>
      <c r="AR137" s="184"/>
      <c r="AS137" s="184"/>
      <c r="AT137" s="184"/>
      <c r="AU137" s="184"/>
      <c r="AV137" s="184"/>
      <c r="AW137" s="184"/>
      <c r="AX137" s="184"/>
      <c r="AY137" s="184"/>
      <c r="AZ137" s="374"/>
      <c r="BA137" s="799"/>
      <c r="BB137" s="625" t="s">
        <v>42</v>
      </c>
      <c r="BC137" s="59" t="s">
        <v>35</v>
      </c>
      <c r="BD137" s="55" t="s">
        <v>35</v>
      </c>
      <c r="BE137" s="55" t="s">
        <v>35</v>
      </c>
      <c r="BF137" s="55" t="s">
        <v>35</v>
      </c>
      <c r="BG137" s="50" t="s">
        <v>35</v>
      </c>
      <c r="BH137" s="59" t="s">
        <v>35</v>
      </c>
      <c r="BI137" s="55" t="s">
        <v>35</v>
      </c>
      <c r="BJ137" s="55" t="s">
        <v>35</v>
      </c>
      <c r="BK137" s="55" t="s">
        <v>35</v>
      </c>
      <c r="BL137" s="50" t="s">
        <v>35</v>
      </c>
      <c r="BM137" s="59" t="s">
        <v>35</v>
      </c>
      <c r="BN137" s="55" t="s">
        <v>35</v>
      </c>
      <c r="BO137" s="55" t="s">
        <v>35</v>
      </c>
      <c r="BP137" s="55" t="s">
        <v>35</v>
      </c>
      <c r="BQ137" s="50" t="s">
        <v>35</v>
      </c>
      <c r="BR137" s="59" t="s">
        <v>35</v>
      </c>
      <c r="BS137" s="55" t="s">
        <v>35</v>
      </c>
      <c r="BT137" s="55" t="s">
        <v>35</v>
      </c>
      <c r="BU137" s="55" t="s">
        <v>35</v>
      </c>
      <c r="BV137" s="55" t="s">
        <v>35</v>
      </c>
      <c r="BW137" s="55" t="s">
        <v>35</v>
      </c>
      <c r="BX137" s="55" t="s">
        <v>35</v>
      </c>
      <c r="BY137" s="44" t="s">
        <v>35</v>
      </c>
      <c r="BZ137" s="44" t="s">
        <v>35</v>
      </c>
      <c r="CA137" s="44" t="s">
        <v>35</v>
      </c>
      <c r="CB137" s="44" t="s">
        <v>35</v>
      </c>
      <c r="CC137" s="44" t="s">
        <v>35</v>
      </c>
      <c r="CD137" s="44" t="s">
        <v>35</v>
      </c>
      <c r="CE137" s="44" t="s">
        <v>35</v>
      </c>
      <c r="CF137" s="44" t="s">
        <v>35</v>
      </c>
      <c r="CG137" s="44" t="s">
        <v>35</v>
      </c>
      <c r="CH137" s="44" t="s">
        <v>35</v>
      </c>
      <c r="CI137" s="44" t="s">
        <v>35</v>
      </c>
      <c r="CJ137" s="44" t="s">
        <v>35</v>
      </c>
      <c r="CK137" s="44" t="s">
        <v>35</v>
      </c>
      <c r="CL137" s="2"/>
      <c r="CM137" s="2"/>
      <c r="CN137" s="2"/>
      <c r="CO137" s="2"/>
      <c r="CP137" s="2"/>
      <c r="CQ137" s="2"/>
      <c r="CR137" s="2"/>
      <c r="CS137" s="2"/>
      <c r="CT137" s="2"/>
      <c r="CU137" s="2"/>
      <c r="CV137" s="2"/>
      <c r="CW137" s="2"/>
      <c r="CX137" s="2"/>
      <c r="CY137" s="2"/>
      <c r="CZ137" s="2"/>
    </row>
    <row r="138" s="561" customFormat="true" ht="15" customHeight="true" x14ac:dyDescent="0.2">
      <c r="A138" s="808"/>
      <c r="B138" s="407" t="s">
        <v>41</v>
      </c>
      <c r="C138" s="125">
        <v>9.8380874311159392</v>
      </c>
      <c r="D138" s="124">
        <v>10.685431937194501</v>
      </c>
      <c r="E138" s="124">
        <v>17.116659275747921</v>
      </c>
      <c r="F138" s="124">
        <v>27.271524731238657</v>
      </c>
      <c r="G138" s="123">
        <v>29.470697775094372</v>
      </c>
      <c r="H138" s="122">
        <v>36.89253915709493</v>
      </c>
      <c r="I138" s="124">
        <v>39.008926441860524</v>
      </c>
      <c r="J138" s="124">
        <v>40.246784802753623</v>
      </c>
      <c r="K138" s="124">
        <v>28.624322104451277</v>
      </c>
      <c r="L138" s="121">
        <v>8.0152552556955872</v>
      </c>
      <c r="M138" s="125">
        <v>7.7274709972302968</v>
      </c>
      <c r="N138" s="124">
        <v>9.5735558284668709</v>
      </c>
      <c r="O138" s="124">
        <v>13.272092779586671</v>
      </c>
      <c r="P138" s="124">
        <v>17.500663770693045</v>
      </c>
      <c r="Q138" s="123">
        <v>28.465641047281437</v>
      </c>
      <c r="R138" s="122">
        <v>16.447414243025314</v>
      </c>
      <c r="S138" s="124">
        <v>18.160945196631108</v>
      </c>
      <c r="T138" s="124">
        <v>17.147448297227715</v>
      </c>
      <c r="U138" s="124">
        <v>33.422005194033531</v>
      </c>
      <c r="V138" s="124">
        <v>19.93412306787377</v>
      </c>
      <c r="W138" s="124">
        <v>26.416549584007754</v>
      </c>
      <c r="X138" s="124">
        <v>21.25338699463817</v>
      </c>
      <c r="Y138" s="124">
        <v>21.439934641261924</v>
      </c>
      <c r="Z138" s="124">
        <v>31.637426203497309</v>
      </c>
      <c r="AA138" s="124">
        <v>11.358343615565133</v>
      </c>
      <c r="AB138" s="124">
        <v>9.9062435108404809</v>
      </c>
      <c r="AC138" s="124">
        <v>6.5706355704623434</v>
      </c>
      <c r="AD138" s="124">
        <v>25.608622418556848</v>
      </c>
      <c r="AE138" s="124">
        <v>32.576214419696846</v>
      </c>
      <c r="AF138" s="124">
        <v>21.460859583771935</v>
      </c>
      <c r="AG138" s="124">
        <v>4.9606326104744802</v>
      </c>
      <c r="AH138" s="124">
        <v>13.975223257115879</v>
      </c>
      <c r="AI138" s="124">
        <v>17.594174870502787</v>
      </c>
      <c r="AJ138" s="124">
        <v>22.461758686375987</v>
      </c>
      <c r="AK138" s="121">
        <v>7.7006063462011349</v>
      </c>
      <c r="AL138" s="184"/>
      <c r="AM138" s="184"/>
      <c r="AN138" s="184"/>
      <c r="AO138" s="184"/>
      <c r="AP138" s="184"/>
      <c r="AQ138" s="184"/>
      <c r="AR138" s="184"/>
      <c r="AS138" s="184"/>
      <c r="AT138" s="184"/>
      <c r="AU138" s="184"/>
      <c r="AV138" s="184"/>
      <c r="AW138" s="184"/>
      <c r="AX138" s="184"/>
      <c r="AY138" s="184"/>
      <c r="AZ138" s="374"/>
      <c r="BA138" s="799"/>
      <c r="BB138" s="625" t="s">
        <v>41</v>
      </c>
      <c r="BC138" s="59" t="s">
        <v>35</v>
      </c>
      <c r="BD138" s="55" t="s">
        <v>35</v>
      </c>
      <c r="BE138" s="55" t="s">
        <v>35</v>
      </c>
      <c r="BF138" s="55" t="s">
        <v>35</v>
      </c>
      <c r="BG138" s="50" t="s">
        <v>35</v>
      </c>
      <c r="BH138" s="59" t="s">
        <v>35</v>
      </c>
      <c r="BI138" s="55" t="s">
        <v>35</v>
      </c>
      <c r="BJ138" s="55" t="s">
        <v>35</v>
      </c>
      <c r="BK138" s="55" t="s">
        <v>35</v>
      </c>
      <c r="BL138" s="50" t="s">
        <v>35</v>
      </c>
      <c r="BM138" s="59" t="s">
        <v>35</v>
      </c>
      <c r="BN138" s="55" t="s">
        <v>35</v>
      </c>
      <c r="BO138" s="55" t="s">
        <v>35</v>
      </c>
      <c r="BP138" s="55" t="s">
        <v>35</v>
      </c>
      <c r="BQ138" s="50" t="s">
        <v>35</v>
      </c>
      <c r="BR138" s="59" t="s">
        <v>35</v>
      </c>
      <c r="BS138" s="55" t="s">
        <v>35</v>
      </c>
      <c r="BT138" s="55" t="s">
        <v>35</v>
      </c>
      <c r="BU138" s="55" t="s">
        <v>35</v>
      </c>
      <c r="BV138" s="55" t="s">
        <v>35</v>
      </c>
      <c r="BW138" s="55" t="s">
        <v>35</v>
      </c>
      <c r="BX138" s="55" t="s">
        <v>35</v>
      </c>
      <c r="BY138" s="44" t="s">
        <v>35</v>
      </c>
      <c r="BZ138" s="44" t="s">
        <v>35</v>
      </c>
      <c r="CA138" s="44" t="s">
        <v>35</v>
      </c>
      <c r="CB138" s="44" t="s">
        <v>35</v>
      </c>
      <c r="CC138" s="44" t="s">
        <v>35</v>
      </c>
      <c r="CD138" s="44" t="s">
        <v>35</v>
      </c>
      <c r="CE138" s="44" t="s">
        <v>35</v>
      </c>
      <c r="CF138" s="44" t="s">
        <v>35</v>
      </c>
      <c r="CG138" s="44" t="s">
        <v>35</v>
      </c>
      <c r="CH138" s="44" t="s">
        <v>35</v>
      </c>
      <c r="CI138" s="44" t="s">
        <v>35</v>
      </c>
      <c r="CJ138" s="44" t="s">
        <v>35</v>
      </c>
      <c r="CK138" s="44" t="s">
        <v>35</v>
      </c>
      <c r="CL138" s="2"/>
      <c r="CM138" s="2"/>
      <c r="CN138" s="2"/>
      <c r="CO138" s="2"/>
      <c r="CP138" s="2"/>
      <c r="CQ138" s="2"/>
      <c r="CR138" s="2"/>
      <c r="CS138" s="2"/>
      <c r="CT138" s="2"/>
      <c r="CU138" s="2"/>
      <c r="CV138" s="2"/>
      <c r="CW138" s="2"/>
      <c r="CX138" s="2"/>
      <c r="CY138" s="2"/>
      <c r="CZ138" s="2"/>
    </row>
    <row r="139" s="561" customFormat="true" ht="15" customHeight="true" x14ac:dyDescent="0.2">
      <c r="A139" s="808"/>
      <c r="B139" s="407" t="s">
        <v>19</v>
      </c>
      <c r="C139" s="125">
        <v>87.680173207825646</v>
      </c>
      <c r="D139" s="124">
        <v>86.93262761730854</v>
      </c>
      <c r="E139" s="124">
        <v>79.03810408213559</v>
      </c>
      <c r="F139" s="124">
        <v>60.363850465006095</v>
      </c>
      <c r="G139" s="123">
        <v>13.854467747412095</v>
      </c>
      <c r="H139" s="122">
        <v>45.841201251846137</v>
      </c>
      <c r="I139" s="124">
        <v>17.140235845122671</v>
      </c>
      <c r="J139" s="124">
        <v>10.302804314934003</v>
      </c>
      <c r="K139" s="124">
        <v>5.6149586852515494</v>
      </c>
      <c r="L139" s="121">
        <v>0.72960562534756379</v>
      </c>
      <c r="M139" s="125">
        <v>90.343432618734582</v>
      </c>
      <c r="N139" s="124">
        <v>88.613472793388723</v>
      </c>
      <c r="O139" s="124">
        <v>84.719396948297842</v>
      </c>
      <c r="P139" s="124">
        <v>78.829958686396537</v>
      </c>
      <c r="Q139" s="123">
        <v>61.107550418880507</v>
      </c>
      <c r="R139" s="122">
        <v>70.752365795684923</v>
      </c>
      <c r="S139" s="124">
        <v>74.827904321652113</v>
      </c>
      <c r="T139" s="124">
        <v>75.35277166733178</v>
      </c>
      <c r="U139" s="124">
        <v>48.45796682376821</v>
      </c>
      <c r="V139" s="124">
        <v>68.215203547166013</v>
      </c>
      <c r="W139" s="124">
        <v>65.68269609054137</v>
      </c>
      <c r="X139" s="124">
        <v>74.415041090569915</v>
      </c>
      <c r="Y139" s="124">
        <v>74.023665865632907</v>
      </c>
      <c r="Z139" s="124">
        <v>58.100247984526135</v>
      </c>
      <c r="AA139" s="124">
        <v>84.743805425910921</v>
      </c>
      <c r="AB139" s="124">
        <v>87.110671705645643</v>
      </c>
      <c r="AC139" s="124">
        <v>87.671782682919542</v>
      </c>
      <c r="AD139" s="124">
        <v>66.137393359038867</v>
      </c>
      <c r="AE139" s="124">
        <v>56.753539838409395</v>
      </c>
      <c r="AF139" s="124">
        <v>5.0226024805671674</v>
      </c>
      <c r="AG139" s="124">
        <v>81.330298958074977</v>
      </c>
      <c r="AH139" s="124">
        <v>83.688613757784694</v>
      </c>
      <c r="AI139" s="124">
        <v>70.700582555123063</v>
      </c>
      <c r="AJ139" s="124">
        <v>69.085410416761064</v>
      </c>
      <c r="AK139" s="121">
        <v>86.779580402262141</v>
      </c>
      <c r="AL139" s="184"/>
      <c r="AM139" s="184"/>
      <c r="AN139" s="184"/>
      <c r="AO139" s="184"/>
      <c r="AP139" s="184"/>
      <c r="AQ139" s="184"/>
      <c r="AR139" s="184"/>
      <c r="AS139" s="184"/>
      <c r="AT139" s="184"/>
      <c r="AU139" s="184"/>
      <c r="AV139" s="184"/>
      <c r="AW139" s="184"/>
      <c r="AX139" s="184"/>
      <c r="AY139" s="184"/>
      <c r="AZ139" s="374"/>
      <c r="BA139" s="799"/>
      <c r="BB139" s="625" t="s">
        <v>19</v>
      </c>
      <c r="BC139" s="59" t="s">
        <v>35</v>
      </c>
      <c r="BD139" s="55" t="s">
        <v>35</v>
      </c>
      <c r="BE139" s="55" t="s">
        <v>35</v>
      </c>
      <c r="BF139" s="55" t="s">
        <v>35</v>
      </c>
      <c r="BG139" s="50" t="s">
        <v>35</v>
      </c>
      <c r="BH139" s="59" t="s">
        <v>35</v>
      </c>
      <c r="BI139" s="55" t="s">
        <v>35</v>
      </c>
      <c r="BJ139" s="55" t="s">
        <v>35</v>
      </c>
      <c r="BK139" s="55" t="s">
        <v>35</v>
      </c>
      <c r="BL139" s="50" t="s">
        <v>35</v>
      </c>
      <c r="BM139" s="59" t="s">
        <v>35</v>
      </c>
      <c r="BN139" s="55" t="s">
        <v>35</v>
      </c>
      <c r="BO139" s="55" t="s">
        <v>35</v>
      </c>
      <c r="BP139" s="55" t="s">
        <v>35</v>
      </c>
      <c r="BQ139" s="50" t="s">
        <v>35</v>
      </c>
      <c r="BR139" s="59" t="s">
        <v>35</v>
      </c>
      <c r="BS139" s="55" t="s">
        <v>35</v>
      </c>
      <c r="BT139" s="55" t="s">
        <v>35</v>
      </c>
      <c r="BU139" s="55" t="s">
        <v>35</v>
      </c>
      <c r="BV139" s="55" t="s">
        <v>35</v>
      </c>
      <c r="BW139" s="55" t="s">
        <v>35</v>
      </c>
      <c r="BX139" s="55" t="s">
        <v>35</v>
      </c>
      <c r="BY139" s="44" t="s">
        <v>35</v>
      </c>
      <c r="BZ139" s="44" t="s">
        <v>35</v>
      </c>
      <c r="CA139" s="44" t="s">
        <v>35</v>
      </c>
      <c r="CB139" s="44" t="s">
        <v>35</v>
      </c>
      <c r="CC139" s="44" t="s">
        <v>35</v>
      </c>
      <c r="CD139" s="44" t="s">
        <v>35</v>
      </c>
      <c r="CE139" s="44" t="s">
        <v>35</v>
      </c>
      <c r="CF139" s="44" t="s">
        <v>35</v>
      </c>
      <c r="CG139" s="44" t="s">
        <v>35</v>
      </c>
      <c r="CH139" s="44" t="s">
        <v>35</v>
      </c>
      <c r="CI139" s="44" t="s">
        <v>35</v>
      </c>
      <c r="CJ139" s="44" t="s">
        <v>35</v>
      </c>
      <c r="CK139" s="44" t="s">
        <v>35</v>
      </c>
      <c r="CL139" s="2"/>
      <c r="CM139" s="2"/>
      <c r="CN139" s="2"/>
      <c r="CO139" s="2"/>
      <c r="CP139" s="2"/>
      <c r="CQ139" s="2"/>
      <c r="CR139" s="2"/>
      <c r="CS139" s="2"/>
      <c r="CT139" s="2"/>
      <c r="CU139" s="2"/>
      <c r="CV139" s="2"/>
      <c r="CW139" s="2"/>
      <c r="CX139" s="2"/>
      <c r="CY139" s="2"/>
      <c r="CZ139" s="2"/>
    </row>
    <row r="140" s="336" customFormat="true" ht="15" customHeight="true" x14ac:dyDescent="0.2">
      <c r="A140" s="808" t="s">
        <v>107</v>
      </c>
      <c r="B140" s="407" t="s">
        <v>64</v>
      </c>
      <c r="C140" s="75" t="s">
        <v>35</v>
      </c>
      <c r="D140" s="72" t="s">
        <v>35</v>
      </c>
      <c r="E140" s="72" t="s">
        <v>35</v>
      </c>
      <c r="F140" s="72" t="s">
        <v>35</v>
      </c>
      <c r="G140" s="69" t="s">
        <v>35</v>
      </c>
      <c r="H140" s="66" t="s">
        <v>35</v>
      </c>
      <c r="I140" s="72" t="s">
        <v>35</v>
      </c>
      <c r="J140" s="72" t="s">
        <v>35</v>
      </c>
      <c r="K140" s="72" t="s">
        <v>35</v>
      </c>
      <c r="L140" s="63" t="s">
        <v>35</v>
      </c>
      <c r="M140" s="75" t="s">
        <v>35</v>
      </c>
      <c r="N140" s="72" t="s">
        <v>35</v>
      </c>
      <c r="O140" s="72" t="s">
        <v>35</v>
      </c>
      <c r="P140" s="72" t="s">
        <v>35</v>
      </c>
      <c r="Q140" s="69" t="s">
        <v>35</v>
      </c>
      <c r="R140" s="66" t="s">
        <v>35</v>
      </c>
      <c r="S140" s="72" t="s">
        <v>35</v>
      </c>
      <c r="T140" s="72" t="s">
        <v>35</v>
      </c>
      <c r="U140" s="72" t="s">
        <v>35</v>
      </c>
      <c r="V140" s="72" t="s">
        <v>35</v>
      </c>
      <c r="W140" s="72" t="s">
        <v>35</v>
      </c>
      <c r="X140" s="72" t="s">
        <v>35</v>
      </c>
      <c r="Y140" s="72" t="s">
        <v>35</v>
      </c>
      <c r="Z140" s="72" t="s">
        <v>35</v>
      </c>
      <c r="AA140" s="72" t="s">
        <v>35</v>
      </c>
      <c r="AB140" s="72" t="s">
        <v>35</v>
      </c>
      <c r="AC140" s="72" t="s">
        <v>35</v>
      </c>
      <c r="AD140" s="72" t="s">
        <v>35</v>
      </c>
      <c r="AE140" s="72" t="s">
        <v>35</v>
      </c>
      <c r="AF140" s="72" t="s">
        <v>35</v>
      </c>
      <c r="AG140" s="72" t="s">
        <v>35</v>
      </c>
      <c r="AH140" s="72" t="s">
        <v>35</v>
      </c>
      <c r="AI140" s="72" t="s">
        <v>35</v>
      </c>
      <c r="AJ140" s="72" t="s">
        <v>35</v>
      </c>
      <c r="AK140" s="63" t="s">
        <v>35</v>
      </c>
      <c r="AL140" s="9"/>
      <c r="AM140" s="9"/>
      <c r="AN140" s="9"/>
      <c r="AO140" s="9"/>
      <c r="AP140" s="9"/>
      <c r="AQ140" s="9"/>
      <c r="AR140" s="9"/>
      <c r="AS140" s="9"/>
      <c r="AT140" s="9"/>
      <c r="AU140" s="9"/>
      <c r="AV140" s="9"/>
      <c r="AW140" s="9"/>
      <c r="AX140" s="9"/>
      <c r="AY140" s="9"/>
      <c r="AZ140" s="373"/>
      <c r="BA140" s="799" t="s">
        <v>107</v>
      </c>
      <c r="BB140" s="625" t="s">
        <v>64</v>
      </c>
      <c r="BC140" s="59" t="s">
        <v>35</v>
      </c>
      <c r="BD140" s="55" t="s">
        <v>35</v>
      </c>
      <c r="BE140" s="55" t="s">
        <v>35</v>
      </c>
      <c r="BF140" s="55" t="s">
        <v>35</v>
      </c>
      <c r="BG140" s="50" t="s">
        <v>35</v>
      </c>
      <c r="BH140" s="59" t="s">
        <v>35</v>
      </c>
      <c r="BI140" s="55" t="s">
        <v>35</v>
      </c>
      <c r="BJ140" s="55" t="s">
        <v>35</v>
      </c>
      <c r="BK140" s="55" t="s">
        <v>35</v>
      </c>
      <c r="BL140" s="50" t="s">
        <v>35</v>
      </c>
      <c r="BM140" s="59" t="s">
        <v>35</v>
      </c>
      <c r="BN140" s="55" t="s">
        <v>35</v>
      </c>
      <c r="BO140" s="55" t="s">
        <v>35</v>
      </c>
      <c r="BP140" s="55" t="s">
        <v>35</v>
      </c>
      <c r="BQ140" s="50" t="s">
        <v>35</v>
      </c>
      <c r="BR140" s="59" t="s">
        <v>35</v>
      </c>
      <c r="BS140" s="55" t="s">
        <v>35</v>
      </c>
      <c r="BT140" s="55" t="s">
        <v>35</v>
      </c>
      <c r="BU140" s="55" t="s">
        <v>35</v>
      </c>
      <c r="BV140" s="55" t="s">
        <v>35</v>
      </c>
      <c r="BW140" s="55" t="s">
        <v>35</v>
      </c>
      <c r="BX140" s="55" t="s">
        <v>35</v>
      </c>
      <c r="BY140" s="44" t="s">
        <v>35</v>
      </c>
      <c r="BZ140" s="44" t="s">
        <v>35</v>
      </c>
      <c r="CA140" s="44" t="s">
        <v>35</v>
      </c>
      <c r="CB140" s="44" t="s">
        <v>35</v>
      </c>
      <c r="CC140" s="44" t="s">
        <v>35</v>
      </c>
      <c r="CD140" s="44" t="s">
        <v>35</v>
      </c>
      <c r="CE140" s="44" t="s">
        <v>35</v>
      </c>
      <c r="CF140" s="44" t="s">
        <v>35</v>
      </c>
      <c r="CG140" s="44" t="s">
        <v>35</v>
      </c>
      <c r="CH140" s="44" t="s">
        <v>35</v>
      </c>
      <c r="CI140" s="44" t="s">
        <v>35</v>
      </c>
      <c r="CJ140" s="44" t="s">
        <v>35</v>
      </c>
      <c r="CK140" s="44" t="s">
        <v>35</v>
      </c>
      <c r="CL140" s="2"/>
      <c r="CM140" s="2"/>
      <c r="CN140" s="2"/>
      <c r="CO140" s="2"/>
      <c r="CP140" s="2"/>
      <c r="CQ140" s="2"/>
      <c r="CR140" s="2"/>
      <c r="CS140" s="2"/>
      <c r="CT140" s="2"/>
      <c r="CU140" s="2"/>
      <c r="CV140" s="2"/>
      <c r="CW140" s="2"/>
      <c r="CX140" s="2"/>
      <c r="CY140" s="2"/>
      <c r="CZ140" s="2"/>
    </row>
    <row r="141" s="336" customFormat="true" ht="15" customHeight="true" x14ac:dyDescent="0.2">
      <c r="A141" s="808"/>
      <c r="B141" s="407" t="s">
        <v>65</v>
      </c>
      <c r="C141" s="75" t="s">
        <v>35</v>
      </c>
      <c r="D141" s="72" t="s">
        <v>35</v>
      </c>
      <c r="E141" s="72" t="s">
        <v>35</v>
      </c>
      <c r="F141" s="72" t="s">
        <v>35</v>
      </c>
      <c r="G141" s="69" t="s">
        <v>35</v>
      </c>
      <c r="H141" s="66" t="s">
        <v>35</v>
      </c>
      <c r="I141" s="72" t="s">
        <v>35</v>
      </c>
      <c r="J141" s="72" t="s">
        <v>35</v>
      </c>
      <c r="K141" s="72" t="s">
        <v>35</v>
      </c>
      <c r="L141" s="63" t="s">
        <v>35</v>
      </c>
      <c r="M141" s="75" t="s">
        <v>35</v>
      </c>
      <c r="N141" s="72" t="s">
        <v>35</v>
      </c>
      <c r="O141" s="72" t="s">
        <v>35</v>
      </c>
      <c r="P141" s="72" t="s">
        <v>35</v>
      </c>
      <c r="Q141" s="69" t="s">
        <v>35</v>
      </c>
      <c r="R141" s="66" t="s">
        <v>35</v>
      </c>
      <c r="S141" s="72" t="s">
        <v>35</v>
      </c>
      <c r="T141" s="72" t="s">
        <v>35</v>
      </c>
      <c r="U141" s="72" t="s">
        <v>35</v>
      </c>
      <c r="V141" s="72" t="s">
        <v>35</v>
      </c>
      <c r="W141" s="72" t="s">
        <v>35</v>
      </c>
      <c r="X141" s="72" t="s">
        <v>35</v>
      </c>
      <c r="Y141" s="72" t="s">
        <v>35</v>
      </c>
      <c r="Z141" s="72" t="s">
        <v>35</v>
      </c>
      <c r="AA141" s="72" t="s">
        <v>35</v>
      </c>
      <c r="AB141" s="72" t="s">
        <v>35</v>
      </c>
      <c r="AC141" s="72" t="s">
        <v>35</v>
      </c>
      <c r="AD141" s="72" t="s">
        <v>35</v>
      </c>
      <c r="AE141" s="72" t="s">
        <v>35</v>
      </c>
      <c r="AF141" s="72" t="s">
        <v>35</v>
      </c>
      <c r="AG141" s="72" t="s">
        <v>35</v>
      </c>
      <c r="AH141" s="72" t="s">
        <v>35</v>
      </c>
      <c r="AI141" s="72" t="s">
        <v>35</v>
      </c>
      <c r="AJ141" s="72" t="s">
        <v>35</v>
      </c>
      <c r="AK141" s="63" t="s">
        <v>35</v>
      </c>
      <c r="AL141" s="9"/>
      <c r="AM141" s="9"/>
      <c r="AN141" s="9"/>
      <c r="AO141" s="9"/>
      <c r="AP141" s="9"/>
      <c r="AQ141" s="9"/>
      <c r="AR141" s="9"/>
      <c r="AS141" s="9"/>
      <c r="AT141" s="9"/>
      <c r="AU141" s="9"/>
      <c r="AV141" s="9"/>
      <c r="AW141" s="9"/>
      <c r="AX141" s="9"/>
      <c r="AY141" s="9"/>
      <c r="AZ141" s="373"/>
      <c r="BA141" s="799"/>
      <c r="BB141" s="625" t="s">
        <v>65</v>
      </c>
      <c r="BC141" s="59" t="s">
        <v>35</v>
      </c>
      <c r="BD141" s="55" t="s">
        <v>35</v>
      </c>
      <c r="BE141" s="55" t="s">
        <v>35</v>
      </c>
      <c r="BF141" s="55" t="s">
        <v>35</v>
      </c>
      <c r="BG141" s="50" t="s">
        <v>35</v>
      </c>
      <c r="BH141" s="59" t="s">
        <v>35</v>
      </c>
      <c r="BI141" s="55" t="s">
        <v>35</v>
      </c>
      <c r="BJ141" s="55" t="s">
        <v>35</v>
      </c>
      <c r="BK141" s="55" t="s">
        <v>35</v>
      </c>
      <c r="BL141" s="50" t="s">
        <v>35</v>
      </c>
      <c r="BM141" s="59" t="s">
        <v>35</v>
      </c>
      <c r="BN141" s="55" t="s">
        <v>35</v>
      </c>
      <c r="BO141" s="55" t="s">
        <v>35</v>
      </c>
      <c r="BP141" s="55" t="s">
        <v>35</v>
      </c>
      <c r="BQ141" s="50" t="s">
        <v>35</v>
      </c>
      <c r="BR141" s="59" t="s">
        <v>35</v>
      </c>
      <c r="BS141" s="55" t="s">
        <v>35</v>
      </c>
      <c r="BT141" s="55" t="s">
        <v>35</v>
      </c>
      <c r="BU141" s="55" t="s">
        <v>35</v>
      </c>
      <c r="BV141" s="55" t="s">
        <v>35</v>
      </c>
      <c r="BW141" s="55" t="s">
        <v>35</v>
      </c>
      <c r="BX141" s="55" t="s">
        <v>35</v>
      </c>
      <c r="BY141" s="44" t="s">
        <v>35</v>
      </c>
      <c r="BZ141" s="44" t="s">
        <v>35</v>
      </c>
      <c r="CA141" s="44" t="s">
        <v>35</v>
      </c>
      <c r="CB141" s="44" t="s">
        <v>35</v>
      </c>
      <c r="CC141" s="44" t="s">
        <v>35</v>
      </c>
      <c r="CD141" s="44" t="s">
        <v>35</v>
      </c>
      <c r="CE141" s="44" t="s">
        <v>35</v>
      </c>
      <c r="CF141" s="44" t="s">
        <v>35</v>
      </c>
      <c r="CG141" s="44" t="s">
        <v>35</v>
      </c>
      <c r="CH141" s="44" t="s">
        <v>35</v>
      </c>
      <c r="CI141" s="44" t="s">
        <v>35</v>
      </c>
      <c r="CJ141" s="44" t="s">
        <v>35</v>
      </c>
      <c r="CK141" s="44" t="s">
        <v>35</v>
      </c>
      <c r="CL141" s="2"/>
      <c r="CM141" s="2"/>
      <c r="CN141" s="2"/>
      <c r="CO141" s="2"/>
      <c r="CP141" s="2"/>
      <c r="CQ141" s="2"/>
      <c r="CR141" s="2"/>
      <c r="CS141" s="2"/>
      <c r="CT141" s="2"/>
      <c r="CU141" s="2"/>
      <c r="CV141" s="2"/>
      <c r="CW141" s="2"/>
      <c r="CX141" s="2"/>
      <c r="CY141" s="2"/>
      <c r="CZ141" s="2"/>
    </row>
    <row r="142" s="336" customFormat="true" ht="15" customHeight="true" x14ac:dyDescent="0.2">
      <c r="A142" s="808"/>
      <c r="B142" s="407" t="s">
        <v>66</v>
      </c>
      <c r="C142" s="75" t="s">
        <v>35</v>
      </c>
      <c r="D142" s="72" t="s">
        <v>35</v>
      </c>
      <c r="E142" s="72" t="s">
        <v>35</v>
      </c>
      <c r="F142" s="72" t="s">
        <v>35</v>
      </c>
      <c r="G142" s="69" t="s">
        <v>35</v>
      </c>
      <c r="H142" s="66" t="s">
        <v>35</v>
      </c>
      <c r="I142" s="72" t="s">
        <v>35</v>
      </c>
      <c r="J142" s="72" t="s">
        <v>35</v>
      </c>
      <c r="K142" s="72" t="s">
        <v>35</v>
      </c>
      <c r="L142" s="63" t="s">
        <v>35</v>
      </c>
      <c r="M142" s="75" t="s">
        <v>35</v>
      </c>
      <c r="N142" s="72" t="s">
        <v>35</v>
      </c>
      <c r="O142" s="72" t="s">
        <v>35</v>
      </c>
      <c r="P142" s="72" t="s">
        <v>35</v>
      </c>
      <c r="Q142" s="69" t="s">
        <v>35</v>
      </c>
      <c r="R142" s="66" t="s">
        <v>35</v>
      </c>
      <c r="S142" s="72" t="s">
        <v>35</v>
      </c>
      <c r="T142" s="72" t="s">
        <v>35</v>
      </c>
      <c r="U142" s="72" t="s">
        <v>35</v>
      </c>
      <c r="V142" s="72" t="s">
        <v>35</v>
      </c>
      <c r="W142" s="72" t="s">
        <v>35</v>
      </c>
      <c r="X142" s="72" t="s">
        <v>35</v>
      </c>
      <c r="Y142" s="72" t="s">
        <v>35</v>
      </c>
      <c r="Z142" s="72" t="s">
        <v>35</v>
      </c>
      <c r="AA142" s="72" t="s">
        <v>35</v>
      </c>
      <c r="AB142" s="72" t="s">
        <v>35</v>
      </c>
      <c r="AC142" s="72" t="s">
        <v>35</v>
      </c>
      <c r="AD142" s="72" t="s">
        <v>35</v>
      </c>
      <c r="AE142" s="72" t="s">
        <v>35</v>
      </c>
      <c r="AF142" s="72" t="s">
        <v>35</v>
      </c>
      <c r="AG142" s="72" t="s">
        <v>35</v>
      </c>
      <c r="AH142" s="72" t="s">
        <v>35</v>
      </c>
      <c r="AI142" s="72" t="s">
        <v>35</v>
      </c>
      <c r="AJ142" s="72" t="s">
        <v>35</v>
      </c>
      <c r="AK142" s="63" t="s">
        <v>35</v>
      </c>
      <c r="AL142" s="9"/>
      <c r="AM142" s="9"/>
      <c r="AN142" s="9"/>
      <c r="AO142" s="9"/>
      <c r="AP142" s="9"/>
      <c r="AQ142" s="9"/>
      <c r="AR142" s="9"/>
      <c r="AS142" s="9"/>
      <c r="AT142" s="9"/>
      <c r="AU142" s="9"/>
      <c r="AV142" s="9"/>
      <c r="AW142" s="9"/>
      <c r="AX142" s="9"/>
      <c r="AY142" s="9"/>
      <c r="AZ142" s="373"/>
      <c r="BA142" s="799"/>
      <c r="BB142" s="625" t="s">
        <v>66</v>
      </c>
      <c r="BC142" s="59" t="s">
        <v>35</v>
      </c>
      <c r="BD142" s="55" t="s">
        <v>35</v>
      </c>
      <c r="BE142" s="55" t="s">
        <v>35</v>
      </c>
      <c r="BF142" s="55" t="s">
        <v>35</v>
      </c>
      <c r="BG142" s="50" t="s">
        <v>35</v>
      </c>
      <c r="BH142" s="59" t="s">
        <v>35</v>
      </c>
      <c r="BI142" s="55" t="s">
        <v>35</v>
      </c>
      <c r="BJ142" s="55" t="s">
        <v>35</v>
      </c>
      <c r="BK142" s="55" t="s">
        <v>35</v>
      </c>
      <c r="BL142" s="50" t="s">
        <v>35</v>
      </c>
      <c r="BM142" s="59" t="s">
        <v>35</v>
      </c>
      <c r="BN142" s="55" t="s">
        <v>35</v>
      </c>
      <c r="BO142" s="55" t="s">
        <v>35</v>
      </c>
      <c r="BP142" s="55" t="s">
        <v>35</v>
      </c>
      <c r="BQ142" s="50" t="s">
        <v>35</v>
      </c>
      <c r="BR142" s="59" t="s">
        <v>35</v>
      </c>
      <c r="BS142" s="55" t="s">
        <v>35</v>
      </c>
      <c r="BT142" s="55" t="s">
        <v>35</v>
      </c>
      <c r="BU142" s="55" t="s">
        <v>35</v>
      </c>
      <c r="BV142" s="55" t="s">
        <v>35</v>
      </c>
      <c r="BW142" s="55" t="s">
        <v>35</v>
      </c>
      <c r="BX142" s="55" t="s">
        <v>35</v>
      </c>
      <c r="BY142" s="44" t="s">
        <v>35</v>
      </c>
      <c r="BZ142" s="44" t="s">
        <v>35</v>
      </c>
      <c r="CA142" s="44" t="s">
        <v>35</v>
      </c>
      <c r="CB142" s="44" t="s">
        <v>35</v>
      </c>
      <c r="CC142" s="44" t="s">
        <v>35</v>
      </c>
      <c r="CD142" s="44" t="s">
        <v>35</v>
      </c>
      <c r="CE142" s="44" t="s">
        <v>35</v>
      </c>
      <c r="CF142" s="44" t="s">
        <v>35</v>
      </c>
      <c r="CG142" s="44" t="s">
        <v>35</v>
      </c>
      <c r="CH142" s="44" t="s">
        <v>35</v>
      </c>
      <c r="CI142" s="44" t="s">
        <v>35</v>
      </c>
      <c r="CJ142" s="44" t="s">
        <v>35</v>
      </c>
      <c r="CK142" s="44" t="s">
        <v>35</v>
      </c>
      <c r="CL142" s="2"/>
      <c r="CM142" s="2"/>
      <c r="CN142" s="2"/>
      <c r="CO142" s="2"/>
      <c r="CP142" s="2"/>
      <c r="CQ142" s="2"/>
      <c r="CR142" s="2"/>
      <c r="CS142" s="2"/>
      <c r="CT142" s="2"/>
      <c r="CU142" s="2"/>
      <c r="CV142" s="2"/>
      <c r="CW142" s="2"/>
      <c r="CX142" s="2"/>
      <c r="CY142" s="2"/>
      <c r="CZ142" s="2"/>
    </row>
    <row r="143" s="336" customFormat="true" ht="15" customHeight="true" x14ac:dyDescent="0.2">
      <c r="A143" s="808"/>
      <c r="B143" s="407" t="s">
        <v>67</v>
      </c>
      <c r="C143" s="75" t="s">
        <v>35</v>
      </c>
      <c r="D143" s="72" t="s">
        <v>35</v>
      </c>
      <c r="E143" s="72" t="s">
        <v>35</v>
      </c>
      <c r="F143" s="72" t="s">
        <v>35</v>
      </c>
      <c r="G143" s="69" t="s">
        <v>35</v>
      </c>
      <c r="H143" s="66" t="s">
        <v>35</v>
      </c>
      <c r="I143" s="72" t="s">
        <v>35</v>
      </c>
      <c r="J143" s="72" t="s">
        <v>35</v>
      </c>
      <c r="K143" s="72" t="s">
        <v>35</v>
      </c>
      <c r="L143" s="63" t="s">
        <v>35</v>
      </c>
      <c r="M143" s="75" t="s">
        <v>35</v>
      </c>
      <c r="N143" s="72" t="s">
        <v>35</v>
      </c>
      <c r="O143" s="72" t="s">
        <v>35</v>
      </c>
      <c r="P143" s="72" t="s">
        <v>35</v>
      </c>
      <c r="Q143" s="69" t="s">
        <v>35</v>
      </c>
      <c r="R143" s="66" t="s">
        <v>35</v>
      </c>
      <c r="S143" s="72" t="s">
        <v>35</v>
      </c>
      <c r="T143" s="72" t="s">
        <v>35</v>
      </c>
      <c r="U143" s="72" t="s">
        <v>35</v>
      </c>
      <c r="V143" s="72" t="s">
        <v>35</v>
      </c>
      <c r="W143" s="72" t="s">
        <v>35</v>
      </c>
      <c r="X143" s="72" t="s">
        <v>35</v>
      </c>
      <c r="Y143" s="72" t="s">
        <v>35</v>
      </c>
      <c r="Z143" s="72" t="s">
        <v>35</v>
      </c>
      <c r="AA143" s="72" t="s">
        <v>35</v>
      </c>
      <c r="AB143" s="72" t="s">
        <v>35</v>
      </c>
      <c r="AC143" s="72" t="s">
        <v>35</v>
      </c>
      <c r="AD143" s="72" t="s">
        <v>35</v>
      </c>
      <c r="AE143" s="72" t="s">
        <v>35</v>
      </c>
      <c r="AF143" s="72" t="s">
        <v>35</v>
      </c>
      <c r="AG143" s="72" t="s">
        <v>35</v>
      </c>
      <c r="AH143" s="72" t="s">
        <v>35</v>
      </c>
      <c r="AI143" s="72" t="s">
        <v>35</v>
      </c>
      <c r="AJ143" s="72" t="s">
        <v>35</v>
      </c>
      <c r="AK143" s="63" t="s">
        <v>35</v>
      </c>
      <c r="AL143" s="9"/>
      <c r="AM143" s="9"/>
      <c r="AN143" s="9"/>
      <c r="AO143" s="9"/>
      <c r="AP143" s="9"/>
      <c r="AQ143" s="9"/>
      <c r="AR143" s="9"/>
      <c r="AS143" s="9"/>
      <c r="AT143" s="9"/>
      <c r="AU143" s="9"/>
      <c r="AV143" s="9"/>
      <c r="AW143" s="9"/>
      <c r="AX143" s="9"/>
      <c r="AY143" s="9"/>
      <c r="AZ143" s="373"/>
      <c r="BA143" s="799"/>
      <c r="BB143" s="625" t="s">
        <v>67</v>
      </c>
      <c r="BC143" s="59" t="s">
        <v>35</v>
      </c>
      <c r="BD143" s="55" t="s">
        <v>35</v>
      </c>
      <c r="BE143" s="55" t="s">
        <v>35</v>
      </c>
      <c r="BF143" s="55" t="s">
        <v>35</v>
      </c>
      <c r="BG143" s="50" t="s">
        <v>35</v>
      </c>
      <c r="BH143" s="59" t="s">
        <v>35</v>
      </c>
      <c r="BI143" s="55" t="s">
        <v>35</v>
      </c>
      <c r="BJ143" s="55" t="s">
        <v>35</v>
      </c>
      <c r="BK143" s="55" t="s">
        <v>35</v>
      </c>
      <c r="BL143" s="50" t="s">
        <v>35</v>
      </c>
      <c r="BM143" s="59" t="s">
        <v>35</v>
      </c>
      <c r="BN143" s="55" t="s">
        <v>35</v>
      </c>
      <c r="BO143" s="55" t="s">
        <v>35</v>
      </c>
      <c r="BP143" s="55" t="s">
        <v>35</v>
      </c>
      <c r="BQ143" s="50" t="s">
        <v>35</v>
      </c>
      <c r="BR143" s="59" t="s">
        <v>35</v>
      </c>
      <c r="BS143" s="55" t="s">
        <v>35</v>
      </c>
      <c r="BT143" s="55" t="s">
        <v>35</v>
      </c>
      <c r="BU143" s="55" t="s">
        <v>35</v>
      </c>
      <c r="BV143" s="55" t="s">
        <v>35</v>
      </c>
      <c r="BW143" s="55" t="s">
        <v>35</v>
      </c>
      <c r="BX143" s="55" t="s">
        <v>35</v>
      </c>
      <c r="BY143" s="44" t="s">
        <v>35</v>
      </c>
      <c r="BZ143" s="44" t="s">
        <v>35</v>
      </c>
      <c r="CA143" s="44" t="s">
        <v>35</v>
      </c>
      <c r="CB143" s="44" t="s">
        <v>35</v>
      </c>
      <c r="CC143" s="44" t="s">
        <v>35</v>
      </c>
      <c r="CD143" s="44" t="s">
        <v>35</v>
      </c>
      <c r="CE143" s="44" t="s">
        <v>35</v>
      </c>
      <c r="CF143" s="44" t="s">
        <v>35</v>
      </c>
      <c r="CG143" s="44" t="s">
        <v>35</v>
      </c>
      <c r="CH143" s="44" t="s">
        <v>35</v>
      </c>
      <c r="CI143" s="44" t="s">
        <v>35</v>
      </c>
      <c r="CJ143" s="44" t="s">
        <v>35</v>
      </c>
      <c r="CK143" s="44" t="s">
        <v>35</v>
      </c>
      <c r="CL143" s="2"/>
      <c r="CM143" s="2"/>
      <c r="CN143" s="2"/>
      <c r="CO143" s="2"/>
      <c r="CP143" s="2"/>
      <c r="CQ143" s="2"/>
      <c r="CR143" s="2"/>
      <c r="CS143" s="2"/>
      <c r="CT143" s="2"/>
      <c r="CU143" s="2"/>
      <c r="CV143" s="2"/>
      <c r="CW143" s="2"/>
      <c r="CX143" s="2"/>
      <c r="CY143" s="2"/>
      <c r="CZ143" s="2"/>
    </row>
    <row r="144" s="336" customFormat="true" ht="15" customHeight="true" x14ac:dyDescent="0.2">
      <c r="A144" s="808" t="s">
        <v>108</v>
      </c>
      <c r="B144" s="407" t="s">
        <v>64</v>
      </c>
      <c r="C144" s="75" t="s">
        <v>35</v>
      </c>
      <c r="D144" s="72" t="s">
        <v>35</v>
      </c>
      <c r="E144" s="72" t="s">
        <v>35</v>
      </c>
      <c r="F144" s="72" t="s">
        <v>35</v>
      </c>
      <c r="G144" s="69" t="s">
        <v>35</v>
      </c>
      <c r="H144" s="66" t="s">
        <v>35</v>
      </c>
      <c r="I144" s="72" t="s">
        <v>35</v>
      </c>
      <c r="J144" s="72" t="s">
        <v>35</v>
      </c>
      <c r="K144" s="72" t="s">
        <v>35</v>
      </c>
      <c r="L144" s="63" t="s">
        <v>35</v>
      </c>
      <c r="M144" s="75" t="s">
        <v>35</v>
      </c>
      <c r="N144" s="72" t="s">
        <v>35</v>
      </c>
      <c r="O144" s="72" t="s">
        <v>35</v>
      </c>
      <c r="P144" s="72" t="s">
        <v>35</v>
      </c>
      <c r="Q144" s="69" t="s">
        <v>35</v>
      </c>
      <c r="R144" s="66" t="s">
        <v>35</v>
      </c>
      <c r="S144" s="72" t="s">
        <v>35</v>
      </c>
      <c r="T144" s="72" t="s">
        <v>35</v>
      </c>
      <c r="U144" s="72" t="s">
        <v>35</v>
      </c>
      <c r="V144" s="72" t="s">
        <v>35</v>
      </c>
      <c r="W144" s="72" t="s">
        <v>35</v>
      </c>
      <c r="X144" s="72" t="s">
        <v>35</v>
      </c>
      <c r="Y144" s="72" t="s">
        <v>35</v>
      </c>
      <c r="Z144" s="72" t="s">
        <v>35</v>
      </c>
      <c r="AA144" s="72" t="s">
        <v>35</v>
      </c>
      <c r="AB144" s="72" t="s">
        <v>35</v>
      </c>
      <c r="AC144" s="72" t="s">
        <v>35</v>
      </c>
      <c r="AD144" s="72" t="s">
        <v>35</v>
      </c>
      <c r="AE144" s="72" t="s">
        <v>35</v>
      </c>
      <c r="AF144" s="72" t="s">
        <v>35</v>
      </c>
      <c r="AG144" s="72" t="s">
        <v>35</v>
      </c>
      <c r="AH144" s="72" t="s">
        <v>35</v>
      </c>
      <c r="AI144" s="72" t="s">
        <v>35</v>
      </c>
      <c r="AJ144" s="72" t="s">
        <v>35</v>
      </c>
      <c r="AK144" s="63" t="s">
        <v>35</v>
      </c>
      <c r="AL144" s="9"/>
      <c r="AM144" s="9"/>
      <c r="AN144" s="9"/>
      <c r="AO144" s="9"/>
      <c r="AP144" s="9"/>
      <c r="AQ144" s="9"/>
      <c r="AR144" s="9"/>
      <c r="AS144" s="9"/>
      <c r="AT144" s="9"/>
      <c r="AU144" s="9"/>
      <c r="AV144" s="9"/>
      <c r="AW144" s="9"/>
      <c r="AX144" s="9"/>
      <c r="AY144" s="9"/>
      <c r="AZ144" s="373"/>
      <c r="BA144" s="799" t="s">
        <v>108</v>
      </c>
      <c r="BB144" s="625" t="s">
        <v>64</v>
      </c>
      <c r="BC144" s="59" t="s">
        <v>35</v>
      </c>
      <c r="BD144" s="55" t="s">
        <v>35</v>
      </c>
      <c r="BE144" s="55" t="s">
        <v>35</v>
      </c>
      <c r="BF144" s="55" t="s">
        <v>35</v>
      </c>
      <c r="BG144" s="50" t="s">
        <v>35</v>
      </c>
      <c r="BH144" s="59" t="s">
        <v>35</v>
      </c>
      <c r="BI144" s="55" t="s">
        <v>35</v>
      </c>
      <c r="BJ144" s="55" t="s">
        <v>35</v>
      </c>
      <c r="BK144" s="55" t="s">
        <v>35</v>
      </c>
      <c r="BL144" s="50" t="s">
        <v>35</v>
      </c>
      <c r="BM144" s="59" t="s">
        <v>35</v>
      </c>
      <c r="BN144" s="55" t="s">
        <v>35</v>
      </c>
      <c r="BO144" s="55" t="s">
        <v>35</v>
      </c>
      <c r="BP144" s="55" t="s">
        <v>35</v>
      </c>
      <c r="BQ144" s="50" t="s">
        <v>35</v>
      </c>
      <c r="BR144" s="59" t="s">
        <v>35</v>
      </c>
      <c r="BS144" s="55" t="s">
        <v>35</v>
      </c>
      <c r="BT144" s="55" t="s">
        <v>35</v>
      </c>
      <c r="BU144" s="55" t="s">
        <v>35</v>
      </c>
      <c r="BV144" s="55" t="s">
        <v>35</v>
      </c>
      <c r="BW144" s="55" t="s">
        <v>35</v>
      </c>
      <c r="BX144" s="55" t="s">
        <v>35</v>
      </c>
      <c r="BY144" s="44" t="s">
        <v>35</v>
      </c>
      <c r="BZ144" s="44" t="s">
        <v>35</v>
      </c>
      <c r="CA144" s="44" t="s">
        <v>35</v>
      </c>
      <c r="CB144" s="44" t="s">
        <v>35</v>
      </c>
      <c r="CC144" s="44" t="s">
        <v>35</v>
      </c>
      <c r="CD144" s="44" t="s">
        <v>35</v>
      </c>
      <c r="CE144" s="44" t="s">
        <v>35</v>
      </c>
      <c r="CF144" s="44" t="s">
        <v>35</v>
      </c>
      <c r="CG144" s="44" t="s">
        <v>35</v>
      </c>
      <c r="CH144" s="44" t="s">
        <v>35</v>
      </c>
      <c r="CI144" s="44" t="s">
        <v>35</v>
      </c>
      <c r="CJ144" s="44" t="s">
        <v>35</v>
      </c>
      <c r="CK144" s="44" t="s">
        <v>35</v>
      </c>
      <c r="CL144" s="2"/>
      <c r="CM144" s="2"/>
      <c r="CN144" s="2"/>
      <c r="CO144" s="2"/>
      <c r="CP144" s="2"/>
      <c r="CQ144" s="2"/>
      <c r="CR144" s="2"/>
      <c r="CS144" s="2"/>
      <c r="CT144" s="2"/>
      <c r="CU144" s="2"/>
      <c r="CV144" s="2"/>
      <c r="CW144" s="2"/>
      <c r="CX144" s="2"/>
      <c r="CY144" s="2"/>
      <c r="CZ144" s="2"/>
    </row>
    <row r="145" s="336" customFormat="true" ht="15" customHeight="true" x14ac:dyDescent="0.2">
      <c r="A145" s="808"/>
      <c r="B145" s="407" t="s">
        <v>65</v>
      </c>
      <c r="C145" s="75" t="s">
        <v>35</v>
      </c>
      <c r="D145" s="72" t="s">
        <v>35</v>
      </c>
      <c r="E145" s="72" t="s">
        <v>35</v>
      </c>
      <c r="F145" s="72" t="s">
        <v>35</v>
      </c>
      <c r="G145" s="69" t="s">
        <v>35</v>
      </c>
      <c r="H145" s="66" t="s">
        <v>35</v>
      </c>
      <c r="I145" s="72" t="s">
        <v>35</v>
      </c>
      <c r="J145" s="72" t="s">
        <v>35</v>
      </c>
      <c r="K145" s="72" t="s">
        <v>35</v>
      </c>
      <c r="L145" s="63" t="s">
        <v>35</v>
      </c>
      <c r="M145" s="75" t="s">
        <v>35</v>
      </c>
      <c r="N145" s="72" t="s">
        <v>35</v>
      </c>
      <c r="O145" s="72" t="s">
        <v>35</v>
      </c>
      <c r="P145" s="72" t="s">
        <v>35</v>
      </c>
      <c r="Q145" s="69" t="s">
        <v>35</v>
      </c>
      <c r="R145" s="66" t="s">
        <v>35</v>
      </c>
      <c r="S145" s="72" t="s">
        <v>35</v>
      </c>
      <c r="T145" s="72" t="s">
        <v>35</v>
      </c>
      <c r="U145" s="72" t="s">
        <v>35</v>
      </c>
      <c r="V145" s="72" t="s">
        <v>35</v>
      </c>
      <c r="W145" s="72" t="s">
        <v>35</v>
      </c>
      <c r="X145" s="72" t="s">
        <v>35</v>
      </c>
      <c r="Y145" s="72" t="s">
        <v>35</v>
      </c>
      <c r="Z145" s="72" t="s">
        <v>35</v>
      </c>
      <c r="AA145" s="72" t="s">
        <v>35</v>
      </c>
      <c r="AB145" s="72" t="s">
        <v>35</v>
      </c>
      <c r="AC145" s="72" t="s">
        <v>35</v>
      </c>
      <c r="AD145" s="72" t="s">
        <v>35</v>
      </c>
      <c r="AE145" s="72" t="s">
        <v>35</v>
      </c>
      <c r="AF145" s="72" t="s">
        <v>35</v>
      </c>
      <c r="AG145" s="72" t="s">
        <v>35</v>
      </c>
      <c r="AH145" s="72" t="s">
        <v>35</v>
      </c>
      <c r="AI145" s="72" t="s">
        <v>35</v>
      </c>
      <c r="AJ145" s="72" t="s">
        <v>35</v>
      </c>
      <c r="AK145" s="63" t="s">
        <v>35</v>
      </c>
      <c r="AL145" s="9"/>
      <c r="AM145" s="9"/>
      <c r="AN145" s="9"/>
      <c r="AO145" s="9"/>
      <c r="AP145" s="9"/>
      <c r="AQ145" s="9"/>
      <c r="AR145" s="9"/>
      <c r="AS145" s="9"/>
      <c r="AT145" s="9"/>
      <c r="AU145" s="9"/>
      <c r="AV145" s="9"/>
      <c r="AW145" s="9"/>
      <c r="AX145" s="9"/>
      <c r="AY145" s="9"/>
      <c r="AZ145" s="373"/>
      <c r="BA145" s="799"/>
      <c r="BB145" s="625" t="s">
        <v>65</v>
      </c>
      <c r="BC145" s="59" t="s">
        <v>35</v>
      </c>
      <c r="BD145" s="55" t="s">
        <v>35</v>
      </c>
      <c r="BE145" s="55" t="s">
        <v>35</v>
      </c>
      <c r="BF145" s="55" t="s">
        <v>35</v>
      </c>
      <c r="BG145" s="50" t="s">
        <v>35</v>
      </c>
      <c r="BH145" s="59" t="s">
        <v>35</v>
      </c>
      <c r="BI145" s="55" t="s">
        <v>35</v>
      </c>
      <c r="BJ145" s="55" t="s">
        <v>35</v>
      </c>
      <c r="BK145" s="55" t="s">
        <v>35</v>
      </c>
      <c r="BL145" s="50" t="s">
        <v>35</v>
      </c>
      <c r="BM145" s="59" t="s">
        <v>35</v>
      </c>
      <c r="BN145" s="55" t="s">
        <v>35</v>
      </c>
      <c r="BO145" s="55" t="s">
        <v>35</v>
      </c>
      <c r="BP145" s="55" t="s">
        <v>35</v>
      </c>
      <c r="BQ145" s="50" t="s">
        <v>35</v>
      </c>
      <c r="BR145" s="59" t="s">
        <v>35</v>
      </c>
      <c r="BS145" s="55" t="s">
        <v>35</v>
      </c>
      <c r="BT145" s="55" t="s">
        <v>35</v>
      </c>
      <c r="BU145" s="55" t="s">
        <v>35</v>
      </c>
      <c r="BV145" s="55" t="s">
        <v>35</v>
      </c>
      <c r="BW145" s="55" t="s">
        <v>35</v>
      </c>
      <c r="BX145" s="55" t="s">
        <v>35</v>
      </c>
      <c r="BY145" s="44" t="s">
        <v>35</v>
      </c>
      <c r="BZ145" s="44" t="s">
        <v>35</v>
      </c>
      <c r="CA145" s="44" t="s">
        <v>35</v>
      </c>
      <c r="CB145" s="44" t="s">
        <v>35</v>
      </c>
      <c r="CC145" s="44" t="s">
        <v>35</v>
      </c>
      <c r="CD145" s="44" t="s">
        <v>35</v>
      </c>
      <c r="CE145" s="44" t="s">
        <v>35</v>
      </c>
      <c r="CF145" s="44" t="s">
        <v>35</v>
      </c>
      <c r="CG145" s="44" t="s">
        <v>35</v>
      </c>
      <c r="CH145" s="44" t="s">
        <v>35</v>
      </c>
      <c r="CI145" s="44" t="s">
        <v>35</v>
      </c>
      <c r="CJ145" s="44" t="s">
        <v>35</v>
      </c>
      <c r="CK145" s="44" t="s">
        <v>35</v>
      </c>
      <c r="CL145" s="2"/>
      <c r="CM145" s="2"/>
      <c r="CN145" s="2"/>
      <c r="CO145" s="2"/>
      <c r="CP145" s="2"/>
      <c r="CQ145" s="2"/>
      <c r="CR145" s="2"/>
      <c r="CS145" s="2"/>
      <c r="CT145" s="2"/>
      <c r="CU145" s="2"/>
      <c r="CV145" s="2"/>
      <c r="CW145" s="2"/>
      <c r="CX145" s="2"/>
      <c r="CY145" s="2"/>
      <c r="CZ145" s="2"/>
    </row>
    <row r="146" s="336" customFormat="true" ht="15" customHeight="true" x14ac:dyDescent="0.2">
      <c r="A146" s="808"/>
      <c r="B146" s="407" t="s">
        <v>66</v>
      </c>
      <c r="C146" s="75" t="s">
        <v>35</v>
      </c>
      <c r="D146" s="72" t="s">
        <v>35</v>
      </c>
      <c r="E146" s="72" t="s">
        <v>35</v>
      </c>
      <c r="F146" s="72" t="s">
        <v>35</v>
      </c>
      <c r="G146" s="69" t="s">
        <v>35</v>
      </c>
      <c r="H146" s="66" t="s">
        <v>35</v>
      </c>
      <c r="I146" s="72" t="s">
        <v>35</v>
      </c>
      <c r="J146" s="72" t="s">
        <v>35</v>
      </c>
      <c r="K146" s="72" t="s">
        <v>35</v>
      </c>
      <c r="L146" s="63" t="s">
        <v>35</v>
      </c>
      <c r="M146" s="75" t="s">
        <v>35</v>
      </c>
      <c r="N146" s="72" t="s">
        <v>35</v>
      </c>
      <c r="O146" s="72" t="s">
        <v>35</v>
      </c>
      <c r="P146" s="72" t="s">
        <v>35</v>
      </c>
      <c r="Q146" s="69" t="s">
        <v>35</v>
      </c>
      <c r="R146" s="66" t="s">
        <v>35</v>
      </c>
      <c r="S146" s="72" t="s">
        <v>35</v>
      </c>
      <c r="T146" s="72" t="s">
        <v>35</v>
      </c>
      <c r="U146" s="72" t="s">
        <v>35</v>
      </c>
      <c r="V146" s="72" t="s">
        <v>35</v>
      </c>
      <c r="W146" s="72" t="s">
        <v>35</v>
      </c>
      <c r="X146" s="72" t="s">
        <v>35</v>
      </c>
      <c r="Y146" s="72" t="s">
        <v>35</v>
      </c>
      <c r="Z146" s="72" t="s">
        <v>35</v>
      </c>
      <c r="AA146" s="72" t="s">
        <v>35</v>
      </c>
      <c r="AB146" s="72" t="s">
        <v>35</v>
      </c>
      <c r="AC146" s="72" t="s">
        <v>35</v>
      </c>
      <c r="AD146" s="72" t="s">
        <v>35</v>
      </c>
      <c r="AE146" s="72" t="s">
        <v>35</v>
      </c>
      <c r="AF146" s="72" t="s">
        <v>35</v>
      </c>
      <c r="AG146" s="72" t="s">
        <v>35</v>
      </c>
      <c r="AH146" s="72" t="s">
        <v>35</v>
      </c>
      <c r="AI146" s="72" t="s">
        <v>35</v>
      </c>
      <c r="AJ146" s="72" t="s">
        <v>35</v>
      </c>
      <c r="AK146" s="63" t="s">
        <v>35</v>
      </c>
      <c r="AL146" s="9"/>
      <c r="AM146" s="9"/>
      <c r="AN146" s="9"/>
      <c r="AO146" s="9"/>
      <c r="AP146" s="9"/>
      <c r="AQ146" s="9"/>
      <c r="AR146" s="9"/>
      <c r="AS146" s="9"/>
      <c r="AT146" s="9"/>
      <c r="AU146" s="9"/>
      <c r="AV146" s="9"/>
      <c r="AW146" s="9"/>
      <c r="AX146" s="9"/>
      <c r="AY146" s="9"/>
      <c r="AZ146" s="373"/>
      <c r="BA146" s="799"/>
      <c r="BB146" s="625" t="s">
        <v>66</v>
      </c>
      <c r="BC146" s="59" t="s">
        <v>35</v>
      </c>
      <c r="BD146" s="55" t="s">
        <v>35</v>
      </c>
      <c r="BE146" s="55" t="s">
        <v>35</v>
      </c>
      <c r="BF146" s="55" t="s">
        <v>35</v>
      </c>
      <c r="BG146" s="50" t="s">
        <v>35</v>
      </c>
      <c r="BH146" s="59" t="s">
        <v>35</v>
      </c>
      <c r="BI146" s="55" t="s">
        <v>35</v>
      </c>
      <c r="BJ146" s="55" t="s">
        <v>35</v>
      </c>
      <c r="BK146" s="55" t="s">
        <v>35</v>
      </c>
      <c r="BL146" s="50" t="s">
        <v>35</v>
      </c>
      <c r="BM146" s="59" t="s">
        <v>35</v>
      </c>
      <c r="BN146" s="55" t="s">
        <v>35</v>
      </c>
      <c r="BO146" s="55" t="s">
        <v>35</v>
      </c>
      <c r="BP146" s="55" t="s">
        <v>35</v>
      </c>
      <c r="BQ146" s="50" t="s">
        <v>35</v>
      </c>
      <c r="BR146" s="59" t="s">
        <v>35</v>
      </c>
      <c r="BS146" s="55" t="s">
        <v>35</v>
      </c>
      <c r="BT146" s="55" t="s">
        <v>35</v>
      </c>
      <c r="BU146" s="55" t="s">
        <v>35</v>
      </c>
      <c r="BV146" s="55" t="s">
        <v>35</v>
      </c>
      <c r="BW146" s="55" t="s">
        <v>35</v>
      </c>
      <c r="BX146" s="55" t="s">
        <v>35</v>
      </c>
      <c r="BY146" s="44" t="s">
        <v>35</v>
      </c>
      <c r="BZ146" s="44" t="s">
        <v>35</v>
      </c>
      <c r="CA146" s="44" t="s">
        <v>35</v>
      </c>
      <c r="CB146" s="44" t="s">
        <v>35</v>
      </c>
      <c r="CC146" s="44" t="s">
        <v>35</v>
      </c>
      <c r="CD146" s="44" t="s">
        <v>35</v>
      </c>
      <c r="CE146" s="44" t="s">
        <v>35</v>
      </c>
      <c r="CF146" s="44" t="s">
        <v>35</v>
      </c>
      <c r="CG146" s="44" t="s">
        <v>35</v>
      </c>
      <c r="CH146" s="44" t="s">
        <v>35</v>
      </c>
      <c r="CI146" s="44" t="s">
        <v>35</v>
      </c>
      <c r="CJ146" s="44" t="s">
        <v>35</v>
      </c>
      <c r="CK146" s="44" t="s">
        <v>35</v>
      </c>
      <c r="CL146" s="2"/>
      <c r="CM146" s="2"/>
      <c r="CN146" s="2"/>
      <c r="CO146" s="2"/>
      <c r="CP146" s="2"/>
      <c r="CQ146" s="2"/>
      <c r="CR146" s="2"/>
      <c r="CS146" s="2"/>
      <c r="CT146" s="2"/>
      <c r="CU146" s="2"/>
      <c r="CV146" s="2"/>
      <c r="CW146" s="2"/>
      <c r="CX146" s="2"/>
      <c r="CY146" s="2"/>
      <c r="CZ146" s="2"/>
    </row>
    <row r="147" s="336" customFormat="true" ht="15" customHeight="true" x14ac:dyDescent="0.2">
      <c r="A147" s="808"/>
      <c r="B147" s="407" t="s">
        <v>67</v>
      </c>
      <c r="C147" s="75" t="s">
        <v>35</v>
      </c>
      <c r="D147" s="72" t="s">
        <v>35</v>
      </c>
      <c r="E147" s="72" t="s">
        <v>35</v>
      </c>
      <c r="F147" s="72" t="s">
        <v>35</v>
      </c>
      <c r="G147" s="69" t="s">
        <v>35</v>
      </c>
      <c r="H147" s="66" t="s">
        <v>35</v>
      </c>
      <c r="I147" s="72" t="s">
        <v>35</v>
      </c>
      <c r="J147" s="72" t="s">
        <v>35</v>
      </c>
      <c r="K147" s="72" t="s">
        <v>35</v>
      </c>
      <c r="L147" s="63" t="s">
        <v>35</v>
      </c>
      <c r="M147" s="75" t="s">
        <v>35</v>
      </c>
      <c r="N147" s="72" t="s">
        <v>35</v>
      </c>
      <c r="O147" s="72" t="s">
        <v>35</v>
      </c>
      <c r="P147" s="72" t="s">
        <v>35</v>
      </c>
      <c r="Q147" s="69" t="s">
        <v>35</v>
      </c>
      <c r="R147" s="66" t="s">
        <v>35</v>
      </c>
      <c r="S147" s="72" t="s">
        <v>35</v>
      </c>
      <c r="T147" s="72" t="s">
        <v>35</v>
      </c>
      <c r="U147" s="72" t="s">
        <v>35</v>
      </c>
      <c r="V147" s="72" t="s">
        <v>35</v>
      </c>
      <c r="W147" s="72" t="s">
        <v>35</v>
      </c>
      <c r="X147" s="72" t="s">
        <v>35</v>
      </c>
      <c r="Y147" s="72" t="s">
        <v>35</v>
      </c>
      <c r="Z147" s="72" t="s">
        <v>35</v>
      </c>
      <c r="AA147" s="72" t="s">
        <v>35</v>
      </c>
      <c r="AB147" s="72" t="s">
        <v>35</v>
      </c>
      <c r="AC147" s="72" t="s">
        <v>35</v>
      </c>
      <c r="AD147" s="72" t="s">
        <v>35</v>
      </c>
      <c r="AE147" s="72" t="s">
        <v>35</v>
      </c>
      <c r="AF147" s="72" t="s">
        <v>35</v>
      </c>
      <c r="AG147" s="72" t="s">
        <v>35</v>
      </c>
      <c r="AH147" s="72" t="s">
        <v>35</v>
      </c>
      <c r="AI147" s="72" t="s">
        <v>35</v>
      </c>
      <c r="AJ147" s="72" t="s">
        <v>35</v>
      </c>
      <c r="AK147" s="63" t="s">
        <v>35</v>
      </c>
      <c r="AL147" s="9"/>
      <c r="AM147" s="9"/>
      <c r="AN147" s="9"/>
      <c r="AO147" s="9"/>
      <c r="AP147" s="9"/>
      <c r="AQ147" s="9"/>
      <c r="AR147" s="9"/>
      <c r="AS147" s="9"/>
      <c r="AT147" s="9"/>
      <c r="AU147" s="9"/>
      <c r="AV147" s="9"/>
      <c r="AW147" s="9"/>
      <c r="AX147" s="9"/>
      <c r="AY147" s="9"/>
      <c r="AZ147" s="373"/>
      <c r="BA147" s="799"/>
      <c r="BB147" s="625" t="s">
        <v>67</v>
      </c>
      <c r="BC147" s="59" t="s">
        <v>35</v>
      </c>
      <c r="BD147" s="55" t="s">
        <v>35</v>
      </c>
      <c r="BE147" s="55" t="s">
        <v>35</v>
      </c>
      <c r="BF147" s="55" t="s">
        <v>35</v>
      </c>
      <c r="BG147" s="50" t="s">
        <v>35</v>
      </c>
      <c r="BH147" s="59" t="s">
        <v>35</v>
      </c>
      <c r="BI147" s="55" t="s">
        <v>35</v>
      </c>
      <c r="BJ147" s="55" t="s">
        <v>35</v>
      </c>
      <c r="BK147" s="55" t="s">
        <v>35</v>
      </c>
      <c r="BL147" s="50" t="s">
        <v>35</v>
      </c>
      <c r="BM147" s="59" t="s">
        <v>35</v>
      </c>
      <c r="BN147" s="55" t="s">
        <v>35</v>
      </c>
      <c r="BO147" s="55" t="s">
        <v>35</v>
      </c>
      <c r="BP147" s="55" t="s">
        <v>35</v>
      </c>
      <c r="BQ147" s="50" t="s">
        <v>35</v>
      </c>
      <c r="BR147" s="59" t="s">
        <v>35</v>
      </c>
      <c r="BS147" s="55" t="s">
        <v>35</v>
      </c>
      <c r="BT147" s="55" t="s">
        <v>35</v>
      </c>
      <c r="BU147" s="55" t="s">
        <v>35</v>
      </c>
      <c r="BV147" s="55" t="s">
        <v>35</v>
      </c>
      <c r="BW147" s="55" t="s">
        <v>35</v>
      </c>
      <c r="BX147" s="55" t="s">
        <v>35</v>
      </c>
      <c r="BY147" s="44" t="s">
        <v>35</v>
      </c>
      <c r="BZ147" s="44" t="s">
        <v>35</v>
      </c>
      <c r="CA147" s="44" t="s">
        <v>35</v>
      </c>
      <c r="CB147" s="44" t="s">
        <v>35</v>
      </c>
      <c r="CC147" s="44" t="s">
        <v>35</v>
      </c>
      <c r="CD147" s="44" t="s">
        <v>35</v>
      </c>
      <c r="CE147" s="44" t="s">
        <v>35</v>
      </c>
      <c r="CF147" s="44" t="s">
        <v>35</v>
      </c>
      <c r="CG147" s="44" t="s">
        <v>35</v>
      </c>
      <c r="CH147" s="44" t="s">
        <v>35</v>
      </c>
      <c r="CI147" s="44" t="s">
        <v>35</v>
      </c>
      <c r="CJ147" s="44" t="s">
        <v>35</v>
      </c>
      <c r="CK147" s="44" t="s">
        <v>35</v>
      </c>
      <c r="CL147" s="2"/>
      <c r="CM147" s="2"/>
      <c r="CN147" s="2"/>
      <c r="CO147" s="2"/>
      <c r="CP147" s="2"/>
      <c r="CQ147" s="2"/>
      <c r="CR147" s="2"/>
      <c r="CS147" s="2"/>
      <c r="CT147" s="2"/>
      <c r="CU147" s="2"/>
      <c r="CV147" s="2"/>
      <c r="CW147" s="2"/>
      <c r="CX147" s="2"/>
      <c r="CY147" s="2"/>
      <c r="CZ147" s="2"/>
    </row>
    <row r="148" s="336" customFormat="true" ht="15" customHeight="true" x14ac:dyDescent="0.2">
      <c r="A148" s="808" t="s">
        <v>109</v>
      </c>
      <c r="B148" s="407" t="s">
        <v>49</v>
      </c>
      <c r="C148" s="161">
        <v>0.60879171832740897</v>
      </c>
      <c r="D148" s="160">
        <v>0.34386597323179818</v>
      </c>
      <c r="E148" s="160">
        <v>0.47553685524501599</v>
      </c>
      <c r="F148" s="160">
        <v>3.8119871490221819</v>
      </c>
      <c r="G148" s="159">
        <v>19.869009470245476</v>
      </c>
      <c r="H148" s="149">
        <v>6.6795713675162265</v>
      </c>
      <c r="I148" s="160">
        <v>19.761247074026013</v>
      </c>
      <c r="J148" s="160">
        <v>23.181049775198673</v>
      </c>
      <c r="K148" s="160">
        <v>23.643248018360005</v>
      </c>
      <c r="L148" s="153">
        <v>25.798019839523707</v>
      </c>
      <c r="M148" s="161">
        <v>0.22975856853424004</v>
      </c>
      <c r="N148" s="160">
        <v>0.11019055909120588</v>
      </c>
      <c r="O148" s="160">
        <v>0.15931169940832299</v>
      </c>
      <c r="P148" s="160">
        <v>0.29294736144464129</v>
      </c>
      <c r="Q148" s="159">
        <v>1.7607552576138779</v>
      </c>
      <c r="R148" s="149">
        <v>3.5136850573936873</v>
      </c>
      <c r="S148" s="160">
        <v>1.1685542273195653</v>
      </c>
      <c r="T148" s="160">
        <v>1.0266489632602989</v>
      </c>
      <c r="U148" s="160">
        <v>3.5983950959478186</v>
      </c>
      <c r="V148" s="160">
        <v>2.8150440675322836</v>
      </c>
      <c r="W148" s="160">
        <v>2.2515898659710705</v>
      </c>
      <c r="X148" s="160">
        <v>1.3277293021838322E-2</v>
      </c>
      <c r="Y148" s="160">
        <v>0.58253798902920972</v>
      </c>
      <c r="Z148" s="160">
        <v>1.8207456052118585</v>
      </c>
      <c r="AA148" s="160">
        <v>0.9799196511022531</v>
      </c>
      <c r="AB148" s="160">
        <v>0.46318397402425854</v>
      </c>
      <c r="AC148" s="160">
        <v>1.4244251986188596</v>
      </c>
      <c r="AD148" s="160">
        <v>0.50062705769431814</v>
      </c>
      <c r="AE148" s="160">
        <v>4.2347148667797239</v>
      </c>
      <c r="AF148" s="160">
        <v>30.841099292048931</v>
      </c>
      <c r="AG148" s="160">
        <v>3.727890925086172</v>
      </c>
      <c r="AH148" s="160">
        <v>0.21587493265278987</v>
      </c>
      <c r="AI148" s="160">
        <v>3.2772094696355518</v>
      </c>
      <c r="AJ148" s="160">
        <v>1.0767570458885043</v>
      </c>
      <c r="AK148" s="153">
        <v>0.74074031416057873</v>
      </c>
      <c r="AL148" s="176"/>
      <c r="AM148" s="176"/>
      <c r="AN148" s="176"/>
      <c r="AO148" s="176"/>
      <c r="AP148" s="176"/>
      <c r="AQ148" s="176"/>
      <c r="AR148" s="176"/>
      <c r="AS148" s="176"/>
      <c r="AT148" s="176"/>
      <c r="AU148" s="176"/>
      <c r="AV148" s="176"/>
      <c r="AW148" s="176"/>
      <c r="AX148" s="176"/>
      <c r="AY148" s="176"/>
      <c r="AZ148" s="373"/>
      <c r="BA148" s="799" t="s">
        <v>109</v>
      </c>
      <c r="BB148" s="625" t="s">
        <v>49</v>
      </c>
      <c r="BC148" s="59" t="s">
        <v>35</v>
      </c>
      <c r="BD148" s="55" t="s">
        <v>35</v>
      </c>
      <c r="BE148" s="55" t="s">
        <v>35</v>
      </c>
      <c r="BF148" s="55" t="s">
        <v>35</v>
      </c>
      <c r="BG148" s="50" t="s">
        <v>35</v>
      </c>
      <c r="BH148" s="59" t="s">
        <v>35</v>
      </c>
      <c r="BI148" s="55" t="s">
        <v>35</v>
      </c>
      <c r="BJ148" s="55" t="s">
        <v>35</v>
      </c>
      <c r="BK148" s="55" t="s">
        <v>35</v>
      </c>
      <c r="BL148" s="50" t="s">
        <v>35</v>
      </c>
      <c r="BM148" s="59" t="s">
        <v>35</v>
      </c>
      <c r="BN148" s="55" t="s">
        <v>35</v>
      </c>
      <c r="BO148" s="55" t="s">
        <v>35</v>
      </c>
      <c r="BP148" s="55" t="s">
        <v>35</v>
      </c>
      <c r="BQ148" s="50" t="s">
        <v>35</v>
      </c>
      <c r="BR148" s="59" t="s">
        <v>35</v>
      </c>
      <c r="BS148" s="55" t="s">
        <v>35</v>
      </c>
      <c r="BT148" s="55" t="s">
        <v>35</v>
      </c>
      <c r="BU148" s="55" t="s">
        <v>35</v>
      </c>
      <c r="BV148" s="55" t="s">
        <v>35</v>
      </c>
      <c r="BW148" s="55" t="s">
        <v>35</v>
      </c>
      <c r="BX148" s="55" t="s">
        <v>35</v>
      </c>
      <c r="BY148" s="44" t="s">
        <v>35</v>
      </c>
      <c r="BZ148" s="44" t="s">
        <v>35</v>
      </c>
      <c r="CA148" s="44" t="s">
        <v>35</v>
      </c>
      <c r="CB148" s="44" t="s">
        <v>35</v>
      </c>
      <c r="CC148" s="44" t="s">
        <v>35</v>
      </c>
      <c r="CD148" s="44" t="s">
        <v>35</v>
      </c>
      <c r="CE148" s="44" t="s">
        <v>35</v>
      </c>
      <c r="CF148" s="44" t="s">
        <v>35</v>
      </c>
      <c r="CG148" s="44" t="s">
        <v>35</v>
      </c>
      <c r="CH148" s="44" t="s">
        <v>35</v>
      </c>
      <c r="CI148" s="44" t="s">
        <v>35</v>
      </c>
      <c r="CJ148" s="44" t="s">
        <v>35</v>
      </c>
      <c r="CK148" s="44" t="s">
        <v>35</v>
      </c>
      <c r="CL148" s="2"/>
      <c r="CM148" s="2"/>
      <c r="CN148" s="2"/>
      <c r="CO148" s="2"/>
      <c r="CP148" s="2"/>
      <c r="CQ148" s="2"/>
      <c r="CR148" s="2"/>
      <c r="CS148" s="2"/>
      <c r="CT148" s="2"/>
      <c r="CU148" s="2"/>
      <c r="CV148" s="2"/>
      <c r="CW148" s="2"/>
      <c r="CX148" s="2"/>
      <c r="CY148" s="2"/>
      <c r="CZ148" s="2"/>
    </row>
    <row r="149" s="336" customFormat="true" ht="15" customHeight="true" x14ac:dyDescent="0.2">
      <c r="A149" s="808"/>
      <c r="B149" s="407" t="s">
        <v>48</v>
      </c>
      <c r="C149" s="161">
        <v>1.8707968946246312</v>
      </c>
      <c r="D149" s="160">
        <v>2.0169365991321762</v>
      </c>
      <c r="E149" s="160">
        <v>3.3540717076116056</v>
      </c>
      <c r="F149" s="160">
        <v>8.4893861242515278</v>
      </c>
      <c r="G149" s="159">
        <v>36.684397022563189</v>
      </c>
      <c r="H149" s="149">
        <v>10.510684754219421</v>
      </c>
      <c r="I149" s="160">
        <v>23.69455697648997</v>
      </c>
      <c r="J149" s="160">
        <v>26.198030276259566</v>
      </c>
      <c r="K149" s="160">
        <v>41.943551604840565</v>
      </c>
      <c r="L149" s="153">
        <v>65.307166868183558</v>
      </c>
      <c r="M149" s="161">
        <v>1.6993378155008176</v>
      </c>
      <c r="N149" s="160">
        <v>1.6813540291839888</v>
      </c>
      <c r="O149" s="160">
        <v>1.8432576684816582</v>
      </c>
      <c r="P149" s="160">
        <v>3.3764301814659099</v>
      </c>
      <c r="Q149" s="159">
        <v>8.6660532762240763</v>
      </c>
      <c r="R149" s="149">
        <v>9.1197538590751659</v>
      </c>
      <c r="S149" s="160">
        <v>5.8425962543972796</v>
      </c>
      <c r="T149" s="160">
        <v>6.4384711499683567</v>
      </c>
      <c r="U149" s="160">
        <v>14.507622655921887</v>
      </c>
      <c r="V149" s="160">
        <v>8.9834671569007742</v>
      </c>
      <c r="W149" s="160">
        <v>5.6491644594797865</v>
      </c>
      <c r="X149" s="160">
        <v>4.2755676126772144</v>
      </c>
      <c r="Y149" s="160">
        <v>3.9538615040760616</v>
      </c>
      <c r="Z149" s="160">
        <v>8.3054678312009287</v>
      </c>
      <c r="AA149" s="160">
        <v>2.9179313074216155</v>
      </c>
      <c r="AB149" s="160">
        <v>2.2105016876812229</v>
      </c>
      <c r="AC149" s="160">
        <v>4.2821220405343388</v>
      </c>
      <c r="AD149" s="160">
        <v>7.7533571647099873</v>
      </c>
      <c r="AE149" s="160">
        <v>6.4355308751139164</v>
      </c>
      <c r="AF149" s="160">
        <v>42.675438643612004</v>
      </c>
      <c r="AG149" s="160">
        <v>9.9811775063643271</v>
      </c>
      <c r="AH149" s="160">
        <v>2.1202880524466736</v>
      </c>
      <c r="AI149" s="160">
        <v>8.3019438042252389</v>
      </c>
      <c r="AJ149" s="160">
        <v>7.3229857011047157</v>
      </c>
      <c r="AK149" s="153">
        <v>4.7790729373760943</v>
      </c>
      <c r="AL149" s="176"/>
      <c r="AM149" s="176"/>
      <c r="AN149" s="176"/>
      <c r="AO149" s="176"/>
      <c r="AP149" s="176"/>
      <c r="AQ149" s="176"/>
      <c r="AR149" s="176"/>
      <c r="AS149" s="176"/>
      <c r="AT149" s="176"/>
      <c r="AU149" s="176"/>
      <c r="AV149" s="176"/>
      <c r="AW149" s="176"/>
      <c r="AX149" s="176"/>
      <c r="AY149" s="176"/>
      <c r="AZ149" s="373"/>
      <c r="BA149" s="799"/>
      <c r="BB149" s="625" t="s">
        <v>48</v>
      </c>
      <c r="BC149" s="59" t="s">
        <v>35</v>
      </c>
      <c r="BD149" s="55" t="s">
        <v>35</v>
      </c>
      <c r="BE149" s="55" t="s">
        <v>35</v>
      </c>
      <c r="BF149" s="55" t="s">
        <v>35</v>
      </c>
      <c r="BG149" s="50" t="s">
        <v>35</v>
      </c>
      <c r="BH149" s="59" t="s">
        <v>35</v>
      </c>
      <c r="BI149" s="55" t="s">
        <v>35</v>
      </c>
      <c r="BJ149" s="55" t="s">
        <v>35</v>
      </c>
      <c r="BK149" s="55" t="s">
        <v>35</v>
      </c>
      <c r="BL149" s="50" t="s">
        <v>35</v>
      </c>
      <c r="BM149" s="59" t="s">
        <v>35</v>
      </c>
      <c r="BN149" s="55" t="s">
        <v>35</v>
      </c>
      <c r="BO149" s="55" t="s">
        <v>35</v>
      </c>
      <c r="BP149" s="55" t="s">
        <v>35</v>
      </c>
      <c r="BQ149" s="50" t="s">
        <v>35</v>
      </c>
      <c r="BR149" s="59" t="s">
        <v>35</v>
      </c>
      <c r="BS149" s="55" t="s">
        <v>35</v>
      </c>
      <c r="BT149" s="55" t="s">
        <v>35</v>
      </c>
      <c r="BU149" s="55" t="s">
        <v>35</v>
      </c>
      <c r="BV149" s="55" t="s">
        <v>35</v>
      </c>
      <c r="BW149" s="55" t="s">
        <v>35</v>
      </c>
      <c r="BX149" s="55" t="s">
        <v>35</v>
      </c>
      <c r="BY149" s="44" t="s">
        <v>35</v>
      </c>
      <c r="BZ149" s="44" t="s">
        <v>35</v>
      </c>
      <c r="CA149" s="44" t="s">
        <v>35</v>
      </c>
      <c r="CB149" s="44" t="s">
        <v>35</v>
      </c>
      <c r="CC149" s="44" t="s">
        <v>35</v>
      </c>
      <c r="CD149" s="44" t="s">
        <v>35</v>
      </c>
      <c r="CE149" s="44" t="s">
        <v>35</v>
      </c>
      <c r="CF149" s="44" t="s">
        <v>35</v>
      </c>
      <c r="CG149" s="44" t="s">
        <v>35</v>
      </c>
      <c r="CH149" s="44" t="s">
        <v>35</v>
      </c>
      <c r="CI149" s="44" t="s">
        <v>35</v>
      </c>
      <c r="CJ149" s="44" t="s">
        <v>35</v>
      </c>
      <c r="CK149" s="44" t="s">
        <v>35</v>
      </c>
      <c r="CL149" s="2"/>
      <c r="CM149" s="2"/>
      <c r="CN149" s="2"/>
      <c r="CO149" s="2"/>
      <c r="CP149" s="2"/>
      <c r="CQ149" s="2"/>
      <c r="CR149" s="2"/>
      <c r="CS149" s="2"/>
      <c r="CT149" s="2"/>
      <c r="CU149" s="2"/>
      <c r="CV149" s="2"/>
      <c r="CW149" s="2"/>
      <c r="CX149" s="2"/>
      <c r="CY149" s="2"/>
      <c r="CZ149" s="2"/>
    </row>
    <row r="150" s="336" customFormat="true" ht="15" customHeight="true" x14ac:dyDescent="0.2">
      <c r="A150" s="808"/>
      <c r="B150" s="407" t="s">
        <v>111</v>
      </c>
      <c r="C150" s="161">
        <v>97.520411387047986</v>
      </c>
      <c r="D150" s="160">
        <v>97.63919742763602</v>
      </c>
      <c r="E150" s="160">
        <v>96.17039143714338</v>
      </c>
      <c r="F150" s="160">
        <v>87.698626726726417</v>
      </c>
      <c r="G150" s="159">
        <v>43.446593507191302</v>
      </c>
      <c r="H150" s="149">
        <v>82.809743878264413</v>
      </c>
      <c r="I150" s="160">
        <v>56.544195949483921</v>
      </c>
      <c r="J150" s="160">
        <v>50.620919948541918</v>
      </c>
      <c r="K150" s="160">
        <v>34.413200376799459</v>
      </c>
      <c r="L150" s="153">
        <v>8.894813292292767</v>
      </c>
      <c r="M150" s="161">
        <v>98.070903615964895</v>
      </c>
      <c r="N150" s="160">
        <v>98.208455411724856</v>
      </c>
      <c r="O150" s="160">
        <v>97.997430632110024</v>
      </c>
      <c r="P150" s="160">
        <v>96.33062245708949</v>
      </c>
      <c r="Q150" s="159">
        <v>89.573191466162072</v>
      </c>
      <c r="R150" s="149">
        <v>87.366561083531408</v>
      </c>
      <c r="S150" s="160">
        <v>92.98884951828316</v>
      </c>
      <c r="T150" s="160">
        <v>92.534879886771193</v>
      </c>
      <c r="U150" s="160">
        <v>81.893982248130257</v>
      </c>
      <c r="V150" s="160">
        <v>88.201488775567043</v>
      </c>
      <c r="W150" s="160">
        <v>92.099245674549252</v>
      </c>
      <c r="X150" s="160">
        <v>95.711155094300906</v>
      </c>
      <c r="Y150" s="160">
        <v>95.463600506894693</v>
      </c>
      <c r="Z150" s="160">
        <v>89.873786563587132</v>
      </c>
      <c r="AA150" s="160">
        <v>96.102149041476139</v>
      </c>
      <c r="AB150" s="160">
        <v>97.326314338294523</v>
      </c>
      <c r="AC150" s="160">
        <v>94.293452760846876</v>
      </c>
      <c r="AD150" s="160">
        <v>91.746015777595701</v>
      </c>
      <c r="AE150" s="160">
        <v>89.329754258106306</v>
      </c>
      <c r="AF150" s="160">
        <v>26.483462064339125</v>
      </c>
      <c r="AG150" s="160">
        <v>86.290931568549553</v>
      </c>
      <c r="AH150" s="160">
        <v>97.663837014900636</v>
      </c>
      <c r="AI150" s="160">
        <v>88.420846726139303</v>
      </c>
      <c r="AJ150" s="160">
        <v>91.600257253006916</v>
      </c>
      <c r="AK150" s="153">
        <v>94.480186748463282</v>
      </c>
      <c r="AL150" s="176"/>
      <c r="AM150" s="176"/>
      <c r="AN150" s="176"/>
      <c r="AO150" s="176"/>
      <c r="AP150" s="176"/>
      <c r="AQ150" s="176"/>
      <c r="AR150" s="176"/>
      <c r="AS150" s="176"/>
      <c r="AT150" s="176"/>
      <c r="AU150" s="176"/>
      <c r="AV150" s="176"/>
      <c r="AW150" s="176"/>
      <c r="AX150" s="176"/>
      <c r="AY150" s="176"/>
      <c r="AZ150" s="373"/>
      <c r="BA150" s="799"/>
      <c r="BB150" s="625" t="s">
        <v>111</v>
      </c>
      <c r="BC150" s="59" t="s">
        <v>35</v>
      </c>
      <c r="BD150" s="55" t="s">
        <v>35</v>
      </c>
      <c r="BE150" s="55" t="s">
        <v>35</v>
      </c>
      <c r="BF150" s="55" t="s">
        <v>35</v>
      </c>
      <c r="BG150" s="50" t="s">
        <v>35</v>
      </c>
      <c r="BH150" s="59" t="s">
        <v>35</v>
      </c>
      <c r="BI150" s="55" t="s">
        <v>35</v>
      </c>
      <c r="BJ150" s="55" t="s">
        <v>35</v>
      </c>
      <c r="BK150" s="55" t="s">
        <v>35</v>
      </c>
      <c r="BL150" s="50" t="s">
        <v>35</v>
      </c>
      <c r="BM150" s="59" t="s">
        <v>35</v>
      </c>
      <c r="BN150" s="55" t="s">
        <v>35</v>
      </c>
      <c r="BO150" s="55" t="s">
        <v>35</v>
      </c>
      <c r="BP150" s="55" t="s">
        <v>35</v>
      </c>
      <c r="BQ150" s="50" t="s">
        <v>35</v>
      </c>
      <c r="BR150" s="59" t="s">
        <v>35</v>
      </c>
      <c r="BS150" s="55" t="s">
        <v>35</v>
      </c>
      <c r="BT150" s="55" t="s">
        <v>35</v>
      </c>
      <c r="BU150" s="55" t="s">
        <v>35</v>
      </c>
      <c r="BV150" s="55" t="s">
        <v>35</v>
      </c>
      <c r="BW150" s="55" t="s">
        <v>35</v>
      </c>
      <c r="BX150" s="55" t="s">
        <v>35</v>
      </c>
      <c r="BY150" s="44" t="s">
        <v>35</v>
      </c>
      <c r="BZ150" s="44" t="s">
        <v>35</v>
      </c>
      <c r="CA150" s="44" t="s">
        <v>35</v>
      </c>
      <c r="CB150" s="44" t="s">
        <v>35</v>
      </c>
      <c r="CC150" s="44" t="s">
        <v>35</v>
      </c>
      <c r="CD150" s="44" t="s">
        <v>35</v>
      </c>
      <c r="CE150" s="44" t="s">
        <v>35</v>
      </c>
      <c r="CF150" s="44" t="s">
        <v>35</v>
      </c>
      <c r="CG150" s="44" t="s">
        <v>35</v>
      </c>
      <c r="CH150" s="44" t="s">
        <v>35</v>
      </c>
      <c r="CI150" s="44" t="s">
        <v>35</v>
      </c>
      <c r="CJ150" s="44" t="s">
        <v>35</v>
      </c>
      <c r="CK150" s="44" t="s">
        <v>35</v>
      </c>
      <c r="CL150" s="2"/>
      <c r="CM150" s="2"/>
      <c r="CN150" s="2"/>
      <c r="CO150" s="2"/>
      <c r="CP150" s="2"/>
      <c r="CQ150" s="2"/>
      <c r="CR150" s="2"/>
      <c r="CS150" s="2"/>
      <c r="CT150" s="2"/>
      <c r="CU150" s="2"/>
      <c r="CV150" s="2"/>
      <c r="CW150" s="2"/>
      <c r="CX150" s="2"/>
      <c r="CY150" s="2"/>
      <c r="CZ150" s="2"/>
    </row>
    <row r="151" s="336" customFormat="true" ht="15" customHeight="true" x14ac:dyDescent="0.2">
      <c r="A151" s="808" t="s">
        <v>110</v>
      </c>
      <c r="B151" s="407" t="s">
        <v>49</v>
      </c>
      <c r="C151" s="161">
        <v>19.532333858789606</v>
      </c>
      <c r="D151" s="160">
        <v>18.392046468194241</v>
      </c>
      <c r="E151" s="160">
        <v>21.623547509866516</v>
      </c>
      <c r="F151" s="160">
        <v>28.936852330569351</v>
      </c>
      <c r="G151" s="159">
        <v>35.14977529748608</v>
      </c>
      <c r="H151" s="149">
        <v>36.797308974758067</v>
      </c>
      <c r="I151" s="160">
        <v>39.847472105016593</v>
      </c>
      <c r="J151" s="160">
        <v>40.444748395024469</v>
      </c>
      <c r="K151" s="160">
        <v>37.606929074932161</v>
      </c>
      <c r="L151" s="153">
        <v>30.6951950944791</v>
      </c>
      <c r="M151" s="161">
        <v>13.220611822819212</v>
      </c>
      <c r="N151" s="160">
        <v>11.135724780415803</v>
      </c>
      <c r="O151" s="160">
        <v>21.884564934165798</v>
      </c>
      <c r="P151" s="160">
        <v>18.676418557203753</v>
      </c>
      <c r="Q151" s="159">
        <v>24.404893026320217</v>
      </c>
      <c r="R151" s="149">
        <v>25.492965592545165</v>
      </c>
      <c r="S151" s="160">
        <v>18.855625630487751</v>
      </c>
      <c r="T151" s="160">
        <v>23.718363042730832</v>
      </c>
      <c r="U151" s="160">
        <v>22.708842616395174</v>
      </c>
      <c r="V151" s="160">
        <v>21.489581439365274</v>
      </c>
      <c r="W151" s="160">
        <v>41.363659988919757</v>
      </c>
      <c r="X151" s="160">
        <v>9.7102090893524622</v>
      </c>
      <c r="Y151" s="160">
        <v>9.0561659775143362</v>
      </c>
      <c r="Z151" s="160">
        <v>21.986775071216353</v>
      </c>
      <c r="AA151" s="160">
        <v>27.154455918018378</v>
      </c>
      <c r="AB151" s="160">
        <v>27.808666706529994</v>
      </c>
      <c r="AC151" s="160">
        <v>24.118702721424089</v>
      </c>
      <c r="AD151" s="160">
        <v>10.819136705218337</v>
      </c>
      <c r="AE151" s="160">
        <v>37.676466688931846</v>
      </c>
      <c r="AF151" s="160">
        <v>44.04603686046994</v>
      </c>
      <c r="AG151" s="160">
        <v>25.905837064770548</v>
      </c>
      <c r="AH151" s="160">
        <v>36.832351014885184</v>
      </c>
      <c r="AI151" s="160">
        <v>24.361896214489871</v>
      </c>
      <c r="AJ151" s="160">
        <v>9.4600339960249915</v>
      </c>
      <c r="AK151" s="153">
        <v>12.405995868418977</v>
      </c>
      <c r="AL151" s="176"/>
      <c r="AM151" s="176"/>
      <c r="AN151" s="176"/>
      <c r="AO151" s="176"/>
      <c r="AP151" s="176"/>
      <c r="AQ151" s="176"/>
      <c r="AR151" s="176"/>
      <c r="AS151" s="176"/>
      <c r="AT151" s="176"/>
      <c r="AU151" s="176"/>
      <c r="AV151" s="176"/>
      <c r="AW151" s="176"/>
      <c r="AX151" s="176"/>
      <c r="AY151" s="176"/>
      <c r="AZ151" s="373"/>
      <c r="BA151" s="799" t="s">
        <v>110</v>
      </c>
      <c r="BB151" s="625" t="s">
        <v>49</v>
      </c>
      <c r="BC151" s="59" t="s">
        <v>35</v>
      </c>
      <c r="BD151" s="55" t="s">
        <v>35</v>
      </c>
      <c r="BE151" s="55" t="s">
        <v>35</v>
      </c>
      <c r="BF151" s="55" t="s">
        <v>35</v>
      </c>
      <c r="BG151" s="50" t="s">
        <v>35</v>
      </c>
      <c r="BH151" s="59" t="s">
        <v>35</v>
      </c>
      <c r="BI151" s="55" t="s">
        <v>35</v>
      </c>
      <c r="BJ151" s="55" t="s">
        <v>35</v>
      </c>
      <c r="BK151" s="55" t="s">
        <v>35</v>
      </c>
      <c r="BL151" s="50" t="s">
        <v>35</v>
      </c>
      <c r="BM151" s="59" t="s">
        <v>35</v>
      </c>
      <c r="BN151" s="55" t="s">
        <v>35</v>
      </c>
      <c r="BO151" s="55" t="s">
        <v>35</v>
      </c>
      <c r="BP151" s="55" t="s">
        <v>35</v>
      </c>
      <c r="BQ151" s="50" t="s">
        <v>35</v>
      </c>
      <c r="BR151" s="59" t="s">
        <v>35</v>
      </c>
      <c r="BS151" s="55" t="s">
        <v>35</v>
      </c>
      <c r="BT151" s="55" t="s">
        <v>35</v>
      </c>
      <c r="BU151" s="55" t="s">
        <v>35</v>
      </c>
      <c r="BV151" s="55" t="s">
        <v>35</v>
      </c>
      <c r="BW151" s="55" t="s">
        <v>35</v>
      </c>
      <c r="BX151" s="55" t="s">
        <v>35</v>
      </c>
      <c r="BY151" s="44" t="s">
        <v>35</v>
      </c>
      <c r="BZ151" s="44" t="s">
        <v>35</v>
      </c>
      <c r="CA151" s="44" t="s">
        <v>35</v>
      </c>
      <c r="CB151" s="44" t="s">
        <v>35</v>
      </c>
      <c r="CC151" s="44" t="s">
        <v>35</v>
      </c>
      <c r="CD151" s="44" t="s">
        <v>35</v>
      </c>
      <c r="CE151" s="44" t="s">
        <v>35</v>
      </c>
      <c r="CF151" s="44" t="s">
        <v>35</v>
      </c>
      <c r="CG151" s="44" t="s">
        <v>35</v>
      </c>
      <c r="CH151" s="44" t="s">
        <v>35</v>
      </c>
      <c r="CI151" s="44" t="s">
        <v>35</v>
      </c>
      <c r="CJ151" s="44" t="s">
        <v>35</v>
      </c>
      <c r="CK151" s="44" t="s">
        <v>35</v>
      </c>
      <c r="CL151" s="2"/>
      <c r="CM151" s="2"/>
      <c r="CN151" s="2"/>
      <c r="CO151" s="2"/>
      <c r="CP151" s="2"/>
      <c r="CQ151" s="2"/>
      <c r="CR151" s="2"/>
      <c r="CS151" s="2"/>
      <c r="CT151" s="2"/>
      <c r="CU151" s="2"/>
      <c r="CV151" s="2"/>
      <c r="CW151" s="2"/>
      <c r="CX151" s="2"/>
      <c r="CY151" s="2"/>
      <c r="CZ151" s="2"/>
    </row>
    <row r="152" s="336" customFormat="true" ht="15" customHeight="true" x14ac:dyDescent="0.2">
      <c r="A152" s="856"/>
      <c r="B152" s="454" t="s">
        <v>48</v>
      </c>
      <c r="C152" s="161">
        <v>75.186148775998731</v>
      </c>
      <c r="D152" s="160">
        <v>79.310762168273968</v>
      </c>
      <c r="E152" s="160">
        <v>77.427732191534275</v>
      </c>
      <c r="F152" s="160">
        <v>70.122244753548372</v>
      </c>
      <c r="G152" s="159">
        <v>64.502097026471972</v>
      </c>
      <c r="H152" s="149">
        <v>62.569215542131793</v>
      </c>
      <c r="I152" s="160">
        <v>59.344175152957703</v>
      </c>
      <c r="J152" s="160">
        <v>59.068025345113881</v>
      </c>
      <c r="K152" s="160">
        <v>61.9765608864409</v>
      </c>
      <c r="L152" s="153">
        <v>69.153750392043648</v>
      </c>
      <c r="M152" s="161">
        <v>80.240946781097918</v>
      </c>
      <c r="N152" s="160">
        <v>84.834467814819931</v>
      </c>
      <c r="O152" s="160">
        <v>76.537757430184485</v>
      </c>
      <c r="P152" s="160">
        <v>80.663076066327477</v>
      </c>
      <c r="Q152" s="159">
        <v>74.817012761710373</v>
      </c>
      <c r="R152" s="149">
        <v>72.262099792934777</v>
      </c>
      <c r="S152" s="160">
        <v>79.985139878324446</v>
      </c>
      <c r="T152" s="160">
        <v>74.584646600061845</v>
      </c>
      <c r="U152" s="160">
        <v>76.643510533084566</v>
      </c>
      <c r="V152" s="160">
        <v>77.88149923535785</v>
      </c>
      <c r="W152" s="160">
        <v>58.441321009691791</v>
      </c>
      <c r="X152" s="160">
        <v>88.594389431431154</v>
      </c>
      <c r="Y152" s="160">
        <v>89.649800022545406</v>
      </c>
      <c r="Z152" s="160">
        <v>76.192119289172766</v>
      </c>
      <c r="AA152" s="160">
        <v>70.16004765047748</v>
      </c>
      <c r="AB152" s="160">
        <v>56.443069779307685</v>
      </c>
      <c r="AC152" s="160">
        <v>74.107356029025425</v>
      </c>
      <c r="AD152" s="160">
        <v>88.851545336830426</v>
      </c>
      <c r="AE152" s="160">
        <v>62.239952356507011</v>
      </c>
      <c r="AF152" s="160">
        <v>55.840568278693738</v>
      </c>
      <c r="AG152" s="160">
        <v>74.094162935229463</v>
      </c>
      <c r="AH152" s="160">
        <v>62.619020404854851</v>
      </c>
      <c r="AI152" s="160">
        <v>72.541039972327241</v>
      </c>
      <c r="AJ152" s="160">
        <v>89.892235659705818</v>
      </c>
      <c r="AK152" s="153">
        <v>86.105298908267599</v>
      </c>
      <c r="AL152" s="176"/>
      <c r="AM152" s="176"/>
      <c r="AN152" s="176"/>
      <c r="AO152" s="176"/>
      <c r="AP152" s="176"/>
      <c r="AQ152" s="176"/>
      <c r="AR152" s="176"/>
      <c r="AS152" s="176"/>
      <c r="AT152" s="176"/>
      <c r="AU152" s="176"/>
      <c r="AV152" s="176"/>
      <c r="AW152" s="176"/>
      <c r="AX152" s="176"/>
      <c r="AY152" s="176"/>
      <c r="AZ152" s="373"/>
      <c r="BA152" s="799"/>
      <c r="BB152" s="625" t="s">
        <v>48</v>
      </c>
      <c r="BC152" s="59" t="s">
        <v>35</v>
      </c>
      <c r="BD152" s="55" t="s">
        <v>35</v>
      </c>
      <c r="BE152" s="55" t="s">
        <v>35</v>
      </c>
      <c r="BF152" s="55" t="s">
        <v>35</v>
      </c>
      <c r="BG152" s="50" t="s">
        <v>35</v>
      </c>
      <c r="BH152" s="59" t="s">
        <v>35</v>
      </c>
      <c r="BI152" s="55" t="s">
        <v>35</v>
      </c>
      <c r="BJ152" s="55" t="s">
        <v>35</v>
      </c>
      <c r="BK152" s="55" t="s">
        <v>35</v>
      </c>
      <c r="BL152" s="50" t="s">
        <v>35</v>
      </c>
      <c r="BM152" s="59" t="s">
        <v>35</v>
      </c>
      <c r="BN152" s="55" t="s">
        <v>35</v>
      </c>
      <c r="BO152" s="55" t="s">
        <v>35</v>
      </c>
      <c r="BP152" s="55" t="s">
        <v>35</v>
      </c>
      <c r="BQ152" s="50" t="s">
        <v>35</v>
      </c>
      <c r="BR152" s="59" t="s">
        <v>35</v>
      </c>
      <c r="BS152" s="55" t="s">
        <v>35</v>
      </c>
      <c r="BT152" s="55" t="s">
        <v>35</v>
      </c>
      <c r="BU152" s="55" t="s">
        <v>35</v>
      </c>
      <c r="BV152" s="55" t="s">
        <v>35</v>
      </c>
      <c r="BW152" s="55" t="s">
        <v>35</v>
      </c>
      <c r="BX152" s="55" t="s">
        <v>35</v>
      </c>
      <c r="BY152" s="44" t="s">
        <v>35</v>
      </c>
      <c r="BZ152" s="44" t="s">
        <v>35</v>
      </c>
      <c r="CA152" s="44" t="s">
        <v>35</v>
      </c>
      <c r="CB152" s="44" t="s">
        <v>35</v>
      </c>
      <c r="CC152" s="44" t="s">
        <v>35</v>
      </c>
      <c r="CD152" s="44" t="s">
        <v>35</v>
      </c>
      <c r="CE152" s="44" t="s">
        <v>35</v>
      </c>
      <c r="CF152" s="44" t="s">
        <v>35</v>
      </c>
      <c r="CG152" s="44" t="s">
        <v>35</v>
      </c>
      <c r="CH152" s="44" t="s">
        <v>35</v>
      </c>
      <c r="CI152" s="44" t="s">
        <v>35</v>
      </c>
      <c r="CJ152" s="44" t="s">
        <v>35</v>
      </c>
      <c r="CK152" s="44" t="s">
        <v>35</v>
      </c>
      <c r="CL152" s="2"/>
      <c r="CM152" s="2"/>
      <c r="CN152" s="2"/>
      <c r="CO152" s="2"/>
      <c r="CP152" s="2"/>
      <c r="CQ152" s="2"/>
      <c r="CR152" s="2"/>
      <c r="CS152" s="2"/>
      <c r="CT152" s="2"/>
      <c r="CU152" s="2"/>
      <c r="CV152" s="2"/>
      <c r="CW152" s="2"/>
      <c r="CX152" s="2"/>
      <c r="CY152" s="2"/>
      <c r="CZ152" s="2"/>
    </row>
    <row r="153" s="561" customFormat="true" ht="15" customHeight="true" x14ac:dyDescent="0.2">
      <c r="A153" s="834" t="s">
        <v>356</v>
      </c>
      <c r="B153" s="406" t="s">
        <v>357</v>
      </c>
      <c r="C153" s="125">
        <v>0.17924806539076743</v>
      </c>
      <c r="D153" s="124">
        <v>5.4539413408500196E-3</v>
      </c>
      <c r="E153" s="124">
        <v>1.0695187360336263E-2</v>
      </c>
      <c r="F153" s="124">
        <v>0.46249727867576551</v>
      </c>
      <c r="G153" s="123">
        <v>3.3120981759579387</v>
      </c>
      <c r="H153" s="122">
        <v>0.95308629536892608</v>
      </c>
      <c r="I153" s="124">
        <v>2.1539013235994426</v>
      </c>
      <c r="J153" s="124">
        <v>2.9864487545449681</v>
      </c>
      <c r="K153" s="124">
        <v>1.991427967625373</v>
      </c>
      <c r="L153" s="121">
        <v>8.7962919694433808</v>
      </c>
      <c r="M153" s="125">
        <v>0</v>
      </c>
      <c r="N153" s="124">
        <v>0</v>
      </c>
      <c r="O153" s="124">
        <v>1.1317671732376994E-2</v>
      </c>
      <c r="P153" s="124">
        <v>0</v>
      </c>
      <c r="Q153" s="123">
        <v>2.0534181534004162E-2</v>
      </c>
      <c r="R153" s="122">
        <v>0.39628750997259465</v>
      </c>
      <c r="S153" s="124">
        <v>0.69789032426191466</v>
      </c>
      <c r="T153" s="124">
        <v>0</v>
      </c>
      <c r="U153" s="124">
        <v>0</v>
      </c>
      <c r="V153" s="124">
        <v>0.47869638636609224</v>
      </c>
      <c r="W153" s="124">
        <v>0</v>
      </c>
      <c r="X153" s="124">
        <v>0.16126088225451388</v>
      </c>
      <c r="Y153" s="124">
        <v>0</v>
      </c>
      <c r="Z153" s="124">
        <v>0.4737417456752685</v>
      </c>
      <c r="AA153" s="124">
        <v>0</v>
      </c>
      <c r="AB153" s="124">
        <v>2.6509099900147059E-2</v>
      </c>
      <c r="AC153" s="124">
        <v>0</v>
      </c>
      <c r="AD153" s="124">
        <v>0</v>
      </c>
      <c r="AE153" s="124">
        <v>0</v>
      </c>
      <c r="AF153" s="124">
        <v>6.1826920184138929</v>
      </c>
      <c r="AG153" s="124">
        <v>0.24237807682562354</v>
      </c>
      <c r="AH153" s="124">
        <v>0</v>
      </c>
      <c r="AI153" s="124">
        <v>0.40749198010392756</v>
      </c>
      <c r="AJ153" s="124">
        <v>0</v>
      </c>
      <c r="AK153" s="121">
        <v>0</v>
      </c>
      <c r="AL153" s="184"/>
      <c r="AM153" s="184"/>
      <c r="AN153" s="184"/>
      <c r="AO153" s="184"/>
      <c r="AP153" s="184"/>
      <c r="AQ153" s="184"/>
      <c r="AR153" s="184"/>
      <c r="AS153" s="184"/>
      <c r="AT153" s="184"/>
      <c r="AU153" s="184"/>
      <c r="AV153" s="184"/>
      <c r="AW153" s="184"/>
      <c r="AX153" s="184"/>
      <c r="AY153" s="184"/>
      <c r="AZ153" s="374"/>
      <c r="BA153" s="799" t="s">
        <v>356</v>
      </c>
      <c r="BB153" s="396" t="s">
        <v>357</v>
      </c>
      <c r="BC153" s="477">
        <v>31.777141511162313</v>
      </c>
      <c r="BD153" s="461">
        <v>0.96509798526405133</v>
      </c>
      <c r="BE153" s="461">
        <v>1.8940544852742254</v>
      </c>
      <c r="BF153" s="461">
        <v>81.940234514938467</v>
      </c>
      <c r="BG153" s="479">
        <v>586.44642393755612</v>
      </c>
      <c r="BH153" s="477">
        <v>39.487643259762628</v>
      </c>
      <c r="BI153" s="461">
        <v>89.149725751804752</v>
      </c>
      <c r="BJ153" s="461">
        <v>123.59384247251556</v>
      </c>
      <c r="BK153" s="461">
        <v>82.4202415090394</v>
      </c>
      <c r="BL153" s="479">
        <v>364.04591488211048</v>
      </c>
      <c r="BM153" s="477">
        <v>0</v>
      </c>
      <c r="BN153" s="461">
        <v>0</v>
      </c>
      <c r="BO153" s="461">
        <v>1.5407071331234561</v>
      </c>
      <c r="BP153" s="461">
        <v>0</v>
      </c>
      <c r="BQ153" s="479">
        <v>2.7848774258390128</v>
      </c>
      <c r="BR153" s="477">
        <v>2.9670353913122245</v>
      </c>
      <c r="BS153" s="461">
        <v>5.0270579736051406</v>
      </c>
      <c r="BT153" s="461">
        <v>0</v>
      </c>
      <c r="BU153" s="461">
        <v>0</v>
      </c>
      <c r="BV153" s="461">
        <v>18.943938804002006</v>
      </c>
      <c r="BW153" s="461">
        <v>0</v>
      </c>
      <c r="BX153" s="461">
        <v>7.0121416107749166</v>
      </c>
      <c r="BY153" s="462">
        <v>0</v>
      </c>
      <c r="BZ153" s="462">
        <v>22.944048377359742</v>
      </c>
      <c r="CA153" s="462">
        <v>0</v>
      </c>
      <c r="CB153" s="462">
        <v>1.5034111613293857</v>
      </c>
      <c r="CC153" s="462">
        <v>0</v>
      </c>
      <c r="CD153" s="462">
        <v>0</v>
      </c>
      <c r="CE153" s="462">
        <v>0</v>
      </c>
      <c r="CF153" s="462">
        <v>623.77468565913307</v>
      </c>
      <c r="CG153" s="462">
        <v>15.063501674103792</v>
      </c>
      <c r="CH153" s="462">
        <v>0</v>
      </c>
      <c r="CI153" s="462">
        <v>5.7871317825749031</v>
      </c>
      <c r="CJ153" s="462">
        <v>0</v>
      </c>
      <c r="CK153" s="462">
        <v>0</v>
      </c>
      <c r="CL153" s="8"/>
      <c r="CM153" s="8"/>
      <c r="CN153" s="8"/>
      <c r="CO153" s="8"/>
      <c r="CP153" s="8"/>
      <c r="CQ153" s="8"/>
      <c r="CR153" s="8"/>
      <c r="CS153" s="8"/>
      <c r="CT153" s="8"/>
      <c r="CU153" s="8"/>
      <c r="CV153" s="8"/>
      <c r="CW153" s="8"/>
      <c r="CX153" s="8"/>
      <c r="CY153" s="8"/>
      <c r="CZ153" s="8"/>
    </row>
    <row r="154" s="561" customFormat="true" ht="15" customHeight="true" x14ac:dyDescent="0.2">
      <c r="A154" s="808"/>
      <c r="B154" s="407" t="s">
        <v>358</v>
      </c>
      <c r="C154" s="125">
        <v>3.0726107979050052E-2</v>
      </c>
      <c r="D154" s="124">
        <v>7.9873163595827227E-4</v>
      </c>
      <c r="E154" s="124">
        <v>1.5077179229709558E-2</v>
      </c>
      <c r="F154" s="124">
        <v>0.51409905205695838</v>
      </c>
      <c r="G154" s="123">
        <v>2.8629010179394139</v>
      </c>
      <c r="H154" s="122">
        <v>0.43872138985398701</v>
      </c>
      <c r="I154" s="124">
        <v>1.337630396807163</v>
      </c>
      <c r="J154" s="124">
        <v>2.6413230812888138</v>
      </c>
      <c r="K154" s="124">
        <v>2.713666511233439</v>
      </c>
      <c r="L154" s="121">
        <v>6.238694667401389</v>
      </c>
      <c r="M154" s="125">
        <v>0</v>
      </c>
      <c r="N154" s="124">
        <v>0</v>
      </c>
      <c r="O154" s="124">
        <v>0</v>
      </c>
      <c r="P154" s="124">
        <v>0</v>
      </c>
      <c r="Q154" s="123">
        <v>0.38999235703264629</v>
      </c>
      <c r="R154" s="122">
        <v>3.2598547921871682E-2</v>
      </c>
      <c r="S154" s="124">
        <v>1.9621631535929353E-2</v>
      </c>
      <c r="T154" s="124">
        <v>6.2103135869005906E-2</v>
      </c>
      <c r="U154" s="124">
        <v>0</v>
      </c>
      <c r="V154" s="124">
        <v>2.0691727967155064E-2</v>
      </c>
      <c r="W154" s="124">
        <v>0.20793349209938758</v>
      </c>
      <c r="X154" s="124">
        <v>0</v>
      </c>
      <c r="Y154" s="124">
        <v>0</v>
      </c>
      <c r="Z154" s="124">
        <v>0.3919873357875277</v>
      </c>
      <c r="AA154" s="124">
        <v>0</v>
      </c>
      <c r="AB154" s="124">
        <v>0</v>
      </c>
      <c r="AC154" s="124">
        <v>1.5299015837329666</v>
      </c>
      <c r="AD154" s="124">
        <v>0</v>
      </c>
      <c r="AE154" s="124">
        <v>0</v>
      </c>
      <c r="AF154" s="124">
        <v>4.1563731161044375</v>
      </c>
      <c r="AG154" s="124">
        <v>0.75235950855549005</v>
      </c>
      <c r="AH154" s="124">
        <v>8.9243629889896675E-2</v>
      </c>
      <c r="AI154" s="124">
        <v>0</v>
      </c>
      <c r="AJ154" s="124">
        <v>0</v>
      </c>
      <c r="AK154" s="121">
        <v>2.856484103147176E-2</v>
      </c>
      <c r="AL154" s="184"/>
      <c r="AM154" s="184"/>
      <c r="AN154" s="184"/>
      <c r="AO154" s="184"/>
      <c r="AP154" s="184"/>
      <c r="AQ154" s="184"/>
      <c r="AR154" s="184"/>
      <c r="AS154" s="184"/>
      <c r="AT154" s="184"/>
      <c r="AU154" s="184"/>
      <c r="AV154" s="184"/>
      <c r="AW154" s="184"/>
      <c r="AX154" s="184"/>
      <c r="AY154" s="184"/>
      <c r="AZ154" s="374"/>
      <c r="BA154" s="799"/>
      <c r="BB154" s="625" t="s">
        <v>358</v>
      </c>
      <c r="BC154" s="478">
        <v>5.4471320469147892</v>
      </c>
      <c r="BD154" s="463">
        <v>0.14133894086030771</v>
      </c>
      <c r="BE154" s="463">
        <v>2.6700793528143421</v>
      </c>
      <c r="BF154" s="463">
        <v>91.082475144652264</v>
      </c>
      <c r="BG154" s="482">
        <v>506.91071787815258</v>
      </c>
      <c r="BH154" s="478">
        <v>18.176815485816615</v>
      </c>
      <c r="BI154" s="463">
        <v>55.364366847296182</v>
      </c>
      <c r="BJ154" s="463">
        <v>109.31085568805248</v>
      </c>
      <c r="BK154" s="463">
        <v>112.31189521635136</v>
      </c>
      <c r="BL154" s="482">
        <v>258.19644411007425</v>
      </c>
      <c r="BM154" s="478">
        <v>0</v>
      </c>
      <c r="BN154" s="463">
        <v>0</v>
      </c>
      <c r="BO154" s="463">
        <v>0</v>
      </c>
      <c r="BP154" s="463">
        <v>0</v>
      </c>
      <c r="BQ154" s="482">
        <v>52.891366015803385</v>
      </c>
      <c r="BR154" s="478">
        <v>0.24406786223534929</v>
      </c>
      <c r="BS154" s="463">
        <v>0.14133894086030771</v>
      </c>
      <c r="BT154" s="463">
        <v>3.0492005718584276</v>
      </c>
      <c r="BU154" s="463">
        <v>0</v>
      </c>
      <c r="BV154" s="463">
        <v>0.81885478880357798</v>
      </c>
      <c r="BW154" s="463">
        <v>10.291493595769342</v>
      </c>
      <c r="BX154" s="463">
        <v>0</v>
      </c>
      <c r="BY154" s="464">
        <v>0</v>
      </c>
      <c r="BZ154" s="464">
        <v>18.984555356846844</v>
      </c>
      <c r="CA154" s="464">
        <v>0</v>
      </c>
      <c r="CB154" s="464">
        <v>0</v>
      </c>
      <c r="CC154" s="464">
        <v>103.25809333450891</v>
      </c>
      <c r="CD154" s="464">
        <v>0</v>
      </c>
      <c r="CE154" s="464">
        <v>0</v>
      </c>
      <c r="CF154" s="464">
        <v>419.33842511618951</v>
      </c>
      <c r="CG154" s="464">
        <v>46.758225269718039</v>
      </c>
      <c r="CH154" s="464">
        <v>2.3876808143562953</v>
      </c>
      <c r="CI154" s="464">
        <v>0</v>
      </c>
      <c r="CJ154" s="464">
        <v>0</v>
      </c>
      <c r="CK154" s="464">
        <v>0.97980771224760344</v>
      </c>
      <c r="CL154" s="8"/>
      <c r="CM154" s="8"/>
      <c r="CN154" s="8"/>
      <c r="CO154" s="8"/>
      <c r="CP154" s="8"/>
      <c r="CQ154" s="8"/>
      <c r="CR154" s="8"/>
      <c r="CS154" s="8"/>
      <c r="CT154" s="8"/>
      <c r="CU154" s="8"/>
      <c r="CV154" s="8"/>
      <c r="CW154" s="8"/>
      <c r="CX154" s="8"/>
      <c r="CY154" s="8"/>
      <c r="CZ154" s="8"/>
    </row>
    <row r="155" s="561" customFormat="true" ht="15" customHeight="true" x14ac:dyDescent="0.2">
      <c r="A155" s="808"/>
      <c r="B155" s="407" t="s">
        <v>359</v>
      </c>
      <c r="C155" s="125">
        <v>0.14943273963732662</v>
      </c>
      <c r="D155" s="124">
        <v>0.21533090477738559</v>
      </c>
      <c r="E155" s="124">
        <v>1.1185795330938124</v>
      </c>
      <c r="F155" s="124">
        <v>2.8795226049503171</v>
      </c>
      <c r="G155" s="123">
        <v>10.75052015520532</v>
      </c>
      <c r="H155" s="122">
        <v>5.3648328463863342</v>
      </c>
      <c r="I155" s="124">
        <v>11.42854348561508</v>
      </c>
      <c r="J155" s="124">
        <v>13.492149558923641</v>
      </c>
      <c r="K155" s="124">
        <v>12.494347232419207</v>
      </c>
      <c r="L155" s="121">
        <v>12.633060534481174</v>
      </c>
      <c r="M155" s="125">
        <v>1.5765315620741679E-2</v>
      </c>
      <c r="N155" s="124">
        <v>6.5885988822923819E-2</v>
      </c>
      <c r="O155" s="124">
        <v>0.32061721437763324</v>
      </c>
      <c r="P155" s="124">
        <v>0.48772082374224318</v>
      </c>
      <c r="Q155" s="123">
        <v>1.9298700376387308</v>
      </c>
      <c r="R155" s="122">
        <v>2.7093645930538082</v>
      </c>
      <c r="S155" s="124">
        <v>1.6276875604356418</v>
      </c>
      <c r="T155" s="124">
        <v>0.12102829048733035</v>
      </c>
      <c r="U155" s="124">
        <v>3.9555367317229937</v>
      </c>
      <c r="V155" s="124">
        <v>1.7891968632968189</v>
      </c>
      <c r="W155" s="124">
        <v>0.19949530679781516</v>
      </c>
      <c r="X155" s="124">
        <v>9.4378719824022753E-2</v>
      </c>
      <c r="Y155" s="124">
        <v>1.6731178379423561</v>
      </c>
      <c r="Z155" s="124">
        <v>0.62576647288070131</v>
      </c>
      <c r="AA155" s="124">
        <v>0.7442483560946096</v>
      </c>
      <c r="AB155" s="124">
        <v>0</v>
      </c>
      <c r="AC155" s="124">
        <v>1.7274829648729277</v>
      </c>
      <c r="AD155" s="124">
        <v>5.3887368216022517E-2</v>
      </c>
      <c r="AE155" s="124">
        <v>1.1479263482096496</v>
      </c>
      <c r="AF155" s="124">
        <v>16.278688172174522</v>
      </c>
      <c r="AG155" s="124">
        <v>6.1533844897976548</v>
      </c>
      <c r="AH155" s="124">
        <v>0.64891758225140606</v>
      </c>
      <c r="AI155" s="124">
        <v>1.5572656546496146</v>
      </c>
      <c r="AJ155" s="124">
        <v>0.30656304511672433</v>
      </c>
      <c r="AK155" s="121">
        <v>0.11673218288136544</v>
      </c>
      <c r="AL155" s="184"/>
      <c r="AM155" s="184"/>
      <c r="AN155" s="184"/>
      <c r="AO155" s="184"/>
      <c r="AP155" s="184"/>
      <c r="AQ155" s="184"/>
      <c r="AR155" s="184"/>
      <c r="AS155" s="184"/>
      <c r="AT155" s="184"/>
      <c r="AU155" s="184"/>
      <c r="AV155" s="184"/>
      <c r="AW155" s="184"/>
      <c r="AX155" s="184"/>
      <c r="AY155" s="184"/>
      <c r="AZ155" s="374"/>
      <c r="BA155" s="799"/>
      <c r="BB155" s="625" t="s">
        <v>359</v>
      </c>
      <c r="BC155" s="478">
        <v>26.491473163205399</v>
      </c>
      <c r="BD155" s="463">
        <v>38.103714245916557</v>
      </c>
      <c r="BE155" s="463">
        <v>198.09382579396652</v>
      </c>
      <c r="BF155" s="463">
        <v>510.16247753126294</v>
      </c>
      <c r="BG155" s="482">
        <v>1903.5076152793501</v>
      </c>
      <c r="BH155" s="478">
        <v>222.27221880717369</v>
      </c>
      <c r="BI155" s="463">
        <v>473.02608820655206</v>
      </c>
      <c r="BJ155" s="463">
        <v>558.37107690645962</v>
      </c>
      <c r="BK155" s="463">
        <v>517.10989959718813</v>
      </c>
      <c r="BL155" s="482">
        <v>522.83554206844997</v>
      </c>
      <c r="BM155" s="478">
        <v>2.1156424197911234</v>
      </c>
      <c r="BN155" s="463">
        <v>9.0147371966572436</v>
      </c>
      <c r="BO155" s="463">
        <v>43.646541521490505</v>
      </c>
      <c r="BP155" s="463">
        <v>66.235403052812273</v>
      </c>
      <c r="BQ155" s="482">
        <v>261.73195623712644</v>
      </c>
      <c r="BR155" s="478">
        <v>20.285223312021152</v>
      </c>
      <c r="BS155" s="463">
        <v>11.724592596809021</v>
      </c>
      <c r="BT155" s="463">
        <v>5.9423655086182823</v>
      </c>
      <c r="BU155" s="463">
        <v>164.11616399491288</v>
      </c>
      <c r="BV155" s="463">
        <v>70.805706606454024</v>
      </c>
      <c r="BW155" s="463">
        <v>9.8738526995661502</v>
      </c>
      <c r="BX155" s="463">
        <v>4.1038901635500196</v>
      </c>
      <c r="BY155" s="464">
        <v>60.429210232016977</v>
      </c>
      <c r="BZ155" s="464">
        <v>30.306841982522197</v>
      </c>
      <c r="CA155" s="464">
        <v>40.233158275540085</v>
      </c>
      <c r="CB155" s="464">
        <v>0</v>
      </c>
      <c r="CC155" s="464">
        <v>116.59351105800104</v>
      </c>
      <c r="CD155" s="464">
        <v>2.5007035211043589</v>
      </c>
      <c r="CE155" s="464">
        <v>55.190441313794729</v>
      </c>
      <c r="CF155" s="464">
        <v>1642.3644534288442</v>
      </c>
      <c r="CG155" s="464">
        <v>382.42533638946747</v>
      </c>
      <c r="CH155" s="464">
        <v>17.361553571405825</v>
      </c>
      <c r="CI155" s="464">
        <v>22.116021919343378</v>
      </c>
      <c r="CJ155" s="464">
        <v>15.982027993104111</v>
      </c>
      <c r="CK155" s="464">
        <v>4.0040514466243655</v>
      </c>
      <c r="CL155" s="8"/>
      <c r="CM155" s="8"/>
      <c r="CN155" s="8"/>
      <c r="CO155" s="8"/>
      <c r="CP155" s="8"/>
      <c r="CQ155" s="8"/>
      <c r="CR155" s="8"/>
      <c r="CS155" s="8"/>
      <c r="CT155" s="8"/>
      <c r="CU155" s="8"/>
      <c r="CV155" s="8"/>
      <c r="CW155" s="8"/>
      <c r="CX155" s="8"/>
      <c r="CY155" s="8"/>
      <c r="CZ155" s="8"/>
    </row>
    <row r="156" s="561" customFormat="true" ht="15" customHeight="true" x14ac:dyDescent="0.2">
      <c r="A156" s="808"/>
      <c r="B156" s="407" t="s">
        <v>360</v>
      </c>
      <c r="C156" s="125">
        <v>0.80765535669379307</v>
      </c>
      <c r="D156" s="124">
        <v>0.74370126809353243</v>
      </c>
      <c r="E156" s="124">
        <v>0.44259086440825529</v>
      </c>
      <c r="F156" s="124">
        <v>0.4460758909605283</v>
      </c>
      <c r="G156" s="123">
        <v>0.88329607287937939</v>
      </c>
      <c r="H156" s="122">
        <v>0.60315370233253307</v>
      </c>
      <c r="I156" s="124">
        <v>0.5425574915157515</v>
      </c>
      <c r="J156" s="124">
        <v>0.63429625653778199</v>
      </c>
      <c r="K156" s="124">
        <v>2.3470817442353957</v>
      </c>
      <c r="L156" s="121">
        <v>0.16032603239981574</v>
      </c>
      <c r="M156" s="125">
        <v>0.91342092931773289</v>
      </c>
      <c r="N156" s="124">
        <v>0.75972368620224884</v>
      </c>
      <c r="O156" s="124">
        <v>0.66704147261942637</v>
      </c>
      <c r="P156" s="124">
        <v>0.15118004431588872</v>
      </c>
      <c r="Q156" s="123">
        <v>0.54016165225910573</v>
      </c>
      <c r="R156" s="122">
        <v>1.027042106165301</v>
      </c>
      <c r="S156" s="124">
        <v>2.9432447303894025E-2</v>
      </c>
      <c r="T156" s="124">
        <v>0.17267921652862622</v>
      </c>
      <c r="U156" s="124">
        <v>0</v>
      </c>
      <c r="V156" s="124">
        <v>1.7607179222447569</v>
      </c>
      <c r="W156" s="124">
        <v>0</v>
      </c>
      <c r="X156" s="124">
        <v>0.14162445889960881</v>
      </c>
      <c r="Y156" s="124">
        <v>4.0653444875936762</v>
      </c>
      <c r="Z156" s="124">
        <v>0.16067026173272644</v>
      </c>
      <c r="AA156" s="124">
        <v>0.1518874196111448</v>
      </c>
      <c r="AB156" s="124">
        <v>0</v>
      </c>
      <c r="AC156" s="124">
        <v>0</v>
      </c>
      <c r="AD156" s="124">
        <v>0</v>
      </c>
      <c r="AE156" s="124">
        <v>4.333882589714209</v>
      </c>
      <c r="AF156" s="124">
        <v>1.030256955592779</v>
      </c>
      <c r="AG156" s="124">
        <v>0</v>
      </c>
      <c r="AH156" s="124">
        <v>0.75471971373144808</v>
      </c>
      <c r="AI156" s="124">
        <v>0</v>
      </c>
      <c r="AJ156" s="124">
        <v>0</v>
      </c>
      <c r="AK156" s="121">
        <v>3.0609681261980208E-2</v>
      </c>
      <c r="AL156" s="184"/>
      <c r="AM156" s="184"/>
      <c r="AN156" s="184"/>
      <c r="AO156" s="184"/>
      <c r="AP156" s="184"/>
      <c r="AQ156" s="184"/>
      <c r="AR156" s="184"/>
      <c r="AS156" s="184"/>
      <c r="AT156" s="184"/>
      <c r="AU156" s="184"/>
      <c r="AV156" s="184"/>
      <c r="AW156" s="184"/>
      <c r="AX156" s="184"/>
      <c r="AY156" s="184"/>
      <c r="AZ156" s="374"/>
      <c r="BA156" s="799"/>
      <c r="BB156" s="625" t="s">
        <v>360</v>
      </c>
      <c r="BC156" s="478">
        <v>143.18134204660078</v>
      </c>
      <c r="BD156" s="463">
        <v>131.60108454036376</v>
      </c>
      <c r="BE156" s="463">
        <v>78.380226884355963</v>
      </c>
      <c r="BF156" s="463">
        <v>79.030871752199744</v>
      </c>
      <c r="BG156" s="482">
        <v>156.39808837139293</v>
      </c>
      <c r="BH156" s="478">
        <v>24.98946668758138</v>
      </c>
      <c r="BI156" s="463">
        <v>22.456391591972228</v>
      </c>
      <c r="BJ156" s="463">
        <v>26.250278526336764</v>
      </c>
      <c r="BK156" s="463">
        <v>97.139865135071744</v>
      </c>
      <c r="BL156" s="482">
        <v>6.6353001181818598</v>
      </c>
      <c r="BM156" s="478">
        <v>122.57744225857192</v>
      </c>
      <c r="BN156" s="463">
        <v>103.9478877913734</v>
      </c>
      <c r="BO156" s="463">
        <v>90.806269986952415</v>
      </c>
      <c r="BP156" s="463">
        <v>20.531153646408494</v>
      </c>
      <c r="BQ156" s="482">
        <v>73.257557852462952</v>
      </c>
      <c r="BR156" s="478">
        <v>7.6895440827065933</v>
      </c>
      <c r="BS156" s="463">
        <v>0.21200841129046155</v>
      </c>
      <c r="BT156" s="463">
        <v>8.4783732482973022</v>
      </c>
      <c r="BU156" s="463">
        <v>0</v>
      </c>
      <c r="BV156" s="463">
        <v>69.678680516726132</v>
      </c>
      <c r="BW156" s="463">
        <v>0</v>
      </c>
      <c r="BX156" s="463">
        <v>6.1582867926150833</v>
      </c>
      <c r="BY156" s="464">
        <v>146.83099488586859</v>
      </c>
      <c r="BZ156" s="464">
        <v>7.7815102672535605</v>
      </c>
      <c r="CA156" s="464">
        <v>8.2108486276612407</v>
      </c>
      <c r="CB156" s="464">
        <v>0</v>
      </c>
      <c r="CC156" s="464">
        <v>0</v>
      </c>
      <c r="CD156" s="464">
        <v>0</v>
      </c>
      <c r="CE156" s="464">
        <v>208.36606207492932</v>
      </c>
      <c r="CF156" s="464">
        <v>103.94310548043214</v>
      </c>
      <c r="CG156" s="464">
        <v>0</v>
      </c>
      <c r="CH156" s="464">
        <v>20.192251065048428</v>
      </c>
      <c r="CI156" s="464">
        <v>0</v>
      </c>
      <c r="CJ156" s="464">
        <v>0</v>
      </c>
      <c r="CK156" s="464">
        <v>1.0499481420843704</v>
      </c>
      <c r="CL156" s="8"/>
      <c r="CM156" s="8"/>
      <c r="CN156" s="8"/>
      <c r="CO156" s="8"/>
      <c r="CP156" s="8"/>
      <c r="CQ156" s="8"/>
      <c r="CR156" s="8"/>
      <c r="CS156" s="8"/>
      <c r="CT156" s="8"/>
      <c r="CU156" s="8"/>
      <c r="CV156" s="8"/>
      <c r="CW156" s="8"/>
      <c r="CX156" s="8"/>
      <c r="CY156" s="8"/>
      <c r="CZ156" s="8"/>
    </row>
    <row r="157" s="561" customFormat="true" ht="15" customHeight="true" x14ac:dyDescent="0.2">
      <c r="A157" s="808"/>
      <c r="B157" s="407" t="s">
        <v>361</v>
      </c>
      <c r="C157" s="125">
        <v>0.29392272472247799</v>
      </c>
      <c r="D157" s="124">
        <v>0.17235694974354127</v>
      </c>
      <c r="E157" s="124">
        <v>0.11719685310955358</v>
      </c>
      <c r="F157" s="124">
        <v>8.2461778533935368E-2</v>
      </c>
      <c r="G157" s="123">
        <v>0.52923185538393336</v>
      </c>
      <c r="H157" s="122">
        <v>0.16853527579247979</v>
      </c>
      <c r="I157" s="124">
        <v>0.82461494597136331</v>
      </c>
      <c r="J157" s="124">
        <v>0.45234873518717911</v>
      </c>
      <c r="K157" s="124">
        <v>1.0563323256641135</v>
      </c>
      <c r="L157" s="121">
        <v>0</v>
      </c>
      <c r="M157" s="125">
        <v>0.38828795567977353</v>
      </c>
      <c r="N157" s="124">
        <v>0.20506086006300814</v>
      </c>
      <c r="O157" s="124">
        <v>8.3164424637125076E-2</v>
      </c>
      <c r="P157" s="124">
        <v>5.4755741962681174E-2</v>
      </c>
      <c r="Q157" s="123">
        <v>6.7859809951700864E-2</v>
      </c>
      <c r="R157" s="122">
        <v>0.19985045617991501</v>
      </c>
      <c r="S157" s="124">
        <v>5.659870807583426E-2</v>
      </c>
      <c r="T157" s="124">
        <v>3.1961616864077558E-2</v>
      </c>
      <c r="U157" s="124">
        <v>9.3058586078633682E-2</v>
      </c>
      <c r="V157" s="124">
        <v>2.444773851377231</v>
      </c>
      <c r="W157" s="124">
        <v>6.0237857931939906E-2</v>
      </c>
      <c r="X157" s="124">
        <v>0</v>
      </c>
      <c r="Y157" s="124">
        <v>0</v>
      </c>
      <c r="Z157" s="124">
        <v>0</v>
      </c>
      <c r="AA157" s="124">
        <v>0</v>
      </c>
      <c r="AB157" s="124">
        <v>0</v>
      </c>
      <c r="AC157" s="124">
        <v>0</v>
      </c>
      <c r="AD157" s="124">
        <v>0</v>
      </c>
      <c r="AE157" s="124">
        <v>0</v>
      </c>
      <c r="AF157" s="124">
        <v>0.93900328274551659</v>
      </c>
      <c r="AG157" s="124">
        <v>9.6870559413044177E-2</v>
      </c>
      <c r="AH157" s="124">
        <v>0</v>
      </c>
      <c r="AI157" s="124">
        <v>9.3817694328659551E-2</v>
      </c>
      <c r="AJ157" s="124">
        <v>0</v>
      </c>
      <c r="AK157" s="121">
        <v>7.3549946347094428E-2</v>
      </c>
      <c r="AL157" s="184"/>
      <c r="AM157" s="184"/>
      <c r="AN157" s="184"/>
      <c r="AO157" s="184"/>
      <c r="AP157" s="184"/>
      <c r="AQ157" s="184"/>
      <c r="AR157" s="184"/>
      <c r="AS157" s="184"/>
      <c r="AT157" s="184"/>
      <c r="AU157" s="184"/>
      <c r="AV157" s="184"/>
      <c r="AW157" s="184"/>
      <c r="AX157" s="184"/>
      <c r="AY157" s="184"/>
      <c r="AZ157" s="374"/>
      <c r="BA157" s="799"/>
      <c r="BB157" s="625" t="s">
        <v>361</v>
      </c>
      <c r="BC157" s="478">
        <v>52.106693572904064</v>
      </c>
      <c r="BD157" s="463">
        <v>30.499291163594368</v>
      </c>
      <c r="BE157" s="463">
        <v>20.754870187257328</v>
      </c>
      <c r="BF157" s="463">
        <v>14.609680495712809</v>
      </c>
      <c r="BG157" s="482">
        <v>93.706802315417548</v>
      </c>
      <c r="BH157" s="478">
        <v>6.9826424737364121</v>
      </c>
      <c r="BI157" s="463">
        <v>34.130716889729548</v>
      </c>
      <c r="BJ157" s="463">
        <v>18.720401022881187</v>
      </c>
      <c r="BK157" s="463">
        <v>43.718962880117488</v>
      </c>
      <c r="BL157" s="482">
        <v>0</v>
      </c>
      <c r="BM157" s="478">
        <v>52.106693572904064</v>
      </c>
      <c r="BN157" s="463">
        <v>28.057099784246532</v>
      </c>
      <c r="BO157" s="463">
        <v>11.321411796560014</v>
      </c>
      <c r="BP157" s="463">
        <v>7.436157042723881</v>
      </c>
      <c r="BQ157" s="482">
        <v>9.2032522719870009</v>
      </c>
      <c r="BR157" s="478">
        <v>1.4962959001577092</v>
      </c>
      <c r="BS157" s="463">
        <v>0.40769298102718998</v>
      </c>
      <c r="BT157" s="463">
        <v>1.5692827593284826</v>
      </c>
      <c r="BU157" s="463">
        <v>3.8610229685222119</v>
      </c>
      <c r="BV157" s="463">
        <v>96.749521302413413</v>
      </c>
      <c r="BW157" s="463">
        <v>2.9814221983686338</v>
      </c>
      <c r="BX157" s="463">
        <v>0</v>
      </c>
      <c r="BY157" s="464">
        <v>0</v>
      </c>
      <c r="BZ157" s="464">
        <v>0</v>
      </c>
      <c r="CA157" s="464">
        <v>0</v>
      </c>
      <c r="CB157" s="464">
        <v>0</v>
      </c>
      <c r="CC157" s="464">
        <v>0</v>
      </c>
      <c r="CD157" s="464">
        <v>0</v>
      </c>
      <c r="CE157" s="464">
        <v>0</v>
      </c>
      <c r="CF157" s="464">
        <v>94.736479802489157</v>
      </c>
      <c r="CG157" s="464">
        <v>6.0203870457292865</v>
      </c>
      <c r="CH157" s="464">
        <v>0</v>
      </c>
      <c r="CI157" s="464">
        <v>1.3323829354354695</v>
      </c>
      <c r="CJ157" s="464">
        <v>0</v>
      </c>
      <c r="CK157" s="464">
        <v>2.5228498414145575</v>
      </c>
      <c r="CL157" s="8"/>
      <c r="CM157" s="8"/>
      <c r="CN157" s="8"/>
      <c r="CO157" s="8"/>
      <c r="CP157" s="8"/>
      <c r="CQ157" s="8"/>
      <c r="CR157" s="8"/>
      <c r="CS157" s="8"/>
      <c r="CT157" s="8"/>
      <c r="CU157" s="8"/>
      <c r="CV157" s="8"/>
      <c r="CW157" s="8"/>
      <c r="CX157" s="8"/>
      <c r="CY157" s="8"/>
      <c r="CZ157" s="8"/>
    </row>
    <row r="158" s="561" customFormat="true" ht="15" customHeight="true" x14ac:dyDescent="0.2">
      <c r="A158" s="808"/>
      <c r="B158" s="407" t="s">
        <v>362</v>
      </c>
      <c r="C158" s="125">
        <v>0</v>
      </c>
      <c r="D158" s="124">
        <v>0</v>
      </c>
      <c r="E158" s="124">
        <v>5.2520652553470673E-2</v>
      </c>
      <c r="F158" s="124">
        <v>2.8357402281043761E-2</v>
      </c>
      <c r="G158" s="123">
        <v>1.1048414202803083</v>
      </c>
      <c r="H158" s="122">
        <v>5.6531788791133006E-2</v>
      </c>
      <c r="I158" s="124">
        <v>0.12138366792546215</v>
      </c>
      <c r="J158" s="124">
        <v>0</v>
      </c>
      <c r="K158" s="124">
        <v>0.51835164706839987</v>
      </c>
      <c r="L158" s="121">
        <v>4.2084476664040391</v>
      </c>
      <c r="M158" s="125">
        <v>0</v>
      </c>
      <c r="N158" s="124">
        <v>0</v>
      </c>
      <c r="O158" s="124">
        <v>0</v>
      </c>
      <c r="P158" s="124">
        <v>5.1241554752003982E-2</v>
      </c>
      <c r="Q158" s="123">
        <v>0</v>
      </c>
      <c r="R158" s="122">
        <v>8.1496369804679197E-2</v>
      </c>
      <c r="S158" s="124">
        <v>0</v>
      </c>
      <c r="T158" s="124">
        <v>2.7667130888285922E-2</v>
      </c>
      <c r="U158" s="124">
        <v>0</v>
      </c>
      <c r="V158" s="124">
        <v>0.36019653512444905</v>
      </c>
      <c r="W158" s="124">
        <v>0</v>
      </c>
      <c r="X158" s="124">
        <v>5.3109172087353287E-2</v>
      </c>
      <c r="Y158" s="124">
        <v>0</v>
      </c>
      <c r="Z158" s="124">
        <v>0</v>
      </c>
      <c r="AA158" s="124">
        <v>3.0377483922228964E-2</v>
      </c>
      <c r="AB158" s="124">
        <v>2.696322895932398E-2</v>
      </c>
      <c r="AC158" s="124">
        <v>2.6846729121761816E-2</v>
      </c>
      <c r="AD158" s="124">
        <v>2.2167621090757879E-2</v>
      </c>
      <c r="AE158" s="124">
        <v>0</v>
      </c>
      <c r="AF158" s="124">
        <v>1.8115670373427817</v>
      </c>
      <c r="AG158" s="124">
        <v>0</v>
      </c>
      <c r="AH158" s="124">
        <v>7.5630194821946356E-2</v>
      </c>
      <c r="AI158" s="124">
        <v>4.3147862628578844E-2</v>
      </c>
      <c r="AJ158" s="124">
        <v>0</v>
      </c>
      <c r="AK158" s="121">
        <v>0</v>
      </c>
      <c r="AL158" s="184"/>
      <c r="AM158" s="184"/>
      <c r="AN158" s="184"/>
      <c r="AO158" s="184"/>
      <c r="AP158" s="184"/>
      <c r="AQ158" s="184"/>
      <c r="AR158" s="184"/>
      <c r="AS158" s="184"/>
      <c r="AT158" s="184"/>
      <c r="AU158" s="184"/>
      <c r="AV158" s="184"/>
      <c r="AW158" s="184"/>
      <c r="AX158" s="184"/>
      <c r="AY158" s="184"/>
      <c r="AZ158" s="374"/>
      <c r="BA158" s="799"/>
      <c r="BB158" s="625" t="s">
        <v>362</v>
      </c>
      <c r="BC158" s="478">
        <v>0</v>
      </c>
      <c r="BD158" s="463">
        <v>0</v>
      </c>
      <c r="BE158" s="463">
        <v>9.3010972306428776</v>
      </c>
      <c r="BF158" s="463">
        <v>5.0240559248179899</v>
      </c>
      <c r="BG158" s="482">
        <v>195.62533038564905</v>
      </c>
      <c r="BH158" s="478">
        <v>2.3421878160113652</v>
      </c>
      <c r="BI158" s="463">
        <v>5.0240559248179899</v>
      </c>
      <c r="BJ158" s="463">
        <v>0</v>
      </c>
      <c r="BK158" s="463">
        <v>21.453283087577312</v>
      </c>
      <c r="BL158" s="482">
        <v>174.17204729807176</v>
      </c>
      <c r="BM158" s="478">
        <v>0</v>
      </c>
      <c r="BN158" s="463">
        <v>0</v>
      </c>
      <c r="BO158" s="463">
        <v>0</v>
      </c>
      <c r="BP158" s="463">
        <v>6.9589094146315116</v>
      </c>
      <c r="BQ158" s="482">
        <v>0</v>
      </c>
      <c r="BR158" s="478">
        <v>0.61016965558837322</v>
      </c>
      <c r="BS158" s="463">
        <v>0</v>
      </c>
      <c r="BT158" s="463">
        <v>1.3584278820346436</v>
      </c>
      <c r="BU158" s="463">
        <v>0</v>
      </c>
      <c r="BV158" s="463">
        <v>14.254423708126112</v>
      </c>
      <c r="BW158" s="463">
        <v>0</v>
      </c>
      <c r="BX158" s="463">
        <v>2.3093575472306558</v>
      </c>
      <c r="BY158" s="464">
        <v>0</v>
      </c>
      <c r="BZ158" s="464">
        <v>0</v>
      </c>
      <c r="CA158" s="464">
        <v>1.6421697255322483</v>
      </c>
      <c r="CB158" s="464">
        <v>1.5291661925761018</v>
      </c>
      <c r="CC158" s="464">
        <v>1.8119741105288101</v>
      </c>
      <c r="CD158" s="464">
        <v>1.0287132207670684</v>
      </c>
      <c r="CE158" s="464">
        <v>0</v>
      </c>
      <c r="CF158" s="464">
        <v>182.76984457634899</v>
      </c>
      <c r="CG158" s="464">
        <v>0</v>
      </c>
      <c r="CH158" s="464">
        <v>2.023458317251098</v>
      </c>
      <c r="CI158" s="464">
        <v>0.61277860512577431</v>
      </c>
      <c r="CJ158" s="464">
        <v>0</v>
      </c>
      <c r="CK158" s="464">
        <v>0</v>
      </c>
      <c r="CL158" s="8"/>
      <c r="CM158" s="8"/>
      <c r="CN158" s="8"/>
      <c r="CO158" s="8"/>
      <c r="CP158" s="8"/>
      <c r="CQ158" s="8"/>
      <c r="CR158" s="8"/>
      <c r="CS158" s="8"/>
      <c r="CT158" s="8"/>
      <c r="CU158" s="8"/>
      <c r="CV158" s="8"/>
      <c r="CW158" s="8"/>
      <c r="CX158" s="8"/>
      <c r="CY158" s="8"/>
      <c r="CZ158" s="8"/>
    </row>
    <row r="159" s="561" customFormat="true" ht="15" customHeight="true" x14ac:dyDescent="0.2">
      <c r="A159" s="808"/>
      <c r="B159" s="407" t="s">
        <v>363</v>
      </c>
      <c r="C159" s="125">
        <v>0.66101803655738289</v>
      </c>
      <c r="D159" s="124">
        <v>0.86450549019695588</v>
      </c>
      <c r="E159" s="124">
        <v>1.3767232686505138</v>
      </c>
      <c r="F159" s="124">
        <v>6.7595833602905397</v>
      </c>
      <c r="G159" s="123">
        <v>36.083679099602051</v>
      </c>
      <c r="H159" s="122">
        <v>8.4555666714466522</v>
      </c>
      <c r="I159" s="124">
        <v>25.693362605076658</v>
      </c>
      <c r="J159" s="124">
        <v>27.65398183018014</v>
      </c>
      <c r="K159" s="124">
        <v>45.739150495117691</v>
      </c>
      <c r="L159" s="121">
        <v>58.96194439224098</v>
      </c>
      <c r="M159" s="125">
        <v>0.20768861572743116</v>
      </c>
      <c r="N159" s="124">
        <v>0.75834189781077554</v>
      </c>
      <c r="O159" s="124">
        <v>0.41468446172998374</v>
      </c>
      <c r="P159" s="124">
        <v>1.7210051499009713</v>
      </c>
      <c r="Q159" s="123">
        <v>5.805340117522646</v>
      </c>
      <c r="R159" s="122">
        <v>8.5834663137141227</v>
      </c>
      <c r="S159" s="124">
        <v>4.4055377478824918</v>
      </c>
      <c r="T159" s="124">
        <v>4.0296270614324659</v>
      </c>
      <c r="U159" s="124">
        <v>9.0095912372843916</v>
      </c>
      <c r="V159" s="124">
        <v>6.2685196402529257</v>
      </c>
      <c r="W159" s="124">
        <v>4.8343106353958847</v>
      </c>
      <c r="X159" s="124">
        <v>2.5212760771535909</v>
      </c>
      <c r="Y159" s="124">
        <v>2.6351254140839626</v>
      </c>
      <c r="Z159" s="124">
        <v>6.7559871081916674</v>
      </c>
      <c r="AA159" s="124">
        <v>3.123225118507031</v>
      </c>
      <c r="AB159" s="124">
        <v>2.9296124546544045</v>
      </c>
      <c r="AC159" s="124">
        <v>2.4733504688904087</v>
      </c>
      <c r="AD159" s="124">
        <v>8.1779292330975242</v>
      </c>
      <c r="AE159" s="124">
        <v>9.4671995295914719</v>
      </c>
      <c r="AF159" s="124">
        <v>43.048357829743338</v>
      </c>
      <c r="AG159" s="124">
        <v>6.4640757968586842</v>
      </c>
      <c r="AH159" s="124">
        <v>1.5223715781362148</v>
      </c>
      <c r="AI159" s="124">
        <v>1.2923445246417753</v>
      </c>
      <c r="AJ159" s="124">
        <v>1.7740839353192988</v>
      </c>
      <c r="AK159" s="121">
        <v>5.2630066440107131</v>
      </c>
      <c r="AL159" s="184"/>
      <c r="AM159" s="184"/>
      <c r="AN159" s="184"/>
      <c r="AO159" s="184"/>
      <c r="AP159" s="184"/>
      <c r="AQ159" s="184"/>
      <c r="AR159" s="184"/>
      <c r="AS159" s="184"/>
      <c r="AT159" s="184"/>
      <c r="AU159" s="184"/>
      <c r="AV159" s="184"/>
      <c r="AW159" s="184"/>
      <c r="AX159" s="184"/>
      <c r="AY159" s="184"/>
      <c r="AZ159" s="374"/>
      <c r="BA159" s="799"/>
      <c r="BB159" s="625" t="s">
        <v>363</v>
      </c>
      <c r="BC159" s="478">
        <v>117.18544154617439</v>
      </c>
      <c r="BD159" s="463">
        <v>152.9779025288818</v>
      </c>
      <c r="BE159" s="463">
        <v>243.8095560288449</v>
      </c>
      <c r="BF159" s="463">
        <v>1197.5894157720707</v>
      </c>
      <c r="BG159" s="482">
        <v>6389.0450844959159</v>
      </c>
      <c r="BH159" s="478">
        <v>350.32546570400501</v>
      </c>
      <c r="BI159" s="463">
        <v>1063.4452956537718</v>
      </c>
      <c r="BJ159" s="463">
        <v>1144.4568967927448</v>
      </c>
      <c r="BK159" s="463">
        <v>1893.0294700647084</v>
      </c>
      <c r="BL159" s="482">
        <v>2440.2162938731744</v>
      </c>
      <c r="BM159" s="478">
        <v>27.870983119586914</v>
      </c>
      <c r="BN159" s="463">
        <v>103.75882696929176</v>
      </c>
      <c r="BO159" s="463">
        <v>56.452185863908277</v>
      </c>
      <c r="BP159" s="463">
        <v>233.72278609104475</v>
      </c>
      <c r="BQ159" s="482">
        <v>787.32919623964301</v>
      </c>
      <c r="BR159" s="478">
        <v>64.265079499193121</v>
      </c>
      <c r="BS159" s="463">
        <v>31.734060343842074</v>
      </c>
      <c r="BT159" s="463">
        <v>197.85057498567107</v>
      </c>
      <c r="BU159" s="463">
        <v>373.81009286727635</v>
      </c>
      <c r="BV159" s="463">
        <v>248.07050113350849</v>
      </c>
      <c r="BW159" s="463">
        <v>239.27014566925027</v>
      </c>
      <c r="BX159" s="463">
        <v>109.6331896842588</v>
      </c>
      <c r="BY159" s="464">
        <v>95.174735469467166</v>
      </c>
      <c r="BZ159" s="464">
        <v>327.20294646235686</v>
      </c>
      <c r="CA159" s="464">
        <v>168.83774010924674</v>
      </c>
      <c r="CB159" s="464">
        <v>166.14717509411091</v>
      </c>
      <c r="CC159" s="464">
        <v>166.93456381846212</v>
      </c>
      <c r="CD159" s="464">
        <v>379.50594184832738</v>
      </c>
      <c r="CE159" s="464">
        <v>455.16763410719926</v>
      </c>
      <c r="CF159" s="464">
        <v>4343.1689292326682</v>
      </c>
      <c r="CG159" s="464">
        <v>401.73442195255814</v>
      </c>
      <c r="CH159" s="464">
        <v>40.730497111353699</v>
      </c>
      <c r="CI159" s="464">
        <v>18.35365709696574</v>
      </c>
      <c r="CJ159" s="464">
        <v>92.488183321618948</v>
      </c>
      <c r="CK159" s="464">
        <v>180.52733056454127</v>
      </c>
      <c r="CL159" s="8"/>
      <c r="CM159" s="8"/>
      <c r="CN159" s="8"/>
      <c r="CO159" s="8"/>
      <c r="CP159" s="8"/>
      <c r="CQ159" s="8"/>
      <c r="CR159" s="8"/>
      <c r="CS159" s="8"/>
      <c r="CT159" s="8"/>
      <c r="CU159" s="8"/>
      <c r="CV159" s="8"/>
      <c r="CW159" s="8"/>
      <c r="CX159" s="8"/>
      <c r="CY159" s="8"/>
      <c r="CZ159" s="8"/>
    </row>
    <row r="160" s="561" customFormat="true" ht="15" customHeight="true" x14ac:dyDescent="0.2">
      <c r="A160" s="808"/>
      <c r="B160" s="407" t="s">
        <v>364</v>
      </c>
      <c r="C160" s="125">
        <v>5.2873951165225153</v>
      </c>
      <c r="D160" s="124">
        <v>5.9693976707893626</v>
      </c>
      <c r="E160" s="124">
        <v>11.037434431599563</v>
      </c>
      <c r="F160" s="124">
        <v>21.91861831099493</v>
      </c>
      <c r="G160" s="123">
        <v>24.218466326956527</v>
      </c>
      <c r="H160" s="122">
        <v>29.916495128834971</v>
      </c>
      <c r="I160" s="124">
        <v>33.075492139018579</v>
      </c>
      <c r="J160" s="124">
        <v>32.75841623146254</v>
      </c>
      <c r="K160" s="124">
        <v>22.459402599795155</v>
      </c>
      <c r="L160" s="121">
        <v>5.4492244142396045</v>
      </c>
      <c r="M160" s="125">
        <v>3.4343156572207016</v>
      </c>
      <c r="N160" s="124">
        <v>5.2291440822684141</v>
      </c>
      <c r="O160" s="124">
        <v>7.5444522648417527</v>
      </c>
      <c r="P160" s="124">
        <v>12.150634919451779</v>
      </c>
      <c r="Q160" s="123">
        <v>23.204587417047577</v>
      </c>
      <c r="R160" s="122">
        <v>11.469905976906123</v>
      </c>
      <c r="S160" s="124">
        <v>15.196612598254244</v>
      </c>
      <c r="T160" s="124">
        <v>13.280696988694423</v>
      </c>
      <c r="U160" s="124">
        <v>25.125409294785612</v>
      </c>
      <c r="V160" s="124">
        <v>8.3773596242752522</v>
      </c>
      <c r="W160" s="124">
        <v>22.306891999437902</v>
      </c>
      <c r="X160" s="124">
        <v>19.675946361611558</v>
      </c>
      <c r="Y160" s="124">
        <v>7.6934186634735751</v>
      </c>
      <c r="Z160" s="124">
        <v>26.977396006514208</v>
      </c>
      <c r="AA160" s="124">
        <v>10.501289561653373</v>
      </c>
      <c r="AB160" s="124">
        <v>8.3140025680568908</v>
      </c>
      <c r="AC160" s="124">
        <v>5.8031131924166646</v>
      </c>
      <c r="AD160" s="124">
        <v>23.105482608298335</v>
      </c>
      <c r="AE160" s="124">
        <v>22.937754806662145</v>
      </c>
      <c r="AF160" s="124">
        <v>14.852564037795322</v>
      </c>
      <c r="AG160" s="124">
        <v>4.4275058101030806</v>
      </c>
      <c r="AH160" s="124">
        <v>12.252530196184098</v>
      </c>
      <c r="AI160" s="124">
        <v>12.528817758261154</v>
      </c>
      <c r="AJ160" s="124">
        <v>7.0417406992463478</v>
      </c>
      <c r="AK160" s="121">
        <v>2.9715543402869198</v>
      </c>
      <c r="AL160" s="184"/>
      <c r="AM160" s="184"/>
      <c r="AN160" s="184"/>
      <c r="AO160" s="184"/>
      <c r="AP160" s="184"/>
      <c r="AQ160" s="184"/>
      <c r="AR160" s="184"/>
      <c r="AS160" s="184"/>
      <c r="AT160" s="184"/>
      <c r="AU160" s="184"/>
      <c r="AV160" s="184"/>
      <c r="AW160" s="184"/>
      <c r="AX160" s="184"/>
      <c r="AY160" s="184"/>
      <c r="AZ160" s="374"/>
      <c r="BA160" s="799"/>
      <c r="BB160" s="625" t="s">
        <v>364</v>
      </c>
      <c r="BC160" s="478">
        <v>937.35071827346292</v>
      </c>
      <c r="BD160" s="463">
        <v>1056.3101627383567</v>
      </c>
      <c r="BE160" s="463">
        <v>1954.6644193088771</v>
      </c>
      <c r="BF160" s="463">
        <v>3883.3022537748802</v>
      </c>
      <c r="BG160" s="482">
        <v>4288.167867061481</v>
      </c>
      <c r="BH160" s="478">
        <v>1239.4805097607505</v>
      </c>
      <c r="BI160" s="463">
        <v>1368.9907801216614</v>
      </c>
      <c r="BJ160" s="463">
        <v>1355.7033346709363</v>
      </c>
      <c r="BK160" s="463">
        <v>929.53871117476149</v>
      </c>
      <c r="BL160" s="482">
        <v>225.52319706656121</v>
      </c>
      <c r="BM160" s="478">
        <v>460.87145111193962</v>
      </c>
      <c r="BN160" s="463">
        <v>715.46865285421507</v>
      </c>
      <c r="BO160" s="463">
        <v>1027.0479383757331</v>
      </c>
      <c r="BP160" s="463">
        <v>1650.1288484307074</v>
      </c>
      <c r="BQ160" s="482">
        <v>3147.0419975897885</v>
      </c>
      <c r="BR160" s="478">
        <v>85.876077625705491</v>
      </c>
      <c r="BS160" s="463">
        <v>109.46455320846654</v>
      </c>
      <c r="BT160" s="463">
        <v>652.06866426234387</v>
      </c>
      <c r="BU160" s="463">
        <v>1042.459234215275</v>
      </c>
      <c r="BV160" s="463">
        <v>331.52576994809107</v>
      </c>
      <c r="BW160" s="463">
        <v>1104.0608890654498</v>
      </c>
      <c r="BX160" s="463">
        <v>855.57340555706753</v>
      </c>
      <c r="BY160" s="464">
        <v>277.8687808323906</v>
      </c>
      <c r="BZ160" s="464">
        <v>1306.557179558615</v>
      </c>
      <c r="CA160" s="464">
        <v>567.68690393663223</v>
      </c>
      <c r="CB160" s="464">
        <v>471.51220913647711</v>
      </c>
      <c r="CC160" s="464">
        <v>391.67120945857471</v>
      </c>
      <c r="CD160" s="464">
        <v>1072.2357321990585</v>
      </c>
      <c r="CE160" s="464">
        <v>1102.8101345541172</v>
      </c>
      <c r="CF160" s="464">
        <v>1498.4821233719927</v>
      </c>
      <c r="CG160" s="464">
        <v>275.16408272590661</v>
      </c>
      <c r="CH160" s="464">
        <v>327.81198291511822</v>
      </c>
      <c r="CI160" s="464">
        <v>177.93213851332712</v>
      </c>
      <c r="CJ160" s="464">
        <v>367.10653409867257</v>
      </c>
      <c r="CK160" s="464">
        <v>101.92781597377405</v>
      </c>
      <c r="CL160" s="8"/>
      <c r="CM160" s="8"/>
      <c r="CN160" s="8"/>
      <c r="CO160" s="8"/>
      <c r="CP160" s="8"/>
      <c r="CQ160" s="8"/>
      <c r="CR160" s="8"/>
      <c r="CS160" s="8"/>
      <c r="CT160" s="8"/>
      <c r="CU160" s="8"/>
      <c r="CV160" s="8"/>
      <c r="CW160" s="8"/>
      <c r="CX160" s="8"/>
      <c r="CY160" s="8"/>
      <c r="CZ160" s="8"/>
    </row>
    <row r="161" s="561" customFormat="true" ht="15" customHeight="true" x14ac:dyDescent="0.2">
      <c r="A161" s="808"/>
      <c r="B161" s="407" t="s">
        <v>365</v>
      </c>
      <c r="C161" s="125">
        <v>1.167391686771718</v>
      </c>
      <c r="D161" s="124">
        <v>1.1234944278024674</v>
      </c>
      <c r="E161" s="124">
        <v>1.1544439681192735</v>
      </c>
      <c r="F161" s="124">
        <v>1.6381033269669758</v>
      </c>
      <c r="G161" s="123">
        <v>2.0315627531244389</v>
      </c>
      <c r="H161" s="122">
        <v>1.8289853234194786</v>
      </c>
      <c r="I161" s="124">
        <v>2.2914012880214907</v>
      </c>
      <c r="J161" s="124">
        <v>2.2241589221877804</v>
      </c>
      <c r="K161" s="124">
        <v>1.2474430311689413</v>
      </c>
      <c r="L161" s="121">
        <v>0.41669988898590793</v>
      </c>
      <c r="M161" s="125">
        <v>1.3173544970071116</v>
      </c>
      <c r="N161" s="124">
        <v>0.78368263144772743</v>
      </c>
      <c r="O161" s="124">
        <v>1.1787264996384261</v>
      </c>
      <c r="P161" s="124">
        <v>1.3546542725526511</v>
      </c>
      <c r="Q161" s="123">
        <v>2.2132120301582292</v>
      </c>
      <c r="R161" s="122">
        <v>0.79715617064300814</v>
      </c>
      <c r="S161" s="124">
        <v>0.20381450952503388</v>
      </c>
      <c r="T161" s="124">
        <v>3.2273927998991878</v>
      </c>
      <c r="U161" s="124">
        <v>5.0618414271120855</v>
      </c>
      <c r="V161" s="124">
        <v>0.48859838057565552</v>
      </c>
      <c r="W161" s="124">
        <v>2.5987770332258306</v>
      </c>
      <c r="X161" s="124">
        <v>1.5015470634724792</v>
      </c>
      <c r="Y161" s="124">
        <v>0.22815624107895208</v>
      </c>
      <c r="Z161" s="124">
        <v>2.0148431494414236</v>
      </c>
      <c r="AA161" s="124">
        <v>0</v>
      </c>
      <c r="AB161" s="124">
        <v>0</v>
      </c>
      <c r="AC161" s="124">
        <v>0</v>
      </c>
      <c r="AD161" s="124">
        <v>0</v>
      </c>
      <c r="AE161" s="124">
        <v>5.5119864092518414E-2</v>
      </c>
      <c r="AF161" s="124">
        <v>1.0998564791363816</v>
      </c>
      <c r="AG161" s="124">
        <v>0</v>
      </c>
      <c r="AH161" s="124">
        <v>0</v>
      </c>
      <c r="AI161" s="124">
        <v>8.3111748580215998</v>
      </c>
      <c r="AJ161" s="124">
        <v>6.3721839164271197</v>
      </c>
      <c r="AK161" s="121">
        <v>3.7959637266029252E-2</v>
      </c>
      <c r="AL161" s="184"/>
      <c r="AM161" s="184"/>
      <c r="AN161" s="184"/>
      <c r="AO161" s="184"/>
      <c r="AP161" s="184"/>
      <c r="AQ161" s="184"/>
      <c r="AR161" s="184"/>
      <c r="AS161" s="184"/>
      <c r="AT161" s="184"/>
      <c r="AU161" s="184"/>
      <c r="AV161" s="184"/>
      <c r="AW161" s="184"/>
      <c r="AX161" s="184"/>
      <c r="AY161" s="184"/>
      <c r="AZ161" s="374"/>
      <c r="BA161" s="799"/>
      <c r="BB161" s="625" t="s">
        <v>365</v>
      </c>
      <c r="BC161" s="478">
        <v>206.95548790793302</v>
      </c>
      <c r="BD161" s="463">
        <v>198.80709031581915</v>
      </c>
      <c r="BE161" s="463">
        <v>204.44520531946415</v>
      </c>
      <c r="BF161" s="463">
        <v>290.22132012472809</v>
      </c>
      <c r="BG161" s="482">
        <v>359.71237816040309</v>
      </c>
      <c r="BH161" s="478">
        <v>75.777314530132585</v>
      </c>
      <c r="BI161" s="463">
        <v>94.840833317783535</v>
      </c>
      <c r="BJ161" s="463">
        <v>92.046564349837865</v>
      </c>
      <c r="BK161" s="463">
        <v>51.628558787547249</v>
      </c>
      <c r="BL161" s="482">
        <v>17.24566360963437</v>
      </c>
      <c r="BM161" s="478">
        <v>176.78371450451982</v>
      </c>
      <c r="BN161" s="463">
        <v>107.22602930151405</v>
      </c>
      <c r="BO161" s="463">
        <v>160.46342118222449</v>
      </c>
      <c r="BP161" s="463">
        <v>183.97014720691649</v>
      </c>
      <c r="BQ161" s="482">
        <v>300.15923503823717</v>
      </c>
      <c r="BR161" s="478">
        <v>5.9683702140001778</v>
      </c>
      <c r="BS161" s="463">
        <v>1.4681208774857868</v>
      </c>
      <c r="BT161" s="463">
        <v>158.46169172232976</v>
      </c>
      <c r="BU161" s="463">
        <v>210.01701010783256</v>
      </c>
      <c r="BV161" s="463">
        <v>19.335800488539753</v>
      </c>
      <c r="BW161" s="463">
        <v>128.62428714221963</v>
      </c>
      <c r="BX161" s="463">
        <v>65.292093762047713</v>
      </c>
      <c r="BY161" s="464">
        <v>8.2404844089539608</v>
      </c>
      <c r="BZ161" s="464">
        <v>97.581982410441469</v>
      </c>
      <c r="CA161" s="464">
        <v>0</v>
      </c>
      <c r="CB161" s="464">
        <v>0</v>
      </c>
      <c r="CC161" s="464">
        <v>0</v>
      </c>
      <c r="CD161" s="464">
        <v>0</v>
      </c>
      <c r="CE161" s="464">
        <v>2.6500738737873211</v>
      </c>
      <c r="CF161" s="464">
        <v>110.96503392052507</v>
      </c>
      <c r="CG161" s="464">
        <v>0</v>
      </c>
      <c r="CH161" s="464">
        <v>0</v>
      </c>
      <c r="CI161" s="464">
        <v>118.03389151150235</v>
      </c>
      <c r="CJ161" s="464">
        <v>332.20058109342608</v>
      </c>
      <c r="CK161" s="464">
        <v>1.3020602952559359</v>
      </c>
      <c r="CL161" s="8"/>
      <c r="CM161" s="8"/>
      <c r="CN161" s="8"/>
      <c r="CO161" s="8"/>
      <c r="CP161" s="8"/>
      <c r="CQ161" s="8"/>
      <c r="CR161" s="8"/>
      <c r="CS161" s="8"/>
      <c r="CT161" s="8"/>
      <c r="CU161" s="8"/>
      <c r="CV161" s="8"/>
      <c r="CW161" s="8"/>
      <c r="CX161" s="8"/>
      <c r="CY161" s="8"/>
      <c r="CZ161" s="8"/>
    </row>
    <row r="162" s="561" customFormat="true" ht="15" customHeight="true" x14ac:dyDescent="0.2">
      <c r="A162" s="808"/>
      <c r="B162" s="407" t="s">
        <v>366</v>
      </c>
      <c r="C162" s="125">
        <v>7.208208849539291E-2</v>
      </c>
      <c r="D162" s="124">
        <v>0.13947458670480936</v>
      </c>
      <c r="E162" s="124">
        <v>4.8682319230691697E-2</v>
      </c>
      <c r="F162" s="124">
        <v>0.31303981310290058</v>
      </c>
      <c r="G162" s="123">
        <v>1.7488676699315107</v>
      </c>
      <c r="H162" s="122">
        <v>0.32077101519054668</v>
      </c>
      <c r="I162" s="124">
        <v>1.6369736025186619</v>
      </c>
      <c r="J162" s="124">
        <v>3.6606402667778886</v>
      </c>
      <c r="K162" s="124">
        <v>2.3106599703056832</v>
      </c>
      <c r="L162" s="121">
        <v>0.87754840615712537</v>
      </c>
      <c r="M162" s="125">
        <v>9.1343301544344183E-2</v>
      </c>
      <c r="N162" s="124">
        <v>0.16699960262843164</v>
      </c>
      <c r="O162" s="124">
        <v>0</v>
      </c>
      <c r="P162" s="124">
        <v>8.5430391525974245E-2</v>
      </c>
      <c r="Q162" s="123">
        <v>0</v>
      </c>
      <c r="R162" s="122">
        <v>0</v>
      </c>
      <c r="S162" s="124">
        <v>0</v>
      </c>
      <c r="T162" s="124">
        <v>0</v>
      </c>
      <c r="U162" s="124">
        <v>0.3629284857066713</v>
      </c>
      <c r="V162" s="124">
        <v>0</v>
      </c>
      <c r="W162" s="124">
        <v>0</v>
      </c>
      <c r="X162" s="124">
        <v>0</v>
      </c>
      <c r="Y162" s="124">
        <v>0</v>
      </c>
      <c r="Z162" s="124">
        <v>0</v>
      </c>
      <c r="AA162" s="124">
        <v>0</v>
      </c>
      <c r="AB162" s="124">
        <v>0</v>
      </c>
      <c r="AC162" s="124">
        <v>0</v>
      </c>
      <c r="AD162" s="124">
        <v>0</v>
      </c>
      <c r="AE162" s="124">
        <v>6.4306508107938157E-2</v>
      </c>
      <c r="AF162" s="124">
        <v>3.2306030848748541</v>
      </c>
      <c r="AG162" s="124">
        <v>0</v>
      </c>
      <c r="AH162" s="124">
        <v>0</v>
      </c>
      <c r="AI162" s="124">
        <v>0</v>
      </c>
      <c r="AJ162" s="124">
        <v>0</v>
      </c>
      <c r="AK162" s="121">
        <v>1.9565723477825814</v>
      </c>
      <c r="AL162" s="184"/>
      <c r="AM162" s="184"/>
      <c r="AN162" s="184"/>
      <c r="AO162" s="184"/>
      <c r="AP162" s="184"/>
      <c r="AQ162" s="184"/>
      <c r="AR162" s="184"/>
      <c r="AS162" s="184"/>
      <c r="AT162" s="184"/>
      <c r="AU162" s="184"/>
      <c r="AV162" s="184"/>
      <c r="AW162" s="184"/>
      <c r="AX162" s="184"/>
      <c r="AY162" s="184"/>
      <c r="AZ162" s="374"/>
      <c r="BA162" s="799"/>
      <c r="BB162" s="625" t="s">
        <v>366</v>
      </c>
      <c r="BC162" s="478">
        <v>12.778730534941694</v>
      </c>
      <c r="BD162" s="463">
        <v>24.680617962672983</v>
      </c>
      <c r="BE162" s="463">
        <v>8.621351079308651</v>
      </c>
      <c r="BF162" s="463">
        <v>55.460987298363207</v>
      </c>
      <c r="BG162" s="482">
        <v>309.6578472269191</v>
      </c>
      <c r="BH162" s="478">
        <v>13.289973297762286</v>
      </c>
      <c r="BI162" s="463">
        <v>67.754147382947608</v>
      </c>
      <c r="BJ162" s="463">
        <v>151.49518162404527</v>
      </c>
      <c r="BK162" s="463">
        <v>95.632458664802044</v>
      </c>
      <c r="BL162" s="482">
        <v>36.318475271464209</v>
      </c>
      <c r="BM162" s="478">
        <v>12.257906416839319</v>
      </c>
      <c r="BN162" s="463">
        <v>22.849433643435049</v>
      </c>
      <c r="BO162" s="463">
        <v>0</v>
      </c>
      <c r="BP162" s="463">
        <v>11.60195780090978</v>
      </c>
      <c r="BQ162" s="482">
        <v>0</v>
      </c>
      <c r="BR162" s="478">
        <v>0</v>
      </c>
      <c r="BS162" s="463">
        <v>0</v>
      </c>
      <c r="BT162" s="463">
        <v>0</v>
      </c>
      <c r="BU162" s="463">
        <v>15.057989577236626</v>
      </c>
      <c r="BV162" s="463">
        <v>0</v>
      </c>
      <c r="BW162" s="463">
        <v>0</v>
      </c>
      <c r="BX162" s="463">
        <v>0</v>
      </c>
      <c r="BY162" s="464">
        <v>0</v>
      </c>
      <c r="BZ162" s="464">
        <v>0</v>
      </c>
      <c r="CA162" s="464">
        <v>0</v>
      </c>
      <c r="CB162" s="464">
        <v>0</v>
      </c>
      <c r="CC162" s="464">
        <v>0</v>
      </c>
      <c r="CD162" s="464">
        <v>0</v>
      </c>
      <c r="CE162" s="464">
        <v>3.0917528527518745</v>
      </c>
      <c r="CF162" s="464">
        <v>325.93705424036455</v>
      </c>
      <c r="CG162" s="464">
        <v>0</v>
      </c>
      <c r="CH162" s="464">
        <v>0</v>
      </c>
      <c r="CI162" s="464">
        <v>0</v>
      </c>
      <c r="CJ162" s="464">
        <v>0</v>
      </c>
      <c r="CK162" s="464">
        <v>67.112737431852594</v>
      </c>
      <c r="CL162" s="8"/>
      <c r="CM162" s="8"/>
      <c r="CN162" s="8"/>
      <c r="CO162" s="8"/>
      <c r="CP162" s="8"/>
      <c r="CQ162" s="8"/>
      <c r="CR162" s="8"/>
      <c r="CS162" s="8"/>
      <c r="CT162" s="8"/>
      <c r="CU162" s="8"/>
      <c r="CV162" s="8"/>
      <c r="CW162" s="8"/>
      <c r="CX162" s="8"/>
      <c r="CY162" s="8"/>
      <c r="CZ162" s="8"/>
    </row>
    <row r="163" s="561" customFormat="true" ht="15" customHeight="true" x14ac:dyDescent="0.2">
      <c r="A163" s="808"/>
      <c r="B163" s="407" t="s">
        <v>367</v>
      </c>
      <c r="C163" s="125">
        <v>2.7047958003083639</v>
      </c>
      <c r="D163" s="124">
        <v>3.1212938068820386</v>
      </c>
      <c r="E163" s="124">
        <v>4.4056429733510551</v>
      </c>
      <c r="F163" s="124">
        <v>3.6773430986920355</v>
      </c>
      <c r="G163" s="123">
        <v>1.8345709829668857</v>
      </c>
      <c r="H163" s="122">
        <v>5.5580596428825464</v>
      </c>
      <c r="I163" s="124">
        <v>2.4359163933639452</v>
      </c>
      <c r="J163" s="124">
        <v>1.438941516818826</v>
      </c>
      <c r="K163" s="124">
        <v>1.1435313118619144</v>
      </c>
      <c r="L163" s="121">
        <v>1.148600033131397</v>
      </c>
      <c r="M163" s="125">
        <v>2.3662653032601675</v>
      </c>
      <c r="N163" s="124">
        <v>2.6245835882479582</v>
      </c>
      <c r="O163" s="124">
        <v>4.2231973508219207</v>
      </c>
      <c r="P163" s="124">
        <v>3.7836732978311893</v>
      </c>
      <c r="Q163" s="123">
        <v>3.962990504553221</v>
      </c>
      <c r="R163" s="122">
        <v>2.6559706543261061</v>
      </c>
      <c r="S163" s="124">
        <v>1.3691862514069608</v>
      </c>
      <c r="T163" s="124">
        <v>2.5850402465670426</v>
      </c>
      <c r="U163" s="124">
        <v>7.3508675880976497</v>
      </c>
      <c r="V163" s="124">
        <v>7.9678562622585813</v>
      </c>
      <c r="W163" s="124">
        <v>2.8868388674541801</v>
      </c>
      <c r="X163" s="124">
        <v>0.359718779485247</v>
      </c>
      <c r="Y163" s="124">
        <v>7.6683391218413668</v>
      </c>
      <c r="Z163" s="124">
        <v>3.9015753345017639</v>
      </c>
      <c r="AA163" s="124">
        <v>0.35465489699307923</v>
      </c>
      <c r="AB163" s="124">
        <v>2.3821397305018307E-2</v>
      </c>
      <c r="AC163" s="124">
        <v>0.12248281791567431</v>
      </c>
      <c r="AD163" s="124">
        <v>1.945100673051376</v>
      </c>
      <c r="AE163" s="124">
        <v>4.2949762830686149</v>
      </c>
      <c r="AF163" s="124">
        <v>1.329650802007643</v>
      </c>
      <c r="AG163" s="124">
        <v>0.53312680037139892</v>
      </c>
      <c r="AH163" s="124">
        <v>0.65862652923300247</v>
      </c>
      <c r="AI163" s="124">
        <v>4.5189080192289826</v>
      </c>
      <c r="AJ163" s="124">
        <v>14.028053260676652</v>
      </c>
      <c r="AK163" s="121">
        <v>2.3617527853891085</v>
      </c>
      <c r="AL163" s="184"/>
      <c r="AM163" s="184"/>
      <c r="AN163" s="184"/>
      <c r="AO163" s="184"/>
      <c r="AP163" s="184"/>
      <c r="AQ163" s="184"/>
      <c r="AR163" s="184"/>
      <c r="AS163" s="184"/>
      <c r="AT163" s="184"/>
      <c r="AU163" s="184"/>
      <c r="AV163" s="184"/>
      <c r="AW163" s="184"/>
      <c r="AX163" s="184"/>
      <c r="AY163" s="184"/>
      <c r="AZ163" s="374"/>
      <c r="BA163" s="799"/>
      <c r="BB163" s="625" t="s">
        <v>367</v>
      </c>
      <c r="BC163" s="478">
        <v>479.50687064778481</v>
      </c>
      <c r="BD163" s="463">
        <v>552.32613924108114</v>
      </c>
      <c r="BE163" s="463">
        <v>780.21333830378865</v>
      </c>
      <c r="BF163" s="463">
        <v>651.51162999589974</v>
      </c>
      <c r="BG163" s="482">
        <v>324.83263939160486</v>
      </c>
      <c r="BH163" s="478">
        <v>230.27786409380084</v>
      </c>
      <c r="BI163" s="463">
        <v>100.82229675211721</v>
      </c>
      <c r="BJ163" s="463">
        <v>59.550431222438952</v>
      </c>
      <c r="BK163" s="463">
        <v>47.327911643820983</v>
      </c>
      <c r="BL163" s="482">
        <v>47.536297265653573</v>
      </c>
      <c r="BM163" s="478">
        <v>317.54335736042827</v>
      </c>
      <c r="BN163" s="463">
        <v>359.10413915625969</v>
      </c>
      <c r="BO163" s="463">
        <v>574.91597537551525</v>
      </c>
      <c r="BP163" s="463">
        <v>513.84544949112001</v>
      </c>
      <c r="BQ163" s="482">
        <v>537.46689521900407</v>
      </c>
      <c r="BR163" s="478">
        <v>19.885458742359081</v>
      </c>
      <c r="BS163" s="463">
        <v>9.8625506375450875</v>
      </c>
      <c r="BT163" s="463">
        <v>126.92283711301502</v>
      </c>
      <c r="BU163" s="463">
        <v>304.98925238589027</v>
      </c>
      <c r="BV163" s="463">
        <v>315.32007704748889</v>
      </c>
      <c r="BW163" s="463">
        <v>142.88166575022964</v>
      </c>
      <c r="BX163" s="463">
        <v>15.641729020337555</v>
      </c>
      <c r="BY163" s="464">
        <v>276.96296484056592</v>
      </c>
      <c r="BZ163" s="464">
        <v>188.9593518830047</v>
      </c>
      <c r="CA163" s="464">
        <v>19.172211113495624</v>
      </c>
      <c r="CB163" s="464">
        <v>1.3509834253794337</v>
      </c>
      <c r="CC163" s="464">
        <v>8.2667685154954782</v>
      </c>
      <c r="CD163" s="464">
        <v>90.264569657639527</v>
      </c>
      <c r="CE163" s="464">
        <v>206.49550980734776</v>
      </c>
      <c r="CF163" s="464">
        <v>134.1490904914113</v>
      </c>
      <c r="CG163" s="464">
        <v>33.133180009848054</v>
      </c>
      <c r="CH163" s="464">
        <v>17.621312911810968</v>
      </c>
      <c r="CI163" s="464">
        <v>64.176762973207246</v>
      </c>
      <c r="CJ163" s="464">
        <v>731.32343729012223</v>
      </c>
      <c r="CK163" s="464">
        <v>81.010903963965774</v>
      </c>
      <c r="CL163" s="8"/>
      <c r="CM163" s="8"/>
      <c r="CN163" s="8"/>
      <c r="CO163" s="8"/>
      <c r="CP163" s="8"/>
      <c r="CQ163" s="8"/>
      <c r="CR163" s="8"/>
      <c r="CS163" s="8"/>
      <c r="CT163" s="8"/>
      <c r="CU163" s="8"/>
      <c r="CV163" s="8"/>
      <c r="CW163" s="8"/>
      <c r="CX163" s="8"/>
      <c r="CY163" s="8"/>
      <c r="CZ163" s="8"/>
    </row>
    <row r="164" s="561" customFormat="true" ht="15" customHeight="true" x14ac:dyDescent="0.2">
      <c r="A164" s="808"/>
      <c r="B164" s="407" t="s">
        <v>368</v>
      </c>
      <c r="C164" s="125">
        <v>87.680173207825646</v>
      </c>
      <c r="D164" s="124">
        <v>86.93262761730854</v>
      </c>
      <c r="E164" s="124">
        <v>79.03810408213559</v>
      </c>
      <c r="F164" s="124">
        <v>60.363850465006095</v>
      </c>
      <c r="G164" s="123">
        <v>13.854467747412095</v>
      </c>
      <c r="H164" s="122">
        <v>45.841201251846137</v>
      </c>
      <c r="I164" s="124">
        <v>17.140235845122671</v>
      </c>
      <c r="J164" s="124">
        <v>10.302804314934003</v>
      </c>
      <c r="K164" s="124">
        <v>5.6149586852515494</v>
      </c>
      <c r="L164" s="121">
        <v>0.72960562534756379</v>
      </c>
      <c r="M164" s="125">
        <v>90.343432618734582</v>
      </c>
      <c r="N164" s="124">
        <v>88.613472793388723</v>
      </c>
      <c r="O164" s="124">
        <v>84.719396948297842</v>
      </c>
      <c r="P164" s="124">
        <v>78.829958686396537</v>
      </c>
      <c r="Q164" s="123">
        <v>61.107550418880507</v>
      </c>
      <c r="R164" s="122">
        <v>70.752365795684923</v>
      </c>
      <c r="S164" s="124">
        <v>74.827904321652113</v>
      </c>
      <c r="T164" s="124">
        <v>75.35277166733178</v>
      </c>
      <c r="U164" s="124">
        <v>48.45796682376821</v>
      </c>
      <c r="V164" s="124">
        <v>68.215203547166013</v>
      </c>
      <c r="W164" s="124">
        <v>65.68269609054137</v>
      </c>
      <c r="X164" s="124">
        <v>74.415041090569915</v>
      </c>
      <c r="Y164" s="124">
        <v>74.023665865632907</v>
      </c>
      <c r="Z164" s="124">
        <v>58.100247984526135</v>
      </c>
      <c r="AA164" s="124">
        <v>84.743805425910921</v>
      </c>
      <c r="AB164" s="124">
        <v>87.110671705645643</v>
      </c>
      <c r="AC164" s="124">
        <v>87.671782682919542</v>
      </c>
      <c r="AD164" s="124">
        <v>66.137393359038867</v>
      </c>
      <c r="AE164" s="124">
        <v>56.753539838409395</v>
      </c>
      <c r="AF164" s="124">
        <v>5.0226024805671674</v>
      </c>
      <c r="AG164" s="124">
        <v>81.330298958074977</v>
      </c>
      <c r="AH164" s="124">
        <v>83.688613757784694</v>
      </c>
      <c r="AI164" s="124">
        <v>70.700582555123063</v>
      </c>
      <c r="AJ164" s="124">
        <v>69.085410416761064</v>
      </c>
      <c r="AK164" s="121">
        <v>86.779580402262141</v>
      </c>
      <c r="AL164" s="184"/>
      <c r="AM164" s="184"/>
      <c r="AN164" s="184"/>
      <c r="AO164" s="184"/>
      <c r="AP164" s="184"/>
      <c r="AQ164" s="184"/>
      <c r="AR164" s="184"/>
      <c r="AS164" s="184"/>
      <c r="AT164" s="184"/>
      <c r="AU164" s="184"/>
      <c r="AV164" s="184"/>
      <c r="AW164" s="184"/>
      <c r="AX164" s="184"/>
      <c r="AY164" s="184"/>
      <c r="AZ164" s="374"/>
      <c r="BA164" s="799"/>
      <c r="BB164" s="625" t="s">
        <v>368</v>
      </c>
      <c r="BC164" s="478">
        <v>15543.962863276785</v>
      </c>
      <c r="BD164" s="463">
        <v>15383.096099471171</v>
      </c>
      <c r="BE164" s="463">
        <v>13997.181208766897</v>
      </c>
      <c r="BF164" s="463">
        <v>10694.610090440852</v>
      </c>
      <c r="BG164" s="482">
        <v>2453.0984996174257</v>
      </c>
      <c r="BH164" s="478">
        <v>1899.2624386978484</v>
      </c>
      <c r="BI164" s="463">
        <v>709.43237193446646</v>
      </c>
      <c r="BJ164" s="463">
        <v>426.38038626553413</v>
      </c>
      <c r="BK164" s="463">
        <v>232.38914910567846</v>
      </c>
      <c r="BL164" s="482">
        <v>30.195672029244353</v>
      </c>
      <c r="BM164" s="478">
        <v>12123.727998586304</v>
      </c>
      <c r="BN164" s="463">
        <v>12124.386134091057</v>
      </c>
      <c r="BO164" s="463">
        <v>11533.09463984126</v>
      </c>
      <c r="BP164" s="463">
        <v>10705.579569408443</v>
      </c>
      <c r="BQ164" s="482">
        <v>8287.5004016132862</v>
      </c>
      <c r="BR164" s="478">
        <v>529.72846242210119</v>
      </c>
      <c r="BS164" s="463">
        <v>539.0019032949815</v>
      </c>
      <c r="BT164" s="463">
        <v>3699.7441633831536</v>
      </c>
      <c r="BU164" s="463">
        <v>2010.5326203469374</v>
      </c>
      <c r="BV164" s="463">
        <v>2699.5496066096671</v>
      </c>
      <c r="BW164" s="463">
        <v>3250.9098911567862</v>
      </c>
      <c r="BX164" s="463">
        <v>3235.8052294117624</v>
      </c>
      <c r="BY164" s="464">
        <v>2673.5664191113747</v>
      </c>
      <c r="BZ164" s="464">
        <v>2813.8852289519837</v>
      </c>
      <c r="CA164" s="464">
        <v>4581.1467484636623</v>
      </c>
      <c r="CB164" s="464">
        <v>4940.3094260639564</v>
      </c>
      <c r="CC164" s="464">
        <v>5917.2571721814711</v>
      </c>
      <c r="CD164" s="464">
        <v>3069.1796227011982</v>
      </c>
      <c r="CE164" s="464">
        <v>2728.6183601300099</v>
      </c>
      <c r="CF164" s="464">
        <v>506.73271031059693</v>
      </c>
      <c r="CG164" s="464">
        <v>5054.5788239409285</v>
      </c>
      <c r="CH164" s="464">
        <v>2239.0583809294239</v>
      </c>
      <c r="CI164" s="464">
        <v>1004.0776465022993</v>
      </c>
      <c r="CJ164" s="464">
        <v>3601.6244644730896</v>
      </c>
      <c r="CK164" s="464">
        <v>2976.6418811876911</v>
      </c>
      <c r="CL164" s="8"/>
      <c r="CM164" s="8"/>
      <c r="CN164" s="8"/>
      <c r="CO164" s="8"/>
      <c r="CP164" s="8"/>
      <c r="CQ164" s="8"/>
      <c r="CR164" s="8"/>
      <c r="CS164" s="8"/>
      <c r="CT164" s="8"/>
      <c r="CU164" s="8"/>
      <c r="CV164" s="8"/>
      <c r="CW164" s="8"/>
      <c r="CX164" s="8"/>
      <c r="CY164" s="8"/>
      <c r="CZ164" s="8"/>
    </row>
    <row r="165" s="561" customFormat="true" ht="15" customHeight="true" x14ac:dyDescent="0.2">
      <c r="A165" s="808"/>
      <c r="B165" s="407" t="s">
        <v>354</v>
      </c>
      <c r="C165" s="125">
        <v>0.470281941600461</v>
      </c>
      <c r="D165" s="124">
        <v>0.29733413192245234</v>
      </c>
      <c r="E165" s="124">
        <v>0.39826246331987242</v>
      </c>
      <c r="F165" s="124">
        <v>0.57893198414378444</v>
      </c>
      <c r="G165" s="123">
        <v>0.49202803643662241</v>
      </c>
      <c r="H165" s="122">
        <v>0.38006430423996967</v>
      </c>
      <c r="I165" s="124">
        <v>1.0863325592112594</v>
      </c>
      <c r="J165" s="124">
        <v>1.5552136405352448</v>
      </c>
      <c r="K165" s="124">
        <v>0.23830253447709196</v>
      </c>
      <c r="L165" s="121">
        <v>5.9315922542399174E-2</v>
      </c>
      <c r="M165" s="125">
        <v>0.44799116542395295</v>
      </c>
      <c r="N165" s="124">
        <v>0.23082492803623739</v>
      </c>
      <c r="O165" s="124">
        <v>0.42256159115840475</v>
      </c>
      <c r="P165" s="124">
        <v>0.33632060680603404</v>
      </c>
      <c r="Q165" s="123">
        <v>0.47127486062847823</v>
      </c>
      <c r="R165" s="122">
        <v>2.051841177330652E-2</v>
      </c>
      <c r="S165" s="124">
        <v>1.5657138996660114</v>
      </c>
      <c r="T165" s="124">
        <v>0.79462666926572623</v>
      </c>
      <c r="U165" s="124">
        <v>0.45421945570672068</v>
      </c>
      <c r="V165" s="124">
        <v>0.3318001856406394</v>
      </c>
      <c r="W165" s="124">
        <v>0.19916430019066977</v>
      </c>
      <c r="X165" s="124">
        <v>0.52872191009734915</v>
      </c>
      <c r="Y165" s="124">
        <v>0.28704813259689199</v>
      </c>
      <c r="Z165" s="124">
        <v>8.1299330341750187E-2</v>
      </c>
      <c r="AA165" s="124">
        <v>0</v>
      </c>
      <c r="AB165" s="124">
        <v>1.3836601479976178</v>
      </c>
      <c r="AC165" s="124">
        <v>0.15444210950107698</v>
      </c>
      <c r="AD165" s="124">
        <v>0.12245551972348014</v>
      </c>
      <c r="AE165" s="124">
        <v>0.59230208908103421</v>
      </c>
      <c r="AF165" s="124">
        <v>0.89300632047131856</v>
      </c>
      <c r="AG165" s="124">
        <v>0</v>
      </c>
      <c r="AH165" s="124">
        <v>0.30934681796733188</v>
      </c>
      <c r="AI165" s="124">
        <v>0.1891449981369919</v>
      </c>
      <c r="AJ165" s="124">
        <v>0.60585060088117837</v>
      </c>
      <c r="AK165" s="121">
        <v>0.3186406898852483</v>
      </c>
      <c r="AL165" s="184"/>
      <c r="AM165" s="184"/>
      <c r="AN165" s="184"/>
      <c r="AO165" s="184"/>
      <c r="AP165" s="184"/>
      <c r="AQ165" s="184"/>
      <c r="AR165" s="184"/>
      <c r="AS165" s="184"/>
      <c r="AT165" s="184"/>
      <c r="AU165" s="184"/>
      <c r="AV165" s="184"/>
      <c r="AW165" s="184"/>
      <c r="AX165" s="184"/>
      <c r="AY165" s="184"/>
      <c r="AZ165" s="374"/>
      <c r="BA165" s="799"/>
      <c r="BB165" s="625" t="s">
        <v>354</v>
      </c>
      <c r="BC165" s="478">
        <v>83.371699302879918</v>
      </c>
      <c r="BD165" s="463">
        <v>52.614532085134428</v>
      </c>
      <c r="BE165" s="463">
        <v>70.529928981407707</v>
      </c>
      <c r="BF165" s="463">
        <v>102.56886848018991</v>
      </c>
      <c r="BG165" s="482">
        <v>87.119423131779513</v>
      </c>
      <c r="BH165" s="478">
        <v>15.746573772512898</v>
      </c>
      <c r="BI165" s="463">
        <v>44.963178520684309</v>
      </c>
      <c r="BJ165" s="463">
        <v>64.362339854951713</v>
      </c>
      <c r="BK165" s="463">
        <v>9.8627481200027827</v>
      </c>
      <c r="BL165" s="482">
        <v>2.4548661372356126</v>
      </c>
      <c r="BM165" s="478">
        <v>60.118625980162172</v>
      </c>
      <c r="BN165" s="463">
        <v>31.582224109536551</v>
      </c>
      <c r="BO165" s="463">
        <v>57.524522099300739</v>
      </c>
      <c r="BP165" s="463">
        <v>45.674348648555835</v>
      </c>
      <c r="BQ165" s="482">
        <v>63.915024738448864</v>
      </c>
      <c r="BR165" s="478">
        <v>0.15362294388013378</v>
      </c>
      <c r="BS165" s="463">
        <v>11.278182645711103</v>
      </c>
      <c r="BT165" s="463">
        <v>39.015358249377158</v>
      </c>
      <c r="BU165" s="463">
        <v>18.845673732366851</v>
      </c>
      <c r="BV165" s="463">
        <v>13.130666098502241</v>
      </c>
      <c r="BW165" s="463">
        <v>9.8574698054820864</v>
      </c>
      <c r="BX165" s="463">
        <v>22.990528480866228</v>
      </c>
      <c r="BY165" s="464">
        <v>10.367525560983887</v>
      </c>
      <c r="BZ165" s="464">
        <v>3.9374528114452505</v>
      </c>
      <c r="CA165" s="464">
        <v>0</v>
      </c>
      <c r="CB165" s="464">
        <v>78.471548178621802</v>
      </c>
      <c r="CC165" s="464">
        <v>10.423806293950575</v>
      </c>
      <c r="CD165" s="464">
        <v>5.6826851911487513</v>
      </c>
      <c r="CE165" s="464">
        <v>28.476926013980354</v>
      </c>
      <c r="CF165" s="464">
        <v>90.095824793569037</v>
      </c>
      <c r="CG165" s="464">
        <v>0</v>
      </c>
      <c r="CH165" s="464">
        <v>8.2764614477698135</v>
      </c>
      <c r="CI165" s="464">
        <v>2.6862050879001003</v>
      </c>
      <c r="CJ165" s="464">
        <v>31.584763451299978</v>
      </c>
      <c r="CK165" s="464">
        <v>10.929751194536134</v>
      </c>
      <c r="CL165" s="8"/>
      <c r="CM165" s="8"/>
      <c r="CN165" s="8"/>
      <c r="CO165" s="8"/>
      <c r="CP165" s="8"/>
      <c r="CQ165" s="8"/>
      <c r="CR165" s="8"/>
      <c r="CS165" s="8"/>
      <c r="CT165" s="8"/>
      <c r="CU165" s="8"/>
      <c r="CV165" s="8"/>
      <c r="CW165" s="8"/>
      <c r="CX165" s="8"/>
      <c r="CY165" s="8"/>
      <c r="CZ165" s="8"/>
    </row>
    <row r="166" s="561" customFormat="true" ht="15" customHeight="true" x14ac:dyDescent="0.2">
      <c r="A166" s="809"/>
      <c r="B166" s="408" t="s">
        <v>355</v>
      </c>
      <c r="C166" s="125">
        <v>0.49587712749542162</v>
      </c>
      <c r="D166" s="124">
        <v>0.41423047280230424</v>
      </c>
      <c r="E166" s="124">
        <v>0.78404622383847333</v>
      </c>
      <c r="F166" s="124">
        <v>0.3375156333445074</v>
      </c>
      <c r="G166" s="123">
        <v>0.29346868592345199</v>
      </c>
      <c r="H166" s="122">
        <v>0.1139953636143487</v>
      </c>
      <c r="I166" s="124">
        <v>0.2316542562323321</v>
      </c>
      <c r="J166" s="124">
        <v>0.1992768906213418</v>
      </c>
      <c r="K166" s="124">
        <v>0.12534394377602157</v>
      </c>
      <c r="L166" s="121">
        <v>0.3202404472252452</v>
      </c>
      <c r="M166" s="125">
        <v>0.47413464046339526</v>
      </c>
      <c r="N166" s="124">
        <v>0.56227994108357782</v>
      </c>
      <c r="O166" s="124">
        <v>0.41484010014516709</v>
      </c>
      <c r="P166" s="124">
        <v>0.99342451076218241</v>
      </c>
      <c r="Q166" s="123">
        <v>0.28662661279307583</v>
      </c>
      <c r="R166" s="122">
        <v>1.2739770938544799</v>
      </c>
      <c r="S166" s="124">
        <v>0</v>
      </c>
      <c r="T166" s="124">
        <v>0.31440517617189667</v>
      </c>
      <c r="U166" s="124">
        <v>0.12858036973684983</v>
      </c>
      <c r="V166" s="124">
        <v>1.4963890734545304</v>
      </c>
      <c r="W166" s="124">
        <v>1.0236544169249904</v>
      </c>
      <c r="X166" s="124">
        <v>0.54737548454440088</v>
      </c>
      <c r="Y166" s="124">
        <v>1.7257842357564037</v>
      </c>
      <c r="Z166" s="124">
        <v>0.51648527040687564</v>
      </c>
      <c r="AA166" s="124">
        <v>0.35051173730753948</v>
      </c>
      <c r="AB166" s="124">
        <v>0.18475939748095505</v>
      </c>
      <c r="AC166" s="124">
        <v>0.49059745062892662</v>
      </c>
      <c r="AD166" s="124">
        <v>0.43558361748365543</v>
      </c>
      <c r="AE166" s="124">
        <v>0.35299214306289722</v>
      </c>
      <c r="AF166" s="124">
        <v>0.12477838303001204</v>
      </c>
      <c r="AG166" s="124">
        <v>0</v>
      </c>
      <c r="AH166" s="124">
        <v>0</v>
      </c>
      <c r="AI166" s="124">
        <v>0.35730409487565123</v>
      </c>
      <c r="AJ166" s="124">
        <v>0.78611412557182092</v>
      </c>
      <c r="AK166" s="121">
        <v>6.1476501595299139E-2</v>
      </c>
      <c r="AL166" s="184"/>
      <c r="AM166" s="184"/>
      <c r="AN166" s="184"/>
      <c r="AO166" s="184"/>
      <c r="AP166" s="184"/>
      <c r="AQ166" s="184"/>
      <c r="AR166" s="184"/>
      <c r="AS166" s="184"/>
      <c r="AT166" s="184"/>
      <c r="AU166" s="184"/>
      <c r="AV166" s="184"/>
      <c r="AW166" s="184"/>
      <c r="AX166" s="184"/>
      <c r="AY166" s="184"/>
      <c r="AZ166" s="374"/>
      <c r="BA166" s="799"/>
      <c r="BB166" s="625" t="s">
        <v>355</v>
      </c>
      <c r="BC166" s="478">
        <v>87.909220209538276</v>
      </c>
      <c r="BD166" s="463">
        <v>73.299833964509219</v>
      </c>
      <c r="BE166" s="463">
        <v>138.84995343147403</v>
      </c>
      <c r="BF166" s="463">
        <v>59.797346760380151</v>
      </c>
      <c r="BG166" s="482">
        <v>51.962125593600717</v>
      </c>
      <c r="BH166" s="478">
        <v>4.7229807768119212</v>
      </c>
      <c r="BI166" s="463">
        <v>9.5881427742654175</v>
      </c>
      <c r="BJ166" s="463">
        <v>8.2470514822610799</v>
      </c>
      <c r="BK166" s="463">
        <v>5.187673511502374</v>
      </c>
      <c r="BL166" s="482">
        <v>13.253564910914138</v>
      </c>
      <c r="BM166" s="478">
        <v>63.62697596342705</v>
      </c>
      <c r="BN166" s="463">
        <v>76.932986669493133</v>
      </c>
      <c r="BO166" s="463">
        <v>56.47337336802849</v>
      </c>
      <c r="BP166" s="463">
        <v>134.91298642530535</v>
      </c>
      <c r="BQ166" s="482">
        <v>38.872744077493486</v>
      </c>
      <c r="BR166" s="478">
        <v>9.5383655302402524</v>
      </c>
      <c r="BS166" s="463">
        <v>0</v>
      </c>
      <c r="BT166" s="463">
        <v>15.436973182815587</v>
      </c>
      <c r="BU166" s="463">
        <v>5.3348302588173668</v>
      </c>
      <c r="BV166" s="463">
        <v>59.218126231729258</v>
      </c>
      <c r="BW166" s="463">
        <v>50.66491583293891</v>
      </c>
      <c r="BX166" s="463">
        <v>23.801645868674008</v>
      </c>
      <c r="BY166" s="464">
        <v>62.33140071346098</v>
      </c>
      <c r="BZ166" s="464">
        <v>25.014183652989651</v>
      </c>
      <c r="CA166" s="464">
        <v>18.948236954837263</v>
      </c>
      <c r="CB166" s="464">
        <v>10.478263742625954</v>
      </c>
      <c r="CC166" s="464">
        <v>33.112036673043832</v>
      </c>
      <c r="CD166" s="464">
        <v>20.213744371596093</v>
      </c>
      <c r="CE166" s="464">
        <v>16.971291046963092</v>
      </c>
      <c r="CF166" s="464">
        <v>12.588949347596341</v>
      </c>
      <c r="CG166" s="464">
        <v>0</v>
      </c>
      <c r="CH166" s="464">
        <v>0</v>
      </c>
      <c r="CI166" s="464">
        <v>5.0743719740733857</v>
      </c>
      <c r="CJ166" s="464">
        <v>40.982428119735559</v>
      </c>
      <c r="CK166" s="464">
        <v>2.1087164573648836</v>
      </c>
      <c r="CL166" s="8"/>
      <c r="CM166" s="8"/>
      <c r="CN166" s="8"/>
      <c r="CO166" s="8"/>
      <c r="CP166" s="8"/>
      <c r="CQ166" s="8"/>
      <c r="CR166" s="8"/>
      <c r="CS166" s="8"/>
      <c r="CT166" s="8"/>
      <c r="CU166" s="8"/>
      <c r="CV166" s="8"/>
      <c r="CW166" s="8"/>
      <c r="CX166" s="8"/>
      <c r="CY166" s="8"/>
      <c r="CZ166" s="8"/>
    </row>
    <row r="167" s="401" customFormat="true" ht="15" customHeight="true" x14ac:dyDescent="0.2">
      <c r="A167" s="141"/>
      <c r="B167" s="19"/>
      <c r="C167" s="104"/>
      <c r="D167" s="106"/>
      <c r="E167" s="106"/>
      <c r="F167" s="106"/>
      <c r="G167" s="105"/>
      <c r="H167" s="103"/>
      <c r="I167" s="106"/>
      <c r="J167" s="106"/>
      <c r="K167" s="106"/>
      <c r="L167" s="102"/>
      <c r="M167" s="104"/>
      <c r="N167" s="106"/>
      <c r="O167" s="106"/>
      <c r="P167" s="106"/>
      <c r="Q167" s="105"/>
      <c r="R167" s="103"/>
      <c r="S167" s="106"/>
      <c r="T167" s="106"/>
      <c r="U167" s="106"/>
      <c r="V167" s="106"/>
      <c r="W167" s="106"/>
      <c r="X167" s="106"/>
      <c r="Y167" s="106"/>
      <c r="Z167" s="106"/>
      <c r="AA167" s="106"/>
      <c r="AB167" s="106"/>
      <c r="AC167" s="106"/>
      <c r="AD167" s="106"/>
      <c r="AE167" s="106"/>
      <c r="AF167" s="106"/>
      <c r="AG167" s="106"/>
      <c r="AH167" s="106"/>
      <c r="AI167" s="106"/>
      <c r="AJ167" s="106"/>
      <c r="AK167" s="102"/>
      <c r="AL167" s="184"/>
      <c r="AM167" s="184"/>
      <c r="AN167" s="184"/>
      <c r="AO167" s="184"/>
      <c r="AP167" s="184"/>
      <c r="AQ167" s="184"/>
      <c r="AR167" s="184"/>
      <c r="AS167" s="184"/>
      <c r="AT167" s="184"/>
      <c r="AU167" s="184"/>
      <c r="AV167" s="184"/>
      <c r="AW167" s="184"/>
      <c r="AX167" s="184"/>
      <c r="AY167" s="184"/>
      <c r="AZ167" s="374"/>
      <c r="BA167" s="800"/>
      <c r="BB167" s="625" t="s">
        <v>178</v>
      </c>
      <c r="BC167" s="478">
        <v>17728.024814040233</v>
      </c>
      <c r="BD167" s="463">
        <v>17695.42290518359</v>
      </c>
      <c r="BE167" s="463">
        <v>17709.409115154343</v>
      </c>
      <c r="BF167" s="463">
        <v>17716.911708010892</v>
      </c>
      <c r="BG167" s="482">
        <v>17706.19084284667</v>
      </c>
      <c r="BH167" s="478">
        <v>4143.1340951637048</v>
      </c>
      <c r="BI167" s="463">
        <v>4138.9883916698764</v>
      </c>
      <c r="BJ167" s="463">
        <v>4138.4886408789898</v>
      </c>
      <c r="BK167" s="463">
        <v>4138.7508284981704</v>
      </c>
      <c r="BL167" s="482">
        <v>4138.6292786407694</v>
      </c>
      <c r="BM167" s="478">
        <v>13419.600791294484</v>
      </c>
      <c r="BN167" s="463">
        <v>13682.328151567075</v>
      </c>
      <c r="BO167" s="463">
        <v>13613.286986544088</v>
      </c>
      <c r="BP167" s="463">
        <v>13580.59771665956</v>
      </c>
      <c r="BQ167" s="482">
        <v>13562.154504319131</v>
      </c>
      <c r="BR167" s="478">
        <v>748.70777318149908</v>
      </c>
      <c r="BS167" s="463">
        <v>720.32206191162368</v>
      </c>
      <c r="BT167" s="463">
        <v>4909.8979128688507</v>
      </c>
      <c r="BU167" s="463">
        <v>4149.0238904550752</v>
      </c>
      <c r="BV167" s="463">
        <v>3957.4016732840482</v>
      </c>
      <c r="BW167" s="463">
        <v>4949.4160329160622</v>
      </c>
      <c r="BX167" s="463">
        <v>4348.3214978991837</v>
      </c>
      <c r="BY167" s="464">
        <v>3611.7725160550794</v>
      </c>
      <c r="BZ167" s="464">
        <v>4843.1552817148167</v>
      </c>
      <c r="CA167" s="464">
        <v>5405.8780172066117</v>
      </c>
      <c r="CB167" s="464">
        <v>5671.3021829950767</v>
      </c>
      <c r="CC167" s="464">
        <v>6749.3291354440398</v>
      </c>
      <c r="CD167" s="464">
        <v>4640.6117127108391</v>
      </c>
      <c r="CE167" s="464">
        <v>4807.8381857748873</v>
      </c>
      <c r="CF167" s="464">
        <v>10089.046709772165</v>
      </c>
      <c r="CG167" s="464">
        <v>6214.8779590082631</v>
      </c>
      <c r="CH167" s="464">
        <v>2675.4635790835373</v>
      </c>
      <c r="CI167" s="464">
        <v>1420.1829889017549</v>
      </c>
      <c r="CJ167" s="464">
        <v>5213.2924198410583</v>
      </c>
      <c r="CK167" s="464">
        <v>3430.1178542113539</v>
      </c>
      <c r="CL167" s="8"/>
      <c r="CM167" s="8"/>
      <c r="CN167" s="8"/>
      <c r="CO167" s="8"/>
      <c r="CP167" s="8"/>
      <c r="CQ167" s="8"/>
      <c r="CR167" s="8"/>
      <c r="CS167" s="8"/>
      <c r="CT167" s="8"/>
      <c r="CU167" s="8"/>
      <c r="CV167" s="8"/>
      <c r="CW167" s="8"/>
      <c r="CX167" s="8"/>
      <c r="CY167" s="8"/>
      <c r="CZ167" s="8"/>
    </row>
    <row r="168" s="401" customFormat="true" ht="15" customHeight="true" x14ac:dyDescent="0.2">
      <c r="A168" s="163"/>
      <c r="B168" s="77"/>
      <c r="C168" s="104"/>
      <c r="D168" s="106"/>
      <c r="E168" s="106"/>
      <c r="F168" s="106"/>
      <c r="G168" s="105"/>
      <c r="H168" s="103"/>
      <c r="I168" s="106"/>
      <c r="J168" s="106"/>
      <c r="K168" s="106"/>
      <c r="L168" s="102"/>
      <c r="M168" s="104"/>
      <c r="N168" s="106"/>
      <c r="O168" s="106"/>
      <c r="P168" s="106"/>
      <c r="Q168" s="105"/>
      <c r="R168" s="103"/>
      <c r="S168" s="106"/>
      <c r="T168" s="106"/>
      <c r="U168" s="106"/>
      <c r="V168" s="106"/>
      <c r="W168" s="106"/>
      <c r="X168" s="106"/>
      <c r="Y168" s="106"/>
      <c r="Z168" s="106"/>
      <c r="AA168" s="106"/>
      <c r="AB168" s="106"/>
      <c r="AC168" s="106"/>
      <c r="AD168" s="106"/>
      <c r="AE168" s="106"/>
      <c r="AF168" s="106"/>
      <c r="AG168" s="106"/>
      <c r="AH168" s="106"/>
      <c r="AI168" s="106"/>
      <c r="AJ168" s="106"/>
      <c r="AK168" s="102"/>
      <c r="AL168" s="184"/>
      <c r="AM168" s="184"/>
      <c r="AN168" s="184"/>
      <c r="AO168" s="184"/>
      <c r="AP168" s="184"/>
      <c r="AQ168" s="184"/>
      <c r="AR168" s="184"/>
      <c r="AS168" s="184"/>
      <c r="AT168" s="184"/>
      <c r="AU168" s="184"/>
      <c r="AV168" s="184"/>
      <c r="AW168" s="184"/>
      <c r="AX168" s="184"/>
      <c r="AY168" s="184"/>
      <c r="AZ168" s="374"/>
      <c r="BA168" s="626"/>
      <c r="BB168" s="625"/>
      <c r="BC168" s="478"/>
      <c r="BD168" s="463"/>
      <c r="BE168" s="463"/>
      <c r="BF168" s="463"/>
      <c r="BG168" s="482"/>
      <c r="BH168" s="478"/>
      <c r="BI168" s="463"/>
      <c r="BJ168" s="463"/>
      <c r="BK168" s="463"/>
      <c r="BL168" s="482"/>
      <c r="BM168" s="478"/>
      <c r="BN168" s="463"/>
      <c r="BO168" s="463"/>
      <c r="BP168" s="463"/>
      <c r="BQ168" s="482"/>
      <c r="BR168" s="478"/>
      <c r="BS168" s="463"/>
      <c r="BT168" s="463"/>
      <c r="BU168" s="463"/>
      <c r="BV168" s="463"/>
      <c r="BW168" s="463"/>
      <c r="BX168" s="463"/>
      <c r="BY168" s="464"/>
      <c r="BZ168" s="464"/>
      <c r="CA168" s="464"/>
      <c r="CB168" s="464"/>
      <c r="CC168" s="464"/>
      <c r="CD168" s="464"/>
      <c r="CE168" s="464"/>
      <c r="CF168" s="464"/>
      <c r="CG168" s="464"/>
      <c r="CH168" s="464"/>
      <c r="CI168" s="464"/>
      <c r="CJ168" s="464"/>
      <c r="CK168" s="464"/>
      <c r="CL168" s="8"/>
      <c r="CM168" s="8"/>
      <c r="CN168" s="8"/>
      <c r="CO168" s="8"/>
      <c r="CP168" s="8"/>
      <c r="CQ168" s="8"/>
      <c r="CR168" s="8"/>
      <c r="CS168" s="8"/>
      <c r="CT168" s="8"/>
      <c r="CU168" s="8"/>
      <c r="CV168" s="8"/>
      <c r="CW168" s="8"/>
      <c r="CX168" s="8"/>
      <c r="CY168" s="8"/>
      <c r="CZ168" s="8"/>
    </row>
    <row r="169" s="401" customFormat="true" ht="15" customHeight="true" x14ac:dyDescent="0.2">
      <c r="A169" s="163"/>
      <c r="B169" s="77"/>
      <c r="C169" s="104"/>
      <c r="D169" s="106"/>
      <c r="E169" s="106"/>
      <c r="F169" s="106"/>
      <c r="G169" s="105"/>
      <c r="H169" s="103"/>
      <c r="I169" s="106"/>
      <c r="J169" s="106"/>
      <c r="K169" s="106"/>
      <c r="L169" s="102"/>
      <c r="M169" s="104"/>
      <c r="N169" s="106"/>
      <c r="O169" s="106"/>
      <c r="P169" s="106"/>
      <c r="Q169" s="105"/>
      <c r="R169" s="103"/>
      <c r="S169" s="106"/>
      <c r="T169" s="106"/>
      <c r="U169" s="106"/>
      <c r="V169" s="106"/>
      <c r="W169" s="106"/>
      <c r="X169" s="106"/>
      <c r="Y169" s="106"/>
      <c r="Z169" s="106"/>
      <c r="AA169" s="106"/>
      <c r="AB169" s="106"/>
      <c r="AC169" s="106"/>
      <c r="AD169" s="106"/>
      <c r="AE169" s="106"/>
      <c r="AF169" s="106"/>
      <c r="AG169" s="106"/>
      <c r="AH169" s="106"/>
      <c r="AI169" s="106"/>
      <c r="AJ169" s="106"/>
      <c r="AK169" s="102"/>
      <c r="AL169" s="184"/>
      <c r="AM169" s="184"/>
      <c r="AN169" s="184"/>
      <c r="AO169" s="184"/>
      <c r="AP169" s="184"/>
      <c r="AQ169" s="184"/>
      <c r="AR169" s="184"/>
      <c r="AS169" s="184"/>
      <c r="AT169" s="184"/>
      <c r="AU169" s="184"/>
      <c r="AV169" s="184"/>
      <c r="AW169" s="184"/>
      <c r="AX169" s="184"/>
      <c r="AY169" s="184"/>
      <c r="AZ169" s="374"/>
      <c r="BA169" s="626"/>
      <c r="BB169" s="625"/>
      <c r="BC169" s="478"/>
      <c r="BD169" s="463"/>
      <c r="BE169" s="463"/>
      <c r="BF169" s="463"/>
      <c r="BG169" s="482"/>
      <c r="BH169" s="478"/>
      <c r="BI169" s="463"/>
      <c r="BJ169" s="463"/>
      <c r="BK169" s="463"/>
      <c r="BL169" s="482"/>
      <c r="BM169" s="478"/>
      <c r="BN169" s="463"/>
      <c r="BO169" s="463"/>
      <c r="BP169" s="463"/>
      <c r="BQ169" s="482"/>
      <c r="BR169" s="478"/>
      <c r="BS169" s="463"/>
      <c r="BT169" s="463"/>
      <c r="BU169" s="463"/>
      <c r="BV169" s="463"/>
      <c r="BW169" s="463"/>
      <c r="BX169" s="463"/>
      <c r="BY169" s="464"/>
      <c r="BZ169" s="464"/>
      <c r="CA169" s="464"/>
      <c r="CB169" s="464"/>
      <c r="CC169" s="464"/>
      <c r="CD169" s="464"/>
      <c r="CE169" s="464"/>
      <c r="CF169" s="464"/>
      <c r="CG169" s="464"/>
      <c r="CH169" s="464"/>
      <c r="CI169" s="464"/>
      <c r="CJ169" s="464"/>
      <c r="CK169" s="464"/>
      <c r="CL169" s="8"/>
      <c r="CM169" s="8"/>
      <c r="CN169" s="8"/>
      <c r="CO169" s="8"/>
      <c r="CP169" s="8"/>
      <c r="CQ169" s="8"/>
      <c r="CR169" s="8"/>
      <c r="CS169" s="8"/>
      <c r="CT169" s="8"/>
      <c r="CU169" s="8"/>
      <c r="CV169" s="8"/>
      <c r="CW169" s="8"/>
      <c r="CX169" s="8"/>
      <c r="CY169" s="8"/>
      <c r="CZ169" s="8"/>
    </row>
    <row r="170" s="401" customFormat="true" ht="15" customHeight="true" x14ac:dyDescent="0.2">
      <c r="A170" s="163"/>
      <c r="B170" s="77"/>
      <c r="C170" s="104"/>
      <c r="D170" s="106"/>
      <c r="E170" s="106"/>
      <c r="F170" s="106"/>
      <c r="G170" s="105"/>
      <c r="H170" s="103"/>
      <c r="I170" s="106"/>
      <c r="J170" s="106"/>
      <c r="K170" s="106"/>
      <c r="L170" s="102"/>
      <c r="M170" s="104"/>
      <c r="N170" s="106"/>
      <c r="O170" s="106"/>
      <c r="P170" s="106"/>
      <c r="Q170" s="105"/>
      <c r="R170" s="103"/>
      <c r="S170" s="106"/>
      <c r="T170" s="106"/>
      <c r="U170" s="106"/>
      <c r="V170" s="106"/>
      <c r="W170" s="106"/>
      <c r="X170" s="106"/>
      <c r="Y170" s="106"/>
      <c r="Z170" s="106"/>
      <c r="AA170" s="106"/>
      <c r="AB170" s="106"/>
      <c r="AC170" s="106"/>
      <c r="AD170" s="106"/>
      <c r="AE170" s="106"/>
      <c r="AF170" s="106"/>
      <c r="AG170" s="106"/>
      <c r="AH170" s="106"/>
      <c r="AI170" s="106"/>
      <c r="AJ170" s="106"/>
      <c r="AK170" s="102"/>
      <c r="AL170" s="184"/>
      <c r="AM170" s="184"/>
      <c r="AN170" s="184"/>
      <c r="AO170" s="184"/>
      <c r="AP170" s="184"/>
      <c r="AQ170" s="184"/>
      <c r="AR170" s="184"/>
      <c r="AS170" s="184"/>
      <c r="AT170" s="184"/>
      <c r="AU170" s="184"/>
      <c r="AV170" s="184"/>
      <c r="AW170" s="184"/>
      <c r="AX170" s="184"/>
      <c r="AY170" s="184"/>
      <c r="AZ170" s="374"/>
      <c r="BA170" s="626"/>
      <c r="BB170" s="625"/>
      <c r="BC170" s="478"/>
      <c r="BD170" s="463"/>
      <c r="BE170" s="463"/>
      <c r="BF170" s="463"/>
      <c r="BG170" s="482"/>
      <c r="BH170" s="478"/>
      <c r="BI170" s="463"/>
      <c r="BJ170" s="463"/>
      <c r="BK170" s="463"/>
      <c r="BL170" s="482"/>
      <c r="BM170" s="478"/>
      <c r="BN170" s="463"/>
      <c r="BO170" s="463"/>
      <c r="BP170" s="463"/>
      <c r="BQ170" s="482"/>
      <c r="BR170" s="478"/>
      <c r="BS170" s="463"/>
      <c r="BT170" s="463"/>
      <c r="BU170" s="463"/>
      <c r="BV170" s="463"/>
      <c r="BW170" s="463"/>
      <c r="BX170" s="463"/>
      <c r="BY170" s="464"/>
      <c r="BZ170" s="464"/>
      <c r="CA170" s="464"/>
      <c r="CB170" s="464"/>
      <c r="CC170" s="464"/>
      <c r="CD170" s="464"/>
      <c r="CE170" s="464"/>
      <c r="CF170" s="464"/>
      <c r="CG170" s="464"/>
      <c r="CH170" s="464"/>
      <c r="CI170" s="464"/>
      <c r="CJ170" s="464"/>
      <c r="CK170" s="464"/>
      <c r="CL170" s="8"/>
      <c r="CM170" s="8"/>
      <c r="CN170" s="8"/>
      <c r="CO170" s="8"/>
      <c r="CP170" s="8"/>
      <c r="CQ170" s="8"/>
      <c r="CR170" s="8"/>
      <c r="CS170" s="8"/>
      <c r="CT170" s="8"/>
      <c r="CU170" s="8"/>
      <c r="CV170" s="8"/>
      <c r="CW170" s="8"/>
      <c r="CX170" s="8"/>
      <c r="CY170" s="8"/>
      <c r="CZ170" s="8"/>
    </row>
    <row r="171" s="401" customFormat="true" ht="15" customHeight="true" x14ac:dyDescent="0.2">
      <c r="A171" s="163"/>
      <c r="B171" s="77"/>
      <c r="C171" s="104"/>
      <c r="D171" s="106"/>
      <c r="E171" s="106"/>
      <c r="F171" s="106"/>
      <c r="G171" s="105"/>
      <c r="H171" s="103"/>
      <c r="I171" s="106"/>
      <c r="J171" s="106"/>
      <c r="K171" s="106"/>
      <c r="L171" s="102"/>
      <c r="M171" s="104"/>
      <c r="N171" s="106"/>
      <c r="O171" s="106"/>
      <c r="P171" s="106"/>
      <c r="Q171" s="105"/>
      <c r="R171" s="103"/>
      <c r="S171" s="106"/>
      <c r="T171" s="106"/>
      <c r="U171" s="106"/>
      <c r="V171" s="106"/>
      <c r="W171" s="106"/>
      <c r="X171" s="106"/>
      <c r="Y171" s="106"/>
      <c r="Z171" s="106"/>
      <c r="AA171" s="106"/>
      <c r="AB171" s="106"/>
      <c r="AC171" s="106"/>
      <c r="AD171" s="106"/>
      <c r="AE171" s="106"/>
      <c r="AF171" s="106"/>
      <c r="AG171" s="106"/>
      <c r="AH171" s="106"/>
      <c r="AI171" s="106"/>
      <c r="AJ171" s="106"/>
      <c r="AK171" s="102"/>
      <c r="AL171" s="184"/>
      <c r="AM171" s="184"/>
      <c r="AN171" s="184"/>
      <c r="AO171" s="184"/>
      <c r="AP171" s="184"/>
      <c r="AQ171" s="184"/>
      <c r="AR171" s="184"/>
      <c r="AS171" s="184"/>
      <c r="AT171" s="184"/>
      <c r="AU171" s="184"/>
      <c r="AV171" s="184"/>
      <c r="AW171" s="184"/>
      <c r="AX171" s="184"/>
      <c r="AY171" s="184"/>
      <c r="AZ171" s="374"/>
      <c r="BA171" s="626"/>
      <c r="BB171" s="625"/>
      <c r="BC171" s="478"/>
      <c r="BD171" s="463"/>
      <c r="BE171" s="463"/>
      <c r="BF171" s="463"/>
      <c r="BG171" s="482"/>
      <c r="BH171" s="478"/>
      <c r="BI171" s="463"/>
      <c r="BJ171" s="463"/>
      <c r="BK171" s="463"/>
      <c r="BL171" s="482"/>
      <c r="BM171" s="478"/>
      <c r="BN171" s="463"/>
      <c r="BO171" s="463"/>
      <c r="BP171" s="463"/>
      <c r="BQ171" s="482"/>
      <c r="BR171" s="478"/>
      <c r="BS171" s="463"/>
      <c r="BT171" s="463"/>
      <c r="BU171" s="463"/>
      <c r="BV171" s="463"/>
      <c r="BW171" s="463"/>
      <c r="BX171" s="463"/>
      <c r="BY171" s="464"/>
      <c r="BZ171" s="464"/>
      <c r="CA171" s="464"/>
      <c r="CB171" s="464"/>
      <c r="CC171" s="464"/>
      <c r="CD171" s="464"/>
      <c r="CE171" s="464"/>
      <c r="CF171" s="464"/>
      <c r="CG171" s="464"/>
      <c r="CH171" s="464"/>
      <c r="CI171" s="464"/>
      <c r="CJ171" s="464"/>
      <c r="CK171" s="464"/>
      <c r="CL171" s="8"/>
      <c r="CM171" s="8"/>
      <c r="CN171" s="8"/>
      <c r="CO171" s="8"/>
      <c r="CP171" s="8"/>
      <c r="CQ171" s="8"/>
      <c r="CR171" s="8"/>
      <c r="CS171" s="8"/>
      <c r="CT171" s="8"/>
      <c r="CU171" s="8"/>
      <c r="CV171" s="8"/>
      <c r="CW171" s="8"/>
      <c r="CX171" s="8"/>
      <c r="CY171" s="8"/>
      <c r="CZ171" s="8"/>
    </row>
    <row r="172" s="401" customFormat="true" ht="15" customHeight="true" x14ac:dyDescent="0.2">
      <c r="A172" s="163"/>
      <c r="B172" s="77"/>
      <c r="C172" s="104"/>
      <c r="D172" s="106"/>
      <c r="E172" s="106"/>
      <c r="F172" s="106"/>
      <c r="G172" s="105"/>
      <c r="H172" s="103"/>
      <c r="I172" s="106"/>
      <c r="J172" s="106"/>
      <c r="K172" s="106"/>
      <c r="L172" s="102"/>
      <c r="M172" s="104"/>
      <c r="N172" s="106"/>
      <c r="O172" s="106"/>
      <c r="P172" s="106"/>
      <c r="Q172" s="105"/>
      <c r="R172" s="103"/>
      <c r="S172" s="106"/>
      <c r="T172" s="106"/>
      <c r="U172" s="106"/>
      <c r="V172" s="106"/>
      <c r="W172" s="106"/>
      <c r="X172" s="106"/>
      <c r="Y172" s="106"/>
      <c r="Z172" s="106"/>
      <c r="AA172" s="106"/>
      <c r="AB172" s="106"/>
      <c r="AC172" s="106"/>
      <c r="AD172" s="106"/>
      <c r="AE172" s="106"/>
      <c r="AF172" s="106"/>
      <c r="AG172" s="106"/>
      <c r="AH172" s="106"/>
      <c r="AI172" s="106"/>
      <c r="AJ172" s="106"/>
      <c r="AK172" s="102"/>
      <c r="AL172" s="184"/>
      <c r="AM172" s="184"/>
      <c r="AN172" s="184"/>
      <c r="AO172" s="184"/>
      <c r="AP172" s="184"/>
      <c r="AQ172" s="184"/>
      <c r="AR172" s="184"/>
      <c r="AS172" s="184"/>
      <c r="AT172" s="184"/>
      <c r="AU172" s="184"/>
      <c r="AV172" s="184"/>
      <c r="AW172" s="184"/>
      <c r="AX172" s="184"/>
      <c r="AY172" s="184"/>
      <c r="AZ172" s="374"/>
      <c r="BA172" s="626"/>
      <c r="BB172" s="625"/>
      <c r="BC172" s="478"/>
      <c r="BD172" s="463"/>
      <c r="BE172" s="463"/>
      <c r="BF172" s="463"/>
      <c r="BG172" s="482"/>
      <c r="BH172" s="478"/>
      <c r="BI172" s="463"/>
      <c r="BJ172" s="463"/>
      <c r="BK172" s="463"/>
      <c r="BL172" s="482"/>
      <c r="BM172" s="478"/>
      <c r="BN172" s="463"/>
      <c r="BO172" s="463"/>
      <c r="BP172" s="463"/>
      <c r="BQ172" s="482"/>
      <c r="BR172" s="478"/>
      <c r="BS172" s="463"/>
      <c r="BT172" s="463"/>
      <c r="BU172" s="463"/>
      <c r="BV172" s="463"/>
      <c r="BW172" s="463"/>
      <c r="BX172" s="463"/>
      <c r="BY172" s="464"/>
      <c r="BZ172" s="464"/>
      <c r="CA172" s="464"/>
      <c r="CB172" s="464"/>
      <c r="CC172" s="464"/>
      <c r="CD172" s="464"/>
      <c r="CE172" s="464"/>
      <c r="CF172" s="464"/>
      <c r="CG172" s="464"/>
      <c r="CH172" s="464"/>
      <c r="CI172" s="464"/>
      <c r="CJ172" s="464"/>
      <c r="CK172" s="464"/>
      <c r="CL172" s="8"/>
      <c r="CM172" s="8"/>
      <c r="CN172" s="8"/>
      <c r="CO172" s="8"/>
      <c r="CP172" s="8"/>
      <c r="CQ172" s="8"/>
      <c r="CR172" s="8"/>
      <c r="CS172" s="8"/>
      <c r="CT172" s="8"/>
      <c r="CU172" s="8"/>
      <c r="CV172" s="8"/>
      <c r="CW172" s="8"/>
      <c r="CX172" s="8"/>
      <c r="CY172" s="8"/>
      <c r="CZ172" s="8"/>
    </row>
    <row r="173" s="561" customFormat="true" ht="15" customHeight="true" x14ac:dyDescent="0.2">
      <c r="A173" s="143"/>
      <c r="B173" s="137"/>
      <c r="C173" s="88"/>
      <c r="D173" s="87"/>
      <c r="E173" s="87"/>
      <c r="F173" s="87"/>
      <c r="G173" s="86"/>
      <c r="H173" s="85"/>
      <c r="I173" s="87"/>
      <c r="J173" s="87"/>
      <c r="K173" s="87"/>
      <c r="L173" s="84"/>
      <c r="M173" s="88"/>
      <c r="N173" s="87"/>
      <c r="O173" s="87"/>
      <c r="P173" s="87"/>
      <c r="Q173" s="86"/>
      <c r="R173" s="85"/>
      <c r="S173" s="87"/>
      <c r="T173" s="87"/>
      <c r="U173" s="87"/>
      <c r="V173" s="87"/>
      <c r="W173" s="87"/>
      <c r="X173" s="87"/>
      <c r="Y173" s="87"/>
      <c r="Z173" s="87"/>
      <c r="AA173" s="87"/>
      <c r="AB173" s="87"/>
      <c r="AC173" s="106"/>
      <c r="AD173" s="106"/>
      <c r="AE173" s="106"/>
      <c r="AF173" s="106"/>
      <c r="AG173" s="106"/>
      <c r="AH173" s="106"/>
      <c r="AI173" s="106"/>
      <c r="AJ173" s="106"/>
      <c r="AK173" s="102"/>
      <c r="AL173" s="184"/>
      <c r="AM173" s="184"/>
      <c r="AN173" s="184"/>
      <c r="AO173" s="184"/>
      <c r="AP173" s="184"/>
      <c r="AQ173" s="184"/>
      <c r="AR173" s="184"/>
      <c r="AS173" s="184"/>
      <c r="AT173" s="184"/>
      <c r="AU173" s="184"/>
      <c r="AV173" s="184"/>
      <c r="AW173" s="184"/>
      <c r="AX173" s="184"/>
      <c r="AY173" s="184"/>
      <c r="AZ173" s="374"/>
      <c r="BA173" s="626"/>
      <c r="BB173" s="625"/>
      <c r="BC173" s="478"/>
      <c r="BD173" s="463"/>
      <c r="BE173" s="463"/>
      <c r="BF173" s="463"/>
      <c r="BG173" s="482"/>
      <c r="BH173" s="478"/>
      <c r="BI173" s="463"/>
      <c r="BJ173" s="463"/>
      <c r="BK173" s="463"/>
      <c r="BL173" s="482"/>
      <c r="BM173" s="478"/>
      <c r="BN173" s="463"/>
      <c r="BO173" s="463"/>
      <c r="BP173" s="463"/>
      <c r="BQ173" s="482"/>
      <c r="BR173" s="478"/>
      <c r="BS173" s="463"/>
      <c r="BT173" s="463"/>
      <c r="BU173" s="463"/>
      <c r="BV173" s="463"/>
      <c r="BW173" s="463"/>
      <c r="BX173" s="463"/>
      <c r="BY173" s="464"/>
      <c r="BZ173" s="464"/>
      <c r="CA173" s="464"/>
      <c r="CB173" s="464"/>
      <c r="CC173" s="464"/>
      <c r="CD173" s="464"/>
      <c r="CE173" s="464"/>
      <c r="CF173" s="464"/>
      <c r="CG173" s="464"/>
      <c r="CH173" s="464"/>
      <c r="CI173" s="464"/>
      <c r="CJ173" s="464"/>
      <c r="CK173" s="464"/>
      <c r="CL173" s="8"/>
      <c r="CM173" s="8"/>
      <c r="CN173" s="8"/>
      <c r="CO173" s="8"/>
      <c r="CP173" s="8"/>
      <c r="CQ173" s="8"/>
      <c r="CR173" s="8"/>
      <c r="CS173" s="8"/>
      <c r="CT173" s="8"/>
      <c r="CU173" s="8"/>
      <c r="CV173" s="8"/>
      <c r="CW173" s="8"/>
      <c r="CX173" s="8"/>
      <c r="CY173" s="8"/>
      <c r="CZ173" s="8"/>
    </row>
    <row r="174" s="561" customFormat="true" ht="15" customHeight="true" x14ac:dyDescent="0.2">
      <c r="A174" s="143"/>
      <c r="B174" s="137"/>
      <c r="C174" s="155"/>
      <c r="D174" s="154"/>
      <c r="E174" s="154"/>
      <c r="F174" s="154"/>
      <c r="G174" s="144"/>
      <c r="H174" s="147"/>
      <c r="I174" s="154"/>
      <c r="J174" s="154"/>
      <c r="K174" s="154"/>
      <c r="L174" s="150"/>
      <c r="M174" s="155"/>
      <c r="N174" s="154"/>
      <c r="O174" s="154"/>
      <c r="P174" s="154"/>
      <c r="Q174" s="144"/>
      <c r="R174" s="147"/>
      <c r="S174" s="154"/>
      <c r="T174" s="154"/>
      <c r="U174" s="154"/>
      <c r="V174" s="154"/>
      <c r="W174" s="154"/>
      <c r="X174" s="154"/>
      <c r="Y174" s="154"/>
      <c r="Z174" s="154"/>
      <c r="AA174" s="154"/>
      <c r="AB174" s="154"/>
      <c r="AC174" s="154"/>
      <c r="AD174" s="154"/>
      <c r="AE174" s="154"/>
      <c r="AF174" s="154"/>
      <c r="AG174" s="154"/>
      <c r="AH174" s="154"/>
      <c r="AI174" s="154"/>
      <c r="AJ174" s="154"/>
      <c r="AK174" s="150"/>
      <c r="AL174" s="184"/>
      <c r="AM174" s="184"/>
      <c r="AN174" s="184"/>
      <c r="AO174" s="184"/>
      <c r="AP174" s="184"/>
      <c r="AQ174" s="184"/>
      <c r="AR174" s="184"/>
      <c r="AS174" s="184"/>
      <c r="AT174" s="184"/>
      <c r="AU174" s="184"/>
      <c r="AV174" s="184"/>
      <c r="AW174" s="184"/>
      <c r="AX174" s="184"/>
      <c r="AY174" s="184"/>
      <c r="AZ174" s="374"/>
      <c r="BA174" s="626"/>
      <c r="BB174" s="625"/>
      <c r="BC174" s="478"/>
      <c r="BD174" s="463"/>
      <c r="BE174" s="463"/>
      <c r="BF174" s="463"/>
      <c r="BG174" s="482"/>
      <c r="BH174" s="478"/>
      <c r="BI174" s="463"/>
      <c r="BJ174" s="463"/>
      <c r="BK174" s="463"/>
      <c r="BL174" s="482"/>
      <c r="BM174" s="478"/>
      <c r="BN174" s="463"/>
      <c r="BO174" s="463"/>
      <c r="BP174" s="463"/>
      <c r="BQ174" s="482"/>
      <c r="BR174" s="478"/>
      <c r="BS174" s="463"/>
      <c r="BT174" s="463"/>
      <c r="BU174" s="463"/>
      <c r="BV174" s="463"/>
      <c r="BW174" s="463"/>
      <c r="BX174" s="463"/>
      <c r="BY174" s="464"/>
      <c r="BZ174" s="464"/>
      <c r="CA174" s="464"/>
      <c r="CB174" s="464"/>
      <c r="CC174" s="464"/>
      <c r="CD174" s="464"/>
      <c r="CE174" s="464"/>
      <c r="CF174" s="464"/>
      <c r="CG174" s="464"/>
      <c r="CH174" s="464"/>
      <c r="CI174" s="464"/>
      <c r="CJ174" s="464"/>
      <c r="CK174" s="464"/>
      <c r="CL174" s="8"/>
      <c r="CM174" s="8"/>
      <c r="CN174" s="8"/>
      <c r="CO174" s="8"/>
      <c r="CP174" s="8"/>
      <c r="CQ174" s="8"/>
      <c r="CR174" s="8"/>
      <c r="CS174" s="8"/>
      <c r="CT174" s="8"/>
      <c r="CU174" s="8"/>
      <c r="CV174" s="8"/>
      <c r="CW174" s="8"/>
      <c r="CX174" s="8"/>
      <c r="CY174" s="8"/>
      <c r="CZ174" s="8"/>
    </row>
    <row r="175" s="561" customFormat="true" ht="15" customHeight="true" x14ac:dyDescent="0.2">
      <c r="A175" s="143"/>
      <c r="B175" s="137"/>
      <c r="C175" s="155"/>
      <c r="D175" s="154"/>
      <c r="E175" s="154"/>
      <c r="F175" s="154"/>
      <c r="G175" s="144"/>
      <c r="H175" s="147"/>
      <c r="I175" s="154"/>
      <c r="J175" s="154"/>
      <c r="K175" s="154"/>
      <c r="L175" s="150"/>
      <c r="M175" s="155"/>
      <c r="N175" s="154"/>
      <c r="O175" s="154"/>
      <c r="P175" s="154"/>
      <c r="Q175" s="144"/>
      <c r="R175" s="147"/>
      <c r="S175" s="154"/>
      <c r="T175" s="154"/>
      <c r="U175" s="154"/>
      <c r="V175" s="154"/>
      <c r="W175" s="154"/>
      <c r="X175" s="154"/>
      <c r="Y175" s="154"/>
      <c r="Z175" s="154"/>
      <c r="AA175" s="154"/>
      <c r="AB175" s="154"/>
      <c r="AC175" s="154"/>
      <c r="AD175" s="154"/>
      <c r="AE175" s="154"/>
      <c r="AF175" s="154"/>
      <c r="AG175" s="154"/>
      <c r="AH175" s="154"/>
      <c r="AI175" s="154"/>
      <c r="AJ175" s="154"/>
      <c r="AK175" s="150"/>
      <c r="AL175" s="184"/>
      <c r="AM175" s="184"/>
      <c r="AN175" s="184"/>
      <c r="AO175" s="184"/>
      <c r="AP175" s="184"/>
      <c r="AQ175" s="184"/>
      <c r="AR175" s="184"/>
      <c r="AS175" s="184"/>
      <c r="AT175" s="184"/>
      <c r="AU175" s="184"/>
      <c r="AV175" s="184"/>
      <c r="AW175" s="184"/>
      <c r="AX175" s="184"/>
      <c r="AY175" s="184"/>
      <c r="AZ175" s="374"/>
      <c r="BA175" s="626"/>
      <c r="BB175" s="625"/>
      <c r="BC175" s="478"/>
      <c r="BD175" s="463"/>
      <c r="BE175" s="463"/>
      <c r="BF175" s="463"/>
      <c r="BG175" s="482"/>
      <c r="BH175" s="478"/>
      <c r="BI175" s="463"/>
      <c r="BJ175" s="463"/>
      <c r="BK175" s="463"/>
      <c r="BL175" s="482"/>
      <c r="BM175" s="478"/>
      <c r="BN175" s="463"/>
      <c r="BO175" s="463"/>
      <c r="BP175" s="463"/>
      <c r="BQ175" s="482"/>
      <c r="BR175" s="478"/>
      <c r="BS175" s="463"/>
      <c r="BT175" s="463"/>
      <c r="BU175" s="463"/>
      <c r="BV175" s="463"/>
      <c r="BW175" s="463"/>
      <c r="BX175" s="463"/>
      <c r="BY175" s="464"/>
      <c r="BZ175" s="464"/>
      <c r="CA175" s="464"/>
      <c r="CB175" s="464"/>
      <c r="CC175" s="464"/>
      <c r="CD175" s="464"/>
      <c r="CE175" s="464"/>
      <c r="CF175" s="464"/>
      <c r="CG175" s="464"/>
      <c r="CH175" s="464"/>
      <c r="CI175" s="464"/>
      <c r="CJ175" s="464"/>
      <c r="CK175" s="464"/>
      <c r="CL175" s="8"/>
      <c r="CM175" s="8"/>
      <c r="CN175" s="8"/>
      <c r="CO175" s="8"/>
      <c r="CP175" s="8"/>
      <c r="CQ175" s="8"/>
      <c r="CR175" s="8"/>
      <c r="CS175" s="8"/>
      <c r="CT175" s="8"/>
      <c r="CU175" s="8"/>
      <c r="CV175" s="8"/>
      <c r="CW175" s="8"/>
      <c r="CX175" s="8"/>
      <c r="CY175" s="8"/>
      <c r="CZ175" s="8"/>
    </row>
    <row r="176" s="561" customFormat="true" ht="15" customHeight="true" x14ac:dyDescent="0.2">
      <c r="A176" s="143"/>
      <c r="B176" s="137"/>
      <c r="C176" s="111"/>
      <c r="D176" s="110"/>
      <c r="E176" s="110"/>
      <c r="F176" s="110"/>
      <c r="G176" s="109"/>
      <c r="H176" s="108"/>
      <c r="I176" s="110"/>
      <c r="J176" s="110"/>
      <c r="K176" s="110"/>
      <c r="L176" s="107"/>
      <c r="M176" s="111"/>
      <c r="N176" s="110"/>
      <c r="O176" s="110"/>
      <c r="P176" s="110"/>
      <c r="Q176" s="109"/>
      <c r="R176" s="108"/>
      <c r="S176" s="110"/>
      <c r="T176" s="110"/>
      <c r="U176" s="110"/>
      <c r="V176" s="110"/>
      <c r="W176" s="110"/>
      <c r="X176" s="110"/>
      <c r="Y176" s="110"/>
      <c r="Z176" s="110"/>
      <c r="AA176" s="110"/>
      <c r="AB176" s="110"/>
      <c r="AC176" s="110"/>
      <c r="AD176" s="110"/>
      <c r="AE176" s="110"/>
      <c r="AF176" s="110"/>
      <c r="AG176" s="110"/>
      <c r="AH176" s="110"/>
      <c r="AI176" s="110"/>
      <c r="AJ176" s="110"/>
      <c r="AK176" s="107"/>
      <c r="AL176" s="184"/>
      <c r="AM176" s="184"/>
      <c r="AN176" s="184"/>
      <c r="AO176" s="184"/>
      <c r="AP176" s="184"/>
      <c r="AQ176" s="184"/>
      <c r="AR176" s="184"/>
      <c r="AS176" s="184"/>
      <c r="AT176" s="184"/>
      <c r="AU176" s="184"/>
      <c r="AV176" s="184"/>
      <c r="AW176" s="184"/>
      <c r="AX176" s="184"/>
      <c r="AY176" s="184"/>
      <c r="AZ176" s="374"/>
      <c r="BA176" s="626"/>
      <c r="BB176" s="625"/>
      <c r="BC176" s="478"/>
      <c r="BD176" s="463"/>
      <c r="BE176" s="463"/>
      <c r="BF176" s="463"/>
      <c r="BG176" s="482"/>
      <c r="BH176" s="478"/>
      <c r="BI176" s="463"/>
      <c r="BJ176" s="463"/>
      <c r="BK176" s="463"/>
      <c r="BL176" s="482"/>
      <c r="BM176" s="478"/>
      <c r="BN176" s="463"/>
      <c r="BO176" s="463"/>
      <c r="BP176" s="463"/>
      <c r="BQ176" s="482"/>
      <c r="BR176" s="478"/>
      <c r="BS176" s="463"/>
      <c r="BT176" s="463"/>
      <c r="BU176" s="463"/>
      <c r="BV176" s="463"/>
      <c r="BW176" s="463"/>
      <c r="BX176" s="463"/>
      <c r="BY176" s="464"/>
      <c r="BZ176" s="464"/>
      <c r="CA176" s="464"/>
      <c r="CB176" s="464"/>
      <c r="CC176" s="464"/>
      <c r="CD176" s="464"/>
      <c r="CE176" s="464"/>
      <c r="CF176" s="464"/>
      <c r="CG176" s="464"/>
      <c r="CH176" s="464"/>
      <c r="CI176" s="464"/>
      <c r="CJ176" s="464"/>
      <c r="CK176" s="464"/>
      <c r="CL176" s="8"/>
      <c r="CM176" s="8"/>
      <c r="CN176" s="8"/>
      <c r="CO176" s="8"/>
      <c r="CP176" s="8"/>
      <c r="CQ176" s="8"/>
      <c r="CR176" s="8"/>
      <c r="CS176" s="8"/>
      <c r="CT176" s="8"/>
      <c r="CU176" s="8"/>
      <c r="CV176" s="8"/>
      <c r="CW176" s="8"/>
      <c r="CX176" s="8"/>
      <c r="CY176" s="8"/>
      <c r="CZ176" s="8"/>
    </row>
    <row r="177" s="561" customFormat="true" ht="15" customHeight="true" x14ac:dyDescent="0.2">
      <c r="A177" s="143"/>
      <c r="B177" s="137"/>
      <c r="C177" s="111"/>
      <c r="D177" s="110"/>
      <c r="E177" s="110"/>
      <c r="F177" s="110"/>
      <c r="G177" s="109"/>
      <c r="H177" s="108"/>
      <c r="I177" s="110"/>
      <c r="J177" s="110"/>
      <c r="K177" s="110"/>
      <c r="L177" s="107"/>
      <c r="M177" s="111"/>
      <c r="N177" s="110"/>
      <c r="O177" s="110"/>
      <c r="P177" s="110"/>
      <c r="Q177" s="109"/>
      <c r="R177" s="108"/>
      <c r="S177" s="110"/>
      <c r="T177" s="110"/>
      <c r="U177" s="110"/>
      <c r="V177" s="110"/>
      <c r="W177" s="110"/>
      <c r="X177" s="110"/>
      <c r="Y177" s="110"/>
      <c r="Z177" s="110"/>
      <c r="AA177" s="110"/>
      <c r="AB177" s="110"/>
      <c r="AC177" s="110"/>
      <c r="AD177" s="110"/>
      <c r="AE177" s="110"/>
      <c r="AF177" s="110"/>
      <c r="AG177" s="110"/>
      <c r="AH177" s="110"/>
      <c r="AI177" s="110"/>
      <c r="AJ177" s="110"/>
      <c r="AK177" s="107"/>
      <c r="AL177" s="184"/>
      <c r="AM177" s="184"/>
      <c r="AN177" s="184"/>
      <c r="AO177" s="184"/>
      <c r="AP177" s="184"/>
      <c r="AQ177" s="184"/>
      <c r="AR177" s="184"/>
      <c r="AS177" s="184"/>
      <c r="AT177" s="184"/>
      <c r="AU177" s="184"/>
      <c r="AV177" s="184"/>
      <c r="AW177" s="184"/>
      <c r="AX177" s="184"/>
      <c r="AY177" s="184"/>
      <c r="AZ177" s="374"/>
      <c r="BA177" s="626"/>
      <c r="BB177" s="625"/>
      <c r="BC177" s="478"/>
      <c r="BD177" s="463"/>
      <c r="BE177" s="463"/>
      <c r="BF177" s="463"/>
      <c r="BG177" s="482"/>
      <c r="BH177" s="478"/>
      <c r="BI177" s="463"/>
      <c r="BJ177" s="463"/>
      <c r="BK177" s="463"/>
      <c r="BL177" s="482"/>
      <c r="BM177" s="478"/>
      <c r="BN177" s="463"/>
      <c r="BO177" s="463"/>
      <c r="BP177" s="463"/>
      <c r="BQ177" s="482"/>
      <c r="BR177" s="478"/>
      <c r="BS177" s="463"/>
      <c r="BT177" s="463"/>
      <c r="BU177" s="463"/>
      <c r="BV177" s="463"/>
      <c r="BW177" s="463"/>
      <c r="BX177" s="463"/>
      <c r="BY177" s="464"/>
      <c r="BZ177" s="464"/>
      <c r="CA177" s="464"/>
      <c r="CB177" s="464"/>
      <c r="CC177" s="464"/>
      <c r="CD177" s="464"/>
      <c r="CE177" s="464"/>
      <c r="CF177" s="464"/>
      <c r="CG177" s="464"/>
      <c r="CH177" s="464"/>
      <c r="CI177" s="464"/>
      <c r="CJ177" s="464"/>
      <c r="CK177" s="464"/>
      <c r="CL177" s="8"/>
      <c r="CM177" s="8"/>
      <c r="CN177" s="8"/>
      <c r="CO177" s="8"/>
      <c r="CP177" s="8"/>
      <c r="CQ177" s="8"/>
      <c r="CR177" s="8"/>
      <c r="CS177" s="8"/>
      <c r="CT177" s="8"/>
      <c r="CU177" s="8"/>
      <c r="CV177" s="8"/>
      <c r="CW177" s="8"/>
      <c r="CX177" s="8"/>
      <c r="CY177" s="8"/>
      <c r="CZ177" s="8"/>
    </row>
    <row r="178" s="561" customFormat="true" ht="15" customHeight="true" x14ac:dyDescent="0.2">
      <c r="A178" s="143"/>
      <c r="B178" s="137"/>
      <c r="C178" s="111"/>
      <c r="D178" s="110"/>
      <c r="E178" s="110"/>
      <c r="F178" s="110"/>
      <c r="G178" s="109"/>
      <c r="H178" s="108"/>
      <c r="I178" s="110"/>
      <c r="J178" s="110"/>
      <c r="K178" s="110"/>
      <c r="L178" s="107"/>
      <c r="M178" s="111"/>
      <c r="N178" s="110"/>
      <c r="O178" s="110"/>
      <c r="P178" s="110"/>
      <c r="Q178" s="109"/>
      <c r="R178" s="108"/>
      <c r="S178" s="110"/>
      <c r="T178" s="110"/>
      <c r="U178" s="110"/>
      <c r="V178" s="110"/>
      <c r="W178" s="110"/>
      <c r="X178" s="110"/>
      <c r="Y178" s="110"/>
      <c r="Z178" s="110"/>
      <c r="AA178" s="110"/>
      <c r="AB178" s="110"/>
      <c r="AC178" s="110"/>
      <c r="AD178" s="110"/>
      <c r="AE178" s="110"/>
      <c r="AF178" s="110"/>
      <c r="AG178" s="110"/>
      <c r="AH178" s="110"/>
      <c r="AI178" s="110"/>
      <c r="AJ178" s="110"/>
      <c r="AK178" s="107"/>
      <c r="AL178" s="184"/>
      <c r="AM178" s="184"/>
      <c r="AN178" s="184"/>
      <c r="AO178" s="184"/>
      <c r="AP178" s="184"/>
      <c r="AQ178" s="184"/>
      <c r="AR178" s="184"/>
      <c r="AS178" s="184"/>
      <c r="AT178" s="184"/>
      <c r="AU178" s="184"/>
      <c r="AV178" s="184"/>
      <c r="AW178" s="184"/>
      <c r="AX178" s="184"/>
      <c r="AY178" s="184"/>
      <c r="AZ178" s="374"/>
      <c r="BA178" s="626"/>
      <c r="BB178" s="625"/>
      <c r="BC178" s="478"/>
      <c r="BD178" s="463"/>
      <c r="BE178" s="463"/>
      <c r="BF178" s="463"/>
      <c r="BG178" s="482"/>
      <c r="BH178" s="478"/>
      <c r="BI178" s="463"/>
      <c r="BJ178" s="463"/>
      <c r="BK178" s="463"/>
      <c r="BL178" s="482"/>
      <c r="BM178" s="478"/>
      <c r="BN178" s="463"/>
      <c r="BO178" s="463"/>
      <c r="BP178" s="463"/>
      <c r="BQ178" s="482"/>
      <c r="BR178" s="478"/>
      <c r="BS178" s="463"/>
      <c r="BT178" s="463"/>
      <c r="BU178" s="463"/>
      <c r="BV178" s="463"/>
      <c r="BW178" s="463"/>
      <c r="BX178" s="463"/>
      <c r="BY178" s="464"/>
      <c r="BZ178" s="464"/>
      <c r="CA178" s="464"/>
      <c r="CB178" s="464"/>
      <c r="CC178" s="464"/>
      <c r="CD178" s="464"/>
      <c r="CE178" s="464"/>
      <c r="CF178" s="464"/>
      <c r="CG178" s="464"/>
      <c r="CH178" s="464"/>
      <c r="CI178" s="464"/>
      <c r="CJ178" s="464"/>
      <c r="CK178" s="464"/>
      <c r="CL178" s="8"/>
      <c r="CM178" s="8"/>
      <c r="CN178" s="8"/>
      <c r="CO178" s="8"/>
      <c r="CP178" s="8"/>
      <c r="CQ178" s="8"/>
      <c r="CR178" s="8"/>
      <c r="CS178" s="8"/>
      <c r="CT178" s="8"/>
      <c r="CU178" s="8"/>
      <c r="CV178" s="8"/>
      <c r="CW178" s="8"/>
      <c r="CX178" s="8"/>
      <c r="CY178" s="8"/>
      <c r="CZ178" s="8"/>
    </row>
    <row r="179" s="561" customFormat="true" ht="15" customHeight="true" x14ac:dyDescent="0.2">
      <c r="A179" s="143"/>
      <c r="B179" s="137"/>
      <c r="C179" s="111"/>
      <c r="D179" s="110"/>
      <c r="E179" s="110"/>
      <c r="F179" s="110"/>
      <c r="G179" s="109"/>
      <c r="H179" s="108"/>
      <c r="I179" s="110"/>
      <c r="J179" s="110"/>
      <c r="K179" s="110"/>
      <c r="L179" s="107"/>
      <c r="M179" s="111"/>
      <c r="N179" s="110"/>
      <c r="O179" s="110"/>
      <c r="P179" s="110"/>
      <c r="Q179" s="109"/>
      <c r="R179" s="108"/>
      <c r="S179" s="110"/>
      <c r="T179" s="110"/>
      <c r="U179" s="110"/>
      <c r="V179" s="110"/>
      <c r="W179" s="110"/>
      <c r="X179" s="110"/>
      <c r="Y179" s="110"/>
      <c r="Z179" s="110"/>
      <c r="AA179" s="110"/>
      <c r="AB179" s="110"/>
      <c r="AC179" s="110"/>
      <c r="AD179" s="110"/>
      <c r="AE179" s="110"/>
      <c r="AF179" s="110"/>
      <c r="AG179" s="110"/>
      <c r="AH179" s="110"/>
      <c r="AI179" s="110"/>
      <c r="AJ179" s="110"/>
      <c r="AK179" s="107"/>
      <c r="AL179" s="184"/>
      <c r="AM179" s="184"/>
      <c r="AN179" s="184"/>
      <c r="AO179" s="184"/>
      <c r="AP179" s="184"/>
      <c r="AQ179" s="184"/>
      <c r="AR179" s="184"/>
      <c r="AS179" s="184"/>
      <c r="AT179" s="184"/>
      <c r="AU179" s="184"/>
      <c r="AV179" s="184"/>
      <c r="AW179" s="184"/>
      <c r="AX179" s="184"/>
      <c r="AY179" s="184"/>
      <c r="AZ179" s="374"/>
      <c r="BA179" s="626"/>
      <c r="BB179" s="625"/>
      <c r="BC179" s="478"/>
      <c r="BD179" s="463"/>
      <c r="BE179" s="463"/>
      <c r="BF179" s="463"/>
      <c r="BG179" s="482"/>
      <c r="BH179" s="478"/>
      <c r="BI179" s="463"/>
      <c r="BJ179" s="463"/>
      <c r="BK179" s="463"/>
      <c r="BL179" s="482"/>
      <c r="BM179" s="478"/>
      <c r="BN179" s="463"/>
      <c r="BO179" s="463"/>
      <c r="BP179" s="463"/>
      <c r="BQ179" s="482"/>
      <c r="BR179" s="478"/>
      <c r="BS179" s="463"/>
      <c r="BT179" s="463"/>
      <c r="BU179" s="463"/>
      <c r="BV179" s="463"/>
      <c r="BW179" s="463"/>
      <c r="BX179" s="463"/>
      <c r="BY179" s="464"/>
      <c r="BZ179" s="464"/>
      <c r="CA179" s="464"/>
      <c r="CB179" s="464"/>
      <c r="CC179" s="464"/>
      <c r="CD179" s="464"/>
      <c r="CE179" s="464"/>
      <c r="CF179" s="464"/>
      <c r="CG179" s="464"/>
      <c r="CH179" s="464"/>
      <c r="CI179" s="464"/>
      <c r="CJ179" s="464"/>
      <c r="CK179" s="464"/>
      <c r="CL179" s="8"/>
      <c r="CM179" s="8"/>
      <c r="CN179" s="8"/>
      <c r="CO179" s="8"/>
      <c r="CP179" s="8"/>
      <c r="CQ179" s="8"/>
      <c r="CR179" s="8"/>
      <c r="CS179" s="8"/>
      <c r="CT179" s="8"/>
      <c r="CU179" s="8"/>
      <c r="CV179" s="8"/>
      <c r="CW179" s="8"/>
      <c r="CX179" s="8"/>
      <c r="CY179" s="8"/>
      <c r="CZ179" s="8"/>
    </row>
    <row r="180" s="561" customFormat="true" ht="15" customHeight="true" x14ac:dyDescent="0.2">
      <c r="A180" s="143"/>
      <c r="B180" s="137"/>
      <c r="C180" s="111"/>
      <c r="D180" s="110"/>
      <c r="E180" s="110"/>
      <c r="F180" s="110"/>
      <c r="G180" s="109"/>
      <c r="H180" s="108"/>
      <c r="I180" s="110"/>
      <c r="J180" s="110"/>
      <c r="K180" s="110"/>
      <c r="L180" s="107"/>
      <c r="M180" s="111"/>
      <c r="N180" s="110"/>
      <c r="O180" s="110"/>
      <c r="P180" s="110"/>
      <c r="Q180" s="109"/>
      <c r="R180" s="108"/>
      <c r="S180" s="110"/>
      <c r="T180" s="110"/>
      <c r="U180" s="110"/>
      <c r="V180" s="110"/>
      <c r="W180" s="110"/>
      <c r="X180" s="110"/>
      <c r="Y180" s="110"/>
      <c r="Z180" s="110"/>
      <c r="AA180" s="110"/>
      <c r="AB180" s="110"/>
      <c r="AC180" s="110"/>
      <c r="AD180" s="110"/>
      <c r="AE180" s="110"/>
      <c r="AF180" s="110"/>
      <c r="AG180" s="110"/>
      <c r="AH180" s="110"/>
      <c r="AI180" s="110"/>
      <c r="AJ180" s="110"/>
      <c r="AK180" s="107"/>
      <c r="AL180" s="184"/>
      <c r="AM180" s="184"/>
      <c r="AN180" s="184"/>
      <c r="AO180" s="184"/>
      <c r="AP180" s="184"/>
      <c r="AQ180" s="184"/>
      <c r="AR180" s="184"/>
      <c r="AS180" s="184"/>
      <c r="AT180" s="184"/>
      <c r="AU180" s="184"/>
      <c r="AV180" s="184"/>
      <c r="AW180" s="184"/>
      <c r="AX180" s="184"/>
      <c r="AY180" s="184"/>
      <c r="AZ180" s="374"/>
      <c r="BA180" s="626"/>
      <c r="BB180" s="625"/>
      <c r="BC180" s="478"/>
      <c r="BD180" s="463"/>
      <c r="BE180" s="463"/>
      <c r="BF180" s="463"/>
      <c r="BG180" s="482"/>
      <c r="BH180" s="478"/>
      <c r="BI180" s="463"/>
      <c r="BJ180" s="463"/>
      <c r="BK180" s="463"/>
      <c r="BL180" s="482"/>
      <c r="BM180" s="478"/>
      <c r="BN180" s="463"/>
      <c r="BO180" s="463"/>
      <c r="BP180" s="463"/>
      <c r="BQ180" s="482"/>
      <c r="BR180" s="478"/>
      <c r="BS180" s="463"/>
      <c r="BT180" s="463"/>
      <c r="BU180" s="463"/>
      <c r="BV180" s="463"/>
      <c r="BW180" s="463"/>
      <c r="BX180" s="463"/>
      <c r="BY180" s="464"/>
      <c r="BZ180" s="464"/>
      <c r="CA180" s="464"/>
      <c r="CB180" s="464"/>
      <c r="CC180" s="464"/>
      <c r="CD180" s="464"/>
      <c r="CE180" s="464"/>
      <c r="CF180" s="464"/>
      <c r="CG180" s="464"/>
      <c r="CH180" s="464"/>
      <c r="CI180" s="464"/>
      <c r="CJ180" s="464"/>
      <c r="CK180" s="464"/>
      <c r="CL180" s="8"/>
      <c r="CM180" s="8"/>
      <c r="CN180" s="8"/>
      <c r="CO180" s="8"/>
      <c r="CP180" s="8"/>
      <c r="CQ180" s="8"/>
      <c r="CR180" s="8"/>
      <c r="CS180" s="8"/>
      <c r="CT180" s="8"/>
      <c r="CU180" s="8"/>
      <c r="CV180" s="8"/>
      <c r="CW180" s="8"/>
      <c r="CX180" s="8"/>
      <c r="CY180" s="8"/>
      <c r="CZ180" s="8"/>
    </row>
    <row r="181" s="561" customFormat="true" ht="15" customHeight="true" x14ac:dyDescent="0.2">
      <c r="A181" s="143"/>
      <c r="B181" s="137"/>
      <c r="C181" s="111"/>
      <c r="D181" s="110"/>
      <c r="E181" s="110"/>
      <c r="F181" s="110"/>
      <c r="G181" s="109"/>
      <c r="H181" s="108"/>
      <c r="I181" s="110"/>
      <c r="J181" s="110"/>
      <c r="K181" s="110"/>
      <c r="L181" s="107"/>
      <c r="M181" s="111"/>
      <c r="N181" s="110"/>
      <c r="O181" s="110"/>
      <c r="P181" s="110"/>
      <c r="Q181" s="109"/>
      <c r="R181" s="108"/>
      <c r="S181" s="110"/>
      <c r="T181" s="110"/>
      <c r="U181" s="110"/>
      <c r="V181" s="110"/>
      <c r="W181" s="110"/>
      <c r="X181" s="110"/>
      <c r="Y181" s="110"/>
      <c r="Z181" s="110"/>
      <c r="AA181" s="110"/>
      <c r="AB181" s="110"/>
      <c r="AC181" s="110"/>
      <c r="AD181" s="110"/>
      <c r="AE181" s="110"/>
      <c r="AF181" s="110"/>
      <c r="AG181" s="110"/>
      <c r="AH181" s="110"/>
      <c r="AI181" s="110"/>
      <c r="AJ181" s="110"/>
      <c r="AK181" s="107"/>
      <c r="AL181" s="184"/>
      <c r="AM181" s="184"/>
      <c r="AN181" s="184"/>
      <c r="AO181" s="184"/>
      <c r="AP181" s="184"/>
      <c r="AQ181" s="184"/>
      <c r="AR181" s="184"/>
      <c r="AS181" s="184"/>
      <c r="AT181" s="184"/>
      <c r="AU181" s="184"/>
      <c r="AV181" s="184"/>
      <c r="AW181" s="184"/>
      <c r="AX181" s="184"/>
      <c r="AY181" s="184"/>
      <c r="AZ181" s="374"/>
      <c r="BA181" s="626"/>
      <c r="BB181" s="625"/>
      <c r="BC181" s="478"/>
      <c r="BD181" s="463"/>
      <c r="BE181" s="463"/>
      <c r="BF181" s="463"/>
      <c r="BG181" s="482"/>
      <c r="BH181" s="478"/>
      <c r="BI181" s="463"/>
      <c r="BJ181" s="463"/>
      <c r="BK181" s="463"/>
      <c r="BL181" s="482"/>
      <c r="BM181" s="478"/>
      <c r="BN181" s="463"/>
      <c r="BO181" s="463"/>
      <c r="BP181" s="463"/>
      <c r="BQ181" s="482"/>
      <c r="BR181" s="478"/>
      <c r="BS181" s="463"/>
      <c r="BT181" s="463"/>
      <c r="BU181" s="463"/>
      <c r="BV181" s="463"/>
      <c r="BW181" s="463"/>
      <c r="BX181" s="463"/>
      <c r="BY181" s="464"/>
      <c r="BZ181" s="464"/>
      <c r="CA181" s="464"/>
      <c r="CB181" s="464"/>
      <c r="CC181" s="464"/>
      <c r="CD181" s="464"/>
      <c r="CE181" s="464"/>
      <c r="CF181" s="464"/>
      <c r="CG181" s="464"/>
      <c r="CH181" s="464"/>
      <c r="CI181" s="464"/>
      <c r="CJ181" s="464"/>
      <c r="CK181" s="464"/>
      <c r="CL181" s="8"/>
      <c r="CM181" s="8"/>
      <c r="CN181" s="8"/>
      <c r="CO181" s="8"/>
      <c r="CP181" s="8"/>
      <c r="CQ181" s="8"/>
      <c r="CR181" s="8"/>
      <c r="CS181" s="8"/>
      <c r="CT181" s="8"/>
      <c r="CU181" s="8"/>
      <c r="CV181" s="8"/>
      <c r="CW181" s="8"/>
      <c r="CX181" s="8"/>
      <c r="CY181" s="8"/>
      <c r="CZ181" s="8"/>
    </row>
    <row r="182" s="561" customFormat="true" ht="15" customHeight="true" x14ac:dyDescent="0.2">
      <c r="A182" s="143"/>
      <c r="B182" s="137"/>
      <c r="C182" s="111"/>
      <c r="D182" s="110"/>
      <c r="E182" s="110"/>
      <c r="F182" s="110"/>
      <c r="G182" s="109"/>
      <c r="H182" s="108"/>
      <c r="I182" s="110"/>
      <c r="J182" s="110"/>
      <c r="K182" s="110"/>
      <c r="L182" s="107"/>
      <c r="M182" s="111"/>
      <c r="N182" s="110"/>
      <c r="O182" s="110"/>
      <c r="P182" s="110"/>
      <c r="Q182" s="109"/>
      <c r="R182" s="108"/>
      <c r="S182" s="110"/>
      <c r="T182" s="110"/>
      <c r="U182" s="110"/>
      <c r="V182" s="110"/>
      <c r="W182" s="110"/>
      <c r="X182" s="110"/>
      <c r="Y182" s="110"/>
      <c r="Z182" s="110"/>
      <c r="AA182" s="110"/>
      <c r="AB182" s="110"/>
      <c r="AC182" s="110"/>
      <c r="AD182" s="110"/>
      <c r="AE182" s="110"/>
      <c r="AF182" s="110"/>
      <c r="AG182" s="110"/>
      <c r="AH182" s="110"/>
      <c r="AI182" s="110"/>
      <c r="AJ182" s="110"/>
      <c r="AK182" s="107"/>
      <c r="AL182" s="184"/>
      <c r="AM182" s="184"/>
      <c r="AN182" s="184"/>
      <c r="AO182" s="184"/>
      <c r="AP182" s="184"/>
      <c r="AQ182" s="184"/>
      <c r="AR182" s="184"/>
      <c r="AS182" s="184"/>
      <c r="AT182" s="184"/>
      <c r="AU182" s="184"/>
      <c r="AV182" s="184"/>
      <c r="AW182" s="184"/>
      <c r="AX182" s="184"/>
      <c r="AY182" s="184"/>
      <c r="AZ182" s="374"/>
      <c r="BA182" s="626"/>
      <c r="BB182" s="625"/>
      <c r="BC182" s="478"/>
      <c r="BD182" s="463"/>
      <c r="BE182" s="463"/>
      <c r="BF182" s="463"/>
      <c r="BG182" s="482"/>
      <c r="BH182" s="478"/>
      <c r="BI182" s="463"/>
      <c r="BJ182" s="463"/>
      <c r="BK182" s="463"/>
      <c r="BL182" s="482"/>
      <c r="BM182" s="478"/>
      <c r="BN182" s="463"/>
      <c r="BO182" s="463"/>
      <c r="BP182" s="463"/>
      <c r="BQ182" s="482"/>
      <c r="BR182" s="478"/>
      <c r="BS182" s="463"/>
      <c r="BT182" s="463"/>
      <c r="BU182" s="463"/>
      <c r="BV182" s="463"/>
      <c r="BW182" s="463"/>
      <c r="BX182" s="463"/>
      <c r="BY182" s="464"/>
      <c r="BZ182" s="464"/>
      <c r="CA182" s="464"/>
      <c r="CB182" s="464"/>
      <c r="CC182" s="464"/>
      <c r="CD182" s="464"/>
      <c r="CE182" s="464"/>
      <c r="CF182" s="464"/>
      <c r="CG182" s="464"/>
      <c r="CH182" s="464"/>
      <c r="CI182" s="464"/>
      <c r="CJ182" s="464"/>
      <c r="CK182" s="464"/>
      <c r="CL182" s="8"/>
      <c r="CM182" s="8"/>
      <c r="CN182" s="8"/>
      <c r="CO182" s="8"/>
      <c r="CP182" s="8"/>
      <c r="CQ182" s="8"/>
      <c r="CR182" s="8"/>
      <c r="CS182" s="8"/>
      <c r="CT182" s="8"/>
      <c r="CU182" s="8"/>
      <c r="CV182" s="8"/>
      <c r="CW182" s="8"/>
      <c r="CX182" s="8"/>
      <c r="CY182" s="8"/>
      <c r="CZ182" s="8"/>
    </row>
    <row r="183" s="561" customFormat="true" ht="15" customHeight="true" x14ac:dyDescent="0.2">
      <c r="A183" s="143"/>
      <c r="B183" s="137"/>
      <c r="C183" s="111"/>
      <c r="D183" s="110"/>
      <c r="E183" s="110"/>
      <c r="F183" s="110"/>
      <c r="G183" s="109"/>
      <c r="H183" s="108"/>
      <c r="I183" s="110"/>
      <c r="J183" s="110"/>
      <c r="K183" s="110"/>
      <c r="L183" s="107"/>
      <c r="M183" s="111"/>
      <c r="N183" s="110"/>
      <c r="O183" s="110"/>
      <c r="P183" s="110"/>
      <c r="Q183" s="109"/>
      <c r="R183" s="108"/>
      <c r="S183" s="110"/>
      <c r="T183" s="110"/>
      <c r="U183" s="110"/>
      <c r="V183" s="110"/>
      <c r="W183" s="110"/>
      <c r="X183" s="110"/>
      <c r="Y183" s="110"/>
      <c r="Z183" s="110"/>
      <c r="AA183" s="110"/>
      <c r="AB183" s="110"/>
      <c r="AC183" s="110"/>
      <c r="AD183" s="110"/>
      <c r="AE183" s="110"/>
      <c r="AF183" s="110"/>
      <c r="AG183" s="110"/>
      <c r="AH183" s="110"/>
      <c r="AI183" s="110"/>
      <c r="AJ183" s="110"/>
      <c r="AK183" s="107"/>
      <c r="AL183" s="184"/>
      <c r="AM183" s="184"/>
      <c r="AN183" s="184"/>
      <c r="AO183" s="184"/>
      <c r="AP183" s="184"/>
      <c r="AQ183" s="184"/>
      <c r="AR183" s="184"/>
      <c r="AS183" s="184"/>
      <c r="AT183" s="184"/>
      <c r="AU183" s="184"/>
      <c r="AV183" s="184"/>
      <c r="AW183" s="184"/>
      <c r="AX183" s="184"/>
      <c r="AY183" s="184"/>
      <c r="AZ183" s="374"/>
      <c r="BA183" s="626"/>
      <c r="BB183" s="625"/>
      <c r="BC183" s="478"/>
      <c r="BD183" s="463"/>
      <c r="BE183" s="463"/>
      <c r="BF183" s="463"/>
      <c r="BG183" s="482"/>
      <c r="BH183" s="478"/>
      <c r="BI183" s="463"/>
      <c r="BJ183" s="463"/>
      <c r="BK183" s="463"/>
      <c r="BL183" s="482"/>
      <c r="BM183" s="478"/>
      <c r="BN183" s="463"/>
      <c r="BO183" s="463"/>
      <c r="BP183" s="463"/>
      <c r="BQ183" s="482"/>
      <c r="BR183" s="478"/>
      <c r="BS183" s="463"/>
      <c r="BT183" s="463"/>
      <c r="BU183" s="463"/>
      <c r="BV183" s="463"/>
      <c r="BW183" s="463"/>
      <c r="BX183" s="463"/>
      <c r="BY183" s="464"/>
      <c r="BZ183" s="464"/>
      <c r="CA183" s="464"/>
      <c r="CB183" s="464"/>
      <c r="CC183" s="464"/>
      <c r="CD183" s="464"/>
      <c r="CE183" s="464"/>
      <c r="CF183" s="464"/>
      <c r="CG183" s="464"/>
      <c r="CH183" s="464"/>
      <c r="CI183" s="464"/>
      <c r="CJ183" s="464"/>
      <c r="CK183" s="464"/>
      <c r="CL183" s="8"/>
      <c r="CM183" s="8"/>
      <c r="CN183" s="8"/>
      <c r="CO183" s="8"/>
      <c r="CP183" s="8"/>
      <c r="CQ183" s="8"/>
      <c r="CR183" s="8"/>
      <c r="CS183" s="8"/>
      <c r="CT183" s="8"/>
      <c r="CU183" s="8"/>
      <c r="CV183" s="8"/>
      <c r="CW183" s="8"/>
      <c r="CX183" s="8"/>
      <c r="CY183" s="8"/>
      <c r="CZ183" s="8"/>
    </row>
    <row r="184" s="561" customFormat="true" ht="15" customHeight="true" x14ac:dyDescent="0.2">
      <c r="A184" s="143"/>
      <c r="B184" s="137"/>
      <c r="C184" s="111"/>
      <c r="D184" s="110"/>
      <c r="E184" s="110"/>
      <c r="F184" s="110"/>
      <c r="G184" s="109"/>
      <c r="H184" s="108"/>
      <c r="I184" s="110"/>
      <c r="J184" s="110"/>
      <c r="K184" s="110"/>
      <c r="L184" s="107"/>
      <c r="M184" s="111"/>
      <c r="N184" s="110"/>
      <c r="O184" s="110"/>
      <c r="P184" s="110"/>
      <c r="Q184" s="109"/>
      <c r="R184" s="108"/>
      <c r="S184" s="110"/>
      <c r="T184" s="110"/>
      <c r="U184" s="110"/>
      <c r="V184" s="110"/>
      <c r="W184" s="110"/>
      <c r="X184" s="110"/>
      <c r="Y184" s="110"/>
      <c r="Z184" s="110"/>
      <c r="AA184" s="110"/>
      <c r="AB184" s="110"/>
      <c r="AC184" s="110"/>
      <c r="AD184" s="110"/>
      <c r="AE184" s="110"/>
      <c r="AF184" s="110"/>
      <c r="AG184" s="110"/>
      <c r="AH184" s="110"/>
      <c r="AI184" s="110"/>
      <c r="AJ184" s="110"/>
      <c r="AK184" s="107"/>
      <c r="AL184" s="184"/>
      <c r="AM184" s="184"/>
      <c r="AN184" s="184"/>
      <c r="AO184" s="184"/>
      <c r="AP184" s="184"/>
      <c r="AQ184" s="184"/>
      <c r="AR184" s="184"/>
      <c r="AS184" s="184"/>
      <c r="AT184" s="184"/>
      <c r="AU184" s="184"/>
      <c r="AV184" s="184"/>
      <c r="AW184" s="184"/>
      <c r="AX184" s="184"/>
      <c r="AY184" s="184"/>
      <c r="AZ184" s="374"/>
      <c r="BA184" s="626"/>
      <c r="BB184" s="625"/>
      <c r="BC184" s="478"/>
      <c r="BD184" s="463"/>
      <c r="BE184" s="463"/>
      <c r="BF184" s="463"/>
      <c r="BG184" s="482"/>
      <c r="BH184" s="478"/>
      <c r="BI184" s="463"/>
      <c r="BJ184" s="463"/>
      <c r="BK184" s="463"/>
      <c r="BL184" s="482"/>
      <c r="BM184" s="478"/>
      <c r="BN184" s="463"/>
      <c r="BO184" s="463"/>
      <c r="BP184" s="463"/>
      <c r="BQ184" s="482"/>
      <c r="BR184" s="478"/>
      <c r="BS184" s="463"/>
      <c r="BT184" s="463"/>
      <c r="BU184" s="463"/>
      <c r="BV184" s="463"/>
      <c r="BW184" s="463"/>
      <c r="BX184" s="463"/>
      <c r="BY184" s="464"/>
      <c r="BZ184" s="464"/>
      <c r="CA184" s="464"/>
      <c r="CB184" s="464"/>
      <c r="CC184" s="464"/>
      <c r="CD184" s="464"/>
      <c r="CE184" s="464"/>
      <c r="CF184" s="464"/>
      <c r="CG184" s="464"/>
      <c r="CH184" s="464"/>
      <c r="CI184" s="464"/>
      <c r="CJ184" s="464"/>
      <c r="CK184" s="464"/>
      <c r="CL184" s="8"/>
      <c r="CM184" s="8"/>
      <c r="CN184" s="8"/>
      <c r="CO184" s="8"/>
      <c r="CP184" s="8"/>
      <c r="CQ184" s="8"/>
      <c r="CR184" s="8"/>
      <c r="CS184" s="8"/>
      <c r="CT184" s="8"/>
      <c r="CU184" s="8"/>
      <c r="CV184" s="8"/>
      <c r="CW184" s="8"/>
      <c r="CX184" s="8"/>
      <c r="CY184" s="8"/>
      <c r="CZ184" s="8"/>
    </row>
    <row r="185" s="561" customFormat="true" ht="15" customHeight="true" x14ac:dyDescent="0.2">
      <c r="A185" s="143"/>
      <c r="B185" s="137"/>
      <c r="C185" s="111"/>
      <c r="D185" s="110"/>
      <c r="E185" s="110"/>
      <c r="F185" s="110"/>
      <c r="G185" s="109"/>
      <c r="H185" s="108"/>
      <c r="I185" s="110"/>
      <c r="J185" s="110"/>
      <c r="K185" s="110"/>
      <c r="L185" s="107"/>
      <c r="M185" s="111"/>
      <c r="N185" s="110"/>
      <c r="O185" s="110"/>
      <c r="P185" s="110"/>
      <c r="Q185" s="109"/>
      <c r="R185" s="108"/>
      <c r="S185" s="110"/>
      <c r="T185" s="110"/>
      <c r="U185" s="110"/>
      <c r="V185" s="110"/>
      <c r="W185" s="110"/>
      <c r="X185" s="110"/>
      <c r="Y185" s="110"/>
      <c r="Z185" s="110"/>
      <c r="AA185" s="110"/>
      <c r="AB185" s="110"/>
      <c r="AC185" s="110"/>
      <c r="AD185" s="110"/>
      <c r="AE185" s="110"/>
      <c r="AF185" s="110"/>
      <c r="AG185" s="110"/>
      <c r="AH185" s="110"/>
      <c r="AI185" s="110"/>
      <c r="AJ185" s="110"/>
      <c r="AK185" s="107"/>
      <c r="AL185" s="184"/>
      <c r="AM185" s="184"/>
      <c r="AN185" s="184"/>
      <c r="AO185" s="184"/>
      <c r="AP185" s="184"/>
      <c r="AQ185" s="184"/>
      <c r="AR185" s="184"/>
      <c r="AS185" s="184"/>
      <c r="AT185" s="184"/>
      <c r="AU185" s="184"/>
      <c r="AV185" s="184"/>
      <c r="AW185" s="184"/>
      <c r="AX185" s="184"/>
      <c r="AY185" s="184"/>
      <c r="AZ185" s="374"/>
      <c r="BA185" s="626"/>
      <c r="BB185" s="625"/>
      <c r="BC185" s="478"/>
      <c r="BD185" s="463"/>
      <c r="BE185" s="463"/>
      <c r="BF185" s="463"/>
      <c r="BG185" s="482"/>
      <c r="BH185" s="478"/>
      <c r="BI185" s="463"/>
      <c r="BJ185" s="463"/>
      <c r="BK185" s="463"/>
      <c r="BL185" s="482"/>
      <c r="BM185" s="478"/>
      <c r="BN185" s="463"/>
      <c r="BO185" s="463"/>
      <c r="BP185" s="463"/>
      <c r="BQ185" s="482"/>
      <c r="BR185" s="478"/>
      <c r="BS185" s="463"/>
      <c r="BT185" s="463"/>
      <c r="BU185" s="463"/>
      <c r="BV185" s="463"/>
      <c r="BW185" s="463"/>
      <c r="BX185" s="463"/>
      <c r="BY185" s="464"/>
      <c r="BZ185" s="464"/>
      <c r="CA185" s="464"/>
      <c r="CB185" s="464"/>
      <c r="CC185" s="464"/>
      <c r="CD185" s="464"/>
      <c r="CE185" s="464"/>
      <c r="CF185" s="464"/>
      <c r="CG185" s="464"/>
      <c r="CH185" s="464"/>
      <c r="CI185" s="464"/>
      <c r="CJ185" s="464"/>
      <c r="CK185" s="464"/>
      <c r="CL185" s="8"/>
      <c r="CM185" s="8"/>
      <c r="CN185" s="8"/>
      <c r="CO185" s="8"/>
      <c r="CP185" s="8"/>
      <c r="CQ185" s="8"/>
      <c r="CR185" s="8"/>
      <c r="CS185" s="8"/>
      <c r="CT185" s="8"/>
      <c r="CU185" s="8"/>
      <c r="CV185" s="8"/>
      <c r="CW185" s="8"/>
      <c r="CX185" s="8"/>
      <c r="CY185" s="8"/>
      <c r="CZ185" s="8"/>
    </row>
    <row r="186" s="561" customFormat="true" ht="15" customHeight="true" x14ac:dyDescent="0.2">
      <c r="A186" s="143"/>
      <c r="B186" s="137"/>
      <c r="C186" s="111"/>
      <c r="D186" s="110"/>
      <c r="E186" s="110"/>
      <c r="F186" s="110"/>
      <c r="G186" s="109"/>
      <c r="H186" s="108"/>
      <c r="I186" s="110"/>
      <c r="J186" s="110"/>
      <c r="K186" s="110"/>
      <c r="L186" s="107"/>
      <c r="M186" s="111"/>
      <c r="N186" s="110"/>
      <c r="O186" s="110"/>
      <c r="P186" s="110"/>
      <c r="Q186" s="109"/>
      <c r="R186" s="108"/>
      <c r="S186" s="110"/>
      <c r="T186" s="110"/>
      <c r="U186" s="110"/>
      <c r="V186" s="110"/>
      <c r="W186" s="110"/>
      <c r="X186" s="110"/>
      <c r="Y186" s="110"/>
      <c r="Z186" s="110"/>
      <c r="AA186" s="110"/>
      <c r="AB186" s="110"/>
      <c r="AC186" s="110"/>
      <c r="AD186" s="110"/>
      <c r="AE186" s="110"/>
      <c r="AF186" s="110"/>
      <c r="AG186" s="110"/>
      <c r="AH186" s="110"/>
      <c r="AI186" s="110"/>
      <c r="AJ186" s="110"/>
      <c r="AK186" s="107"/>
      <c r="AL186" s="184"/>
      <c r="AM186" s="184"/>
      <c r="AN186" s="184"/>
      <c r="AO186" s="184"/>
      <c r="AP186" s="184"/>
      <c r="AQ186" s="184"/>
      <c r="AR186" s="184"/>
      <c r="AS186" s="184"/>
      <c r="AT186" s="184"/>
      <c r="AU186" s="184"/>
      <c r="AV186" s="184"/>
      <c r="AW186" s="184"/>
      <c r="AX186" s="184"/>
      <c r="AY186" s="184"/>
      <c r="AZ186" s="374"/>
      <c r="BA186" s="626"/>
      <c r="BB186" s="625"/>
      <c r="BC186" s="478"/>
      <c r="BD186" s="463"/>
      <c r="BE186" s="463"/>
      <c r="BF186" s="463"/>
      <c r="BG186" s="482"/>
      <c r="BH186" s="478"/>
      <c r="BI186" s="463"/>
      <c r="BJ186" s="463"/>
      <c r="BK186" s="463"/>
      <c r="BL186" s="482"/>
      <c r="BM186" s="478"/>
      <c r="BN186" s="463"/>
      <c r="BO186" s="463"/>
      <c r="BP186" s="463"/>
      <c r="BQ186" s="482"/>
      <c r="BR186" s="478"/>
      <c r="BS186" s="463"/>
      <c r="BT186" s="463"/>
      <c r="BU186" s="463"/>
      <c r="BV186" s="463"/>
      <c r="BW186" s="463"/>
      <c r="BX186" s="463"/>
      <c r="BY186" s="464"/>
      <c r="BZ186" s="464"/>
      <c r="CA186" s="464"/>
      <c r="CB186" s="464"/>
      <c r="CC186" s="464"/>
      <c r="CD186" s="464"/>
      <c r="CE186" s="464"/>
      <c r="CF186" s="464"/>
      <c r="CG186" s="464"/>
      <c r="CH186" s="464"/>
      <c r="CI186" s="464"/>
      <c r="CJ186" s="464"/>
      <c r="CK186" s="464"/>
      <c r="CL186" s="8"/>
      <c r="CM186" s="8"/>
      <c r="CN186" s="8"/>
      <c r="CO186" s="8"/>
      <c r="CP186" s="8"/>
      <c r="CQ186" s="8"/>
      <c r="CR186" s="8"/>
      <c r="CS186" s="8"/>
      <c r="CT186" s="8"/>
      <c r="CU186" s="8"/>
      <c r="CV186" s="8"/>
      <c r="CW186" s="8"/>
      <c r="CX186" s="8"/>
      <c r="CY186" s="8"/>
      <c r="CZ186" s="8"/>
    </row>
    <row r="187" s="561" customFormat="true" ht="15" customHeight="true" x14ac:dyDescent="0.2">
      <c r="A187" s="143"/>
      <c r="B187" s="137"/>
      <c r="C187" s="111"/>
      <c r="D187" s="110"/>
      <c r="E187" s="110"/>
      <c r="F187" s="110"/>
      <c r="G187" s="109"/>
      <c r="H187" s="108"/>
      <c r="I187" s="110"/>
      <c r="J187" s="110"/>
      <c r="K187" s="110"/>
      <c r="L187" s="107"/>
      <c r="M187" s="111"/>
      <c r="N187" s="110"/>
      <c r="O187" s="110"/>
      <c r="P187" s="110"/>
      <c r="Q187" s="109"/>
      <c r="R187" s="108"/>
      <c r="S187" s="110"/>
      <c r="T187" s="110"/>
      <c r="U187" s="110"/>
      <c r="V187" s="110"/>
      <c r="W187" s="110"/>
      <c r="X187" s="110"/>
      <c r="Y187" s="110"/>
      <c r="Z187" s="110"/>
      <c r="AA187" s="110"/>
      <c r="AB187" s="110"/>
      <c r="AC187" s="110"/>
      <c r="AD187" s="110"/>
      <c r="AE187" s="110"/>
      <c r="AF187" s="110"/>
      <c r="AG187" s="110"/>
      <c r="AH187" s="110"/>
      <c r="AI187" s="110"/>
      <c r="AJ187" s="110"/>
      <c r="AK187" s="107"/>
      <c r="AL187" s="184"/>
      <c r="AM187" s="184"/>
      <c r="AN187" s="184"/>
      <c r="AO187" s="184"/>
      <c r="AP187" s="184"/>
      <c r="AQ187" s="184"/>
      <c r="AR187" s="184"/>
      <c r="AS187" s="184"/>
      <c r="AT187" s="184"/>
      <c r="AU187" s="184"/>
      <c r="AV187" s="184"/>
      <c r="AW187" s="184"/>
      <c r="AX187" s="184"/>
      <c r="AY187" s="184"/>
      <c r="AZ187" s="374"/>
      <c r="BA187" s="626"/>
      <c r="BB187" s="625"/>
      <c r="BC187" s="478"/>
      <c r="BD187" s="463"/>
      <c r="BE187" s="463"/>
      <c r="BF187" s="463"/>
      <c r="BG187" s="482"/>
      <c r="BH187" s="478"/>
      <c r="BI187" s="463"/>
      <c r="BJ187" s="463"/>
      <c r="BK187" s="463"/>
      <c r="BL187" s="482"/>
      <c r="BM187" s="478"/>
      <c r="BN187" s="463"/>
      <c r="BO187" s="463"/>
      <c r="BP187" s="463"/>
      <c r="BQ187" s="482"/>
      <c r="BR187" s="478"/>
      <c r="BS187" s="463"/>
      <c r="BT187" s="463"/>
      <c r="BU187" s="463"/>
      <c r="BV187" s="463"/>
      <c r="BW187" s="463"/>
      <c r="BX187" s="463"/>
      <c r="BY187" s="464"/>
      <c r="BZ187" s="464"/>
      <c r="CA187" s="464"/>
      <c r="CB187" s="464"/>
      <c r="CC187" s="464"/>
      <c r="CD187" s="464"/>
      <c r="CE187" s="464"/>
      <c r="CF187" s="464"/>
      <c r="CG187" s="464"/>
      <c r="CH187" s="464"/>
      <c r="CI187" s="464"/>
      <c r="CJ187" s="464"/>
      <c r="CK187" s="464"/>
      <c r="CL187" s="8"/>
      <c r="CM187" s="8"/>
      <c r="CN187" s="8"/>
      <c r="CO187" s="8"/>
      <c r="CP187" s="8"/>
      <c r="CQ187" s="8"/>
      <c r="CR187" s="8"/>
      <c r="CS187" s="8"/>
      <c r="CT187" s="8"/>
      <c r="CU187" s="8"/>
      <c r="CV187" s="8"/>
      <c r="CW187" s="8"/>
      <c r="CX187" s="8"/>
      <c r="CY187" s="8"/>
      <c r="CZ187" s="8"/>
    </row>
    <row r="188" s="561" customFormat="true" ht="15" customHeight="true" x14ac:dyDescent="0.2">
      <c r="A188" s="143"/>
      <c r="B188" s="137"/>
      <c r="C188" s="111"/>
      <c r="D188" s="110"/>
      <c r="E188" s="110"/>
      <c r="F188" s="110"/>
      <c r="G188" s="109"/>
      <c r="H188" s="108"/>
      <c r="I188" s="110"/>
      <c r="J188" s="110"/>
      <c r="K188" s="110"/>
      <c r="L188" s="107"/>
      <c r="M188" s="111"/>
      <c r="N188" s="110"/>
      <c r="O188" s="110"/>
      <c r="P188" s="110"/>
      <c r="Q188" s="109"/>
      <c r="R188" s="108"/>
      <c r="S188" s="110"/>
      <c r="T188" s="110"/>
      <c r="U188" s="110"/>
      <c r="V188" s="110"/>
      <c r="W188" s="110"/>
      <c r="X188" s="110"/>
      <c r="Y188" s="110"/>
      <c r="Z188" s="110"/>
      <c r="AA188" s="110"/>
      <c r="AB188" s="110"/>
      <c r="AC188" s="110"/>
      <c r="AD188" s="110"/>
      <c r="AE188" s="110"/>
      <c r="AF188" s="110"/>
      <c r="AG188" s="110"/>
      <c r="AH188" s="110"/>
      <c r="AI188" s="110"/>
      <c r="AJ188" s="110"/>
      <c r="AK188" s="107"/>
      <c r="AL188" s="184"/>
      <c r="AM188" s="184"/>
      <c r="AN188" s="184"/>
      <c r="AO188" s="184"/>
      <c r="AP188" s="184"/>
      <c r="AQ188" s="184"/>
      <c r="AR188" s="184"/>
      <c r="AS188" s="184"/>
      <c r="AT188" s="184"/>
      <c r="AU188" s="184"/>
      <c r="AV188" s="184"/>
      <c r="AW188" s="184"/>
      <c r="AX188" s="184"/>
      <c r="AY188" s="184"/>
      <c r="AZ188" s="374"/>
      <c r="BA188" s="626"/>
      <c r="BB188" s="625"/>
      <c r="BC188" s="478"/>
      <c r="BD188" s="463"/>
      <c r="BE188" s="463"/>
      <c r="BF188" s="463"/>
      <c r="BG188" s="482"/>
      <c r="BH188" s="478"/>
      <c r="BI188" s="463"/>
      <c r="BJ188" s="463"/>
      <c r="BK188" s="463"/>
      <c r="BL188" s="482"/>
      <c r="BM188" s="478"/>
      <c r="BN188" s="463"/>
      <c r="BO188" s="463"/>
      <c r="BP188" s="463"/>
      <c r="BQ188" s="482"/>
      <c r="BR188" s="478"/>
      <c r="BS188" s="463"/>
      <c r="BT188" s="463"/>
      <c r="BU188" s="463"/>
      <c r="BV188" s="463"/>
      <c r="BW188" s="463"/>
      <c r="BX188" s="463"/>
      <c r="BY188" s="464"/>
      <c r="BZ188" s="464"/>
      <c r="CA188" s="464"/>
      <c r="CB188" s="464"/>
      <c r="CC188" s="464"/>
      <c r="CD188" s="464"/>
      <c r="CE188" s="464"/>
      <c r="CF188" s="464"/>
      <c r="CG188" s="464"/>
      <c r="CH188" s="464"/>
      <c r="CI188" s="464"/>
      <c r="CJ188" s="464"/>
      <c r="CK188" s="464"/>
      <c r="CL188" s="8"/>
      <c r="CM188" s="8"/>
      <c r="CN188" s="8"/>
      <c r="CO188" s="8"/>
      <c r="CP188" s="8"/>
      <c r="CQ188" s="8"/>
      <c r="CR188" s="8"/>
      <c r="CS188" s="8"/>
      <c r="CT188" s="8"/>
      <c r="CU188" s="8"/>
      <c r="CV188" s="8"/>
      <c r="CW188" s="8"/>
      <c r="CX188" s="8"/>
      <c r="CY188" s="8"/>
      <c r="CZ188" s="8"/>
    </row>
    <row r="189" s="561" customFormat="true" ht="15" customHeight="true" x14ac:dyDescent="0.2">
      <c r="A189" s="143"/>
      <c r="B189" s="137"/>
      <c r="C189" s="111"/>
      <c r="D189" s="110"/>
      <c r="E189" s="110"/>
      <c r="F189" s="110"/>
      <c r="G189" s="109"/>
      <c r="H189" s="108"/>
      <c r="I189" s="110"/>
      <c r="J189" s="110"/>
      <c r="K189" s="110"/>
      <c r="L189" s="107"/>
      <c r="M189" s="111"/>
      <c r="N189" s="110"/>
      <c r="O189" s="110"/>
      <c r="P189" s="110"/>
      <c r="Q189" s="109"/>
      <c r="R189" s="108"/>
      <c r="S189" s="110"/>
      <c r="T189" s="110"/>
      <c r="U189" s="110"/>
      <c r="V189" s="110"/>
      <c r="W189" s="110"/>
      <c r="X189" s="110"/>
      <c r="Y189" s="110"/>
      <c r="Z189" s="110"/>
      <c r="AA189" s="110"/>
      <c r="AB189" s="110"/>
      <c r="AC189" s="110"/>
      <c r="AD189" s="110"/>
      <c r="AE189" s="110"/>
      <c r="AF189" s="110"/>
      <c r="AG189" s="110"/>
      <c r="AH189" s="110"/>
      <c r="AI189" s="110"/>
      <c r="AJ189" s="110"/>
      <c r="AK189" s="107"/>
      <c r="AL189" s="184"/>
      <c r="AM189" s="184"/>
      <c r="AN189" s="184"/>
      <c r="AO189" s="184"/>
      <c r="AP189" s="184"/>
      <c r="AQ189" s="184"/>
      <c r="AR189" s="184"/>
      <c r="AS189" s="184"/>
      <c r="AT189" s="184"/>
      <c r="AU189" s="184"/>
      <c r="AV189" s="184"/>
      <c r="AW189" s="184"/>
      <c r="AX189" s="184"/>
      <c r="AY189" s="184"/>
      <c r="AZ189" s="374"/>
      <c r="BA189" s="626"/>
      <c r="BB189" s="625"/>
      <c r="BC189" s="478"/>
      <c r="BD189" s="463"/>
      <c r="BE189" s="463"/>
      <c r="BF189" s="463"/>
      <c r="BG189" s="482"/>
      <c r="BH189" s="478"/>
      <c r="BI189" s="463"/>
      <c r="BJ189" s="463"/>
      <c r="BK189" s="463"/>
      <c r="BL189" s="482"/>
      <c r="BM189" s="478"/>
      <c r="BN189" s="463"/>
      <c r="BO189" s="463"/>
      <c r="BP189" s="463"/>
      <c r="BQ189" s="482"/>
      <c r="BR189" s="478"/>
      <c r="BS189" s="463"/>
      <c r="BT189" s="463"/>
      <c r="BU189" s="463"/>
      <c r="BV189" s="463"/>
      <c r="BW189" s="463"/>
      <c r="BX189" s="463"/>
      <c r="BY189" s="464"/>
      <c r="BZ189" s="464"/>
      <c r="CA189" s="464"/>
      <c r="CB189" s="464"/>
      <c r="CC189" s="464"/>
      <c r="CD189" s="464"/>
      <c r="CE189" s="464"/>
      <c r="CF189" s="464"/>
      <c r="CG189" s="464"/>
      <c r="CH189" s="464"/>
      <c r="CI189" s="464"/>
      <c r="CJ189" s="464"/>
      <c r="CK189" s="464"/>
      <c r="CL189" s="8"/>
      <c r="CM189" s="8"/>
      <c r="CN189" s="8"/>
      <c r="CO189" s="8"/>
      <c r="CP189" s="8"/>
      <c r="CQ189" s="8"/>
      <c r="CR189" s="8"/>
      <c r="CS189" s="8"/>
      <c r="CT189" s="8"/>
      <c r="CU189" s="8"/>
      <c r="CV189" s="8"/>
      <c r="CW189" s="8"/>
      <c r="CX189" s="8"/>
      <c r="CY189" s="8"/>
      <c r="CZ189" s="8"/>
    </row>
    <row r="190" s="561" customFormat="true" ht="15" customHeight="true" x14ac:dyDescent="0.2">
      <c r="A190" s="143"/>
      <c r="B190" s="137"/>
      <c r="C190" s="111"/>
      <c r="D190" s="110"/>
      <c r="E190" s="110"/>
      <c r="F190" s="110"/>
      <c r="G190" s="109"/>
      <c r="H190" s="108"/>
      <c r="I190" s="110"/>
      <c r="J190" s="110"/>
      <c r="K190" s="110"/>
      <c r="L190" s="107"/>
      <c r="M190" s="111"/>
      <c r="N190" s="110"/>
      <c r="O190" s="110"/>
      <c r="P190" s="110"/>
      <c r="Q190" s="109"/>
      <c r="R190" s="108"/>
      <c r="S190" s="110"/>
      <c r="T190" s="110"/>
      <c r="U190" s="110"/>
      <c r="V190" s="110"/>
      <c r="W190" s="110"/>
      <c r="X190" s="110"/>
      <c r="Y190" s="110"/>
      <c r="Z190" s="110"/>
      <c r="AA190" s="110"/>
      <c r="AB190" s="110"/>
      <c r="AC190" s="110"/>
      <c r="AD190" s="110"/>
      <c r="AE190" s="110"/>
      <c r="AF190" s="110"/>
      <c r="AG190" s="110"/>
      <c r="AH190" s="110"/>
      <c r="AI190" s="110"/>
      <c r="AJ190" s="110"/>
      <c r="AK190" s="107"/>
      <c r="AL190" s="184"/>
      <c r="AM190" s="184"/>
      <c r="AN190" s="184"/>
      <c r="AO190" s="184"/>
      <c r="AP190" s="184"/>
      <c r="AQ190" s="184"/>
      <c r="AR190" s="184"/>
      <c r="AS190" s="184"/>
      <c r="AT190" s="184"/>
      <c r="AU190" s="184"/>
      <c r="AV190" s="184"/>
      <c r="AW190" s="184"/>
      <c r="AX190" s="184"/>
      <c r="AY190" s="184"/>
      <c r="AZ190" s="374"/>
      <c r="BA190" s="626"/>
      <c r="BB190" s="625"/>
      <c r="BC190" s="478"/>
      <c r="BD190" s="463"/>
      <c r="BE190" s="463"/>
      <c r="BF190" s="463"/>
      <c r="BG190" s="482"/>
      <c r="BH190" s="478"/>
      <c r="BI190" s="463"/>
      <c r="BJ190" s="463"/>
      <c r="BK190" s="463"/>
      <c r="BL190" s="482"/>
      <c r="BM190" s="478"/>
      <c r="BN190" s="463"/>
      <c r="BO190" s="463"/>
      <c r="BP190" s="463"/>
      <c r="BQ190" s="482"/>
      <c r="BR190" s="478"/>
      <c r="BS190" s="463"/>
      <c r="BT190" s="463"/>
      <c r="BU190" s="463"/>
      <c r="BV190" s="463"/>
      <c r="BW190" s="463"/>
      <c r="BX190" s="463"/>
      <c r="BY190" s="464"/>
      <c r="BZ190" s="464"/>
      <c r="CA190" s="464"/>
      <c r="CB190" s="464"/>
      <c r="CC190" s="464"/>
      <c r="CD190" s="464"/>
      <c r="CE190" s="464"/>
      <c r="CF190" s="464"/>
      <c r="CG190" s="464"/>
      <c r="CH190" s="464"/>
      <c r="CI190" s="464"/>
      <c r="CJ190" s="464"/>
      <c r="CK190" s="464"/>
      <c r="CL190" s="8"/>
      <c r="CM190" s="8"/>
      <c r="CN190" s="8"/>
      <c r="CO190" s="8"/>
      <c r="CP190" s="8"/>
      <c r="CQ190" s="8"/>
      <c r="CR190" s="8"/>
      <c r="CS190" s="8"/>
      <c r="CT190" s="8"/>
      <c r="CU190" s="8"/>
      <c r="CV190" s="8"/>
      <c r="CW190" s="8"/>
      <c r="CX190" s="8"/>
      <c r="CY190" s="8"/>
      <c r="CZ190" s="8"/>
    </row>
    <row r="191" s="561" customFormat="true" ht="15" customHeight="true" x14ac:dyDescent="0.2">
      <c r="A191" s="143"/>
      <c r="B191" s="137"/>
      <c r="C191" s="111"/>
      <c r="D191" s="110"/>
      <c r="E191" s="110"/>
      <c r="F191" s="110"/>
      <c r="G191" s="109"/>
      <c r="H191" s="108"/>
      <c r="I191" s="110"/>
      <c r="J191" s="110"/>
      <c r="K191" s="110"/>
      <c r="L191" s="107"/>
      <c r="M191" s="111"/>
      <c r="N191" s="110"/>
      <c r="O191" s="110"/>
      <c r="P191" s="110"/>
      <c r="Q191" s="109"/>
      <c r="R191" s="108"/>
      <c r="S191" s="110"/>
      <c r="T191" s="110"/>
      <c r="U191" s="110"/>
      <c r="V191" s="110"/>
      <c r="W191" s="110"/>
      <c r="X191" s="110"/>
      <c r="Y191" s="110"/>
      <c r="Z191" s="110"/>
      <c r="AA191" s="110"/>
      <c r="AB191" s="110"/>
      <c r="AC191" s="110"/>
      <c r="AD191" s="110"/>
      <c r="AE191" s="110"/>
      <c r="AF191" s="110"/>
      <c r="AG191" s="110"/>
      <c r="AH191" s="110"/>
      <c r="AI191" s="110"/>
      <c r="AJ191" s="110"/>
      <c r="AK191" s="107"/>
      <c r="AL191" s="184"/>
      <c r="AM191" s="184"/>
      <c r="AN191" s="184"/>
      <c r="AO191" s="184"/>
      <c r="AP191" s="184"/>
      <c r="AQ191" s="184"/>
      <c r="AR191" s="184"/>
      <c r="AS191" s="184"/>
      <c r="AT191" s="184"/>
      <c r="AU191" s="184"/>
      <c r="AV191" s="184"/>
      <c r="AW191" s="184"/>
      <c r="AX191" s="184"/>
      <c r="AY191" s="184"/>
      <c r="AZ191" s="374"/>
      <c r="BA191" s="626"/>
      <c r="BB191" s="625"/>
      <c r="BC191" s="478"/>
      <c r="BD191" s="463"/>
      <c r="BE191" s="463"/>
      <c r="BF191" s="463"/>
      <c r="BG191" s="482"/>
      <c r="BH191" s="478"/>
      <c r="BI191" s="463"/>
      <c r="BJ191" s="463"/>
      <c r="BK191" s="463"/>
      <c r="BL191" s="482"/>
      <c r="BM191" s="478"/>
      <c r="BN191" s="463"/>
      <c r="BO191" s="463"/>
      <c r="BP191" s="463"/>
      <c r="BQ191" s="482"/>
      <c r="BR191" s="478"/>
      <c r="BS191" s="463"/>
      <c r="BT191" s="463"/>
      <c r="BU191" s="463"/>
      <c r="BV191" s="463"/>
      <c r="BW191" s="463"/>
      <c r="BX191" s="463"/>
      <c r="BY191" s="464"/>
      <c r="BZ191" s="464"/>
      <c r="CA191" s="464"/>
      <c r="CB191" s="464"/>
      <c r="CC191" s="464"/>
      <c r="CD191" s="464"/>
      <c r="CE191" s="464"/>
      <c r="CF191" s="464"/>
      <c r="CG191" s="464"/>
      <c r="CH191" s="464"/>
      <c r="CI191" s="464"/>
      <c r="CJ191" s="464"/>
      <c r="CK191" s="464"/>
      <c r="CL191" s="8"/>
      <c r="CM191" s="8"/>
      <c r="CN191" s="8"/>
      <c r="CO191" s="8"/>
      <c r="CP191" s="8"/>
      <c r="CQ191" s="8"/>
      <c r="CR191" s="8"/>
      <c r="CS191" s="8"/>
      <c r="CT191" s="8"/>
      <c r="CU191" s="8"/>
      <c r="CV191" s="8"/>
      <c r="CW191" s="8"/>
      <c r="CX191" s="8"/>
      <c r="CY191" s="8"/>
      <c r="CZ191" s="8"/>
    </row>
    <row r="192" s="561" customFormat="true" ht="15" customHeight="true" x14ac:dyDescent="0.2">
      <c r="A192" s="143"/>
      <c r="B192" s="137"/>
      <c r="C192" s="111"/>
      <c r="D192" s="110"/>
      <c r="E192" s="110"/>
      <c r="F192" s="110"/>
      <c r="G192" s="109"/>
      <c r="H192" s="108"/>
      <c r="I192" s="110"/>
      <c r="J192" s="110"/>
      <c r="K192" s="110"/>
      <c r="L192" s="107"/>
      <c r="M192" s="111"/>
      <c r="N192" s="110"/>
      <c r="O192" s="110"/>
      <c r="P192" s="110"/>
      <c r="Q192" s="109"/>
      <c r="R192" s="108"/>
      <c r="S192" s="110"/>
      <c r="T192" s="110"/>
      <c r="U192" s="110"/>
      <c r="V192" s="110"/>
      <c r="W192" s="110"/>
      <c r="X192" s="110"/>
      <c r="Y192" s="110"/>
      <c r="Z192" s="110"/>
      <c r="AA192" s="110"/>
      <c r="AB192" s="110"/>
      <c r="AC192" s="110"/>
      <c r="AD192" s="110"/>
      <c r="AE192" s="110"/>
      <c r="AF192" s="110"/>
      <c r="AG192" s="110"/>
      <c r="AH192" s="110"/>
      <c r="AI192" s="110"/>
      <c r="AJ192" s="110"/>
      <c r="AK192" s="107"/>
      <c r="AL192" s="184"/>
      <c r="AM192" s="184"/>
      <c r="AN192" s="184"/>
      <c r="AO192" s="184"/>
      <c r="AP192" s="184"/>
      <c r="AQ192" s="184"/>
      <c r="AR192" s="184"/>
      <c r="AS192" s="184"/>
      <c r="AT192" s="184"/>
      <c r="AU192" s="184"/>
      <c r="AV192" s="184"/>
      <c r="AW192" s="184"/>
      <c r="AX192" s="184"/>
      <c r="AY192" s="184"/>
      <c r="AZ192" s="374"/>
      <c r="BA192" s="626"/>
      <c r="BB192" s="625"/>
      <c r="BC192" s="478"/>
      <c r="BD192" s="463"/>
      <c r="BE192" s="463"/>
      <c r="BF192" s="463"/>
      <c r="BG192" s="482"/>
      <c r="BH192" s="478"/>
      <c r="BI192" s="463"/>
      <c r="BJ192" s="463"/>
      <c r="BK192" s="463"/>
      <c r="BL192" s="482"/>
      <c r="BM192" s="478"/>
      <c r="BN192" s="463"/>
      <c r="BO192" s="463"/>
      <c r="BP192" s="463"/>
      <c r="BQ192" s="482"/>
      <c r="BR192" s="478"/>
      <c r="BS192" s="463"/>
      <c r="BT192" s="463"/>
      <c r="BU192" s="463"/>
      <c r="BV192" s="463"/>
      <c r="BW192" s="463"/>
      <c r="BX192" s="463"/>
      <c r="BY192" s="464"/>
      <c r="BZ192" s="464"/>
      <c r="CA192" s="464"/>
      <c r="CB192" s="464"/>
      <c r="CC192" s="464"/>
      <c r="CD192" s="464"/>
      <c r="CE192" s="464"/>
      <c r="CF192" s="464"/>
      <c r="CG192" s="464"/>
      <c r="CH192" s="464"/>
      <c r="CI192" s="464"/>
      <c r="CJ192" s="464"/>
      <c r="CK192" s="464"/>
      <c r="CL192" s="8"/>
      <c r="CM192" s="8"/>
      <c r="CN192" s="8"/>
      <c r="CO192" s="8"/>
      <c r="CP192" s="8"/>
      <c r="CQ192" s="8"/>
      <c r="CR192" s="8"/>
      <c r="CS192" s="8"/>
      <c r="CT192" s="8"/>
      <c r="CU192" s="8"/>
      <c r="CV192" s="8"/>
      <c r="CW192" s="8"/>
      <c r="CX192" s="8"/>
      <c r="CY192" s="8"/>
      <c r="CZ192" s="8"/>
    </row>
    <row r="193" s="561" customFormat="true" ht="15" customHeight="true" x14ac:dyDescent="0.2">
      <c r="A193" s="143"/>
      <c r="B193" s="137"/>
      <c r="C193" s="111"/>
      <c r="D193" s="110"/>
      <c r="E193" s="110"/>
      <c r="F193" s="110"/>
      <c r="G193" s="109"/>
      <c r="H193" s="108"/>
      <c r="I193" s="110"/>
      <c r="J193" s="110"/>
      <c r="K193" s="110"/>
      <c r="L193" s="107"/>
      <c r="M193" s="111"/>
      <c r="N193" s="110"/>
      <c r="O193" s="110"/>
      <c r="P193" s="110"/>
      <c r="Q193" s="109"/>
      <c r="R193" s="108"/>
      <c r="S193" s="110"/>
      <c r="T193" s="110"/>
      <c r="U193" s="110"/>
      <c r="V193" s="110"/>
      <c r="W193" s="110"/>
      <c r="X193" s="110"/>
      <c r="Y193" s="110"/>
      <c r="Z193" s="110"/>
      <c r="AA193" s="110"/>
      <c r="AB193" s="110"/>
      <c r="AC193" s="110"/>
      <c r="AD193" s="110"/>
      <c r="AE193" s="110"/>
      <c r="AF193" s="110"/>
      <c r="AG193" s="110"/>
      <c r="AH193" s="110"/>
      <c r="AI193" s="110"/>
      <c r="AJ193" s="110"/>
      <c r="AK193" s="107"/>
      <c r="AL193" s="184"/>
      <c r="AM193" s="184"/>
      <c r="AN193" s="184"/>
      <c r="AO193" s="184"/>
      <c r="AP193" s="184"/>
      <c r="AQ193" s="184"/>
      <c r="AR193" s="184"/>
      <c r="AS193" s="184"/>
      <c r="AT193" s="184"/>
      <c r="AU193" s="184"/>
      <c r="AV193" s="184"/>
      <c r="AW193" s="184"/>
      <c r="AX193" s="184"/>
      <c r="AY193" s="184"/>
      <c r="AZ193" s="374"/>
      <c r="BA193" s="626"/>
      <c r="BB193" s="625"/>
      <c r="BC193" s="478"/>
      <c r="BD193" s="463"/>
      <c r="BE193" s="463"/>
      <c r="BF193" s="463"/>
      <c r="BG193" s="482"/>
      <c r="BH193" s="478"/>
      <c r="BI193" s="463"/>
      <c r="BJ193" s="463"/>
      <c r="BK193" s="463"/>
      <c r="BL193" s="482"/>
      <c r="BM193" s="478"/>
      <c r="BN193" s="463"/>
      <c r="BO193" s="463"/>
      <c r="BP193" s="463"/>
      <c r="BQ193" s="482"/>
      <c r="BR193" s="478"/>
      <c r="BS193" s="463"/>
      <c r="BT193" s="463"/>
      <c r="BU193" s="463"/>
      <c r="BV193" s="463"/>
      <c r="BW193" s="463"/>
      <c r="BX193" s="463"/>
      <c r="BY193" s="464"/>
      <c r="BZ193" s="464"/>
      <c r="CA193" s="464"/>
      <c r="CB193" s="464"/>
      <c r="CC193" s="464"/>
      <c r="CD193" s="464"/>
      <c r="CE193" s="464"/>
      <c r="CF193" s="464"/>
      <c r="CG193" s="464"/>
      <c r="CH193" s="464"/>
      <c r="CI193" s="464"/>
      <c r="CJ193" s="464"/>
      <c r="CK193" s="464"/>
      <c r="CL193" s="8"/>
      <c r="CM193" s="8"/>
      <c r="CN193" s="8"/>
      <c r="CO193" s="8"/>
      <c r="CP193" s="8"/>
      <c r="CQ193" s="8"/>
      <c r="CR193" s="8"/>
      <c r="CS193" s="8"/>
      <c r="CT193" s="8"/>
      <c r="CU193" s="8"/>
      <c r="CV193" s="8"/>
      <c r="CW193" s="8"/>
      <c r="CX193" s="8"/>
      <c r="CY193" s="8"/>
      <c r="CZ193" s="8"/>
    </row>
    <row r="194" s="561" customFormat="true" ht="15" customHeight="true" x14ac:dyDescent="0.2">
      <c r="A194" s="143"/>
      <c r="B194" s="137"/>
      <c r="C194" s="111"/>
      <c r="D194" s="110"/>
      <c r="E194" s="110"/>
      <c r="F194" s="110"/>
      <c r="G194" s="109"/>
      <c r="H194" s="108"/>
      <c r="I194" s="110"/>
      <c r="J194" s="110"/>
      <c r="K194" s="110"/>
      <c r="L194" s="107"/>
      <c r="M194" s="111"/>
      <c r="N194" s="110"/>
      <c r="O194" s="110"/>
      <c r="P194" s="110"/>
      <c r="Q194" s="109"/>
      <c r="R194" s="108"/>
      <c r="S194" s="110"/>
      <c r="T194" s="110"/>
      <c r="U194" s="110"/>
      <c r="V194" s="110"/>
      <c r="W194" s="110"/>
      <c r="X194" s="110"/>
      <c r="Y194" s="110"/>
      <c r="Z194" s="110"/>
      <c r="AA194" s="110"/>
      <c r="AB194" s="110"/>
      <c r="AC194" s="110"/>
      <c r="AD194" s="110"/>
      <c r="AE194" s="110"/>
      <c r="AF194" s="110"/>
      <c r="AG194" s="110"/>
      <c r="AH194" s="110"/>
      <c r="AI194" s="110"/>
      <c r="AJ194" s="110"/>
      <c r="AK194" s="107"/>
      <c r="AL194" s="184"/>
      <c r="AM194" s="184"/>
      <c r="AN194" s="184"/>
      <c r="AO194" s="184"/>
      <c r="AP194" s="184"/>
      <c r="AQ194" s="184"/>
      <c r="AR194" s="184"/>
      <c r="AS194" s="184"/>
      <c r="AT194" s="184"/>
      <c r="AU194" s="184"/>
      <c r="AV194" s="184"/>
      <c r="AW194" s="184"/>
      <c r="AX194" s="184"/>
      <c r="AY194" s="184"/>
      <c r="AZ194" s="374"/>
      <c r="BA194" s="626"/>
      <c r="BB194" s="625"/>
      <c r="BC194" s="478"/>
      <c r="BD194" s="463"/>
      <c r="BE194" s="463"/>
      <c r="BF194" s="463"/>
      <c r="BG194" s="482"/>
      <c r="BH194" s="478"/>
      <c r="BI194" s="463"/>
      <c r="BJ194" s="463"/>
      <c r="BK194" s="463"/>
      <c r="BL194" s="482"/>
      <c r="BM194" s="478"/>
      <c r="BN194" s="463"/>
      <c r="BO194" s="463"/>
      <c r="BP194" s="463"/>
      <c r="BQ194" s="482"/>
      <c r="BR194" s="478"/>
      <c r="BS194" s="463"/>
      <c r="BT194" s="463"/>
      <c r="BU194" s="463"/>
      <c r="BV194" s="463"/>
      <c r="BW194" s="463"/>
      <c r="BX194" s="463"/>
      <c r="BY194" s="464"/>
      <c r="BZ194" s="464"/>
      <c r="CA194" s="464"/>
      <c r="CB194" s="464"/>
      <c r="CC194" s="464"/>
      <c r="CD194" s="464"/>
      <c r="CE194" s="464"/>
      <c r="CF194" s="464"/>
      <c r="CG194" s="464"/>
      <c r="CH194" s="464"/>
      <c r="CI194" s="464"/>
      <c r="CJ194" s="464"/>
      <c r="CK194" s="464"/>
      <c r="CL194" s="8"/>
      <c r="CM194" s="8"/>
      <c r="CN194" s="8"/>
      <c r="CO194" s="8"/>
      <c r="CP194" s="8"/>
      <c r="CQ194" s="8"/>
      <c r="CR194" s="8"/>
      <c r="CS194" s="8"/>
      <c r="CT194" s="8"/>
      <c r="CU194" s="8"/>
      <c r="CV194" s="8"/>
      <c r="CW194" s="8"/>
      <c r="CX194" s="8"/>
      <c r="CY194" s="8"/>
      <c r="CZ194" s="8"/>
    </row>
    <row r="195" s="337" customFormat="true" ht="15" customHeight="true" x14ac:dyDescent="0.2">
      <c r="A195" s="143"/>
      <c r="B195" s="137"/>
      <c r="C195" s="111"/>
      <c r="D195" s="110"/>
      <c r="E195" s="110"/>
      <c r="F195" s="110"/>
      <c r="G195" s="109"/>
      <c r="H195" s="108"/>
      <c r="I195" s="110"/>
      <c r="J195" s="110"/>
      <c r="K195" s="110"/>
      <c r="L195" s="107"/>
      <c r="M195" s="111"/>
      <c r="N195" s="110"/>
      <c r="O195" s="110"/>
      <c r="P195" s="110"/>
      <c r="Q195" s="109"/>
      <c r="R195" s="108"/>
      <c r="S195" s="110"/>
      <c r="T195" s="110"/>
      <c r="U195" s="110"/>
      <c r="V195" s="110"/>
      <c r="W195" s="110"/>
      <c r="X195" s="110"/>
      <c r="Y195" s="110"/>
      <c r="Z195" s="110"/>
      <c r="AA195" s="110"/>
      <c r="AB195" s="110"/>
      <c r="AC195" s="110"/>
      <c r="AD195" s="110"/>
      <c r="AE195" s="110"/>
      <c r="AF195" s="110"/>
      <c r="AG195" s="110"/>
      <c r="AH195" s="110"/>
      <c r="AI195" s="110"/>
      <c r="AJ195" s="110"/>
      <c r="AK195" s="107"/>
      <c r="AL195" s="184"/>
      <c r="AM195" s="184"/>
      <c r="AN195" s="184"/>
      <c r="AO195" s="184"/>
      <c r="AP195" s="184"/>
      <c r="AQ195" s="184"/>
      <c r="AR195" s="184"/>
      <c r="AS195" s="184"/>
      <c r="AT195" s="184"/>
      <c r="AU195" s="184"/>
      <c r="AV195" s="184"/>
      <c r="AW195" s="184"/>
      <c r="AX195" s="184"/>
      <c r="AY195" s="184"/>
      <c r="AZ195" s="374"/>
      <c r="BA195" s="626"/>
      <c r="BB195" s="625"/>
      <c r="BC195" s="478"/>
      <c r="BD195" s="463"/>
      <c r="BE195" s="463"/>
      <c r="BF195" s="463"/>
      <c r="BG195" s="482"/>
      <c r="BH195" s="478"/>
      <c r="BI195" s="463"/>
      <c r="BJ195" s="463"/>
      <c r="BK195" s="463"/>
      <c r="BL195" s="482"/>
      <c r="BM195" s="478"/>
      <c r="BN195" s="463"/>
      <c r="BO195" s="463"/>
      <c r="BP195" s="463"/>
      <c r="BQ195" s="482"/>
      <c r="BR195" s="478"/>
      <c r="BS195" s="463"/>
      <c r="BT195" s="463"/>
      <c r="BU195" s="463"/>
      <c r="BV195" s="463"/>
      <c r="BW195" s="463"/>
      <c r="BX195" s="463"/>
      <c r="BY195" s="464"/>
      <c r="BZ195" s="464"/>
      <c r="CA195" s="464"/>
      <c r="CB195" s="464"/>
      <c r="CC195" s="464"/>
      <c r="CD195" s="464"/>
      <c r="CE195" s="464"/>
      <c r="CF195" s="464"/>
      <c r="CG195" s="464"/>
      <c r="CH195" s="464"/>
      <c r="CI195" s="464"/>
      <c r="CJ195" s="464"/>
      <c r="CK195" s="464"/>
      <c r="CL195" s="8"/>
      <c r="CM195" s="8"/>
      <c r="CN195" s="8"/>
      <c r="CO195" s="8"/>
      <c r="CP195" s="8"/>
      <c r="CQ195" s="8"/>
      <c r="CR195" s="8"/>
      <c r="CS195" s="8"/>
      <c r="CT195" s="8"/>
      <c r="CU195" s="8"/>
      <c r="CV195" s="8"/>
      <c r="CW195" s="8"/>
      <c r="CX195" s="8"/>
      <c r="CY195" s="8"/>
      <c r="CZ195" s="8"/>
    </row>
    <row r="196" s="337" customFormat="true" ht="15" customHeight="true" x14ac:dyDescent="0.2">
      <c r="A196" s="143"/>
      <c r="B196" s="137"/>
      <c r="C196" s="111"/>
      <c r="D196" s="110"/>
      <c r="E196" s="110"/>
      <c r="F196" s="110"/>
      <c r="G196" s="109"/>
      <c r="H196" s="108"/>
      <c r="I196" s="110"/>
      <c r="J196" s="110"/>
      <c r="K196" s="110"/>
      <c r="L196" s="107"/>
      <c r="M196" s="111"/>
      <c r="N196" s="110"/>
      <c r="O196" s="110"/>
      <c r="P196" s="110"/>
      <c r="Q196" s="109"/>
      <c r="R196" s="108"/>
      <c r="S196" s="110"/>
      <c r="T196" s="110"/>
      <c r="U196" s="110"/>
      <c r="V196" s="110"/>
      <c r="W196" s="110"/>
      <c r="X196" s="110"/>
      <c r="Y196" s="110"/>
      <c r="Z196" s="110"/>
      <c r="AA196" s="110"/>
      <c r="AB196" s="110"/>
      <c r="AC196" s="110"/>
      <c r="AD196" s="110"/>
      <c r="AE196" s="110"/>
      <c r="AF196" s="110"/>
      <c r="AG196" s="110"/>
      <c r="AH196" s="110"/>
      <c r="AI196" s="110"/>
      <c r="AJ196" s="110"/>
      <c r="AK196" s="107"/>
      <c r="AL196" s="184"/>
      <c r="AM196" s="184"/>
      <c r="AN196" s="184"/>
      <c r="AO196" s="184"/>
      <c r="AP196" s="184"/>
      <c r="AQ196" s="184"/>
      <c r="AR196" s="184"/>
      <c r="AS196" s="184"/>
      <c r="AT196" s="184"/>
      <c r="AU196" s="184"/>
      <c r="AV196" s="184"/>
      <c r="AW196" s="184"/>
      <c r="AX196" s="184"/>
      <c r="AY196" s="184"/>
      <c r="AZ196" s="374"/>
      <c r="BA196" s="626"/>
      <c r="BB196" s="625"/>
      <c r="BC196" s="478"/>
      <c r="BD196" s="463"/>
      <c r="BE196" s="463"/>
      <c r="BF196" s="463"/>
      <c r="BG196" s="482"/>
      <c r="BH196" s="478"/>
      <c r="BI196" s="463"/>
      <c r="BJ196" s="463"/>
      <c r="BK196" s="463"/>
      <c r="BL196" s="482"/>
      <c r="BM196" s="478"/>
      <c r="BN196" s="463"/>
      <c r="BO196" s="463"/>
      <c r="BP196" s="463"/>
      <c r="BQ196" s="482"/>
      <c r="BR196" s="478"/>
      <c r="BS196" s="463"/>
      <c r="BT196" s="463"/>
      <c r="BU196" s="463"/>
      <c r="BV196" s="463"/>
      <c r="BW196" s="463"/>
      <c r="BX196" s="463"/>
      <c r="BY196" s="464"/>
      <c r="BZ196" s="464"/>
      <c r="CA196" s="464"/>
      <c r="CB196" s="464"/>
      <c r="CC196" s="464"/>
      <c r="CD196" s="464"/>
      <c r="CE196" s="464"/>
      <c r="CF196" s="464"/>
      <c r="CG196" s="464"/>
      <c r="CH196" s="464"/>
      <c r="CI196" s="464"/>
      <c r="CJ196" s="464"/>
      <c r="CK196" s="464"/>
      <c r="CL196" s="8"/>
      <c r="CM196" s="8"/>
      <c r="CN196" s="8"/>
      <c r="CO196" s="8"/>
      <c r="CP196" s="8"/>
      <c r="CQ196" s="8"/>
      <c r="CR196" s="8"/>
      <c r="CS196" s="8"/>
      <c r="CT196" s="8"/>
      <c r="CU196" s="8"/>
      <c r="CV196" s="8"/>
      <c r="CW196" s="8"/>
      <c r="CX196" s="8"/>
      <c r="CY196" s="8"/>
      <c r="CZ196" s="8"/>
    </row>
    <row r="197" s="337" customFormat="true" ht="15" customHeight="true" x14ac:dyDescent="0.2">
      <c r="A197" s="164"/>
      <c r="B197" s="136"/>
      <c r="C197" s="104"/>
      <c r="D197" s="106"/>
      <c r="E197" s="106"/>
      <c r="F197" s="106"/>
      <c r="G197" s="105"/>
      <c r="H197" s="103"/>
      <c r="I197" s="106"/>
      <c r="J197" s="106"/>
      <c r="K197" s="106"/>
      <c r="L197" s="102"/>
      <c r="M197" s="104"/>
      <c r="N197" s="106"/>
      <c r="O197" s="106"/>
      <c r="P197" s="106"/>
      <c r="Q197" s="105"/>
      <c r="R197" s="103"/>
      <c r="S197" s="106"/>
      <c r="T197" s="106"/>
      <c r="U197" s="106"/>
      <c r="V197" s="106"/>
      <c r="W197" s="106"/>
      <c r="X197" s="106"/>
      <c r="Y197" s="106"/>
      <c r="Z197" s="106"/>
      <c r="AA197" s="106"/>
      <c r="AB197" s="106"/>
      <c r="AC197" s="106"/>
      <c r="AD197" s="106"/>
      <c r="AE197" s="106"/>
      <c r="AF197" s="106"/>
      <c r="AG197" s="106"/>
      <c r="AH197" s="106"/>
      <c r="AI197" s="106"/>
      <c r="AJ197" s="106"/>
      <c r="AK197" s="102"/>
      <c r="AL197" s="184"/>
      <c r="AM197" s="184"/>
      <c r="AN197" s="184"/>
      <c r="AO197" s="184"/>
      <c r="AP197" s="184"/>
      <c r="AQ197" s="184"/>
      <c r="AR197" s="184"/>
      <c r="AS197" s="184"/>
      <c r="AT197" s="184"/>
      <c r="AU197" s="184"/>
      <c r="AV197" s="184"/>
      <c r="AW197" s="184"/>
      <c r="AX197" s="184"/>
      <c r="AY197" s="184"/>
      <c r="AZ197" s="374"/>
      <c r="BA197" s="626"/>
      <c r="BB197" s="625"/>
      <c r="BC197" s="478"/>
      <c r="BD197" s="463"/>
      <c r="BE197" s="463"/>
      <c r="BF197" s="463"/>
      <c r="BG197" s="482"/>
      <c r="BH197" s="478"/>
      <c r="BI197" s="463"/>
      <c r="BJ197" s="463"/>
      <c r="BK197" s="463"/>
      <c r="BL197" s="482"/>
      <c r="BM197" s="478"/>
      <c r="BN197" s="463"/>
      <c r="BO197" s="463"/>
      <c r="BP197" s="463"/>
      <c r="BQ197" s="482"/>
      <c r="BR197" s="478"/>
      <c r="BS197" s="463"/>
      <c r="BT197" s="463"/>
      <c r="BU197" s="463"/>
      <c r="BV197" s="463"/>
      <c r="BW197" s="463"/>
      <c r="BX197" s="463"/>
      <c r="BY197" s="464"/>
      <c r="BZ197" s="464"/>
      <c r="CA197" s="464"/>
      <c r="CB197" s="464"/>
      <c r="CC197" s="464"/>
      <c r="CD197" s="464"/>
      <c r="CE197" s="464"/>
      <c r="CF197" s="464"/>
      <c r="CG197" s="464"/>
      <c r="CH197" s="464"/>
      <c r="CI197" s="464"/>
      <c r="CJ197" s="464"/>
      <c r="CK197" s="464"/>
      <c r="CL197" s="8"/>
      <c r="CM197" s="8"/>
      <c r="CN197" s="8"/>
      <c r="CO197" s="8"/>
      <c r="CP197" s="8"/>
      <c r="CQ197" s="8"/>
      <c r="CR197" s="8"/>
      <c r="CS197" s="8"/>
      <c r="CT197" s="8"/>
      <c r="CU197" s="8"/>
      <c r="CV197" s="8"/>
      <c r="CW197" s="8"/>
      <c r="CX197" s="8"/>
      <c r="CY197" s="8"/>
      <c r="CZ197" s="8"/>
    </row>
    <row r="198" s="337" customFormat="true" ht="15" customHeight="true" x14ac:dyDescent="0.2">
      <c r="A198" s="164"/>
      <c r="B198" s="136"/>
      <c r="C198" s="104"/>
      <c r="D198" s="106"/>
      <c r="E198" s="106"/>
      <c r="F198" s="106"/>
      <c r="G198" s="105"/>
      <c r="H198" s="103"/>
      <c r="I198" s="106"/>
      <c r="J198" s="106"/>
      <c r="K198" s="106"/>
      <c r="L198" s="102"/>
      <c r="M198" s="104"/>
      <c r="N198" s="106"/>
      <c r="O198" s="106"/>
      <c r="P198" s="106"/>
      <c r="Q198" s="105"/>
      <c r="R198" s="103"/>
      <c r="S198" s="106"/>
      <c r="T198" s="106"/>
      <c r="U198" s="106"/>
      <c r="V198" s="106"/>
      <c r="W198" s="106"/>
      <c r="X198" s="106"/>
      <c r="Y198" s="106"/>
      <c r="Z198" s="106"/>
      <c r="AA198" s="106"/>
      <c r="AB198" s="106"/>
      <c r="AC198" s="106"/>
      <c r="AD198" s="106"/>
      <c r="AE198" s="106"/>
      <c r="AF198" s="106"/>
      <c r="AG198" s="106"/>
      <c r="AH198" s="106"/>
      <c r="AI198" s="106"/>
      <c r="AJ198" s="106"/>
      <c r="AK198" s="102"/>
      <c r="AL198" s="184"/>
      <c r="AM198" s="184"/>
      <c r="AN198" s="184"/>
      <c r="AO198" s="184"/>
      <c r="AP198" s="184"/>
      <c r="AQ198" s="184"/>
      <c r="AR198" s="184"/>
      <c r="AS198" s="184"/>
      <c r="AT198" s="184"/>
      <c r="AU198" s="184"/>
      <c r="AV198" s="184"/>
      <c r="AW198" s="184"/>
      <c r="AX198" s="184"/>
      <c r="AY198" s="184"/>
      <c r="AZ198" s="374"/>
      <c r="BA198" s="626"/>
      <c r="BB198" s="625"/>
      <c r="BC198" s="478"/>
      <c r="BD198" s="463"/>
      <c r="BE198" s="463"/>
      <c r="BF198" s="463"/>
      <c r="BG198" s="482"/>
      <c r="BH198" s="478"/>
      <c r="BI198" s="463"/>
      <c r="BJ198" s="463"/>
      <c r="BK198" s="463"/>
      <c r="BL198" s="482"/>
      <c r="BM198" s="478"/>
      <c r="BN198" s="463"/>
      <c r="BO198" s="463"/>
      <c r="BP198" s="463"/>
      <c r="BQ198" s="482"/>
      <c r="BR198" s="478"/>
      <c r="BS198" s="463"/>
      <c r="BT198" s="463"/>
      <c r="BU198" s="463"/>
      <c r="BV198" s="463"/>
      <c r="BW198" s="463"/>
      <c r="BX198" s="463"/>
      <c r="BY198" s="464"/>
      <c r="BZ198" s="464"/>
      <c r="CA198" s="464"/>
      <c r="CB198" s="464"/>
      <c r="CC198" s="464"/>
      <c r="CD198" s="464"/>
      <c r="CE198" s="464"/>
      <c r="CF198" s="464"/>
      <c r="CG198" s="464"/>
      <c r="CH198" s="464"/>
      <c r="CI198" s="464"/>
      <c r="CJ198" s="464"/>
      <c r="CK198" s="464"/>
      <c r="CL198" s="8"/>
      <c r="CM198" s="8"/>
      <c r="CN198" s="8"/>
      <c r="CO198" s="8"/>
      <c r="CP198" s="8"/>
      <c r="CQ198" s="8"/>
      <c r="CR198" s="8"/>
      <c r="CS198" s="8"/>
      <c r="CT198" s="8"/>
      <c r="CU198" s="8"/>
      <c r="CV198" s="8"/>
      <c r="CW198" s="8"/>
      <c r="CX198" s="8"/>
      <c r="CY198" s="8"/>
      <c r="CZ198" s="8"/>
    </row>
    <row r="199" s="337" customFormat="true" ht="15" customHeight="true" x14ac:dyDescent="0.2">
      <c r="A199" s="164"/>
      <c r="B199" s="136"/>
      <c r="C199" s="104"/>
      <c r="D199" s="106"/>
      <c r="E199" s="106"/>
      <c r="F199" s="106"/>
      <c r="G199" s="105"/>
      <c r="H199" s="103"/>
      <c r="I199" s="106"/>
      <c r="J199" s="106"/>
      <c r="K199" s="106"/>
      <c r="L199" s="102"/>
      <c r="M199" s="104"/>
      <c r="N199" s="106"/>
      <c r="O199" s="106"/>
      <c r="P199" s="106"/>
      <c r="Q199" s="105"/>
      <c r="R199" s="103"/>
      <c r="S199" s="106"/>
      <c r="T199" s="106"/>
      <c r="U199" s="106"/>
      <c r="V199" s="106"/>
      <c r="W199" s="106"/>
      <c r="X199" s="106"/>
      <c r="Y199" s="106"/>
      <c r="Z199" s="106"/>
      <c r="AA199" s="106"/>
      <c r="AB199" s="106"/>
      <c r="AC199" s="106"/>
      <c r="AD199" s="106"/>
      <c r="AE199" s="106"/>
      <c r="AF199" s="106"/>
      <c r="AG199" s="106"/>
      <c r="AH199" s="106"/>
      <c r="AI199" s="106"/>
      <c r="AJ199" s="106"/>
      <c r="AK199" s="102"/>
      <c r="AL199" s="184"/>
      <c r="AM199" s="184"/>
      <c r="AN199" s="184"/>
      <c r="AO199" s="184"/>
      <c r="AP199" s="184"/>
      <c r="AQ199" s="184"/>
      <c r="AR199" s="184"/>
      <c r="AS199" s="184"/>
      <c r="AT199" s="184"/>
      <c r="AU199" s="184"/>
      <c r="AV199" s="184"/>
      <c r="AW199" s="184"/>
      <c r="AX199" s="184"/>
      <c r="AY199" s="184"/>
      <c r="AZ199" s="374"/>
      <c r="BA199" s="626"/>
      <c r="BB199" s="625"/>
      <c r="BC199" s="478"/>
      <c r="BD199" s="463"/>
      <c r="BE199" s="463"/>
      <c r="BF199" s="463"/>
      <c r="BG199" s="482"/>
      <c r="BH199" s="478"/>
      <c r="BI199" s="463"/>
      <c r="BJ199" s="463"/>
      <c r="BK199" s="463"/>
      <c r="BL199" s="482"/>
      <c r="BM199" s="478"/>
      <c r="BN199" s="463"/>
      <c r="BO199" s="463"/>
      <c r="BP199" s="463"/>
      <c r="BQ199" s="482"/>
      <c r="BR199" s="478"/>
      <c r="BS199" s="463"/>
      <c r="BT199" s="463"/>
      <c r="BU199" s="463"/>
      <c r="BV199" s="463"/>
      <c r="BW199" s="463"/>
      <c r="BX199" s="463"/>
      <c r="BY199" s="464"/>
      <c r="BZ199" s="464"/>
      <c r="CA199" s="464"/>
      <c r="CB199" s="464"/>
      <c r="CC199" s="464"/>
      <c r="CD199" s="464"/>
      <c r="CE199" s="464"/>
      <c r="CF199" s="464"/>
      <c r="CG199" s="464"/>
      <c r="CH199" s="464"/>
      <c r="CI199" s="464"/>
      <c r="CJ199" s="464"/>
      <c r="CK199" s="464"/>
      <c r="CL199" s="8"/>
      <c r="CM199" s="8"/>
      <c r="CN199" s="8"/>
      <c r="CO199" s="8"/>
      <c r="CP199" s="8"/>
      <c r="CQ199" s="8"/>
      <c r="CR199" s="8"/>
      <c r="CS199" s="8"/>
      <c r="CT199" s="8"/>
      <c r="CU199" s="8"/>
      <c r="CV199" s="8"/>
      <c r="CW199" s="8"/>
      <c r="CX199" s="8"/>
      <c r="CY199" s="8"/>
      <c r="CZ199" s="8"/>
    </row>
    <row r="200" s="337" customFormat="true" ht="15" customHeight="true" x14ac:dyDescent="0.2">
      <c r="A200" s="164"/>
      <c r="B200" s="136"/>
      <c r="C200" s="104"/>
      <c r="D200" s="106"/>
      <c r="E200" s="106"/>
      <c r="F200" s="106"/>
      <c r="G200" s="105"/>
      <c r="H200" s="103"/>
      <c r="I200" s="106"/>
      <c r="J200" s="106"/>
      <c r="K200" s="106"/>
      <c r="L200" s="102"/>
      <c r="M200" s="104"/>
      <c r="N200" s="106"/>
      <c r="O200" s="106"/>
      <c r="P200" s="106"/>
      <c r="Q200" s="105"/>
      <c r="R200" s="103"/>
      <c r="S200" s="106"/>
      <c r="T200" s="106"/>
      <c r="U200" s="106"/>
      <c r="V200" s="106"/>
      <c r="W200" s="106"/>
      <c r="X200" s="106"/>
      <c r="Y200" s="106"/>
      <c r="Z200" s="106"/>
      <c r="AA200" s="106"/>
      <c r="AB200" s="106"/>
      <c r="AC200" s="106"/>
      <c r="AD200" s="106"/>
      <c r="AE200" s="106"/>
      <c r="AF200" s="106"/>
      <c r="AG200" s="106"/>
      <c r="AH200" s="106"/>
      <c r="AI200" s="106"/>
      <c r="AJ200" s="106"/>
      <c r="AK200" s="102"/>
      <c r="AL200" s="184"/>
      <c r="AM200" s="184"/>
      <c r="AN200" s="184"/>
      <c r="AO200" s="184"/>
      <c r="AP200" s="184"/>
      <c r="AQ200" s="184"/>
      <c r="AR200" s="184"/>
      <c r="AS200" s="184"/>
      <c r="AT200" s="184"/>
      <c r="AU200" s="184"/>
      <c r="AV200" s="184"/>
      <c r="AW200" s="184"/>
      <c r="AX200" s="184"/>
      <c r="AY200" s="184"/>
      <c r="AZ200" s="374"/>
      <c r="BA200" s="626"/>
      <c r="BB200" s="625"/>
      <c r="BC200" s="478"/>
      <c r="BD200" s="463"/>
      <c r="BE200" s="463"/>
      <c r="BF200" s="463"/>
      <c r="BG200" s="482"/>
      <c r="BH200" s="478"/>
      <c r="BI200" s="463"/>
      <c r="BJ200" s="463"/>
      <c r="BK200" s="463"/>
      <c r="BL200" s="482"/>
      <c r="BM200" s="478"/>
      <c r="BN200" s="463"/>
      <c r="BO200" s="463"/>
      <c r="BP200" s="463"/>
      <c r="BQ200" s="482"/>
      <c r="BR200" s="478"/>
      <c r="BS200" s="463"/>
      <c r="BT200" s="463"/>
      <c r="BU200" s="463"/>
      <c r="BV200" s="463"/>
      <c r="BW200" s="463"/>
      <c r="BX200" s="463"/>
      <c r="BY200" s="464"/>
      <c r="BZ200" s="464"/>
      <c r="CA200" s="464"/>
      <c r="CB200" s="464"/>
      <c r="CC200" s="464"/>
      <c r="CD200" s="464"/>
      <c r="CE200" s="464"/>
      <c r="CF200" s="464"/>
      <c r="CG200" s="464"/>
      <c r="CH200" s="464"/>
      <c r="CI200" s="464"/>
      <c r="CJ200" s="464"/>
      <c r="CK200" s="464"/>
      <c r="CL200" s="8"/>
      <c r="CM200" s="8"/>
      <c r="CN200" s="8"/>
      <c r="CO200" s="8"/>
      <c r="CP200" s="8"/>
      <c r="CQ200" s="8"/>
      <c r="CR200" s="8"/>
      <c r="CS200" s="8"/>
      <c r="CT200" s="8"/>
      <c r="CU200" s="8"/>
      <c r="CV200" s="8"/>
      <c r="CW200" s="8"/>
      <c r="CX200" s="8"/>
      <c r="CY200" s="8"/>
      <c r="CZ200" s="8"/>
    </row>
    <row r="201" s="337" customFormat="true" ht="15" customHeight="true" x14ac:dyDescent="0.2">
      <c r="A201" s="164"/>
      <c r="B201" s="136"/>
      <c r="C201" s="104"/>
      <c r="D201" s="106"/>
      <c r="E201" s="106"/>
      <c r="F201" s="106"/>
      <c r="G201" s="105"/>
      <c r="H201" s="103"/>
      <c r="I201" s="106"/>
      <c r="J201" s="106"/>
      <c r="K201" s="106"/>
      <c r="L201" s="102"/>
      <c r="M201" s="104"/>
      <c r="N201" s="106"/>
      <c r="O201" s="106"/>
      <c r="P201" s="106"/>
      <c r="Q201" s="105"/>
      <c r="R201" s="103"/>
      <c r="S201" s="106"/>
      <c r="T201" s="106"/>
      <c r="U201" s="106"/>
      <c r="V201" s="106"/>
      <c r="W201" s="106"/>
      <c r="X201" s="106"/>
      <c r="Y201" s="106"/>
      <c r="Z201" s="106"/>
      <c r="AA201" s="106"/>
      <c r="AB201" s="106"/>
      <c r="AC201" s="106"/>
      <c r="AD201" s="106"/>
      <c r="AE201" s="106"/>
      <c r="AF201" s="106"/>
      <c r="AG201" s="106"/>
      <c r="AH201" s="106"/>
      <c r="AI201" s="106"/>
      <c r="AJ201" s="106"/>
      <c r="AK201" s="102"/>
      <c r="AL201" s="184"/>
      <c r="AM201" s="184"/>
      <c r="AN201" s="184"/>
      <c r="AO201" s="184"/>
      <c r="AP201" s="184"/>
      <c r="AQ201" s="184"/>
      <c r="AR201" s="184"/>
      <c r="AS201" s="184"/>
      <c r="AT201" s="184"/>
      <c r="AU201" s="184"/>
      <c r="AV201" s="184"/>
      <c r="AW201" s="184"/>
      <c r="AX201" s="184"/>
      <c r="AY201" s="184"/>
      <c r="AZ201" s="374"/>
      <c r="BA201" s="626"/>
      <c r="BB201" s="625"/>
      <c r="BC201" s="478"/>
      <c r="BD201" s="463"/>
      <c r="BE201" s="463"/>
      <c r="BF201" s="463"/>
      <c r="BG201" s="482"/>
      <c r="BH201" s="478"/>
      <c r="BI201" s="463"/>
      <c r="BJ201" s="463"/>
      <c r="BK201" s="463"/>
      <c r="BL201" s="482"/>
      <c r="BM201" s="478"/>
      <c r="BN201" s="463"/>
      <c r="BO201" s="463"/>
      <c r="BP201" s="463"/>
      <c r="BQ201" s="482"/>
      <c r="BR201" s="478"/>
      <c r="BS201" s="463"/>
      <c r="BT201" s="463"/>
      <c r="BU201" s="463"/>
      <c r="BV201" s="463"/>
      <c r="BW201" s="463"/>
      <c r="BX201" s="463"/>
      <c r="BY201" s="464"/>
      <c r="BZ201" s="464"/>
      <c r="CA201" s="464"/>
      <c r="CB201" s="464"/>
      <c r="CC201" s="464"/>
      <c r="CD201" s="464"/>
      <c r="CE201" s="464"/>
      <c r="CF201" s="464"/>
      <c r="CG201" s="464"/>
      <c r="CH201" s="464"/>
      <c r="CI201" s="464"/>
      <c r="CJ201" s="464"/>
      <c r="CK201" s="464"/>
      <c r="CL201" s="8"/>
      <c r="CM201" s="8"/>
      <c r="CN201" s="8"/>
      <c r="CO201" s="8"/>
      <c r="CP201" s="8"/>
      <c r="CQ201" s="8"/>
      <c r="CR201" s="8"/>
      <c r="CS201" s="8"/>
      <c r="CT201" s="8"/>
      <c r="CU201" s="8"/>
      <c r="CV201" s="8"/>
      <c r="CW201" s="8"/>
      <c r="CX201" s="8"/>
      <c r="CY201" s="8"/>
      <c r="CZ201" s="8"/>
    </row>
    <row r="202" s="337" customFormat="true" ht="15" customHeight="true" x14ac:dyDescent="0.2">
      <c r="A202" s="164"/>
      <c r="B202" s="136"/>
      <c r="C202" s="104"/>
      <c r="D202" s="106"/>
      <c r="E202" s="106"/>
      <c r="F202" s="106"/>
      <c r="G202" s="105"/>
      <c r="H202" s="103"/>
      <c r="I202" s="106"/>
      <c r="J202" s="106"/>
      <c r="K202" s="106"/>
      <c r="L202" s="102"/>
      <c r="M202" s="104"/>
      <c r="N202" s="106"/>
      <c r="O202" s="106"/>
      <c r="P202" s="106"/>
      <c r="Q202" s="105"/>
      <c r="R202" s="103"/>
      <c r="S202" s="106"/>
      <c r="T202" s="106"/>
      <c r="U202" s="106"/>
      <c r="V202" s="106"/>
      <c r="W202" s="106"/>
      <c r="X202" s="106"/>
      <c r="Y202" s="106"/>
      <c r="Z202" s="106"/>
      <c r="AA202" s="106"/>
      <c r="AB202" s="106"/>
      <c r="AC202" s="106"/>
      <c r="AD202" s="106"/>
      <c r="AE202" s="106"/>
      <c r="AF202" s="106"/>
      <c r="AG202" s="106"/>
      <c r="AH202" s="106"/>
      <c r="AI202" s="106"/>
      <c r="AJ202" s="106"/>
      <c r="AK202" s="102"/>
      <c r="AL202" s="184"/>
      <c r="AM202" s="184"/>
      <c r="AN202" s="184"/>
      <c r="AO202" s="184"/>
      <c r="AP202" s="184"/>
      <c r="AQ202" s="184"/>
      <c r="AR202" s="184"/>
      <c r="AS202" s="184"/>
      <c r="AT202" s="184"/>
      <c r="AU202" s="184"/>
      <c r="AV202" s="184"/>
      <c r="AW202" s="184"/>
      <c r="AX202" s="184"/>
      <c r="AY202" s="184"/>
      <c r="AZ202" s="374"/>
      <c r="BA202" s="626"/>
      <c r="BB202" s="625"/>
      <c r="BC202" s="478"/>
      <c r="BD202" s="463"/>
      <c r="BE202" s="463"/>
      <c r="BF202" s="463"/>
      <c r="BG202" s="482"/>
      <c r="BH202" s="478"/>
      <c r="BI202" s="463"/>
      <c r="BJ202" s="463"/>
      <c r="BK202" s="463"/>
      <c r="BL202" s="482"/>
      <c r="BM202" s="478"/>
      <c r="BN202" s="463"/>
      <c r="BO202" s="463"/>
      <c r="BP202" s="463"/>
      <c r="BQ202" s="482"/>
      <c r="BR202" s="478"/>
      <c r="BS202" s="463"/>
      <c r="BT202" s="463"/>
      <c r="BU202" s="463"/>
      <c r="BV202" s="463"/>
      <c r="BW202" s="463"/>
      <c r="BX202" s="463"/>
      <c r="BY202" s="464"/>
      <c r="BZ202" s="464"/>
      <c r="CA202" s="464"/>
      <c r="CB202" s="464"/>
      <c r="CC202" s="464"/>
      <c r="CD202" s="464"/>
      <c r="CE202" s="464"/>
      <c r="CF202" s="464"/>
      <c r="CG202" s="464"/>
      <c r="CH202" s="464"/>
      <c r="CI202" s="464"/>
      <c r="CJ202" s="464"/>
      <c r="CK202" s="464"/>
      <c r="CL202" s="8"/>
      <c r="CM202" s="8"/>
      <c r="CN202" s="8"/>
      <c r="CO202" s="8"/>
      <c r="CP202" s="8"/>
      <c r="CQ202" s="8"/>
      <c r="CR202" s="8"/>
      <c r="CS202" s="8"/>
      <c r="CT202" s="8"/>
      <c r="CU202" s="8"/>
      <c r="CV202" s="8"/>
      <c r="CW202" s="8"/>
      <c r="CX202" s="8"/>
      <c r="CY202" s="8"/>
      <c r="CZ202" s="8"/>
    </row>
    <row r="203" s="561" customFormat="true" ht="15" customHeight="true" x14ac:dyDescent="0.2">
      <c r="A203" s="143"/>
      <c r="B203" s="137"/>
      <c r="C203" s="125"/>
      <c r="D203" s="124"/>
      <c r="E203" s="124"/>
      <c r="F203" s="124"/>
      <c r="G203" s="123"/>
      <c r="H203" s="122"/>
      <c r="I203" s="124"/>
      <c r="J203" s="124"/>
      <c r="K203" s="124"/>
      <c r="L203" s="121"/>
      <c r="M203" s="125"/>
      <c r="N203" s="124"/>
      <c r="O203" s="124"/>
      <c r="P203" s="124"/>
      <c r="Q203" s="123"/>
      <c r="R203" s="122"/>
      <c r="S203" s="124"/>
      <c r="T203" s="124"/>
      <c r="U203" s="124"/>
      <c r="V203" s="124"/>
      <c r="W203" s="124"/>
      <c r="X203" s="124"/>
      <c r="Y203" s="124"/>
      <c r="Z203" s="124"/>
      <c r="AA203" s="124"/>
      <c r="AB203" s="124"/>
      <c r="AC203" s="124"/>
      <c r="AD203" s="124"/>
      <c r="AE203" s="124"/>
      <c r="AF203" s="124"/>
      <c r="AG203" s="124"/>
      <c r="AH203" s="124"/>
      <c r="AI203" s="124"/>
      <c r="AJ203" s="124"/>
      <c r="AK203" s="121"/>
      <c r="AL203" s="184"/>
      <c r="AM203" s="184"/>
      <c r="AN203" s="184"/>
      <c r="AO203" s="184"/>
      <c r="AP203" s="184"/>
      <c r="AQ203" s="184"/>
      <c r="AR203" s="184"/>
      <c r="AS203" s="184"/>
      <c r="AT203" s="184"/>
      <c r="AU203" s="184"/>
      <c r="AV203" s="184"/>
      <c r="AW203" s="184"/>
      <c r="AX203" s="184"/>
      <c r="AY203" s="184"/>
      <c r="AZ203" s="374"/>
      <c r="BA203" s="626"/>
      <c r="BB203" s="625"/>
      <c r="BC203" s="478"/>
      <c r="BD203" s="463"/>
      <c r="BE203" s="463"/>
      <c r="BF203" s="463"/>
      <c r="BG203" s="482"/>
      <c r="BH203" s="478"/>
      <c r="BI203" s="463"/>
      <c r="BJ203" s="463"/>
      <c r="BK203" s="463"/>
      <c r="BL203" s="482"/>
      <c r="BM203" s="478"/>
      <c r="BN203" s="463"/>
      <c r="BO203" s="463"/>
      <c r="BP203" s="463"/>
      <c r="BQ203" s="482"/>
      <c r="BR203" s="478"/>
      <c r="BS203" s="463"/>
      <c r="BT203" s="463"/>
      <c r="BU203" s="463"/>
      <c r="BV203" s="463"/>
      <c r="BW203" s="463"/>
      <c r="BX203" s="463"/>
      <c r="BY203" s="464"/>
      <c r="BZ203" s="464"/>
      <c r="CA203" s="464"/>
      <c r="CB203" s="464"/>
      <c r="CC203" s="464"/>
      <c r="CD203" s="464"/>
      <c r="CE203" s="464"/>
      <c r="CF203" s="464"/>
      <c r="CG203" s="464"/>
      <c r="CH203" s="464"/>
      <c r="CI203" s="464"/>
      <c r="CJ203" s="464"/>
      <c r="CK203" s="464"/>
      <c r="CL203" s="8"/>
      <c r="CM203" s="8"/>
      <c r="CN203" s="8"/>
      <c r="CO203" s="8"/>
      <c r="CP203" s="8"/>
      <c r="CQ203" s="8"/>
      <c r="CR203" s="8"/>
      <c r="CS203" s="8"/>
      <c r="CT203" s="8"/>
      <c r="CU203" s="8"/>
      <c r="CV203" s="8"/>
      <c r="CW203" s="8"/>
      <c r="CX203" s="8"/>
      <c r="CY203" s="8"/>
      <c r="CZ203" s="8"/>
    </row>
    <row r="204" s="561" customFormat="true" ht="15" customHeight="true" x14ac:dyDescent="0.2">
      <c r="A204" s="143"/>
      <c r="B204" s="137"/>
      <c r="C204" s="125"/>
      <c r="D204" s="124"/>
      <c r="E204" s="124"/>
      <c r="F204" s="124"/>
      <c r="G204" s="123"/>
      <c r="H204" s="122"/>
      <c r="I204" s="124"/>
      <c r="J204" s="124"/>
      <c r="K204" s="124"/>
      <c r="L204" s="121"/>
      <c r="M204" s="125"/>
      <c r="N204" s="124"/>
      <c r="O204" s="124"/>
      <c r="P204" s="124"/>
      <c r="Q204" s="123"/>
      <c r="R204" s="122"/>
      <c r="S204" s="124"/>
      <c r="T204" s="124"/>
      <c r="U204" s="124"/>
      <c r="V204" s="124"/>
      <c r="W204" s="124"/>
      <c r="X204" s="124"/>
      <c r="Y204" s="124"/>
      <c r="Z204" s="124"/>
      <c r="AA204" s="124"/>
      <c r="AB204" s="124"/>
      <c r="AC204" s="124"/>
      <c r="AD204" s="124"/>
      <c r="AE204" s="124"/>
      <c r="AF204" s="124"/>
      <c r="AG204" s="124"/>
      <c r="AH204" s="124"/>
      <c r="AI204" s="124"/>
      <c r="AJ204" s="124"/>
      <c r="AK204" s="121"/>
      <c r="AL204" s="184"/>
      <c r="AM204" s="184"/>
      <c r="AN204" s="184"/>
      <c r="AO204" s="184"/>
      <c r="AP204" s="184"/>
      <c r="AQ204" s="184"/>
      <c r="AR204" s="184"/>
      <c r="AS204" s="184"/>
      <c r="AT204" s="184"/>
      <c r="AU204" s="184"/>
      <c r="AV204" s="184"/>
      <c r="AW204" s="184"/>
      <c r="AX204" s="184"/>
      <c r="AY204" s="184"/>
      <c r="AZ204" s="374"/>
      <c r="BA204" s="626"/>
      <c r="BB204" s="625"/>
      <c r="BC204" s="478"/>
      <c r="BD204" s="463"/>
      <c r="BE204" s="463"/>
      <c r="BF204" s="463"/>
      <c r="BG204" s="482"/>
      <c r="BH204" s="478"/>
      <c r="BI204" s="463"/>
      <c r="BJ204" s="463"/>
      <c r="BK204" s="463"/>
      <c r="BL204" s="482"/>
      <c r="BM204" s="478"/>
      <c r="BN204" s="463"/>
      <c r="BO204" s="463"/>
      <c r="BP204" s="463"/>
      <c r="BQ204" s="482"/>
      <c r="BR204" s="478"/>
      <c r="BS204" s="463"/>
      <c r="BT204" s="463"/>
      <c r="BU204" s="463"/>
      <c r="BV204" s="463"/>
      <c r="BW204" s="463"/>
      <c r="BX204" s="463"/>
      <c r="BY204" s="464"/>
      <c r="BZ204" s="464"/>
      <c r="CA204" s="464"/>
      <c r="CB204" s="464"/>
      <c r="CC204" s="464"/>
      <c r="CD204" s="464"/>
      <c r="CE204" s="464"/>
      <c r="CF204" s="464"/>
      <c r="CG204" s="464"/>
      <c r="CH204" s="464"/>
      <c r="CI204" s="464"/>
      <c r="CJ204" s="464"/>
      <c r="CK204" s="464"/>
      <c r="CL204" s="8"/>
      <c r="CM204" s="8"/>
      <c r="CN204" s="8"/>
      <c r="CO204" s="8"/>
      <c r="CP204" s="8"/>
      <c r="CQ204" s="8"/>
      <c r="CR204" s="8"/>
      <c r="CS204" s="8"/>
      <c r="CT204" s="8"/>
      <c r="CU204" s="8"/>
      <c r="CV204" s="8"/>
      <c r="CW204" s="8"/>
      <c r="CX204" s="8"/>
      <c r="CY204" s="8"/>
      <c r="CZ204" s="8"/>
    </row>
    <row r="205" s="561" customFormat="true" ht="15" customHeight="true" x14ac:dyDescent="0.2">
      <c r="A205" s="138"/>
      <c r="B205" s="76"/>
      <c r="C205" s="119"/>
      <c r="D205" s="118"/>
      <c r="E205" s="118"/>
      <c r="F205" s="118"/>
      <c r="G205" s="117"/>
      <c r="H205" s="116"/>
      <c r="I205" s="118"/>
      <c r="J205" s="118"/>
      <c r="K205" s="118"/>
      <c r="L205" s="115"/>
      <c r="M205" s="119"/>
      <c r="N205" s="118"/>
      <c r="O205" s="118"/>
      <c r="P205" s="118"/>
      <c r="Q205" s="117"/>
      <c r="R205" s="116"/>
      <c r="S205" s="118"/>
      <c r="T205" s="118"/>
      <c r="U205" s="118"/>
      <c r="V205" s="118"/>
      <c r="W205" s="118"/>
      <c r="X205" s="118"/>
      <c r="Y205" s="118"/>
      <c r="Z205" s="118"/>
      <c r="AA205" s="118"/>
      <c r="AB205" s="118"/>
      <c r="AC205" s="118"/>
      <c r="AD205" s="118"/>
      <c r="AE205" s="118"/>
      <c r="AF205" s="118"/>
      <c r="AG205" s="118"/>
      <c r="AH205" s="118"/>
      <c r="AI205" s="118"/>
      <c r="AJ205" s="118"/>
      <c r="AK205" s="115"/>
      <c r="AL205" s="184"/>
      <c r="AM205" s="184"/>
      <c r="AN205" s="184"/>
      <c r="AO205" s="184"/>
      <c r="AP205" s="184"/>
      <c r="AQ205" s="184"/>
      <c r="AR205" s="184"/>
      <c r="AS205" s="184"/>
      <c r="AT205" s="184"/>
      <c r="AU205" s="184"/>
      <c r="AV205" s="184"/>
      <c r="AW205" s="184"/>
      <c r="AX205" s="184"/>
      <c r="AY205" s="184"/>
      <c r="AZ205" s="374"/>
      <c r="BA205" s="626"/>
      <c r="BB205" s="625"/>
      <c r="BC205" s="481"/>
      <c r="BD205" s="480"/>
      <c r="BE205" s="480"/>
      <c r="BF205" s="480"/>
      <c r="BG205" s="484"/>
      <c r="BH205" s="481"/>
      <c r="BI205" s="480"/>
      <c r="BJ205" s="480"/>
      <c r="BK205" s="480"/>
      <c r="BL205" s="484"/>
      <c r="BM205" s="481"/>
      <c r="BN205" s="480"/>
      <c r="BO205" s="480"/>
      <c r="BP205" s="480"/>
      <c r="BQ205" s="484"/>
      <c r="BR205" s="481"/>
      <c r="BS205" s="480"/>
      <c r="BT205" s="480"/>
      <c r="BU205" s="480"/>
      <c r="BV205" s="480"/>
      <c r="BW205" s="480"/>
      <c r="BX205" s="480"/>
      <c r="BY205" s="483"/>
      <c r="BZ205" s="483"/>
      <c r="CA205" s="483"/>
      <c r="CB205" s="483"/>
      <c r="CC205" s="483"/>
      <c r="CD205" s="483"/>
      <c r="CE205" s="483"/>
      <c r="CF205" s="483"/>
      <c r="CG205" s="483"/>
      <c r="CH205" s="483"/>
      <c r="CI205" s="483"/>
      <c r="CJ205" s="483"/>
      <c r="CK205" s="483"/>
      <c r="CL205" s="8"/>
      <c r="CM205" s="8"/>
      <c r="CN205" s="8"/>
      <c r="CO205" s="8"/>
      <c r="CP205" s="8"/>
      <c r="CQ205" s="8"/>
      <c r="CR205" s="8"/>
      <c r="CS205" s="8"/>
      <c r="CT205" s="8"/>
      <c r="CU205" s="8"/>
      <c r="CV205" s="8"/>
      <c r="CW205" s="8"/>
      <c r="CX205" s="8"/>
      <c r="CY205" s="8"/>
      <c r="CZ205" s="8"/>
    </row>
    <row r="206" s="561" customFormat="true" ht="250.15" customHeight="true" x14ac:dyDescent="0.2">
      <c r="B206" s="579"/>
      <c r="AL206" s="374"/>
      <c r="AM206" s="374"/>
      <c r="AN206" s="374"/>
      <c r="AO206" s="374"/>
      <c r="AP206" s="374"/>
      <c r="AQ206" s="374"/>
      <c r="AR206" s="374"/>
      <c r="AS206" s="374"/>
      <c r="AT206" s="374"/>
      <c r="AU206" s="374"/>
      <c r="AV206" s="374"/>
      <c r="AW206" s="374"/>
      <c r="AX206" s="374"/>
      <c r="AY206" s="374"/>
      <c r="AZ206" s="374"/>
      <c r="BA206" s="338"/>
      <c r="BB206" s="336"/>
      <c r="BC206" s="336"/>
      <c r="BD206" s="336"/>
      <c r="BE206" s="336"/>
      <c r="BF206" s="336"/>
      <c r="BG206" s="336"/>
      <c r="BH206" s="336"/>
      <c r="BI206" s="336"/>
      <c r="BJ206" s="336"/>
      <c r="BK206" s="336"/>
      <c r="BL206" s="336"/>
      <c r="BM206" s="336"/>
      <c r="BN206" s="336"/>
      <c r="BO206" s="336"/>
      <c r="BP206" s="336"/>
      <c r="BQ206" s="336"/>
      <c r="BR206" s="336"/>
      <c r="BS206" s="336"/>
      <c r="BT206" s="336"/>
      <c r="BU206" s="336"/>
      <c r="BV206" s="336"/>
      <c r="BW206" s="336"/>
      <c r="BX206" s="336"/>
      <c r="BY206" s="338"/>
      <c r="BZ206" s="373"/>
      <c r="CA206" s="373"/>
      <c r="CB206" s="373"/>
      <c r="CC206" s="373"/>
      <c r="CD206" s="373"/>
      <c r="CE206" s="373"/>
      <c r="CF206" s="373"/>
      <c r="CG206" s="373"/>
      <c r="CH206" s="373"/>
      <c r="CI206" s="373"/>
      <c r="CJ206" s="373"/>
      <c r="CK206" s="373"/>
      <c r="CL206" s="373"/>
      <c r="CM206" s="373"/>
      <c r="CN206" s="373"/>
      <c r="CO206" s="373"/>
      <c r="CP206" s="373"/>
      <c r="CQ206" s="373"/>
      <c r="CR206" s="373"/>
      <c r="CS206" s="373"/>
      <c r="CT206" s="373"/>
      <c r="CU206" s="373"/>
      <c r="CV206" s="373"/>
      <c r="CW206" s="373"/>
      <c r="CX206" s="373"/>
      <c r="CY206" s="373"/>
      <c r="CZ206" s="373"/>
    </row>
    <row r="207" s="317" customFormat="true" ht="18" customHeight="true" x14ac:dyDescent="0.2">
      <c r="AL207" s="369"/>
      <c r="AM207" s="369"/>
      <c r="AN207" s="369"/>
      <c r="AO207" s="369"/>
      <c r="AP207" s="369"/>
      <c r="AQ207" s="369"/>
      <c r="AR207" s="369"/>
      <c r="AS207" s="369"/>
      <c r="AT207" s="369"/>
      <c r="AU207" s="369"/>
      <c r="AV207" s="369"/>
      <c r="AW207" s="369"/>
      <c r="AX207" s="369"/>
      <c r="AY207" s="369"/>
      <c r="AZ207" s="369"/>
      <c r="BA207" s="329"/>
      <c r="BB207" s="340"/>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69"/>
      <c r="CA207" s="369"/>
      <c r="CB207" s="369"/>
      <c r="CC207" s="369"/>
      <c r="CD207" s="369"/>
      <c r="CE207" s="369"/>
      <c r="CF207" s="369"/>
      <c r="CG207" s="369"/>
      <c r="CH207" s="369"/>
      <c r="CI207" s="369"/>
      <c r="CJ207" s="369"/>
      <c r="CK207" s="369"/>
      <c r="CL207" s="369"/>
      <c r="CM207" s="369"/>
      <c r="CN207" s="369"/>
      <c r="CO207" s="369"/>
      <c r="CP207" s="369"/>
      <c r="CQ207" s="369"/>
      <c r="CR207" s="369"/>
      <c r="CS207" s="369"/>
      <c r="CT207" s="369"/>
      <c r="CU207" s="369"/>
      <c r="CV207" s="369"/>
      <c r="CW207" s="369"/>
      <c r="CX207" s="369"/>
      <c r="CY207" s="369"/>
      <c r="CZ207" s="369"/>
    </row>
    <row r="208" s="317" customFormat="true" ht="22.5" customHeight="true" x14ac:dyDescent="0.35">
      <c r="A208" s="835" t="str">
        <f>A1026</f>
        <v>Chad</v>
      </c>
      <c r="B208" s="836"/>
      <c r="AL208" s="369"/>
      <c r="AM208" s="369"/>
      <c r="AN208" s="369"/>
      <c r="AO208" s="369"/>
      <c r="AP208" s="369"/>
      <c r="AQ208" s="369"/>
      <c r="AR208" s="369"/>
      <c r="AS208" s="369"/>
      <c r="AT208" s="369"/>
      <c r="AU208" s="369"/>
      <c r="AV208" s="369"/>
      <c r="AW208" s="369"/>
      <c r="AX208" s="369"/>
      <c r="AY208" s="369"/>
      <c r="AZ208" s="369"/>
      <c r="BA208" s="329"/>
      <c r="BB208" s="340"/>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69"/>
      <c r="CA208" s="369"/>
      <c r="CB208" s="369"/>
      <c r="CC208" s="369"/>
      <c r="CD208" s="369"/>
      <c r="CE208" s="369"/>
      <c r="CF208" s="369"/>
      <c r="CG208" s="369"/>
      <c r="CH208" s="369"/>
      <c r="CI208" s="369"/>
      <c r="CJ208" s="369"/>
      <c r="CK208" s="369"/>
      <c r="CL208" s="369"/>
      <c r="CM208" s="369"/>
      <c r="CN208" s="369"/>
      <c r="CO208" s="369"/>
      <c r="CP208" s="369"/>
      <c r="CQ208" s="369"/>
      <c r="CR208" s="369"/>
      <c r="CS208" s="369"/>
      <c r="CT208" s="369"/>
      <c r="CU208" s="369"/>
      <c r="CV208" s="369"/>
      <c r="CW208" s="369"/>
      <c r="CX208" s="369"/>
      <c r="CY208" s="369"/>
      <c r="CZ208" s="369"/>
    </row>
    <row r="209" s="317" customFormat="true" ht="22.5" customHeight="true" x14ac:dyDescent="0.35">
      <c r="A209" s="344" t="str">
        <f>A1034</f>
        <v>2010</v>
      </c>
      <c r="B209" s="345"/>
      <c r="AL209" s="369"/>
      <c r="AM209" s="369"/>
      <c r="AN209" s="369"/>
      <c r="AO209" s="369"/>
      <c r="AP209" s="369"/>
      <c r="AQ209" s="369"/>
      <c r="AR209" s="369"/>
      <c r="AS209" s="369"/>
      <c r="AT209" s="369"/>
      <c r="AU209" s="369"/>
      <c r="AV209" s="369"/>
      <c r="AW209" s="369"/>
      <c r="AX209" s="369"/>
      <c r="AY209" s="369"/>
      <c r="AZ209" s="369"/>
      <c r="BA209" s="329"/>
      <c r="BB209" s="340"/>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69"/>
      <c r="CA209" s="369"/>
      <c r="CB209" s="369"/>
      <c r="CC209" s="369"/>
      <c r="CD209" s="369"/>
      <c r="CE209" s="369"/>
      <c r="CF209" s="369"/>
      <c r="CG209" s="369"/>
      <c r="CH209" s="369"/>
      <c r="CI209" s="369"/>
      <c r="CJ209" s="369"/>
      <c r="CK209" s="369"/>
      <c r="CL209" s="369"/>
      <c r="CM209" s="369"/>
      <c r="CN209" s="369"/>
      <c r="CO209" s="369"/>
      <c r="CP209" s="369"/>
      <c r="CQ209" s="369"/>
      <c r="CR209" s="369"/>
      <c r="CS209" s="369"/>
      <c r="CT209" s="369"/>
      <c r="CU209" s="369"/>
      <c r="CV209" s="369"/>
      <c r="CW209" s="369"/>
      <c r="CX209" s="369"/>
      <c r="CY209" s="369"/>
      <c r="CZ209" s="369"/>
    </row>
    <row r="210" s="317" customFormat="true" ht="22.5" customHeight="true" x14ac:dyDescent="0.35">
      <c r="A210" s="622" t="s">
        <v>112</v>
      </c>
      <c r="B210" s="347"/>
      <c r="AL210" s="369"/>
      <c r="AM210" s="369"/>
      <c r="AN210" s="369"/>
      <c r="AO210" s="369"/>
      <c r="AP210" s="369"/>
      <c r="AQ210" s="369"/>
      <c r="AR210" s="369"/>
      <c r="AS210" s="369"/>
      <c r="AT210" s="369"/>
      <c r="AU210" s="369"/>
      <c r="AV210" s="369"/>
      <c r="AW210" s="369"/>
      <c r="AX210" s="369"/>
      <c r="AY210" s="369"/>
      <c r="AZ210" s="369"/>
      <c r="BA210" s="329"/>
      <c r="BB210" s="340"/>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69"/>
      <c r="CA210" s="369"/>
      <c r="CB210" s="369"/>
      <c r="CC210" s="369"/>
      <c r="CD210" s="369"/>
      <c r="CE210" s="369"/>
      <c r="CF210" s="369"/>
      <c r="CG210" s="369"/>
      <c r="CH210" s="369"/>
      <c r="CI210" s="369"/>
      <c r="CJ210" s="369"/>
      <c r="CK210" s="369"/>
      <c r="CL210" s="369"/>
      <c r="CM210" s="369"/>
      <c r="CN210" s="369"/>
      <c r="CO210" s="369"/>
      <c r="CP210" s="369"/>
      <c r="CQ210" s="369"/>
      <c r="CR210" s="369"/>
      <c r="CS210" s="369"/>
      <c r="CT210" s="369"/>
      <c r="CU210" s="369"/>
      <c r="CV210" s="369"/>
      <c r="CW210" s="369"/>
      <c r="CX210" s="369"/>
      <c r="CY210" s="369"/>
      <c r="CZ210" s="369"/>
    </row>
    <row r="211" s="317" customFormat="true" ht="20.1" customHeight="true" x14ac:dyDescent="0.35">
      <c r="A211" s="349" t="s">
        <v>97</v>
      </c>
      <c r="B211" s="345"/>
      <c r="AL211" s="369"/>
      <c r="AM211" s="369"/>
      <c r="AN211" s="369"/>
      <c r="AO211" s="369"/>
      <c r="AP211" s="369"/>
      <c r="AQ211" s="369"/>
      <c r="AR211" s="369"/>
      <c r="AS211" s="369"/>
      <c r="AT211" s="369"/>
      <c r="AU211" s="369"/>
      <c r="AV211" s="369"/>
      <c r="AW211" s="369"/>
      <c r="AX211" s="369"/>
      <c r="AY211" s="369"/>
      <c r="AZ211" s="369"/>
      <c r="BA211" s="329"/>
      <c r="BB211" s="340"/>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69"/>
      <c r="CA211" s="369"/>
      <c r="CB211" s="369"/>
      <c r="CC211" s="369"/>
      <c r="CD211" s="369"/>
      <c r="CE211" s="369"/>
      <c r="CF211" s="369"/>
      <c r="CG211" s="369"/>
      <c r="CH211" s="369"/>
      <c r="CI211" s="369"/>
      <c r="CJ211" s="369"/>
      <c r="CK211" s="369"/>
      <c r="CL211" s="369"/>
      <c r="CM211" s="369"/>
      <c r="CN211" s="369"/>
      <c r="CO211" s="369"/>
      <c r="CP211" s="369"/>
      <c r="CQ211" s="369"/>
      <c r="CR211" s="369"/>
      <c r="CS211" s="369"/>
      <c r="CT211" s="369"/>
      <c r="CU211" s="369"/>
      <c r="CV211" s="369"/>
      <c r="CW211" s="369"/>
      <c r="CX211" s="369"/>
      <c r="CY211" s="369"/>
      <c r="CZ211" s="369"/>
    </row>
    <row r="212" s="317" customFormat="true" ht="15" customHeight="true" x14ac:dyDescent="0.2">
      <c r="A212" s="623" t="s">
        <v>98</v>
      </c>
      <c r="B212" s="382"/>
      <c r="AL212" s="369"/>
      <c r="AM212" s="369"/>
      <c r="AN212" s="369"/>
      <c r="AO212" s="369"/>
      <c r="AP212" s="369"/>
      <c r="AQ212" s="369"/>
      <c r="AR212" s="369"/>
      <c r="AS212" s="369"/>
      <c r="AT212" s="369"/>
      <c r="AU212" s="369"/>
      <c r="AV212" s="369"/>
      <c r="AW212" s="369"/>
      <c r="AX212" s="369"/>
      <c r="AY212" s="369"/>
      <c r="AZ212" s="369"/>
      <c r="BA212" s="329"/>
      <c r="BB212" s="340"/>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69"/>
      <c r="CA212" s="369"/>
      <c r="CB212" s="369"/>
      <c r="CC212" s="369"/>
      <c r="CD212" s="369"/>
      <c r="CE212" s="369"/>
      <c r="CF212" s="369"/>
      <c r="CG212" s="369"/>
      <c r="CH212" s="369"/>
      <c r="CI212" s="369"/>
      <c r="CJ212" s="369"/>
      <c r="CK212" s="369"/>
      <c r="CL212" s="369"/>
      <c r="CM212" s="369"/>
      <c r="CN212" s="369"/>
      <c r="CO212" s="369"/>
      <c r="CP212" s="369"/>
      <c r="CQ212" s="369"/>
      <c r="CR212" s="369"/>
      <c r="CS212" s="369"/>
      <c r="CT212" s="369"/>
      <c r="CU212" s="369"/>
      <c r="CV212" s="369"/>
      <c r="CW212" s="369"/>
      <c r="CX212" s="369"/>
      <c r="CY212" s="369"/>
      <c r="CZ212" s="369"/>
    </row>
    <row r="213" s="317" customFormat="true" ht="15" customHeight="true" x14ac:dyDescent="0.2">
      <c r="A213" s="358" t="s">
        <v>40</v>
      </c>
      <c r="B213" s="357"/>
      <c r="AL213" s="369"/>
      <c r="AM213" s="369"/>
      <c r="AN213" s="369"/>
      <c r="AO213" s="369"/>
      <c r="AP213" s="369"/>
      <c r="AQ213" s="369"/>
      <c r="AR213" s="369"/>
      <c r="AS213" s="369"/>
      <c r="AT213" s="369"/>
      <c r="AU213" s="369"/>
      <c r="AV213" s="369"/>
      <c r="AW213" s="369"/>
      <c r="AX213" s="369"/>
      <c r="AY213" s="369"/>
      <c r="AZ213" s="369"/>
      <c r="BA213" s="329"/>
      <c r="BB213" s="340"/>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69"/>
      <c r="CA213" s="369"/>
      <c r="CB213" s="369"/>
      <c r="CC213" s="369"/>
      <c r="CD213" s="369"/>
      <c r="CE213" s="369"/>
      <c r="CF213" s="369"/>
      <c r="CG213" s="369"/>
      <c r="CH213" s="369"/>
      <c r="CI213" s="369"/>
      <c r="CJ213" s="369"/>
      <c r="CK213" s="369"/>
      <c r="CL213" s="369"/>
      <c r="CM213" s="369"/>
      <c r="CN213" s="369"/>
      <c r="CO213" s="369"/>
      <c r="CP213" s="369"/>
      <c r="CQ213" s="369"/>
      <c r="CR213" s="369"/>
      <c r="CS213" s="369"/>
      <c r="CT213" s="369"/>
      <c r="CU213" s="369"/>
      <c r="CV213" s="369"/>
      <c r="CW213" s="369"/>
      <c r="CX213" s="369"/>
      <c r="CY213" s="369"/>
      <c r="CZ213" s="369"/>
    </row>
    <row r="214" s="317" customFormat="true" ht="15" customHeight="true" x14ac:dyDescent="0.2">
      <c r="A214" s="356" t="s">
        <v>39</v>
      </c>
      <c r="B214" s="357"/>
      <c r="AL214" s="369"/>
      <c r="AM214" s="369"/>
      <c r="AN214" s="369"/>
      <c r="AO214" s="369"/>
      <c r="AP214" s="369"/>
      <c r="AQ214" s="369"/>
      <c r="AR214" s="369"/>
      <c r="AS214" s="369"/>
      <c r="AT214" s="369"/>
      <c r="AU214" s="369"/>
      <c r="AV214" s="369"/>
      <c r="AW214" s="369"/>
      <c r="AX214" s="369"/>
      <c r="AY214" s="369"/>
      <c r="AZ214" s="369"/>
      <c r="BA214" s="329"/>
      <c r="BB214" s="340"/>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69"/>
      <c r="CA214" s="369"/>
      <c r="CB214" s="369"/>
      <c r="CC214" s="369"/>
      <c r="CD214" s="369"/>
      <c r="CE214" s="369"/>
      <c r="CF214" s="369"/>
      <c r="CG214" s="369"/>
      <c r="CH214" s="369"/>
      <c r="CI214" s="369"/>
      <c r="CJ214" s="369"/>
      <c r="CK214" s="369"/>
      <c r="CL214" s="369"/>
      <c r="CM214" s="369"/>
      <c r="CN214" s="369"/>
      <c r="CO214" s="369"/>
      <c r="CP214" s="369"/>
      <c r="CQ214" s="369"/>
      <c r="CR214" s="369"/>
      <c r="CS214" s="369"/>
      <c r="CT214" s="369"/>
      <c r="CU214" s="369"/>
      <c r="CV214" s="369"/>
      <c r="CW214" s="369"/>
      <c r="CX214" s="369"/>
      <c r="CY214" s="369"/>
      <c r="CZ214" s="369"/>
    </row>
    <row r="215" s="317" customFormat="true" ht="15" customHeight="true" x14ac:dyDescent="0.2">
      <c r="A215" s="356" t="s">
        <v>136</v>
      </c>
      <c r="B215" s="381" t="str">
        <f>A1025</f>
        <v>MICS10</v>
      </c>
      <c r="AL215" s="369"/>
      <c r="AM215" s="369"/>
      <c r="AN215" s="369"/>
      <c r="AO215" s="369"/>
      <c r="AP215" s="369"/>
      <c r="AQ215" s="369"/>
      <c r="AR215" s="369"/>
      <c r="AS215" s="369"/>
      <c r="AT215" s="369"/>
      <c r="AU215" s="369"/>
      <c r="AV215" s="369"/>
      <c r="AW215" s="369"/>
      <c r="AX215" s="369"/>
      <c r="AY215" s="369"/>
      <c r="AZ215" s="369"/>
      <c r="BA215" s="329"/>
      <c r="BB215" s="340"/>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69"/>
      <c r="CA215" s="369"/>
      <c r="CB215" s="369"/>
      <c r="CC215" s="369"/>
      <c r="CD215" s="369"/>
      <c r="CE215" s="369"/>
      <c r="CF215" s="369"/>
      <c r="CG215" s="369"/>
      <c r="CH215" s="369"/>
      <c r="CI215" s="369"/>
      <c r="CJ215" s="369"/>
      <c r="CK215" s="369"/>
      <c r="CL215" s="369"/>
      <c r="CM215" s="369"/>
      <c r="CN215" s="369"/>
      <c r="CO215" s="369"/>
      <c r="CP215" s="369"/>
      <c r="CQ215" s="369"/>
      <c r="CR215" s="369"/>
      <c r="CS215" s="369"/>
      <c r="CT215" s="369"/>
      <c r="CU215" s="369"/>
      <c r="CV215" s="369"/>
      <c r="CW215" s="369"/>
      <c r="CX215" s="369"/>
      <c r="CY215" s="369"/>
      <c r="CZ215" s="369"/>
    </row>
    <row r="216" s="317" customFormat="true" ht="15" customHeight="true" x14ac:dyDescent="0.2">
      <c r="A216" s="171"/>
      <c r="B216" s="173"/>
      <c r="AL216" s="369"/>
      <c r="AM216" s="369"/>
      <c r="AN216" s="369"/>
      <c r="AO216" s="369"/>
      <c r="AP216" s="369"/>
      <c r="AQ216" s="369"/>
      <c r="AR216" s="369"/>
      <c r="AS216" s="369"/>
      <c r="AT216" s="369"/>
      <c r="AU216" s="369"/>
      <c r="AV216" s="369"/>
      <c r="AW216" s="369"/>
      <c r="AX216" s="369"/>
      <c r="AY216" s="369"/>
      <c r="AZ216" s="369"/>
      <c r="BA216" s="329"/>
      <c r="BB216" s="340"/>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69"/>
      <c r="CA216" s="369"/>
      <c r="CB216" s="369"/>
      <c r="CC216" s="369"/>
      <c r="CD216" s="369"/>
      <c r="CE216" s="369"/>
      <c r="CF216" s="369"/>
      <c r="CG216" s="369"/>
      <c r="CH216" s="369"/>
      <c r="CI216" s="369"/>
      <c r="CJ216" s="369"/>
      <c r="CK216" s="369"/>
      <c r="CL216" s="369"/>
      <c r="CM216" s="369"/>
      <c r="CN216" s="369"/>
      <c r="CO216" s="369"/>
      <c r="CP216" s="369"/>
      <c r="CQ216" s="369"/>
      <c r="CR216" s="369"/>
      <c r="CS216" s="369"/>
      <c r="CT216" s="369"/>
      <c r="CU216" s="369"/>
      <c r="CV216" s="369"/>
      <c r="CW216" s="369"/>
      <c r="CX216" s="369"/>
      <c r="CY216" s="369"/>
      <c r="CZ216" s="369"/>
    </row>
    <row r="217" s="317" customFormat="true" ht="15" customHeight="true" x14ac:dyDescent="0.2">
      <c r="A217" s="171"/>
      <c r="B217" s="172"/>
      <c r="AL217" s="369"/>
      <c r="AM217" s="369"/>
      <c r="AN217" s="369"/>
      <c r="AO217" s="369"/>
      <c r="AP217" s="369"/>
      <c r="AQ217" s="369"/>
      <c r="AR217" s="369"/>
      <c r="AS217" s="369"/>
      <c r="AT217" s="369"/>
      <c r="AU217" s="369"/>
      <c r="AV217" s="369"/>
      <c r="AW217" s="369"/>
      <c r="AX217" s="369"/>
      <c r="AY217" s="369"/>
      <c r="AZ217" s="369"/>
      <c r="BA217" s="329"/>
      <c r="BB217" s="340"/>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69"/>
      <c r="CA217" s="369"/>
      <c r="CB217" s="369"/>
      <c r="CC217" s="369"/>
      <c r="CD217" s="369"/>
      <c r="CE217" s="369"/>
      <c r="CF217" s="369"/>
      <c r="CG217" s="369"/>
      <c r="CH217" s="369"/>
      <c r="CI217" s="369"/>
      <c r="CJ217" s="369"/>
      <c r="CK217" s="369"/>
      <c r="CL217" s="369"/>
      <c r="CM217" s="369"/>
      <c r="CN217" s="369"/>
      <c r="CO217" s="369"/>
      <c r="CP217" s="369"/>
      <c r="CQ217" s="369"/>
      <c r="CR217" s="369"/>
      <c r="CS217" s="369"/>
      <c r="CT217" s="369"/>
      <c r="CU217" s="369"/>
      <c r="CV217" s="369"/>
      <c r="CW217" s="369"/>
      <c r="CX217" s="369"/>
      <c r="CY217" s="369"/>
      <c r="CZ217" s="369"/>
    </row>
    <row r="218" s="317" customFormat="true" ht="18" customHeight="true" x14ac:dyDescent="0.2">
      <c r="A218" s="171"/>
      <c r="B218" s="173"/>
      <c r="AL218" s="369"/>
      <c r="AM218" s="369"/>
      <c r="AN218" s="369"/>
      <c r="AO218" s="369"/>
      <c r="AP218" s="369"/>
      <c r="AQ218" s="369"/>
      <c r="AR218" s="369"/>
      <c r="AS218" s="369"/>
      <c r="AT218" s="369"/>
      <c r="AU218" s="369"/>
      <c r="AV218" s="369"/>
      <c r="AW218" s="369"/>
      <c r="AX218" s="369"/>
      <c r="AY218" s="369"/>
      <c r="AZ218" s="369"/>
      <c r="BA218" s="329"/>
      <c r="BB218" s="340"/>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69"/>
      <c r="CA218" s="369"/>
      <c r="CB218" s="369"/>
      <c r="CC218" s="369"/>
      <c r="CD218" s="369"/>
      <c r="CE218" s="369"/>
      <c r="CF218" s="369"/>
      <c r="CG218" s="369"/>
      <c r="CH218" s="369"/>
      <c r="CI218" s="369"/>
      <c r="CJ218" s="369"/>
      <c r="CK218" s="369"/>
      <c r="CL218" s="369"/>
      <c r="CM218" s="369"/>
      <c r="CN218" s="369"/>
      <c r="CO218" s="369"/>
      <c r="CP218" s="369"/>
      <c r="CQ218" s="369"/>
      <c r="CR218" s="369"/>
      <c r="CS218" s="369"/>
      <c r="CT218" s="369"/>
      <c r="CU218" s="369"/>
      <c r="CV218" s="369"/>
      <c r="CW218" s="369"/>
      <c r="CX218" s="369"/>
      <c r="CY218" s="369"/>
      <c r="CZ218" s="369"/>
    </row>
    <row r="219" s="317" customFormat="true" ht="18" customHeight="true" x14ac:dyDescent="0.2">
      <c r="A219" s="170"/>
      <c r="B219" s="169"/>
      <c r="AL219" s="369"/>
      <c r="AM219" s="369"/>
      <c r="AN219" s="369"/>
      <c r="AO219" s="369"/>
      <c r="AP219" s="369"/>
      <c r="AQ219" s="369"/>
      <c r="AR219" s="369"/>
      <c r="AS219" s="369"/>
      <c r="AT219" s="369"/>
      <c r="AU219" s="369"/>
      <c r="AV219" s="369"/>
      <c r="AW219" s="369"/>
      <c r="AX219" s="369"/>
      <c r="AY219" s="369"/>
      <c r="AZ219" s="369"/>
      <c r="BA219" s="329"/>
      <c r="BB219" s="340"/>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69"/>
      <c r="CA219" s="369"/>
      <c r="CB219" s="369"/>
      <c r="CC219" s="369"/>
      <c r="CD219" s="369"/>
      <c r="CE219" s="369"/>
      <c r="CF219" s="369"/>
      <c r="CG219" s="369"/>
      <c r="CH219" s="369"/>
      <c r="CI219" s="369"/>
      <c r="CJ219" s="369"/>
      <c r="CK219" s="369"/>
      <c r="CL219" s="369"/>
      <c r="CM219" s="369"/>
      <c r="CN219" s="369"/>
      <c r="CO219" s="369"/>
      <c r="CP219" s="369"/>
      <c r="CQ219" s="369"/>
      <c r="CR219" s="369"/>
      <c r="CS219" s="369"/>
      <c r="CT219" s="369"/>
      <c r="CU219" s="369"/>
      <c r="CV219" s="369"/>
      <c r="CW219" s="369"/>
      <c r="CX219" s="369"/>
      <c r="CY219" s="369"/>
      <c r="CZ219" s="369"/>
    </row>
    <row r="220" s="561" customFormat="true" ht="15" customHeight="true" x14ac:dyDescent="0.2">
      <c r="A220" s="320" t="s">
        <v>86</v>
      </c>
      <c r="B220" s="364"/>
      <c r="C220" s="830" t="s">
        <v>115</v>
      </c>
      <c r="D220" s="831"/>
      <c r="E220" s="831"/>
      <c r="F220" s="831"/>
      <c r="G220" s="832"/>
      <c r="H220" s="833" t="s">
        <v>38</v>
      </c>
      <c r="I220" s="811"/>
      <c r="J220" s="811"/>
      <c r="K220" s="811"/>
      <c r="L220" s="813"/>
      <c r="M220" s="801" t="s">
        <v>37</v>
      </c>
      <c r="N220" s="802"/>
      <c r="O220" s="802"/>
      <c r="P220" s="802"/>
      <c r="Q220" s="804"/>
      <c r="R220" s="5" t="s">
        <v>142</v>
      </c>
      <c r="S220" s="455"/>
      <c r="T220" s="455"/>
      <c r="U220" s="455"/>
      <c r="V220" s="455"/>
      <c r="W220" s="455"/>
      <c r="X220" s="455"/>
      <c r="Y220" s="455"/>
      <c r="Z220" s="455"/>
      <c r="AA220" s="455"/>
      <c r="AB220" s="455"/>
      <c r="AC220" s="455"/>
      <c r="AD220" s="455"/>
      <c r="AE220" s="455"/>
      <c r="AF220" s="455"/>
      <c r="AG220" s="455"/>
      <c r="AH220" s="455"/>
      <c r="AI220" s="455"/>
      <c r="AJ220" s="455"/>
      <c r="AK220" s="455"/>
      <c r="AL220" s="184"/>
      <c r="AM220" s="184"/>
      <c r="AN220" s="184"/>
      <c r="AO220" s="184"/>
      <c r="AP220" s="184"/>
      <c r="AQ220" s="184"/>
      <c r="AR220" s="184"/>
      <c r="AS220" s="184"/>
      <c r="AT220" s="184"/>
      <c r="AU220" s="184"/>
      <c r="AV220" s="184"/>
      <c r="AW220" s="184"/>
      <c r="AX220" s="184"/>
      <c r="AY220" s="184"/>
      <c r="AZ220" s="374"/>
      <c r="BA220" s="375" t="s">
        <v>131</v>
      </c>
      <c r="BB220" s="320" t="s">
        <v>86</v>
      </c>
      <c r="BC220" s="801" t="s">
        <v>115</v>
      </c>
      <c r="BD220" s="802"/>
      <c r="BE220" s="802"/>
      <c r="BF220" s="802"/>
      <c r="BG220" s="803"/>
      <c r="BH220" s="801" t="s">
        <v>38</v>
      </c>
      <c r="BI220" s="802"/>
      <c r="BJ220" s="802"/>
      <c r="BK220" s="802"/>
      <c r="BL220" s="803"/>
      <c r="BM220" s="801" t="s">
        <v>37</v>
      </c>
      <c r="BN220" s="802"/>
      <c r="BO220" s="802"/>
      <c r="BP220" s="802"/>
      <c r="BQ220" s="804"/>
      <c r="BR220" s="18" t="s">
        <v>142</v>
      </c>
      <c r="BS220" s="455"/>
      <c r="BT220" s="455"/>
      <c r="BU220" s="455"/>
      <c r="BV220" s="455"/>
      <c r="BW220" s="455"/>
      <c r="BX220" s="455"/>
      <c r="BY220" s="455"/>
      <c r="BZ220" s="469"/>
      <c r="CA220" s="469"/>
      <c r="CB220" s="469"/>
      <c r="CC220" s="469"/>
      <c r="CD220" s="469"/>
      <c r="CE220" s="469"/>
      <c r="CF220" s="469"/>
      <c r="CG220" s="469"/>
      <c r="CH220" s="469"/>
      <c r="CI220" s="469"/>
      <c r="CJ220" s="469"/>
      <c r="CK220" s="469"/>
      <c r="CL220" s="373"/>
      <c r="CM220" s="373"/>
      <c r="CN220" s="373"/>
      <c r="CO220" s="373"/>
      <c r="CP220" s="373"/>
      <c r="CQ220" s="373"/>
      <c r="CR220" s="373"/>
      <c r="CS220" s="373"/>
      <c r="CT220" s="373"/>
      <c r="CU220" s="373"/>
      <c r="CV220" s="373"/>
      <c r="CW220" s="373"/>
      <c r="CX220" s="373"/>
      <c r="CY220" s="373"/>
      <c r="CZ220" s="373"/>
    </row>
    <row r="221" s="561" customFormat="true" ht="24" x14ac:dyDescent="0.2">
      <c r="A221" s="361" t="s">
        <v>87</v>
      </c>
      <c r="B221" s="404"/>
      <c r="C221" s="446" t="s">
        <v>0</v>
      </c>
      <c r="D221" s="620" t="s">
        <v>1</v>
      </c>
      <c r="E221" s="620" t="s">
        <v>2</v>
      </c>
      <c r="F221" s="620" t="s">
        <v>3</v>
      </c>
      <c r="G221" s="621" t="s">
        <v>4</v>
      </c>
      <c r="H221" s="409" t="s">
        <v>0</v>
      </c>
      <c r="I221" s="631" t="s">
        <v>1</v>
      </c>
      <c r="J221" s="631" t="s">
        <v>2</v>
      </c>
      <c r="K221" s="631" t="s">
        <v>3</v>
      </c>
      <c r="L221" s="632" t="s">
        <v>4</v>
      </c>
      <c r="M221" s="410" t="s">
        <v>0</v>
      </c>
      <c r="N221" s="631" t="s">
        <v>1</v>
      </c>
      <c r="O221" s="631" t="s">
        <v>2</v>
      </c>
      <c r="P221" s="631" t="s">
        <v>3</v>
      </c>
      <c r="Q221" s="619" t="s">
        <v>4</v>
      </c>
      <c r="R221" s="409" t="s">
        <v>323</v>
      </c>
      <c r="S221" s="631" t="s">
        <v>324</v>
      </c>
      <c r="T221" s="631" t="s">
        <v>325</v>
      </c>
      <c r="U221" s="631" t="s">
        <v>257</v>
      </c>
      <c r="V221" s="631" t="s">
        <v>326</v>
      </c>
      <c r="W221" s="631" t="s">
        <v>327</v>
      </c>
      <c r="X221" s="631" t="s">
        <v>328</v>
      </c>
      <c r="Y221" s="631" t="s">
        <v>329</v>
      </c>
      <c r="Z221" s="631" t="s">
        <v>258</v>
      </c>
      <c r="AA221" s="631" t="s">
        <v>330</v>
      </c>
      <c r="AB221" s="631" t="s">
        <v>331</v>
      </c>
      <c r="AC221" s="631" t="s">
        <v>332</v>
      </c>
      <c r="AD221" s="631" t="s">
        <v>333</v>
      </c>
      <c r="AE221" s="631" t="s">
        <v>260</v>
      </c>
      <c r="AF221" s="631" t="s">
        <v>334</v>
      </c>
      <c r="AG221" s="631" t="s">
        <v>335</v>
      </c>
      <c r="AH221" s="631" t="s">
        <v>336</v>
      </c>
      <c r="AI221" s="631" t="s">
        <v>337</v>
      </c>
      <c r="AJ221" s="631" t="s">
        <v>338</v>
      </c>
      <c r="AK221" s="632" t="s">
        <v>339</v>
      </c>
      <c r="AL221" s="184"/>
      <c r="AM221" s="184"/>
      <c r="AN221" s="184"/>
      <c r="AO221" s="184"/>
      <c r="AP221" s="184"/>
      <c r="AQ221" s="184"/>
      <c r="AR221" s="184"/>
      <c r="AS221" s="184"/>
      <c r="AT221" s="184"/>
      <c r="AU221" s="184"/>
      <c r="AV221" s="184"/>
      <c r="AW221" s="184"/>
      <c r="AX221" s="184"/>
      <c r="AY221" s="184"/>
      <c r="AZ221" s="374"/>
      <c r="BA221" s="361" t="s">
        <v>118</v>
      </c>
      <c r="BB221" s="360"/>
      <c r="BC221" s="486" t="s">
        <v>0</v>
      </c>
      <c r="BD221" s="596" t="s">
        <v>1</v>
      </c>
      <c r="BE221" s="596" t="s">
        <v>2</v>
      </c>
      <c r="BF221" s="596" t="s">
        <v>3</v>
      </c>
      <c r="BG221" s="487" t="s">
        <v>4</v>
      </c>
      <c r="BH221" s="486" t="s">
        <v>0</v>
      </c>
      <c r="BI221" s="596" t="s">
        <v>1</v>
      </c>
      <c r="BJ221" s="596" t="s">
        <v>2</v>
      </c>
      <c r="BK221" s="596" t="s">
        <v>3</v>
      </c>
      <c r="BL221" s="487" t="s">
        <v>4</v>
      </c>
      <c r="BM221" s="486" t="s">
        <v>0</v>
      </c>
      <c r="BN221" s="596" t="s">
        <v>1</v>
      </c>
      <c r="BO221" s="596" t="s">
        <v>2</v>
      </c>
      <c r="BP221" s="596" t="s">
        <v>3</v>
      </c>
      <c r="BQ221" s="487" t="s">
        <v>4</v>
      </c>
      <c r="BR221" s="486" t="s">
        <v>323</v>
      </c>
      <c r="BS221" s="596" t="s">
        <v>324</v>
      </c>
      <c r="BT221" s="596" t="s">
        <v>325</v>
      </c>
      <c r="BU221" s="596" t="s">
        <v>257</v>
      </c>
      <c r="BV221" s="596" t="s">
        <v>326</v>
      </c>
      <c r="BW221" s="596" t="s">
        <v>327</v>
      </c>
      <c r="BX221" s="596" t="s">
        <v>328</v>
      </c>
      <c r="BY221" s="597" t="s">
        <v>329</v>
      </c>
      <c r="BZ221" s="597" t="s">
        <v>258</v>
      </c>
      <c r="CA221" s="597" t="s">
        <v>330</v>
      </c>
      <c r="CB221" s="597" t="s">
        <v>331</v>
      </c>
      <c r="CC221" s="597" t="s">
        <v>332</v>
      </c>
      <c r="CD221" s="597" t="s">
        <v>333</v>
      </c>
      <c r="CE221" s="597" t="s">
        <v>260</v>
      </c>
      <c r="CF221" s="597" t="s">
        <v>334</v>
      </c>
      <c r="CG221" s="597" t="s">
        <v>335</v>
      </c>
      <c r="CH221" s="597" t="s">
        <v>336</v>
      </c>
      <c r="CI221" s="597" t="s">
        <v>337</v>
      </c>
      <c r="CJ221" s="597" t="s">
        <v>338</v>
      </c>
      <c r="CK221" s="597" t="s">
        <v>339</v>
      </c>
      <c r="CL221" s="180"/>
      <c r="CM221" s="180"/>
      <c r="CN221" s="180"/>
      <c r="CO221" s="180"/>
      <c r="CP221" s="180"/>
      <c r="CQ221" s="180"/>
      <c r="CR221" s="180"/>
      <c r="CS221" s="180"/>
      <c r="CT221" s="180"/>
      <c r="CU221" s="180"/>
      <c r="CV221" s="180"/>
      <c r="CW221" s="180"/>
      <c r="CX221" s="180"/>
      <c r="CY221" s="180"/>
      <c r="CZ221" s="180"/>
    </row>
    <row r="222" s="561" customFormat="true" ht="15" customHeight="true" x14ac:dyDescent="0.2">
      <c r="A222" s="834" t="s">
        <v>36</v>
      </c>
      <c r="B222" s="406" t="s">
        <v>15</v>
      </c>
      <c r="C222" s="130">
        <v>12.065277150562318</v>
      </c>
      <c r="D222" s="129">
        <v>13.210704382876601</v>
      </c>
      <c r="E222" s="129">
        <v>16.112634613493665</v>
      </c>
      <c r="F222" s="129">
        <v>25.901357084654581</v>
      </c>
      <c r="G222" s="128">
        <v>47.199286314319039</v>
      </c>
      <c r="H222" s="127">
        <v>29.379814165183259</v>
      </c>
      <c r="I222" s="129">
        <v>39.658753795880834</v>
      </c>
      <c r="J222" s="129">
        <v>47.488829424334597</v>
      </c>
      <c r="K222" s="129">
        <v>49.502822958562362</v>
      </c>
      <c r="L222" s="126">
        <v>64.598083653756021</v>
      </c>
      <c r="M222" s="130">
        <v>12.74784127864727</v>
      </c>
      <c r="N222" s="129">
        <v>10.812235108830464</v>
      </c>
      <c r="O222" s="129">
        <v>13.894356263616553</v>
      </c>
      <c r="P222" s="129">
        <v>15.475331110095391</v>
      </c>
      <c r="Q222" s="128">
        <v>26.452925920829845</v>
      </c>
      <c r="R222" s="127">
        <v>20.335846844070833</v>
      </c>
      <c r="S222" s="129">
        <v>31.464941881550406</v>
      </c>
      <c r="T222" s="129">
        <v>11.970139812623557</v>
      </c>
      <c r="U222" s="129">
        <v>31.080760821026825</v>
      </c>
      <c r="V222" s="129">
        <v>25.038687040950968</v>
      </c>
      <c r="W222" s="129">
        <v>31.233855042986892</v>
      </c>
      <c r="X222" s="129">
        <v>15.342141119280489</v>
      </c>
      <c r="Y222" s="129">
        <v>21.210234694106653</v>
      </c>
      <c r="Z222" s="129">
        <v>12.815665769482482</v>
      </c>
      <c r="AA222" s="129">
        <v>26.47004695331831</v>
      </c>
      <c r="AB222" s="129">
        <v>6.7254353035612946E-2</v>
      </c>
      <c r="AC222" s="129">
        <v>5.2327922983220851</v>
      </c>
      <c r="AD222" s="129">
        <v>13.853685754658612</v>
      </c>
      <c r="AE222" s="129">
        <v>21.750990655374657</v>
      </c>
      <c r="AF222" s="129">
        <v>55.722937212052173</v>
      </c>
      <c r="AG222" s="129">
        <v>18.617472541077397</v>
      </c>
      <c r="AH222" s="129">
        <v>30.530213689952163</v>
      </c>
      <c r="AI222" s="129">
        <v>25.892218230990675</v>
      </c>
      <c r="AJ222" s="129">
        <v>29.674006177312528</v>
      </c>
      <c r="AK222" s="126">
        <v>10.812013828998868</v>
      </c>
      <c r="AL222" s="184"/>
      <c r="AM222" s="184"/>
      <c r="AN222" s="184"/>
      <c r="AO222" s="184"/>
      <c r="AP222" s="184"/>
      <c r="AQ222" s="184"/>
      <c r="AR222" s="184"/>
      <c r="AS222" s="184"/>
      <c r="AT222" s="184"/>
      <c r="AU222" s="184"/>
      <c r="AV222" s="184"/>
      <c r="AW222" s="184"/>
      <c r="AX222" s="184"/>
      <c r="AY222" s="184"/>
      <c r="AZ222" s="374"/>
      <c r="BA222" s="807" t="s">
        <v>36</v>
      </c>
      <c r="BB222" s="627" t="s">
        <v>15</v>
      </c>
      <c r="BC222" s="517">
        <v>2044.698250483953</v>
      </c>
      <c r="BD222" s="513">
        <v>2270.4003475417089</v>
      </c>
      <c r="BE222" s="513">
        <v>2771.3803305076481</v>
      </c>
      <c r="BF222" s="513">
        <v>4403.5984590540647</v>
      </c>
      <c r="BG222" s="526">
        <v>8107.9507376955034</v>
      </c>
      <c r="BH222" s="517">
        <v>1159.3816243913018</v>
      </c>
      <c r="BI222" s="513">
        <v>1535.1285708679341</v>
      </c>
      <c r="BJ222" s="513">
        <v>1887.3120905643159</v>
      </c>
      <c r="BK222" s="513">
        <v>1954.944874613408</v>
      </c>
      <c r="BL222" s="526">
        <v>2617.368478050279</v>
      </c>
      <c r="BM222" s="517">
        <v>1639.7330867788778</v>
      </c>
      <c r="BN222" s="513">
        <v>1424.5687495126522</v>
      </c>
      <c r="BO222" s="513">
        <v>1846.0458765587639</v>
      </c>
      <c r="BP222" s="513">
        <v>2042.5577743314038</v>
      </c>
      <c r="BQ222" s="526">
        <v>3490.9869996139282</v>
      </c>
      <c r="BR222" s="517">
        <v>146.86164833952782</v>
      </c>
      <c r="BS222" s="513">
        <v>211.88442042429472</v>
      </c>
      <c r="BT222" s="513">
        <v>563.91816725089461</v>
      </c>
      <c r="BU222" s="513">
        <v>1266.7681995197256</v>
      </c>
      <c r="BV222" s="513">
        <v>982.48980369669766</v>
      </c>
      <c r="BW222" s="513">
        <v>1541.3506133367746</v>
      </c>
      <c r="BX222" s="513">
        <v>619.66501154760761</v>
      </c>
      <c r="BY222" s="521">
        <v>760.0443170291918</v>
      </c>
      <c r="BZ222" s="521">
        <v>607.81498946967213</v>
      </c>
      <c r="CA222" s="521">
        <v>1418.531597331272</v>
      </c>
      <c r="CB222" s="521">
        <v>3.5685188462686108</v>
      </c>
      <c r="CC222" s="521">
        <v>334.00039577721611</v>
      </c>
      <c r="CD222" s="521">
        <v>638.39223859876699</v>
      </c>
      <c r="CE222" s="521">
        <v>1043.9398321437479</v>
      </c>
      <c r="CF222" s="521">
        <v>5362.2775352009367</v>
      </c>
      <c r="CG222" s="521">
        <v>1073.8714789881119</v>
      </c>
      <c r="CH222" s="521">
        <v>782.02000954440734</v>
      </c>
      <c r="CI222" s="521">
        <v>365.61982433413669</v>
      </c>
      <c r="CJ222" s="521">
        <v>1540.3422630220973</v>
      </c>
      <c r="CK222" s="521">
        <v>334.66726088151449</v>
      </c>
      <c r="CL222" s="1"/>
      <c r="CM222" s="1"/>
      <c r="CN222" s="1"/>
      <c r="CO222" s="1"/>
      <c r="CP222" s="1"/>
      <c r="CQ222" s="1"/>
      <c r="CR222" s="1"/>
      <c r="CS222" s="1"/>
      <c r="CT222" s="1"/>
      <c r="CU222" s="1"/>
      <c r="CV222" s="1"/>
      <c r="CW222" s="1"/>
      <c r="CX222" s="1"/>
      <c r="CY222" s="1"/>
      <c r="CZ222" s="2"/>
    </row>
    <row r="223" s="561" customFormat="true" ht="15" customHeight="true" x14ac:dyDescent="0.2">
      <c r="A223" s="808"/>
      <c r="B223" s="407" t="s">
        <v>16</v>
      </c>
      <c r="C223" s="125">
        <v>30.508363340885779</v>
      </c>
      <c r="D223" s="124">
        <v>29.85831746623802</v>
      </c>
      <c r="E223" s="124">
        <v>28.854440449493485</v>
      </c>
      <c r="F223" s="124">
        <v>24.079927523196403</v>
      </c>
      <c r="G223" s="123">
        <v>17.797817719822024</v>
      </c>
      <c r="H223" s="122">
        <v>24.776276481681656</v>
      </c>
      <c r="I223" s="124">
        <v>24.422714569013234</v>
      </c>
      <c r="J223" s="124">
        <v>18.933704230851308</v>
      </c>
      <c r="K223" s="124">
        <v>18.34848802229142</v>
      </c>
      <c r="L223" s="121">
        <v>12.99569121278315</v>
      </c>
      <c r="M223" s="125">
        <v>29.566095207357151</v>
      </c>
      <c r="N223" s="124">
        <v>30.14290178366592</v>
      </c>
      <c r="O223" s="124">
        <v>31.426616258732874</v>
      </c>
      <c r="P223" s="124">
        <v>26.668381700691452</v>
      </c>
      <c r="Q223" s="123">
        <v>22.879241829187407</v>
      </c>
      <c r="R223" s="122">
        <v>26.203049989255174</v>
      </c>
      <c r="S223" s="124">
        <v>40.293841315616319</v>
      </c>
      <c r="T223" s="124">
        <v>20.80205519099303</v>
      </c>
      <c r="U223" s="124">
        <v>36.410135972930711</v>
      </c>
      <c r="V223" s="124">
        <v>17.088001883912831</v>
      </c>
      <c r="W223" s="124">
        <v>28.417816392934164</v>
      </c>
      <c r="X223" s="124">
        <v>21.161317538431447</v>
      </c>
      <c r="Y223" s="124">
        <v>35.313686821860216</v>
      </c>
      <c r="Z223" s="124">
        <v>12.480796111339625</v>
      </c>
      <c r="AA223" s="124">
        <v>35.654185023616812</v>
      </c>
      <c r="AB223" s="124">
        <v>13.01145763357362</v>
      </c>
      <c r="AC223" s="124">
        <v>43.600374132978942</v>
      </c>
      <c r="AD223" s="124">
        <v>3.242087460796903</v>
      </c>
      <c r="AE223" s="124">
        <v>19.76277702454567</v>
      </c>
      <c r="AF223" s="124">
        <v>17.427363290367246</v>
      </c>
      <c r="AG223" s="124">
        <v>47.111016027732241</v>
      </c>
      <c r="AH223" s="124">
        <v>40.610080807503707</v>
      </c>
      <c r="AI223" s="124">
        <v>49.630775576591347</v>
      </c>
      <c r="AJ223" s="124">
        <v>35.191954855907483</v>
      </c>
      <c r="AK223" s="121">
        <v>8.471747780547064</v>
      </c>
      <c r="AL223" s="184"/>
      <c r="AM223" s="184"/>
      <c r="AN223" s="184"/>
      <c r="AO223" s="184"/>
      <c r="AP223" s="184"/>
      <c r="AQ223" s="184"/>
      <c r="AR223" s="184"/>
      <c r="AS223" s="184"/>
      <c r="AT223" s="184"/>
      <c r="AU223" s="184"/>
      <c r="AV223" s="184"/>
      <c r="AW223" s="184"/>
      <c r="AX223" s="184"/>
      <c r="AY223" s="184"/>
      <c r="AZ223" s="374"/>
      <c r="BA223" s="799"/>
      <c r="BB223" s="625" t="s">
        <v>16</v>
      </c>
      <c r="BC223" s="518">
        <v>5170.2415427175329</v>
      </c>
      <c r="BD223" s="514">
        <v>5131.4700857454427</v>
      </c>
      <c r="BE223" s="514">
        <v>4962.9766098315022</v>
      </c>
      <c r="BF223" s="514">
        <v>4093.9295724433032</v>
      </c>
      <c r="BG223" s="527">
        <v>3057.3307475418983</v>
      </c>
      <c r="BH223" s="518">
        <v>977.71754144520844</v>
      </c>
      <c r="BI223" s="514">
        <v>945.36523023421057</v>
      </c>
      <c r="BJ223" s="514">
        <v>752.46767181301414</v>
      </c>
      <c r="BK223" s="514">
        <v>724.61084989254618</v>
      </c>
      <c r="BL223" s="527">
        <v>526.55606183506131</v>
      </c>
      <c r="BM223" s="518">
        <v>3803.0364120992895</v>
      </c>
      <c r="BN223" s="514">
        <v>3971.4855872463959</v>
      </c>
      <c r="BO223" s="514">
        <v>4175.4345619123887</v>
      </c>
      <c r="BP223" s="514">
        <v>3519.9059706095618</v>
      </c>
      <c r="BQ223" s="527">
        <v>3019.3686711920004</v>
      </c>
      <c r="BR223" s="518">
        <v>189.23348225682858</v>
      </c>
      <c r="BS223" s="514">
        <v>271.33808941925753</v>
      </c>
      <c r="BT223" s="514">
        <v>979.99330183142445</v>
      </c>
      <c r="BU223" s="514">
        <v>1483.9791939550737</v>
      </c>
      <c r="BV223" s="514">
        <v>670.51389671655409</v>
      </c>
      <c r="BW223" s="514">
        <v>1402.3827243437242</v>
      </c>
      <c r="BX223" s="514">
        <v>854.70000405195594</v>
      </c>
      <c r="BY223" s="522">
        <v>1265.4252708368713</v>
      </c>
      <c r="BZ223" s="522">
        <v>591.93295872707165</v>
      </c>
      <c r="CA223" s="522">
        <v>1910.710174496141</v>
      </c>
      <c r="CB223" s="522">
        <v>690.38849809835028</v>
      </c>
      <c r="CC223" s="522">
        <v>2782.939086101162</v>
      </c>
      <c r="CD223" s="522">
        <v>149.3987599029476</v>
      </c>
      <c r="CE223" s="522">
        <v>948.51542426646131</v>
      </c>
      <c r="CF223" s="522">
        <v>1677.0537115460888</v>
      </c>
      <c r="CG223" s="522">
        <v>2717.4030388233214</v>
      </c>
      <c r="CH223" s="522">
        <v>1040.2120372690049</v>
      </c>
      <c r="CI223" s="522">
        <v>700.82815176341876</v>
      </c>
      <c r="CJ223" s="522">
        <v>1826.7723966561973</v>
      </c>
      <c r="CK223" s="522">
        <v>262.22835721782099</v>
      </c>
      <c r="CL223" s="1"/>
      <c r="CM223" s="1"/>
      <c r="CN223" s="1"/>
      <c r="CO223" s="1"/>
      <c r="CP223" s="1"/>
      <c r="CQ223" s="1"/>
      <c r="CR223" s="1"/>
      <c r="CS223" s="1"/>
      <c r="CT223" s="1"/>
      <c r="CU223" s="1"/>
      <c r="CV223" s="1"/>
      <c r="CW223" s="1"/>
      <c r="CX223" s="1"/>
      <c r="CY223" s="1"/>
      <c r="CZ223" s="2"/>
    </row>
    <row r="224" s="561" customFormat="true" ht="15" customHeight="true" x14ac:dyDescent="0.2">
      <c r="A224" s="809"/>
      <c r="B224" s="408" t="s">
        <v>20</v>
      </c>
      <c r="C224" s="125">
        <v>57.426359508552061</v>
      </c>
      <c r="D224" s="124">
        <v>56.930978150885458</v>
      </c>
      <c r="E224" s="124">
        <v>55.032924937013014</v>
      </c>
      <c r="F224" s="124">
        <v>50.018715392149062</v>
      </c>
      <c r="G224" s="123">
        <v>35.002895965858976</v>
      </c>
      <c r="H224" s="122">
        <v>45.843909353135189</v>
      </c>
      <c r="I224" s="124">
        <v>35.918531635105829</v>
      </c>
      <c r="J224" s="124">
        <v>33.577466344814127</v>
      </c>
      <c r="K224" s="124">
        <v>32.148689019146317</v>
      </c>
      <c r="L224" s="121">
        <v>22.406225133460815</v>
      </c>
      <c r="M224" s="125">
        <v>57.686063513995421</v>
      </c>
      <c r="N224" s="124">
        <v>59.044863107503474</v>
      </c>
      <c r="O224" s="124">
        <v>54.679027477650862</v>
      </c>
      <c r="P224" s="124">
        <v>57.856287189213177</v>
      </c>
      <c r="Q224" s="123">
        <v>50.667832249982617</v>
      </c>
      <c r="R224" s="122">
        <v>53.461103166674143</v>
      </c>
      <c r="S224" s="124">
        <v>28.241216802833353</v>
      </c>
      <c r="T224" s="124">
        <v>67.227804996383128</v>
      </c>
      <c r="U224" s="124">
        <v>32.509103206042283</v>
      </c>
      <c r="V224" s="124">
        <v>57.87331107513635</v>
      </c>
      <c r="W224" s="124">
        <v>40.348328564078869</v>
      </c>
      <c r="X224" s="124">
        <v>63.496541342288026</v>
      </c>
      <c r="Y224" s="124">
        <v>43.476078484033245</v>
      </c>
      <c r="Z224" s="124">
        <v>74.703538119177963</v>
      </c>
      <c r="AA224" s="124">
        <v>37.875768023064886</v>
      </c>
      <c r="AB224" s="124">
        <v>86.921288013390779</v>
      </c>
      <c r="AC224" s="124">
        <v>51.166833568698763</v>
      </c>
      <c r="AD224" s="124">
        <v>82.904226784544562</v>
      </c>
      <c r="AE224" s="124">
        <v>58.486232320079537</v>
      </c>
      <c r="AF224" s="124">
        <v>26.849699497580591</v>
      </c>
      <c r="AG224" s="124">
        <v>34.271511431190333</v>
      </c>
      <c r="AH224" s="124">
        <v>28.859705502544031</v>
      </c>
      <c r="AI224" s="124">
        <v>24.477006192417893</v>
      </c>
      <c r="AJ224" s="124">
        <v>35.134038966780004</v>
      </c>
      <c r="AK224" s="121">
        <v>80.716238390454095</v>
      </c>
      <c r="AL224" s="184"/>
      <c r="AM224" s="184"/>
      <c r="AN224" s="184"/>
      <c r="AO224" s="184"/>
      <c r="AP224" s="184"/>
      <c r="AQ224" s="184"/>
      <c r="AR224" s="184"/>
      <c r="AS224" s="184"/>
      <c r="AT224" s="184"/>
      <c r="AU224" s="184"/>
      <c r="AV224" s="184"/>
      <c r="AW224" s="184"/>
      <c r="AX224" s="184"/>
      <c r="AY224" s="184"/>
      <c r="AZ224" s="374"/>
      <c r="BA224" s="799"/>
      <c r="BB224" s="625" t="s">
        <v>20</v>
      </c>
      <c r="BC224" s="518">
        <v>9732.0248307206457</v>
      </c>
      <c r="BD224" s="514">
        <v>9784.1953641168802</v>
      </c>
      <c r="BE224" s="514">
        <v>9465.6876022630659</v>
      </c>
      <c r="BF224" s="514">
        <v>8503.8917962807136</v>
      </c>
      <c r="BG224" s="527">
        <v>6012.8399882556523</v>
      </c>
      <c r="BH224" s="518">
        <v>1809.0851696833372</v>
      </c>
      <c r="BI224" s="514">
        <v>1390.3503983123587</v>
      </c>
      <c r="BJ224" s="514">
        <v>1334.4434674696563</v>
      </c>
      <c r="BK224" s="514">
        <v>1269.6026421792103</v>
      </c>
      <c r="BL224" s="527">
        <v>907.84964598571867</v>
      </c>
      <c r="BM224" s="518">
        <v>7420.0599868124073</v>
      </c>
      <c r="BN224" s="514">
        <v>7779.4707528608606</v>
      </c>
      <c r="BO224" s="514">
        <v>7264.8197076736778</v>
      </c>
      <c r="BP224" s="514">
        <v>7636.3347802740045</v>
      </c>
      <c r="BQ224" s="527">
        <v>6686.6230303857355</v>
      </c>
      <c r="BR224" s="518">
        <v>386.08599844940727</v>
      </c>
      <c r="BS224" s="514">
        <v>190.17590678767044</v>
      </c>
      <c r="BT224" s="514">
        <v>3167.1293046953783</v>
      </c>
      <c r="BU224" s="514">
        <v>1324.9835926943888</v>
      </c>
      <c r="BV224" s="514">
        <v>2270.883371180516</v>
      </c>
      <c r="BW224" s="514">
        <v>1991.1381702247077</v>
      </c>
      <c r="BX224" s="514">
        <v>2564.6084675010025</v>
      </c>
      <c r="BY224" s="522">
        <v>1557.9151694953155</v>
      </c>
      <c r="BZ224" s="522">
        <v>3543.0020610695883</v>
      </c>
      <c r="CA224" s="522">
        <v>2029.7649569213011</v>
      </c>
      <c r="CB224" s="522">
        <v>4612.0472566805947</v>
      </c>
      <c r="CC224" s="522">
        <v>3265.893558988043</v>
      </c>
      <c r="CD224" s="522">
        <v>3820.3129379116967</v>
      </c>
      <c r="CE224" s="522">
        <v>2807.0495049317283</v>
      </c>
      <c r="CF224" s="522">
        <v>2583.7751498072898</v>
      </c>
      <c r="CG224" s="522">
        <v>1976.8096118615538</v>
      </c>
      <c r="CH224" s="522">
        <v>739.23056686550274</v>
      </c>
      <c r="CI224" s="522">
        <v>345.6358441157397</v>
      </c>
      <c r="CJ224" s="522">
        <v>1823.7660519385179</v>
      </c>
      <c r="CK224" s="522">
        <v>2498.4320995170128</v>
      </c>
      <c r="CL224" s="1"/>
      <c r="CM224" s="1"/>
      <c r="CN224" s="1"/>
      <c r="CO224" s="1"/>
      <c r="CP224" s="1"/>
      <c r="CQ224" s="1"/>
      <c r="CR224" s="1"/>
      <c r="CS224" s="1"/>
      <c r="CT224" s="1"/>
      <c r="CU224" s="1"/>
      <c r="CV224" s="1"/>
      <c r="CW224" s="1"/>
      <c r="CX224" s="1"/>
      <c r="CY224" s="1"/>
      <c r="CZ224" s="2"/>
    </row>
    <row r="225" s="561" customFormat="true" ht="15" customHeight="true" x14ac:dyDescent="0.2">
      <c r="A225" s="834" t="s">
        <v>369</v>
      </c>
      <c r="B225" s="406" t="s">
        <v>370</v>
      </c>
      <c r="C225" s="125">
        <v>40.697933745486409</v>
      </c>
      <c r="D225" s="124">
        <v>41.829293783755233</v>
      </c>
      <c r="E225" s="124">
        <v>43.673715424647767</v>
      </c>
      <c r="F225" s="124">
        <v>47.962806224603597</v>
      </c>
      <c r="G225" s="123">
        <v>63.058630646964787</v>
      </c>
      <c r="H225" s="122">
        <v>51.581704013180662</v>
      </c>
      <c r="I225" s="124">
        <v>59.9299530797039</v>
      </c>
      <c r="J225" s="124">
        <v>63.786082105003942</v>
      </c>
      <c r="K225" s="124">
        <v>64.743103306808294</v>
      </c>
      <c r="L225" s="121">
        <v>75.965357808464603</v>
      </c>
      <c r="M225" s="125">
        <v>40.558356269502255</v>
      </c>
      <c r="N225" s="124">
        <v>39.438129804985223</v>
      </c>
      <c r="O225" s="124">
        <v>44.232377121139201</v>
      </c>
      <c r="P225" s="124">
        <v>40.958902258899791</v>
      </c>
      <c r="Q225" s="123">
        <v>48.003845323636348</v>
      </c>
      <c r="R225" s="122">
        <v>44.890028210630256</v>
      </c>
      <c r="S225" s="124">
        <v>67.084230151323467</v>
      </c>
      <c r="T225" s="124">
        <v>31.444879231312068</v>
      </c>
      <c r="U225" s="124">
        <v>66.298663639969845</v>
      </c>
      <c r="V225" s="124">
        <v>41.769924735527425</v>
      </c>
      <c r="W225" s="124">
        <v>59.476376972621061</v>
      </c>
      <c r="X225" s="124">
        <v>33.906531895396391</v>
      </c>
      <c r="Y225" s="124">
        <v>56.07965559465412</v>
      </c>
      <c r="Z225" s="124">
        <v>24.772031421878125</v>
      </c>
      <c r="AA225" s="124">
        <v>61.58558815479406</v>
      </c>
      <c r="AB225" s="124">
        <v>12.236290618147464</v>
      </c>
      <c r="AC225" s="124">
        <v>46.181471066654609</v>
      </c>
      <c r="AD225" s="124">
        <v>16.976016251131735</v>
      </c>
      <c r="AE225" s="124">
        <v>41.441811879304751</v>
      </c>
      <c r="AF225" s="124">
        <v>69.772015624913195</v>
      </c>
      <c r="AG225" s="124">
        <v>61.003201395388714</v>
      </c>
      <c r="AH225" s="124">
        <v>68.109020846309036</v>
      </c>
      <c r="AI225" s="124">
        <v>75.092293347510974</v>
      </c>
      <c r="AJ225" s="124">
        <v>64.587105201763379</v>
      </c>
      <c r="AK225" s="121">
        <v>17.401606693090503</v>
      </c>
      <c r="AL225" s="184"/>
      <c r="AM225" s="184"/>
      <c r="AN225" s="184"/>
      <c r="AO225" s="184"/>
      <c r="AP225" s="184"/>
      <c r="AQ225" s="184"/>
      <c r="AR225" s="184"/>
      <c r="AS225" s="184"/>
      <c r="AT225" s="184"/>
      <c r="AU225" s="184"/>
      <c r="AV225" s="184"/>
      <c r="AW225" s="184"/>
      <c r="AX225" s="184"/>
      <c r="AY225" s="184"/>
      <c r="AZ225" s="374"/>
      <c r="BA225" s="799" t="s">
        <v>70</v>
      </c>
      <c r="BB225" s="625" t="s">
        <v>71</v>
      </c>
      <c r="BC225" s="59" t="s">
        <v>35</v>
      </c>
      <c r="BD225" s="55" t="s">
        <v>35</v>
      </c>
      <c r="BE225" s="55" t="s">
        <v>35</v>
      </c>
      <c r="BF225" s="55" t="s">
        <v>35</v>
      </c>
      <c r="BG225" s="50" t="s">
        <v>35</v>
      </c>
      <c r="BH225" s="59" t="s">
        <v>35</v>
      </c>
      <c r="BI225" s="55" t="s">
        <v>35</v>
      </c>
      <c r="BJ225" s="55" t="s">
        <v>35</v>
      </c>
      <c r="BK225" s="55" t="s">
        <v>35</v>
      </c>
      <c r="BL225" s="50" t="s">
        <v>35</v>
      </c>
      <c r="BM225" s="59" t="s">
        <v>35</v>
      </c>
      <c r="BN225" s="55" t="s">
        <v>35</v>
      </c>
      <c r="BO225" s="55" t="s">
        <v>35</v>
      </c>
      <c r="BP225" s="55" t="s">
        <v>35</v>
      </c>
      <c r="BQ225" s="50" t="s">
        <v>35</v>
      </c>
      <c r="BR225" s="59" t="s">
        <v>35</v>
      </c>
      <c r="BS225" s="55" t="s">
        <v>35</v>
      </c>
      <c r="BT225" s="55" t="s">
        <v>35</v>
      </c>
      <c r="BU225" s="55" t="s">
        <v>35</v>
      </c>
      <c r="BV225" s="55" t="s">
        <v>35</v>
      </c>
      <c r="BW225" s="55" t="s">
        <v>35</v>
      </c>
      <c r="BX225" s="55" t="s">
        <v>35</v>
      </c>
      <c r="BY225" s="44" t="s">
        <v>35</v>
      </c>
      <c r="BZ225" s="44" t="s">
        <v>35</v>
      </c>
      <c r="CA225" s="44" t="s">
        <v>35</v>
      </c>
      <c r="CB225" s="44" t="s">
        <v>35</v>
      </c>
      <c r="CC225" s="44" t="s">
        <v>35</v>
      </c>
      <c r="CD225" s="44" t="s">
        <v>35</v>
      </c>
      <c r="CE225" s="44" t="s">
        <v>35</v>
      </c>
      <c r="CF225" s="44" t="s">
        <v>35</v>
      </c>
      <c r="CG225" s="44" t="s">
        <v>35</v>
      </c>
      <c r="CH225" s="44" t="s">
        <v>35</v>
      </c>
      <c r="CI225" s="44" t="s">
        <v>35</v>
      </c>
      <c r="CJ225" s="44" t="s">
        <v>35</v>
      </c>
      <c r="CK225" s="44" t="s">
        <v>35</v>
      </c>
      <c r="CL225" s="2"/>
      <c r="CM225" s="2"/>
      <c r="CN225" s="2"/>
      <c r="CO225" s="2"/>
      <c r="CP225" s="2"/>
      <c r="CQ225" s="2"/>
      <c r="CR225" s="2"/>
      <c r="CS225" s="2"/>
      <c r="CT225" s="2"/>
      <c r="CU225" s="2"/>
      <c r="CV225" s="2"/>
      <c r="CW225" s="2"/>
      <c r="CX225" s="2"/>
      <c r="CY225" s="2"/>
      <c r="CZ225" s="2"/>
    </row>
    <row r="226" s="561" customFormat="true" ht="15" customHeight="true" x14ac:dyDescent="0.2">
      <c r="A226" s="808"/>
      <c r="B226" s="407" t="s">
        <v>371</v>
      </c>
      <c r="C226" s="125">
        <v>41.461137369922334</v>
      </c>
      <c r="D226" s="124">
        <v>42.387840745051321</v>
      </c>
      <c r="E226" s="124">
        <v>41.611781231165949</v>
      </c>
      <c r="F226" s="124">
        <v>35.865929386204201</v>
      </c>
      <c r="G226" s="123">
        <v>21.470972844239832</v>
      </c>
      <c r="H226" s="122">
        <v>28.316469571006152</v>
      </c>
      <c r="I226" s="124">
        <v>22.054818791564756</v>
      </c>
      <c r="J226" s="124">
        <v>21.036657483149401</v>
      </c>
      <c r="K226" s="124">
        <v>17.402214161791079</v>
      </c>
      <c r="L226" s="121">
        <v>13.876768068574769</v>
      </c>
      <c r="M226" s="125">
        <v>40.779915220129723</v>
      </c>
      <c r="N226" s="124">
        <v>45.215685362838578</v>
      </c>
      <c r="O226" s="124">
        <v>41.495155160463838</v>
      </c>
      <c r="P226" s="124">
        <v>43.814609146867483</v>
      </c>
      <c r="Q226" s="123">
        <v>35.885132884148568</v>
      </c>
      <c r="R226" s="122">
        <v>42.103285852752492</v>
      </c>
      <c r="S226" s="124">
        <v>26.401510774635017</v>
      </c>
      <c r="T226" s="124">
        <v>43.547600961008399</v>
      </c>
      <c r="U226" s="124">
        <v>15.517356064671658</v>
      </c>
      <c r="V226" s="124">
        <v>51.292129440112745</v>
      </c>
      <c r="W226" s="124">
        <v>23.954342622779574</v>
      </c>
      <c r="X226" s="124">
        <v>46.728367390438997</v>
      </c>
      <c r="Y226" s="124">
        <v>42.92929674350485</v>
      </c>
      <c r="Z226" s="124">
        <v>48.939378611325367</v>
      </c>
      <c r="AA226" s="124">
        <v>8.3951395515743918</v>
      </c>
      <c r="AB226" s="124">
        <v>73.903996733130327</v>
      </c>
      <c r="AC226" s="124">
        <v>48.0772647515738</v>
      </c>
      <c r="AD226" s="124">
        <v>80.405844540422763</v>
      </c>
      <c r="AE226" s="124">
        <v>15.212788455293394</v>
      </c>
      <c r="AF226" s="124">
        <v>16.043984442620747</v>
      </c>
      <c r="AG226" s="124">
        <v>30.180588881994471</v>
      </c>
      <c r="AH226" s="124">
        <v>8.776573053381064</v>
      </c>
      <c r="AI226" s="124">
        <v>20.925833445549145</v>
      </c>
      <c r="AJ226" s="124">
        <v>21.171831485745418</v>
      </c>
      <c r="AK226" s="121">
        <v>71.072218813992009</v>
      </c>
      <c r="AL226" s="184"/>
      <c r="AM226" s="184"/>
      <c r="AN226" s="184"/>
      <c r="AO226" s="184"/>
      <c r="AP226" s="184"/>
      <c r="AQ226" s="184"/>
      <c r="AR226" s="184"/>
      <c r="AS226" s="184"/>
      <c r="AT226" s="184"/>
      <c r="AU226" s="184"/>
      <c r="AV226" s="184"/>
      <c r="AW226" s="184"/>
      <c r="AX226" s="184"/>
      <c r="AY226" s="184"/>
      <c r="AZ226" s="374"/>
      <c r="BA226" s="799"/>
      <c r="BB226" s="625" t="s">
        <v>72</v>
      </c>
      <c r="BC226" s="59" t="s">
        <v>35</v>
      </c>
      <c r="BD226" s="55" t="s">
        <v>35</v>
      </c>
      <c r="BE226" s="55" t="s">
        <v>35</v>
      </c>
      <c r="BF226" s="55" t="s">
        <v>35</v>
      </c>
      <c r="BG226" s="50" t="s">
        <v>35</v>
      </c>
      <c r="BH226" s="59" t="s">
        <v>35</v>
      </c>
      <c r="BI226" s="55" t="s">
        <v>35</v>
      </c>
      <c r="BJ226" s="55" t="s">
        <v>35</v>
      </c>
      <c r="BK226" s="55" t="s">
        <v>35</v>
      </c>
      <c r="BL226" s="50" t="s">
        <v>35</v>
      </c>
      <c r="BM226" s="59" t="s">
        <v>35</v>
      </c>
      <c r="BN226" s="55" t="s">
        <v>35</v>
      </c>
      <c r="BO226" s="55" t="s">
        <v>35</v>
      </c>
      <c r="BP226" s="55" t="s">
        <v>35</v>
      </c>
      <c r="BQ226" s="50" t="s">
        <v>35</v>
      </c>
      <c r="BR226" s="59" t="s">
        <v>35</v>
      </c>
      <c r="BS226" s="55" t="s">
        <v>35</v>
      </c>
      <c r="BT226" s="55" t="s">
        <v>35</v>
      </c>
      <c r="BU226" s="55" t="s">
        <v>35</v>
      </c>
      <c r="BV226" s="55" t="s">
        <v>35</v>
      </c>
      <c r="BW226" s="55" t="s">
        <v>35</v>
      </c>
      <c r="BX226" s="55" t="s">
        <v>35</v>
      </c>
      <c r="BY226" s="44" t="s">
        <v>35</v>
      </c>
      <c r="BZ226" s="44" t="s">
        <v>35</v>
      </c>
      <c r="CA226" s="44" t="s">
        <v>35</v>
      </c>
      <c r="CB226" s="44" t="s">
        <v>35</v>
      </c>
      <c r="CC226" s="44" t="s">
        <v>35</v>
      </c>
      <c r="CD226" s="44" t="s">
        <v>35</v>
      </c>
      <c r="CE226" s="44" t="s">
        <v>35</v>
      </c>
      <c r="CF226" s="44" t="s">
        <v>35</v>
      </c>
      <c r="CG226" s="44" t="s">
        <v>35</v>
      </c>
      <c r="CH226" s="44" t="s">
        <v>35</v>
      </c>
      <c r="CI226" s="44" t="s">
        <v>35</v>
      </c>
      <c r="CJ226" s="44" t="s">
        <v>35</v>
      </c>
      <c r="CK226" s="44" t="s">
        <v>35</v>
      </c>
      <c r="CL226" s="2"/>
      <c r="CM226" s="2"/>
      <c r="CN226" s="2"/>
      <c r="CO226" s="2"/>
      <c r="CP226" s="2"/>
      <c r="CQ226" s="2"/>
      <c r="CR226" s="2"/>
      <c r="CS226" s="2"/>
      <c r="CT226" s="2"/>
      <c r="CU226" s="2"/>
      <c r="CV226" s="2"/>
      <c r="CW226" s="2"/>
      <c r="CX226" s="2"/>
      <c r="CY226" s="2"/>
      <c r="CZ226" s="2"/>
    </row>
    <row r="227" s="561" customFormat="true" ht="15" customHeight="true" x14ac:dyDescent="0.2">
      <c r="A227" s="808"/>
      <c r="B227" s="407" t="s">
        <v>372</v>
      </c>
      <c r="C227" s="125">
        <v>4.0024262842952307</v>
      </c>
      <c r="D227" s="124">
        <v>2.7360304222661456</v>
      </c>
      <c r="E227" s="124">
        <v>2.7409527926172492</v>
      </c>
      <c r="F227" s="124">
        <v>3.8244054609484213</v>
      </c>
      <c r="G227" s="123">
        <v>2.8786945433480051</v>
      </c>
      <c r="H227" s="122">
        <v>4.7488704569539504</v>
      </c>
      <c r="I227" s="124">
        <v>6.3953769389449704</v>
      </c>
      <c r="J227" s="124">
        <v>3.6214602141326435</v>
      </c>
      <c r="K227" s="124">
        <v>4.5150411153358432</v>
      </c>
      <c r="L227" s="121">
        <v>2.0685767910389883</v>
      </c>
      <c r="M227" s="125">
        <v>3.6360634495952984</v>
      </c>
      <c r="N227" s="124">
        <v>3.5487225123202042</v>
      </c>
      <c r="O227" s="124">
        <v>2.2558184222306936</v>
      </c>
      <c r="P227" s="124">
        <v>2.7340618828609964</v>
      </c>
      <c r="Q227" s="123">
        <v>2.4383348885369123</v>
      </c>
      <c r="R227" s="122">
        <v>3.5429903476247993</v>
      </c>
      <c r="S227" s="124">
        <v>6.3982623261132936</v>
      </c>
      <c r="T227" s="124">
        <v>4.0156363042402186</v>
      </c>
      <c r="U227" s="124">
        <v>1.7492804422978034</v>
      </c>
      <c r="V227" s="124">
        <v>0.8098778878688262</v>
      </c>
      <c r="W227" s="124">
        <v>0.29386345609510189</v>
      </c>
      <c r="X227" s="124">
        <v>7.1141937170025509</v>
      </c>
      <c r="Y227" s="124">
        <v>0.78597858994483749</v>
      </c>
      <c r="Z227" s="124">
        <v>1.8165620291163285</v>
      </c>
      <c r="AA227" s="124">
        <v>0.67286095863438289</v>
      </c>
      <c r="AB227" s="124">
        <v>5.882533565311352</v>
      </c>
      <c r="AC227" s="124">
        <v>5.4196972561595356</v>
      </c>
      <c r="AD227" s="124">
        <v>0</v>
      </c>
      <c r="AE227" s="124">
        <v>0.11915905576866191</v>
      </c>
      <c r="AF227" s="124">
        <v>4.5102121487364109</v>
      </c>
      <c r="AG227" s="124">
        <v>7.1483649431511624</v>
      </c>
      <c r="AH227" s="124">
        <v>2.3922497669417404</v>
      </c>
      <c r="AI227" s="124">
        <v>0.32459545588762045</v>
      </c>
      <c r="AJ227" s="124">
        <v>0.16645320702065344</v>
      </c>
      <c r="AK227" s="121">
        <v>9.7260322099636198</v>
      </c>
      <c r="AL227" s="184"/>
      <c r="AM227" s="184"/>
      <c r="AN227" s="184"/>
      <c r="AO227" s="184"/>
      <c r="AP227" s="184"/>
      <c r="AQ227" s="184"/>
      <c r="AR227" s="184"/>
      <c r="AS227" s="184"/>
      <c r="AT227" s="184"/>
      <c r="AU227" s="184"/>
      <c r="AV227" s="184"/>
      <c r="AW227" s="184"/>
      <c r="AX227" s="184"/>
      <c r="AY227" s="184"/>
      <c r="AZ227" s="374"/>
      <c r="BA227" s="799" t="s">
        <v>95</v>
      </c>
      <c r="BB227" s="625" t="s">
        <v>61</v>
      </c>
      <c r="BC227" s="59" t="s">
        <v>35</v>
      </c>
      <c r="BD227" s="55" t="s">
        <v>35</v>
      </c>
      <c r="BE227" s="55" t="s">
        <v>35</v>
      </c>
      <c r="BF227" s="55" t="s">
        <v>35</v>
      </c>
      <c r="BG227" s="50" t="s">
        <v>35</v>
      </c>
      <c r="BH227" s="59" t="s">
        <v>35</v>
      </c>
      <c r="BI227" s="55" t="s">
        <v>35</v>
      </c>
      <c r="BJ227" s="55" t="s">
        <v>35</v>
      </c>
      <c r="BK227" s="55" t="s">
        <v>35</v>
      </c>
      <c r="BL227" s="50" t="s">
        <v>35</v>
      </c>
      <c r="BM227" s="59" t="s">
        <v>35</v>
      </c>
      <c r="BN227" s="55" t="s">
        <v>35</v>
      </c>
      <c r="BO227" s="55" t="s">
        <v>35</v>
      </c>
      <c r="BP227" s="55" t="s">
        <v>35</v>
      </c>
      <c r="BQ227" s="50" t="s">
        <v>35</v>
      </c>
      <c r="BR227" s="59" t="s">
        <v>35</v>
      </c>
      <c r="BS227" s="55" t="s">
        <v>35</v>
      </c>
      <c r="BT227" s="55" t="s">
        <v>35</v>
      </c>
      <c r="BU227" s="55" t="s">
        <v>35</v>
      </c>
      <c r="BV227" s="55" t="s">
        <v>35</v>
      </c>
      <c r="BW227" s="55" t="s">
        <v>35</v>
      </c>
      <c r="BX227" s="55" t="s">
        <v>35</v>
      </c>
      <c r="BY227" s="44" t="s">
        <v>35</v>
      </c>
      <c r="BZ227" s="44" t="s">
        <v>35</v>
      </c>
      <c r="CA227" s="44" t="s">
        <v>35</v>
      </c>
      <c r="CB227" s="44" t="s">
        <v>35</v>
      </c>
      <c r="CC227" s="44" t="s">
        <v>35</v>
      </c>
      <c r="CD227" s="44" t="s">
        <v>35</v>
      </c>
      <c r="CE227" s="44" t="s">
        <v>35</v>
      </c>
      <c r="CF227" s="44" t="s">
        <v>35</v>
      </c>
      <c r="CG227" s="44" t="s">
        <v>35</v>
      </c>
      <c r="CH227" s="44" t="s">
        <v>35</v>
      </c>
      <c r="CI227" s="44" t="s">
        <v>35</v>
      </c>
      <c r="CJ227" s="44" t="s">
        <v>35</v>
      </c>
      <c r="CK227" s="44" t="s">
        <v>35</v>
      </c>
      <c r="CL227" s="2"/>
      <c r="CM227" s="2"/>
      <c r="CN227" s="2"/>
      <c r="CO227" s="2"/>
      <c r="CP227" s="2"/>
      <c r="CQ227" s="2"/>
      <c r="CR227" s="2"/>
      <c r="CS227" s="2"/>
      <c r="CT227" s="2"/>
      <c r="CU227" s="2"/>
      <c r="CV227" s="2"/>
      <c r="CW227" s="2"/>
      <c r="CX227" s="2"/>
      <c r="CY227" s="2"/>
      <c r="CZ227" s="2"/>
    </row>
    <row r="228" s="561" customFormat="true" ht="15" customHeight="true" x14ac:dyDescent="0.2">
      <c r="A228" s="808"/>
      <c r="B228" s="407" t="s">
        <v>373</v>
      </c>
      <c r="C228" s="125">
        <v>13.435135242540722</v>
      </c>
      <c r="D228" s="124">
        <v>12.904397346928709</v>
      </c>
      <c r="E228" s="124">
        <v>11.838266371851457</v>
      </c>
      <c r="F228" s="124">
        <v>12.132795992302924</v>
      </c>
      <c r="G228" s="123">
        <v>12.487996883485932</v>
      </c>
      <c r="H228" s="122">
        <v>15.348184483881608</v>
      </c>
      <c r="I228" s="124">
        <v>11.536732252902473</v>
      </c>
      <c r="J228" s="124">
        <v>11.208047849332283</v>
      </c>
      <c r="K228" s="124">
        <v>13.273772259935859</v>
      </c>
      <c r="L228" s="121">
        <v>8.0592301777788879</v>
      </c>
      <c r="M228" s="125">
        <v>14.512787612177489</v>
      </c>
      <c r="N228" s="124">
        <v>11.642114469786053</v>
      </c>
      <c r="O228" s="124">
        <v>11.870499400807873</v>
      </c>
      <c r="P228" s="124">
        <v>12.415130807113947</v>
      </c>
      <c r="Q228" s="123">
        <v>13.418412715897906</v>
      </c>
      <c r="R228" s="122">
        <v>9.4636955889927119</v>
      </c>
      <c r="S228" s="124">
        <v>0</v>
      </c>
      <c r="T228" s="124">
        <v>20.957392032722225</v>
      </c>
      <c r="U228" s="124">
        <v>16.417470720552299</v>
      </c>
      <c r="V228" s="124">
        <v>6.0910618217442671</v>
      </c>
      <c r="W228" s="124">
        <v>16.275416948504301</v>
      </c>
      <c r="X228" s="124">
        <v>12.250906997162009</v>
      </c>
      <c r="Y228" s="124">
        <v>0.20506907189627829</v>
      </c>
      <c r="Z228" s="124">
        <v>24.215452381727498</v>
      </c>
      <c r="AA228" s="124">
        <v>29.152229265492341</v>
      </c>
      <c r="AB228" s="124">
        <v>7.4185480346204198</v>
      </c>
      <c r="AC228" s="124">
        <v>0.31115272590900694</v>
      </c>
      <c r="AD228" s="124">
        <v>1.9176329323356471</v>
      </c>
      <c r="AE228" s="124">
        <v>43.172069696485529</v>
      </c>
      <c r="AF228" s="124">
        <v>9.5657210541797166</v>
      </c>
      <c r="AG228" s="124">
        <v>1.6271091114348841</v>
      </c>
      <c r="AH228" s="124">
        <v>18.853426197766332</v>
      </c>
      <c r="AI228" s="124">
        <v>3.4115827055219388</v>
      </c>
      <c r="AJ228" s="124">
        <v>13.811167837245176</v>
      </c>
      <c r="AK228" s="121">
        <v>1.7658644737161115</v>
      </c>
      <c r="AL228" s="184"/>
      <c r="AM228" s="184"/>
      <c r="AN228" s="184"/>
      <c r="AO228" s="184"/>
      <c r="AP228" s="184"/>
      <c r="AQ228" s="184"/>
      <c r="AR228" s="184"/>
      <c r="AS228" s="184"/>
      <c r="AT228" s="184"/>
      <c r="AU228" s="184"/>
      <c r="AV228" s="184"/>
      <c r="AW228" s="184"/>
      <c r="AX228" s="184"/>
      <c r="AY228" s="184"/>
      <c r="AZ228" s="374"/>
      <c r="BA228" s="799"/>
      <c r="BB228" s="625" t="s">
        <v>92</v>
      </c>
      <c r="BC228" s="59" t="s">
        <v>35</v>
      </c>
      <c r="BD228" s="55" t="s">
        <v>35</v>
      </c>
      <c r="BE228" s="55" t="s">
        <v>35</v>
      </c>
      <c r="BF228" s="55" t="s">
        <v>35</v>
      </c>
      <c r="BG228" s="50" t="s">
        <v>35</v>
      </c>
      <c r="BH228" s="59" t="s">
        <v>35</v>
      </c>
      <c r="BI228" s="55" t="s">
        <v>35</v>
      </c>
      <c r="BJ228" s="55" t="s">
        <v>35</v>
      </c>
      <c r="BK228" s="55" t="s">
        <v>35</v>
      </c>
      <c r="BL228" s="50" t="s">
        <v>35</v>
      </c>
      <c r="BM228" s="59" t="s">
        <v>35</v>
      </c>
      <c r="BN228" s="55" t="s">
        <v>35</v>
      </c>
      <c r="BO228" s="55" t="s">
        <v>35</v>
      </c>
      <c r="BP228" s="55" t="s">
        <v>35</v>
      </c>
      <c r="BQ228" s="50" t="s">
        <v>35</v>
      </c>
      <c r="BR228" s="59" t="s">
        <v>35</v>
      </c>
      <c r="BS228" s="55" t="s">
        <v>35</v>
      </c>
      <c r="BT228" s="55" t="s">
        <v>35</v>
      </c>
      <c r="BU228" s="55" t="s">
        <v>35</v>
      </c>
      <c r="BV228" s="55" t="s">
        <v>35</v>
      </c>
      <c r="BW228" s="55" t="s">
        <v>35</v>
      </c>
      <c r="BX228" s="55" t="s">
        <v>35</v>
      </c>
      <c r="BY228" s="44" t="s">
        <v>35</v>
      </c>
      <c r="BZ228" s="44" t="s">
        <v>35</v>
      </c>
      <c r="CA228" s="44" t="s">
        <v>35</v>
      </c>
      <c r="CB228" s="44" t="s">
        <v>35</v>
      </c>
      <c r="CC228" s="44" t="s">
        <v>35</v>
      </c>
      <c r="CD228" s="44" t="s">
        <v>35</v>
      </c>
      <c r="CE228" s="44" t="s">
        <v>35</v>
      </c>
      <c r="CF228" s="44" t="s">
        <v>35</v>
      </c>
      <c r="CG228" s="44" t="s">
        <v>35</v>
      </c>
      <c r="CH228" s="44" t="s">
        <v>35</v>
      </c>
      <c r="CI228" s="44" t="s">
        <v>35</v>
      </c>
      <c r="CJ228" s="44" t="s">
        <v>35</v>
      </c>
      <c r="CK228" s="44" t="s">
        <v>35</v>
      </c>
      <c r="CL228" s="2"/>
      <c r="CM228" s="2"/>
      <c r="CN228" s="2"/>
      <c r="CO228" s="2"/>
      <c r="CP228" s="2"/>
      <c r="CQ228" s="2"/>
      <c r="CR228" s="2"/>
      <c r="CS228" s="2"/>
      <c r="CT228" s="2"/>
      <c r="CU228" s="2"/>
      <c r="CV228" s="2"/>
      <c r="CW228" s="2"/>
      <c r="CX228" s="2"/>
      <c r="CY228" s="2"/>
      <c r="CZ228" s="2"/>
    </row>
    <row r="229" s="561" customFormat="true" ht="15" customHeight="true" x14ac:dyDescent="0.2">
      <c r="A229" s="808"/>
      <c r="B229" s="407" t="s">
        <v>355</v>
      </c>
      <c r="C229" s="125">
        <v>0.40336735775532584</v>
      </c>
      <c r="D229" s="124">
        <v>0.14243770199878203</v>
      </c>
      <c r="E229" s="124">
        <v>0.13528417971787696</v>
      </c>
      <c r="F229" s="124">
        <v>0.21406293594109688</v>
      </c>
      <c r="G229" s="123">
        <v>0.10370508196127168</v>
      </c>
      <c r="H229" s="122">
        <v>4.7714749776936989E-3</v>
      </c>
      <c r="I229" s="124">
        <v>8.3118936883849026E-2</v>
      </c>
      <c r="J229" s="124">
        <v>0.34775234838197971</v>
      </c>
      <c r="K229" s="124">
        <v>6.5869156128939219E-2</v>
      </c>
      <c r="L229" s="121">
        <v>3.0067154142702373E-2</v>
      </c>
      <c r="M229" s="125">
        <v>0.51287744859493567</v>
      </c>
      <c r="N229" s="124">
        <v>0.15534785006982879</v>
      </c>
      <c r="O229" s="124">
        <v>0.14614989535857842</v>
      </c>
      <c r="P229" s="124">
        <v>7.7295904257873888E-2</v>
      </c>
      <c r="Q229" s="123">
        <v>0.25427418778023575</v>
      </c>
      <c r="R229" s="122">
        <v>0</v>
      </c>
      <c r="S229" s="124">
        <v>0.11599674792831996</v>
      </c>
      <c r="T229" s="124">
        <v>3.4491470716834012E-2</v>
      </c>
      <c r="U229" s="124">
        <v>1.7229132508272755E-2</v>
      </c>
      <c r="V229" s="124">
        <v>3.7006114746833144E-2</v>
      </c>
      <c r="W229" s="124">
        <v>0</v>
      </c>
      <c r="X229" s="124">
        <v>0</v>
      </c>
      <c r="Y229" s="124">
        <v>0</v>
      </c>
      <c r="Z229" s="124">
        <v>0.25657555595271686</v>
      </c>
      <c r="AA229" s="124">
        <v>0.19418206950478767</v>
      </c>
      <c r="AB229" s="124">
        <v>0.55863104879050585</v>
      </c>
      <c r="AC229" s="124">
        <v>1.0414199702863881E-2</v>
      </c>
      <c r="AD229" s="124">
        <v>0.7005062761099029</v>
      </c>
      <c r="AE229" s="124">
        <v>5.4170913147522502E-2</v>
      </c>
      <c r="AF229" s="124">
        <v>0.10806672954993063</v>
      </c>
      <c r="AG229" s="124">
        <v>4.0735668030907342E-2</v>
      </c>
      <c r="AH229" s="124">
        <v>1.8687301356017678</v>
      </c>
      <c r="AI229" s="124">
        <v>0.24569504553023608</v>
      </c>
      <c r="AJ229" s="124">
        <v>0.26344226822549938</v>
      </c>
      <c r="AK229" s="121">
        <v>3.4277809237766112E-2</v>
      </c>
      <c r="AL229" s="184"/>
      <c r="AM229" s="184"/>
      <c r="AN229" s="184"/>
      <c r="AO229" s="184"/>
      <c r="AP229" s="184"/>
      <c r="AQ229" s="184"/>
      <c r="AR229" s="184"/>
      <c r="AS229" s="184"/>
      <c r="AT229" s="184"/>
      <c r="AU229" s="184"/>
      <c r="AV229" s="184"/>
      <c r="AW229" s="184"/>
      <c r="AX229" s="184"/>
      <c r="AY229" s="184"/>
      <c r="AZ229" s="374"/>
      <c r="BA229" s="799"/>
      <c r="BB229" s="625" t="s">
        <v>93</v>
      </c>
      <c r="BC229" s="59" t="s">
        <v>35</v>
      </c>
      <c r="BD229" s="55" t="s">
        <v>35</v>
      </c>
      <c r="BE229" s="55" t="s">
        <v>35</v>
      </c>
      <c r="BF229" s="55" t="s">
        <v>35</v>
      </c>
      <c r="BG229" s="50" t="s">
        <v>35</v>
      </c>
      <c r="BH229" s="59" t="s">
        <v>35</v>
      </c>
      <c r="BI229" s="55" t="s">
        <v>35</v>
      </c>
      <c r="BJ229" s="55" t="s">
        <v>35</v>
      </c>
      <c r="BK229" s="55" t="s">
        <v>35</v>
      </c>
      <c r="BL229" s="50" t="s">
        <v>35</v>
      </c>
      <c r="BM229" s="59" t="s">
        <v>35</v>
      </c>
      <c r="BN229" s="55" t="s">
        <v>35</v>
      </c>
      <c r="BO229" s="55" t="s">
        <v>35</v>
      </c>
      <c r="BP229" s="55" t="s">
        <v>35</v>
      </c>
      <c r="BQ229" s="50" t="s">
        <v>35</v>
      </c>
      <c r="BR229" s="59" t="s">
        <v>35</v>
      </c>
      <c r="BS229" s="55" t="s">
        <v>35</v>
      </c>
      <c r="BT229" s="55" t="s">
        <v>35</v>
      </c>
      <c r="BU229" s="55" t="s">
        <v>35</v>
      </c>
      <c r="BV229" s="55" t="s">
        <v>35</v>
      </c>
      <c r="BW229" s="55" t="s">
        <v>35</v>
      </c>
      <c r="BX229" s="55" t="s">
        <v>35</v>
      </c>
      <c r="BY229" s="44" t="s">
        <v>35</v>
      </c>
      <c r="BZ229" s="44" t="s">
        <v>35</v>
      </c>
      <c r="CA229" s="44" t="s">
        <v>35</v>
      </c>
      <c r="CB229" s="44" t="s">
        <v>35</v>
      </c>
      <c r="CC229" s="44" t="s">
        <v>35</v>
      </c>
      <c r="CD229" s="44" t="s">
        <v>35</v>
      </c>
      <c r="CE229" s="44" t="s">
        <v>35</v>
      </c>
      <c r="CF229" s="44" t="s">
        <v>35</v>
      </c>
      <c r="CG229" s="44" t="s">
        <v>35</v>
      </c>
      <c r="CH229" s="44" t="s">
        <v>35</v>
      </c>
      <c r="CI229" s="44" t="s">
        <v>35</v>
      </c>
      <c r="CJ229" s="44" t="s">
        <v>35</v>
      </c>
      <c r="CK229" s="44" t="s">
        <v>35</v>
      </c>
      <c r="CL229" s="2"/>
      <c r="CM229" s="2"/>
      <c r="CN229" s="2"/>
      <c r="CO229" s="2"/>
      <c r="CP229" s="2"/>
      <c r="CQ229" s="2"/>
      <c r="CR229" s="2"/>
      <c r="CS229" s="2"/>
      <c r="CT229" s="2"/>
      <c r="CU229" s="2"/>
      <c r="CV229" s="2"/>
      <c r="CW229" s="2"/>
      <c r="CX229" s="2"/>
      <c r="CY229" s="2"/>
      <c r="CZ229" s="2"/>
    </row>
    <row r="230" s="561" customFormat="true" ht="15" customHeight="true" x14ac:dyDescent="0.2">
      <c r="A230" s="164"/>
      <c r="B230" s="136"/>
      <c r="C230" s="104"/>
      <c r="D230" s="106"/>
      <c r="E230" s="106"/>
      <c r="F230" s="106"/>
      <c r="G230" s="105"/>
      <c r="H230" s="103"/>
      <c r="I230" s="106"/>
      <c r="J230" s="106"/>
      <c r="K230" s="106"/>
      <c r="L230" s="102"/>
      <c r="M230" s="104"/>
      <c r="N230" s="106"/>
      <c r="O230" s="106"/>
      <c r="P230" s="106"/>
      <c r="Q230" s="105"/>
      <c r="R230" s="103"/>
      <c r="S230" s="106"/>
      <c r="T230" s="106"/>
      <c r="U230" s="106"/>
      <c r="V230" s="106"/>
      <c r="W230" s="106"/>
      <c r="X230" s="106"/>
      <c r="Y230" s="106"/>
      <c r="Z230" s="106"/>
      <c r="AA230" s="106"/>
      <c r="AB230" s="106"/>
      <c r="AC230" s="106"/>
      <c r="AD230" s="106"/>
      <c r="AE230" s="106"/>
      <c r="AF230" s="106"/>
      <c r="AG230" s="106"/>
      <c r="AH230" s="106"/>
      <c r="AI230" s="106"/>
      <c r="AJ230" s="106"/>
      <c r="AK230" s="102"/>
      <c r="AL230" s="184"/>
      <c r="AM230" s="184"/>
      <c r="AN230" s="184"/>
      <c r="AO230" s="184"/>
      <c r="AP230" s="184"/>
      <c r="AQ230" s="184"/>
      <c r="AR230" s="184"/>
      <c r="AS230" s="184"/>
      <c r="AT230" s="184"/>
      <c r="AU230" s="184"/>
      <c r="AV230" s="184"/>
      <c r="AW230" s="184"/>
      <c r="AX230" s="184"/>
      <c r="AY230" s="184"/>
      <c r="AZ230" s="374"/>
      <c r="BA230" s="799"/>
      <c r="BB230" s="625" t="s">
        <v>94</v>
      </c>
      <c r="BC230" s="59" t="s">
        <v>35</v>
      </c>
      <c r="BD230" s="55" t="s">
        <v>35</v>
      </c>
      <c r="BE230" s="55" t="s">
        <v>35</v>
      </c>
      <c r="BF230" s="55" t="s">
        <v>35</v>
      </c>
      <c r="BG230" s="50" t="s">
        <v>35</v>
      </c>
      <c r="BH230" s="59" t="s">
        <v>35</v>
      </c>
      <c r="BI230" s="55" t="s">
        <v>35</v>
      </c>
      <c r="BJ230" s="55" t="s">
        <v>35</v>
      </c>
      <c r="BK230" s="55" t="s">
        <v>35</v>
      </c>
      <c r="BL230" s="50" t="s">
        <v>35</v>
      </c>
      <c r="BM230" s="59" t="s">
        <v>35</v>
      </c>
      <c r="BN230" s="55" t="s">
        <v>35</v>
      </c>
      <c r="BO230" s="55" t="s">
        <v>35</v>
      </c>
      <c r="BP230" s="55" t="s">
        <v>35</v>
      </c>
      <c r="BQ230" s="50" t="s">
        <v>35</v>
      </c>
      <c r="BR230" s="59" t="s">
        <v>35</v>
      </c>
      <c r="BS230" s="55" t="s">
        <v>35</v>
      </c>
      <c r="BT230" s="55" t="s">
        <v>35</v>
      </c>
      <c r="BU230" s="55" t="s">
        <v>35</v>
      </c>
      <c r="BV230" s="55" t="s">
        <v>35</v>
      </c>
      <c r="BW230" s="55" t="s">
        <v>35</v>
      </c>
      <c r="BX230" s="55" t="s">
        <v>35</v>
      </c>
      <c r="BY230" s="44" t="s">
        <v>35</v>
      </c>
      <c r="BZ230" s="44" t="s">
        <v>35</v>
      </c>
      <c r="CA230" s="44" t="s">
        <v>35</v>
      </c>
      <c r="CB230" s="44" t="s">
        <v>35</v>
      </c>
      <c r="CC230" s="44" t="s">
        <v>35</v>
      </c>
      <c r="CD230" s="44" t="s">
        <v>35</v>
      </c>
      <c r="CE230" s="44" t="s">
        <v>35</v>
      </c>
      <c r="CF230" s="44" t="s">
        <v>35</v>
      </c>
      <c r="CG230" s="44" t="s">
        <v>35</v>
      </c>
      <c r="CH230" s="44" t="s">
        <v>35</v>
      </c>
      <c r="CI230" s="44" t="s">
        <v>35</v>
      </c>
      <c r="CJ230" s="44" t="s">
        <v>35</v>
      </c>
      <c r="CK230" s="44" t="s">
        <v>35</v>
      </c>
      <c r="CL230" s="2"/>
      <c r="CM230" s="2"/>
      <c r="CN230" s="2"/>
      <c r="CO230" s="2"/>
      <c r="CP230" s="2"/>
      <c r="CQ230" s="2"/>
      <c r="CR230" s="2"/>
      <c r="CS230" s="2"/>
      <c r="CT230" s="2"/>
      <c r="CU230" s="2"/>
      <c r="CV230" s="2"/>
      <c r="CW230" s="2"/>
      <c r="CX230" s="2"/>
      <c r="CY230" s="2"/>
      <c r="CZ230" s="2"/>
    </row>
    <row r="231" s="561" customFormat="true" ht="15" customHeight="true" x14ac:dyDescent="0.2">
      <c r="A231" s="143"/>
      <c r="B231" s="137"/>
      <c r="C231" s="155"/>
      <c r="D231" s="154"/>
      <c r="E231" s="154"/>
      <c r="F231" s="154"/>
      <c r="G231" s="144"/>
      <c r="H231" s="147"/>
      <c r="I231" s="154"/>
      <c r="J231" s="154"/>
      <c r="K231" s="154"/>
      <c r="L231" s="150"/>
      <c r="M231" s="155"/>
      <c r="N231" s="154"/>
      <c r="O231" s="154"/>
      <c r="P231" s="154"/>
      <c r="Q231" s="144"/>
      <c r="R231" s="147"/>
      <c r="S231" s="154"/>
      <c r="T231" s="154"/>
      <c r="U231" s="154"/>
      <c r="V231" s="154"/>
      <c r="W231" s="154"/>
      <c r="X231" s="154"/>
      <c r="Y231" s="154"/>
      <c r="Z231" s="154"/>
      <c r="AA231" s="154"/>
      <c r="AB231" s="154"/>
      <c r="AC231" s="154"/>
      <c r="AD231" s="154"/>
      <c r="AE231" s="154"/>
      <c r="AF231" s="154"/>
      <c r="AG231" s="154"/>
      <c r="AH231" s="154"/>
      <c r="AI231" s="154"/>
      <c r="AJ231" s="154"/>
      <c r="AK231" s="150"/>
      <c r="AL231" s="184"/>
      <c r="AM231" s="184"/>
      <c r="AN231" s="184"/>
      <c r="AO231" s="184"/>
      <c r="AP231" s="184"/>
      <c r="AQ231" s="184"/>
      <c r="AR231" s="184"/>
      <c r="AS231" s="184"/>
      <c r="AT231" s="184"/>
      <c r="AU231" s="184"/>
      <c r="AV231" s="184"/>
      <c r="AW231" s="184"/>
      <c r="AX231" s="184"/>
      <c r="AY231" s="184"/>
      <c r="AZ231" s="374"/>
      <c r="BA231" s="799" t="s">
        <v>369</v>
      </c>
      <c r="BB231" s="625" t="s">
        <v>370</v>
      </c>
      <c r="BC231" s="478">
        <v>7214.9397932014836</v>
      </c>
      <c r="BD231" s="463">
        <v>7401.8704332871594</v>
      </c>
      <c r="BE231" s="463">
        <v>7734.3569403391402</v>
      </c>
      <c r="BF231" s="463">
        <v>8497.5280314973716</v>
      </c>
      <c r="BG231" s="482">
        <v>11165.281485237383</v>
      </c>
      <c r="BH231" s="478">
        <v>2137.0991658365133</v>
      </c>
      <c r="BI231" s="463">
        <v>2480.4938011021482</v>
      </c>
      <c r="BJ231" s="463">
        <v>2639.779762377334</v>
      </c>
      <c r="BK231" s="463">
        <v>2679.5557245059545</v>
      </c>
      <c r="BL231" s="482">
        <v>3143.9245398853382</v>
      </c>
      <c r="BM231" s="478">
        <v>5442.7694988781604</v>
      </c>
      <c r="BN231" s="463">
        <v>5396.0543367590581</v>
      </c>
      <c r="BO231" s="463">
        <v>6021.480438471147</v>
      </c>
      <c r="BP231" s="463">
        <v>5562.4637449409665</v>
      </c>
      <c r="BQ231" s="482">
        <v>6510.355670805935</v>
      </c>
      <c r="BR231" s="478">
        <v>336.09513059635651</v>
      </c>
      <c r="BS231" s="463">
        <v>483.2225098435523</v>
      </c>
      <c r="BT231" s="463">
        <v>1543.9114690823219</v>
      </c>
      <c r="BU231" s="463">
        <v>2750.7473934748014</v>
      </c>
      <c r="BV231" s="463">
        <v>1653.0037004132498</v>
      </c>
      <c r="BW231" s="463">
        <v>2943.7333376805036</v>
      </c>
      <c r="BX231" s="463">
        <v>1474.3650155995649</v>
      </c>
      <c r="BY231" s="464">
        <v>2025.4695878660623</v>
      </c>
      <c r="BZ231" s="464">
        <v>1199.7479481967443</v>
      </c>
      <c r="CA231" s="464">
        <v>3329.241771827411</v>
      </c>
      <c r="CB231" s="464">
        <v>693.95701694461889</v>
      </c>
      <c r="CC231" s="464">
        <v>3116.939481878379</v>
      </c>
      <c r="CD231" s="464">
        <v>787.79099850171474</v>
      </c>
      <c r="CE231" s="464">
        <v>1992.4552564102073</v>
      </c>
      <c r="CF231" s="464">
        <v>7039.3312467470259</v>
      </c>
      <c r="CG231" s="464">
        <v>3791.2745178114346</v>
      </c>
      <c r="CH231" s="464">
        <v>1822.2320468134124</v>
      </c>
      <c r="CI231" s="464">
        <v>1066.4479760975551</v>
      </c>
      <c r="CJ231" s="464">
        <v>3367.1146596783005</v>
      </c>
      <c r="CK231" s="464">
        <v>596.89561809933537</v>
      </c>
      <c r="CL231" s="8"/>
      <c r="CM231" s="8"/>
      <c r="CN231" s="8"/>
      <c r="CO231" s="8"/>
      <c r="CP231" s="8"/>
      <c r="CQ231" s="8"/>
      <c r="CR231" s="8"/>
      <c r="CS231" s="8"/>
      <c r="CT231" s="8"/>
      <c r="CU231" s="8"/>
      <c r="CV231" s="8"/>
      <c r="CW231" s="8"/>
      <c r="CX231" s="8"/>
      <c r="CY231" s="8"/>
      <c r="CZ231" s="8"/>
    </row>
    <row r="232" s="561" customFormat="true" ht="15" customHeight="true" x14ac:dyDescent="0.2">
      <c r="A232" s="143"/>
      <c r="B232" s="137"/>
      <c r="C232" s="155"/>
      <c r="D232" s="154"/>
      <c r="E232" s="154"/>
      <c r="F232" s="154"/>
      <c r="G232" s="144"/>
      <c r="H232" s="147"/>
      <c r="I232" s="154"/>
      <c r="J232" s="154"/>
      <c r="K232" s="154"/>
      <c r="L232" s="150"/>
      <c r="M232" s="155"/>
      <c r="N232" s="154"/>
      <c r="O232" s="154"/>
      <c r="P232" s="154"/>
      <c r="Q232" s="144"/>
      <c r="R232" s="147"/>
      <c r="S232" s="154"/>
      <c r="T232" s="154"/>
      <c r="U232" s="154"/>
      <c r="V232" s="154"/>
      <c r="W232" s="154"/>
      <c r="X232" s="154"/>
      <c r="Y232" s="154"/>
      <c r="Z232" s="154"/>
      <c r="AA232" s="154"/>
      <c r="AB232" s="154"/>
      <c r="AC232" s="154"/>
      <c r="AD232" s="154"/>
      <c r="AE232" s="154"/>
      <c r="AF232" s="154"/>
      <c r="AG232" s="154"/>
      <c r="AH232" s="154"/>
      <c r="AI232" s="154"/>
      <c r="AJ232" s="154"/>
      <c r="AK232" s="150"/>
      <c r="AL232" s="184"/>
      <c r="AM232" s="184"/>
      <c r="AN232" s="184"/>
      <c r="AO232" s="184"/>
      <c r="AP232" s="184"/>
      <c r="AQ232" s="184"/>
      <c r="AR232" s="184"/>
      <c r="AS232" s="184"/>
      <c r="AT232" s="184"/>
      <c r="AU232" s="184"/>
      <c r="AV232" s="184"/>
      <c r="AW232" s="184"/>
      <c r="AX232" s="184"/>
      <c r="AY232" s="184"/>
      <c r="AZ232" s="374"/>
      <c r="BA232" s="799"/>
      <c r="BB232" s="625" t="s">
        <v>371</v>
      </c>
      <c r="BC232" s="478">
        <v>7350.2407211231393</v>
      </c>
      <c r="BD232" s="463">
        <v>7500.7076802125539</v>
      </c>
      <c r="BE232" s="463">
        <v>7369.2005783301875</v>
      </c>
      <c r="BF232" s="463">
        <v>6354.3350426113311</v>
      </c>
      <c r="BG232" s="482">
        <v>3801.6914276168882</v>
      </c>
      <c r="BH232" s="478">
        <v>1173.1893053430117</v>
      </c>
      <c r="BI232" s="463">
        <v>912.84638958669177</v>
      </c>
      <c r="BJ232" s="463">
        <v>870.59968036075793</v>
      </c>
      <c r="BK232" s="463">
        <v>720.23428279815425</v>
      </c>
      <c r="BL232" s="482">
        <v>574.3079862151086</v>
      </c>
      <c r="BM232" s="478">
        <v>5472.5018255697478</v>
      </c>
      <c r="BN232" s="463">
        <v>6186.5584473236559</v>
      </c>
      <c r="BO232" s="463">
        <v>5648.8545575057015</v>
      </c>
      <c r="BP232" s="463">
        <v>5950.2858093627965</v>
      </c>
      <c r="BQ232" s="482">
        <v>4866.7971658284605</v>
      </c>
      <c r="BR232" s="478">
        <v>315.23057394438433</v>
      </c>
      <c r="BS232" s="463">
        <v>190.17590678767044</v>
      </c>
      <c r="BT232" s="463">
        <v>2138.1427506890068</v>
      </c>
      <c r="BU232" s="463">
        <v>643.81881029020656</v>
      </c>
      <c r="BV232" s="463">
        <v>2029.8355887260418</v>
      </c>
      <c r="BW232" s="463">
        <v>1185.6000743514983</v>
      </c>
      <c r="BX232" s="463">
        <v>2031.8996448557707</v>
      </c>
      <c r="BY232" s="464">
        <v>1550.5085411176362</v>
      </c>
      <c r="BZ232" s="464">
        <v>2370.210100052816</v>
      </c>
      <c r="CA232" s="464">
        <v>453.83100353237779</v>
      </c>
      <c r="CB232" s="464">
        <v>4191.3189800466307</v>
      </c>
      <c r="CC232" s="464">
        <v>3244.8928374025381</v>
      </c>
      <c r="CD232" s="464">
        <v>3731.3230394469279</v>
      </c>
      <c r="CE232" s="464">
        <v>731.40625247474941</v>
      </c>
      <c r="CF232" s="464">
        <v>1618.6850845245865</v>
      </c>
      <c r="CG232" s="464">
        <v>1875.6867663259727</v>
      </c>
      <c r="CH232" s="464">
        <v>234.81401553487029</v>
      </c>
      <c r="CI232" s="464">
        <v>297.18512687960293</v>
      </c>
      <c r="CJ232" s="464">
        <v>1103.7494859878884</v>
      </c>
      <c r="CK232" s="464">
        <v>2437.8608669229011</v>
      </c>
      <c r="CL232" s="8"/>
      <c r="CM232" s="8"/>
      <c r="CN232" s="8"/>
      <c r="CO232" s="8"/>
      <c r="CP232" s="8"/>
      <c r="CQ232" s="8"/>
      <c r="CR232" s="8"/>
      <c r="CS232" s="8"/>
      <c r="CT232" s="8"/>
      <c r="CU232" s="8"/>
      <c r="CV232" s="8"/>
      <c r="CW232" s="8"/>
      <c r="CX232" s="8"/>
      <c r="CY232" s="8"/>
      <c r="CZ232" s="8"/>
    </row>
    <row r="233" s="561" customFormat="true" ht="15" customHeight="true" x14ac:dyDescent="0.2">
      <c r="A233" s="143"/>
      <c r="B233" s="137"/>
      <c r="C233" s="111"/>
      <c r="D233" s="110"/>
      <c r="E233" s="110"/>
      <c r="F233" s="110"/>
      <c r="G233" s="109"/>
      <c r="H233" s="108"/>
      <c r="I233" s="110"/>
      <c r="J233" s="110"/>
      <c r="K233" s="110"/>
      <c r="L233" s="107"/>
      <c r="M233" s="111"/>
      <c r="N233" s="110"/>
      <c r="O233" s="110"/>
      <c r="P233" s="110"/>
      <c r="Q233" s="109"/>
      <c r="R233" s="108"/>
      <c r="S233" s="110"/>
      <c r="T233" s="110"/>
      <c r="U233" s="110"/>
      <c r="V233" s="110"/>
      <c r="W233" s="110"/>
      <c r="X233" s="110"/>
      <c r="Y233" s="110"/>
      <c r="Z233" s="110"/>
      <c r="AA233" s="110"/>
      <c r="AB233" s="110"/>
      <c r="AC233" s="110"/>
      <c r="AD233" s="110"/>
      <c r="AE233" s="110"/>
      <c r="AF233" s="110"/>
      <c r="AG233" s="110"/>
      <c r="AH233" s="110"/>
      <c r="AI233" s="110"/>
      <c r="AJ233" s="110"/>
      <c r="AK233" s="107"/>
      <c r="AL233" s="184"/>
      <c r="AM233" s="184"/>
      <c r="AN233" s="184"/>
      <c r="AO233" s="184"/>
      <c r="AP233" s="184"/>
      <c r="AQ233" s="184"/>
      <c r="AR233" s="184"/>
      <c r="AS233" s="184"/>
      <c r="AT233" s="184"/>
      <c r="AU233" s="184"/>
      <c r="AV233" s="184"/>
      <c r="AW233" s="184"/>
      <c r="AX233" s="184"/>
      <c r="AY233" s="184"/>
      <c r="AZ233" s="374"/>
      <c r="BA233" s="799"/>
      <c r="BB233" s="625" t="s">
        <v>372</v>
      </c>
      <c r="BC233" s="478">
        <v>709.55112484352696</v>
      </c>
      <c r="BD233" s="463">
        <v>484.15215403447485</v>
      </c>
      <c r="BE233" s="463">
        <v>485.40654369783664</v>
      </c>
      <c r="BF233" s="463">
        <v>677.5665388725788</v>
      </c>
      <c r="BG233" s="482">
        <v>509.70714962781125</v>
      </c>
      <c r="BH233" s="478">
        <v>196.75207103721556</v>
      </c>
      <c r="BI233" s="463">
        <v>264.70390910646461</v>
      </c>
      <c r="BJ233" s="463">
        <v>149.8737195958314</v>
      </c>
      <c r="BK233" s="463">
        <v>186.86630156799524</v>
      </c>
      <c r="BL233" s="482">
        <v>85.610724725107247</v>
      </c>
      <c r="BM233" s="478">
        <v>487.94519945386014</v>
      </c>
      <c r="BN233" s="463">
        <v>485.54785932418565</v>
      </c>
      <c r="BO233" s="463">
        <v>307.09103571359515</v>
      </c>
      <c r="BP233" s="463">
        <v>371.30194563587986</v>
      </c>
      <c r="BQ233" s="482">
        <v>330.69074491609371</v>
      </c>
      <c r="BR233" s="478">
        <v>26.526644135737087</v>
      </c>
      <c r="BS233" s="463">
        <v>46.088095113973893</v>
      </c>
      <c r="BT233" s="463">
        <v>197.16364309029433</v>
      </c>
      <c r="BU233" s="463">
        <v>72.578063461994077</v>
      </c>
      <c r="BV233" s="463">
        <v>32.050121086078434</v>
      </c>
      <c r="BW233" s="463">
        <v>14.544525010852228</v>
      </c>
      <c r="BX233" s="463">
        <v>309.34801479861494</v>
      </c>
      <c r="BY233" s="464">
        <v>28.387758693704892</v>
      </c>
      <c r="BZ233" s="464">
        <v>87.97891985877331</v>
      </c>
      <c r="CA233" s="464">
        <v>36.374042649181781</v>
      </c>
      <c r="CB233" s="464">
        <v>333.61625450492085</v>
      </c>
      <c r="CC233" s="464">
        <v>365.79320596283674</v>
      </c>
      <c r="CD233" s="464">
        <v>0</v>
      </c>
      <c r="CE233" s="464">
        <v>5.7289745850545204</v>
      </c>
      <c r="CF233" s="464">
        <v>455.03741039583531</v>
      </c>
      <c r="CG233" s="464">
        <v>444.26215728137521</v>
      </c>
      <c r="CH233" s="464">
        <v>64.003771235237068</v>
      </c>
      <c r="CI233" s="464">
        <v>4.6098494472640859</v>
      </c>
      <c r="CJ233" s="464">
        <v>8.6776924241900701</v>
      </c>
      <c r="CK233" s="464">
        <v>333.61436734030923</v>
      </c>
      <c r="CL233" s="8"/>
      <c r="CM233" s="8"/>
      <c r="CN233" s="8"/>
      <c r="CO233" s="8"/>
      <c r="CP233" s="8"/>
      <c r="CQ233" s="8"/>
      <c r="CR233" s="8"/>
      <c r="CS233" s="8"/>
      <c r="CT233" s="8"/>
      <c r="CU233" s="8"/>
      <c r="CV233" s="8"/>
      <c r="CW233" s="8"/>
      <c r="CX233" s="8"/>
      <c r="CY233" s="8"/>
      <c r="CZ233" s="8"/>
    </row>
    <row r="234" s="561" customFormat="true" ht="15" customHeight="true" x14ac:dyDescent="0.2">
      <c r="A234" s="143"/>
      <c r="B234" s="137"/>
      <c r="C234" s="111"/>
      <c r="D234" s="110"/>
      <c r="E234" s="110"/>
      <c r="F234" s="110"/>
      <c r="G234" s="109"/>
      <c r="H234" s="108"/>
      <c r="I234" s="110"/>
      <c r="J234" s="110"/>
      <c r="K234" s="110"/>
      <c r="L234" s="107"/>
      <c r="M234" s="111"/>
      <c r="N234" s="110"/>
      <c r="O234" s="110"/>
      <c r="P234" s="110"/>
      <c r="Q234" s="109"/>
      <c r="R234" s="108"/>
      <c r="S234" s="110"/>
      <c r="T234" s="110"/>
      <c r="U234" s="110"/>
      <c r="V234" s="110"/>
      <c r="W234" s="110"/>
      <c r="X234" s="110"/>
      <c r="Y234" s="110"/>
      <c r="Z234" s="110"/>
      <c r="AA234" s="110"/>
      <c r="AB234" s="110"/>
      <c r="AC234" s="110"/>
      <c r="AD234" s="110"/>
      <c r="AE234" s="110"/>
      <c r="AF234" s="110"/>
      <c r="AG234" s="110"/>
      <c r="AH234" s="110"/>
      <c r="AI234" s="110"/>
      <c r="AJ234" s="110"/>
      <c r="AK234" s="107"/>
      <c r="AL234" s="184"/>
      <c r="AM234" s="184"/>
      <c r="AN234" s="184"/>
      <c r="AO234" s="184"/>
      <c r="AP234" s="184"/>
      <c r="AQ234" s="184"/>
      <c r="AR234" s="184"/>
      <c r="AS234" s="184"/>
      <c r="AT234" s="184"/>
      <c r="AU234" s="184"/>
      <c r="AV234" s="184"/>
      <c r="AW234" s="184"/>
      <c r="AX234" s="184"/>
      <c r="AY234" s="184"/>
      <c r="AZ234" s="374"/>
      <c r="BA234" s="799"/>
      <c r="BB234" s="625" t="s">
        <v>373</v>
      </c>
      <c r="BC234" s="478">
        <v>2381.7841095974836</v>
      </c>
      <c r="BD234" s="463">
        <v>2283.4876839043263</v>
      </c>
      <c r="BE234" s="463">
        <v>2096.4870239329134</v>
      </c>
      <c r="BF234" s="463">
        <v>2149.5567536693929</v>
      </c>
      <c r="BG234" s="482">
        <v>2211.1485606387637</v>
      </c>
      <c r="BH234" s="478">
        <v>635.89586434032435</v>
      </c>
      <c r="BI234" s="463">
        <v>477.50400872566792</v>
      </c>
      <c r="BJ234" s="463">
        <v>463.84378710889848</v>
      </c>
      <c r="BK234" s="463">
        <v>549.36835938105571</v>
      </c>
      <c r="BL234" s="482">
        <v>333.54165977060961</v>
      </c>
      <c r="BM234" s="478">
        <v>1947.5581612426581</v>
      </c>
      <c r="BN234" s="463">
        <v>1592.9123055372011</v>
      </c>
      <c r="BO234" s="463">
        <v>1615.9651501679721</v>
      </c>
      <c r="BP234" s="463">
        <v>1686.0489709112144</v>
      </c>
      <c r="BQ234" s="482">
        <v>1819.8258645572789</v>
      </c>
      <c r="BR234" s="478">
        <v>70.85542450502308</v>
      </c>
      <c r="BS234" s="463">
        <v>0</v>
      </c>
      <c r="BT234" s="463">
        <v>1028.9865540063713</v>
      </c>
      <c r="BU234" s="463">
        <v>681.16478240418189</v>
      </c>
      <c r="BV234" s="463">
        <v>241.04778245447346</v>
      </c>
      <c r="BW234" s="463">
        <v>805.53809587320995</v>
      </c>
      <c r="BX234" s="463">
        <v>532.70882264523095</v>
      </c>
      <c r="BY234" s="464">
        <v>7.4066283776790112</v>
      </c>
      <c r="BZ234" s="464">
        <v>1172.7919610167717</v>
      </c>
      <c r="CA234" s="464">
        <v>1575.9339533889231</v>
      </c>
      <c r="CB234" s="464">
        <v>420.72827663396623</v>
      </c>
      <c r="CC234" s="464">
        <v>21.000721585504941</v>
      </c>
      <c r="CD234" s="464">
        <v>88.989898464768373</v>
      </c>
      <c r="CE234" s="464">
        <v>2075.64325245698</v>
      </c>
      <c r="CF234" s="464">
        <v>965.09006528270197</v>
      </c>
      <c r="CG234" s="464">
        <v>101.1228455355818</v>
      </c>
      <c r="CH234" s="464">
        <v>504.41655133063239</v>
      </c>
      <c r="CI234" s="464">
        <v>48.450717236136825</v>
      </c>
      <c r="CJ234" s="464">
        <v>720.016565950629</v>
      </c>
      <c r="CK234" s="464">
        <v>60.571232594111706</v>
      </c>
      <c r="CL234" s="8"/>
      <c r="CM234" s="8"/>
      <c r="CN234" s="8"/>
      <c r="CO234" s="8"/>
      <c r="CP234" s="8"/>
      <c r="CQ234" s="8"/>
      <c r="CR234" s="8"/>
      <c r="CS234" s="8"/>
      <c r="CT234" s="8"/>
      <c r="CU234" s="8"/>
      <c r="CV234" s="8"/>
      <c r="CW234" s="8"/>
      <c r="CX234" s="8"/>
      <c r="CY234" s="8"/>
      <c r="CZ234" s="8"/>
    </row>
    <row r="235" s="561" customFormat="true" ht="15" customHeight="true" x14ac:dyDescent="0.2">
      <c r="A235" s="143"/>
      <c r="B235" s="137"/>
      <c r="C235" s="111"/>
      <c r="D235" s="110"/>
      <c r="E235" s="110"/>
      <c r="F235" s="110"/>
      <c r="G235" s="109"/>
      <c r="H235" s="108"/>
      <c r="I235" s="110"/>
      <c r="J235" s="110"/>
      <c r="K235" s="110"/>
      <c r="L235" s="107"/>
      <c r="M235" s="111"/>
      <c r="N235" s="110"/>
      <c r="O235" s="110"/>
      <c r="P235" s="110"/>
      <c r="Q235" s="109"/>
      <c r="R235" s="108"/>
      <c r="S235" s="110"/>
      <c r="T235" s="110"/>
      <c r="U235" s="110"/>
      <c r="V235" s="110"/>
      <c r="W235" s="110"/>
      <c r="X235" s="110"/>
      <c r="Y235" s="110"/>
      <c r="Z235" s="110"/>
      <c r="AA235" s="110"/>
      <c r="AB235" s="110"/>
      <c r="AC235" s="110"/>
      <c r="AD235" s="110"/>
      <c r="AE235" s="110"/>
      <c r="AF235" s="110"/>
      <c r="AG235" s="110"/>
      <c r="AH235" s="110"/>
      <c r="AI235" s="110"/>
      <c r="AJ235" s="110"/>
      <c r="AK235" s="107"/>
      <c r="AL235" s="184"/>
      <c r="AM235" s="184"/>
      <c r="AN235" s="184"/>
      <c r="AO235" s="184"/>
      <c r="AP235" s="184"/>
      <c r="AQ235" s="184"/>
      <c r="AR235" s="184"/>
      <c r="AS235" s="184"/>
      <c r="AT235" s="184"/>
      <c r="AU235" s="184"/>
      <c r="AV235" s="184"/>
      <c r="AW235" s="184"/>
      <c r="AX235" s="184"/>
      <c r="AY235" s="184"/>
      <c r="AZ235" s="374"/>
      <c r="BA235" s="799"/>
      <c r="BB235" s="625" t="s">
        <v>355</v>
      </c>
      <c r="BC235" s="478">
        <v>71.509065274602605</v>
      </c>
      <c r="BD235" s="463">
        <v>25.20495374510962</v>
      </c>
      <c r="BE235" s="463">
        <v>23.958028854319487</v>
      </c>
      <c r="BF235" s="463">
        <v>37.925341360260049</v>
      </c>
      <c r="BG235" s="482">
        <v>18.36221972579332</v>
      </c>
      <c r="BH235" s="478">
        <v>0.19768860664303245</v>
      </c>
      <c r="BI235" s="463">
        <v>3.4402831489019228</v>
      </c>
      <c r="BJ235" s="463">
        <v>14.391691436178164</v>
      </c>
      <c r="BK235" s="463">
        <v>2.7261602450112252</v>
      </c>
      <c r="BL235" s="482">
        <v>1.2443680446039314</v>
      </c>
      <c r="BM235" s="478">
        <v>68.826106150016955</v>
      </c>
      <c r="BN235" s="463">
        <v>21.255202622958397</v>
      </c>
      <c r="BO235" s="463">
        <v>19.895804685697158</v>
      </c>
      <c r="BP235" s="463">
        <v>10.497245808716182</v>
      </c>
      <c r="BQ235" s="482">
        <v>34.48505821135813</v>
      </c>
      <c r="BR235" s="478">
        <v>0</v>
      </c>
      <c r="BS235" s="463">
        <v>0.83555016642770297</v>
      </c>
      <c r="BT235" s="463">
        <v>1.6934960008436042</v>
      </c>
      <c r="BU235" s="463">
        <v>0.71484082388639825</v>
      </c>
      <c r="BV235" s="463">
        <v>1.4644806042085896</v>
      </c>
      <c r="BW235" s="463">
        <v>0</v>
      </c>
      <c r="BX235" s="463">
        <v>0</v>
      </c>
      <c r="BY235" s="464">
        <v>0</v>
      </c>
      <c r="BZ235" s="464">
        <v>12.426352589713161</v>
      </c>
      <c r="CA235" s="464">
        <v>10.497245808716182</v>
      </c>
      <c r="CB235" s="464">
        <v>31.681654864944246</v>
      </c>
      <c r="CC235" s="464">
        <v>0.70288861476871844</v>
      </c>
      <c r="CD235" s="464">
        <v>32.507776297430688</v>
      </c>
      <c r="CE235" s="464">
        <v>2.6044498478895357</v>
      </c>
      <c r="CF235" s="464">
        <v>10.90290282201566</v>
      </c>
      <c r="CG235" s="464">
        <v>2.5316720539076361</v>
      </c>
      <c r="CH235" s="464">
        <v>49.997194169383697</v>
      </c>
      <c r="CI235" s="464">
        <v>3.4893192411948344</v>
      </c>
      <c r="CJ235" s="464">
        <v>13.734015800057309</v>
      </c>
      <c r="CK235" s="464">
        <v>1.1757692546971241</v>
      </c>
      <c r="CL235" s="8"/>
      <c r="CM235" s="8"/>
      <c r="CN235" s="8"/>
      <c r="CO235" s="8"/>
      <c r="CP235" s="8"/>
      <c r="CQ235" s="8"/>
      <c r="CR235" s="8"/>
      <c r="CS235" s="8"/>
      <c r="CT235" s="8"/>
      <c r="CU235" s="8"/>
      <c r="CV235" s="8"/>
      <c r="CW235" s="8"/>
      <c r="CX235" s="8"/>
      <c r="CY235" s="8"/>
      <c r="CZ235" s="8"/>
    </row>
    <row r="236" s="561" customFormat="true" ht="15" customHeight="true" x14ac:dyDescent="0.2">
      <c r="A236" s="143"/>
      <c r="B236" s="137"/>
      <c r="C236" s="111"/>
      <c r="D236" s="110"/>
      <c r="E236" s="110"/>
      <c r="F236" s="110"/>
      <c r="G236" s="109"/>
      <c r="H236" s="108"/>
      <c r="I236" s="110"/>
      <c r="J236" s="110"/>
      <c r="K236" s="110"/>
      <c r="L236" s="107"/>
      <c r="M236" s="111"/>
      <c r="N236" s="110"/>
      <c r="O236" s="110"/>
      <c r="P236" s="110"/>
      <c r="Q236" s="109"/>
      <c r="R236" s="108"/>
      <c r="S236" s="110"/>
      <c r="T236" s="110"/>
      <c r="U236" s="110"/>
      <c r="V236" s="110"/>
      <c r="W236" s="110"/>
      <c r="X236" s="110"/>
      <c r="Y236" s="110"/>
      <c r="Z236" s="110"/>
      <c r="AA236" s="110"/>
      <c r="AB236" s="110"/>
      <c r="AC236" s="110"/>
      <c r="AD236" s="110"/>
      <c r="AE236" s="110"/>
      <c r="AF236" s="110"/>
      <c r="AG236" s="110"/>
      <c r="AH236" s="110"/>
      <c r="AI236" s="110"/>
      <c r="AJ236" s="110"/>
      <c r="AK236" s="107"/>
      <c r="AL236" s="184"/>
      <c r="AM236" s="184"/>
      <c r="AN236" s="184"/>
      <c r="AO236" s="184"/>
      <c r="AP236" s="184"/>
      <c r="AQ236" s="184"/>
      <c r="AR236" s="184"/>
      <c r="AS236" s="184"/>
      <c r="AT236" s="184"/>
      <c r="AU236" s="184"/>
      <c r="AV236" s="184"/>
      <c r="AW236" s="184"/>
      <c r="AX236" s="184"/>
      <c r="AY236" s="184"/>
      <c r="AZ236" s="374"/>
      <c r="BA236" s="800"/>
      <c r="BB236" s="625" t="s">
        <v>178</v>
      </c>
      <c r="BC236" s="478">
        <v>17728.024814040233</v>
      </c>
      <c r="BD236" s="463">
        <v>17695.42290518359</v>
      </c>
      <c r="BE236" s="463">
        <v>17709.409115154343</v>
      </c>
      <c r="BF236" s="463">
        <v>17716.911708010892</v>
      </c>
      <c r="BG236" s="482">
        <v>17706.19084284667</v>
      </c>
      <c r="BH236" s="478">
        <v>4143.1340951637048</v>
      </c>
      <c r="BI236" s="463">
        <v>4138.9883916698764</v>
      </c>
      <c r="BJ236" s="463">
        <v>4138.4886408789898</v>
      </c>
      <c r="BK236" s="463">
        <v>4138.7508284981704</v>
      </c>
      <c r="BL236" s="482">
        <v>4138.6292786407694</v>
      </c>
      <c r="BM236" s="478">
        <v>13419.600791294484</v>
      </c>
      <c r="BN236" s="463">
        <v>13682.328151567075</v>
      </c>
      <c r="BO236" s="463">
        <v>13613.286986544088</v>
      </c>
      <c r="BP236" s="463">
        <v>13580.59771665956</v>
      </c>
      <c r="BQ236" s="482">
        <v>13562.154504319131</v>
      </c>
      <c r="BR236" s="478">
        <v>748.70777318149908</v>
      </c>
      <c r="BS236" s="463">
        <v>720.32206191162368</v>
      </c>
      <c r="BT236" s="463">
        <v>4909.8979128688507</v>
      </c>
      <c r="BU236" s="463">
        <v>4149.0238904550752</v>
      </c>
      <c r="BV236" s="463">
        <v>3957.4016732840482</v>
      </c>
      <c r="BW236" s="463">
        <v>4949.4160329160622</v>
      </c>
      <c r="BX236" s="463">
        <v>4348.3214978991837</v>
      </c>
      <c r="BY236" s="464">
        <v>3611.7725160550794</v>
      </c>
      <c r="BZ236" s="464">
        <v>4843.1552817148167</v>
      </c>
      <c r="CA236" s="464">
        <v>5405.8780172066117</v>
      </c>
      <c r="CB236" s="464">
        <v>5671.3021829950767</v>
      </c>
      <c r="CC236" s="464">
        <v>6749.3291354440398</v>
      </c>
      <c r="CD236" s="464">
        <v>4640.6117127108391</v>
      </c>
      <c r="CE236" s="464">
        <v>4807.8381857748873</v>
      </c>
      <c r="CF236" s="464">
        <v>10089.046709772165</v>
      </c>
      <c r="CG236" s="464">
        <v>6214.8779590082631</v>
      </c>
      <c r="CH236" s="464">
        <v>2675.4635790835373</v>
      </c>
      <c r="CI236" s="464">
        <v>1420.1829889017549</v>
      </c>
      <c r="CJ236" s="464">
        <v>5213.2924198410583</v>
      </c>
      <c r="CK236" s="464">
        <v>3430.1178542113539</v>
      </c>
      <c r="CL236" s="8"/>
      <c r="CM236" s="8"/>
      <c r="CN236" s="8"/>
      <c r="CO236" s="8"/>
      <c r="CP236" s="8"/>
      <c r="CQ236" s="8"/>
      <c r="CR236" s="8"/>
      <c r="CS236" s="8"/>
      <c r="CT236" s="8"/>
      <c r="CU236" s="8"/>
      <c r="CV236" s="8"/>
      <c r="CW236" s="8"/>
      <c r="CX236" s="8"/>
      <c r="CY236" s="8"/>
      <c r="CZ236" s="8"/>
    </row>
    <row r="237" s="561" customFormat="true" ht="15" customHeight="true" x14ac:dyDescent="0.2">
      <c r="A237" s="143"/>
      <c r="B237" s="137"/>
      <c r="C237" s="111"/>
      <c r="D237" s="110"/>
      <c r="E237" s="110"/>
      <c r="F237" s="110"/>
      <c r="G237" s="109"/>
      <c r="H237" s="108"/>
      <c r="I237" s="110"/>
      <c r="J237" s="110"/>
      <c r="K237" s="110"/>
      <c r="L237" s="107"/>
      <c r="M237" s="111"/>
      <c r="N237" s="110"/>
      <c r="O237" s="110"/>
      <c r="P237" s="110"/>
      <c r="Q237" s="109"/>
      <c r="R237" s="108"/>
      <c r="S237" s="110"/>
      <c r="T237" s="110"/>
      <c r="U237" s="110"/>
      <c r="V237" s="110"/>
      <c r="W237" s="110"/>
      <c r="X237" s="110"/>
      <c r="Y237" s="110"/>
      <c r="Z237" s="110"/>
      <c r="AA237" s="110"/>
      <c r="AB237" s="110"/>
      <c r="AC237" s="110"/>
      <c r="AD237" s="110"/>
      <c r="AE237" s="110"/>
      <c r="AF237" s="110"/>
      <c r="AG237" s="110"/>
      <c r="AH237" s="110"/>
      <c r="AI237" s="110"/>
      <c r="AJ237" s="110"/>
      <c r="AK237" s="107"/>
      <c r="AL237" s="184"/>
      <c r="AM237" s="184"/>
      <c r="AN237" s="184"/>
      <c r="AO237" s="184"/>
      <c r="AP237" s="184"/>
      <c r="AQ237" s="184"/>
      <c r="AR237" s="184"/>
      <c r="AS237" s="184"/>
      <c r="AT237" s="184"/>
      <c r="AU237" s="184"/>
      <c r="AV237" s="184"/>
      <c r="AW237" s="184"/>
      <c r="AX237" s="184"/>
      <c r="AY237" s="184"/>
      <c r="AZ237" s="374"/>
      <c r="BA237" s="626"/>
      <c r="BB237" s="625"/>
      <c r="BC237" s="478"/>
      <c r="BD237" s="463"/>
      <c r="BE237" s="463"/>
      <c r="BF237" s="463"/>
      <c r="BG237" s="482"/>
      <c r="BH237" s="478"/>
      <c r="BI237" s="463"/>
      <c r="BJ237" s="463"/>
      <c r="BK237" s="463"/>
      <c r="BL237" s="482"/>
      <c r="BM237" s="478"/>
      <c r="BN237" s="463"/>
      <c r="BO237" s="463"/>
      <c r="BP237" s="463"/>
      <c r="BQ237" s="482"/>
      <c r="BR237" s="478"/>
      <c r="BS237" s="463"/>
      <c r="BT237" s="463"/>
      <c r="BU237" s="463"/>
      <c r="BV237" s="463"/>
      <c r="BW237" s="463"/>
      <c r="BX237" s="463"/>
      <c r="BY237" s="464"/>
      <c r="BZ237" s="464"/>
      <c r="CA237" s="464"/>
      <c r="CB237" s="464"/>
      <c r="CC237" s="464"/>
      <c r="CD237" s="464"/>
      <c r="CE237" s="464"/>
      <c r="CF237" s="464"/>
      <c r="CG237" s="464"/>
      <c r="CH237" s="464"/>
      <c r="CI237" s="464"/>
      <c r="CJ237" s="464"/>
      <c r="CK237" s="464"/>
      <c r="CL237" s="8"/>
      <c r="CM237" s="8"/>
      <c r="CN237" s="8"/>
      <c r="CO237" s="8"/>
      <c r="CP237" s="8"/>
      <c r="CQ237" s="8"/>
      <c r="CR237" s="8"/>
      <c r="CS237" s="8"/>
      <c r="CT237" s="8"/>
      <c r="CU237" s="8"/>
      <c r="CV237" s="8"/>
      <c r="CW237" s="8"/>
      <c r="CX237" s="8"/>
      <c r="CY237" s="8"/>
      <c r="CZ237" s="8"/>
    </row>
    <row r="238" s="561" customFormat="true" ht="15" customHeight="true" x14ac:dyDescent="0.2">
      <c r="A238" s="143"/>
      <c r="B238" s="137"/>
      <c r="C238" s="111"/>
      <c r="D238" s="110"/>
      <c r="E238" s="110"/>
      <c r="F238" s="110"/>
      <c r="G238" s="109"/>
      <c r="H238" s="108"/>
      <c r="I238" s="110"/>
      <c r="J238" s="110"/>
      <c r="K238" s="110"/>
      <c r="L238" s="107"/>
      <c r="M238" s="111"/>
      <c r="N238" s="110"/>
      <c r="O238" s="110"/>
      <c r="P238" s="110"/>
      <c r="Q238" s="109"/>
      <c r="R238" s="108"/>
      <c r="S238" s="110"/>
      <c r="T238" s="110"/>
      <c r="U238" s="110"/>
      <c r="V238" s="110"/>
      <c r="W238" s="110"/>
      <c r="X238" s="110"/>
      <c r="Y238" s="110"/>
      <c r="Z238" s="110"/>
      <c r="AA238" s="110"/>
      <c r="AB238" s="110"/>
      <c r="AC238" s="110"/>
      <c r="AD238" s="110"/>
      <c r="AE238" s="110"/>
      <c r="AF238" s="110"/>
      <c r="AG238" s="110"/>
      <c r="AH238" s="110"/>
      <c r="AI238" s="110"/>
      <c r="AJ238" s="110"/>
      <c r="AK238" s="107"/>
      <c r="AL238" s="184"/>
      <c r="AM238" s="184"/>
      <c r="AN238" s="184"/>
      <c r="AO238" s="184"/>
      <c r="AP238" s="184"/>
      <c r="AQ238" s="184"/>
      <c r="AR238" s="184"/>
      <c r="AS238" s="184"/>
      <c r="AT238" s="184"/>
      <c r="AU238" s="184"/>
      <c r="AV238" s="184"/>
      <c r="AW238" s="184"/>
      <c r="AX238" s="184"/>
      <c r="AY238" s="184"/>
      <c r="AZ238" s="374"/>
      <c r="BA238" s="626"/>
      <c r="BB238" s="625"/>
      <c r="BC238" s="478"/>
      <c r="BD238" s="463"/>
      <c r="BE238" s="463"/>
      <c r="BF238" s="463"/>
      <c r="BG238" s="482"/>
      <c r="BH238" s="478"/>
      <c r="BI238" s="463"/>
      <c r="BJ238" s="463"/>
      <c r="BK238" s="463"/>
      <c r="BL238" s="482"/>
      <c r="BM238" s="478"/>
      <c r="BN238" s="463"/>
      <c r="BO238" s="463"/>
      <c r="BP238" s="463"/>
      <c r="BQ238" s="482"/>
      <c r="BR238" s="478"/>
      <c r="BS238" s="463"/>
      <c r="BT238" s="463"/>
      <c r="BU238" s="463"/>
      <c r="BV238" s="463"/>
      <c r="BW238" s="463"/>
      <c r="BX238" s="463"/>
      <c r="BY238" s="464"/>
      <c r="BZ238" s="464"/>
      <c r="CA238" s="464"/>
      <c r="CB238" s="464"/>
      <c r="CC238" s="464"/>
      <c r="CD238" s="464"/>
      <c r="CE238" s="464"/>
      <c r="CF238" s="464"/>
      <c r="CG238" s="464"/>
      <c r="CH238" s="464"/>
      <c r="CI238" s="464"/>
      <c r="CJ238" s="464"/>
      <c r="CK238" s="464"/>
      <c r="CL238" s="8"/>
      <c r="CM238" s="8"/>
      <c r="CN238" s="8"/>
      <c r="CO238" s="8"/>
      <c r="CP238" s="8"/>
      <c r="CQ238" s="8"/>
      <c r="CR238" s="8"/>
      <c r="CS238" s="8"/>
      <c r="CT238" s="8"/>
      <c r="CU238" s="8"/>
      <c r="CV238" s="8"/>
      <c r="CW238" s="8"/>
      <c r="CX238" s="8"/>
      <c r="CY238" s="8"/>
      <c r="CZ238" s="8"/>
    </row>
    <row r="239" s="561" customFormat="true" ht="15" customHeight="true" x14ac:dyDescent="0.2">
      <c r="A239" s="143"/>
      <c r="B239" s="137"/>
      <c r="C239" s="111"/>
      <c r="D239" s="110"/>
      <c r="E239" s="110"/>
      <c r="F239" s="110"/>
      <c r="G239" s="109"/>
      <c r="H239" s="108"/>
      <c r="I239" s="110"/>
      <c r="J239" s="110"/>
      <c r="K239" s="110"/>
      <c r="L239" s="107"/>
      <c r="M239" s="111"/>
      <c r="N239" s="110"/>
      <c r="O239" s="110"/>
      <c r="P239" s="110"/>
      <c r="Q239" s="109"/>
      <c r="R239" s="108"/>
      <c r="S239" s="110"/>
      <c r="T239" s="110"/>
      <c r="U239" s="110"/>
      <c r="V239" s="110"/>
      <c r="W239" s="110"/>
      <c r="X239" s="110"/>
      <c r="Y239" s="110"/>
      <c r="Z239" s="110"/>
      <c r="AA239" s="110"/>
      <c r="AB239" s="110"/>
      <c r="AC239" s="110"/>
      <c r="AD239" s="110"/>
      <c r="AE239" s="110"/>
      <c r="AF239" s="110"/>
      <c r="AG239" s="110"/>
      <c r="AH239" s="110"/>
      <c r="AI239" s="110"/>
      <c r="AJ239" s="110"/>
      <c r="AK239" s="107"/>
      <c r="AL239" s="184"/>
      <c r="AM239" s="184"/>
      <c r="AN239" s="184"/>
      <c r="AO239" s="184"/>
      <c r="AP239" s="184"/>
      <c r="AQ239" s="184"/>
      <c r="AR239" s="184"/>
      <c r="AS239" s="184"/>
      <c r="AT239" s="184"/>
      <c r="AU239" s="184"/>
      <c r="AV239" s="184"/>
      <c r="AW239" s="184"/>
      <c r="AX239" s="184"/>
      <c r="AY239" s="184"/>
      <c r="AZ239" s="374"/>
      <c r="BA239" s="626"/>
      <c r="BB239" s="625"/>
      <c r="BC239" s="478"/>
      <c r="BD239" s="463"/>
      <c r="BE239" s="463"/>
      <c r="BF239" s="463"/>
      <c r="BG239" s="482"/>
      <c r="BH239" s="478"/>
      <c r="BI239" s="463"/>
      <c r="BJ239" s="463"/>
      <c r="BK239" s="463"/>
      <c r="BL239" s="482"/>
      <c r="BM239" s="478"/>
      <c r="BN239" s="463"/>
      <c r="BO239" s="463"/>
      <c r="BP239" s="463"/>
      <c r="BQ239" s="482"/>
      <c r="BR239" s="478"/>
      <c r="BS239" s="463"/>
      <c r="BT239" s="463"/>
      <c r="BU239" s="463"/>
      <c r="BV239" s="463"/>
      <c r="BW239" s="463"/>
      <c r="BX239" s="463"/>
      <c r="BY239" s="464"/>
      <c r="BZ239" s="464"/>
      <c r="CA239" s="464"/>
      <c r="CB239" s="464"/>
      <c r="CC239" s="464"/>
      <c r="CD239" s="464"/>
      <c r="CE239" s="464"/>
      <c r="CF239" s="464"/>
      <c r="CG239" s="464"/>
      <c r="CH239" s="464"/>
      <c r="CI239" s="464"/>
      <c r="CJ239" s="464"/>
      <c r="CK239" s="464"/>
      <c r="CL239" s="8"/>
      <c r="CM239" s="8"/>
      <c r="CN239" s="8"/>
      <c r="CO239" s="8"/>
      <c r="CP239" s="8"/>
      <c r="CQ239" s="8"/>
      <c r="CR239" s="8"/>
      <c r="CS239" s="8"/>
      <c r="CT239" s="8"/>
      <c r="CU239" s="8"/>
      <c r="CV239" s="8"/>
      <c r="CW239" s="8"/>
      <c r="CX239" s="8"/>
      <c r="CY239" s="8"/>
      <c r="CZ239" s="8"/>
    </row>
    <row r="240" s="561" customFormat="true" ht="15" customHeight="true" x14ac:dyDescent="0.2">
      <c r="A240" s="143"/>
      <c r="B240" s="137"/>
      <c r="C240" s="111"/>
      <c r="D240" s="110"/>
      <c r="E240" s="110"/>
      <c r="F240" s="110"/>
      <c r="G240" s="109"/>
      <c r="H240" s="108"/>
      <c r="I240" s="110"/>
      <c r="J240" s="110"/>
      <c r="K240" s="110"/>
      <c r="L240" s="107"/>
      <c r="M240" s="111"/>
      <c r="N240" s="110"/>
      <c r="O240" s="110"/>
      <c r="P240" s="110"/>
      <c r="Q240" s="109"/>
      <c r="R240" s="108"/>
      <c r="S240" s="110"/>
      <c r="T240" s="110"/>
      <c r="U240" s="110"/>
      <c r="V240" s="110"/>
      <c r="W240" s="110"/>
      <c r="X240" s="110"/>
      <c r="Y240" s="110"/>
      <c r="Z240" s="110"/>
      <c r="AA240" s="110"/>
      <c r="AB240" s="110"/>
      <c r="AC240" s="110"/>
      <c r="AD240" s="110"/>
      <c r="AE240" s="110"/>
      <c r="AF240" s="110"/>
      <c r="AG240" s="110"/>
      <c r="AH240" s="110"/>
      <c r="AI240" s="110"/>
      <c r="AJ240" s="110"/>
      <c r="AK240" s="107"/>
      <c r="AL240" s="184"/>
      <c r="AM240" s="184"/>
      <c r="AN240" s="184"/>
      <c r="AO240" s="184"/>
      <c r="AP240" s="184"/>
      <c r="AQ240" s="184"/>
      <c r="AR240" s="184"/>
      <c r="AS240" s="184"/>
      <c r="AT240" s="184"/>
      <c r="AU240" s="184"/>
      <c r="AV240" s="184"/>
      <c r="AW240" s="184"/>
      <c r="AX240" s="184"/>
      <c r="AY240" s="184"/>
      <c r="AZ240" s="374"/>
      <c r="BA240" s="626"/>
      <c r="BB240" s="625"/>
      <c r="BC240" s="478"/>
      <c r="BD240" s="463"/>
      <c r="BE240" s="463"/>
      <c r="BF240" s="463"/>
      <c r="BG240" s="482"/>
      <c r="BH240" s="478"/>
      <c r="BI240" s="463"/>
      <c r="BJ240" s="463"/>
      <c r="BK240" s="463"/>
      <c r="BL240" s="482"/>
      <c r="BM240" s="478"/>
      <c r="BN240" s="463"/>
      <c r="BO240" s="463"/>
      <c r="BP240" s="463"/>
      <c r="BQ240" s="482"/>
      <c r="BR240" s="478"/>
      <c r="BS240" s="463"/>
      <c r="BT240" s="463"/>
      <c r="BU240" s="463"/>
      <c r="BV240" s="463"/>
      <c r="BW240" s="463"/>
      <c r="BX240" s="463"/>
      <c r="BY240" s="464"/>
      <c r="BZ240" s="464"/>
      <c r="CA240" s="464"/>
      <c r="CB240" s="464"/>
      <c r="CC240" s="464"/>
      <c r="CD240" s="464"/>
      <c r="CE240" s="464"/>
      <c r="CF240" s="464"/>
      <c r="CG240" s="464"/>
      <c r="CH240" s="464"/>
      <c r="CI240" s="464"/>
      <c r="CJ240" s="464"/>
      <c r="CK240" s="464"/>
      <c r="CL240" s="8"/>
      <c r="CM240" s="8"/>
      <c r="CN240" s="8"/>
      <c r="CO240" s="8"/>
      <c r="CP240" s="8"/>
      <c r="CQ240" s="8"/>
      <c r="CR240" s="8"/>
      <c r="CS240" s="8"/>
      <c r="CT240" s="8"/>
      <c r="CU240" s="8"/>
      <c r="CV240" s="8"/>
      <c r="CW240" s="8"/>
      <c r="CX240" s="8"/>
      <c r="CY240" s="8"/>
      <c r="CZ240" s="8"/>
    </row>
    <row r="241" s="561" customFormat="true" ht="15" customHeight="true" x14ac:dyDescent="0.2">
      <c r="A241" s="143"/>
      <c r="B241" s="137"/>
      <c r="C241" s="111"/>
      <c r="D241" s="110"/>
      <c r="E241" s="110"/>
      <c r="F241" s="110"/>
      <c r="G241" s="109"/>
      <c r="H241" s="108"/>
      <c r="I241" s="110"/>
      <c r="J241" s="110"/>
      <c r="K241" s="110"/>
      <c r="L241" s="107"/>
      <c r="M241" s="111"/>
      <c r="N241" s="110"/>
      <c r="O241" s="110"/>
      <c r="P241" s="110"/>
      <c r="Q241" s="109"/>
      <c r="R241" s="108"/>
      <c r="S241" s="110"/>
      <c r="T241" s="110"/>
      <c r="U241" s="110"/>
      <c r="V241" s="110"/>
      <c r="W241" s="110"/>
      <c r="X241" s="110"/>
      <c r="Y241" s="110"/>
      <c r="Z241" s="110"/>
      <c r="AA241" s="110"/>
      <c r="AB241" s="110"/>
      <c r="AC241" s="110"/>
      <c r="AD241" s="110"/>
      <c r="AE241" s="110"/>
      <c r="AF241" s="110"/>
      <c r="AG241" s="110"/>
      <c r="AH241" s="110"/>
      <c r="AI241" s="110"/>
      <c r="AJ241" s="110"/>
      <c r="AK241" s="107"/>
      <c r="AL241" s="184"/>
      <c r="AM241" s="184"/>
      <c r="AN241" s="184"/>
      <c r="AO241" s="184"/>
      <c r="AP241" s="184"/>
      <c r="AQ241" s="184"/>
      <c r="AR241" s="184"/>
      <c r="AS241" s="184"/>
      <c r="AT241" s="184"/>
      <c r="AU241" s="184"/>
      <c r="AV241" s="184"/>
      <c r="AW241" s="184"/>
      <c r="AX241" s="184"/>
      <c r="AY241" s="184"/>
      <c r="AZ241" s="374"/>
      <c r="BA241" s="626"/>
      <c r="BB241" s="625"/>
      <c r="BC241" s="478"/>
      <c r="BD241" s="463"/>
      <c r="BE241" s="463"/>
      <c r="BF241" s="463"/>
      <c r="BG241" s="482"/>
      <c r="BH241" s="478"/>
      <c r="BI241" s="463"/>
      <c r="BJ241" s="463"/>
      <c r="BK241" s="463"/>
      <c r="BL241" s="482"/>
      <c r="BM241" s="478"/>
      <c r="BN241" s="463"/>
      <c r="BO241" s="463"/>
      <c r="BP241" s="463"/>
      <c r="BQ241" s="482"/>
      <c r="BR241" s="478"/>
      <c r="BS241" s="463"/>
      <c r="BT241" s="463"/>
      <c r="BU241" s="463"/>
      <c r="BV241" s="463"/>
      <c r="BW241" s="463"/>
      <c r="BX241" s="463"/>
      <c r="BY241" s="464"/>
      <c r="BZ241" s="464"/>
      <c r="CA241" s="464"/>
      <c r="CB241" s="464"/>
      <c r="CC241" s="464"/>
      <c r="CD241" s="464"/>
      <c r="CE241" s="464"/>
      <c r="CF241" s="464"/>
      <c r="CG241" s="464"/>
      <c r="CH241" s="464"/>
      <c r="CI241" s="464"/>
      <c r="CJ241" s="464"/>
      <c r="CK241" s="464"/>
      <c r="CL241" s="8"/>
      <c r="CM241" s="8"/>
      <c r="CN241" s="8"/>
      <c r="CO241" s="8"/>
      <c r="CP241" s="8"/>
      <c r="CQ241" s="8"/>
      <c r="CR241" s="8"/>
      <c r="CS241" s="8"/>
      <c r="CT241" s="8"/>
      <c r="CU241" s="8"/>
      <c r="CV241" s="8"/>
      <c r="CW241" s="8"/>
      <c r="CX241" s="8"/>
      <c r="CY241" s="8"/>
      <c r="CZ241" s="8"/>
    </row>
    <row r="242" s="561" customFormat="true" ht="15" customHeight="true" x14ac:dyDescent="0.2">
      <c r="A242" s="164"/>
      <c r="B242" s="136"/>
      <c r="C242" s="104"/>
      <c r="D242" s="106"/>
      <c r="E242" s="106"/>
      <c r="F242" s="106"/>
      <c r="G242" s="105"/>
      <c r="H242" s="103"/>
      <c r="I242" s="106"/>
      <c r="J242" s="106"/>
      <c r="K242" s="106"/>
      <c r="L242" s="102"/>
      <c r="M242" s="104"/>
      <c r="N242" s="106"/>
      <c r="O242" s="106"/>
      <c r="P242" s="106"/>
      <c r="Q242" s="105"/>
      <c r="R242" s="103"/>
      <c r="S242" s="106"/>
      <c r="T242" s="106"/>
      <c r="U242" s="106"/>
      <c r="V242" s="106"/>
      <c r="W242" s="106"/>
      <c r="X242" s="106"/>
      <c r="Y242" s="106"/>
      <c r="Z242" s="106"/>
      <c r="AA242" s="106"/>
      <c r="AB242" s="106"/>
      <c r="AC242" s="106"/>
      <c r="AD242" s="106"/>
      <c r="AE242" s="106"/>
      <c r="AF242" s="106"/>
      <c r="AG242" s="106"/>
      <c r="AH242" s="106"/>
      <c r="AI242" s="106"/>
      <c r="AJ242" s="106"/>
      <c r="AK242" s="102"/>
      <c r="AL242" s="184"/>
      <c r="AM242" s="184"/>
      <c r="AN242" s="184"/>
      <c r="AO242" s="184"/>
      <c r="AP242" s="184"/>
      <c r="AQ242" s="184"/>
      <c r="AR242" s="184"/>
      <c r="AS242" s="184"/>
      <c r="AT242" s="184"/>
      <c r="AU242" s="184"/>
      <c r="AV242" s="184"/>
      <c r="AW242" s="184"/>
      <c r="AX242" s="184"/>
      <c r="AY242" s="184"/>
      <c r="AZ242" s="374"/>
      <c r="BA242" s="626"/>
      <c r="BB242" s="625"/>
      <c r="BC242" s="478"/>
      <c r="BD242" s="463"/>
      <c r="BE242" s="463"/>
      <c r="BF242" s="463"/>
      <c r="BG242" s="482"/>
      <c r="BH242" s="478"/>
      <c r="BI242" s="463"/>
      <c r="BJ242" s="463"/>
      <c r="BK242" s="463"/>
      <c r="BL242" s="482"/>
      <c r="BM242" s="478"/>
      <c r="BN242" s="463"/>
      <c r="BO242" s="463"/>
      <c r="BP242" s="463"/>
      <c r="BQ242" s="482"/>
      <c r="BR242" s="478"/>
      <c r="BS242" s="463"/>
      <c r="BT242" s="463"/>
      <c r="BU242" s="463"/>
      <c r="BV242" s="463"/>
      <c r="BW242" s="463"/>
      <c r="BX242" s="463"/>
      <c r="BY242" s="464"/>
      <c r="BZ242" s="464"/>
      <c r="CA242" s="464"/>
      <c r="CB242" s="464"/>
      <c r="CC242" s="464"/>
      <c r="CD242" s="464"/>
      <c r="CE242" s="464"/>
      <c r="CF242" s="464"/>
      <c r="CG242" s="464"/>
      <c r="CH242" s="464"/>
      <c r="CI242" s="464"/>
      <c r="CJ242" s="464"/>
      <c r="CK242" s="464"/>
      <c r="CL242" s="8"/>
      <c r="CM242" s="8"/>
      <c r="CN242" s="8"/>
      <c r="CO242" s="8"/>
      <c r="CP242" s="8"/>
      <c r="CQ242" s="8"/>
      <c r="CR242" s="8"/>
      <c r="CS242" s="8"/>
      <c r="CT242" s="8"/>
      <c r="CU242" s="8"/>
      <c r="CV242" s="8"/>
      <c r="CW242" s="8"/>
      <c r="CX242" s="8"/>
      <c r="CY242" s="8"/>
      <c r="CZ242" s="8"/>
    </row>
    <row r="243" s="561" customFormat="true" ht="15" customHeight="true" x14ac:dyDescent="0.2">
      <c r="A243" s="164"/>
      <c r="B243" s="136"/>
      <c r="C243" s="104"/>
      <c r="D243" s="106"/>
      <c r="E243" s="106"/>
      <c r="F243" s="106"/>
      <c r="G243" s="105"/>
      <c r="H243" s="103"/>
      <c r="I243" s="106"/>
      <c r="J243" s="106"/>
      <c r="K243" s="106"/>
      <c r="L243" s="102"/>
      <c r="M243" s="104"/>
      <c r="N243" s="106"/>
      <c r="O243" s="106"/>
      <c r="P243" s="106"/>
      <c r="Q243" s="105"/>
      <c r="R243" s="103"/>
      <c r="S243" s="106"/>
      <c r="T243" s="106"/>
      <c r="U243" s="106"/>
      <c r="V243" s="106"/>
      <c r="W243" s="106"/>
      <c r="X243" s="106"/>
      <c r="Y243" s="106"/>
      <c r="Z243" s="106"/>
      <c r="AA243" s="106"/>
      <c r="AB243" s="106"/>
      <c r="AC243" s="106"/>
      <c r="AD243" s="106"/>
      <c r="AE243" s="106"/>
      <c r="AF243" s="106"/>
      <c r="AG243" s="106"/>
      <c r="AH243" s="106"/>
      <c r="AI243" s="106"/>
      <c r="AJ243" s="106"/>
      <c r="AK243" s="102"/>
      <c r="AL243" s="184"/>
      <c r="AM243" s="184"/>
      <c r="AN243" s="184"/>
      <c r="AO243" s="184"/>
      <c r="AP243" s="184"/>
      <c r="AQ243" s="184"/>
      <c r="AR243" s="184"/>
      <c r="AS243" s="184"/>
      <c r="AT243" s="184"/>
      <c r="AU243" s="184"/>
      <c r="AV243" s="184"/>
      <c r="AW243" s="184"/>
      <c r="AX243" s="184"/>
      <c r="AY243" s="184"/>
      <c r="AZ243" s="374"/>
      <c r="BA243" s="626"/>
      <c r="BB243" s="625"/>
      <c r="BC243" s="478"/>
      <c r="BD243" s="463"/>
      <c r="BE243" s="463"/>
      <c r="BF243" s="463"/>
      <c r="BG243" s="482"/>
      <c r="BH243" s="478"/>
      <c r="BI243" s="463"/>
      <c r="BJ243" s="463"/>
      <c r="BK243" s="463"/>
      <c r="BL243" s="482"/>
      <c r="BM243" s="478"/>
      <c r="BN243" s="463"/>
      <c r="BO243" s="463"/>
      <c r="BP243" s="463"/>
      <c r="BQ243" s="482"/>
      <c r="BR243" s="478"/>
      <c r="BS243" s="463"/>
      <c r="BT243" s="463"/>
      <c r="BU243" s="463"/>
      <c r="BV243" s="463"/>
      <c r="BW243" s="463"/>
      <c r="BX243" s="463"/>
      <c r="BY243" s="464"/>
      <c r="BZ243" s="464"/>
      <c r="CA243" s="464"/>
      <c r="CB243" s="464"/>
      <c r="CC243" s="464"/>
      <c r="CD243" s="464"/>
      <c r="CE243" s="464"/>
      <c r="CF243" s="464"/>
      <c r="CG243" s="464"/>
      <c r="CH243" s="464"/>
      <c r="CI243" s="464"/>
      <c r="CJ243" s="464"/>
      <c r="CK243" s="464"/>
      <c r="CL243" s="8"/>
      <c r="CM243" s="8"/>
      <c r="CN243" s="8"/>
      <c r="CO243" s="8"/>
      <c r="CP243" s="8"/>
      <c r="CQ243" s="8"/>
      <c r="CR243" s="8"/>
      <c r="CS243" s="8"/>
      <c r="CT243" s="8"/>
      <c r="CU243" s="8"/>
      <c r="CV243" s="8"/>
      <c r="CW243" s="8"/>
      <c r="CX243" s="8"/>
      <c r="CY243" s="8"/>
      <c r="CZ243" s="8"/>
    </row>
    <row r="244" s="561" customFormat="true" ht="15" customHeight="true" x14ac:dyDescent="0.2">
      <c r="A244" s="164"/>
      <c r="B244" s="136"/>
      <c r="C244" s="104"/>
      <c r="D244" s="106"/>
      <c r="E244" s="106"/>
      <c r="F244" s="106"/>
      <c r="G244" s="105"/>
      <c r="H244" s="103"/>
      <c r="I244" s="106"/>
      <c r="J244" s="106"/>
      <c r="K244" s="106"/>
      <c r="L244" s="102"/>
      <c r="M244" s="104"/>
      <c r="N244" s="106"/>
      <c r="O244" s="106"/>
      <c r="P244" s="106"/>
      <c r="Q244" s="105"/>
      <c r="R244" s="103"/>
      <c r="S244" s="106"/>
      <c r="T244" s="106"/>
      <c r="U244" s="106"/>
      <c r="V244" s="106"/>
      <c r="W244" s="106"/>
      <c r="X244" s="106"/>
      <c r="Y244" s="106"/>
      <c r="Z244" s="106"/>
      <c r="AA244" s="106"/>
      <c r="AB244" s="106"/>
      <c r="AC244" s="106"/>
      <c r="AD244" s="106"/>
      <c r="AE244" s="106"/>
      <c r="AF244" s="106"/>
      <c r="AG244" s="106"/>
      <c r="AH244" s="106"/>
      <c r="AI244" s="106"/>
      <c r="AJ244" s="106"/>
      <c r="AK244" s="102"/>
      <c r="AL244" s="184"/>
      <c r="AM244" s="184"/>
      <c r="AN244" s="184"/>
      <c r="AO244" s="184"/>
      <c r="AP244" s="184"/>
      <c r="AQ244" s="184"/>
      <c r="AR244" s="184"/>
      <c r="AS244" s="184"/>
      <c r="AT244" s="184"/>
      <c r="AU244" s="184"/>
      <c r="AV244" s="184"/>
      <c r="AW244" s="184"/>
      <c r="AX244" s="184"/>
      <c r="AY244" s="184"/>
      <c r="AZ244" s="374"/>
      <c r="BA244" s="626"/>
      <c r="BB244" s="625"/>
      <c r="BC244" s="478"/>
      <c r="BD244" s="463"/>
      <c r="BE244" s="463"/>
      <c r="BF244" s="463"/>
      <c r="BG244" s="482"/>
      <c r="BH244" s="478"/>
      <c r="BI244" s="463"/>
      <c r="BJ244" s="463"/>
      <c r="BK244" s="463"/>
      <c r="BL244" s="482"/>
      <c r="BM244" s="478"/>
      <c r="BN244" s="463"/>
      <c r="BO244" s="463"/>
      <c r="BP244" s="463"/>
      <c r="BQ244" s="482"/>
      <c r="BR244" s="478"/>
      <c r="BS244" s="463"/>
      <c r="BT244" s="463"/>
      <c r="BU244" s="463"/>
      <c r="BV244" s="463"/>
      <c r="BW244" s="463"/>
      <c r="BX244" s="463"/>
      <c r="BY244" s="464"/>
      <c r="BZ244" s="464"/>
      <c r="CA244" s="464"/>
      <c r="CB244" s="464"/>
      <c r="CC244" s="464"/>
      <c r="CD244" s="464"/>
      <c r="CE244" s="464"/>
      <c r="CF244" s="464"/>
      <c r="CG244" s="464"/>
      <c r="CH244" s="464"/>
      <c r="CI244" s="464"/>
      <c r="CJ244" s="464"/>
      <c r="CK244" s="464"/>
      <c r="CL244" s="8"/>
      <c r="CM244" s="8"/>
      <c r="CN244" s="8"/>
      <c r="CO244" s="8"/>
      <c r="CP244" s="8"/>
      <c r="CQ244" s="8"/>
      <c r="CR244" s="8"/>
      <c r="CS244" s="8"/>
      <c r="CT244" s="8"/>
      <c r="CU244" s="8"/>
      <c r="CV244" s="8"/>
      <c r="CW244" s="8"/>
      <c r="CX244" s="8"/>
      <c r="CY244" s="8"/>
      <c r="CZ244" s="8"/>
    </row>
    <row r="245" s="561" customFormat="true" ht="15" customHeight="true" x14ac:dyDescent="0.2">
      <c r="A245" s="164"/>
      <c r="B245" s="136"/>
      <c r="C245" s="104"/>
      <c r="D245" s="106"/>
      <c r="E245" s="106"/>
      <c r="F245" s="106"/>
      <c r="G245" s="105"/>
      <c r="H245" s="103"/>
      <c r="I245" s="106"/>
      <c r="J245" s="106"/>
      <c r="K245" s="106"/>
      <c r="L245" s="102"/>
      <c r="M245" s="104"/>
      <c r="N245" s="106"/>
      <c r="O245" s="106"/>
      <c r="P245" s="106"/>
      <c r="Q245" s="105"/>
      <c r="R245" s="103"/>
      <c r="S245" s="106"/>
      <c r="T245" s="106"/>
      <c r="U245" s="106"/>
      <c r="V245" s="106"/>
      <c r="W245" s="106"/>
      <c r="X245" s="106"/>
      <c r="Y245" s="106"/>
      <c r="Z245" s="106"/>
      <c r="AA245" s="106"/>
      <c r="AB245" s="106"/>
      <c r="AC245" s="106"/>
      <c r="AD245" s="106"/>
      <c r="AE245" s="106"/>
      <c r="AF245" s="106"/>
      <c r="AG245" s="106"/>
      <c r="AH245" s="106"/>
      <c r="AI245" s="106"/>
      <c r="AJ245" s="106"/>
      <c r="AK245" s="102"/>
      <c r="AL245" s="184"/>
      <c r="AM245" s="184"/>
      <c r="AN245" s="184"/>
      <c r="AO245" s="184"/>
      <c r="AP245" s="184"/>
      <c r="AQ245" s="184"/>
      <c r="AR245" s="184"/>
      <c r="AS245" s="184"/>
      <c r="AT245" s="184"/>
      <c r="AU245" s="184"/>
      <c r="AV245" s="184"/>
      <c r="AW245" s="184"/>
      <c r="AX245" s="184"/>
      <c r="AY245" s="184"/>
      <c r="AZ245" s="374"/>
      <c r="BA245" s="626"/>
      <c r="BB245" s="625"/>
      <c r="BC245" s="478"/>
      <c r="BD245" s="463"/>
      <c r="BE245" s="463"/>
      <c r="BF245" s="463"/>
      <c r="BG245" s="482"/>
      <c r="BH245" s="478"/>
      <c r="BI245" s="463"/>
      <c r="BJ245" s="463"/>
      <c r="BK245" s="463"/>
      <c r="BL245" s="482"/>
      <c r="BM245" s="478"/>
      <c r="BN245" s="463"/>
      <c r="BO245" s="463"/>
      <c r="BP245" s="463"/>
      <c r="BQ245" s="482"/>
      <c r="BR245" s="478"/>
      <c r="BS245" s="463"/>
      <c r="BT245" s="463"/>
      <c r="BU245" s="463"/>
      <c r="BV245" s="463"/>
      <c r="BW245" s="463"/>
      <c r="BX245" s="463"/>
      <c r="BY245" s="464"/>
      <c r="BZ245" s="464"/>
      <c r="CA245" s="464"/>
      <c r="CB245" s="464"/>
      <c r="CC245" s="464"/>
      <c r="CD245" s="464"/>
      <c r="CE245" s="464"/>
      <c r="CF245" s="464"/>
      <c r="CG245" s="464"/>
      <c r="CH245" s="464"/>
      <c r="CI245" s="464"/>
      <c r="CJ245" s="464"/>
      <c r="CK245" s="464"/>
      <c r="CL245" s="8"/>
      <c r="CM245" s="8"/>
      <c r="CN245" s="8"/>
      <c r="CO245" s="8"/>
      <c r="CP245" s="8"/>
      <c r="CQ245" s="8"/>
      <c r="CR245" s="8"/>
      <c r="CS245" s="8"/>
      <c r="CT245" s="8"/>
      <c r="CU245" s="8"/>
      <c r="CV245" s="8"/>
      <c r="CW245" s="8"/>
      <c r="CX245" s="8"/>
      <c r="CY245" s="8"/>
      <c r="CZ245" s="8"/>
    </row>
    <row r="246" s="561" customFormat="true" ht="15" customHeight="true" x14ac:dyDescent="0.2">
      <c r="A246" s="164"/>
      <c r="B246" s="136"/>
      <c r="C246" s="104"/>
      <c r="D246" s="106"/>
      <c r="E246" s="106"/>
      <c r="F246" s="106"/>
      <c r="G246" s="105"/>
      <c r="H246" s="103"/>
      <c r="I246" s="106"/>
      <c r="J246" s="106"/>
      <c r="K246" s="106"/>
      <c r="L246" s="102"/>
      <c r="M246" s="104"/>
      <c r="N246" s="106"/>
      <c r="O246" s="106"/>
      <c r="P246" s="106"/>
      <c r="Q246" s="105"/>
      <c r="R246" s="103"/>
      <c r="S246" s="106"/>
      <c r="T246" s="106"/>
      <c r="U246" s="106"/>
      <c r="V246" s="106"/>
      <c r="W246" s="106"/>
      <c r="X246" s="106"/>
      <c r="Y246" s="106"/>
      <c r="Z246" s="106"/>
      <c r="AA246" s="106"/>
      <c r="AB246" s="106"/>
      <c r="AC246" s="106"/>
      <c r="AD246" s="106"/>
      <c r="AE246" s="106"/>
      <c r="AF246" s="106"/>
      <c r="AG246" s="106"/>
      <c r="AH246" s="106"/>
      <c r="AI246" s="106"/>
      <c r="AJ246" s="106"/>
      <c r="AK246" s="102"/>
      <c r="AL246" s="184"/>
      <c r="AM246" s="184"/>
      <c r="AN246" s="184"/>
      <c r="AO246" s="184"/>
      <c r="AP246" s="184"/>
      <c r="AQ246" s="184"/>
      <c r="AR246" s="184"/>
      <c r="AS246" s="184"/>
      <c r="AT246" s="184"/>
      <c r="AU246" s="184"/>
      <c r="AV246" s="184"/>
      <c r="AW246" s="184"/>
      <c r="AX246" s="184"/>
      <c r="AY246" s="184"/>
      <c r="AZ246" s="374"/>
      <c r="BA246" s="626"/>
      <c r="BB246" s="625"/>
      <c r="BC246" s="478"/>
      <c r="BD246" s="463"/>
      <c r="BE246" s="463"/>
      <c r="BF246" s="463"/>
      <c r="BG246" s="482"/>
      <c r="BH246" s="478"/>
      <c r="BI246" s="463"/>
      <c r="BJ246" s="463"/>
      <c r="BK246" s="463"/>
      <c r="BL246" s="482"/>
      <c r="BM246" s="478"/>
      <c r="BN246" s="463"/>
      <c r="BO246" s="463"/>
      <c r="BP246" s="463"/>
      <c r="BQ246" s="482"/>
      <c r="BR246" s="478"/>
      <c r="BS246" s="463"/>
      <c r="BT246" s="463"/>
      <c r="BU246" s="463"/>
      <c r="BV246" s="463"/>
      <c r="BW246" s="463"/>
      <c r="BX246" s="463"/>
      <c r="BY246" s="464"/>
      <c r="BZ246" s="464"/>
      <c r="CA246" s="464"/>
      <c r="CB246" s="464"/>
      <c r="CC246" s="464"/>
      <c r="CD246" s="464"/>
      <c r="CE246" s="464"/>
      <c r="CF246" s="464"/>
      <c r="CG246" s="464"/>
      <c r="CH246" s="464"/>
      <c r="CI246" s="464"/>
      <c r="CJ246" s="464"/>
      <c r="CK246" s="464"/>
      <c r="CL246" s="8"/>
      <c r="CM246" s="8"/>
      <c r="CN246" s="8"/>
      <c r="CO246" s="8"/>
      <c r="CP246" s="8"/>
      <c r="CQ246" s="8"/>
      <c r="CR246" s="8"/>
      <c r="CS246" s="8"/>
      <c r="CT246" s="8"/>
      <c r="CU246" s="8"/>
      <c r="CV246" s="8"/>
      <c r="CW246" s="8"/>
      <c r="CX246" s="8"/>
      <c r="CY246" s="8"/>
      <c r="CZ246" s="8"/>
    </row>
    <row r="247" s="561" customFormat="true" ht="15" customHeight="true" x14ac:dyDescent="0.2">
      <c r="A247" s="164"/>
      <c r="B247" s="136"/>
      <c r="C247" s="104"/>
      <c r="D247" s="106"/>
      <c r="E247" s="106"/>
      <c r="F247" s="106"/>
      <c r="G247" s="105"/>
      <c r="H247" s="103"/>
      <c r="I247" s="106"/>
      <c r="J247" s="106"/>
      <c r="K247" s="106"/>
      <c r="L247" s="102"/>
      <c r="M247" s="104"/>
      <c r="N247" s="106"/>
      <c r="O247" s="106"/>
      <c r="P247" s="106"/>
      <c r="Q247" s="105"/>
      <c r="R247" s="103"/>
      <c r="S247" s="106"/>
      <c r="T247" s="106"/>
      <c r="U247" s="106"/>
      <c r="V247" s="106"/>
      <c r="W247" s="106"/>
      <c r="X247" s="106"/>
      <c r="Y247" s="106"/>
      <c r="Z247" s="106"/>
      <c r="AA247" s="106"/>
      <c r="AB247" s="106"/>
      <c r="AC247" s="106"/>
      <c r="AD247" s="106"/>
      <c r="AE247" s="106"/>
      <c r="AF247" s="106"/>
      <c r="AG247" s="106"/>
      <c r="AH247" s="106"/>
      <c r="AI247" s="106"/>
      <c r="AJ247" s="106"/>
      <c r="AK247" s="102"/>
      <c r="AL247" s="184"/>
      <c r="AM247" s="184"/>
      <c r="AN247" s="184"/>
      <c r="AO247" s="184"/>
      <c r="AP247" s="184"/>
      <c r="AQ247" s="184"/>
      <c r="AR247" s="184"/>
      <c r="AS247" s="184"/>
      <c r="AT247" s="184"/>
      <c r="AU247" s="184"/>
      <c r="AV247" s="184"/>
      <c r="AW247" s="184"/>
      <c r="AX247" s="184"/>
      <c r="AY247" s="184"/>
      <c r="AZ247" s="374"/>
      <c r="BA247" s="626"/>
      <c r="BB247" s="625"/>
      <c r="BC247" s="478"/>
      <c r="BD247" s="463"/>
      <c r="BE247" s="463"/>
      <c r="BF247" s="463"/>
      <c r="BG247" s="482"/>
      <c r="BH247" s="478"/>
      <c r="BI247" s="463"/>
      <c r="BJ247" s="463"/>
      <c r="BK247" s="463"/>
      <c r="BL247" s="482"/>
      <c r="BM247" s="478"/>
      <c r="BN247" s="463"/>
      <c r="BO247" s="463"/>
      <c r="BP247" s="463"/>
      <c r="BQ247" s="482"/>
      <c r="BR247" s="478"/>
      <c r="BS247" s="463"/>
      <c r="BT247" s="463"/>
      <c r="BU247" s="463"/>
      <c r="BV247" s="463"/>
      <c r="BW247" s="463"/>
      <c r="BX247" s="463"/>
      <c r="BY247" s="464"/>
      <c r="BZ247" s="464"/>
      <c r="CA247" s="464"/>
      <c r="CB247" s="464"/>
      <c r="CC247" s="464"/>
      <c r="CD247" s="464"/>
      <c r="CE247" s="464"/>
      <c r="CF247" s="464"/>
      <c r="CG247" s="464"/>
      <c r="CH247" s="464"/>
      <c r="CI247" s="464"/>
      <c r="CJ247" s="464"/>
      <c r="CK247" s="464"/>
      <c r="CL247" s="8"/>
      <c r="CM247" s="8"/>
      <c r="CN247" s="8"/>
      <c r="CO247" s="8"/>
      <c r="CP247" s="8"/>
      <c r="CQ247" s="8"/>
      <c r="CR247" s="8"/>
      <c r="CS247" s="8"/>
      <c r="CT247" s="8"/>
      <c r="CU247" s="8"/>
      <c r="CV247" s="8"/>
      <c r="CW247" s="8"/>
      <c r="CX247" s="8"/>
      <c r="CY247" s="8"/>
      <c r="CZ247" s="8"/>
    </row>
    <row r="248" s="561" customFormat="true" ht="15" customHeight="true" x14ac:dyDescent="0.2">
      <c r="A248" s="80"/>
      <c r="B248" s="131"/>
      <c r="C248" s="30"/>
      <c r="D248" s="91"/>
      <c r="E248" s="91"/>
      <c r="F248" s="91"/>
      <c r="G248" s="90"/>
      <c r="H248" s="29"/>
      <c r="I248" s="91"/>
      <c r="J248" s="91"/>
      <c r="K248" s="91"/>
      <c r="L248" s="28"/>
      <c r="M248" s="30"/>
      <c r="N248" s="91"/>
      <c r="O248" s="91"/>
      <c r="P248" s="91"/>
      <c r="Q248" s="90"/>
      <c r="R248" s="29"/>
      <c r="S248" s="91"/>
      <c r="T248" s="91"/>
      <c r="U248" s="91"/>
      <c r="V248" s="91"/>
      <c r="W248" s="91"/>
      <c r="X248" s="91"/>
      <c r="Y248" s="91"/>
      <c r="Z248" s="91"/>
      <c r="AA248" s="91"/>
      <c r="AB248" s="91"/>
      <c r="AC248" s="91"/>
      <c r="AD248" s="91"/>
      <c r="AE248" s="91"/>
      <c r="AF248" s="91"/>
      <c r="AG248" s="91"/>
      <c r="AH248" s="91"/>
      <c r="AI248" s="91"/>
      <c r="AJ248" s="91"/>
      <c r="AK248" s="28"/>
      <c r="AL248" s="184"/>
      <c r="AM248" s="184"/>
      <c r="AN248" s="184"/>
      <c r="AO248" s="184"/>
      <c r="AP248" s="184"/>
      <c r="AQ248" s="184"/>
      <c r="AR248" s="184"/>
      <c r="AS248" s="184"/>
      <c r="AT248" s="184"/>
      <c r="AU248" s="184"/>
      <c r="AV248" s="184"/>
      <c r="AW248" s="184"/>
      <c r="AX248" s="184"/>
      <c r="AY248" s="184"/>
      <c r="AZ248" s="374"/>
      <c r="BA248" s="626"/>
      <c r="BB248" s="625"/>
      <c r="BC248" s="481"/>
      <c r="BD248" s="480"/>
      <c r="BE248" s="480"/>
      <c r="BF248" s="480"/>
      <c r="BG248" s="484"/>
      <c r="BH248" s="481"/>
      <c r="BI248" s="480"/>
      <c r="BJ248" s="480"/>
      <c r="BK248" s="480"/>
      <c r="BL248" s="484"/>
      <c r="BM248" s="481"/>
      <c r="BN248" s="480"/>
      <c r="BO248" s="480"/>
      <c r="BP248" s="480"/>
      <c r="BQ248" s="484"/>
      <c r="BR248" s="481"/>
      <c r="BS248" s="480"/>
      <c r="BT248" s="480"/>
      <c r="BU248" s="480"/>
      <c r="BV248" s="480"/>
      <c r="BW248" s="480"/>
      <c r="BX248" s="480"/>
      <c r="BY248" s="483"/>
      <c r="BZ248" s="483"/>
      <c r="CA248" s="483"/>
      <c r="CB248" s="483"/>
      <c r="CC248" s="483"/>
      <c r="CD248" s="483"/>
      <c r="CE248" s="483"/>
      <c r="CF248" s="483"/>
      <c r="CG248" s="483"/>
      <c r="CH248" s="483"/>
      <c r="CI248" s="483"/>
      <c r="CJ248" s="483"/>
      <c r="CK248" s="483"/>
      <c r="CL248" s="8"/>
      <c r="CM248" s="8"/>
      <c r="CN248" s="8"/>
      <c r="CO248" s="8"/>
      <c r="CP248" s="8"/>
      <c r="CQ248" s="8"/>
      <c r="CR248" s="8"/>
      <c r="CS248" s="8"/>
      <c r="CT248" s="8"/>
      <c r="CU248" s="8"/>
      <c r="CV248" s="8"/>
      <c r="CW248" s="8"/>
      <c r="CX248" s="8"/>
      <c r="CY248" s="8"/>
      <c r="CZ248" s="8"/>
    </row>
    <row r="249" s="561" customFormat="true" ht="250.15" customHeight="true" x14ac:dyDescent="0.2">
      <c r="B249" s="579"/>
      <c r="AL249" s="374"/>
      <c r="AM249" s="374"/>
      <c r="AN249" s="374"/>
      <c r="AO249" s="374"/>
      <c r="AP249" s="374"/>
      <c r="AQ249" s="374"/>
      <c r="AR249" s="374"/>
      <c r="AS249" s="374"/>
      <c r="AT249" s="374"/>
      <c r="AU249" s="374"/>
      <c r="AV249" s="374"/>
      <c r="AW249" s="374"/>
      <c r="AX249" s="374"/>
      <c r="AY249" s="374"/>
      <c r="AZ249" s="374"/>
      <c r="BA249" s="338"/>
      <c r="BB249" s="336"/>
      <c r="BC249" s="336"/>
      <c r="BD249" s="336"/>
      <c r="BE249" s="336"/>
      <c r="BF249" s="336"/>
      <c r="BG249" s="336"/>
      <c r="BH249" s="336"/>
      <c r="BI249" s="336"/>
      <c r="BJ249" s="336"/>
      <c r="BK249" s="336"/>
      <c r="BL249" s="336"/>
      <c r="BM249" s="336"/>
      <c r="BN249" s="336"/>
      <c r="BO249" s="336"/>
      <c r="BP249" s="336"/>
      <c r="BQ249" s="336"/>
      <c r="BR249" s="336"/>
      <c r="BS249" s="336"/>
      <c r="BT249" s="336"/>
      <c r="BU249" s="336"/>
      <c r="BV249" s="336"/>
      <c r="BW249" s="336"/>
      <c r="BX249" s="336"/>
      <c r="BY249" s="338"/>
      <c r="BZ249" s="373"/>
      <c r="CA249" s="373"/>
      <c r="CB249" s="373"/>
      <c r="CC249" s="373"/>
      <c r="CD249" s="373"/>
      <c r="CE249" s="373"/>
      <c r="CF249" s="373"/>
      <c r="CG249" s="373"/>
      <c r="CH249" s="373"/>
      <c r="CI249" s="373"/>
      <c r="CJ249" s="373"/>
      <c r="CK249" s="373"/>
      <c r="CL249" s="373"/>
      <c r="CM249" s="373"/>
      <c r="CN249" s="373"/>
      <c r="CO249" s="373"/>
      <c r="CP249" s="373"/>
      <c r="CQ249" s="373"/>
      <c r="CR249" s="373"/>
      <c r="CS249" s="373"/>
      <c r="CT249" s="373"/>
      <c r="CU249" s="373"/>
      <c r="CV249" s="373"/>
      <c r="CW249" s="373"/>
      <c r="CX249" s="373"/>
      <c r="CY249" s="373"/>
      <c r="CZ249" s="373"/>
    </row>
    <row r="250" s="376" customFormat="true" ht="19.15" customHeight="true" x14ac:dyDescent="0.2">
      <c r="B250" s="542"/>
      <c r="AL250" s="369"/>
      <c r="AM250" s="369"/>
      <c r="AN250" s="369"/>
      <c r="AO250" s="369"/>
      <c r="AP250" s="369"/>
      <c r="AQ250" s="369"/>
      <c r="AR250" s="369"/>
      <c r="AS250" s="369"/>
      <c r="AT250" s="369"/>
      <c r="AU250" s="369"/>
      <c r="AV250" s="369"/>
      <c r="AW250" s="369"/>
      <c r="AX250" s="369"/>
      <c r="AY250" s="369"/>
      <c r="AZ250" s="369"/>
      <c r="BA250" s="628"/>
      <c r="BB250" s="397"/>
      <c r="BC250" s="628"/>
      <c r="BD250" s="628"/>
      <c r="BE250" s="628"/>
      <c r="BF250" s="628"/>
      <c r="BG250" s="628"/>
      <c r="BH250" s="628"/>
      <c r="BI250" s="628"/>
      <c r="BJ250" s="628"/>
      <c r="BK250" s="628"/>
      <c r="BL250" s="628"/>
      <c r="BM250" s="628"/>
      <c r="BN250" s="628"/>
      <c r="BO250" s="628"/>
      <c r="BP250" s="628"/>
      <c r="BQ250" s="628"/>
      <c r="BR250" s="628"/>
      <c r="BS250" s="628"/>
      <c r="BT250" s="628"/>
      <c r="BU250" s="628"/>
      <c r="BV250" s="628"/>
      <c r="BW250" s="628"/>
      <c r="BX250" s="628"/>
      <c r="BY250" s="628"/>
      <c r="BZ250" s="369"/>
      <c r="CA250" s="369"/>
      <c r="CB250" s="369"/>
      <c r="CC250" s="369"/>
      <c r="CD250" s="369"/>
      <c r="CE250" s="369"/>
      <c r="CF250" s="369"/>
      <c r="CG250" s="369"/>
      <c r="CH250" s="369"/>
      <c r="CI250" s="369"/>
      <c r="CJ250" s="369"/>
      <c r="CK250" s="369"/>
      <c r="CL250" s="369"/>
      <c r="CM250" s="369"/>
      <c r="CN250" s="369"/>
      <c r="CO250" s="369"/>
      <c r="CP250" s="369"/>
      <c r="CQ250" s="369"/>
      <c r="CR250" s="369"/>
      <c r="CS250" s="369"/>
      <c r="CT250" s="369"/>
      <c r="CU250" s="369"/>
      <c r="CV250" s="369"/>
      <c r="CW250" s="369"/>
      <c r="CX250" s="369"/>
      <c r="CY250" s="369"/>
      <c r="CZ250" s="369"/>
    </row>
    <row r="251" s="376" customFormat="true" ht="15" customHeight="true" x14ac:dyDescent="0.2">
      <c r="B251" s="542"/>
      <c r="AL251" s="369"/>
      <c r="AM251" s="369"/>
      <c r="AN251" s="369"/>
      <c r="AO251" s="369"/>
      <c r="AP251" s="369"/>
      <c r="AQ251" s="369"/>
      <c r="AR251" s="369"/>
      <c r="AS251" s="369"/>
      <c r="AT251" s="369"/>
      <c r="AU251" s="369"/>
      <c r="AV251" s="369"/>
      <c r="AW251" s="369"/>
      <c r="AX251" s="369"/>
      <c r="AY251" s="369"/>
      <c r="AZ251" s="369"/>
      <c r="BA251" s="628"/>
      <c r="BB251" s="397"/>
      <c r="BC251" s="628"/>
      <c r="BD251" s="628"/>
      <c r="BE251" s="628"/>
      <c r="BF251" s="628"/>
      <c r="BG251" s="628"/>
      <c r="BH251" s="628"/>
      <c r="BI251" s="628"/>
      <c r="BJ251" s="628"/>
      <c r="BK251" s="628"/>
      <c r="BL251" s="628"/>
      <c r="BM251" s="628"/>
      <c r="BN251" s="628"/>
      <c r="BO251" s="628"/>
      <c r="BP251" s="628"/>
      <c r="BQ251" s="628"/>
      <c r="BR251" s="628"/>
      <c r="BS251" s="628"/>
      <c r="BT251" s="628"/>
      <c r="BU251" s="628"/>
      <c r="BV251" s="628"/>
      <c r="BW251" s="628"/>
      <c r="BX251" s="628"/>
      <c r="BY251" s="628"/>
      <c r="BZ251" s="369"/>
      <c r="CA251" s="369"/>
      <c r="CB251" s="369"/>
      <c r="CC251" s="369"/>
      <c r="CD251" s="369"/>
      <c r="CE251" s="369"/>
      <c r="CF251" s="369"/>
      <c r="CG251" s="369"/>
      <c r="CH251" s="369"/>
      <c r="CI251" s="369"/>
      <c r="CJ251" s="369"/>
      <c r="CK251" s="369"/>
      <c r="CL251" s="369"/>
      <c r="CM251" s="369"/>
      <c r="CN251" s="369"/>
      <c r="CO251" s="369"/>
      <c r="CP251" s="369"/>
      <c r="CQ251" s="369"/>
      <c r="CR251" s="369"/>
      <c r="CS251" s="369"/>
      <c r="CT251" s="369"/>
      <c r="CU251" s="369"/>
      <c r="CV251" s="369"/>
      <c r="CW251" s="369"/>
      <c r="CX251" s="369"/>
      <c r="CY251" s="369"/>
      <c r="CZ251" s="369"/>
    </row>
    <row r="252" s="376" customFormat="true" ht="15" customHeight="true" x14ac:dyDescent="0.2">
      <c r="B252" s="542"/>
      <c r="AL252" s="369"/>
      <c r="AM252" s="369"/>
      <c r="AN252" s="369"/>
      <c r="AO252" s="369"/>
      <c r="AP252" s="369"/>
      <c r="AQ252" s="369"/>
      <c r="AR252" s="369"/>
      <c r="AS252" s="369"/>
      <c r="AT252" s="369"/>
      <c r="AU252" s="369"/>
      <c r="AV252" s="369"/>
      <c r="AW252" s="369"/>
      <c r="AX252" s="369"/>
      <c r="AY252" s="369"/>
      <c r="AZ252" s="369"/>
      <c r="BA252" s="628"/>
      <c r="BB252" s="397"/>
      <c r="BC252" s="628"/>
      <c r="BD252" s="628"/>
      <c r="BE252" s="628"/>
      <c r="BF252" s="628"/>
      <c r="BG252" s="628"/>
      <c r="BH252" s="628"/>
      <c r="BI252" s="628"/>
      <c r="BJ252" s="628"/>
      <c r="BK252" s="628"/>
      <c r="BL252" s="628"/>
      <c r="BM252" s="628"/>
      <c r="BN252" s="628"/>
      <c r="BO252" s="628"/>
      <c r="BP252" s="628"/>
      <c r="BQ252" s="628"/>
      <c r="BR252" s="628"/>
      <c r="BS252" s="628"/>
      <c r="BT252" s="628"/>
      <c r="BU252" s="628"/>
      <c r="BV252" s="628"/>
      <c r="BW252" s="628"/>
      <c r="BX252" s="628"/>
      <c r="BY252" s="628"/>
      <c r="BZ252" s="369"/>
      <c r="CA252" s="369"/>
      <c r="CB252" s="369"/>
      <c r="CC252" s="369"/>
      <c r="CD252" s="369"/>
      <c r="CE252" s="369"/>
      <c r="CF252" s="369"/>
      <c r="CG252" s="369"/>
      <c r="CH252" s="369"/>
      <c r="CI252" s="369"/>
      <c r="CJ252" s="369"/>
      <c r="CK252" s="369"/>
      <c r="CL252" s="369"/>
      <c r="CM252" s="369"/>
      <c r="CN252" s="369"/>
      <c r="CO252" s="369"/>
      <c r="CP252" s="369"/>
      <c r="CQ252" s="369"/>
      <c r="CR252" s="369"/>
      <c r="CS252" s="369"/>
      <c r="CT252" s="369"/>
      <c r="CU252" s="369"/>
      <c r="CV252" s="369"/>
      <c r="CW252" s="369"/>
      <c r="CX252" s="369"/>
      <c r="CY252" s="369"/>
      <c r="CZ252" s="369"/>
    </row>
    <row r="253" s="376" customFormat="true" ht="15" customHeight="true" x14ac:dyDescent="0.2">
      <c r="B253" s="542"/>
      <c r="AL253" s="369"/>
      <c r="AM253" s="369"/>
      <c r="AN253" s="369"/>
      <c r="AO253" s="369"/>
      <c r="AP253" s="369"/>
      <c r="AQ253" s="369"/>
      <c r="AR253" s="369"/>
      <c r="AS253" s="369"/>
      <c r="AT253" s="369"/>
      <c r="AU253" s="369"/>
      <c r="AV253" s="369"/>
      <c r="AW253" s="369"/>
      <c r="AX253" s="369"/>
      <c r="AY253" s="369"/>
      <c r="AZ253" s="369"/>
      <c r="BA253" s="628"/>
      <c r="BB253" s="397"/>
      <c r="BC253" s="628"/>
      <c r="BD253" s="628"/>
      <c r="BE253" s="628"/>
      <c r="BF253" s="628"/>
      <c r="BG253" s="628"/>
      <c r="BH253" s="628"/>
      <c r="BI253" s="628"/>
      <c r="BJ253" s="628"/>
      <c r="BK253" s="628"/>
      <c r="BL253" s="628"/>
      <c r="BM253" s="628"/>
      <c r="BN253" s="628"/>
      <c r="BO253" s="628"/>
      <c r="BP253" s="628"/>
      <c r="BQ253" s="628"/>
      <c r="BR253" s="628"/>
      <c r="BS253" s="628"/>
      <c r="BT253" s="628"/>
      <c r="BU253" s="628"/>
      <c r="BV253" s="628"/>
      <c r="BW253" s="628"/>
      <c r="BX253" s="628"/>
      <c r="BY253" s="628"/>
      <c r="BZ253" s="369"/>
      <c r="CA253" s="369"/>
      <c r="CB253" s="369"/>
      <c r="CC253" s="369"/>
      <c r="CD253" s="369"/>
      <c r="CE253" s="369"/>
      <c r="CF253" s="369"/>
      <c r="CG253" s="369"/>
      <c r="CH253" s="369"/>
      <c r="CI253" s="369"/>
      <c r="CJ253" s="369"/>
      <c r="CK253" s="369"/>
      <c r="CL253" s="369"/>
      <c r="CM253" s="369"/>
      <c r="CN253" s="369"/>
      <c r="CO253" s="369"/>
      <c r="CP253" s="369"/>
      <c r="CQ253" s="369"/>
      <c r="CR253" s="369"/>
      <c r="CS253" s="369"/>
      <c r="CT253" s="369"/>
      <c r="CU253" s="369"/>
      <c r="CV253" s="369"/>
      <c r="CW253" s="369"/>
      <c r="CX253" s="369"/>
      <c r="CY253" s="369"/>
      <c r="CZ253" s="369"/>
    </row>
    <row r="254" s="376" customFormat="true" ht="15" customHeight="true" x14ac:dyDescent="0.2">
      <c r="B254" s="542"/>
      <c r="AL254" s="369"/>
      <c r="AM254" s="369"/>
      <c r="AN254" s="369"/>
      <c r="AO254" s="369"/>
      <c r="AP254" s="369"/>
      <c r="AQ254" s="369"/>
      <c r="AR254" s="369"/>
      <c r="AS254" s="369"/>
      <c r="AT254" s="369"/>
      <c r="AU254" s="369"/>
      <c r="AV254" s="369"/>
      <c r="AW254" s="369"/>
      <c r="AX254" s="369"/>
      <c r="AY254" s="369"/>
      <c r="AZ254" s="369"/>
      <c r="BA254" s="628"/>
      <c r="BB254" s="397"/>
      <c r="BC254" s="628"/>
      <c r="BD254" s="628"/>
      <c r="BE254" s="628"/>
      <c r="BF254" s="628"/>
      <c r="BG254" s="628"/>
      <c r="BH254" s="628"/>
      <c r="BI254" s="628"/>
      <c r="BJ254" s="628"/>
      <c r="BK254" s="628"/>
      <c r="BL254" s="628"/>
      <c r="BM254" s="628"/>
      <c r="BN254" s="628"/>
      <c r="BO254" s="628"/>
      <c r="BP254" s="628"/>
      <c r="BQ254" s="628"/>
      <c r="BR254" s="628"/>
      <c r="BS254" s="628"/>
      <c r="BT254" s="628"/>
      <c r="BU254" s="628"/>
      <c r="BV254" s="628"/>
      <c r="BW254" s="628"/>
      <c r="BX254" s="628"/>
      <c r="BY254" s="628"/>
      <c r="BZ254" s="369"/>
      <c r="CA254" s="369"/>
      <c r="CB254" s="369"/>
      <c r="CC254" s="369"/>
      <c r="CD254" s="369"/>
      <c r="CE254" s="369"/>
      <c r="CF254" s="369"/>
      <c r="CG254" s="369"/>
      <c r="CH254" s="369"/>
      <c r="CI254" s="369"/>
      <c r="CJ254" s="369"/>
      <c r="CK254" s="369"/>
      <c r="CL254" s="369"/>
      <c r="CM254" s="369"/>
      <c r="CN254" s="369"/>
      <c r="CO254" s="369"/>
      <c r="CP254" s="369"/>
      <c r="CQ254" s="369"/>
      <c r="CR254" s="369"/>
      <c r="CS254" s="369"/>
      <c r="CT254" s="369"/>
      <c r="CU254" s="369"/>
      <c r="CV254" s="369"/>
      <c r="CW254" s="369"/>
      <c r="CX254" s="369"/>
      <c r="CY254" s="369"/>
      <c r="CZ254" s="369"/>
    </row>
    <row r="255" s="376" customFormat="true" ht="15" customHeight="true" x14ac:dyDescent="0.2">
      <c r="B255" s="542"/>
      <c r="AL255" s="369"/>
      <c r="AM255" s="369"/>
      <c r="AN255" s="369"/>
      <c r="AO255" s="369"/>
      <c r="AP255" s="369"/>
      <c r="AQ255" s="369"/>
      <c r="AR255" s="369"/>
      <c r="AS255" s="369"/>
      <c r="AT255" s="369"/>
      <c r="AU255" s="369"/>
      <c r="AV255" s="369"/>
      <c r="AW255" s="369"/>
      <c r="AX255" s="369"/>
      <c r="AY255" s="369"/>
      <c r="AZ255" s="369"/>
      <c r="BA255" s="628"/>
      <c r="BB255" s="397"/>
      <c r="BC255" s="628"/>
      <c r="BD255" s="628"/>
      <c r="BE255" s="628"/>
      <c r="BF255" s="628"/>
      <c r="BG255" s="628"/>
      <c r="BH255" s="628"/>
      <c r="BI255" s="628"/>
      <c r="BJ255" s="628"/>
      <c r="BK255" s="628"/>
      <c r="BL255" s="628"/>
      <c r="BM255" s="628"/>
      <c r="BN255" s="628"/>
      <c r="BO255" s="628"/>
      <c r="BP255" s="628"/>
      <c r="BQ255" s="628"/>
      <c r="BR255" s="628"/>
      <c r="BS255" s="628"/>
      <c r="BT255" s="628"/>
      <c r="BU255" s="628"/>
      <c r="BV255" s="628"/>
      <c r="BW255" s="628"/>
      <c r="BX255" s="628"/>
      <c r="BY255" s="628"/>
      <c r="BZ255" s="369"/>
      <c r="CA255" s="369"/>
      <c r="CB255" s="369"/>
      <c r="CC255" s="369"/>
      <c r="CD255" s="369"/>
      <c r="CE255" s="369"/>
      <c r="CF255" s="369"/>
      <c r="CG255" s="369"/>
      <c r="CH255" s="369"/>
      <c r="CI255" s="369"/>
      <c r="CJ255" s="369"/>
      <c r="CK255" s="369"/>
      <c r="CL255" s="369"/>
      <c r="CM255" s="369"/>
      <c r="CN255" s="369"/>
      <c r="CO255" s="369"/>
      <c r="CP255" s="369"/>
      <c r="CQ255" s="369"/>
      <c r="CR255" s="369"/>
      <c r="CS255" s="369"/>
      <c r="CT255" s="369"/>
      <c r="CU255" s="369"/>
      <c r="CV255" s="369"/>
      <c r="CW255" s="369"/>
      <c r="CX255" s="369"/>
      <c r="CY255" s="369"/>
      <c r="CZ255" s="369"/>
    </row>
    <row r="256" s="376" customFormat="true" ht="15" customHeight="true" x14ac:dyDescent="0.2">
      <c r="B256" s="542"/>
      <c r="AL256" s="369"/>
      <c r="AM256" s="369"/>
      <c r="AN256" s="369"/>
      <c r="AO256" s="369"/>
      <c r="AP256" s="369"/>
      <c r="AQ256" s="369"/>
      <c r="AR256" s="369"/>
      <c r="AS256" s="369"/>
      <c r="AT256" s="369"/>
      <c r="AU256" s="369"/>
      <c r="AV256" s="369"/>
      <c r="AW256" s="369"/>
      <c r="AX256" s="369"/>
      <c r="AY256" s="369"/>
      <c r="AZ256" s="369"/>
      <c r="BA256" s="628"/>
      <c r="BB256" s="397"/>
      <c r="BC256" s="628"/>
      <c r="BD256" s="628"/>
      <c r="BE256" s="628"/>
      <c r="BF256" s="628"/>
      <c r="BG256" s="628"/>
      <c r="BH256" s="628"/>
      <c r="BI256" s="628"/>
      <c r="BJ256" s="628"/>
      <c r="BK256" s="628"/>
      <c r="BL256" s="628"/>
      <c r="BM256" s="628"/>
      <c r="BN256" s="628"/>
      <c r="BO256" s="628"/>
      <c r="BP256" s="628"/>
      <c r="BQ256" s="628"/>
      <c r="BR256" s="628"/>
      <c r="BS256" s="628"/>
      <c r="BT256" s="628"/>
      <c r="BU256" s="628"/>
      <c r="BV256" s="628"/>
      <c r="BW256" s="628"/>
      <c r="BX256" s="628"/>
      <c r="BY256" s="628"/>
      <c r="BZ256" s="369"/>
      <c r="CA256" s="369"/>
      <c r="CB256" s="369"/>
      <c r="CC256" s="369"/>
      <c r="CD256" s="369"/>
      <c r="CE256" s="369"/>
      <c r="CF256" s="369"/>
      <c r="CG256" s="369"/>
      <c r="CH256" s="369"/>
      <c r="CI256" s="369"/>
      <c r="CJ256" s="369"/>
      <c r="CK256" s="369"/>
      <c r="CL256" s="369"/>
      <c r="CM256" s="369"/>
      <c r="CN256" s="369"/>
      <c r="CO256" s="369"/>
      <c r="CP256" s="369"/>
      <c r="CQ256" s="369"/>
      <c r="CR256" s="369"/>
      <c r="CS256" s="369"/>
      <c r="CT256" s="369"/>
      <c r="CU256" s="369"/>
      <c r="CV256" s="369"/>
      <c r="CW256" s="369"/>
      <c r="CX256" s="369"/>
      <c r="CY256" s="369"/>
      <c r="CZ256" s="369"/>
    </row>
    <row r="257" s="376" customFormat="true" ht="18" customHeight="true" x14ac:dyDescent="0.2">
      <c r="B257" s="542"/>
      <c r="AL257" s="369"/>
      <c r="AM257" s="369"/>
      <c r="AN257" s="369"/>
      <c r="AO257" s="369"/>
      <c r="AP257" s="369"/>
      <c r="AQ257" s="369"/>
      <c r="AR257" s="369"/>
      <c r="AS257" s="369"/>
      <c r="AT257" s="369"/>
      <c r="AU257" s="369"/>
      <c r="AV257" s="369"/>
      <c r="AW257" s="369"/>
      <c r="AX257" s="369"/>
      <c r="AY257" s="369"/>
      <c r="AZ257" s="369"/>
      <c r="BA257" s="628"/>
      <c r="BB257" s="397"/>
      <c r="BC257" s="628"/>
      <c r="BD257" s="628"/>
      <c r="BE257" s="628"/>
      <c r="BF257" s="628"/>
      <c r="BG257" s="628"/>
      <c r="BH257" s="628"/>
      <c r="BI257" s="628"/>
      <c r="BJ257" s="628"/>
      <c r="BK257" s="628"/>
      <c r="BL257" s="628"/>
      <c r="BM257" s="628"/>
      <c r="BN257" s="628"/>
      <c r="BO257" s="628"/>
      <c r="BP257" s="628"/>
      <c r="BQ257" s="628"/>
      <c r="BR257" s="628"/>
      <c r="BS257" s="628"/>
      <c r="BT257" s="628"/>
      <c r="BU257" s="628"/>
      <c r="BV257" s="628"/>
      <c r="BW257" s="628"/>
      <c r="BX257" s="628"/>
      <c r="BY257" s="628"/>
      <c r="BZ257" s="369"/>
      <c r="CA257" s="369"/>
      <c r="CB257" s="369"/>
      <c r="CC257" s="369"/>
      <c r="CD257" s="369"/>
      <c r="CE257" s="369"/>
      <c r="CF257" s="369"/>
      <c r="CG257" s="369"/>
      <c r="CH257" s="369"/>
      <c r="CI257" s="369"/>
      <c r="CJ257" s="369"/>
      <c r="CK257" s="369"/>
      <c r="CL257" s="369"/>
      <c r="CM257" s="369"/>
      <c r="CN257" s="369"/>
      <c r="CO257" s="369"/>
      <c r="CP257" s="369"/>
      <c r="CQ257" s="369"/>
      <c r="CR257" s="369"/>
      <c r="CS257" s="369"/>
      <c r="CT257" s="369"/>
      <c r="CU257" s="369"/>
      <c r="CV257" s="369"/>
      <c r="CW257" s="369"/>
      <c r="CX257" s="369"/>
      <c r="CY257" s="369"/>
      <c r="CZ257" s="369"/>
    </row>
    <row r="258" s="376" customFormat="true" ht="18" customHeight="true" x14ac:dyDescent="0.2">
      <c r="B258" s="542"/>
      <c r="AL258" s="369"/>
      <c r="AM258" s="369"/>
      <c r="AN258" s="369"/>
      <c r="AO258" s="369"/>
      <c r="AP258" s="369"/>
      <c r="AQ258" s="369"/>
      <c r="AR258" s="369"/>
      <c r="AS258" s="369"/>
      <c r="AT258" s="369"/>
      <c r="AU258" s="369"/>
      <c r="AV258" s="369"/>
      <c r="AW258" s="369"/>
      <c r="AX258" s="369"/>
      <c r="AY258" s="369"/>
      <c r="AZ258" s="369"/>
      <c r="BA258" s="628"/>
      <c r="BB258" s="397"/>
      <c r="BC258" s="628"/>
      <c r="BD258" s="628"/>
      <c r="BE258" s="628"/>
      <c r="BF258" s="628"/>
      <c r="BG258" s="628"/>
      <c r="BH258" s="628"/>
      <c r="BI258" s="628"/>
      <c r="BJ258" s="628"/>
      <c r="BK258" s="628"/>
      <c r="BL258" s="628"/>
      <c r="BM258" s="628"/>
      <c r="BN258" s="628"/>
      <c r="BO258" s="628"/>
      <c r="BP258" s="628"/>
      <c r="BQ258" s="628"/>
      <c r="BR258" s="628"/>
      <c r="BS258" s="628"/>
      <c r="BT258" s="628"/>
      <c r="BU258" s="628"/>
      <c r="BV258" s="628"/>
      <c r="BW258" s="628"/>
      <c r="BX258" s="628"/>
      <c r="BY258" s="628"/>
      <c r="BZ258" s="369"/>
      <c r="CA258" s="369"/>
      <c r="CB258" s="369"/>
      <c r="CC258" s="369"/>
      <c r="CD258" s="369"/>
      <c r="CE258" s="369"/>
      <c r="CF258" s="369"/>
      <c r="CG258" s="369"/>
      <c r="CH258" s="369"/>
      <c r="CI258" s="369"/>
      <c r="CJ258" s="369"/>
      <c r="CK258" s="369"/>
      <c r="CL258" s="369"/>
      <c r="CM258" s="369"/>
      <c r="CN258" s="369"/>
      <c r="CO258" s="369"/>
      <c r="CP258" s="369"/>
      <c r="CQ258" s="369"/>
      <c r="CR258" s="369"/>
      <c r="CS258" s="369"/>
      <c r="CT258" s="369"/>
      <c r="CU258" s="369"/>
      <c r="CV258" s="369"/>
      <c r="CW258" s="369"/>
      <c r="CX258" s="369"/>
      <c r="CY258" s="369"/>
      <c r="CZ258" s="369"/>
    </row>
    <row r="259" s="561" customFormat="true" ht="15" customHeight="true" x14ac:dyDescent="0.2">
      <c r="B259" s="579"/>
      <c r="AL259" s="374"/>
      <c r="AM259" s="374"/>
      <c r="AN259" s="374"/>
      <c r="AO259" s="374"/>
      <c r="AP259" s="374"/>
      <c r="AQ259" s="374"/>
      <c r="AR259" s="374"/>
      <c r="AS259" s="374"/>
      <c r="AT259" s="374"/>
      <c r="AU259" s="374"/>
      <c r="AV259" s="374"/>
      <c r="AW259" s="374"/>
      <c r="AX259" s="374"/>
      <c r="AY259" s="374"/>
      <c r="AZ259" s="374"/>
      <c r="BA259" s="375" t="s">
        <v>131</v>
      </c>
      <c r="BB259" s="343" t="s">
        <v>85</v>
      </c>
      <c r="BC259" s="801" t="s">
        <v>115</v>
      </c>
      <c r="BD259" s="802"/>
      <c r="BE259" s="802"/>
      <c r="BF259" s="802"/>
      <c r="BG259" s="803"/>
      <c r="BH259" s="801" t="s">
        <v>38</v>
      </c>
      <c r="BI259" s="802"/>
      <c r="BJ259" s="802"/>
      <c r="BK259" s="802"/>
      <c r="BL259" s="803"/>
      <c r="BM259" s="801" t="s">
        <v>37</v>
      </c>
      <c r="BN259" s="802"/>
      <c r="BO259" s="802"/>
      <c r="BP259" s="802"/>
      <c r="BQ259" s="804"/>
      <c r="BR259" s="18" t="s">
        <v>142</v>
      </c>
      <c r="BS259" s="455"/>
      <c r="BT259" s="455"/>
      <c r="BU259" s="455"/>
      <c r="BV259" s="455"/>
      <c r="BW259" s="455"/>
      <c r="BX259" s="455"/>
      <c r="BY259" s="455"/>
      <c r="BZ259" s="469"/>
      <c r="CA259" s="469"/>
      <c r="CB259" s="469"/>
      <c r="CC259" s="469"/>
      <c r="CD259" s="469"/>
      <c r="CE259" s="469"/>
      <c r="CF259" s="469"/>
      <c r="CG259" s="469"/>
      <c r="CH259" s="469"/>
      <c r="CI259" s="469"/>
      <c r="CJ259" s="469"/>
      <c r="CK259" s="469"/>
      <c r="CL259" s="373"/>
      <c r="CM259" s="373"/>
      <c r="CN259" s="373"/>
      <c r="CO259" s="373"/>
      <c r="CP259" s="373"/>
      <c r="CQ259" s="373"/>
      <c r="CR259" s="373"/>
      <c r="CS259" s="373"/>
      <c r="CT259" s="373"/>
      <c r="CU259" s="373"/>
      <c r="CV259" s="373"/>
      <c r="CW259" s="373"/>
      <c r="CX259" s="373"/>
      <c r="CY259" s="373"/>
      <c r="CZ259" s="373"/>
    </row>
    <row r="260" s="561" customFormat="true" ht="24" x14ac:dyDescent="0.2">
      <c r="B260" s="579"/>
      <c r="AL260" s="374"/>
      <c r="AM260" s="374"/>
      <c r="AN260" s="374"/>
      <c r="AO260" s="374"/>
      <c r="AP260" s="374"/>
      <c r="AQ260" s="374"/>
      <c r="AR260" s="374"/>
      <c r="AS260" s="374"/>
      <c r="AT260" s="374"/>
      <c r="AU260" s="374"/>
      <c r="AV260" s="374"/>
      <c r="AW260" s="374"/>
      <c r="AX260" s="374"/>
      <c r="AY260" s="374"/>
      <c r="AZ260" s="374"/>
      <c r="BA260" s="361" t="s">
        <v>119</v>
      </c>
      <c r="BB260" s="360"/>
      <c r="BC260" s="486" t="s">
        <v>0</v>
      </c>
      <c r="BD260" s="596" t="s">
        <v>1</v>
      </c>
      <c r="BE260" s="596" t="s">
        <v>2</v>
      </c>
      <c r="BF260" s="596" t="s">
        <v>3</v>
      </c>
      <c r="BG260" s="487" t="s">
        <v>4</v>
      </c>
      <c r="BH260" s="486" t="s">
        <v>0</v>
      </c>
      <c r="BI260" s="596" t="s">
        <v>1</v>
      </c>
      <c r="BJ260" s="596" t="s">
        <v>2</v>
      </c>
      <c r="BK260" s="596" t="s">
        <v>3</v>
      </c>
      <c r="BL260" s="487" t="s">
        <v>4</v>
      </c>
      <c r="BM260" s="486" t="s">
        <v>0</v>
      </c>
      <c r="BN260" s="596" t="s">
        <v>1</v>
      </c>
      <c r="BO260" s="596" t="s">
        <v>2</v>
      </c>
      <c r="BP260" s="596" t="s">
        <v>3</v>
      </c>
      <c r="BQ260" s="487" t="s">
        <v>4</v>
      </c>
      <c r="BR260" s="486" t="s">
        <v>323</v>
      </c>
      <c r="BS260" s="596" t="s">
        <v>324</v>
      </c>
      <c r="BT260" s="596" t="s">
        <v>325</v>
      </c>
      <c r="BU260" s="596" t="s">
        <v>257</v>
      </c>
      <c r="BV260" s="596" t="s">
        <v>326</v>
      </c>
      <c r="BW260" s="596" t="s">
        <v>327</v>
      </c>
      <c r="BX260" s="596" t="s">
        <v>328</v>
      </c>
      <c r="BY260" s="597" t="s">
        <v>329</v>
      </c>
      <c r="BZ260" s="597" t="s">
        <v>258</v>
      </c>
      <c r="CA260" s="597" t="s">
        <v>330</v>
      </c>
      <c r="CB260" s="597" t="s">
        <v>331</v>
      </c>
      <c r="CC260" s="597" t="s">
        <v>332</v>
      </c>
      <c r="CD260" s="597" t="s">
        <v>333</v>
      </c>
      <c r="CE260" s="597" t="s">
        <v>260</v>
      </c>
      <c r="CF260" s="597" t="s">
        <v>334</v>
      </c>
      <c r="CG260" s="597" t="s">
        <v>335</v>
      </c>
      <c r="CH260" s="597" t="s">
        <v>336</v>
      </c>
      <c r="CI260" s="597" t="s">
        <v>337</v>
      </c>
      <c r="CJ260" s="597" t="s">
        <v>338</v>
      </c>
      <c r="CK260" s="597" t="s">
        <v>339</v>
      </c>
      <c r="CL260" s="180"/>
      <c r="CM260" s="180"/>
      <c r="CN260" s="180"/>
      <c r="CO260" s="180"/>
      <c r="CP260" s="180"/>
      <c r="CQ260" s="180"/>
      <c r="CR260" s="180"/>
      <c r="CS260" s="180"/>
      <c r="CT260" s="180"/>
      <c r="CU260" s="180"/>
      <c r="CV260" s="180"/>
      <c r="CW260" s="180"/>
      <c r="CX260" s="180"/>
      <c r="CY260" s="180"/>
      <c r="CZ260" s="180"/>
    </row>
    <row r="261" s="561" customFormat="true" ht="15" customHeight="true" x14ac:dyDescent="0.2">
      <c r="B261" s="579"/>
      <c r="AL261" s="374"/>
      <c r="AM261" s="374"/>
      <c r="AN261" s="374"/>
      <c r="AO261" s="374"/>
      <c r="AP261" s="374"/>
      <c r="AQ261" s="374"/>
      <c r="AR261" s="374"/>
      <c r="AS261" s="374"/>
      <c r="AT261" s="374"/>
      <c r="AU261" s="374"/>
      <c r="AV261" s="374"/>
      <c r="AW261" s="374"/>
      <c r="AX261" s="374"/>
      <c r="AY261" s="374"/>
      <c r="AZ261" s="374"/>
      <c r="BA261" s="807" t="s">
        <v>73</v>
      </c>
      <c r="BB261" s="627" t="s">
        <v>49</v>
      </c>
      <c r="BC261" s="60" t="s">
        <v>35</v>
      </c>
      <c r="BD261" s="56" t="s">
        <v>35</v>
      </c>
      <c r="BE261" s="56" t="s">
        <v>35</v>
      </c>
      <c r="BF261" s="56" t="s">
        <v>35</v>
      </c>
      <c r="BG261" s="51" t="s">
        <v>35</v>
      </c>
      <c r="BH261" s="60" t="s">
        <v>35</v>
      </c>
      <c r="BI261" s="56" t="s">
        <v>35</v>
      </c>
      <c r="BJ261" s="56" t="s">
        <v>35</v>
      </c>
      <c r="BK261" s="56" t="s">
        <v>35</v>
      </c>
      <c r="BL261" s="51" t="s">
        <v>35</v>
      </c>
      <c r="BM261" s="60" t="s">
        <v>35</v>
      </c>
      <c r="BN261" s="56" t="s">
        <v>35</v>
      </c>
      <c r="BO261" s="56" t="s">
        <v>35</v>
      </c>
      <c r="BP261" s="56" t="s">
        <v>35</v>
      </c>
      <c r="BQ261" s="51" t="s">
        <v>35</v>
      </c>
      <c r="BR261" s="60" t="s">
        <v>35</v>
      </c>
      <c r="BS261" s="56" t="s">
        <v>35</v>
      </c>
      <c r="BT261" s="56" t="s">
        <v>35</v>
      </c>
      <c r="BU261" s="56" t="s">
        <v>35</v>
      </c>
      <c r="BV261" s="56" t="s">
        <v>35</v>
      </c>
      <c r="BW261" s="56" t="s">
        <v>35</v>
      </c>
      <c r="BX261" s="56" t="s">
        <v>35</v>
      </c>
      <c r="BY261" s="45" t="s">
        <v>35</v>
      </c>
      <c r="BZ261" s="45" t="s">
        <v>35</v>
      </c>
      <c r="CA261" s="45" t="s">
        <v>35</v>
      </c>
      <c r="CB261" s="45" t="s">
        <v>35</v>
      </c>
      <c r="CC261" s="45" t="s">
        <v>35</v>
      </c>
      <c r="CD261" s="45" t="s">
        <v>35</v>
      </c>
      <c r="CE261" s="45" t="s">
        <v>35</v>
      </c>
      <c r="CF261" s="45" t="s">
        <v>35</v>
      </c>
      <c r="CG261" s="45" t="s">
        <v>35</v>
      </c>
      <c r="CH261" s="45" t="s">
        <v>35</v>
      </c>
      <c r="CI261" s="45" t="s">
        <v>35</v>
      </c>
      <c r="CJ261" s="45" t="s">
        <v>35</v>
      </c>
      <c r="CK261" s="45" t="s">
        <v>35</v>
      </c>
      <c r="CL261" s="2"/>
      <c r="CM261" s="2"/>
      <c r="CN261" s="2"/>
      <c r="CO261" s="2"/>
      <c r="CP261" s="2"/>
      <c r="CQ261" s="2"/>
      <c r="CR261" s="2"/>
      <c r="CS261" s="2"/>
      <c r="CT261" s="2"/>
      <c r="CU261" s="2"/>
      <c r="CV261" s="2"/>
      <c r="CW261" s="2"/>
      <c r="CX261" s="2"/>
      <c r="CY261" s="2"/>
      <c r="CZ261" s="2"/>
    </row>
    <row r="262" s="561" customFormat="true" ht="15" customHeight="true" x14ac:dyDescent="0.2">
      <c r="B262" s="579"/>
      <c r="AL262" s="374"/>
      <c r="AM262" s="374"/>
      <c r="AN262" s="374"/>
      <c r="AO262" s="374"/>
      <c r="AP262" s="374"/>
      <c r="AQ262" s="374"/>
      <c r="AR262" s="374"/>
      <c r="AS262" s="374"/>
      <c r="AT262" s="374"/>
      <c r="AU262" s="374"/>
      <c r="AV262" s="374"/>
      <c r="AW262" s="374"/>
      <c r="AX262" s="374"/>
      <c r="AY262" s="374"/>
      <c r="AZ262" s="374"/>
      <c r="BA262" s="799"/>
      <c r="BB262" s="625" t="s">
        <v>48</v>
      </c>
      <c r="BC262" s="59" t="s">
        <v>35</v>
      </c>
      <c r="BD262" s="55" t="s">
        <v>35</v>
      </c>
      <c r="BE262" s="55" t="s">
        <v>35</v>
      </c>
      <c r="BF262" s="55" t="s">
        <v>35</v>
      </c>
      <c r="BG262" s="50" t="s">
        <v>35</v>
      </c>
      <c r="BH262" s="59" t="s">
        <v>35</v>
      </c>
      <c r="BI262" s="55" t="s">
        <v>35</v>
      </c>
      <c r="BJ262" s="55" t="s">
        <v>35</v>
      </c>
      <c r="BK262" s="55" t="s">
        <v>35</v>
      </c>
      <c r="BL262" s="50" t="s">
        <v>35</v>
      </c>
      <c r="BM262" s="59" t="s">
        <v>35</v>
      </c>
      <c r="BN262" s="55" t="s">
        <v>35</v>
      </c>
      <c r="BO262" s="55" t="s">
        <v>35</v>
      </c>
      <c r="BP262" s="55" t="s">
        <v>35</v>
      </c>
      <c r="BQ262" s="50" t="s">
        <v>35</v>
      </c>
      <c r="BR262" s="59" t="s">
        <v>35</v>
      </c>
      <c r="BS262" s="55" t="s">
        <v>35</v>
      </c>
      <c r="BT262" s="55" t="s">
        <v>35</v>
      </c>
      <c r="BU262" s="55" t="s">
        <v>35</v>
      </c>
      <c r="BV262" s="55" t="s">
        <v>35</v>
      </c>
      <c r="BW262" s="55" t="s">
        <v>35</v>
      </c>
      <c r="BX262" s="55" t="s">
        <v>35</v>
      </c>
      <c r="BY262" s="44" t="s">
        <v>35</v>
      </c>
      <c r="BZ262" s="44" t="s">
        <v>35</v>
      </c>
      <c r="CA262" s="44" t="s">
        <v>35</v>
      </c>
      <c r="CB262" s="44" t="s">
        <v>35</v>
      </c>
      <c r="CC262" s="44" t="s">
        <v>35</v>
      </c>
      <c r="CD262" s="44" t="s">
        <v>35</v>
      </c>
      <c r="CE262" s="44" t="s">
        <v>35</v>
      </c>
      <c r="CF262" s="44" t="s">
        <v>35</v>
      </c>
      <c r="CG262" s="44" t="s">
        <v>35</v>
      </c>
      <c r="CH262" s="44" t="s">
        <v>35</v>
      </c>
      <c r="CI262" s="44" t="s">
        <v>35</v>
      </c>
      <c r="CJ262" s="44" t="s">
        <v>35</v>
      </c>
      <c r="CK262" s="44" t="s">
        <v>35</v>
      </c>
      <c r="CL262" s="2"/>
      <c r="CM262" s="2"/>
      <c r="CN262" s="2"/>
      <c r="CO262" s="2"/>
      <c r="CP262" s="2"/>
      <c r="CQ262" s="2"/>
      <c r="CR262" s="2"/>
      <c r="CS262" s="2"/>
      <c r="CT262" s="2"/>
      <c r="CU262" s="2"/>
      <c r="CV262" s="2"/>
      <c r="CW262" s="2"/>
      <c r="CX262" s="2"/>
      <c r="CY262" s="2"/>
      <c r="CZ262" s="2"/>
    </row>
    <row r="263" s="561" customFormat="true" ht="15" customHeight="true" x14ac:dyDescent="0.2">
      <c r="B263" s="579"/>
      <c r="AL263" s="374"/>
      <c r="AM263" s="374"/>
      <c r="AN263" s="374"/>
      <c r="AO263" s="374"/>
      <c r="AP263" s="374"/>
      <c r="AQ263" s="374"/>
      <c r="AR263" s="374"/>
      <c r="AS263" s="374"/>
      <c r="AT263" s="374"/>
      <c r="AU263" s="374"/>
      <c r="AV263" s="374"/>
      <c r="AW263" s="374"/>
      <c r="AX263" s="374"/>
      <c r="AY263" s="374"/>
      <c r="AZ263" s="374"/>
      <c r="BA263" s="799"/>
      <c r="BB263" s="625" t="s">
        <v>113</v>
      </c>
      <c r="BC263" s="59" t="s">
        <v>35</v>
      </c>
      <c r="BD263" s="55" t="s">
        <v>35</v>
      </c>
      <c r="BE263" s="55" t="s">
        <v>35</v>
      </c>
      <c r="BF263" s="55" t="s">
        <v>35</v>
      </c>
      <c r="BG263" s="50" t="s">
        <v>35</v>
      </c>
      <c r="BH263" s="59" t="s">
        <v>35</v>
      </c>
      <c r="BI263" s="55" t="s">
        <v>35</v>
      </c>
      <c r="BJ263" s="55" t="s">
        <v>35</v>
      </c>
      <c r="BK263" s="55" t="s">
        <v>35</v>
      </c>
      <c r="BL263" s="50" t="s">
        <v>35</v>
      </c>
      <c r="BM263" s="59" t="s">
        <v>35</v>
      </c>
      <c r="BN263" s="55" t="s">
        <v>35</v>
      </c>
      <c r="BO263" s="55" t="s">
        <v>35</v>
      </c>
      <c r="BP263" s="55" t="s">
        <v>35</v>
      </c>
      <c r="BQ263" s="50" t="s">
        <v>35</v>
      </c>
      <c r="BR263" s="59" t="s">
        <v>35</v>
      </c>
      <c r="BS263" s="55" t="s">
        <v>35</v>
      </c>
      <c r="BT263" s="55" t="s">
        <v>35</v>
      </c>
      <c r="BU263" s="55" t="s">
        <v>35</v>
      </c>
      <c r="BV263" s="55" t="s">
        <v>35</v>
      </c>
      <c r="BW263" s="55" t="s">
        <v>35</v>
      </c>
      <c r="BX263" s="55" t="s">
        <v>35</v>
      </c>
      <c r="BY263" s="44" t="s">
        <v>35</v>
      </c>
      <c r="BZ263" s="44" t="s">
        <v>35</v>
      </c>
      <c r="CA263" s="44" t="s">
        <v>35</v>
      </c>
      <c r="CB263" s="44" t="s">
        <v>35</v>
      </c>
      <c r="CC263" s="44" t="s">
        <v>35</v>
      </c>
      <c r="CD263" s="44" t="s">
        <v>35</v>
      </c>
      <c r="CE263" s="44" t="s">
        <v>35</v>
      </c>
      <c r="CF263" s="44" t="s">
        <v>35</v>
      </c>
      <c r="CG263" s="44" t="s">
        <v>35</v>
      </c>
      <c r="CH263" s="44" t="s">
        <v>35</v>
      </c>
      <c r="CI263" s="44" t="s">
        <v>35</v>
      </c>
      <c r="CJ263" s="44" t="s">
        <v>35</v>
      </c>
      <c r="CK263" s="44" t="s">
        <v>35</v>
      </c>
      <c r="CL263" s="2"/>
      <c r="CM263" s="2"/>
      <c r="CN263" s="2"/>
      <c r="CO263" s="2"/>
      <c r="CP263" s="2"/>
      <c r="CQ263" s="2"/>
      <c r="CR263" s="2"/>
      <c r="CS263" s="2"/>
      <c r="CT263" s="2"/>
      <c r="CU263" s="2"/>
      <c r="CV263" s="2"/>
      <c r="CW263" s="2"/>
      <c r="CX263" s="2"/>
      <c r="CY263" s="2"/>
      <c r="CZ263" s="2"/>
    </row>
    <row r="264" s="561" customFormat="true" ht="15" customHeight="true" x14ac:dyDescent="0.2">
      <c r="B264" s="579"/>
      <c r="AL264" s="374"/>
      <c r="AM264" s="374"/>
      <c r="AN264" s="374"/>
      <c r="AO264" s="374"/>
      <c r="AP264" s="374"/>
      <c r="AQ264" s="374"/>
      <c r="AR264" s="374"/>
      <c r="AS264" s="374"/>
      <c r="AT264" s="374"/>
      <c r="AU264" s="374"/>
      <c r="AV264" s="374"/>
      <c r="AW264" s="374"/>
      <c r="AX264" s="374"/>
      <c r="AY264" s="374"/>
      <c r="AZ264" s="374"/>
      <c r="BA264" s="799" t="s">
        <v>74</v>
      </c>
      <c r="BB264" s="625" t="s">
        <v>89</v>
      </c>
      <c r="BC264" s="59" t="s">
        <v>35</v>
      </c>
      <c r="BD264" s="55" t="s">
        <v>35</v>
      </c>
      <c r="BE264" s="55" t="s">
        <v>35</v>
      </c>
      <c r="BF264" s="55" t="s">
        <v>35</v>
      </c>
      <c r="BG264" s="50" t="s">
        <v>35</v>
      </c>
      <c r="BH264" s="59" t="s">
        <v>35</v>
      </c>
      <c r="BI264" s="55" t="s">
        <v>35</v>
      </c>
      <c r="BJ264" s="55" t="s">
        <v>35</v>
      </c>
      <c r="BK264" s="55" t="s">
        <v>35</v>
      </c>
      <c r="BL264" s="50" t="s">
        <v>35</v>
      </c>
      <c r="BM264" s="59" t="s">
        <v>35</v>
      </c>
      <c r="BN264" s="55" t="s">
        <v>35</v>
      </c>
      <c r="BO264" s="55" t="s">
        <v>35</v>
      </c>
      <c r="BP264" s="55" t="s">
        <v>35</v>
      </c>
      <c r="BQ264" s="50" t="s">
        <v>35</v>
      </c>
      <c r="BR264" s="59" t="s">
        <v>35</v>
      </c>
      <c r="BS264" s="55" t="s">
        <v>35</v>
      </c>
      <c r="BT264" s="55" t="s">
        <v>35</v>
      </c>
      <c r="BU264" s="55" t="s">
        <v>35</v>
      </c>
      <c r="BV264" s="55" t="s">
        <v>35</v>
      </c>
      <c r="BW264" s="55" t="s">
        <v>35</v>
      </c>
      <c r="BX264" s="55" t="s">
        <v>35</v>
      </c>
      <c r="BY264" s="44" t="s">
        <v>35</v>
      </c>
      <c r="BZ264" s="44" t="s">
        <v>35</v>
      </c>
      <c r="CA264" s="44" t="s">
        <v>35</v>
      </c>
      <c r="CB264" s="44" t="s">
        <v>35</v>
      </c>
      <c r="CC264" s="44" t="s">
        <v>35</v>
      </c>
      <c r="CD264" s="44" t="s">
        <v>35</v>
      </c>
      <c r="CE264" s="44" t="s">
        <v>35</v>
      </c>
      <c r="CF264" s="44" t="s">
        <v>35</v>
      </c>
      <c r="CG264" s="44" t="s">
        <v>35</v>
      </c>
      <c r="CH264" s="44" t="s">
        <v>35</v>
      </c>
      <c r="CI264" s="44" t="s">
        <v>35</v>
      </c>
      <c r="CJ264" s="44" t="s">
        <v>35</v>
      </c>
      <c r="CK264" s="44" t="s">
        <v>35</v>
      </c>
      <c r="CL264" s="2"/>
      <c r="CM264" s="2"/>
      <c r="CN264" s="2"/>
      <c r="CO264" s="2"/>
      <c r="CP264" s="2"/>
      <c r="CQ264" s="2"/>
      <c r="CR264" s="2"/>
      <c r="CS264" s="2"/>
      <c r="CT264" s="2"/>
      <c r="CU264" s="2"/>
      <c r="CV264" s="2"/>
      <c r="CW264" s="2"/>
      <c r="CX264" s="2"/>
      <c r="CY264" s="2"/>
      <c r="CZ264" s="2"/>
    </row>
    <row r="265" s="561" customFormat="true" ht="15" customHeight="true" x14ac:dyDescent="0.2">
      <c r="B265" s="579"/>
      <c r="AL265" s="374"/>
      <c r="AM265" s="374"/>
      <c r="AN265" s="374"/>
      <c r="AO265" s="374"/>
      <c r="AP265" s="374"/>
      <c r="AQ265" s="374"/>
      <c r="AR265" s="374"/>
      <c r="AS265" s="374"/>
      <c r="AT265" s="374"/>
      <c r="AU265" s="374"/>
      <c r="AV265" s="374"/>
      <c r="AW265" s="374"/>
      <c r="AX265" s="374"/>
      <c r="AY265" s="374"/>
      <c r="AZ265" s="374"/>
      <c r="BA265" s="799"/>
      <c r="BB265" s="625" t="s">
        <v>90</v>
      </c>
      <c r="BC265" s="59" t="s">
        <v>35</v>
      </c>
      <c r="BD265" s="55" t="s">
        <v>35</v>
      </c>
      <c r="BE265" s="55" t="s">
        <v>35</v>
      </c>
      <c r="BF265" s="55" t="s">
        <v>35</v>
      </c>
      <c r="BG265" s="50" t="s">
        <v>35</v>
      </c>
      <c r="BH265" s="59" t="s">
        <v>35</v>
      </c>
      <c r="BI265" s="55" t="s">
        <v>35</v>
      </c>
      <c r="BJ265" s="55" t="s">
        <v>35</v>
      </c>
      <c r="BK265" s="55" t="s">
        <v>35</v>
      </c>
      <c r="BL265" s="50" t="s">
        <v>35</v>
      </c>
      <c r="BM265" s="59" t="s">
        <v>35</v>
      </c>
      <c r="BN265" s="55" t="s">
        <v>35</v>
      </c>
      <c r="BO265" s="55" t="s">
        <v>35</v>
      </c>
      <c r="BP265" s="55" t="s">
        <v>35</v>
      </c>
      <c r="BQ265" s="50" t="s">
        <v>35</v>
      </c>
      <c r="BR265" s="59" t="s">
        <v>35</v>
      </c>
      <c r="BS265" s="55" t="s">
        <v>35</v>
      </c>
      <c r="BT265" s="55" t="s">
        <v>35</v>
      </c>
      <c r="BU265" s="55" t="s">
        <v>35</v>
      </c>
      <c r="BV265" s="55" t="s">
        <v>35</v>
      </c>
      <c r="BW265" s="55" t="s">
        <v>35</v>
      </c>
      <c r="BX265" s="55" t="s">
        <v>35</v>
      </c>
      <c r="BY265" s="44" t="s">
        <v>35</v>
      </c>
      <c r="BZ265" s="44" t="s">
        <v>35</v>
      </c>
      <c r="CA265" s="44" t="s">
        <v>35</v>
      </c>
      <c r="CB265" s="44" t="s">
        <v>35</v>
      </c>
      <c r="CC265" s="44" t="s">
        <v>35</v>
      </c>
      <c r="CD265" s="44" t="s">
        <v>35</v>
      </c>
      <c r="CE265" s="44" t="s">
        <v>35</v>
      </c>
      <c r="CF265" s="44" t="s">
        <v>35</v>
      </c>
      <c r="CG265" s="44" t="s">
        <v>35</v>
      </c>
      <c r="CH265" s="44" t="s">
        <v>35</v>
      </c>
      <c r="CI265" s="44" t="s">
        <v>35</v>
      </c>
      <c r="CJ265" s="44" t="s">
        <v>35</v>
      </c>
      <c r="CK265" s="44" t="s">
        <v>35</v>
      </c>
      <c r="CL265" s="2"/>
      <c r="CM265" s="2"/>
      <c r="CN265" s="2"/>
      <c r="CO265" s="2"/>
      <c r="CP265" s="2"/>
      <c r="CQ265" s="2"/>
      <c r="CR265" s="2"/>
      <c r="CS265" s="2"/>
      <c r="CT265" s="2"/>
      <c r="CU265" s="2"/>
      <c r="CV265" s="2"/>
      <c r="CW265" s="2"/>
      <c r="CX265" s="2"/>
      <c r="CY265" s="2"/>
      <c r="CZ265" s="2"/>
    </row>
    <row r="266" s="561" customFormat="true" ht="15" customHeight="true" x14ac:dyDescent="0.2">
      <c r="B266" s="579"/>
      <c r="AL266" s="374"/>
      <c r="AM266" s="374"/>
      <c r="AN266" s="374"/>
      <c r="AO266" s="374"/>
      <c r="AP266" s="374"/>
      <c r="AQ266" s="374"/>
      <c r="AR266" s="374"/>
      <c r="AS266" s="374"/>
      <c r="AT266" s="374"/>
      <c r="AU266" s="374"/>
      <c r="AV266" s="374"/>
      <c r="AW266" s="374"/>
      <c r="AX266" s="374"/>
      <c r="AY266" s="374"/>
      <c r="AZ266" s="374"/>
      <c r="BA266" s="799"/>
      <c r="BB266" s="625" t="s">
        <v>91</v>
      </c>
      <c r="BC266" s="59" t="s">
        <v>35</v>
      </c>
      <c r="BD266" s="55" t="s">
        <v>35</v>
      </c>
      <c r="BE266" s="55" t="s">
        <v>35</v>
      </c>
      <c r="BF266" s="55" t="s">
        <v>35</v>
      </c>
      <c r="BG266" s="50" t="s">
        <v>35</v>
      </c>
      <c r="BH266" s="59" t="s">
        <v>35</v>
      </c>
      <c r="BI266" s="55" t="s">
        <v>35</v>
      </c>
      <c r="BJ266" s="55" t="s">
        <v>35</v>
      </c>
      <c r="BK266" s="55" t="s">
        <v>35</v>
      </c>
      <c r="BL266" s="50" t="s">
        <v>35</v>
      </c>
      <c r="BM266" s="59" t="s">
        <v>35</v>
      </c>
      <c r="BN266" s="55" t="s">
        <v>35</v>
      </c>
      <c r="BO266" s="55" t="s">
        <v>35</v>
      </c>
      <c r="BP266" s="55" t="s">
        <v>35</v>
      </c>
      <c r="BQ266" s="50" t="s">
        <v>35</v>
      </c>
      <c r="BR266" s="59" t="s">
        <v>35</v>
      </c>
      <c r="BS266" s="55" t="s">
        <v>35</v>
      </c>
      <c r="BT266" s="55" t="s">
        <v>35</v>
      </c>
      <c r="BU266" s="55" t="s">
        <v>35</v>
      </c>
      <c r="BV266" s="55" t="s">
        <v>35</v>
      </c>
      <c r="BW266" s="55" t="s">
        <v>35</v>
      </c>
      <c r="BX266" s="55" t="s">
        <v>35</v>
      </c>
      <c r="BY266" s="44" t="s">
        <v>35</v>
      </c>
      <c r="BZ266" s="44" t="s">
        <v>35</v>
      </c>
      <c r="CA266" s="44" t="s">
        <v>35</v>
      </c>
      <c r="CB266" s="44" t="s">
        <v>35</v>
      </c>
      <c r="CC266" s="44" t="s">
        <v>35</v>
      </c>
      <c r="CD266" s="44" t="s">
        <v>35</v>
      </c>
      <c r="CE266" s="44" t="s">
        <v>35</v>
      </c>
      <c r="CF266" s="44" t="s">
        <v>35</v>
      </c>
      <c r="CG266" s="44" t="s">
        <v>35</v>
      </c>
      <c r="CH266" s="44" t="s">
        <v>35</v>
      </c>
      <c r="CI266" s="44" t="s">
        <v>35</v>
      </c>
      <c r="CJ266" s="44" t="s">
        <v>35</v>
      </c>
      <c r="CK266" s="44" t="s">
        <v>35</v>
      </c>
      <c r="CL266" s="2"/>
      <c r="CM266" s="2"/>
      <c r="CN266" s="2"/>
      <c r="CO266" s="2"/>
      <c r="CP266" s="2"/>
      <c r="CQ266" s="2"/>
      <c r="CR266" s="2"/>
      <c r="CS266" s="2"/>
      <c r="CT266" s="2"/>
      <c r="CU266" s="2"/>
      <c r="CV266" s="2"/>
      <c r="CW266" s="2"/>
      <c r="CX266" s="2"/>
      <c r="CY266" s="2"/>
      <c r="CZ266" s="2"/>
    </row>
    <row r="267" s="561" customFormat="true" ht="15" customHeight="true" x14ac:dyDescent="0.2">
      <c r="B267" s="579"/>
      <c r="AL267" s="374"/>
      <c r="AM267" s="374"/>
      <c r="AN267" s="374"/>
      <c r="AO267" s="374"/>
      <c r="AP267" s="374"/>
      <c r="AQ267" s="374"/>
      <c r="AR267" s="374"/>
      <c r="AS267" s="374"/>
      <c r="AT267" s="374"/>
      <c r="AU267" s="374"/>
      <c r="AV267" s="374"/>
      <c r="AW267" s="374"/>
      <c r="AX267" s="374"/>
      <c r="AY267" s="374"/>
      <c r="AZ267" s="374"/>
      <c r="BA267" s="799"/>
      <c r="BB267" s="625" t="s">
        <v>113</v>
      </c>
      <c r="BC267" s="59" t="s">
        <v>35</v>
      </c>
      <c r="BD267" s="55" t="s">
        <v>35</v>
      </c>
      <c r="BE267" s="55" t="s">
        <v>35</v>
      </c>
      <c r="BF267" s="55" t="s">
        <v>35</v>
      </c>
      <c r="BG267" s="50" t="s">
        <v>35</v>
      </c>
      <c r="BH267" s="59" t="s">
        <v>35</v>
      </c>
      <c r="BI267" s="55" t="s">
        <v>35</v>
      </c>
      <c r="BJ267" s="55" t="s">
        <v>35</v>
      </c>
      <c r="BK267" s="55" t="s">
        <v>35</v>
      </c>
      <c r="BL267" s="50" t="s">
        <v>35</v>
      </c>
      <c r="BM267" s="59" t="s">
        <v>35</v>
      </c>
      <c r="BN267" s="55" t="s">
        <v>35</v>
      </c>
      <c r="BO267" s="55" t="s">
        <v>35</v>
      </c>
      <c r="BP267" s="55" t="s">
        <v>35</v>
      </c>
      <c r="BQ267" s="50" t="s">
        <v>35</v>
      </c>
      <c r="BR267" s="59" t="s">
        <v>35</v>
      </c>
      <c r="BS267" s="55" t="s">
        <v>35</v>
      </c>
      <c r="BT267" s="55" t="s">
        <v>35</v>
      </c>
      <c r="BU267" s="55" t="s">
        <v>35</v>
      </c>
      <c r="BV267" s="55" t="s">
        <v>35</v>
      </c>
      <c r="BW267" s="55" t="s">
        <v>35</v>
      </c>
      <c r="BX267" s="55" t="s">
        <v>35</v>
      </c>
      <c r="BY267" s="44" t="s">
        <v>35</v>
      </c>
      <c r="BZ267" s="44" t="s">
        <v>35</v>
      </c>
      <c r="CA267" s="44" t="s">
        <v>35</v>
      </c>
      <c r="CB267" s="44" t="s">
        <v>35</v>
      </c>
      <c r="CC267" s="44" t="s">
        <v>35</v>
      </c>
      <c r="CD267" s="44" t="s">
        <v>35</v>
      </c>
      <c r="CE267" s="44" t="s">
        <v>35</v>
      </c>
      <c r="CF267" s="44" t="s">
        <v>35</v>
      </c>
      <c r="CG267" s="44" t="s">
        <v>35</v>
      </c>
      <c r="CH267" s="44" t="s">
        <v>35</v>
      </c>
      <c r="CI267" s="44" t="s">
        <v>35</v>
      </c>
      <c r="CJ267" s="44" t="s">
        <v>35</v>
      </c>
      <c r="CK267" s="44" t="s">
        <v>35</v>
      </c>
      <c r="CL267" s="2"/>
      <c r="CM267" s="2"/>
      <c r="CN267" s="2"/>
      <c r="CO267" s="2"/>
      <c r="CP267" s="2"/>
      <c r="CQ267" s="2"/>
      <c r="CR267" s="2"/>
      <c r="CS267" s="2"/>
      <c r="CT267" s="2"/>
      <c r="CU267" s="2"/>
      <c r="CV267" s="2"/>
      <c r="CW267" s="2"/>
      <c r="CX267" s="2"/>
      <c r="CY267" s="2"/>
      <c r="CZ267" s="2"/>
    </row>
    <row r="268" s="561" customFormat="true" ht="15" customHeight="true" x14ac:dyDescent="0.2">
      <c r="B268" s="579"/>
      <c r="AL268" s="374"/>
      <c r="AM268" s="374"/>
      <c r="AN268" s="374"/>
      <c r="AO268" s="374"/>
      <c r="AP268" s="374"/>
      <c r="AQ268" s="374"/>
      <c r="AR268" s="374"/>
      <c r="AS268" s="374"/>
      <c r="AT268" s="374"/>
      <c r="AU268" s="374"/>
      <c r="AV268" s="374"/>
      <c r="AW268" s="374"/>
      <c r="AX268" s="374"/>
      <c r="AY268" s="374"/>
      <c r="AZ268" s="374"/>
      <c r="BA268" s="799" t="s">
        <v>116</v>
      </c>
      <c r="BB268" s="625" t="s">
        <v>89</v>
      </c>
      <c r="BC268" s="59" t="s">
        <v>35</v>
      </c>
      <c r="BD268" s="55" t="s">
        <v>35</v>
      </c>
      <c r="BE268" s="55" t="s">
        <v>35</v>
      </c>
      <c r="BF268" s="55" t="s">
        <v>35</v>
      </c>
      <c r="BG268" s="50" t="s">
        <v>35</v>
      </c>
      <c r="BH268" s="59" t="s">
        <v>35</v>
      </c>
      <c r="BI268" s="55" t="s">
        <v>35</v>
      </c>
      <c r="BJ268" s="55" t="s">
        <v>35</v>
      </c>
      <c r="BK268" s="55" t="s">
        <v>35</v>
      </c>
      <c r="BL268" s="50" t="s">
        <v>35</v>
      </c>
      <c r="BM268" s="59" t="s">
        <v>35</v>
      </c>
      <c r="BN268" s="55" t="s">
        <v>35</v>
      </c>
      <c r="BO268" s="55" t="s">
        <v>35</v>
      </c>
      <c r="BP268" s="55" t="s">
        <v>35</v>
      </c>
      <c r="BQ268" s="50" t="s">
        <v>35</v>
      </c>
      <c r="BR268" s="59" t="s">
        <v>35</v>
      </c>
      <c r="BS268" s="55" t="s">
        <v>35</v>
      </c>
      <c r="BT268" s="55" t="s">
        <v>35</v>
      </c>
      <c r="BU268" s="55" t="s">
        <v>35</v>
      </c>
      <c r="BV268" s="55" t="s">
        <v>35</v>
      </c>
      <c r="BW268" s="55" t="s">
        <v>35</v>
      </c>
      <c r="BX268" s="55" t="s">
        <v>35</v>
      </c>
      <c r="BY268" s="44" t="s">
        <v>35</v>
      </c>
      <c r="BZ268" s="44" t="s">
        <v>35</v>
      </c>
      <c r="CA268" s="44" t="s">
        <v>35</v>
      </c>
      <c r="CB268" s="44" t="s">
        <v>35</v>
      </c>
      <c r="CC268" s="44" t="s">
        <v>35</v>
      </c>
      <c r="CD268" s="44" t="s">
        <v>35</v>
      </c>
      <c r="CE268" s="44" t="s">
        <v>35</v>
      </c>
      <c r="CF268" s="44" t="s">
        <v>35</v>
      </c>
      <c r="CG268" s="44" t="s">
        <v>35</v>
      </c>
      <c r="CH268" s="44" t="s">
        <v>35</v>
      </c>
      <c r="CI268" s="44" t="s">
        <v>35</v>
      </c>
      <c r="CJ268" s="44" t="s">
        <v>35</v>
      </c>
      <c r="CK268" s="44" t="s">
        <v>35</v>
      </c>
      <c r="CL268" s="2"/>
      <c r="CM268" s="2"/>
      <c r="CN268" s="2"/>
      <c r="CO268" s="2"/>
      <c r="CP268" s="2"/>
      <c r="CQ268" s="2"/>
      <c r="CR268" s="2"/>
      <c r="CS268" s="2"/>
      <c r="CT268" s="2"/>
      <c r="CU268" s="2"/>
      <c r="CV268" s="2"/>
      <c r="CW268" s="2"/>
      <c r="CX268" s="2"/>
      <c r="CY268" s="2"/>
      <c r="CZ268" s="2"/>
    </row>
    <row r="269" s="561" customFormat="true" ht="15" customHeight="true" x14ac:dyDescent="0.2">
      <c r="B269" s="579"/>
      <c r="AL269" s="374"/>
      <c r="AM269" s="374"/>
      <c r="AN269" s="374"/>
      <c r="AO269" s="374"/>
      <c r="AP269" s="374"/>
      <c r="AQ269" s="374"/>
      <c r="AR269" s="374"/>
      <c r="AS269" s="374"/>
      <c r="AT269" s="374"/>
      <c r="AU269" s="374"/>
      <c r="AV269" s="374"/>
      <c r="AW269" s="374"/>
      <c r="AX269" s="374"/>
      <c r="AY269" s="374"/>
      <c r="AZ269" s="374"/>
      <c r="BA269" s="799"/>
      <c r="BB269" s="625" t="s">
        <v>90</v>
      </c>
      <c r="BC269" s="59" t="s">
        <v>35</v>
      </c>
      <c r="BD269" s="55" t="s">
        <v>35</v>
      </c>
      <c r="BE269" s="55" t="s">
        <v>35</v>
      </c>
      <c r="BF269" s="55" t="s">
        <v>35</v>
      </c>
      <c r="BG269" s="50" t="s">
        <v>35</v>
      </c>
      <c r="BH269" s="59" t="s">
        <v>35</v>
      </c>
      <c r="BI269" s="55" t="s">
        <v>35</v>
      </c>
      <c r="BJ269" s="55" t="s">
        <v>35</v>
      </c>
      <c r="BK269" s="55" t="s">
        <v>35</v>
      </c>
      <c r="BL269" s="50" t="s">
        <v>35</v>
      </c>
      <c r="BM269" s="59" t="s">
        <v>35</v>
      </c>
      <c r="BN269" s="55" t="s">
        <v>35</v>
      </c>
      <c r="BO269" s="55" t="s">
        <v>35</v>
      </c>
      <c r="BP269" s="55" t="s">
        <v>35</v>
      </c>
      <c r="BQ269" s="50" t="s">
        <v>35</v>
      </c>
      <c r="BR269" s="59" t="s">
        <v>35</v>
      </c>
      <c r="BS269" s="55" t="s">
        <v>35</v>
      </c>
      <c r="BT269" s="55" t="s">
        <v>35</v>
      </c>
      <c r="BU269" s="55" t="s">
        <v>35</v>
      </c>
      <c r="BV269" s="55" t="s">
        <v>35</v>
      </c>
      <c r="BW269" s="55" t="s">
        <v>35</v>
      </c>
      <c r="BX269" s="55" t="s">
        <v>35</v>
      </c>
      <c r="BY269" s="44" t="s">
        <v>35</v>
      </c>
      <c r="BZ269" s="44" t="s">
        <v>35</v>
      </c>
      <c r="CA269" s="44" t="s">
        <v>35</v>
      </c>
      <c r="CB269" s="44" t="s">
        <v>35</v>
      </c>
      <c r="CC269" s="44" t="s">
        <v>35</v>
      </c>
      <c r="CD269" s="44" t="s">
        <v>35</v>
      </c>
      <c r="CE269" s="44" t="s">
        <v>35</v>
      </c>
      <c r="CF269" s="44" t="s">
        <v>35</v>
      </c>
      <c r="CG269" s="44" t="s">
        <v>35</v>
      </c>
      <c r="CH269" s="44" t="s">
        <v>35</v>
      </c>
      <c r="CI269" s="44" t="s">
        <v>35</v>
      </c>
      <c r="CJ269" s="44" t="s">
        <v>35</v>
      </c>
      <c r="CK269" s="44" t="s">
        <v>35</v>
      </c>
      <c r="CL269" s="2"/>
      <c r="CM269" s="2"/>
      <c r="CN269" s="2"/>
      <c r="CO269" s="2"/>
      <c r="CP269" s="2"/>
      <c r="CQ269" s="2"/>
      <c r="CR269" s="2"/>
      <c r="CS269" s="2"/>
      <c r="CT269" s="2"/>
      <c r="CU269" s="2"/>
      <c r="CV269" s="2"/>
      <c r="CW269" s="2"/>
      <c r="CX269" s="2"/>
      <c r="CY269" s="2"/>
      <c r="CZ269" s="2"/>
    </row>
    <row r="270" s="561" customFormat="true" ht="15" customHeight="true" x14ac:dyDescent="0.2">
      <c r="B270" s="579"/>
      <c r="AL270" s="374"/>
      <c r="AM270" s="374"/>
      <c r="AN270" s="374"/>
      <c r="AO270" s="374"/>
      <c r="AP270" s="374"/>
      <c r="AQ270" s="374"/>
      <c r="AR270" s="374"/>
      <c r="AS270" s="374"/>
      <c r="AT270" s="374"/>
      <c r="AU270" s="374"/>
      <c r="AV270" s="374"/>
      <c r="AW270" s="374"/>
      <c r="AX270" s="374"/>
      <c r="AY270" s="374"/>
      <c r="AZ270" s="374"/>
      <c r="BA270" s="799"/>
      <c r="BB270" s="625" t="s">
        <v>91</v>
      </c>
      <c r="BC270" s="59" t="s">
        <v>35</v>
      </c>
      <c r="BD270" s="55" t="s">
        <v>35</v>
      </c>
      <c r="BE270" s="55" t="s">
        <v>35</v>
      </c>
      <c r="BF270" s="55" t="s">
        <v>35</v>
      </c>
      <c r="BG270" s="50" t="s">
        <v>35</v>
      </c>
      <c r="BH270" s="59" t="s">
        <v>35</v>
      </c>
      <c r="BI270" s="55" t="s">
        <v>35</v>
      </c>
      <c r="BJ270" s="55" t="s">
        <v>35</v>
      </c>
      <c r="BK270" s="55" t="s">
        <v>35</v>
      </c>
      <c r="BL270" s="50" t="s">
        <v>35</v>
      </c>
      <c r="BM270" s="59" t="s">
        <v>35</v>
      </c>
      <c r="BN270" s="55" t="s">
        <v>35</v>
      </c>
      <c r="BO270" s="55" t="s">
        <v>35</v>
      </c>
      <c r="BP270" s="55" t="s">
        <v>35</v>
      </c>
      <c r="BQ270" s="50" t="s">
        <v>35</v>
      </c>
      <c r="BR270" s="59" t="s">
        <v>35</v>
      </c>
      <c r="BS270" s="55" t="s">
        <v>35</v>
      </c>
      <c r="BT270" s="55" t="s">
        <v>35</v>
      </c>
      <c r="BU270" s="55" t="s">
        <v>35</v>
      </c>
      <c r="BV270" s="55" t="s">
        <v>35</v>
      </c>
      <c r="BW270" s="55" t="s">
        <v>35</v>
      </c>
      <c r="BX270" s="55" t="s">
        <v>35</v>
      </c>
      <c r="BY270" s="44" t="s">
        <v>35</v>
      </c>
      <c r="BZ270" s="44" t="s">
        <v>35</v>
      </c>
      <c r="CA270" s="44" t="s">
        <v>35</v>
      </c>
      <c r="CB270" s="44" t="s">
        <v>35</v>
      </c>
      <c r="CC270" s="44" t="s">
        <v>35</v>
      </c>
      <c r="CD270" s="44" t="s">
        <v>35</v>
      </c>
      <c r="CE270" s="44" t="s">
        <v>35</v>
      </c>
      <c r="CF270" s="44" t="s">
        <v>35</v>
      </c>
      <c r="CG270" s="44" t="s">
        <v>35</v>
      </c>
      <c r="CH270" s="44" t="s">
        <v>35</v>
      </c>
      <c r="CI270" s="44" t="s">
        <v>35</v>
      </c>
      <c r="CJ270" s="44" t="s">
        <v>35</v>
      </c>
      <c r="CK270" s="44" t="s">
        <v>35</v>
      </c>
      <c r="CL270" s="2"/>
      <c r="CM270" s="2"/>
      <c r="CN270" s="2"/>
      <c r="CO270" s="2"/>
      <c r="CP270" s="2"/>
      <c r="CQ270" s="2"/>
      <c r="CR270" s="2"/>
      <c r="CS270" s="2"/>
      <c r="CT270" s="2"/>
      <c r="CU270" s="2"/>
      <c r="CV270" s="2"/>
      <c r="CW270" s="2"/>
      <c r="CX270" s="2"/>
      <c r="CY270" s="2"/>
      <c r="CZ270" s="2"/>
    </row>
    <row r="271" s="561" customFormat="true" ht="15" customHeight="true" x14ac:dyDescent="0.2">
      <c r="B271" s="579"/>
      <c r="AL271" s="374"/>
      <c r="AM271" s="374"/>
      <c r="AN271" s="374"/>
      <c r="AO271" s="374"/>
      <c r="AP271" s="374"/>
      <c r="AQ271" s="374"/>
      <c r="AR271" s="374"/>
      <c r="AS271" s="374"/>
      <c r="AT271" s="374"/>
      <c r="AU271" s="374"/>
      <c r="AV271" s="374"/>
      <c r="AW271" s="374"/>
      <c r="AX271" s="374"/>
      <c r="AY271" s="374"/>
      <c r="AZ271" s="374"/>
      <c r="BA271" s="799" t="s">
        <v>75</v>
      </c>
      <c r="BB271" s="625" t="s">
        <v>49</v>
      </c>
      <c r="BC271" s="59" t="s">
        <v>35</v>
      </c>
      <c r="BD271" s="52" t="s">
        <v>35</v>
      </c>
      <c r="BE271" s="52" t="s">
        <v>35</v>
      </c>
      <c r="BF271" s="52" t="s">
        <v>35</v>
      </c>
      <c r="BG271" s="47" t="s">
        <v>35</v>
      </c>
      <c r="BH271" s="59" t="s">
        <v>35</v>
      </c>
      <c r="BI271" s="52" t="s">
        <v>35</v>
      </c>
      <c r="BJ271" s="52" t="s">
        <v>35</v>
      </c>
      <c r="BK271" s="52" t="s">
        <v>35</v>
      </c>
      <c r="BL271" s="47" t="s">
        <v>35</v>
      </c>
      <c r="BM271" s="59" t="s">
        <v>35</v>
      </c>
      <c r="BN271" s="52" t="s">
        <v>35</v>
      </c>
      <c r="BO271" s="52" t="s">
        <v>35</v>
      </c>
      <c r="BP271" s="52" t="s">
        <v>35</v>
      </c>
      <c r="BQ271" s="47" t="s">
        <v>35</v>
      </c>
      <c r="BR271" s="59" t="s">
        <v>35</v>
      </c>
      <c r="BS271" s="52" t="s">
        <v>35</v>
      </c>
      <c r="BT271" s="52" t="s">
        <v>35</v>
      </c>
      <c r="BU271" s="52" t="s">
        <v>35</v>
      </c>
      <c r="BV271" s="52" t="s">
        <v>35</v>
      </c>
      <c r="BW271" s="52" t="s">
        <v>35</v>
      </c>
      <c r="BX271" s="52" t="s">
        <v>35</v>
      </c>
      <c r="BY271" s="42" t="s">
        <v>35</v>
      </c>
      <c r="BZ271" s="42" t="s">
        <v>35</v>
      </c>
      <c r="CA271" s="42" t="s">
        <v>35</v>
      </c>
      <c r="CB271" s="42" t="s">
        <v>35</v>
      </c>
      <c r="CC271" s="42" t="s">
        <v>35</v>
      </c>
      <c r="CD271" s="42" t="s">
        <v>35</v>
      </c>
      <c r="CE271" s="42" t="s">
        <v>35</v>
      </c>
      <c r="CF271" s="42" t="s">
        <v>35</v>
      </c>
      <c r="CG271" s="42" t="s">
        <v>35</v>
      </c>
      <c r="CH271" s="42" t="s">
        <v>35</v>
      </c>
      <c r="CI271" s="42" t="s">
        <v>35</v>
      </c>
      <c r="CJ271" s="42" t="s">
        <v>35</v>
      </c>
      <c r="CK271" s="42" t="s">
        <v>35</v>
      </c>
      <c r="CL271" s="2"/>
      <c r="CM271" s="2"/>
      <c r="CN271" s="2"/>
      <c r="CO271" s="2"/>
      <c r="CP271" s="2"/>
      <c r="CQ271" s="2"/>
      <c r="CR271" s="2"/>
      <c r="CS271" s="2"/>
      <c r="CT271" s="2"/>
      <c r="CU271" s="2"/>
      <c r="CV271" s="2"/>
      <c r="CW271" s="2"/>
      <c r="CX271" s="2"/>
      <c r="CY271" s="2"/>
      <c r="CZ271" s="2"/>
    </row>
    <row r="272" s="561" customFormat="true" ht="15" customHeight="true" x14ac:dyDescent="0.2">
      <c r="B272" s="579"/>
      <c r="AL272" s="374"/>
      <c r="AM272" s="374"/>
      <c r="AN272" s="374"/>
      <c r="AO272" s="374"/>
      <c r="AP272" s="374"/>
      <c r="AQ272" s="374"/>
      <c r="AR272" s="374"/>
      <c r="AS272" s="374"/>
      <c r="AT272" s="374"/>
      <c r="AU272" s="374"/>
      <c r="AV272" s="374"/>
      <c r="AW272" s="374"/>
      <c r="AX272" s="374"/>
      <c r="AY272" s="374"/>
      <c r="AZ272" s="374"/>
      <c r="BA272" s="799"/>
      <c r="BB272" s="625" t="s">
        <v>48</v>
      </c>
      <c r="BC272" s="59" t="s">
        <v>35</v>
      </c>
      <c r="BD272" s="52" t="s">
        <v>35</v>
      </c>
      <c r="BE272" s="52" t="s">
        <v>35</v>
      </c>
      <c r="BF272" s="52" t="s">
        <v>35</v>
      </c>
      <c r="BG272" s="47" t="s">
        <v>35</v>
      </c>
      <c r="BH272" s="59" t="s">
        <v>35</v>
      </c>
      <c r="BI272" s="52" t="s">
        <v>35</v>
      </c>
      <c r="BJ272" s="52" t="s">
        <v>35</v>
      </c>
      <c r="BK272" s="52" t="s">
        <v>35</v>
      </c>
      <c r="BL272" s="47" t="s">
        <v>35</v>
      </c>
      <c r="BM272" s="59" t="s">
        <v>35</v>
      </c>
      <c r="BN272" s="52" t="s">
        <v>35</v>
      </c>
      <c r="BO272" s="52" t="s">
        <v>35</v>
      </c>
      <c r="BP272" s="52" t="s">
        <v>35</v>
      </c>
      <c r="BQ272" s="47" t="s">
        <v>35</v>
      </c>
      <c r="BR272" s="59" t="s">
        <v>35</v>
      </c>
      <c r="BS272" s="52" t="s">
        <v>35</v>
      </c>
      <c r="BT272" s="52" t="s">
        <v>35</v>
      </c>
      <c r="BU272" s="52" t="s">
        <v>35</v>
      </c>
      <c r="BV272" s="52" t="s">
        <v>35</v>
      </c>
      <c r="BW272" s="52" t="s">
        <v>35</v>
      </c>
      <c r="BX272" s="52" t="s">
        <v>35</v>
      </c>
      <c r="BY272" s="42" t="s">
        <v>35</v>
      </c>
      <c r="BZ272" s="42" t="s">
        <v>35</v>
      </c>
      <c r="CA272" s="42" t="s">
        <v>35</v>
      </c>
      <c r="CB272" s="42" t="s">
        <v>35</v>
      </c>
      <c r="CC272" s="42" t="s">
        <v>35</v>
      </c>
      <c r="CD272" s="42" t="s">
        <v>35</v>
      </c>
      <c r="CE272" s="42" t="s">
        <v>35</v>
      </c>
      <c r="CF272" s="42" t="s">
        <v>35</v>
      </c>
      <c r="CG272" s="42" t="s">
        <v>35</v>
      </c>
      <c r="CH272" s="42" t="s">
        <v>35</v>
      </c>
      <c r="CI272" s="42" t="s">
        <v>35</v>
      </c>
      <c r="CJ272" s="42" t="s">
        <v>35</v>
      </c>
      <c r="CK272" s="42" t="s">
        <v>35</v>
      </c>
      <c r="CL272" s="2"/>
      <c r="CM272" s="2"/>
      <c r="CN272" s="2"/>
      <c r="CO272" s="2"/>
      <c r="CP272" s="2"/>
      <c r="CQ272" s="2"/>
      <c r="CR272" s="2"/>
      <c r="CS272" s="2"/>
      <c r="CT272" s="2"/>
      <c r="CU272" s="2"/>
      <c r="CV272" s="2"/>
      <c r="CW272" s="2"/>
      <c r="CX272" s="2"/>
      <c r="CY272" s="2"/>
      <c r="CZ272" s="2"/>
    </row>
    <row r="273" s="561" customFormat="true" ht="15" customHeight="true" x14ac:dyDescent="0.2">
      <c r="B273" s="579"/>
      <c r="AL273" s="374"/>
      <c r="AM273" s="374"/>
      <c r="AN273" s="374"/>
      <c r="AO273" s="374"/>
      <c r="AP273" s="374"/>
      <c r="AQ273" s="374"/>
      <c r="AR273" s="374"/>
      <c r="AS273" s="374"/>
      <c r="AT273" s="374"/>
      <c r="AU273" s="374"/>
      <c r="AV273" s="374"/>
      <c r="AW273" s="374"/>
      <c r="AX273" s="374"/>
      <c r="AY273" s="374"/>
      <c r="AZ273" s="374"/>
      <c r="BA273" s="799"/>
      <c r="BB273" s="625" t="s">
        <v>113</v>
      </c>
      <c r="BC273" s="59" t="s">
        <v>35</v>
      </c>
      <c r="BD273" s="52" t="s">
        <v>35</v>
      </c>
      <c r="BE273" s="52" t="s">
        <v>35</v>
      </c>
      <c r="BF273" s="52" t="s">
        <v>35</v>
      </c>
      <c r="BG273" s="47" t="s">
        <v>35</v>
      </c>
      <c r="BH273" s="59" t="s">
        <v>35</v>
      </c>
      <c r="BI273" s="52" t="s">
        <v>35</v>
      </c>
      <c r="BJ273" s="52" t="s">
        <v>35</v>
      </c>
      <c r="BK273" s="52" t="s">
        <v>35</v>
      </c>
      <c r="BL273" s="47" t="s">
        <v>35</v>
      </c>
      <c r="BM273" s="59" t="s">
        <v>35</v>
      </c>
      <c r="BN273" s="52" t="s">
        <v>35</v>
      </c>
      <c r="BO273" s="52" t="s">
        <v>35</v>
      </c>
      <c r="BP273" s="52" t="s">
        <v>35</v>
      </c>
      <c r="BQ273" s="47" t="s">
        <v>35</v>
      </c>
      <c r="BR273" s="59" t="s">
        <v>35</v>
      </c>
      <c r="BS273" s="52" t="s">
        <v>35</v>
      </c>
      <c r="BT273" s="52" t="s">
        <v>35</v>
      </c>
      <c r="BU273" s="52" t="s">
        <v>35</v>
      </c>
      <c r="BV273" s="52" t="s">
        <v>35</v>
      </c>
      <c r="BW273" s="52" t="s">
        <v>35</v>
      </c>
      <c r="BX273" s="52" t="s">
        <v>35</v>
      </c>
      <c r="BY273" s="42" t="s">
        <v>35</v>
      </c>
      <c r="BZ273" s="42" t="s">
        <v>35</v>
      </c>
      <c r="CA273" s="42" t="s">
        <v>35</v>
      </c>
      <c r="CB273" s="42" t="s">
        <v>35</v>
      </c>
      <c r="CC273" s="42" t="s">
        <v>35</v>
      </c>
      <c r="CD273" s="42" t="s">
        <v>35</v>
      </c>
      <c r="CE273" s="42" t="s">
        <v>35</v>
      </c>
      <c r="CF273" s="42" t="s">
        <v>35</v>
      </c>
      <c r="CG273" s="42" t="s">
        <v>35</v>
      </c>
      <c r="CH273" s="42" t="s">
        <v>35</v>
      </c>
      <c r="CI273" s="42" t="s">
        <v>35</v>
      </c>
      <c r="CJ273" s="42" t="s">
        <v>35</v>
      </c>
      <c r="CK273" s="42" t="s">
        <v>35</v>
      </c>
      <c r="CL273" s="2"/>
      <c r="CM273" s="2"/>
      <c r="CN273" s="2"/>
      <c r="CO273" s="2"/>
      <c r="CP273" s="2"/>
      <c r="CQ273" s="2"/>
      <c r="CR273" s="2"/>
      <c r="CS273" s="2"/>
      <c r="CT273" s="2"/>
      <c r="CU273" s="2"/>
      <c r="CV273" s="2"/>
      <c r="CW273" s="2"/>
      <c r="CX273" s="2"/>
      <c r="CY273" s="2"/>
      <c r="CZ273" s="2"/>
    </row>
    <row r="274" s="561" customFormat="true" ht="15" customHeight="true" x14ac:dyDescent="0.2">
      <c r="B274" s="579"/>
      <c r="AL274" s="374"/>
      <c r="AM274" s="374"/>
      <c r="AN274" s="374"/>
      <c r="AO274" s="374"/>
      <c r="AP274" s="374"/>
      <c r="AQ274" s="374"/>
      <c r="AR274" s="374"/>
      <c r="AS274" s="374"/>
      <c r="AT274" s="374"/>
      <c r="AU274" s="374"/>
      <c r="AV274" s="374"/>
      <c r="AW274" s="374"/>
      <c r="AX274" s="374"/>
      <c r="AY274" s="374"/>
      <c r="AZ274" s="374"/>
      <c r="BA274" s="799" t="s">
        <v>76</v>
      </c>
      <c r="BB274" s="625" t="s">
        <v>49</v>
      </c>
      <c r="BC274" s="59" t="s">
        <v>35</v>
      </c>
      <c r="BD274" s="55" t="s">
        <v>35</v>
      </c>
      <c r="BE274" s="55" t="s">
        <v>35</v>
      </c>
      <c r="BF274" s="55" t="s">
        <v>35</v>
      </c>
      <c r="BG274" s="50" t="s">
        <v>35</v>
      </c>
      <c r="BH274" s="59" t="s">
        <v>35</v>
      </c>
      <c r="BI274" s="55" t="s">
        <v>35</v>
      </c>
      <c r="BJ274" s="55" t="s">
        <v>35</v>
      </c>
      <c r="BK274" s="55" t="s">
        <v>35</v>
      </c>
      <c r="BL274" s="50" t="s">
        <v>35</v>
      </c>
      <c r="BM274" s="59" t="s">
        <v>35</v>
      </c>
      <c r="BN274" s="55" t="s">
        <v>35</v>
      </c>
      <c r="BO274" s="55" t="s">
        <v>35</v>
      </c>
      <c r="BP274" s="55" t="s">
        <v>35</v>
      </c>
      <c r="BQ274" s="50" t="s">
        <v>35</v>
      </c>
      <c r="BR274" s="59" t="s">
        <v>35</v>
      </c>
      <c r="BS274" s="55" t="s">
        <v>35</v>
      </c>
      <c r="BT274" s="55" t="s">
        <v>35</v>
      </c>
      <c r="BU274" s="55" t="s">
        <v>35</v>
      </c>
      <c r="BV274" s="55" t="s">
        <v>35</v>
      </c>
      <c r="BW274" s="55" t="s">
        <v>35</v>
      </c>
      <c r="BX274" s="55" t="s">
        <v>35</v>
      </c>
      <c r="BY274" s="44" t="s">
        <v>35</v>
      </c>
      <c r="BZ274" s="44" t="s">
        <v>35</v>
      </c>
      <c r="CA274" s="44" t="s">
        <v>35</v>
      </c>
      <c r="CB274" s="44" t="s">
        <v>35</v>
      </c>
      <c r="CC274" s="44" t="s">
        <v>35</v>
      </c>
      <c r="CD274" s="44" t="s">
        <v>35</v>
      </c>
      <c r="CE274" s="44" t="s">
        <v>35</v>
      </c>
      <c r="CF274" s="44" t="s">
        <v>35</v>
      </c>
      <c r="CG274" s="44" t="s">
        <v>35</v>
      </c>
      <c r="CH274" s="44" t="s">
        <v>35</v>
      </c>
      <c r="CI274" s="44" t="s">
        <v>35</v>
      </c>
      <c r="CJ274" s="44" t="s">
        <v>35</v>
      </c>
      <c r="CK274" s="44" t="s">
        <v>35</v>
      </c>
      <c r="CL274" s="2"/>
      <c r="CM274" s="2"/>
      <c r="CN274" s="2"/>
      <c r="CO274" s="2"/>
      <c r="CP274" s="2"/>
      <c r="CQ274" s="2"/>
      <c r="CR274" s="2"/>
      <c r="CS274" s="2"/>
      <c r="CT274" s="2"/>
      <c r="CU274" s="2"/>
      <c r="CV274" s="2"/>
      <c r="CW274" s="2"/>
      <c r="CX274" s="2"/>
      <c r="CY274" s="2"/>
      <c r="CZ274" s="2"/>
    </row>
    <row r="275" s="561" customFormat="true" ht="15" customHeight="true" x14ac:dyDescent="0.2">
      <c r="B275" s="579"/>
      <c r="AL275" s="374"/>
      <c r="AM275" s="374"/>
      <c r="AN275" s="374"/>
      <c r="AO275" s="374"/>
      <c r="AP275" s="374"/>
      <c r="AQ275" s="374"/>
      <c r="AR275" s="374"/>
      <c r="AS275" s="374"/>
      <c r="AT275" s="374"/>
      <c r="AU275" s="374"/>
      <c r="AV275" s="374"/>
      <c r="AW275" s="374"/>
      <c r="AX275" s="374"/>
      <c r="AY275" s="374"/>
      <c r="AZ275" s="374"/>
      <c r="BA275" s="799"/>
      <c r="BB275" s="625" t="s">
        <v>48</v>
      </c>
      <c r="BC275" s="59" t="s">
        <v>35</v>
      </c>
      <c r="BD275" s="55" t="s">
        <v>35</v>
      </c>
      <c r="BE275" s="55" t="s">
        <v>35</v>
      </c>
      <c r="BF275" s="55" t="s">
        <v>35</v>
      </c>
      <c r="BG275" s="50" t="s">
        <v>35</v>
      </c>
      <c r="BH275" s="59" t="s">
        <v>35</v>
      </c>
      <c r="BI275" s="55" t="s">
        <v>35</v>
      </c>
      <c r="BJ275" s="55" t="s">
        <v>35</v>
      </c>
      <c r="BK275" s="55" t="s">
        <v>35</v>
      </c>
      <c r="BL275" s="50" t="s">
        <v>35</v>
      </c>
      <c r="BM275" s="59" t="s">
        <v>35</v>
      </c>
      <c r="BN275" s="55" t="s">
        <v>35</v>
      </c>
      <c r="BO275" s="55" t="s">
        <v>35</v>
      </c>
      <c r="BP275" s="55" t="s">
        <v>35</v>
      </c>
      <c r="BQ275" s="50" t="s">
        <v>35</v>
      </c>
      <c r="BR275" s="59" t="s">
        <v>35</v>
      </c>
      <c r="BS275" s="55" t="s">
        <v>35</v>
      </c>
      <c r="BT275" s="55" t="s">
        <v>35</v>
      </c>
      <c r="BU275" s="55" t="s">
        <v>35</v>
      </c>
      <c r="BV275" s="55" t="s">
        <v>35</v>
      </c>
      <c r="BW275" s="55" t="s">
        <v>35</v>
      </c>
      <c r="BX275" s="55" t="s">
        <v>35</v>
      </c>
      <c r="BY275" s="44" t="s">
        <v>35</v>
      </c>
      <c r="BZ275" s="44" t="s">
        <v>35</v>
      </c>
      <c r="CA275" s="44" t="s">
        <v>35</v>
      </c>
      <c r="CB275" s="44" t="s">
        <v>35</v>
      </c>
      <c r="CC275" s="44" t="s">
        <v>35</v>
      </c>
      <c r="CD275" s="44" t="s">
        <v>35</v>
      </c>
      <c r="CE275" s="44" t="s">
        <v>35</v>
      </c>
      <c r="CF275" s="44" t="s">
        <v>35</v>
      </c>
      <c r="CG275" s="44" t="s">
        <v>35</v>
      </c>
      <c r="CH275" s="44" t="s">
        <v>35</v>
      </c>
      <c r="CI275" s="44" t="s">
        <v>35</v>
      </c>
      <c r="CJ275" s="44" t="s">
        <v>35</v>
      </c>
      <c r="CK275" s="44" t="s">
        <v>35</v>
      </c>
      <c r="CL275" s="2"/>
      <c r="CM275" s="2"/>
      <c r="CN275" s="2"/>
      <c r="CO275" s="2"/>
      <c r="CP275" s="2"/>
      <c r="CQ275" s="2"/>
      <c r="CR275" s="2"/>
      <c r="CS275" s="2"/>
      <c r="CT275" s="2"/>
      <c r="CU275" s="2"/>
      <c r="CV275" s="2"/>
      <c r="CW275" s="2"/>
      <c r="CX275" s="2"/>
      <c r="CY275" s="2"/>
      <c r="CZ275" s="2"/>
    </row>
    <row r="276" s="561" customFormat="true" ht="15" customHeight="true" x14ac:dyDescent="0.2">
      <c r="B276" s="579"/>
      <c r="AL276" s="374"/>
      <c r="AM276" s="374"/>
      <c r="AN276" s="374"/>
      <c r="AO276" s="374"/>
      <c r="AP276" s="374"/>
      <c r="AQ276" s="374"/>
      <c r="AR276" s="374"/>
      <c r="AS276" s="374"/>
      <c r="AT276" s="374"/>
      <c r="AU276" s="374"/>
      <c r="AV276" s="374"/>
      <c r="AW276" s="374"/>
      <c r="AX276" s="374"/>
      <c r="AY276" s="374"/>
      <c r="AZ276" s="374"/>
      <c r="BA276" s="799"/>
      <c r="BB276" s="625" t="s">
        <v>114</v>
      </c>
      <c r="BC276" s="59" t="s">
        <v>35</v>
      </c>
      <c r="BD276" s="55" t="s">
        <v>35</v>
      </c>
      <c r="BE276" s="55" t="s">
        <v>35</v>
      </c>
      <c r="BF276" s="55" t="s">
        <v>35</v>
      </c>
      <c r="BG276" s="50" t="s">
        <v>35</v>
      </c>
      <c r="BH276" s="59" t="s">
        <v>35</v>
      </c>
      <c r="BI276" s="55" t="s">
        <v>35</v>
      </c>
      <c r="BJ276" s="55" t="s">
        <v>35</v>
      </c>
      <c r="BK276" s="55" t="s">
        <v>35</v>
      </c>
      <c r="BL276" s="50" t="s">
        <v>35</v>
      </c>
      <c r="BM276" s="59" t="s">
        <v>35</v>
      </c>
      <c r="BN276" s="55" t="s">
        <v>35</v>
      </c>
      <c r="BO276" s="55" t="s">
        <v>35</v>
      </c>
      <c r="BP276" s="55" t="s">
        <v>35</v>
      </c>
      <c r="BQ276" s="50" t="s">
        <v>35</v>
      </c>
      <c r="BR276" s="59" t="s">
        <v>35</v>
      </c>
      <c r="BS276" s="55" t="s">
        <v>35</v>
      </c>
      <c r="BT276" s="55" t="s">
        <v>35</v>
      </c>
      <c r="BU276" s="55" t="s">
        <v>35</v>
      </c>
      <c r="BV276" s="55" t="s">
        <v>35</v>
      </c>
      <c r="BW276" s="55" t="s">
        <v>35</v>
      </c>
      <c r="BX276" s="55" t="s">
        <v>35</v>
      </c>
      <c r="BY276" s="44" t="s">
        <v>35</v>
      </c>
      <c r="BZ276" s="44" t="s">
        <v>35</v>
      </c>
      <c r="CA276" s="44" t="s">
        <v>35</v>
      </c>
      <c r="CB276" s="44" t="s">
        <v>35</v>
      </c>
      <c r="CC276" s="44" t="s">
        <v>35</v>
      </c>
      <c r="CD276" s="44" t="s">
        <v>35</v>
      </c>
      <c r="CE276" s="44" t="s">
        <v>35</v>
      </c>
      <c r="CF276" s="44" t="s">
        <v>35</v>
      </c>
      <c r="CG276" s="44" t="s">
        <v>35</v>
      </c>
      <c r="CH276" s="44" t="s">
        <v>35</v>
      </c>
      <c r="CI276" s="44" t="s">
        <v>35</v>
      </c>
      <c r="CJ276" s="44" t="s">
        <v>35</v>
      </c>
      <c r="CK276" s="44" t="s">
        <v>35</v>
      </c>
      <c r="CL276" s="2"/>
      <c r="CM276" s="2"/>
      <c r="CN276" s="2"/>
      <c r="CO276" s="2"/>
      <c r="CP276" s="2"/>
      <c r="CQ276" s="2"/>
      <c r="CR276" s="2"/>
      <c r="CS276" s="2"/>
      <c r="CT276" s="2"/>
      <c r="CU276" s="2"/>
      <c r="CV276" s="2"/>
      <c r="CW276" s="2"/>
      <c r="CX276" s="2"/>
      <c r="CY276" s="2"/>
      <c r="CZ276" s="2"/>
    </row>
    <row r="277" s="561" customFormat="true" ht="15" customHeight="true" x14ac:dyDescent="0.2">
      <c r="B277" s="579"/>
      <c r="AL277" s="374"/>
      <c r="AM277" s="374"/>
      <c r="AN277" s="374"/>
      <c r="AO277" s="374"/>
      <c r="AP277" s="374"/>
      <c r="AQ277" s="374"/>
      <c r="AR277" s="374"/>
      <c r="AS277" s="374"/>
      <c r="AT277" s="374"/>
      <c r="AU277" s="374"/>
      <c r="AV277" s="374"/>
      <c r="AW277" s="374"/>
      <c r="AX277" s="374"/>
      <c r="AY277" s="374"/>
      <c r="AZ277" s="374"/>
      <c r="BA277" s="799" t="s">
        <v>77</v>
      </c>
      <c r="BB277" s="625" t="s">
        <v>78</v>
      </c>
      <c r="BC277" s="59" t="s">
        <v>35</v>
      </c>
      <c r="BD277" s="55" t="s">
        <v>35</v>
      </c>
      <c r="BE277" s="55" t="s">
        <v>35</v>
      </c>
      <c r="BF277" s="55" t="s">
        <v>35</v>
      </c>
      <c r="BG277" s="50" t="s">
        <v>35</v>
      </c>
      <c r="BH277" s="59" t="s">
        <v>35</v>
      </c>
      <c r="BI277" s="55" t="s">
        <v>35</v>
      </c>
      <c r="BJ277" s="55" t="s">
        <v>35</v>
      </c>
      <c r="BK277" s="55" t="s">
        <v>35</v>
      </c>
      <c r="BL277" s="50" t="s">
        <v>35</v>
      </c>
      <c r="BM277" s="59" t="s">
        <v>35</v>
      </c>
      <c r="BN277" s="55" t="s">
        <v>35</v>
      </c>
      <c r="BO277" s="55" t="s">
        <v>35</v>
      </c>
      <c r="BP277" s="55" t="s">
        <v>35</v>
      </c>
      <c r="BQ277" s="50" t="s">
        <v>35</v>
      </c>
      <c r="BR277" s="59" t="s">
        <v>35</v>
      </c>
      <c r="BS277" s="55" t="s">
        <v>35</v>
      </c>
      <c r="BT277" s="55" t="s">
        <v>35</v>
      </c>
      <c r="BU277" s="55" t="s">
        <v>35</v>
      </c>
      <c r="BV277" s="55" t="s">
        <v>35</v>
      </c>
      <c r="BW277" s="55" t="s">
        <v>35</v>
      </c>
      <c r="BX277" s="55" t="s">
        <v>35</v>
      </c>
      <c r="BY277" s="44" t="s">
        <v>35</v>
      </c>
      <c r="BZ277" s="44" t="s">
        <v>35</v>
      </c>
      <c r="CA277" s="44" t="s">
        <v>35</v>
      </c>
      <c r="CB277" s="44" t="s">
        <v>35</v>
      </c>
      <c r="CC277" s="44" t="s">
        <v>35</v>
      </c>
      <c r="CD277" s="44" t="s">
        <v>35</v>
      </c>
      <c r="CE277" s="44" t="s">
        <v>35</v>
      </c>
      <c r="CF277" s="44" t="s">
        <v>35</v>
      </c>
      <c r="CG277" s="44" t="s">
        <v>35</v>
      </c>
      <c r="CH277" s="44" t="s">
        <v>35</v>
      </c>
      <c r="CI277" s="44" t="s">
        <v>35</v>
      </c>
      <c r="CJ277" s="44" t="s">
        <v>35</v>
      </c>
      <c r="CK277" s="44" t="s">
        <v>35</v>
      </c>
      <c r="CL277" s="2"/>
      <c r="CM277" s="2"/>
      <c r="CN277" s="2"/>
      <c r="CO277" s="2"/>
      <c r="CP277" s="2"/>
      <c r="CQ277" s="2"/>
      <c r="CR277" s="2"/>
      <c r="CS277" s="2"/>
      <c r="CT277" s="2"/>
      <c r="CU277" s="2"/>
      <c r="CV277" s="2"/>
      <c r="CW277" s="2"/>
      <c r="CX277" s="2"/>
      <c r="CY277" s="2"/>
      <c r="CZ277" s="2"/>
    </row>
    <row r="278" s="561" customFormat="true" ht="15" customHeight="true" x14ac:dyDescent="0.2">
      <c r="B278" s="579"/>
      <c r="AL278" s="374"/>
      <c r="AM278" s="374"/>
      <c r="AN278" s="374"/>
      <c r="AO278" s="374"/>
      <c r="AP278" s="374"/>
      <c r="AQ278" s="374"/>
      <c r="AR278" s="374"/>
      <c r="AS278" s="374"/>
      <c r="AT278" s="374"/>
      <c r="AU278" s="374"/>
      <c r="AV278" s="374"/>
      <c r="AW278" s="374"/>
      <c r="AX278" s="374"/>
      <c r="AY278" s="374"/>
      <c r="AZ278" s="374"/>
      <c r="BA278" s="799"/>
      <c r="BB278" s="625" t="s">
        <v>79</v>
      </c>
      <c r="BC278" s="59" t="s">
        <v>35</v>
      </c>
      <c r="BD278" s="55" t="s">
        <v>35</v>
      </c>
      <c r="BE278" s="55" t="s">
        <v>35</v>
      </c>
      <c r="BF278" s="55" t="s">
        <v>35</v>
      </c>
      <c r="BG278" s="50" t="s">
        <v>35</v>
      </c>
      <c r="BH278" s="59" t="s">
        <v>35</v>
      </c>
      <c r="BI278" s="55" t="s">
        <v>35</v>
      </c>
      <c r="BJ278" s="55" t="s">
        <v>35</v>
      </c>
      <c r="BK278" s="55" t="s">
        <v>35</v>
      </c>
      <c r="BL278" s="50" t="s">
        <v>35</v>
      </c>
      <c r="BM278" s="59" t="s">
        <v>35</v>
      </c>
      <c r="BN278" s="55" t="s">
        <v>35</v>
      </c>
      <c r="BO278" s="55" t="s">
        <v>35</v>
      </c>
      <c r="BP278" s="55" t="s">
        <v>35</v>
      </c>
      <c r="BQ278" s="50" t="s">
        <v>35</v>
      </c>
      <c r="BR278" s="59" t="s">
        <v>35</v>
      </c>
      <c r="BS278" s="55" t="s">
        <v>35</v>
      </c>
      <c r="BT278" s="55" t="s">
        <v>35</v>
      </c>
      <c r="BU278" s="55" t="s">
        <v>35</v>
      </c>
      <c r="BV278" s="55" t="s">
        <v>35</v>
      </c>
      <c r="BW278" s="55" t="s">
        <v>35</v>
      </c>
      <c r="BX278" s="55" t="s">
        <v>35</v>
      </c>
      <c r="BY278" s="44" t="s">
        <v>35</v>
      </c>
      <c r="BZ278" s="44" t="s">
        <v>35</v>
      </c>
      <c r="CA278" s="44" t="s">
        <v>35</v>
      </c>
      <c r="CB278" s="44" t="s">
        <v>35</v>
      </c>
      <c r="CC278" s="44" t="s">
        <v>35</v>
      </c>
      <c r="CD278" s="44" t="s">
        <v>35</v>
      </c>
      <c r="CE278" s="44" t="s">
        <v>35</v>
      </c>
      <c r="CF278" s="44" t="s">
        <v>35</v>
      </c>
      <c r="CG278" s="44" t="s">
        <v>35</v>
      </c>
      <c r="CH278" s="44" t="s">
        <v>35</v>
      </c>
      <c r="CI278" s="44" t="s">
        <v>35</v>
      </c>
      <c r="CJ278" s="44" t="s">
        <v>35</v>
      </c>
      <c r="CK278" s="44" t="s">
        <v>35</v>
      </c>
      <c r="CL278" s="2"/>
      <c r="CM278" s="2"/>
      <c r="CN278" s="2"/>
      <c r="CO278" s="2"/>
      <c r="CP278" s="2"/>
      <c r="CQ278" s="2"/>
      <c r="CR278" s="2"/>
      <c r="CS278" s="2"/>
      <c r="CT278" s="2"/>
      <c r="CU278" s="2"/>
      <c r="CV278" s="2"/>
      <c r="CW278" s="2"/>
      <c r="CX278" s="2"/>
      <c r="CY278" s="2"/>
      <c r="CZ278" s="2"/>
    </row>
    <row r="279" s="561" customFormat="true" ht="15" customHeight="true" x14ac:dyDescent="0.2">
      <c r="B279" s="579"/>
      <c r="AL279" s="374"/>
      <c r="AM279" s="374"/>
      <c r="AN279" s="374"/>
      <c r="AO279" s="374"/>
      <c r="AP279" s="374"/>
      <c r="AQ279" s="374"/>
      <c r="AR279" s="374"/>
      <c r="AS279" s="374"/>
      <c r="AT279" s="374"/>
      <c r="AU279" s="374"/>
      <c r="AV279" s="374"/>
      <c r="AW279" s="374"/>
      <c r="AX279" s="374"/>
      <c r="AY279" s="374"/>
      <c r="AZ279" s="374"/>
      <c r="BA279" s="799"/>
      <c r="BB279" s="625" t="s">
        <v>80</v>
      </c>
      <c r="BC279" s="59" t="s">
        <v>35</v>
      </c>
      <c r="BD279" s="52" t="s">
        <v>35</v>
      </c>
      <c r="BE279" s="52" t="s">
        <v>35</v>
      </c>
      <c r="BF279" s="52" t="s">
        <v>35</v>
      </c>
      <c r="BG279" s="47" t="s">
        <v>35</v>
      </c>
      <c r="BH279" s="59" t="s">
        <v>35</v>
      </c>
      <c r="BI279" s="52" t="s">
        <v>35</v>
      </c>
      <c r="BJ279" s="52" t="s">
        <v>35</v>
      </c>
      <c r="BK279" s="52" t="s">
        <v>35</v>
      </c>
      <c r="BL279" s="47" t="s">
        <v>35</v>
      </c>
      <c r="BM279" s="59" t="s">
        <v>35</v>
      </c>
      <c r="BN279" s="52" t="s">
        <v>35</v>
      </c>
      <c r="BO279" s="52" t="s">
        <v>35</v>
      </c>
      <c r="BP279" s="52" t="s">
        <v>35</v>
      </c>
      <c r="BQ279" s="47" t="s">
        <v>35</v>
      </c>
      <c r="BR279" s="59" t="s">
        <v>35</v>
      </c>
      <c r="BS279" s="52" t="s">
        <v>35</v>
      </c>
      <c r="BT279" s="52" t="s">
        <v>35</v>
      </c>
      <c r="BU279" s="52" t="s">
        <v>35</v>
      </c>
      <c r="BV279" s="52" t="s">
        <v>35</v>
      </c>
      <c r="BW279" s="52" t="s">
        <v>35</v>
      </c>
      <c r="BX279" s="52" t="s">
        <v>35</v>
      </c>
      <c r="BY279" s="42" t="s">
        <v>35</v>
      </c>
      <c r="BZ279" s="42" t="s">
        <v>35</v>
      </c>
      <c r="CA279" s="42" t="s">
        <v>35</v>
      </c>
      <c r="CB279" s="42" t="s">
        <v>35</v>
      </c>
      <c r="CC279" s="42" t="s">
        <v>35</v>
      </c>
      <c r="CD279" s="42" t="s">
        <v>35</v>
      </c>
      <c r="CE279" s="42" t="s">
        <v>35</v>
      </c>
      <c r="CF279" s="42" t="s">
        <v>35</v>
      </c>
      <c r="CG279" s="42" t="s">
        <v>35</v>
      </c>
      <c r="CH279" s="42" t="s">
        <v>35</v>
      </c>
      <c r="CI279" s="42" t="s">
        <v>35</v>
      </c>
      <c r="CJ279" s="42" t="s">
        <v>35</v>
      </c>
      <c r="CK279" s="42" t="s">
        <v>35</v>
      </c>
      <c r="CL279" s="2"/>
      <c r="CM279" s="2"/>
      <c r="CN279" s="2"/>
      <c r="CO279" s="2"/>
      <c r="CP279" s="2"/>
      <c r="CQ279" s="2"/>
      <c r="CR279" s="2"/>
      <c r="CS279" s="2"/>
      <c r="CT279" s="2"/>
      <c r="CU279" s="2"/>
      <c r="CV279" s="2"/>
      <c r="CW279" s="2"/>
      <c r="CX279" s="2"/>
      <c r="CY279" s="2"/>
      <c r="CZ279" s="2"/>
    </row>
    <row r="280" s="561" customFormat="true" ht="15" customHeight="true" x14ac:dyDescent="0.2">
      <c r="B280" s="579"/>
      <c r="AL280" s="374"/>
      <c r="AM280" s="374"/>
      <c r="AN280" s="374"/>
      <c r="AO280" s="374"/>
      <c r="AP280" s="374"/>
      <c r="AQ280" s="374"/>
      <c r="AR280" s="374"/>
      <c r="AS280" s="374"/>
      <c r="AT280" s="374"/>
      <c r="AU280" s="374"/>
      <c r="AV280" s="374"/>
      <c r="AW280" s="374"/>
      <c r="AX280" s="374"/>
      <c r="AY280" s="374"/>
      <c r="AZ280" s="374"/>
      <c r="BA280" s="799"/>
      <c r="BB280" s="625" t="s">
        <v>81</v>
      </c>
      <c r="BC280" s="59" t="s">
        <v>35</v>
      </c>
      <c r="BD280" s="52" t="s">
        <v>35</v>
      </c>
      <c r="BE280" s="52" t="s">
        <v>35</v>
      </c>
      <c r="BF280" s="52" t="s">
        <v>35</v>
      </c>
      <c r="BG280" s="47" t="s">
        <v>35</v>
      </c>
      <c r="BH280" s="59" t="s">
        <v>35</v>
      </c>
      <c r="BI280" s="52" t="s">
        <v>35</v>
      </c>
      <c r="BJ280" s="52" t="s">
        <v>35</v>
      </c>
      <c r="BK280" s="52" t="s">
        <v>35</v>
      </c>
      <c r="BL280" s="47" t="s">
        <v>35</v>
      </c>
      <c r="BM280" s="59" t="s">
        <v>35</v>
      </c>
      <c r="BN280" s="52" t="s">
        <v>35</v>
      </c>
      <c r="BO280" s="52" t="s">
        <v>35</v>
      </c>
      <c r="BP280" s="52" t="s">
        <v>35</v>
      </c>
      <c r="BQ280" s="47" t="s">
        <v>35</v>
      </c>
      <c r="BR280" s="59" t="s">
        <v>35</v>
      </c>
      <c r="BS280" s="52" t="s">
        <v>35</v>
      </c>
      <c r="BT280" s="52" t="s">
        <v>35</v>
      </c>
      <c r="BU280" s="52" t="s">
        <v>35</v>
      </c>
      <c r="BV280" s="52" t="s">
        <v>35</v>
      </c>
      <c r="BW280" s="52" t="s">
        <v>35</v>
      </c>
      <c r="BX280" s="52" t="s">
        <v>35</v>
      </c>
      <c r="BY280" s="42" t="s">
        <v>35</v>
      </c>
      <c r="BZ280" s="42" t="s">
        <v>35</v>
      </c>
      <c r="CA280" s="42" t="s">
        <v>35</v>
      </c>
      <c r="CB280" s="42" t="s">
        <v>35</v>
      </c>
      <c r="CC280" s="42" t="s">
        <v>35</v>
      </c>
      <c r="CD280" s="42" t="s">
        <v>35</v>
      </c>
      <c r="CE280" s="42" t="s">
        <v>35</v>
      </c>
      <c r="CF280" s="42" t="s">
        <v>35</v>
      </c>
      <c r="CG280" s="42" t="s">
        <v>35</v>
      </c>
      <c r="CH280" s="42" t="s">
        <v>35</v>
      </c>
      <c r="CI280" s="42" t="s">
        <v>35</v>
      </c>
      <c r="CJ280" s="42" t="s">
        <v>35</v>
      </c>
      <c r="CK280" s="42" t="s">
        <v>35</v>
      </c>
      <c r="CL280" s="2"/>
      <c r="CM280" s="2"/>
      <c r="CN280" s="2"/>
      <c r="CO280" s="2"/>
      <c r="CP280" s="2"/>
      <c r="CQ280" s="2"/>
      <c r="CR280" s="2"/>
      <c r="CS280" s="2"/>
      <c r="CT280" s="2"/>
      <c r="CU280" s="2"/>
      <c r="CV280" s="2"/>
      <c r="CW280" s="2"/>
      <c r="CX280" s="2"/>
      <c r="CY280" s="2"/>
      <c r="CZ280" s="2"/>
    </row>
    <row r="281" s="561" customFormat="true" ht="15" customHeight="true" x14ac:dyDescent="0.2">
      <c r="B281" s="579"/>
      <c r="AL281" s="374"/>
      <c r="AM281" s="374"/>
      <c r="AN281" s="374"/>
      <c r="AO281" s="374"/>
      <c r="AP281" s="374"/>
      <c r="AQ281" s="374"/>
      <c r="AR281" s="374"/>
      <c r="AS281" s="374"/>
      <c r="AT281" s="374"/>
      <c r="AU281" s="374"/>
      <c r="AV281" s="374"/>
      <c r="AW281" s="374"/>
      <c r="AX281" s="374"/>
      <c r="AY281" s="374"/>
      <c r="AZ281" s="374"/>
      <c r="BA281" s="799"/>
      <c r="BB281" s="625" t="s">
        <v>82</v>
      </c>
      <c r="BC281" s="59" t="s">
        <v>35</v>
      </c>
      <c r="BD281" s="52" t="s">
        <v>35</v>
      </c>
      <c r="BE281" s="52" t="s">
        <v>35</v>
      </c>
      <c r="BF281" s="52" t="s">
        <v>35</v>
      </c>
      <c r="BG281" s="47" t="s">
        <v>35</v>
      </c>
      <c r="BH281" s="59" t="s">
        <v>35</v>
      </c>
      <c r="BI281" s="52" t="s">
        <v>35</v>
      </c>
      <c r="BJ281" s="52" t="s">
        <v>35</v>
      </c>
      <c r="BK281" s="52" t="s">
        <v>35</v>
      </c>
      <c r="BL281" s="47" t="s">
        <v>35</v>
      </c>
      <c r="BM281" s="59" t="s">
        <v>35</v>
      </c>
      <c r="BN281" s="52" t="s">
        <v>35</v>
      </c>
      <c r="BO281" s="52" t="s">
        <v>35</v>
      </c>
      <c r="BP281" s="52" t="s">
        <v>35</v>
      </c>
      <c r="BQ281" s="47" t="s">
        <v>35</v>
      </c>
      <c r="BR281" s="59" t="s">
        <v>35</v>
      </c>
      <c r="BS281" s="52" t="s">
        <v>35</v>
      </c>
      <c r="BT281" s="52" t="s">
        <v>35</v>
      </c>
      <c r="BU281" s="52" t="s">
        <v>35</v>
      </c>
      <c r="BV281" s="52" t="s">
        <v>35</v>
      </c>
      <c r="BW281" s="52" t="s">
        <v>35</v>
      </c>
      <c r="BX281" s="52" t="s">
        <v>35</v>
      </c>
      <c r="BY281" s="42" t="s">
        <v>35</v>
      </c>
      <c r="BZ281" s="42" t="s">
        <v>35</v>
      </c>
      <c r="CA281" s="42" t="s">
        <v>35</v>
      </c>
      <c r="CB281" s="42" t="s">
        <v>35</v>
      </c>
      <c r="CC281" s="42" t="s">
        <v>35</v>
      </c>
      <c r="CD281" s="42" t="s">
        <v>35</v>
      </c>
      <c r="CE281" s="42" t="s">
        <v>35</v>
      </c>
      <c r="CF281" s="42" t="s">
        <v>35</v>
      </c>
      <c r="CG281" s="42" t="s">
        <v>35</v>
      </c>
      <c r="CH281" s="42" t="s">
        <v>35</v>
      </c>
      <c r="CI281" s="42" t="s">
        <v>35</v>
      </c>
      <c r="CJ281" s="42" t="s">
        <v>35</v>
      </c>
      <c r="CK281" s="42" t="s">
        <v>35</v>
      </c>
      <c r="CL281" s="2"/>
      <c r="CM281" s="2"/>
      <c r="CN281" s="2"/>
      <c r="CO281" s="2"/>
      <c r="CP281" s="2"/>
      <c r="CQ281" s="2"/>
      <c r="CR281" s="2"/>
      <c r="CS281" s="2"/>
      <c r="CT281" s="2"/>
      <c r="CU281" s="2"/>
      <c r="CV281" s="2"/>
      <c r="CW281" s="2"/>
      <c r="CX281" s="2"/>
      <c r="CY281" s="2"/>
      <c r="CZ281" s="2"/>
    </row>
    <row r="282" s="561" customFormat="true" ht="15" customHeight="true" x14ac:dyDescent="0.2">
      <c r="B282" s="579"/>
      <c r="AL282" s="374"/>
      <c r="AM282" s="374"/>
      <c r="AN282" s="374"/>
      <c r="AO282" s="374"/>
      <c r="AP282" s="374"/>
      <c r="AQ282" s="374"/>
      <c r="AR282" s="374"/>
      <c r="AS282" s="374"/>
      <c r="AT282" s="374"/>
      <c r="AU282" s="374"/>
      <c r="AV282" s="374"/>
      <c r="AW282" s="374"/>
      <c r="AX282" s="374"/>
      <c r="AY282" s="374"/>
      <c r="AZ282" s="374"/>
      <c r="BA282" s="799"/>
      <c r="BB282" s="625" t="s">
        <v>83</v>
      </c>
      <c r="BC282" s="59" t="s">
        <v>35</v>
      </c>
      <c r="BD282" s="52" t="s">
        <v>35</v>
      </c>
      <c r="BE282" s="52" t="s">
        <v>35</v>
      </c>
      <c r="BF282" s="52" t="s">
        <v>35</v>
      </c>
      <c r="BG282" s="47" t="s">
        <v>35</v>
      </c>
      <c r="BH282" s="59" t="s">
        <v>35</v>
      </c>
      <c r="BI282" s="52" t="s">
        <v>35</v>
      </c>
      <c r="BJ282" s="52" t="s">
        <v>35</v>
      </c>
      <c r="BK282" s="52" t="s">
        <v>35</v>
      </c>
      <c r="BL282" s="47" t="s">
        <v>35</v>
      </c>
      <c r="BM282" s="59" t="s">
        <v>35</v>
      </c>
      <c r="BN282" s="52" t="s">
        <v>35</v>
      </c>
      <c r="BO282" s="52" t="s">
        <v>35</v>
      </c>
      <c r="BP282" s="52" t="s">
        <v>35</v>
      </c>
      <c r="BQ282" s="47" t="s">
        <v>35</v>
      </c>
      <c r="BR282" s="59" t="s">
        <v>35</v>
      </c>
      <c r="BS282" s="52" t="s">
        <v>35</v>
      </c>
      <c r="BT282" s="52" t="s">
        <v>35</v>
      </c>
      <c r="BU282" s="52" t="s">
        <v>35</v>
      </c>
      <c r="BV282" s="52" t="s">
        <v>35</v>
      </c>
      <c r="BW282" s="52" t="s">
        <v>35</v>
      </c>
      <c r="BX282" s="52" t="s">
        <v>35</v>
      </c>
      <c r="BY282" s="42" t="s">
        <v>35</v>
      </c>
      <c r="BZ282" s="42" t="s">
        <v>35</v>
      </c>
      <c r="CA282" s="42" t="s">
        <v>35</v>
      </c>
      <c r="CB282" s="42" t="s">
        <v>35</v>
      </c>
      <c r="CC282" s="42" t="s">
        <v>35</v>
      </c>
      <c r="CD282" s="42" t="s">
        <v>35</v>
      </c>
      <c r="CE282" s="42" t="s">
        <v>35</v>
      </c>
      <c r="CF282" s="42" t="s">
        <v>35</v>
      </c>
      <c r="CG282" s="42" t="s">
        <v>35</v>
      </c>
      <c r="CH282" s="42" t="s">
        <v>35</v>
      </c>
      <c r="CI282" s="42" t="s">
        <v>35</v>
      </c>
      <c r="CJ282" s="42" t="s">
        <v>35</v>
      </c>
      <c r="CK282" s="42" t="s">
        <v>35</v>
      </c>
      <c r="CL282" s="2"/>
      <c r="CM282" s="2"/>
      <c r="CN282" s="2"/>
      <c r="CO282" s="2"/>
      <c r="CP282" s="2"/>
      <c r="CQ282" s="2"/>
      <c r="CR282" s="2"/>
      <c r="CS282" s="2"/>
      <c r="CT282" s="2"/>
      <c r="CU282" s="2"/>
      <c r="CV282" s="2"/>
      <c r="CW282" s="2"/>
      <c r="CX282" s="2"/>
      <c r="CY282" s="2"/>
      <c r="CZ282" s="2"/>
    </row>
    <row r="283" s="561" customFormat="true" ht="15" customHeight="true" x14ac:dyDescent="0.2">
      <c r="B283" s="579"/>
      <c r="AL283" s="374"/>
      <c r="AM283" s="374"/>
      <c r="AN283" s="374"/>
      <c r="AO283" s="374"/>
      <c r="AP283" s="374"/>
      <c r="AQ283" s="374"/>
      <c r="AR283" s="374"/>
      <c r="AS283" s="374"/>
      <c r="AT283" s="374"/>
      <c r="AU283" s="374"/>
      <c r="AV283" s="374"/>
      <c r="AW283" s="374"/>
      <c r="AX283" s="374"/>
      <c r="AY283" s="374"/>
      <c r="AZ283" s="374"/>
      <c r="BA283" s="799"/>
      <c r="BB283" s="625" t="s">
        <v>84</v>
      </c>
      <c r="BC283" s="59" t="s">
        <v>35</v>
      </c>
      <c r="BD283" s="52" t="s">
        <v>35</v>
      </c>
      <c r="BE283" s="52" t="s">
        <v>35</v>
      </c>
      <c r="BF283" s="52" t="s">
        <v>35</v>
      </c>
      <c r="BG283" s="47" t="s">
        <v>35</v>
      </c>
      <c r="BH283" s="59" t="s">
        <v>35</v>
      </c>
      <c r="BI283" s="52" t="s">
        <v>35</v>
      </c>
      <c r="BJ283" s="52" t="s">
        <v>35</v>
      </c>
      <c r="BK283" s="52" t="s">
        <v>35</v>
      </c>
      <c r="BL283" s="47" t="s">
        <v>35</v>
      </c>
      <c r="BM283" s="59" t="s">
        <v>35</v>
      </c>
      <c r="BN283" s="52" t="s">
        <v>35</v>
      </c>
      <c r="BO283" s="52" t="s">
        <v>35</v>
      </c>
      <c r="BP283" s="52" t="s">
        <v>35</v>
      </c>
      <c r="BQ283" s="47" t="s">
        <v>35</v>
      </c>
      <c r="BR283" s="59" t="s">
        <v>35</v>
      </c>
      <c r="BS283" s="52" t="s">
        <v>35</v>
      </c>
      <c r="BT283" s="52" t="s">
        <v>35</v>
      </c>
      <c r="BU283" s="52" t="s">
        <v>35</v>
      </c>
      <c r="BV283" s="52" t="s">
        <v>35</v>
      </c>
      <c r="BW283" s="52" t="s">
        <v>35</v>
      </c>
      <c r="BX283" s="52" t="s">
        <v>35</v>
      </c>
      <c r="BY283" s="42" t="s">
        <v>35</v>
      </c>
      <c r="BZ283" s="42" t="s">
        <v>35</v>
      </c>
      <c r="CA283" s="42" t="s">
        <v>35</v>
      </c>
      <c r="CB283" s="42" t="s">
        <v>35</v>
      </c>
      <c r="CC283" s="42" t="s">
        <v>35</v>
      </c>
      <c r="CD283" s="42" t="s">
        <v>35</v>
      </c>
      <c r="CE283" s="42" t="s">
        <v>35</v>
      </c>
      <c r="CF283" s="42" t="s">
        <v>35</v>
      </c>
      <c r="CG283" s="42" t="s">
        <v>35</v>
      </c>
      <c r="CH283" s="42" t="s">
        <v>35</v>
      </c>
      <c r="CI283" s="42" t="s">
        <v>35</v>
      </c>
      <c r="CJ283" s="42" t="s">
        <v>35</v>
      </c>
      <c r="CK283" s="42" t="s">
        <v>35</v>
      </c>
      <c r="CL283" s="2"/>
      <c r="CM283" s="2"/>
      <c r="CN283" s="2"/>
      <c r="CO283" s="2"/>
      <c r="CP283" s="2"/>
      <c r="CQ283" s="2"/>
      <c r="CR283" s="2"/>
      <c r="CS283" s="2"/>
      <c r="CT283" s="2"/>
      <c r="CU283" s="2"/>
      <c r="CV283" s="2"/>
      <c r="CW283" s="2"/>
      <c r="CX283" s="2"/>
      <c r="CY283" s="2"/>
      <c r="CZ283" s="2"/>
    </row>
    <row r="284" s="561" customFormat="true" ht="15" customHeight="true" x14ac:dyDescent="0.2">
      <c r="B284" s="579"/>
      <c r="AL284" s="374"/>
      <c r="AM284" s="374"/>
      <c r="AN284" s="374"/>
      <c r="AO284" s="374"/>
      <c r="AP284" s="374"/>
      <c r="AQ284" s="374"/>
      <c r="AR284" s="374"/>
      <c r="AS284" s="374"/>
      <c r="AT284" s="374"/>
      <c r="AU284" s="374"/>
      <c r="AV284" s="374"/>
      <c r="AW284" s="374"/>
      <c r="AX284" s="374"/>
      <c r="AY284" s="374"/>
      <c r="AZ284" s="374"/>
      <c r="BA284" s="800"/>
      <c r="BB284" s="629" t="s">
        <v>114</v>
      </c>
      <c r="BC284" s="58" t="s">
        <v>35</v>
      </c>
      <c r="BD284" s="54" t="s">
        <v>35</v>
      </c>
      <c r="BE284" s="54" t="s">
        <v>35</v>
      </c>
      <c r="BF284" s="54" t="s">
        <v>35</v>
      </c>
      <c r="BG284" s="49" t="s">
        <v>35</v>
      </c>
      <c r="BH284" s="58" t="s">
        <v>35</v>
      </c>
      <c r="BI284" s="54" t="s">
        <v>35</v>
      </c>
      <c r="BJ284" s="54" t="s">
        <v>35</v>
      </c>
      <c r="BK284" s="54" t="s">
        <v>35</v>
      </c>
      <c r="BL284" s="49" t="s">
        <v>35</v>
      </c>
      <c r="BM284" s="58" t="s">
        <v>35</v>
      </c>
      <c r="BN284" s="54" t="s">
        <v>35</v>
      </c>
      <c r="BO284" s="54" t="s">
        <v>35</v>
      </c>
      <c r="BP284" s="54" t="s">
        <v>35</v>
      </c>
      <c r="BQ284" s="49" t="s">
        <v>35</v>
      </c>
      <c r="BR284" s="58" t="s">
        <v>35</v>
      </c>
      <c r="BS284" s="54" t="s">
        <v>35</v>
      </c>
      <c r="BT284" s="54" t="s">
        <v>35</v>
      </c>
      <c r="BU284" s="54" t="s">
        <v>35</v>
      </c>
      <c r="BV284" s="54" t="s">
        <v>35</v>
      </c>
      <c r="BW284" s="54" t="s">
        <v>35</v>
      </c>
      <c r="BX284" s="54" t="s">
        <v>35</v>
      </c>
      <c r="BY284" s="43" t="s">
        <v>35</v>
      </c>
      <c r="BZ284" s="43" t="s">
        <v>35</v>
      </c>
      <c r="CA284" s="43" t="s">
        <v>35</v>
      </c>
      <c r="CB284" s="43" t="s">
        <v>35</v>
      </c>
      <c r="CC284" s="43" t="s">
        <v>35</v>
      </c>
      <c r="CD284" s="43" t="s">
        <v>35</v>
      </c>
      <c r="CE284" s="43" t="s">
        <v>35</v>
      </c>
      <c r="CF284" s="43" t="s">
        <v>35</v>
      </c>
      <c r="CG284" s="43" t="s">
        <v>35</v>
      </c>
      <c r="CH284" s="43" t="s">
        <v>35</v>
      </c>
      <c r="CI284" s="43" t="s">
        <v>35</v>
      </c>
      <c r="CJ284" s="43" t="s">
        <v>35</v>
      </c>
      <c r="CK284" s="43" t="s">
        <v>35</v>
      </c>
      <c r="CL284" s="2"/>
      <c r="CM284" s="2"/>
      <c r="CN284" s="2"/>
      <c r="CO284" s="2"/>
      <c r="CP284" s="2"/>
      <c r="CQ284" s="2"/>
      <c r="CR284" s="2"/>
      <c r="CS284" s="2"/>
      <c r="CT284" s="2"/>
      <c r="CU284" s="2"/>
      <c r="CV284" s="2"/>
      <c r="CW284" s="2"/>
      <c r="CX284" s="2"/>
      <c r="CY284" s="2"/>
      <c r="CZ284" s="2"/>
    </row>
    <row r="285" s="561" customFormat="true" ht="15" customHeight="true" x14ac:dyDescent="0.2">
      <c r="B285" s="579"/>
      <c r="AL285" s="374"/>
      <c r="AM285" s="374"/>
      <c r="AN285" s="374"/>
      <c r="AO285" s="374"/>
      <c r="AP285" s="374"/>
      <c r="AQ285" s="374"/>
      <c r="AR285" s="374"/>
      <c r="AS285" s="374"/>
      <c r="AT285" s="374"/>
      <c r="AU285" s="374"/>
      <c r="AV285" s="374"/>
      <c r="AW285" s="374"/>
      <c r="AX285" s="374"/>
      <c r="AY285" s="374"/>
      <c r="AZ285" s="374"/>
      <c r="BA285" s="338"/>
      <c r="BB285" s="336"/>
      <c r="BC285" s="336"/>
      <c r="BD285" s="336"/>
      <c r="BE285" s="336"/>
      <c r="BF285" s="336"/>
      <c r="BG285" s="336"/>
      <c r="BH285" s="336"/>
      <c r="BI285" s="336"/>
      <c r="BJ285" s="336"/>
      <c r="BK285" s="336"/>
      <c r="BL285" s="336"/>
      <c r="BM285" s="336"/>
      <c r="BN285" s="336"/>
      <c r="BO285" s="336"/>
      <c r="BP285" s="336"/>
      <c r="BQ285" s="336"/>
      <c r="BR285" s="336"/>
      <c r="BS285" s="336"/>
      <c r="BT285" s="336"/>
      <c r="BU285" s="336"/>
      <c r="BV285" s="336"/>
      <c r="BW285" s="336"/>
      <c r="BX285" s="336"/>
      <c r="BY285" s="338"/>
      <c r="BZ285" s="373"/>
      <c r="CA285" s="373"/>
      <c r="CB285" s="373"/>
      <c r="CC285" s="373"/>
      <c r="CD285" s="373"/>
      <c r="CE285" s="373"/>
      <c r="CF285" s="373"/>
      <c r="CG285" s="373"/>
      <c r="CH285" s="373"/>
      <c r="CI285" s="373"/>
      <c r="CJ285" s="373"/>
      <c r="CK285" s="373"/>
      <c r="CL285" s="373"/>
      <c r="CM285" s="373"/>
      <c r="CN285" s="373"/>
      <c r="CO285" s="373"/>
      <c r="CP285" s="373"/>
      <c r="CQ285" s="373"/>
      <c r="CR285" s="373"/>
      <c r="CS285" s="373"/>
      <c r="CT285" s="373"/>
      <c r="CU285" s="373"/>
      <c r="CV285" s="373"/>
      <c r="CW285" s="373"/>
      <c r="CX285" s="373"/>
      <c r="CY285" s="373"/>
      <c r="CZ285" s="373"/>
    </row>
    <row r="286" s="561" customFormat="true" ht="15" customHeight="true" x14ac:dyDescent="0.2">
      <c r="B286" s="579"/>
      <c r="AL286" s="374"/>
      <c r="AM286" s="374"/>
      <c r="AN286" s="374"/>
      <c r="AO286" s="374"/>
      <c r="AP286" s="374"/>
      <c r="AQ286" s="374"/>
      <c r="AR286" s="374"/>
      <c r="AS286" s="374"/>
      <c r="AT286" s="374"/>
      <c r="AU286" s="374"/>
      <c r="AV286" s="374"/>
      <c r="AW286" s="374"/>
      <c r="AX286" s="374"/>
      <c r="AY286" s="374"/>
      <c r="AZ286" s="374"/>
      <c r="BA286" s="338"/>
      <c r="BB286" s="336"/>
      <c r="BC286" s="336"/>
      <c r="BD286" s="336"/>
      <c r="BE286" s="336"/>
      <c r="BF286" s="336"/>
      <c r="BG286" s="336"/>
      <c r="BH286" s="336"/>
      <c r="BI286" s="336"/>
      <c r="BJ286" s="336"/>
      <c r="BK286" s="336"/>
      <c r="BL286" s="336"/>
      <c r="BM286" s="336"/>
      <c r="BN286" s="336"/>
      <c r="BO286" s="336"/>
      <c r="BP286" s="336"/>
      <c r="BQ286" s="336"/>
      <c r="BR286" s="336"/>
      <c r="BS286" s="336"/>
      <c r="BT286" s="336"/>
      <c r="BU286" s="336"/>
      <c r="BV286" s="336"/>
      <c r="BW286" s="336"/>
      <c r="BX286" s="336"/>
      <c r="BY286" s="338"/>
      <c r="BZ286" s="373"/>
      <c r="CA286" s="373"/>
      <c r="CB286" s="373"/>
      <c r="CC286" s="373"/>
      <c r="CD286" s="373"/>
      <c r="CE286" s="373"/>
      <c r="CF286" s="373"/>
      <c r="CG286" s="373"/>
      <c r="CH286" s="373"/>
      <c r="CI286" s="373"/>
      <c r="CJ286" s="373"/>
      <c r="CK286" s="373"/>
      <c r="CL286" s="373"/>
      <c r="CM286" s="373"/>
      <c r="CN286" s="373"/>
      <c r="CO286" s="373"/>
      <c r="CP286" s="373"/>
      <c r="CQ286" s="373"/>
      <c r="CR286" s="373"/>
      <c r="CS286" s="373"/>
      <c r="CT286" s="373"/>
      <c r="CU286" s="373"/>
      <c r="CV286" s="373"/>
      <c r="CW286" s="373"/>
      <c r="CX286" s="373"/>
      <c r="CY286" s="373"/>
      <c r="CZ286" s="373"/>
    </row>
    <row r="287" s="561" customFormat="true" ht="15" customHeight="true" x14ac:dyDescent="0.2">
      <c r="B287" s="579"/>
      <c r="AL287" s="374"/>
      <c r="AM287" s="374"/>
      <c r="AN287" s="374"/>
      <c r="AO287" s="374"/>
      <c r="AP287" s="374"/>
      <c r="AQ287" s="374"/>
      <c r="AR287" s="374"/>
      <c r="AS287" s="374"/>
      <c r="AT287" s="374"/>
      <c r="AU287" s="374"/>
      <c r="AV287" s="374"/>
      <c r="AW287" s="374"/>
      <c r="AX287" s="374"/>
      <c r="AY287" s="374"/>
      <c r="AZ287" s="374"/>
      <c r="BA287" s="338"/>
      <c r="BB287" s="336"/>
      <c r="BC287" s="336"/>
      <c r="BD287" s="336"/>
      <c r="BE287" s="336"/>
      <c r="BF287" s="336"/>
      <c r="BG287" s="336"/>
      <c r="BH287" s="336"/>
      <c r="BI287" s="336"/>
      <c r="BJ287" s="336"/>
      <c r="BK287" s="336"/>
      <c r="BL287" s="336"/>
      <c r="BM287" s="336"/>
      <c r="BN287" s="336"/>
      <c r="BO287" s="336"/>
      <c r="BP287" s="336"/>
      <c r="BQ287" s="336"/>
      <c r="BR287" s="336"/>
      <c r="BS287" s="336"/>
      <c r="BT287" s="336"/>
      <c r="BU287" s="336"/>
      <c r="BV287" s="336"/>
      <c r="BW287" s="336"/>
      <c r="BX287" s="336"/>
      <c r="BY287" s="338"/>
      <c r="BZ287" s="373"/>
      <c r="CA287" s="373"/>
      <c r="CB287" s="373"/>
      <c r="CC287" s="373"/>
      <c r="CD287" s="373"/>
      <c r="CE287" s="373"/>
      <c r="CF287" s="373"/>
      <c r="CG287" s="373"/>
      <c r="CH287" s="373"/>
      <c r="CI287" s="373"/>
      <c r="CJ287" s="373"/>
      <c r="CK287" s="373"/>
      <c r="CL287" s="373"/>
      <c r="CM287" s="373"/>
      <c r="CN287" s="373"/>
      <c r="CO287" s="373"/>
      <c r="CP287" s="373"/>
      <c r="CQ287" s="373"/>
      <c r="CR287" s="373"/>
      <c r="CS287" s="373"/>
      <c r="CT287" s="373"/>
      <c r="CU287" s="373"/>
      <c r="CV287" s="373"/>
      <c r="CW287" s="373"/>
      <c r="CX287" s="373"/>
      <c r="CY287" s="373"/>
      <c r="CZ287" s="373"/>
    </row>
    <row r="288" s="561" customFormat="true" ht="15" customHeight="true" x14ac:dyDescent="0.2">
      <c r="B288" s="579"/>
      <c r="AL288" s="374"/>
      <c r="AM288" s="374"/>
      <c r="AN288" s="374"/>
      <c r="AO288" s="374"/>
      <c r="AP288" s="374"/>
      <c r="AQ288" s="374"/>
      <c r="AR288" s="374"/>
      <c r="AS288" s="374"/>
      <c r="AT288" s="374"/>
      <c r="AU288" s="374"/>
      <c r="AV288" s="374"/>
      <c r="AW288" s="374"/>
      <c r="AX288" s="374"/>
      <c r="AY288" s="374"/>
      <c r="AZ288" s="374"/>
      <c r="BA288" s="338"/>
      <c r="BB288" s="336"/>
      <c r="BC288" s="336"/>
      <c r="BD288" s="336"/>
      <c r="BE288" s="336"/>
      <c r="BF288" s="336"/>
      <c r="BG288" s="336"/>
      <c r="BH288" s="336"/>
      <c r="BI288" s="336"/>
      <c r="BJ288" s="336"/>
      <c r="BK288" s="336"/>
      <c r="BL288" s="336"/>
      <c r="BM288" s="336"/>
      <c r="BN288" s="336"/>
      <c r="BO288" s="336"/>
      <c r="BP288" s="336"/>
      <c r="BQ288" s="336"/>
      <c r="BR288" s="336"/>
      <c r="BS288" s="336"/>
      <c r="BT288" s="336"/>
      <c r="BU288" s="336"/>
      <c r="BV288" s="336"/>
      <c r="BW288" s="336"/>
      <c r="BX288" s="336"/>
      <c r="BY288" s="338"/>
      <c r="BZ288" s="373"/>
      <c r="CA288" s="373"/>
      <c r="CB288" s="373"/>
      <c r="CC288" s="373"/>
      <c r="CD288" s="373"/>
      <c r="CE288" s="373"/>
      <c r="CF288" s="373"/>
      <c r="CG288" s="373"/>
      <c r="CH288" s="373"/>
      <c r="CI288" s="373"/>
      <c r="CJ288" s="373"/>
      <c r="CK288" s="373"/>
      <c r="CL288" s="373"/>
      <c r="CM288" s="373"/>
      <c r="CN288" s="373"/>
      <c r="CO288" s="373"/>
      <c r="CP288" s="373"/>
      <c r="CQ288" s="373"/>
      <c r="CR288" s="373"/>
      <c r="CS288" s="373"/>
      <c r="CT288" s="373"/>
      <c r="CU288" s="373"/>
      <c r="CV288" s="373"/>
      <c r="CW288" s="373"/>
      <c r="CX288" s="373"/>
      <c r="CY288" s="373"/>
      <c r="CZ288" s="373"/>
    </row>
    <row r="289" s="561" customFormat="true" ht="15" customHeight="true" x14ac:dyDescent="0.2">
      <c r="A289" s="572"/>
      <c r="B289" s="571"/>
      <c r="C289" s="572"/>
      <c r="AL289" s="374"/>
      <c r="AM289" s="374"/>
      <c r="AN289" s="374"/>
      <c r="AO289" s="374"/>
      <c r="AP289" s="374"/>
      <c r="AQ289" s="374"/>
      <c r="AR289" s="374"/>
      <c r="AS289" s="374"/>
      <c r="AT289" s="374"/>
      <c r="AU289" s="374"/>
      <c r="AV289" s="374"/>
      <c r="AW289" s="374"/>
      <c r="AX289" s="374"/>
      <c r="AY289" s="374"/>
      <c r="AZ289" s="374"/>
      <c r="BA289" s="338"/>
      <c r="BB289" s="336"/>
      <c r="BC289" s="336"/>
      <c r="BD289" s="336"/>
      <c r="BE289" s="336"/>
      <c r="BF289" s="336"/>
      <c r="BG289" s="336"/>
      <c r="BH289" s="336"/>
      <c r="BI289" s="336"/>
      <c r="BJ289" s="336"/>
      <c r="BK289" s="336"/>
      <c r="BL289" s="336"/>
      <c r="BM289" s="336"/>
      <c r="BN289" s="336"/>
      <c r="BO289" s="336"/>
      <c r="BP289" s="336"/>
      <c r="BQ289" s="336"/>
      <c r="BR289" s="336"/>
      <c r="BS289" s="336"/>
      <c r="BT289" s="336"/>
      <c r="BU289" s="336"/>
      <c r="BV289" s="336"/>
      <c r="BW289" s="336"/>
      <c r="BX289" s="336"/>
      <c r="BY289" s="338"/>
      <c r="BZ289" s="373"/>
      <c r="CA289" s="373"/>
      <c r="CB289" s="373"/>
      <c r="CC289" s="373"/>
      <c r="CD289" s="373"/>
      <c r="CE289" s="373"/>
      <c r="CF289" s="373"/>
      <c r="CG289" s="373"/>
      <c r="CH289" s="373"/>
      <c r="CI289" s="373"/>
      <c r="CJ289" s="373"/>
      <c r="CK289" s="373"/>
      <c r="CL289" s="373"/>
      <c r="CM289" s="373"/>
      <c r="CN289" s="373"/>
      <c r="CO289" s="373"/>
      <c r="CP289" s="373"/>
      <c r="CQ289" s="373"/>
      <c r="CR289" s="373"/>
      <c r="CS289" s="373"/>
      <c r="CT289" s="373"/>
      <c r="CU289" s="373"/>
      <c r="CV289" s="373"/>
      <c r="CW289" s="373"/>
      <c r="CX289" s="373"/>
      <c r="CY289" s="373"/>
      <c r="CZ289" s="373"/>
    </row>
    <row r="290" s="561" customFormat="true" ht="15" customHeight="true" x14ac:dyDescent="0.2">
      <c r="A290" s="559"/>
      <c r="B290" s="560"/>
      <c r="C290" s="41"/>
      <c r="AL290" s="374"/>
      <c r="AM290" s="374"/>
      <c r="AN290" s="374"/>
      <c r="AO290" s="374"/>
      <c r="AP290" s="374"/>
      <c r="AQ290" s="374"/>
      <c r="AR290" s="374"/>
      <c r="AS290" s="374"/>
      <c r="AT290" s="374"/>
      <c r="AU290" s="374"/>
      <c r="AV290" s="374"/>
      <c r="AW290" s="374"/>
      <c r="AX290" s="374"/>
      <c r="AY290" s="374"/>
      <c r="AZ290" s="374"/>
      <c r="BA290" s="338"/>
      <c r="BB290" s="336"/>
      <c r="BC290" s="336"/>
      <c r="BD290" s="336"/>
      <c r="BE290" s="336"/>
      <c r="BF290" s="336"/>
      <c r="BG290" s="336"/>
      <c r="BH290" s="336"/>
      <c r="BI290" s="336"/>
      <c r="BJ290" s="336"/>
      <c r="BK290" s="336"/>
      <c r="BL290" s="336"/>
      <c r="BM290" s="336"/>
      <c r="BN290" s="336"/>
      <c r="BO290" s="336"/>
      <c r="BP290" s="336"/>
      <c r="BQ290" s="336"/>
      <c r="BR290" s="336"/>
      <c r="BS290" s="336"/>
      <c r="BT290" s="336"/>
      <c r="BU290" s="336"/>
      <c r="BV290" s="336"/>
      <c r="BW290" s="336"/>
      <c r="BX290" s="336"/>
      <c r="BY290" s="338"/>
      <c r="BZ290" s="373"/>
      <c r="CA290" s="373"/>
      <c r="CB290" s="373"/>
      <c r="CC290" s="373"/>
      <c r="CD290" s="373"/>
      <c r="CE290" s="373"/>
      <c r="CF290" s="373"/>
      <c r="CG290" s="373"/>
      <c r="CH290" s="373"/>
      <c r="CI290" s="373"/>
      <c r="CJ290" s="373"/>
      <c r="CK290" s="373"/>
      <c r="CL290" s="373"/>
      <c r="CM290" s="373"/>
      <c r="CN290" s="373"/>
      <c r="CO290" s="373"/>
      <c r="CP290" s="373"/>
      <c r="CQ290" s="373"/>
      <c r="CR290" s="373"/>
      <c r="CS290" s="373"/>
      <c r="CT290" s="373"/>
      <c r="CU290" s="373"/>
      <c r="CV290" s="373"/>
      <c r="CW290" s="373"/>
      <c r="CX290" s="373"/>
      <c r="CY290" s="373"/>
      <c r="CZ290" s="373"/>
    </row>
    <row r="291" s="561" customFormat="true" ht="15" customHeight="true" x14ac:dyDescent="0.2">
      <c r="A291" s="559"/>
      <c r="B291" s="560"/>
      <c r="C291" s="41"/>
      <c r="AL291" s="374"/>
      <c r="AM291" s="374"/>
      <c r="AN291" s="374"/>
      <c r="AO291" s="374"/>
      <c r="AP291" s="374"/>
      <c r="AQ291" s="374"/>
      <c r="AR291" s="374"/>
      <c r="AS291" s="374"/>
      <c r="AT291" s="374"/>
      <c r="AU291" s="374"/>
      <c r="AV291" s="374"/>
      <c r="AW291" s="374"/>
      <c r="AX291" s="374"/>
      <c r="AY291" s="374"/>
      <c r="AZ291" s="374"/>
      <c r="BA291" s="338"/>
      <c r="BB291" s="336"/>
      <c r="BC291" s="336"/>
      <c r="BD291" s="336"/>
      <c r="BE291" s="336"/>
      <c r="BF291" s="336"/>
      <c r="BG291" s="336"/>
      <c r="BH291" s="336"/>
      <c r="BI291" s="336"/>
      <c r="BJ291" s="336"/>
      <c r="BK291" s="336"/>
      <c r="BL291" s="336"/>
      <c r="BM291" s="336"/>
      <c r="BN291" s="336"/>
      <c r="BO291" s="336"/>
      <c r="BP291" s="336"/>
      <c r="BQ291" s="336"/>
      <c r="BR291" s="336"/>
      <c r="BS291" s="336"/>
      <c r="BT291" s="336"/>
      <c r="BU291" s="336"/>
      <c r="BV291" s="336"/>
      <c r="BW291" s="336"/>
      <c r="BX291" s="336"/>
      <c r="BY291" s="338"/>
      <c r="BZ291" s="373"/>
      <c r="CA291" s="373"/>
      <c r="CB291" s="373"/>
      <c r="CC291" s="373"/>
      <c r="CD291" s="373"/>
      <c r="CE291" s="373"/>
      <c r="CF291" s="373"/>
      <c r="CG291" s="373"/>
      <c r="CH291" s="373"/>
      <c r="CI291" s="373"/>
      <c r="CJ291" s="373"/>
      <c r="CK291" s="373"/>
      <c r="CL291" s="373"/>
      <c r="CM291" s="373"/>
      <c r="CN291" s="373"/>
      <c r="CO291" s="373"/>
      <c r="CP291" s="373"/>
      <c r="CQ291" s="373"/>
      <c r="CR291" s="373"/>
      <c r="CS291" s="373"/>
      <c r="CT291" s="373"/>
      <c r="CU291" s="373"/>
      <c r="CV291" s="373"/>
      <c r="CW291" s="373"/>
      <c r="CX291" s="373"/>
      <c r="CY291" s="373"/>
      <c r="CZ291" s="373"/>
    </row>
    <row r="292" s="561" customFormat="true" ht="15" customHeight="true" x14ac:dyDescent="0.2">
      <c r="A292" s="559"/>
      <c r="B292" s="560"/>
      <c r="C292" s="41"/>
      <c r="AL292" s="374"/>
      <c r="AM292" s="374"/>
      <c r="AN292" s="374"/>
      <c r="AO292" s="374"/>
      <c r="AP292" s="374"/>
      <c r="AQ292" s="374"/>
      <c r="AR292" s="374"/>
      <c r="AS292" s="374"/>
      <c r="AT292" s="374"/>
      <c r="AU292" s="374"/>
      <c r="AV292" s="374"/>
      <c r="AW292" s="374"/>
      <c r="AX292" s="374"/>
      <c r="AY292" s="374"/>
      <c r="AZ292" s="374"/>
      <c r="BA292" s="338"/>
      <c r="BB292" s="336"/>
      <c r="BC292" s="336"/>
      <c r="BD292" s="336"/>
      <c r="BE292" s="336"/>
      <c r="BF292" s="336"/>
      <c r="BG292" s="336"/>
      <c r="BH292" s="336"/>
      <c r="BI292" s="336"/>
      <c r="BJ292" s="336"/>
      <c r="BK292" s="336"/>
      <c r="BL292" s="336"/>
      <c r="BM292" s="336"/>
      <c r="BN292" s="336"/>
      <c r="BO292" s="336"/>
      <c r="BP292" s="336"/>
      <c r="BQ292" s="336"/>
      <c r="BR292" s="336"/>
      <c r="BS292" s="336"/>
      <c r="BT292" s="336"/>
      <c r="BU292" s="336"/>
      <c r="BV292" s="336"/>
      <c r="BW292" s="336"/>
      <c r="BX292" s="336"/>
      <c r="BY292" s="338"/>
      <c r="BZ292" s="373"/>
      <c r="CA292" s="373"/>
      <c r="CB292" s="373"/>
      <c r="CC292" s="373"/>
      <c r="CD292" s="373"/>
      <c r="CE292" s="373"/>
      <c r="CF292" s="373"/>
      <c r="CG292" s="373"/>
      <c r="CH292" s="373"/>
      <c r="CI292" s="373"/>
      <c r="CJ292" s="373"/>
      <c r="CK292" s="373"/>
      <c r="CL292" s="373"/>
      <c r="CM292" s="373"/>
      <c r="CN292" s="373"/>
      <c r="CO292" s="373"/>
      <c r="CP292" s="373"/>
      <c r="CQ292" s="373"/>
      <c r="CR292" s="373"/>
      <c r="CS292" s="373"/>
      <c r="CT292" s="373"/>
      <c r="CU292" s="373"/>
      <c r="CV292" s="373"/>
      <c r="CW292" s="373"/>
      <c r="CX292" s="373"/>
      <c r="CY292" s="373"/>
      <c r="CZ292" s="373"/>
    </row>
    <row r="293" s="561" customFormat="true" ht="15" customHeight="true" x14ac:dyDescent="0.2">
      <c r="A293" s="559"/>
      <c r="B293" s="560"/>
      <c r="C293" s="580"/>
      <c r="AL293" s="374"/>
      <c r="AM293" s="374"/>
      <c r="AN293" s="374"/>
      <c r="AO293" s="374"/>
      <c r="AP293" s="374"/>
      <c r="AQ293" s="374"/>
      <c r="AR293" s="374"/>
      <c r="AS293" s="374"/>
      <c r="AT293" s="374"/>
      <c r="AU293" s="374"/>
      <c r="AV293" s="374"/>
      <c r="AW293" s="374"/>
      <c r="AX293" s="374"/>
      <c r="AY293" s="374"/>
      <c r="AZ293" s="374"/>
      <c r="BA293" s="338"/>
      <c r="BB293" s="336"/>
      <c r="BC293" s="336"/>
      <c r="BD293" s="336"/>
      <c r="BE293" s="336"/>
      <c r="BF293" s="336"/>
      <c r="BG293" s="336"/>
      <c r="BH293" s="336"/>
      <c r="BI293" s="336"/>
      <c r="BJ293" s="336"/>
      <c r="BK293" s="336"/>
      <c r="BL293" s="336"/>
      <c r="BM293" s="336"/>
      <c r="BN293" s="336"/>
      <c r="BO293" s="336"/>
      <c r="BP293" s="336"/>
      <c r="BQ293" s="336"/>
      <c r="BR293" s="336"/>
      <c r="BS293" s="336"/>
      <c r="BT293" s="336"/>
      <c r="BU293" s="336"/>
      <c r="BV293" s="336"/>
      <c r="BW293" s="336"/>
      <c r="BX293" s="336"/>
      <c r="BY293" s="338"/>
      <c r="BZ293" s="373"/>
      <c r="CA293" s="373"/>
      <c r="CB293" s="373"/>
      <c r="CC293" s="373"/>
      <c r="CD293" s="373"/>
      <c r="CE293" s="373"/>
      <c r="CF293" s="373"/>
      <c r="CG293" s="373"/>
      <c r="CH293" s="373"/>
      <c r="CI293" s="373"/>
      <c r="CJ293" s="373"/>
      <c r="CK293" s="373"/>
      <c r="CL293" s="373"/>
      <c r="CM293" s="373"/>
      <c r="CN293" s="373"/>
      <c r="CO293" s="373"/>
      <c r="CP293" s="373"/>
      <c r="CQ293" s="373"/>
      <c r="CR293" s="373"/>
      <c r="CS293" s="373"/>
      <c r="CT293" s="373"/>
      <c r="CU293" s="373"/>
      <c r="CV293" s="373"/>
      <c r="CW293" s="373"/>
      <c r="CX293" s="373"/>
      <c r="CY293" s="373"/>
      <c r="CZ293" s="373"/>
    </row>
    <row r="294" s="561" customFormat="true" ht="15" customHeight="true" x14ac:dyDescent="0.2">
      <c r="A294" s="559"/>
      <c r="B294" s="560"/>
      <c r="C294" s="580"/>
      <c r="AL294" s="374"/>
      <c r="AM294" s="374"/>
      <c r="AN294" s="374"/>
      <c r="AO294" s="374"/>
      <c r="AP294" s="374"/>
      <c r="AQ294" s="374"/>
      <c r="AR294" s="374"/>
      <c r="AS294" s="374"/>
      <c r="AT294" s="374"/>
      <c r="AU294" s="374"/>
      <c r="AV294" s="374"/>
      <c r="AW294" s="374"/>
      <c r="AX294" s="374"/>
      <c r="AY294" s="374"/>
      <c r="AZ294" s="374"/>
      <c r="BA294" s="338"/>
      <c r="BB294" s="336"/>
      <c r="BC294" s="336"/>
      <c r="BD294" s="336"/>
      <c r="BE294" s="336"/>
      <c r="BF294" s="336"/>
      <c r="BG294" s="336"/>
      <c r="BH294" s="336"/>
      <c r="BI294" s="336"/>
      <c r="BJ294" s="336"/>
      <c r="BK294" s="336"/>
      <c r="BL294" s="336"/>
      <c r="BM294" s="336"/>
      <c r="BN294" s="336"/>
      <c r="BO294" s="336"/>
      <c r="BP294" s="336"/>
      <c r="BQ294" s="336"/>
      <c r="BR294" s="336"/>
      <c r="BS294" s="336"/>
      <c r="BT294" s="336"/>
      <c r="BU294" s="336"/>
      <c r="BV294" s="336"/>
      <c r="BW294" s="336"/>
      <c r="BX294" s="336"/>
      <c r="BY294" s="338"/>
      <c r="BZ294" s="373"/>
      <c r="CA294" s="373"/>
      <c r="CB294" s="373"/>
      <c r="CC294" s="373"/>
      <c r="CD294" s="373"/>
      <c r="CE294" s="373"/>
      <c r="CF294" s="373"/>
      <c r="CG294" s="373"/>
      <c r="CH294" s="373"/>
      <c r="CI294" s="373"/>
      <c r="CJ294" s="373"/>
      <c r="CK294" s="373"/>
      <c r="CL294" s="373"/>
      <c r="CM294" s="373"/>
      <c r="CN294" s="373"/>
      <c r="CO294" s="373"/>
      <c r="CP294" s="373"/>
      <c r="CQ294" s="373"/>
      <c r="CR294" s="373"/>
      <c r="CS294" s="373"/>
      <c r="CT294" s="373"/>
      <c r="CU294" s="373"/>
      <c r="CV294" s="373"/>
      <c r="CW294" s="373"/>
      <c r="CX294" s="373"/>
      <c r="CY294" s="373"/>
      <c r="CZ294" s="373"/>
    </row>
    <row r="295" s="561" customFormat="true" ht="15" customHeight="true" x14ac:dyDescent="0.2">
      <c r="A295" s="559"/>
      <c r="B295" s="560"/>
      <c r="C295" s="580"/>
      <c r="AL295" s="374"/>
      <c r="AM295" s="374"/>
      <c r="AN295" s="374"/>
      <c r="AO295" s="374"/>
      <c r="AP295" s="374"/>
      <c r="AQ295" s="374"/>
      <c r="AR295" s="374"/>
      <c r="AS295" s="374"/>
      <c r="AT295" s="374"/>
      <c r="AU295" s="374"/>
      <c r="AV295" s="374"/>
      <c r="AW295" s="374"/>
      <c r="AX295" s="374"/>
      <c r="AY295" s="374"/>
      <c r="AZ295" s="374"/>
      <c r="BA295" s="338"/>
      <c r="BB295" s="336"/>
      <c r="BC295" s="336"/>
      <c r="BD295" s="336"/>
      <c r="BE295" s="336"/>
      <c r="BF295" s="336"/>
      <c r="BG295" s="336"/>
      <c r="BH295" s="336"/>
      <c r="BI295" s="336"/>
      <c r="BJ295" s="336"/>
      <c r="BK295" s="336"/>
      <c r="BL295" s="336"/>
      <c r="BM295" s="336"/>
      <c r="BN295" s="336"/>
      <c r="BO295" s="336"/>
      <c r="BP295" s="336"/>
      <c r="BQ295" s="336"/>
      <c r="BR295" s="336"/>
      <c r="BS295" s="336"/>
      <c r="BT295" s="336"/>
      <c r="BU295" s="336"/>
      <c r="BV295" s="336"/>
      <c r="BW295" s="336"/>
      <c r="BX295" s="336"/>
      <c r="BY295" s="338"/>
      <c r="BZ295" s="373"/>
      <c r="CA295" s="373"/>
      <c r="CB295" s="373"/>
      <c r="CC295" s="373"/>
      <c r="CD295" s="373"/>
      <c r="CE295" s="373"/>
      <c r="CF295" s="373"/>
      <c r="CG295" s="373"/>
      <c r="CH295" s="373"/>
      <c r="CI295" s="373"/>
      <c r="CJ295" s="373"/>
      <c r="CK295" s="373"/>
      <c r="CL295" s="373"/>
      <c r="CM295" s="373"/>
      <c r="CN295" s="373"/>
      <c r="CO295" s="373"/>
      <c r="CP295" s="373"/>
      <c r="CQ295" s="373"/>
      <c r="CR295" s="373"/>
      <c r="CS295" s="373"/>
      <c r="CT295" s="373"/>
      <c r="CU295" s="373"/>
      <c r="CV295" s="373"/>
      <c r="CW295" s="373"/>
      <c r="CX295" s="373"/>
      <c r="CY295" s="373"/>
      <c r="CZ295" s="373"/>
    </row>
    <row r="296" s="561" customFormat="true" ht="15" customHeight="true" x14ac:dyDescent="0.2">
      <c r="A296" s="559"/>
      <c r="B296" s="560"/>
      <c r="C296" s="580"/>
      <c r="AL296" s="374"/>
      <c r="AM296" s="374"/>
      <c r="AN296" s="374"/>
      <c r="AO296" s="374"/>
      <c r="AP296" s="374"/>
      <c r="AQ296" s="374"/>
      <c r="AR296" s="374"/>
      <c r="AS296" s="374"/>
      <c r="AT296" s="374"/>
      <c r="AU296" s="374"/>
      <c r="AV296" s="374"/>
      <c r="AW296" s="374"/>
      <c r="AX296" s="374"/>
      <c r="AY296" s="374"/>
      <c r="AZ296" s="374"/>
      <c r="BA296" s="338"/>
      <c r="BB296" s="336"/>
      <c r="BC296" s="336"/>
      <c r="BD296" s="336"/>
      <c r="BE296" s="336"/>
      <c r="BF296" s="336"/>
      <c r="BG296" s="336"/>
      <c r="BH296" s="336"/>
      <c r="BI296" s="336"/>
      <c r="BJ296" s="336"/>
      <c r="BK296" s="336"/>
      <c r="BL296" s="336"/>
      <c r="BM296" s="336"/>
      <c r="BN296" s="336"/>
      <c r="BO296" s="336"/>
      <c r="BP296" s="336"/>
      <c r="BQ296" s="336"/>
      <c r="BR296" s="336"/>
      <c r="BS296" s="336"/>
      <c r="BT296" s="336"/>
      <c r="BU296" s="336"/>
      <c r="BV296" s="336"/>
      <c r="BW296" s="336"/>
      <c r="BX296" s="336"/>
      <c r="BY296" s="338"/>
      <c r="BZ296" s="373"/>
      <c r="CA296" s="373"/>
      <c r="CB296" s="373"/>
      <c r="CC296" s="373"/>
      <c r="CD296" s="373"/>
      <c r="CE296" s="373"/>
      <c r="CF296" s="373"/>
      <c r="CG296" s="373"/>
      <c r="CH296" s="373"/>
      <c r="CI296" s="373"/>
      <c r="CJ296" s="373"/>
      <c r="CK296" s="373"/>
      <c r="CL296" s="373"/>
      <c r="CM296" s="373"/>
      <c r="CN296" s="373"/>
      <c r="CO296" s="373"/>
      <c r="CP296" s="373"/>
      <c r="CQ296" s="373"/>
      <c r="CR296" s="373"/>
      <c r="CS296" s="373"/>
      <c r="CT296" s="373"/>
      <c r="CU296" s="373"/>
      <c r="CV296" s="373"/>
      <c r="CW296" s="373"/>
      <c r="CX296" s="373"/>
      <c r="CY296" s="373"/>
      <c r="CZ296" s="373"/>
    </row>
    <row r="297" s="561" customFormat="true" ht="15" customHeight="true" x14ac:dyDescent="0.2">
      <c r="A297" s="559"/>
      <c r="B297" s="560"/>
      <c r="C297" s="580"/>
      <c r="AL297" s="374"/>
      <c r="AM297" s="374"/>
      <c r="AN297" s="374"/>
      <c r="AO297" s="374"/>
      <c r="AP297" s="374"/>
      <c r="AQ297" s="374"/>
      <c r="AR297" s="374"/>
      <c r="AS297" s="374"/>
      <c r="AT297" s="374"/>
      <c r="AU297" s="374"/>
      <c r="AV297" s="374"/>
      <c r="AW297" s="374"/>
      <c r="AX297" s="374"/>
      <c r="AY297" s="374"/>
      <c r="AZ297" s="374"/>
      <c r="BA297" s="338"/>
      <c r="BB297" s="336"/>
      <c r="BC297" s="336"/>
      <c r="BD297" s="336"/>
      <c r="BE297" s="336"/>
      <c r="BF297" s="336"/>
      <c r="BG297" s="336"/>
      <c r="BH297" s="336"/>
      <c r="BI297" s="336"/>
      <c r="BJ297" s="336"/>
      <c r="BK297" s="336"/>
      <c r="BL297" s="336"/>
      <c r="BM297" s="336"/>
      <c r="BN297" s="336"/>
      <c r="BO297" s="336"/>
      <c r="BP297" s="336"/>
      <c r="BQ297" s="336"/>
      <c r="BR297" s="336"/>
      <c r="BS297" s="336"/>
      <c r="BT297" s="336"/>
      <c r="BU297" s="336"/>
      <c r="BV297" s="336"/>
      <c r="BW297" s="336"/>
      <c r="BX297" s="336"/>
      <c r="BY297" s="338"/>
      <c r="BZ297" s="373"/>
      <c r="CA297" s="373"/>
      <c r="CB297" s="373"/>
      <c r="CC297" s="373"/>
      <c r="CD297" s="373"/>
      <c r="CE297" s="373"/>
      <c r="CF297" s="373"/>
      <c r="CG297" s="373"/>
      <c r="CH297" s="373"/>
      <c r="CI297" s="373"/>
      <c r="CJ297" s="373"/>
      <c r="CK297" s="373"/>
      <c r="CL297" s="373"/>
      <c r="CM297" s="373"/>
      <c r="CN297" s="373"/>
      <c r="CO297" s="373"/>
      <c r="CP297" s="373"/>
      <c r="CQ297" s="373"/>
      <c r="CR297" s="373"/>
      <c r="CS297" s="373"/>
      <c r="CT297" s="373"/>
      <c r="CU297" s="373"/>
      <c r="CV297" s="373"/>
      <c r="CW297" s="373"/>
      <c r="CX297" s="373"/>
      <c r="CY297" s="373"/>
      <c r="CZ297" s="373"/>
    </row>
    <row r="298" s="561" customFormat="true" ht="15" customHeight="true" x14ac:dyDescent="0.2">
      <c r="B298" s="579"/>
      <c r="AL298" s="374"/>
      <c r="AM298" s="374"/>
      <c r="AN298" s="374"/>
      <c r="AO298" s="374"/>
      <c r="AP298" s="374"/>
      <c r="AQ298" s="374"/>
      <c r="AR298" s="374"/>
      <c r="AS298" s="374"/>
      <c r="AT298" s="374"/>
      <c r="AU298" s="374"/>
      <c r="AV298" s="374"/>
      <c r="AW298" s="374"/>
      <c r="AX298" s="374"/>
      <c r="AY298" s="374"/>
      <c r="AZ298" s="374"/>
      <c r="BA298" s="338"/>
      <c r="BB298" s="336"/>
      <c r="BC298" s="336"/>
      <c r="BD298" s="336"/>
      <c r="BE298" s="336"/>
      <c r="BF298" s="336"/>
      <c r="BG298" s="336"/>
      <c r="BH298" s="336"/>
      <c r="BI298" s="336"/>
      <c r="BJ298" s="336"/>
      <c r="BK298" s="336"/>
      <c r="BL298" s="336"/>
      <c r="BM298" s="336"/>
      <c r="BN298" s="336"/>
      <c r="BO298" s="336"/>
      <c r="BP298" s="336"/>
      <c r="BQ298" s="336"/>
      <c r="BR298" s="336"/>
      <c r="BS298" s="336"/>
      <c r="BT298" s="336"/>
      <c r="BU298" s="336"/>
      <c r="BV298" s="336"/>
      <c r="BW298" s="336"/>
      <c r="BX298" s="336"/>
      <c r="BY298" s="338"/>
      <c r="BZ298" s="373"/>
      <c r="CA298" s="373"/>
      <c r="CB298" s="373"/>
      <c r="CC298" s="373"/>
      <c r="CD298" s="373"/>
      <c r="CE298" s="373"/>
      <c r="CF298" s="373"/>
      <c r="CG298" s="373"/>
      <c r="CH298" s="373"/>
      <c r="CI298" s="373"/>
      <c r="CJ298" s="373"/>
      <c r="CK298" s="373"/>
      <c r="CL298" s="373"/>
      <c r="CM298" s="373"/>
      <c r="CN298" s="373"/>
      <c r="CO298" s="373"/>
      <c r="CP298" s="373"/>
      <c r="CQ298" s="373"/>
      <c r="CR298" s="373"/>
      <c r="CS298" s="373"/>
      <c r="CT298" s="373"/>
      <c r="CU298" s="373"/>
      <c r="CV298" s="373"/>
      <c r="CW298" s="373"/>
      <c r="CX298" s="373"/>
      <c r="CY298" s="373"/>
      <c r="CZ298" s="373"/>
    </row>
    <row r="299" s="561" customFormat="true" ht="15" customHeight="true" x14ac:dyDescent="0.2">
      <c r="A299" s="572"/>
      <c r="B299" s="571"/>
      <c r="C299" s="572"/>
      <c r="D299" s="572"/>
      <c r="AL299" s="374"/>
      <c r="AM299" s="374"/>
      <c r="AN299" s="374"/>
      <c r="AO299" s="374"/>
      <c r="AP299" s="374"/>
      <c r="AQ299" s="374"/>
      <c r="AR299" s="374"/>
      <c r="AS299" s="374"/>
      <c r="AT299" s="374"/>
      <c r="AU299" s="374"/>
      <c r="AV299" s="374"/>
      <c r="AW299" s="374"/>
      <c r="AX299" s="374"/>
      <c r="AY299" s="374"/>
      <c r="AZ299" s="374"/>
      <c r="BA299" s="338"/>
      <c r="BB299" s="336"/>
      <c r="BC299" s="336"/>
      <c r="BD299" s="336"/>
      <c r="BE299" s="336"/>
      <c r="BF299" s="336"/>
      <c r="BG299" s="336"/>
      <c r="BH299" s="336"/>
      <c r="BI299" s="336"/>
      <c r="BJ299" s="336"/>
      <c r="BK299" s="336"/>
      <c r="BL299" s="336"/>
      <c r="BM299" s="336"/>
      <c r="BN299" s="336"/>
      <c r="BO299" s="336"/>
      <c r="BP299" s="336"/>
      <c r="BQ299" s="336"/>
      <c r="BR299" s="336"/>
      <c r="BS299" s="336"/>
      <c r="BT299" s="336"/>
      <c r="BU299" s="336"/>
      <c r="BV299" s="336"/>
      <c r="BW299" s="336"/>
      <c r="BX299" s="336"/>
      <c r="BY299" s="338"/>
      <c r="BZ299" s="373"/>
      <c r="CA299" s="373"/>
      <c r="CB299" s="373"/>
      <c r="CC299" s="373"/>
      <c r="CD299" s="373"/>
      <c r="CE299" s="373"/>
      <c r="CF299" s="373"/>
      <c r="CG299" s="373"/>
      <c r="CH299" s="373"/>
      <c r="CI299" s="373"/>
      <c r="CJ299" s="373"/>
      <c r="CK299" s="373"/>
      <c r="CL299" s="373"/>
      <c r="CM299" s="373"/>
      <c r="CN299" s="373"/>
      <c r="CO299" s="373"/>
      <c r="CP299" s="373"/>
      <c r="CQ299" s="373"/>
      <c r="CR299" s="373"/>
      <c r="CS299" s="373"/>
      <c r="CT299" s="373"/>
      <c r="CU299" s="373"/>
      <c r="CV299" s="373"/>
      <c r="CW299" s="373"/>
      <c r="CX299" s="373"/>
      <c r="CY299" s="373"/>
      <c r="CZ299" s="373"/>
    </row>
    <row r="300" s="561" customFormat="true" ht="15" customHeight="true" x14ac:dyDescent="0.2">
      <c r="A300" s="559"/>
      <c r="B300" s="560"/>
      <c r="C300" s="41"/>
      <c r="D300" s="41"/>
      <c r="AL300" s="374"/>
      <c r="AM300" s="374"/>
      <c r="AN300" s="374"/>
      <c r="AO300" s="374"/>
      <c r="AP300" s="374"/>
      <c r="AQ300" s="374"/>
      <c r="AR300" s="374"/>
      <c r="AS300" s="374"/>
      <c r="AT300" s="374"/>
      <c r="AU300" s="374"/>
      <c r="AV300" s="374"/>
      <c r="AW300" s="374"/>
      <c r="AX300" s="374"/>
      <c r="AY300" s="374"/>
      <c r="AZ300" s="374"/>
      <c r="BA300" s="338"/>
      <c r="BB300" s="336"/>
      <c r="BC300" s="336"/>
      <c r="BD300" s="336"/>
      <c r="BE300" s="336"/>
      <c r="BF300" s="336"/>
      <c r="BG300" s="336"/>
      <c r="BH300" s="336"/>
      <c r="BI300" s="336"/>
      <c r="BJ300" s="336"/>
      <c r="BK300" s="336"/>
      <c r="BL300" s="336"/>
      <c r="BM300" s="336"/>
      <c r="BN300" s="336"/>
      <c r="BO300" s="336"/>
      <c r="BP300" s="336"/>
      <c r="BQ300" s="336"/>
      <c r="BR300" s="336"/>
      <c r="BS300" s="336"/>
      <c r="BT300" s="336"/>
      <c r="BU300" s="336"/>
      <c r="BV300" s="336"/>
      <c r="BW300" s="336"/>
      <c r="BX300" s="336"/>
      <c r="BY300" s="338"/>
      <c r="BZ300" s="373"/>
      <c r="CA300" s="373"/>
      <c r="CB300" s="373"/>
      <c r="CC300" s="373"/>
      <c r="CD300" s="373"/>
      <c r="CE300" s="373"/>
      <c r="CF300" s="373"/>
      <c r="CG300" s="373"/>
      <c r="CH300" s="373"/>
      <c r="CI300" s="373"/>
      <c r="CJ300" s="373"/>
      <c r="CK300" s="373"/>
      <c r="CL300" s="373"/>
      <c r="CM300" s="373"/>
      <c r="CN300" s="373"/>
      <c r="CO300" s="373"/>
      <c r="CP300" s="373"/>
      <c r="CQ300" s="373"/>
      <c r="CR300" s="373"/>
      <c r="CS300" s="373"/>
      <c r="CT300" s="373"/>
      <c r="CU300" s="373"/>
      <c r="CV300" s="373"/>
      <c r="CW300" s="373"/>
      <c r="CX300" s="373"/>
      <c r="CY300" s="373"/>
      <c r="CZ300" s="373"/>
    </row>
    <row r="301" s="561" customFormat="true" ht="15" customHeight="true" x14ac:dyDescent="0.2">
      <c r="A301" s="559"/>
      <c r="B301" s="560"/>
      <c r="C301" s="41"/>
      <c r="D301" s="41"/>
      <c r="AL301" s="374"/>
      <c r="AM301" s="374"/>
      <c r="AN301" s="374"/>
      <c r="AO301" s="374"/>
      <c r="AP301" s="374"/>
      <c r="AQ301" s="374"/>
      <c r="AR301" s="374"/>
      <c r="AS301" s="374"/>
      <c r="AT301" s="374"/>
      <c r="AU301" s="374"/>
      <c r="AV301" s="374"/>
      <c r="AW301" s="374"/>
      <c r="AX301" s="374"/>
      <c r="AY301" s="374"/>
      <c r="AZ301" s="374"/>
      <c r="BA301" s="338"/>
      <c r="BB301" s="336"/>
      <c r="BC301" s="336"/>
      <c r="BD301" s="336"/>
      <c r="BE301" s="336"/>
      <c r="BF301" s="336"/>
      <c r="BG301" s="336"/>
      <c r="BH301" s="336"/>
      <c r="BI301" s="336"/>
      <c r="BJ301" s="336"/>
      <c r="BK301" s="336"/>
      <c r="BL301" s="336"/>
      <c r="BM301" s="336"/>
      <c r="BN301" s="336"/>
      <c r="BO301" s="336"/>
      <c r="BP301" s="336"/>
      <c r="BQ301" s="336"/>
      <c r="BR301" s="336"/>
      <c r="BS301" s="336"/>
      <c r="BT301" s="336"/>
      <c r="BU301" s="336"/>
      <c r="BV301" s="336"/>
      <c r="BW301" s="336"/>
      <c r="BX301" s="336"/>
      <c r="BY301" s="338"/>
      <c r="BZ301" s="373"/>
      <c r="CA301" s="373"/>
      <c r="CB301" s="373"/>
      <c r="CC301" s="373"/>
      <c r="CD301" s="373"/>
      <c r="CE301" s="373"/>
      <c r="CF301" s="373"/>
      <c r="CG301" s="373"/>
      <c r="CH301" s="373"/>
      <c r="CI301" s="373"/>
      <c r="CJ301" s="373"/>
      <c r="CK301" s="373"/>
      <c r="CL301" s="373"/>
      <c r="CM301" s="373"/>
      <c r="CN301" s="373"/>
      <c r="CO301" s="373"/>
      <c r="CP301" s="373"/>
      <c r="CQ301" s="373"/>
      <c r="CR301" s="373"/>
      <c r="CS301" s="373"/>
      <c r="CT301" s="373"/>
      <c r="CU301" s="373"/>
      <c r="CV301" s="373"/>
      <c r="CW301" s="373"/>
      <c r="CX301" s="373"/>
      <c r="CY301" s="373"/>
      <c r="CZ301" s="373"/>
    </row>
    <row r="302" s="561" customFormat="true" ht="15" customHeight="true" x14ac:dyDescent="0.2">
      <c r="A302" s="559"/>
      <c r="B302" s="560"/>
      <c r="C302" s="41"/>
      <c r="D302" s="41"/>
      <c r="AL302" s="374"/>
      <c r="AM302" s="374"/>
      <c r="AN302" s="374"/>
      <c r="AO302" s="374"/>
      <c r="AP302" s="374"/>
      <c r="AQ302" s="374"/>
      <c r="AR302" s="374"/>
      <c r="AS302" s="374"/>
      <c r="AT302" s="374"/>
      <c r="AU302" s="374"/>
      <c r="AV302" s="374"/>
      <c r="AW302" s="374"/>
      <c r="AX302" s="374"/>
      <c r="AY302" s="374"/>
      <c r="AZ302" s="374"/>
      <c r="BA302" s="338"/>
      <c r="BB302" s="336"/>
      <c r="BC302" s="336"/>
      <c r="BD302" s="336"/>
      <c r="BE302" s="336"/>
      <c r="BF302" s="336"/>
      <c r="BG302" s="336"/>
      <c r="BH302" s="336"/>
      <c r="BI302" s="336"/>
      <c r="BJ302" s="336"/>
      <c r="BK302" s="336"/>
      <c r="BL302" s="336"/>
      <c r="BM302" s="336"/>
      <c r="BN302" s="336"/>
      <c r="BO302" s="336"/>
      <c r="BP302" s="336"/>
      <c r="BQ302" s="336"/>
      <c r="BR302" s="336"/>
      <c r="BS302" s="336"/>
      <c r="BT302" s="336"/>
      <c r="BU302" s="336"/>
      <c r="BV302" s="336"/>
      <c r="BW302" s="336"/>
      <c r="BX302" s="336"/>
      <c r="BY302" s="338"/>
      <c r="BZ302" s="373"/>
      <c r="CA302" s="373"/>
      <c r="CB302" s="373"/>
      <c r="CC302" s="373"/>
      <c r="CD302" s="373"/>
      <c r="CE302" s="373"/>
      <c r="CF302" s="373"/>
      <c r="CG302" s="373"/>
      <c r="CH302" s="373"/>
      <c r="CI302" s="373"/>
      <c r="CJ302" s="373"/>
      <c r="CK302" s="373"/>
      <c r="CL302" s="373"/>
      <c r="CM302" s="373"/>
      <c r="CN302" s="373"/>
      <c r="CO302" s="373"/>
      <c r="CP302" s="373"/>
      <c r="CQ302" s="373"/>
      <c r="CR302" s="373"/>
      <c r="CS302" s="373"/>
      <c r="CT302" s="373"/>
      <c r="CU302" s="373"/>
      <c r="CV302" s="373"/>
      <c r="CW302" s="373"/>
      <c r="CX302" s="373"/>
      <c r="CY302" s="373"/>
      <c r="CZ302" s="373"/>
    </row>
    <row r="303" s="561" customFormat="true" ht="15" customHeight="true" x14ac:dyDescent="0.2">
      <c r="A303" s="559"/>
      <c r="B303" s="560"/>
      <c r="C303" s="580"/>
      <c r="D303" s="580"/>
      <c r="AL303" s="374"/>
      <c r="AM303" s="374"/>
      <c r="AN303" s="374"/>
      <c r="AO303" s="374"/>
      <c r="AP303" s="374"/>
      <c r="AQ303" s="374"/>
      <c r="AR303" s="374"/>
      <c r="AS303" s="374"/>
      <c r="AT303" s="374"/>
      <c r="AU303" s="374"/>
      <c r="AV303" s="374"/>
      <c r="AW303" s="374"/>
      <c r="AX303" s="374"/>
      <c r="AY303" s="374"/>
      <c r="AZ303" s="374"/>
      <c r="BA303" s="338"/>
      <c r="BB303" s="336"/>
      <c r="BC303" s="336"/>
      <c r="BD303" s="336"/>
      <c r="BE303" s="336"/>
      <c r="BF303" s="336"/>
      <c r="BG303" s="336"/>
      <c r="BH303" s="336"/>
      <c r="BI303" s="336"/>
      <c r="BJ303" s="336"/>
      <c r="BK303" s="336"/>
      <c r="BL303" s="336"/>
      <c r="BM303" s="336"/>
      <c r="BN303" s="336"/>
      <c r="BO303" s="336"/>
      <c r="BP303" s="336"/>
      <c r="BQ303" s="336"/>
      <c r="BR303" s="336"/>
      <c r="BS303" s="336"/>
      <c r="BT303" s="336"/>
      <c r="BU303" s="336"/>
      <c r="BV303" s="336"/>
      <c r="BW303" s="336"/>
      <c r="BX303" s="336"/>
      <c r="BY303" s="338"/>
      <c r="BZ303" s="373"/>
      <c r="CA303" s="373"/>
      <c r="CB303" s="373"/>
      <c r="CC303" s="373"/>
      <c r="CD303" s="373"/>
      <c r="CE303" s="373"/>
      <c r="CF303" s="373"/>
      <c r="CG303" s="373"/>
      <c r="CH303" s="373"/>
      <c r="CI303" s="373"/>
      <c r="CJ303" s="373"/>
      <c r="CK303" s="373"/>
      <c r="CL303" s="373"/>
      <c r="CM303" s="373"/>
      <c r="CN303" s="373"/>
      <c r="CO303" s="373"/>
      <c r="CP303" s="373"/>
      <c r="CQ303" s="373"/>
      <c r="CR303" s="373"/>
      <c r="CS303" s="373"/>
      <c r="CT303" s="373"/>
      <c r="CU303" s="373"/>
      <c r="CV303" s="373"/>
      <c r="CW303" s="373"/>
      <c r="CX303" s="373"/>
      <c r="CY303" s="373"/>
      <c r="CZ303" s="373"/>
    </row>
    <row r="304" s="561" customFormat="true" ht="15" customHeight="true" x14ac:dyDescent="0.2">
      <c r="A304" s="559"/>
      <c r="B304" s="560"/>
      <c r="C304" s="580"/>
      <c r="D304" s="580"/>
      <c r="AL304" s="374"/>
      <c r="AM304" s="374"/>
      <c r="AN304" s="374"/>
      <c r="AO304" s="374"/>
      <c r="AP304" s="374"/>
      <c r="AQ304" s="374"/>
      <c r="AR304" s="374"/>
      <c r="AS304" s="374"/>
      <c r="AT304" s="374"/>
      <c r="AU304" s="374"/>
      <c r="AV304" s="374"/>
      <c r="AW304" s="374"/>
      <c r="AX304" s="374"/>
      <c r="AY304" s="374"/>
      <c r="AZ304" s="374"/>
      <c r="BA304" s="338"/>
      <c r="BB304" s="336"/>
      <c r="BC304" s="336"/>
      <c r="BD304" s="336"/>
      <c r="BE304" s="336"/>
      <c r="BF304" s="336"/>
      <c r="BG304" s="336"/>
      <c r="BH304" s="336"/>
      <c r="BI304" s="336"/>
      <c r="BJ304" s="336"/>
      <c r="BK304" s="336"/>
      <c r="BL304" s="336"/>
      <c r="BM304" s="336"/>
      <c r="BN304" s="336"/>
      <c r="BO304" s="336"/>
      <c r="BP304" s="336"/>
      <c r="BQ304" s="336"/>
      <c r="BR304" s="336"/>
      <c r="BS304" s="336"/>
      <c r="BT304" s="336"/>
      <c r="BU304" s="336"/>
      <c r="BV304" s="336"/>
      <c r="BW304" s="336"/>
      <c r="BX304" s="336"/>
      <c r="BY304" s="338"/>
      <c r="BZ304" s="373"/>
      <c r="CA304" s="373"/>
      <c r="CB304" s="373"/>
      <c r="CC304" s="373"/>
      <c r="CD304" s="373"/>
      <c r="CE304" s="373"/>
      <c r="CF304" s="373"/>
      <c r="CG304" s="373"/>
      <c r="CH304" s="373"/>
      <c r="CI304" s="373"/>
      <c r="CJ304" s="373"/>
      <c r="CK304" s="373"/>
      <c r="CL304" s="373"/>
      <c r="CM304" s="373"/>
      <c r="CN304" s="373"/>
      <c r="CO304" s="373"/>
      <c r="CP304" s="373"/>
      <c r="CQ304" s="373"/>
      <c r="CR304" s="373"/>
      <c r="CS304" s="373"/>
      <c r="CT304" s="373"/>
      <c r="CU304" s="373"/>
      <c r="CV304" s="373"/>
      <c r="CW304" s="373"/>
      <c r="CX304" s="373"/>
      <c r="CY304" s="373"/>
      <c r="CZ304" s="373"/>
    </row>
    <row r="305" s="561" customFormat="true" ht="15" customHeight="true" x14ac:dyDescent="0.2">
      <c r="A305" s="559"/>
      <c r="B305" s="560"/>
      <c r="C305" s="580"/>
      <c r="D305" s="580"/>
      <c r="AL305" s="374"/>
      <c r="AM305" s="374"/>
      <c r="AN305" s="374"/>
      <c r="AO305" s="374"/>
      <c r="AP305" s="374"/>
      <c r="AQ305" s="374"/>
      <c r="AR305" s="374"/>
      <c r="AS305" s="374"/>
      <c r="AT305" s="374"/>
      <c r="AU305" s="374"/>
      <c r="AV305" s="374"/>
      <c r="AW305" s="374"/>
      <c r="AX305" s="374"/>
      <c r="AY305" s="374"/>
      <c r="AZ305" s="374"/>
      <c r="BA305" s="338"/>
      <c r="BB305" s="336"/>
      <c r="BC305" s="336"/>
      <c r="BD305" s="336"/>
      <c r="BE305" s="336"/>
      <c r="BF305" s="336"/>
      <c r="BG305" s="336"/>
      <c r="BH305" s="336"/>
      <c r="BI305" s="336"/>
      <c r="BJ305" s="336"/>
      <c r="BK305" s="336"/>
      <c r="BL305" s="336"/>
      <c r="BM305" s="336"/>
      <c r="BN305" s="336"/>
      <c r="BO305" s="336"/>
      <c r="BP305" s="336"/>
      <c r="BQ305" s="336"/>
      <c r="BR305" s="336"/>
      <c r="BS305" s="336"/>
      <c r="BT305" s="336"/>
      <c r="BU305" s="336"/>
      <c r="BV305" s="336"/>
      <c r="BW305" s="336"/>
      <c r="BX305" s="336"/>
      <c r="BY305" s="338"/>
      <c r="BZ305" s="373"/>
      <c r="CA305" s="373"/>
      <c r="CB305" s="373"/>
      <c r="CC305" s="373"/>
      <c r="CD305" s="373"/>
      <c r="CE305" s="373"/>
      <c r="CF305" s="373"/>
      <c r="CG305" s="373"/>
      <c r="CH305" s="373"/>
      <c r="CI305" s="373"/>
      <c r="CJ305" s="373"/>
      <c r="CK305" s="373"/>
      <c r="CL305" s="373"/>
      <c r="CM305" s="373"/>
      <c r="CN305" s="373"/>
      <c r="CO305" s="373"/>
      <c r="CP305" s="373"/>
      <c r="CQ305" s="373"/>
      <c r="CR305" s="373"/>
      <c r="CS305" s="373"/>
      <c r="CT305" s="373"/>
      <c r="CU305" s="373"/>
      <c r="CV305" s="373"/>
      <c r="CW305" s="373"/>
      <c r="CX305" s="373"/>
      <c r="CY305" s="373"/>
      <c r="CZ305" s="373"/>
    </row>
    <row r="306" s="561" customFormat="true" ht="15" customHeight="true" x14ac:dyDescent="0.2">
      <c r="B306" s="579"/>
      <c r="AL306" s="374"/>
      <c r="AM306" s="374"/>
      <c r="AN306" s="374"/>
      <c r="AO306" s="374"/>
      <c r="AP306" s="374"/>
      <c r="AQ306" s="374"/>
      <c r="AR306" s="374"/>
      <c r="AS306" s="374"/>
      <c r="AT306" s="374"/>
      <c r="AU306" s="374"/>
      <c r="AV306" s="374"/>
      <c r="AW306" s="374"/>
      <c r="AX306" s="374"/>
      <c r="AY306" s="374"/>
      <c r="AZ306" s="374"/>
      <c r="BA306" s="338"/>
      <c r="BB306" s="336"/>
      <c r="BC306" s="336"/>
      <c r="BD306" s="336"/>
      <c r="BE306" s="336"/>
      <c r="BF306" s="336"/>
      <c r="BG306" s="336"/>
      <c r="BH306" s="336"/>
      <c r="BI306" s="336"/>
      <c r="BJ306" s="336"/>
      <c r="BK306" s="336"/>
      <c r="BL306" s="336"/>
      <c r="BM306" s="336"/>
      <c r="BN306" s="336"/>
      <c r="BO306" s="336"/>
      <c r="BP306" s="336"/>
      <c r="BQ306" s="336"/>
      <c r="BR306" s="336"/>
      <c r="BS306" s="336"/>
      <c r="BT306" s="336"/>
      <c r="BU306" s="336"/>
      <c r="BV306" s="336"/>
      <c r="BW306" s="336"/>
      <c r="BX306" s="336"/>
      <c r="BY306" s="338"/>
      <c r="BZ306" s="373"/>
      <c r="CA306" s="373"/>
      <c r="CB306" s="373"/>
      <c r="CC306" s="373"/>
      <c r="CD306" s="373"/>
      <c r="CE306" s="373"/>
      <c r="CF306" s="373"/>
      <c r="CG306" s="373"/>
      <c r="CH306" s="373"/>
      <c r="CI306" s="373"/>
      <c r="CJ306" s="373"/>
      <c r="CK306" s="373"/>
      <c r="CL306" s="373"/>
      <c r="CM306" s="373"/>
      <c r="CN306" s="373"/>
      <c r="CO306" s="373"/>
      <c r="CP306" s="373"/>
      <c r="CQ306" s="373"/>
      <c r="CR306" s="373"/>
      <c r="CS306" s="373"/>
      <c r="CT306" s="373"/>
      <c r="CU306" s="373"/>
      <c r="CV306" s="373"/>
      <c r="CW306" s="373"/>
      <c r="CX306" s="373"/>
      <c r="CY306" s="373"/>
      <c r="CZ306" s="373"/>
    </row>
    <row r="307" s="561" customFormat="true" ht="15" customHeight="true" x14ac:dyDescent="0.2">
      <c r="B307" s="579"/>
      <c r="AL307" s="374"/>
      <c r="AM307" s="374"/>
      <c r="AN307" s="374"/>
      <c r="AO307" s="374"/>
      <c r="AP307" s="374"/>
      <c r="AQ307" s="374"/>
      <c r="AR307" s="374"/>
      <c r="AS307" s="374"/>
      <c r="AT307" s="374"/>
      <c r="AU307" s="374"/>
      <c r="AV307" s="374"/>
      <c r="AW307" s="374"/>
      <c r="AX307" s="374"/>
      <c r="AY307" s="374"/>
      <c r="AZ307" s="374"/>
      <c r="BA307" s="338"/>
      <c r="BB307" s="336"/>
      <c r="BC307" s="336"/>
      <c r="BD307" s="336"/>
      <c r="BE307" s="336"/>
      <c r="BF307" s="336"/>
      <c r="BG307" s="336"/>
      <c r="BH307" s="336"/>
      <c r="BI307" s="336"/>
      <c r="BJ307" s="336"/>
      <c r="BK307" s="336"/>
      <c r="BL307" s="336"/>
      <c r="BM307" s="336"/>
      <c r="BN307" s="336"/>
      <c r="BO307" s="336"/>
      <c r="BP307" s="336"/>
      <c r="BQ307" s="336"/>
      <c r="BR307" s="336"/>
      <c r="BS307" s="336"/>
      <c r="BT307" s="336"/>
      <c r="BU307" s="336"/>
      <c r="BV307" s="336"/>
      <c r="BW307" s="336"/>
      <c r="BX307" s="336"/>
      <c r="BY307" s="338"/>
      <c r="BZ307" s="373"/>
      <c r="CA307" s="373"/>
      <c r="CB307" s="373"/>
      <c r="CC307" s="373"/>
      <c r="CD307" s="373"/>
      <c r="CE307" s="373"/>
      <c r="CF307" s="373"/>
      <c r="CG307" s="373"/>
      <c r="CH307" s="373"/>
      <c r="CI307" s="373"/>
      <c r="CJ307" s="373"/>
      <c r="CK307" s="373"/>
      <c r="CL307" s="373"/>
      <c r="CM307" s="373"/>
      <c r="CN307" s="373"/>
      <c r="CO307" s="373"/>
      <c r="CP307" s="373"/>
      <c r="CQ307" s="373"/>
      <c r="CR307" s="373"/>
      <c r="CS307" s="373"/>
      <c r="CT307" s="373"/>
      <c r="CU307" s="373"/>
      <c r="CV307" s="373"/>
      <c r="CW307" s="373"/>
      <c r="CX307" s="373"/>
      <c r="CY307" s="373"/>
      <c r="CZ307" s="373"/>
    </row>
    <row r="308" s="561" customFormat="true" ht="15" customHeight="true" x14ac:dyDescent="0.2">
      <c r="B308" s="579"/>
      <c r="AL308" s="374"/>
      <c r="AM308" s="374"/>
      <c r="AN308" s="374"/>
      <c r="AO308" s="374"/>
      <c r="AP308" s="374"/>
      <c r="AQ308" s="374"/>
      <c r="AR308" s="374"/>
      <c r="AS308" s="374"/>
      <c r="AT308" s="374"/>
      <c r="AU308" s="374"/>
      <c r="AV308" s="374"/>
      <c r="AW308" s="374"/>
      <c r="AX308" s="374"/>
      <c r="AY308" s="374"/>
      <c r="AZ308" s="374"/>
      <c r="BA308" s="338"/>
      <c r="BB308" s="336"/>
      <c r="BC308" s="336"/>
      <c r="BD308" s="336"/>
      <c r="BE308" s="336"/>
      <c r="BF308" s="336"/>
      <c r="BG308" s="336"/>
      <c r="BH308" s="336"/>
      <c r="BI308" s="336"/>
      <c r="BJ308" s="336"/>
      <c r="BK308" s="336"/>
      <c r="BL308" s="336"/>
      <c r="BM308" s="336"/>
      <c r="BN308" s="336"/>
      <c r="BO308" s="336"/>
      <c r="BP308" s="336"/>
      <c r="BQ308" s="336"/>
      <c r="BR308" s="336"/>
      <c r="BS308" s="336"/>
      <c r="BT308" s="336"/>
      <c r="BU308" s="336"/>
      <c r="BV308" s="336"/>
      <c r="BW308" s="336"/>
      <c r="BX308" s="336"/>
      <c r="BY308" s="338"/>
      <c r="BZ308" s="373"/>
      <c r="CA308" s="373"/>
      <c r="CB308" s="373"/>
      <c r="CC308" s="373"/>
      <c r="CD308" s="373"/>
      <c r="CE308" s="373"/>
      <c r="CF308" s="373"/>
      <c r="CG308" s="373"/>
      <c r="CH308" s="373"/>
      <c r="CI308" s="373"/>
      <c r="CJ308" s="373"/>
      <c r="CK308" s="373"/>
      <c r="CL308" s="373"/>
      <c r="CM308" s="373"/>
      <c r="CN308" s="373"/>
      <c r="CO308" s="373"/>
      <c r="CP308" s="373"/>
      <c r="CQ308" s="373"/>
      <c r="CR308" s="373"/>
      <c r="CS308" s="373"/>
      <c r="CT308" s="373"/>
      <c r="CU308" s="373"/>
      <c r="CV308" s="373"/>
      <c r="CW308" s="373"/>
      <c r="CX308" s="373"/>
      <c r="CY308" s="373"/>
      <c r="CZ308" s="373"/>
    </row>
    <row r="309" s="561" customFormat="true" ht="15" customHeight="true" x14ac:dyDescent="0.2">
      <c r="B309" s="579"/>
      <c r="AL309" s="374"/>
      <c r="AM309" s="374"/>
      <c r="AN309" s="374"/>
      <c r="AO309" s="374"/>
      <c r="AP309" s="374"/>
      <c r="AQ309" s="374"/>
      <c r="AR309" s="374"/>
      <c r="AS309" s="374"/>
      <c r="AT309" s="374"/>
      <c r="AU309" s="374"/>
      <c r="AV309" s="374"/>
      <c r="AW309" s="374"/>
      <c r="AX309" s="374"/>
      <c r="AY309" s="374"/>
      <c r="AZ309" s="374"/>
      <c r="BA309" s="338"/>
      <c r="BB309" s="336"/>
      <c r="BC309" s="336"/>
      <c r="BD309" s="336"/>
      <c r="BE309" s="336"/>
      <c r="BF309" s="336"/>
      <c r="BG309" s="336"/>
      <c r="BH309" s="336"/>
      <c r="BI309" s="336"/>
      <c r="BJ309" s="336"/>
      <c r="BK309" s="336"/>
      <c r="BL309" s="336"/>
      <c r="BM309" s="336"/>
      <c r="BN309" s="336"/>
      <c r="BO309" s="336"/>
      <c r="BP309" s="336"/>
      <c r="BQ309" s="336"/>
      <c r="BR309" s="336"/>
      <c r="BS309" s="336"/>
      <c r="BT309" s="336"/>
      <c r="BU309" s="336"/>
      <c r="BV309" s="336"/>
      <c r="BW309" s="336"/>
      <c r="BX309" s="336"/>
      <c r="BY309" s="338"/>
      <c r="BZ309" s="373"/>
      <c r="CA309" s="373"/>
      <c r="CB309" s="373"/>
      <c r="CC309" s="373"/>
      <c r="CD309" s="373"/>
      <c r="CE309" s="373"/>
      <c r="CF309" s="373"/>
      <c r="CG309" s="373"/>
      <c r="CH309" s="373"/>
      <c r="CI309" s="373"/>
      <c r="CJ309" s="373"/>
      <c r="CK309" s="373"/>
      <c r="CL309" s="373"/>
      <c r="CM309" s="373"/>
      <c r="CN309" s="373"/>
      <c r="CO309" s="373"/>
      <c r="CP309" s="373"/>
      <c r="CQ309" s="373"/>
      <c r="CR309" s="373"/>
      <c r="CS309" s="373"/>
      <c r="CT309" s="373"/>
      <c r="CU309" s="373"/>
      <c r="CV309" s="373"/>
      <c r="CW309" s="373"/>
      <c r="CX309" s="373"/>
      <c r="CY309" s="373"/>
      <c r="CZ309" s="373"/>
    </row>
    <row r="310" s="561" customFormat="true" ht="15" customHeight="true" x14ac:dyDescent="0.2">
      <c r="B310" s="579"/>
      <c r="AL310" s="374"/>
      <c r="AM310" s="374"/>
      <c r="AN310" s="374"/>
      <c r="AO310" s="374"/>
      <c r="AP310" s="374"/>
      <c r="AQ310" s="374"/>
      <c r="AR310" s="374"/>
      <c r="AS310" s="374"/>
      <c r="AT310" s="374"/>
      <c r="AU310" s="374"/>
      <c r="AV310" s="374"/>
      <c r="AW310" s="374"/>
      <c r="AX310" s="374"/>
      <c r="AY310" s="374"/>
      <c r="AZ310" s="374"/>
      <c r="BA310" s="338"/>
      <c r="BB310" s="336"/>
      <c r="BC310" s="336"/>
      <c r="BD310" s="336"/>
      <c r="BE310" s="336"/>
      <c r="BF310" s="336"/>
      <c r="BG310" s="336"/>
      <c r="BH310" s="336"/>
      <c r="BI310" s="336"/>
      <c r="BJ310" s="336"/>
      <c r="BK310" s="336"/>
      <c r="BL310" s="336"/>
      <c r="BM310" s="336"/>
      <c r="BN310" s="336"/>
      <c r="BO310" s="336"/>
      <c r="BP310" s="336"/>
      <c r="BQ310" s="336"/>
      <c r="BR310" s="336"/>
      <c r="BS310" s="336"/>
      <c r="BT310" s="336"/>
      <c r="BU310" s="336"/>
      <c r="BV310" s="336"/>
      <c r="BW310" s="336"/>
      <c r="BX310" s="336"/>
      <c r="BY310" s="338"/>
      <c r="BZ310" s="373"/>
      <c r="CA310" s="373"/>
      <c r="CB310" s="373"/>
      <c r="CC310" s="373"/>
      <c r="CD310" s="373"/>
      <c r="CE310" s="373"/>
      <c r="CF310" s="373"/>
      <c r="CG310" s="373"/>
      <c r="CH310" s="373"/>
      <c r="CI310" s="373"/>
      <c r="CJ310" s="373"/>
      <c r="CK310" s="373"/>
      <c r="CL310" s="373"/>
      <c r="CM310" s="373"/>
      <c r="CN310" s="373"/>
      <c r="CO310" s="373"/>
      <c r="CP310" s="373"/>
      <c r="CQ310" s="373"/>
      <c r="CR310" s="373"/>
      <c r="CS310" s="373"/>
      <c r="CT310" s="373"/>
      <c r="CU310" s="373"/>
      <c r="CV310" s="373"/>
      <c r="CW310" s="373"/>
      <c r="CX310" s="373"/>
      <c r="CY310" s="373"/>
      <c r="CZ310" s="373"/>
    </row>
    <row r="311" s="561" customFormat="true" ht="15" customHeight="true" x14ac:dyDescent="0.2">
      <c r="B311" s="579"/>
      <c r="AL311" s="374"/>
      <c r="AM311" s="374"/>
      <c r="AN311" s="374"/>
      <c r="AO311" s="374"/>
      <c r="AP311" s="374"/>
      <c r="AQ311" s="374"/>
      <c r="AR311" s="374"/>
      <c r="AS311" s="374"/>
      <c r="AT311" s="374"/>
      <c r="AU311" s="374"/>
      <c r="AV311" s="374"/>
      <c r="AW311" s="374"/>
      <c r="AX311" s="374"/>
      <c r="AY311" s="374"/>
      <c r="AZ311" s="374"/>
      <c r="BA311" s="338"/>
      <c r="BB311" s="336"/>
      <c r="BC311" s="336"/>
      <c r="BD311" s="336"/>
      <c r="BE311" s="336"/>
      <c r="BF311" s="336"/>
      <c r="BG311" s="336"/>
      <c r="BH311" s="336"/>
      <c r="BI311" s="336"/>
      <c r="BJ311" s="336"/>
      <c r="BK311" s="336"/>
      <c r="BL311" s="336"/>
      <c r="BM311" s="336"/>
      <c r="BN311" s="336"/>
      <c r="BO311" s="336"/>
      <c r="BP311" s="336"/>
      <c r="BQ311" s="336"/>
      <c r="BR311" s="336"/>
      <c r="BS311" s="336"/>
      <c r="BT311" s="336"/>
      <c r="BU311" s="336"/>
      <c r="BV311" s="336"/>
      <c r="BW311" s="336"/>
      <c r="BX311" s="336"/>
      <c r="BY311" s="338"/>
      <c r="BZ311" s="373"/>
      <c r="CA311" s="373"/>
      <c r="CB311" s="373"/>
      <c r="CC311" s="373"/>
      <c r="CD311" s="373"/>
      <c r="CE311" s="373"/>
      <c r="CF311" s="373"/>
      <c r="CG311" s="373"/>
      <c r="CH311" s="373"/>
      <c r="CI311" s="373"/>
      <c r="CJ311" s="373"/>
      <c r="CK311" s="373"/>
      <c r="CL311" s="373"/>
      <c r="CM311" s="373"/>
      <c r="CN311" s="373"/>
      <c r="CO311" s="373"/>
      <c r="CP311" s="373"/>
      <c r="CQ311" s="373"/>
      <c r="CR311" s="373"/>
      <c r="CS311" s="373"/>
      <c r="CT311" s="373"/>
      <c r="CU311" s="373"/>
      <c r="CV311" s="373"/>
      <c r="CW311" s="373"/>
      <c r="CX311" s="373"/>
      <c r="CY311" s="373"/>
      <c r="CZ311" s="373"/>
    </row>
    <row r="312" s="561" customFormat="true" ht="15" customHeight="true" x14ac:dyDescent="0.2">
      <c r="B312" s="579"/>
      <c r="AL312" s="374"/>
      <c r="AM312" s="374"/>
      <c r="AN312" s="374"/>
      <c r="AO312" s="374"/>
      <c r="AP312" s="374"/>
      <c r="AQ312" s="374"/>
      <c r="AR312" s="374"/>
      <c r="AS312" s="374"/>
      <c r="AT312" s="374"/>
      <c r="AU312" s="374"/>
      <c r="AV312" s="374"/>
      <c r="AW312" s="374"/>
      <c r="AX312" s="374"/>
      <c r="AY312" s="374"/>
      <c r="AZ312" s="374"/>
      <c r="BA312" s="338"/>
      <c r="BB312" s="336"/>
      <c r="BC312" s="336"/>
      <c r="BD312" s="336"/>
      <c r="BE312" s="336"/>
      <c r="BF312" s="336"/>
      <c r="BG312" s="336"/>
      <c r="BH312" s="336"/>
      <c r="BI312" s="336"/>
      <c r="BJ312" s="336"/>
      <c r="BK312" s="336"/>
      <c r="BL312" s="336"/>
      <c r="BM312" s="336"/>
      <c r="BN312" s="336"/>
      <c r="BO312" s="336"/>
      <c r="BP312" s="336"/>
      <c r="BQ312" s="336"/>
      <c r="BR312" s="336"/>
      <c r="BS312" s="336"/>
      <c r="BT312" s="336"/>
      <c r="BU312" s="336"/>
      <c r="BV312" s="336"/>
      <c r="BW312" s="336"/>
      <c r="BX312" s="336"/>
      <c r="BY312" s="338"/>
      <c r="BZ312" s="373"/>
      <c r="CA312" s="373"/>
      <c r="CB312" s="373"/>
      <c r="CC312" s="373"/>
      <c r="CD312" s="373"/>
      <c r="CE312" s="373"/>
      <c r="CF312" s="373"/>
      <c r="CG312" s="373"/>
      <c r="CH312" s="373"/>
      <c r="CI312" s="373"/>
      <c r="CJ312" s="373"/>
      <c r="CK312" s="373"/>
      <c r="CL312" s="373"/>
      <c r="CM312" s="373"/>
      <c r="CN312" s="373"/>
      <c r="CO312" s="373"/>
      <c r="CP312" s="373"/>
      <c r="CQ312" s="373"/>
      <c r="CR312" s="373"/>
      <c r="CS312" s="373"/>
      <c r="CT312" s="373"/>
      <c r="CU312" s="373"/>
      <c r="CV312" s="373"/>
      <c r="CW312" s="373"/>
      <c r="CX312" s="373"/>
      <c r="CY312" s="373"/>
      <c r="CZ312" s="373"/>
    </row>
    <row r="313" s="561" customFormat="true" ht="15" customHeight="true" x14ac:dyDescent="0.2">
      <c r="B313" s="579"/>
      <c r="AL313" s="374"/>
      <c r="AM313" s="374"/>
      <c r="AN313" s="374"/>
      <c r="AO313" s="374"/>
      <c r="AP313" s="374"/>
      <c r="AQ313" s="374"/>
      <c r="AR313" s="374"/>
      <c r="AS313" s="374"/>
      <c r="AT313" s="374"/>
      <c r="AU313" s="374"/>
      <c r="AV313" s="374"/>
      <c r="AW313" s="374"/>
      <c r="AX313" s="374"/>
      <c r="AY313" s="374"/>
      <c r="AZ313" s="374"/>
      <c r="BA313" s="338"/>
      <c r="BB313" s="336"/>
      <c r="BC313" s="336"/>
      <c r="BD313" s="336"/>
      <c r="BE313" s="336"/>
      <c r="BF313" s="336"/>
      <c r="BG313" s="336"/>
      <c r="BH313" s="336"/>
      <c r="BI313" s="336"/>
      <c r="BJ313" s="336"/>
      <c r="BK313" s="336"/>
      <c r="BL313" s="336"/>
      <c r="BM313" s="336"/>
      <c r="BN313" s="336"/>
      <c r="BO313" s="336"/>
      <c r="BP313" s="336"/>
      <c r="BQ313" s="336"/>
      <c r="BR313" s="336"/>
      <c r="BS313" s="336"/>
      <c r="BT313" s="336"/>
      <c r="BU313" s="336"/>
      <c r="BV313" s="336"/>
      <c r="BW313" s="336"/>
      <c r="BX313" s="336"/>
      <c r="BY313" s="338"/>
      <c r="BZ313" s="373"/>
      <c r="CA313" s="373"/>
      <c r="CB313" s="373"/>
      <c r="CC313" s="373"/>
      <c r="CD313" s="373"/>
      <c r="CE313" s="373"/>
      <c r="CF313" s="373"/>
      <c r="CG313" s="373"/>
      <c r="CH313" s="373"/>
      <c r="CI313" s="373"/>
      <c r="CJ313" s="373"/>
      <c r="CK313" s="373"/>
      <c r="CL313" s="373"/>
      <c r="CM313" s="373"/>
      <c r="CN313" s="373"/>
      <c r="CO313" s="373"/>
      <c r="CP313" s="373"/>
      <c r="CQ313" s="373"/>
      <c r="CR313" s="373"/>
      <c r="CS313" s="373"/>
      <c r="CT313" s="373"/>
      <c r="CU313" s="373"/>
      <c r="CV313" s="373"/>
      <c r="CW313" s="373"/>
      <c r="CX313" s="373"/>
      <c r="CY313" s="373"/>
      <c r="CZ313" s="373"/>
    </row>
    <row r="314" s="561" customFormat="true" ht="15" customHeight="true" x14ac:dyDescent="0.2">
      <c r="B314" s="579"/>
      <c r="AL314" s="374"/>
      <c r="AM314" s="374"/>
      <c r="AN314" s="374"/>
      <c r="AO314" s="374"/>
      <c r="AP314" s="374"/>
      <c r="AQ314" s="374"/>
      <c r="AR314" s="374"/>
      <c r="AS314" s="374"/>
      <c r="AT314" s="374"/>
      <c r="AU314" s="374"/>
      <c r="AV314" s="374"/>
      <c r="AW314" s="374"/>
      <c r="AX314" s="374"/>
      <c r="AY314" s="374"/>
      <c r="AZ314" s="374"/>
      <c r="BA314" s="338"/>
      <c r="BB314" s="336"/>
      <c r="BC314" s="336"/>
      <c r="BD314" s="336"/>
      <c r="BE314" s="336"/>
      <c r="BF314" s="336"/>
      <c r="BG314" s="336"/>
      <c r="BH314" s="336"/>
      <c r="BI314" s="336"/>
      <c r="BJ314" s="336"/>
      <c r="BK314" s="336"/>
      <c r="BL314" s="336"/>
      <c r="BM314" s="336"/>
      <c r="BN314" s="336"/>
      <c r="BO314" s="336"/>
      <c r="BP314" s="336"/>
      <c r="BQ314" s="336"/>
      <c r="BR314" s="336"/>
      <c r="BS314" s="336"/>
      <c r="BT314" s="336"/>
      <c r="BU314" s="336"/>
      <c r="BV314" s="336"/>
      <c r="BW314" s="336"/>
      <c r="BX314" s="336"/>
      <c r="BY314" s="338"/>
      <c r="BZ314" s="373"/>
      <c r="CA314" s="373"/>
      <c r="CB314" s="373"/>
      <c r="CC314" s="373"/>
      <c r="CD314" s="373"/>
      <c r="CE314" s="373"/>
      <c r="CF314" s="373"/>
      <c r="CG314" s="373"/>
      <c r="CH314" s="373"/>
      <c r="CI314" s="373"/>
      <c r="CJ314" s="373"/>
      <c r="CK314" s="373"/>
      <c r="CL314" s="373"/>
      <c r="CM314" s="373"/>
      <c r="CN314" s="373"/>
      <c r="CO314" s="373"/>
      <c r="CP314" s="373"/>
      <c r="CQ314" s="373"/>
      <c r="CR314" s="373"/>
      <c r="CS314" s="373"/>
      <c r="CT314" s="373"/>
      <c r="CU314" s="373"/>
      <c r="CV314" s="373"/>
      <c r="CW314" s="373"/>
      <c r="CX314" s="373"/>
      <c r="CY314" s="373"/>
      <c r="CZ314" s="373"/>
    </row>
    <row r="315" s="561" customFormat="true" ht="15" customHeight="true" x14ac:dyDescent="0.2">
      <c r="B315" s="579"/>
      <c r="AL315" s="374"/>
      <c r="AM315" s="374"/>
      <c r="AN315" s="374"/>
      <c r="AO315" s="374"/>
      <c r="AP315" s="374"/>
      <c r="AQ315" s="374"/>
      <c r="AR315" s="374"/>
      <c r="AS315" s="374"/>
      <c r="AT315" s="374"/>
      <c r="AU315" s="374"/>
      <c r="AV315" s="374"/>
      <c r="AW315" s="374"/>
      <c r="AX315" s="374"/>
      <c r="AY315" s="374"/>
      <c r="AZ315" s="374"/>
      <c r="BA315" s="338"/>
      <c r="BB315" s="336"/>
      <c r="BC315" s="336"/>
      <c r="BD315" s="336"/>
      <c r="BE315" s="336"/>
      <c r="BF315" s="336"/>
      <c r="BG315" s="336"/>
      <c r="BH315" s="336"/>
      <c r="BI315" s="336"/>
      <c r="BJ315" s="336"/>
      <c r="BK315" s="336"/>
      <c r="BL315" s="336"/>
      <c r="BM315" s="336"/>
      <c r="BN315" s="336"/>
      <c r="BO315" s="336"/>
      <c r="BP315" s="336"/>
      <c r="BQ315" s="336"/>
      <c r="BR315" s="336"/>
      <c r="BS315" s="336"/>
      <c r="BT315" s="336"/>
      <c r="BU315" s="336"/>
      <c r="BV315" s="336"/>
      <c r="BW315" s="336"/>
      <c r="BX315" s="336"/>
      <c r="BY315" s="338"/>
      <c r="BZ315" s="373"/>
      <c r="CA315" s="373"/>
      <c r="CB315" s="373"/>
      <c r="CC315" s="373"/>
      <c r="CD315" s="373"/>
      <c r="CE315" s="373"/>
      <c r="CF315" s="373"/>
      <c r="CG315" s="373"/>
      <c r="CH315" s="373"/>
      <c r="CI315" s="373"/>
      <c r="CJ315" s="373"/>
      <c r="CK315" s="373"/>
      <c r="CL315" s="373"/>
      <c r="CM315" s="373"/>
      <c r="CN315" s="373"/>
      <c r="CO315" s="373"/>
      <c r="CP315" s="373"/>
      <c r="CQ315" s="373"/>
      <c r="CR315" s="373"/>
      <c r="CS315" s="373"/>
      <c r="CT315" s="373"/>
      <c r="CU315" s="373"/>
      <c r="CV315" s="373"/>
      <c r="CW315" s="373"/>
      <c r="CX315" s="373"/>
      <c r="CY315" s="373"/>
      <c r="CZ315" s="373"/>
    </row>
    <row r="316" s="561" customFormat="true" ht="15" customHeight="true" x14ac:dyDescent="0.2">
      <c r="B316" s="579"/>
      <c r="AL316" s="374"/>
      <c r="AM316" s="374"/>
      <c r="AN316" s="374"/>
      <c r="AO316" s="374"/>
      <c r="AP316" s="374"/>
      <c r="AQ316" s="374"/>
      <c r="AR316" s="374"/>
      <c r="AS316" s="374"/>
      <c r="AT316" s="374"/>
      <c r="AU316" s="374"/>
      <c r="AV316" s="374"/>
      <c r="AW316" s="374"/>
      <c r="AX316" s="374"/>
      <c r="AY316" s="374"/>
      <c r="AZ316" s="374"/>
      <c r="BA316" s="338"/>
      <c r="BB316" s="336"/>
      <c r="BC316" s="336"/>
      <c r="BD316" s="336"/>
      <c r="BE316" s="336"/>
      <c r="BF316" s="336"/>
      <c r="BG316" s="336"/>
      <c r="BH316" s="336"/>
      <c r="BI316" s="336"/>
      <c r="BJ316" s="336"/>
      <c r="BK316" s="336"/>
      <c r="BL316" s="336"/>
      <c r="BM316" s="336"/>
      <c r="BN316" s="336"/>
      <c r="BO316" s="336"/>
      <c r="BP316" s="336"/>
      <c r="BQ316" s="336"/>
      <c r="BR316" s="336"/>
      <c r="BS316" s="336"/>
      <c r="BT316" s="336"/>
      <c r="BU316" s="336"/>
      <c r="BV316" s="336"/>
      <c r="BW316" s="336"/>
      <c r="BX316" s="336"/>
      <c r="BY316" s="338"/>
      <c r="BZ316" s="373"/>
      <c r="CA316" s="373"/>
      <c r="CB316" s="373"/>
      <c r="CC316" s="373"/>
      <c r="CD316" s="373"/>
      <c r="CE316" s="373"/>
      <c r="CF316" s="373"/>
      <c r="CG316" s="373"/>
      <c r="CH316" s="373"/>
      <c r="CI316" s="373"/>
      <c r="CJ316" s="373"/>
      <c r="CK316" s="373"/>
      <c r="CL316" s="373"/>
      <c r="CM316" s="373"/>
      <c r="CN316" s="373"/>
      <c r="CO316" s="373"/>
      <c r="CP316" s="373"/>
      <c r="CQ316" s="373"/>
      <c r="CR316" s="373"/>
      <c r="CS316" s="373"/>
      <c r="CT316" s="373"/>
      <c r="CU316" s="373"/>
      <c r="CV316" s="373"/>
      <c r="CW316" s="373"/>
      <c r="CX316" s="373"/>
      <c r="CY316" s="373"/>
      <c r="CZ316" s="373"/>
    </row>
    <row r="317" s="561" customFormat="true" ht="15" customHeight="true" x14ac:dyDescent="0.2">
      <c r="B317" s="579"/>
      <c r="AL317" s="374"/>
      <c r="AM317" s="374"/>
      <c r="AN317" s="374"/>
      <c r="AO317" s="374"/>
      <c r="AP317" s="374"/>
      <c r="AQ317" s="374"/>
      <c r="AR317" s="374"/>
      <c r="AS317" s="374"/>
      <c r="AT317" s="374"/>
      <c r="AU317" s="374"/>
      <c r="AV317" s="374"/>
      <c r="AW317" s="374"/>
      <c r="AX317" s="374"/>
      <c r="AY317" s="374"/>
      <c r="AZ317" s="374"/>
      <c r="BA317" s="338"/>
      <c r="BB317" s="336"/>
      <c r="BC317" s="336"/>
      <c r="BD317" s="336"/>
      <c r="BE317" s="336"/>
      <c r="BF317" s="336"/>
      <c r="BG317" s="336"/>
      <c r="BH317" s="336"/>
      <c r="BI317" s="336"/>
      <c r="BJ317" s="336"/>
      <c r="BK317" s="336"/>
      <c r="BL317" s="336"/>
      <c r="BM317" s="336"/>
      <c r="BN317" s="336"/>
      <c r="BO317" s="336"/>
      <c r="BP317" s="336"/>
      <c r="BQ317" s="336"/>
      <c r="BR317" s="336"/>
      <c r="BS317" s="336"/>
      <c r="BT317" s="336"/>
      <c r="BU317" s="336"/>
      <c r="BV317" s="336"/>
      <c r="BW317" s="336"/>
      <c r="BX317" s="336"/>
      <c r="BY317" s="338"/>
      <c r="BZ317" s="373"/>
      <c r="CA317" s="373"/>
      <c r="CB317" s="373"/>
      <c r="CC317" s="373"/>
      <c r="CD317" s="373"/>
      <c r="CE317" s="373"/>
      <c r="CF317" s="373"/>
      <c r="CG317" s="373"/>
      <c r="CH317" s="373"/>
      <c r="CI317" s="373"/>
      <c r="CJ317" s="373"/>
      <c r="CK317" s="373"/>
      <c r="CL317" s="373"/>
      <c r="CM317" s="373"/>
      <c r="CN317" s="373"/>
      <c r="CO317" s="373"/>
      <c r="CP317" s="373"/>
      <c r="CQ317" s="373"/>
      <c r="CR317" s="373"/>
      <c r="CS317" s="373"/>
      <c r="CT317" s="373"/>
      <c r="CU317" s="373"/>
      <c r="CV317" s="373"/>
      <c r="CW317" s="373"/>
      <c r="CX317" s="373"/>
      <c r="CY317" s="373"/>
      <c r="CZ317" s="373"/>
    </row>
    <row r="318" s="561" customFormat="true" ht="15" customHeight="true" x14ac:dyDescent="0.2">
      <c r="B318" s="579"/>
      <c r="AL318" s="374"/>
      <c r="AM318" s="374"/>
      <c r="AN318" s="374"/>
      <c r="AO318" s="374"/>
      <c r="AP318" s="374"/>
      <c r="AQ318" s="374"/>
      <c r="AR318" s="374"/>
      <c r="AS318" s="374"/>
      <c r="AT318" s="374"/>
      <c r="AU318" s="374"/>
      <c r="AV318" s="374"/>
      <c r="AW318" s="374"/>
      <c r="AX318" s="374"/>
      <c r="AY318" s="374"/>
      <c r="AZ318" s="374"/>
      <c r="BA318" s="338"/>
      <c r="BB318" s="336"/>
      <c r="BC318" s="336"/>
      <c r="BD318" s="336"/>
      <c r="BE318" s="336"/>
      <c r="BF318" s="336"/>
      <c r="BG318" s="336"/>
      <c r="BH318" s="336"/>
      <c r="BI318" s="336"/>
      <c r="BJ318" s="336"/>
      <c r="BK318" s="336"/>
      <c r="BL318" s="336"/>
      <c r="BM318" s="336"/>
      <c r="BN318" s="336"/>
      <c r="BO318" s="336"/>
      <c r="BP318" s="336"/>
      <c r="BQ318" s="336"/>
      <c r="BR318" s="336"/>
      <c r="BS318" s="336"/>
      <c r="BT318" s="336"/>
      <c r="BU318" s="336"/>
      <c r="BV318" s="336"/>
      <c r="BW318" s="336"/>
      <c r="BX318" s="336"/>
      <c r="BY318" s="338"/>
      <c r="BZ318" s="373"/>
      <c r="CA318" s="373"/>
      <c r="CB318" s="373"/>
      <c r="CC318" s="373"/>
      <c r="CD318" s="373"/>
      <c r="CE318" s="373"/>
      <c r="CF318" s="373"/>
      <c r="CG318" s="373"/>
      <c r="CH318" s="373"/>
      <c r="CI318" s="373"/>
      <c r="CJ318" s="373"/>
      <c r="CK318" s="373"/>
      <c r="CL318" s="373"/>
      <c r="CM318" s="373"/>
      <c r="CN318" s="373"/>
      <c r="CO318" s="373"/>
      <c r="CP318" s="373"/>
      <c r="CQ318" s="373"/>
      <c r="CR318" s="373"/>
      <c r="CS318" s="373"/>
      <c r="CT318" s="373"/>
      <c r="CU318" s="373"/>
      <c r="CV318" s="373"/>
      <c r="CW318" s="373"/>
      <c r="CX318" s="373"/>
      <c r="CY318" s="373"/>
      <c r="CZ318" s="373"/>
    </row>
    <row r="319" s="561" customFormat="true" ht="15" customHeight="true" x14ac:dyDescent="0.2">
      <c r="B319" s="579"/>
      <c r="AL319" s="374"/>
      <c r="AM319" s="374"/>
      <c r="AN319" s="374"/>
      <c r="AO319" s="374"/>
      <c r="AP319" s="374"/>
      <c r="AQ319" s="374"/>
      <c r="AR319" s="374"/>
      <c r="AS319" s="374"/>
      <c r="AT319" s="374"/>
      <c r="AU319" s="374"/>
      <c r="AV319" s="374"/>
      <c r="AW319" s="374"/>
      <c r="AX319" s="374"/>
      <c r="AY319" s="374"/>
      <c r="AZ319" s="374"/>
      <c r="BA319" s="338"/>
      <c r="BB319" s="336"/>
      <c r="BC319" s="336"/>
      <c r="BD319" s="336"/>
      <c r="BE319" s="336"/>
      <c r="BF319" s="336"/>
      <c r="BG319" s="336"/>
      <c r="BH319" s="336"/>
      <c r="BI319" s="336"/>
      <c r="BJ319" s="336"/>
      <c r="BK319" s="336"/>
      <c r="BL319" s="336"/>
      <c r="BM319" s="336"/>
      <c r="BN319" s="336"/>
      <c r="BO319" s="336"/>
      <c r="BP319" s="336"/>
      <c r="BQ319" s="336"/>
      <c r="BR319" s="336"/>
      <c r="BS319" s="336"/>
      <c r="BT319" s="336"/>
      <c r="BU319" s="336"/>
      <c r="BV319" s="336"/>
      <c r="BW319" s="336"/>
      <c r="BX319" s="336"/>
      <c r="BY319" s="338"/>
      <c r="BZ319" s="373"/>
      <c r="CA319" s="373"/>
      <c r="CB319" s="373"/>
      <c r="CC319" s="373"/>
      <c r="CD319" s="373"/>
      <c r="CE319" s="373"/>
      <c r="CF319" s="373"/>
      <c r="CG319" s="373"/>
      <c r="CH319" s="373"/>
      <c r="CI319" s="373"/>
      <c r="CJ319" s="373"/>
      <c r="CK319" s="373"/>
      <c r="CL319" s="373"/>
      <c r="CM319" s="373"/>
      <c r="CN319" s="373"/>
      <c r="CO319" s="373"/>
      <c r="CP319" s="373"/>
      <c r="CQ319" s="373"/>
      <c r="CR319" s="373"/>
      <c r="CS319" s="373"/>
      <c r="CT319" s="373"/>
      <c r="CU319" s="373"/>
      <c r="CV319" s="373"/>
      <c r="CW319" s="373"/>
      <c r="CX319" s="373"/>
      <c r="CY319" s="373"/>
      <c r="CZ319" s="373"/>
    </row>
    <row r="320" s="561" customFormat="true" ht="15" customHeight="true" x14ac:dyDescent="0.2">
      <c r="B320" s="579"/>
      <c r="AL320" s="374"/>
      <c r="AM320" s="374"/>
      <c r="AN320" s="374"/>
      <c r="AO320" s="374"/>
      <c r="AP320" s="374"/>
      <c r="AQ320" s="374"/>
      <c r="AR320" s="374"/>
      <c r="AS320" s="374"/>
      <c r="AT320" s="374"/>
      <c r="AU320" s="374"/>
      <c r="AV320" s="374"/>
      <c r="AW320" s="374"/>
      <c r="AX320" s="374"/>
      <c r="AY320" s="374"/>
      <c r="AZ320" s="374"/>
      <c r="BA320" s="338"/>
      <c r="BB320" s="336"/>
      <c r="BC320" s="336"/>
      <c r="BD320" s="336"/>
      <c r="BE320" s="336"/>
      <c r="BF320" s="336"/>
      <c r="BG320" s="336"/>
      <c r="BH320" s="336"/>
      <c r="BI320" s="336"/>
      <c r="BJ320" s="336"/>
      <c r="BK320" s="336"/>
      <c r="BL320" s="336"/>
      <c r="BM320" s="336"/>
      <c r="BN320" s="336"/>
      <c r="BO320" s="336"/>
      <c r="BP320" s="336"/>
      <c r="BQ320" s="336"/>
      <c r="BR320" s="336"/>
      <c r="BS320" s="336"/>
      <c r="BT320" s="336"/>
      <c r="BU320" s="336"/>
      <c r="BV320" s="336"/>
      <c r="BW320" s="336"/>
      <c r="BX320" s="336"/>
      <c r="BY320" s="338"/>
      <c r="BZ320" s="373"/>
      <c r="CA320" s="373"/>
      <c r="CB320" s="373"/>
      <c r="CC320" s="373"/>
      <c r="CD320" s="373"/>
      <c r="CE320" s="373"/>
      <c r="CF320" s="373"/>
      <c r="CG320" s="373"/>
      <c r="CH320" s="373"/>
      <c r="CI320" s="373"/>
      <c r="CJ320" s="373"/>
      <c r="CK320" s="373"/>
      <c r="CL320" s="373"/>
      <c r="CM320" s="373"/>
      <c r="CN320" s="373"/>
      <c r="CO320" s="373"/>
      <c r="CP320" s="373"/>
      <c r="CQ320" s="373"/>
      <c r="CR320" s="373"/>
      <c r="CS320" s="373"/>
      <c r="CT320" s="373"/>
      <c r="CU320" s="373"/>
      <c r="CV320" s="373"/>
      <c r="CW320" s="373"/>
      <c r="CX320" s="373"/>
      <c r="CY320" s="373"/>
      <c r="CZ320" s="373"/>
    </row>
    <row r="321" s="561" customFormat="true" ht="15" customHeight="true" x14ac:dyDescent="0.2">
      <c r="B321" s="579"/>
      <c r="AL321" s="374"/>
      <c r="AM321" s="374"/>
      <c r="AN321" s="374"/>
      <c r="AO321" s="374"/>
      <c r="AP321" s="374"/>
      <c r="AQ321" s="374"/>
      <c r="AR321" s="374"/>
      <c r="AS321" s="374"/>
      <c r="AT321" s="374"/>
      <c r="AU321" s="374"/>
      <c r="AV321" s="374"/>
      <c r="AW321" s="374"/>
      <c r="AX321" s="374"/>
      <c r="AY321" s="374"/>
      <c r="AZ321" s="374"/>
      <c r="BA321" s="338"/>
      <c r="BB321" s="336"/>
      <c r="BC321" s="336"/>
      <c r="BD321" s="336"/>
      <c r="BE321" s="336"/>
      <c r="BF321" s="336"/>
      <c r="BG321" s="336"/>
      <c r="BH321" s="336"/>
      <c r="BI321" s="336"/>
      <c r="BJ321" s="336"/>
      <c r="BK321" s="336"/>
      <c r="BL321" s="336"/>
      <c r="BM321" s="336"/>
      <c r="BN321" s="336"/>
      <c r="BO321" s="336"/>
      <c r="BP321" s="336"/>
      <c r="BQ321" s="336"/>
      <c r="BR321" s="336"/>
      <c r="BS321" s="336"/>
      <c r="BT321" s="336"/>
      <c r="BU321" s="336"/>
      <c r="BV321" s="336"/>
      <c r="BW321" s="336"/>
      <c r="BX321" s="336"/>
      <c r="BY321" s="338"/>
      <c r="BZ321" s="373"/>
      <c r="CA321" s="373"/>
      <c r="CB321" s="373"/>
      <c r="CC321" s="373"/>
      <c r="CD321" s="373"/>
      <c r="CE321" s="373"/>
      <c r="CF321" s="373"/>
      <c r="CG321" s="373"/>
      <c r="CH321" s="373"/>
      <c r="CI321" s="373"/>
      <c r="CJ321" s="373"/>
      <c r="CK321" s="373"/>
      <c r="CL321" s="373"/>
      <c r="CM321" s="373"/>
      <c r="CN321" s="373"/>
      <c r="CO321" s="373"/>
      <c r="CP321" s="373"/>
      <c r="CQ321" s="373"/>
      <c r="CR321" s="373"/>
      <c r="CS321" s="373"/>
      <c r="CT321" s="373"/>
      <c r="CU321" s="373"/>
      <c r="CV321" s="373"/>
      <c r="CW321" s="373"/>
      <c r="CX321" s="373"/>
      <c r="CY321" s="373"/>
      <c r="CZ321" s="373"/>
    </row>
    <row r="322" s="561" customFormat="true" ht="15" customHeight="true" x14ac:dyDescent="0.2">
      <c r="B322" s="579"/>
      <c r="AL322" s="374"/>
      <c r="AM322" s="374"/>
      <c r="AN322" s="374"/>
      <c r="AO322" s="374"/>
      <c r="AP322" s="374"/>
      <c r="AQ322" s="374"/>
      <c r="AR322" s="374"/>
      <c r="AS322" s="374"/>
      <c r="AT322" s="374"/>
      <c r="AU322" s="374"/>
      <c r="AV322" s="374"/>
      <c r="AW322" s="374"/>
      <c r="AX322" s="374"/>
      <c r="AY322" s="374"/>
      <c r="AZ322" s="374"/>
      <c r="BA322" s="338"/>
      <c r="BB322" s="336"/>
      <c r="BC322" s="336"/>
      <c r="BD322" s="336"/>
      <c r="BE322" s="336"/>
      <c r="BF322" s="336"/>
      <c r="BG322" s="336"/>
      <c r="BH322" s="336"/>
      <c r="BI322" s="336"/>
      <c r="BJ322" s="336"/>
      <c r="BK322" s="336"/>
      <c r="BL322" s="336"/>
      <c r="BM322" s="336"/>
      <c r="BN322" s="336"/>
      <c r="BO322" s="336"/>
      <c r="BP322" s="336"/>
      <c r="BQ322" s="336"/>
      <c r="BR322" s="336"/>
      <c r="BS322" s="336"/>
      <c r="BT322" s="336"/>
      <c r="BU322" s="336"/>
      <c r="BV322" s="336"/>
      <c r="BW322" s="336"/>
      <c r="BX322" s="336"/>
      <c r="BY322" s="338"/>
      <c r="BZ322" s="373"/>
      <c r="CA322" s="373"/>
      <c r="CB322" s="373"/>
      <c r="CC322" s="373"/>
      <c r="CD322" s="373"/>
      <c r="CE322" s="373"/>
      <c r="CF322" s="373"/>
      <c r="CG322" s="373"/>
      <c r="CH322" s="373"/>
      <c r="CI322" s="373"/>
      <c r="CJ322" s="373"/>
      <c r="CK322" s="373"/>
      <c r="CL322" s="373"/>
      <c r="CM322" s="373"/>
      <c r="CN322" s="373"/>
      <c r="CO322" s="373"/>
      <c r="CP322" s="373"/>
      <c r="CQ322" s="373"/>
      <c r="CR322" s="373"/>
      <c r="CS322" s="373"/>
      <c r="CT322" s="373"/>
      <c r="CU322" s="373"/>
      <c r="CV322" s="373"/>
      <c r="CW322" s="373"/>
      <c r="CX322" s="373"/>
      <c r="CY322" s="373"/>
      <c r="CZ322" s="373"/>
    </row>
    <row r="323" s="561" customFormat="true" ht="15" customHeight="true" x14ac:dyDescent="0.2">
      <c r="B323" s="579"/>
      <c r="AL323" s="374"/>
      <c r="AM323" s="374"/>
      <c r="AN323" s="374"/>
      <c r="AO323" s="374"/>
      <c r="AP323" s="374"/>
      <c r="AQ323" s="374"/>
      <c r="AR323" s="374"/>
      <c r="AS323" s="374"/>
      <c r="AT323" s="374"/>
      <c r="AU323" s="374"/>
      <c r="AV323" s="374"/>
      <c r="AW323" s="374"/>
      <c r="AX323" s="374"/>
      <c r="AY323" s="374"/>
      <c r="AZ323" s="374"/>
      <c r="BA323" s="338"/>
      <c r="BB323" s="336"/>
      <c r="BC323" s="336"/>
      <c r="BD323" s="336"/>
      <c r="BE323" s="336"/>
      <c r="BF323" s="336"/>
      <c r="BG323" s="336"/>
      <c r="BH323" s="336"/>
      <c r="BI323" s="336"/>
      <c r="BJ323" s="336"/>
      <c r="BK323" s="336"/>
      <c r="BL323" s="336"/>
      <c r="BM323" s="336"/>
      <c r="BN323" s="336"/>
      <c r="BO323" s="336"/>
      <c r="BP323" s="336"/>
      <c r="BQ323" s="336"/>
      <c r="BR323" s="336"/>
      <c r="BS323" s="336"/>
      <c r="BT323" s="336"/>
      <c r="BU323" s="336"/>
      <c r="BV323" s="336"/>
      <c r="BW323" s="336"/>
      <c r="BX323" s="336"/>
      <c r="BY323" s="338"/>
      <c r="BZ323" s="373"/>
      <c r="CA323" s="373"/>
      <c r="CB323" s="373"/>
      <c r="CC323" s="373"/>
      <c r="CD323" s="373"/>
      <c r="CE323" s="373"/>
      <c r="CF323" s="373"/>
      <c r="CG323" s="373"/>
      <c r="CH323" s="373"/>
      <c r="CI323" s="373"/>
      <c r="CJ323" s="373"/>
      <c r="CK323" s="373"/>
      <c r="CL323" s="373"/>
      <c r="CM323" s="373"/>
      <c r="CN323" s="373"/>
      <c r="CO323" s="373"/>
      <c r="CP323" s="373"/>
      <c r="CQ323" s="373"/>
      <c r="CR323" s="373"/>
      <c r="CS323" s="373"/>
      <c r="CT323" s="373"/>
      <c r="CU323" s="373"/>
      <c r="CV323" s="373"/>
      <c r="CW323" s="373"/>
      <c r="CX323" s="373"/>
      <c r="CY323" s="373"/>
      <c r="CZ323" s="373"/>
    </row>
    <row r="324" s="561" customFormat="true" ht="15" customHeight="true" x14ac:dyDescent="0.2">
      <c r="B324" s="579"/>
      <c r="AL324" s="374"/>
      <c r="AM324" s="374"/>
      <c r="AN324" s="374"/>
      <c r="AO324" s="374"/>
      <c r="AP324" s="374"/>
      <c r="AQ324" s="374"/>
      <c r="AR324" s="374"/>
      <c r="AS324" s="374"/>
      <c r="AT324" s="374"/>
      <c r="AU324" s="374"/>
      <c r="AV324" s="374"/>
      <c r="AW324" s="374"/>
      <c r="AX324" s="374"/>
      <c r="AY324" s="374"/>
      <c r="AZ324" s="374"/>
      <c r="BA324" s="338"/>
      <c r="BB324" s="336"/>
      <c r="BC324" s="336"/>
      <c r="BD324" s="336"/>
      <c r="BE324" s="336"/>
      <c r="BF324" s="336"/>
      <c r="BG324" s="336"/>
      <c r="BH324" s="336"/>
      <c r="BI324" s="336"/>
      <c r="BJ324" s="336"/>
      <c r="BK324" s="336"/>
      <c r="BL324" s="336"/>
      <c r="BM324" s="336"/>
      <c r="BN324" s="336"/>
      <c r="BO324" s="336"/>
      <c r="BP324" s="336"/>
      <c r="BQ324" s="336"/>
      <c r="BR324" s="336"/>
      <c r="BS324" s="336"/>
      <c r="BT324" s="336"/>
      <c r="BU324" s="336"/>
      <c r="BV324" s="336"/>
      <c r="BW324" s="336"/>
      <c r="BX324" s="336"/>
      <c r="BY324" s="338"/>
      <c r="BZ324" s="373"/>
      <c r="CA324" s="373"/>
      <c r="CB324" s="373"/>
      <c r="CC324" s="373"/>
      <c r="CD324" s="373"/>
      <c r="CE324" s="373"/>
      <c r="CF324" s="373"/>
      <c r="CG324" s="373"/>
      <c r="CH324" s="373"/>
      <c r="CI324" s="373"/>
      <c r="CJ324" s="373"/>
      <c r="CK324" s="373"/>
      <c r="CL324" s="373"/>
      <c r="CM324" s="373"/>
      <c r="CN324" s="373"/>
      <c r="CO324" s="373"/>
      <c r="CP324" s="373"/>
      <c r="CQ324" s="373"/>
      <c r="CR324" s="373"/>
      <c r="CS324" s="373"/>
      <c r="CT324" s="373"/>
      <c r="CU324" s="373"/>
      <c r="CV324" s="373"/>
      <c r="CW324" s="373"/>
      <c r="CX324" s="373"/>
      <c r="CY324" s="373"/>
      <c r="CZ324" s="373"/>
    </row>
    <row r="325" s="561" customFormat="true" ht="15" customHeight="true" x14ac:dyDescent="0.2">
      <c r="B325" s="579"/>
      <c r="AL325" s="374"/>
      <c r="AM325" s="374"/>
      <c r="AN325" s="374"/>
      <c r="AO325" s="374"/>
      <c r="AP325" s="374"/>
      <c r="AQ325" s="374"/>
      <c r="AR325" s="374"/>
      <c r="AS325" s="374"/>
      <c r="AT325" s="374"/>
      <c r="AU325" s="374"/>
      <c r="AV325" s="374"/>
      <c r="AW325" s="374"/>
      <c r="AX325" s="374"/>
      <c r="AY325" s="374"/>
      <c r="AZ325" s="374"/>
      <c r="BA325" s="338"/>
      <c r="BB325" s="336"/>
      <c r="BC325" s="336"/>
      <c r="BD325" s="336"/>
      <c r="BE325" s="336"/>
      <c r="BF325" s="336"/>
      <c r="BG325" s="336"/>
      <c r="BH325" s="336"/>
      <c r="BI325" s="336"/>
      <c r="BJ325" s="336"/>
      <c r="BK325" s="336"/>
      <c r="BL325" s="336"/>
      <c r="BM325" s="336"/>
      <c r="BN325" s="336"/>
      <c r="BO325" s="336"/>
      <c r="BP325" s="336"/>
      <c r="BQ325" s="336"/>
      <c r="BR325" s="336"/>
      <c r="BS325" s="336"/>
      <c r="BT325" s="336"/>
      <c r="BU325" s="336"/>
      <c r="BV325" s="336"/>
      <c r="BW325" s="336"/>
      <c r="BX325" s="336"/>
      <c r="BY325" s="338"/>
      <c r="BZ325" s="373"/>
      <c r="CA325" s="373"/>
      <c r="CB325" s="373"/>
      <c r="CC325" s="373"/>
      <c r="CD325" s="373"/>
      <c r="CE325" s="373"/>
      <c r="CF325" s="373"/>
      <c r="CG325" s="373"/>
      <c r="CH325" s="373"/>
      <c r="CI325" s="373"/>
      <c r="CJ325" s="373"/>
      <c r="CK325" s="373"/>
      <c r="CL325" s="373"/>
      <c r="CM325" s="373"/>
      <c r="CN325" s="373"/>
      <c r="CO325" s="373"/>
      <c r="CP325" s="373"/>
      <c r="CQ325" s="373"/>
      <c r="CR325" s="373"/>
      <c r="CS325" s="373"/>
      <c r="CT325" s="373"/>
      <c r="CU325" s="373"/>
      <c r="CV325" s="373"/>
      <c r="CW325" s="373"/>
      <c r="CX325" s="373"/>
      <c r="CY325" s="373"/>
      <c r="CZ325" s="373"/>
    </row>
    <row r="326" s="561" customFormat="true" ht="15" customHeight="true" x14ac:dyDescent="0.2">
      <c r="B326" s="579"/>
      <c r="AL326" s="374"/>
      <c r="AM326" s="374"/>
      <c r="AN326" s="374"/>
      <c r="AO326" s="374"/>
      <c r="AP326" s="374"/>
      <c r="AQ326" s="374"/>
      <c r="AR326" s="374"/>
      <c r="AS326" s="374"/>
      <c r="AT326" s="374"/>
      <c r="AU326" s="374"/>
      <c r="AV326" s="374"/>
      <c r="AW326" s="374"/>
      <c r="AX326" s="374"/>
      <c r="AY326" s="374"/>
      <c r="AZ326" s="374"/>
      <c r="BA326" s="338"/>
      <c r="BB326" s="336"/>
      <c r="BC326" s="336"/>
      <c r="BD326" s="336"/>
      <c r="BE326" s="336"/>
      <c r="BF326" s="336"/>
      <c r="BG326" s="336"/>
      <c r="BH326" s="336"/>
      <c r="BI326" s="336"/>
      <c r="BJ326" s="336"/>
      <c r="BK326" s="336"/>
      <c r="BL326" s="336"/>
      <c r="BM326" s="336"/>
      <c r="BN326" s="336"/>
      <c r="BO326" s="336"/>
      <c r="BP326" s="336"/>
      <c r="BQ326" s="336"/>
      <c r="BR326" s="336"/>
      <c r="BS326" s="336"/>
      <c r="BT326" s="336"/>
      <c r="BU326" s="336"/>
      <c r="BV326" s="336"/>
      <c r="BW326" s="336"/>
      <c r="BX326" s="336"/>
      <c r="BY326" s="338"/>
      <c r="BZ326" s="373"/>
      <c r="CA326" s="373"/>
      <c r="CB326" s="373"/>
      <c r="CC326" s="373"/>
      <c r="CD326" s="373"/>
      <c r="CE326" s="373"/>
      <c r="CF326" s="373"/>
      <c r="CG326" s="373"/>
      <c r="CH326" s="373"/>
      <c r="CI326" s="373"/>
      <c r="CJ326" s="373"/>
      <c r="CK326" s="373"/>
      <c r="CL326" s="373"/>
      <c r="CM326" s="373"/>
      <c r="CN326" s="373"/>
      <c r="CO326" s="373"/>
      <c r="CP326" s="373"/>
      <c r="CQ326" s="373"/>
      <c r="CR326" s="373"/>
      <c r="CS326" s="373"/>
      <c r="CT326" s="373"/>
      <c r="CU326" s="373"/>
      <c r="CV326" s="373"/>
      <c r="CW326" s="373"/>
      <c r="CX326" s="373"/>
      <c r="CY326" s="373"/>
      <c r="CZ326" s="373"/>
    </row>
    <row r="327" s="561" customFormat="true" ht="15" customHeight="true" x14ac:dyDescent="0.2">
      <c r="B327" s="579"/>
      <c r="AL327" s="374"/>
      <c r="AM327" s="374"/>
      <c r="AN327" s="374"/>
      <c r="AO327" s="374"/>
      <c r="AP327" s="374"/>
      <c r="AQ327" s="374"/>
      <c r="AR327" s="374"/>
      <c r="AS327" s="374"/>
      <c r="AT327" s="374"/>
      <c r="AU327" s="374"/>
      <c r="AV327" s="374"/>
      <c r="AW327" s="374"/>
      <c r="AX327" s="374"/>
      <c r="AY327" s="374"/>
      <c r="AZ327" s="374"/>
      <c r="BA327" s="338"/>
      <c r="BB327" s="336"/>
      <c r="BC327" s="336"/>
      <c r="BD327" s="336"/>
      <c r="BE327" s="336"/>
      <c r="BF327" s="336"/>
      <c r="BG327" s="336"/>
      <c r="BH327" s="336"/>
      <c r="BI327" s="336"/>
      <c r="BJ327" s="336"/>
      <c r="BK327" s="336"/>
      <c r="BL327" s="336"/>
      <c r="BM327" s="336"/>
      <c r="BN327" s="336"/>
      <c r="BO327" s="336"/>
      <c r="BP327" s="336"/>
      <c r="BQ327" s="336"/>
      <c r="BR327" s="336"/>
      <c r="BS327" s="336"/>
      <c r="BT327" s="336"/>
      <c r="BU327" s="336"/>
      <c r="BV327" s="336"/>
      <c r="BW327" s="336"/>
      <c r="BX327" s="336"/>
      <c r="BY327" s="338"/>
      <c r="BZ327" s="373"/>
      <c r="CA327" s="373"/>
      <c r="CB327" s="373"/>
      <c r="CC327" s="373"/>
      <c r="CD327" s="373"/>
      <c r="CE327" s="373"/>
      <c r="CF327" s="373"/>
      <c r="CG327" s="373"/>
      <c r="CH327" s="373"/>
      <c r="CI327" s="373"/>
      <c r="CJ327" s="373"/>
      <c r="CK327" s="373"/>
      <c r="CL327" s="373"/>
      <c r="CM327" s="373"/>
      <c r="CN327" s="373"/>
      <c r="CO327" s="373"/>
      <c r="CP327" s="373"/>
      <c r="CQ327" s="373"/>
      <c r="CR327" s="373"/>
      <c r="CS327" s="373"/>
      <c r="CT327" s="373"/>
      <c r="CU327" s="373"/>
      <c r="CV327" s="373"/>
      <c r="CW327" s="373"/>
      <c r="CX327" s="373"/>
      <c r="CY327" s="373"/>
      <c r="CZ327" s="373"/>
    </row>
    <row r="328" s="561" customFormat="true" ht="15" customHeight="true" x14ac:dyDescent="0.2">
      <c r="B328" s="579"/>
      <c r="AL328" s="374"/>
      <c r="AM328" s="374"/>
      <c r="AN328" s="374"/>
      <c r="AO328" s="374"/>
      <c r="AP328" s="374"/>
      <c r="AQ328" s="374"/>
      <c r="AR328" s="374"/>
      <c r="AS328" s="374"/>
      <c r="AT328" s="374"/>
      <c r="AU328" s="374"/>
      <c r="AV328" s="374"/>
      <c r="AW328" s="374"/>
      <c r="AX328" s="374"/>
      <c r="AY328" s="374"/>
      <c r="AZ328" s="374"/>
      <c r="BA328" s="338"/>
      <c r="BB328" s="336"/>
      <c r="BC328" s="336"/>
      <c r="BD328" s="336"/>
      <c r="BE328" s="336"/>
      <c r="BF328" s="336"/>
      <c r="BG328" s="336"/>
      <c r="BH328" s="336"/>
      <c r="BI328" s="336"/>
      <c r="BJ328" s="336"/>
      <c r="BK328" s="336"/>
      <c r="BL328" s="336"/>
      <c r="BM328" s="336"/>
      <c r="BN328" s="336"/>
      <c r="BO328" s="336"/>
      <c r="BP328" s="336"/>
      <c r="BQ328" s="336"/>
      <c r="BR328" s="336"/>
      <c r="BS328" s="336"/>
      <c r="BT328" s="336"/>
      <c r="BU328" s="336"/>
      <c r="BV328" s="336"/>
      <c r="BW328" s="336"/>
      <c r="BX328" s="336"/>
      <c r="BY328" s="338"/>
      <c r="BZ328" s="373"/>
      <c r="CA328" s="373"/>
      <c r="CB328" s="373"/>
      <c r="CC328" s="373"/>
      <c r="CD328" s="373"/>
      <c r="CE328" s="373"/>
      <c r="CF328" s="373"/>
      <c r="CG328" s="373"/>
      <c r="CH328" s="373"/>
      <c r="CI328" s="373"/>
      <c r="CJ328" s="373"/>
      <c r="CK328" s="373"/>
      <c r="CL328" s="373"/>
      <c r="CM328" s="373"/>
      <c r="CN328" s="373"/>
      <c r="CO328" s="373"/>
      <c r="CP328" s="373"/>
      <c r="CQ328" s="373"/>
      <c r="CR328" s="373"/>
      <c r="CS328" s="373"/>
      <c r="CT328" s="373"/>
      <c r="CU328" s="373"/>
      <c r="CV328" s="373"/>
      <c r="CW328" s="373"/>
      <c r="CX328" s="373"/>
      <c r="CY328" s="373"/>
      <c r="CZ328" s="373"/>
    </row>
    <row r="329" s="561" customFormat="true" ht="250.15" customHeight="true" x14ac:dyDescent="0.2">
      <c r="B329" s="579"/>
      <c r="AL329" s="374"/>
      <c r="AM329" s="374"/>
      <c r="AN329" s="374"/>
      <c r="AO329" s="374"/>
      <c r="AP329" s="374"/>
      <c r="AQ329" s="374"/>
      <c r="AR329" s="374"/>
      <c r="AS329" s="374"/>
      <c r="AT329" s="374"/>
      <c r="AU329" s="374"/>
      <c r="AV329" s="374"/>
      <c r="AW329" s="374"/>
      <c r="AX329" s="374"/>
      <c r="AY329" s="374"/>
      <c r="AZ329" s="374"/>
      <c r="BA329" s="338"/>
      <c r="BB329" s="336"/>
      <c r="BC329" s="336"/>
      <c r="BD329" s="336"/>
      <c r="BE329" s="336"/>
      <c r="BF329" s="336"/>
      <c r="BG329" s="336"/>
      <c r="BH329" s="336"/>
      <c r="BI329" s="336"/>
      <c r="BJ329" s="336"/>
      <c r="BK329" s="336"/>
      <c r="BL329" s="336"/>
      <c r="BM329" s="336"/>
      <c r="BN329" s="336"/>
      <c r="BO329" s="336"/>
      <c r="BP329" s="336"/>
      <c r="BQ329" s="336"/>
      <c r="BR329" s="336"/>
      <c r="BS329" s="336"/>
      <c r="BT329" s="336"/>
      <c r="BU329" s="336"/>
      <c r="BV329" s="336"/>
      <c r="BW329" s="336"/>
      <c r="BX329" s="336"/>
      <c r="BY329" s="338"/>
      <c r="BZ329" s="373"/>
      <c r="CA329" s="373"/>
      <c r="CB329" s="373"/>
      <c r="CC329" s="373"/>
      <c r="CD329" s="373"/>
      <c r="CE329" s="373"/>
      <c r="CF329" s="373"/>
      <c r="CG329" s="373"/>
      <c r="CH329" s="373"/>
      <c r="CI329" s="373"/>
      <c r="CJ329" s="373"/>
      <c r="CK329" s="373"/>
      <c r="CL329" s="373"/>
      <c r="CM329" s="373"/>
      <c r="CN329" s="373"/>
      <c r="CO329" s="373"/>
      <c r="CP329" s="373"/>
      <c r="CQ329" s="373"/>
      <c r="CR329" s="373"/>
      <c r="CS329" s="373"/>
      <c r="CT329" s="373"/>
      <c r="CU329" s="373"/>
      <c r="CV329" s="373"/>
      <c r="CW329" s="373"/>
      <c r="CX329" s="373"/>
      <c r="CY329" s="373"/>
      <c r="CZ329" s="373"/>
    </row>
    <row r="330" s="376" customFormat="true" ht="19.15" customHeight="true" x14ac:dyDescent="0.2">
      <c r="B330" s="542"/>
      <c r="AL330" s="369"/>
      <c r="AM330" s="369"/>
      <c r="AN330" s="369"/>
      <c r="AO330" s="369"/>
      <c r="AP330" s="369"/>
      <c r="AQ330" s="369"/>
      <c r="AR330" s="369"/>
      <c r="AS330" s="369"/>
      <c r="AT330" s="369"/>
      <c r="AU330" s="369"/>
      <c r="AV330" s="369"/>
      <c r="AW330" s="369"/>
      <c r="AX330" s="369"/>
      <c r="AY330" s="369"/>
      <c r="AZ330" s="369"/>
      <c r="BA330" s="341"/>
      <c r="BB330" s="341"/>
      <c r="BC330" s="628"/>
      <c r="BD330" s="628"/>
      <c r="BE330" s="628"/>
      <c r="BF330" s="628"/>
      <c r="BG330" s="628"/>
      <c r="BH330" s="628"/>
      <c r="BI330" s="628"/>
      <c r="BJ330" s="628"/>
      <c r="BK330" s="628"/>
      <c r="BL330" s="628"/>
      <c r="BM330" s="628"/>
      <c r="BN330" s="628"/>
      <c r="BO330" s="628"/>
      <c r="BP330" s="628"/>
      <c r="BQ330" s="628"/>
      <c r="BR330" s="628"/>
      <c r="BS330" s="628"/>
      <c r="BT330" s="628"/>
      <c r="BU330" s="628"/>
      <c r="BV330" s="628"/>
      <c r="BW330" s="628"/>
      <c r="BX330" s="628"/>
      <c r="BY330" s="628"/>
      <c r="BZ330" s="369"/>
      <c r="CA330" s="369"/>
      <c r="CB330" s="369"/>
      <c r="CC330" s="369"/>
      <c r="CD330" s="369"/>
      <c r="CE330" s="369"/>
      <c r="CF330" s="369"/>
      <c r="CG330" s="369"/>
      <c r="CH330" s="369"/>
      <c r="CI330" s="369"/>
      <c r="CJ330" s="369"/>
      <c r="CK330" s="369"/>
      <c r="CL330" s="369"/>
      <c r="CM330" s="369"/>
      <c r="CN330" s="369"/>
      <c r="CO330" s="369"/>
      <c r="CP330" s="369"/>
      <c r="CQ330" s="369"/>
      <c r="CR330" s="369"/>
      <c r="CS330" s="369"/>
      <c r="CT330" s="369"/>
      <c r="CU330" s="369"/>
      <c r="CV330" s="369"/>
      <c r="CW330" s="369"/>
      <c r="CX330" s="369"/>
      <c r="CY330" s="369"/>
      <c r="CZ330" s="369"/>
    </row>
    <row r="331" s="376" customFormat="true" ht="15" customHeight="true" x14ac:dyDescent="0.2">
      <c r="B331" s="542"/>
      <c r="AL331" s="369"/>
      <c r="AM331" s="369"/>
      <c r="AN331" s="369"/>
      <c r="AO331" s="369"/>
      <c r="AP331" s="369"/>
      <c r="AQ331" s="369"/>
      <c r="AR331" s="369"/>
      <c r="AS331" s="369"/>
      <c r="AT331" s="369"/>
      <c r="AU331" s="369"/>
      <c r="AV331" s="369"/>
      <c r="AW331" s="369"/>
      <c r="AX331" s="369"/>
      <c r="AY331" s="369"/>
      <c r="AZ331" s="369"/>
      <c r="BA331" s="341"/>
      <c r="BB331" s="341"/>
      <c r="BC331" s="628"/>
      <c r="BD331" s="628"/>
      <c r="BE331" s="628"/>
      <c r="BF331" s="628"/>
      <c r="BG331" s="628"/>
      <c r="BH331" s="628"/>
      <c r="BI331" s="628"/>
      <c r="BJ331" s="628"/>
      <c r="BK331" s="628"/>
      <c r="BL331" s="628"/>
      <c r="BM331" s="628"/>
      <c r="BN331" s="628"/>
      <c r="BO331" s="628"/>
      <c r="BP331" s="628"/>
      <c r="BQ331" s="628"/>
      <c r="BR331" s="628"/>
      <c r="BS331" s="628"/>
      <c r="BT331" s="628"/>
      <c r="BU331" s="628"/>
      <c r="BV331" s="628"/>
      <c r="BW331" s="628"/>
      <c r="BX331" s="628"/>
      <c r="BY331" s="628"/>
      <c r="BZ331" s="369"/>
      <c r="CA331" s="369"/>
      <c r="CB331" s="369"/>
      <c r="CC331" s="369"/>
      <c r="CD331" s="369"/>
      <c r="CE331" s="369"/>
      <c r="CF331" s="369"/>
      <c r="CG331" s="369"/>
      <c r="CH331" s="369"/>
      <c r="CI331" s="369"/>
      <c r="CJ331" s="369"/>
      <c r="CK331" s="369"/>
      <c r="CL331" s="369"/>
      <c r="CM331" s="369"/>
      <c r="CN331" s="369"/>
      <c r="CO331" s="369"/>
      <c r="CP331" s="369"/>
      <c r="CQ331" s="369"/>
      <c r="CR331" s="369"/>
      <c r="CS331" s="369"/>
      <c r="CT331" s="369"/>
      <c r="CU331" s="369"/>
      <c r="CV331" s="369"/>
      <c r="CW331" s="369"/>
      <c r="CX331" s="369"/>
      <c r="CY331" s="369"/>
      <c r="CZ331" s="369"/>
    </row>
    <row r="332" s="376" customFormat="true" ht="15" customHeight="true" x14ac:dyDescent="0.2">
      <c r="B332" s="542"/>
      <c r="AL332" s="369"/>
      <c r="AM332" s="369"/>
      <c r="AN332" s="369"/>
      <c r="AO332" s="369"/>
      <c r="AP332" s="369"/>
      <c r="AQ332" s="369"/>
      <c r="AR332" s="369"/>
      <c r="AS332" s="369"/>
      <c r="AT332" s="369"/>
      <c r="AU332" s="369"/>
      <c r="AV332" s="369"/>
      <c r="AW332" s="369"/>
      <c r="AX332" s="369"/>
      <c r="AY332" s="369"/>
      <c r="AZ332" s="369"/>
      <c r="BA332" s="341"/>
      <c r="BB332" s="341"/>
      <c r="BC332" s="628"/>
      <c r="BD332" s="628"/>
      <c r="BE332" s="628"/>
      <c r="BF332" s="628"/>
      <c r="BG332" s="628"/>
      <c r="BH332" s="628"/>
      <c r="BI332" s="628"/>
      <c r="BJ332" s="628"/>
      <c r="BK332" s="628"/>
      <c r="BL332" s="628"/>
      <c r="BM332" s="628"/>
      <c r="BN332" s="628"/>
      <c r="BO332" s="628"/>
      <c r="BP332" s="628"/>
      <c r="BQ332" s="628"/>
      <c r="BR332" s="628"/>
      <c r="BS332" s="628"/>
      <c r="BT332" s="628"/>
      <c r="BU332" s="628"/>
      <c r="BV332" s="628"/>
      <c r="BW332" s="628"/>
      <c r="BX332" s="628"/>
      <c r="BY332" s="628"/>
      <c r="BZ332" s="369"/>
      <c r="CA332" s="369"/>
      <c r="CB332" s="369"/>
      <c r="CC332" s="369"/>
      <c r="CD332" s="369"/>
      <c r="CE332" s="369"/>
      <c r="CF332" s="369"/>
      <c r="CG332" s="369"/>
      <c r="CH332" s="369"/>
      <c r="CI332" s="369"/>
      <c r="CJ332" s="369"/>
      <c r="CK332" s="369"/>
      <c r="CL332" s="369"/>
      <c r="CM332" s="369"/>
      <c r="CN332" s="369"/>
      <c r="CO332" s="369"/>
      <c r="CP332" s="369"/>
      <c r="CQ332" s="369"/>
      <c r="CR332" s="369"/>
      <c r="CS332" s="369"/>
      <c r="CT332" s="369"/>
      <c r="CU332" s="369"/>
      <c r="CV332" s="369"/>
      <c r="CW332" s="369"/>
      <c r="CX332" s="369"/>
      <c r="CY332" s="369"/>
      <c r="CZ332" s="369"/>
    </row>
    <row r="333" s="376" customFormat="true" ht="15" customHeight="true" x14ac:dyDescent="0.2">
      <c r="B333" s="542"/>
      <c r="AL333" s="369"/>
      <c r="AM333" s="369"/>
      <c r="AN333" s="369"/>
      <c r="AO333" s="369"/>
      <c r="AP333" s="369"/>
      <c r="AQ333" s="369"/>
      <c r="AR333" s="369"/>
      <c r="AS333" s="369"/>
      <c r="AT333" s="369"/>
      <c r="AU333" s="369"/>
      <c r="AV333" s="369"/>
      <c r="AW333" s="369"/>
      <c r="AX333" s="369"/>
      <c r="AY333" s="369"/>
      <c r="AZ333" s="369"/>
      <c r="BA333" s="341"/>
      <c r="BB333" s="341"/>
      <c r="BC333" s="628"/>
      <c r="BD333" s="628"/>
      <c r="BE333" s="628"/>
      <c r="BF333" s="628"/>
      <c r="BG333" s="628"/>
      <c r="BH333" s="628"/>
      <c r="BI333" s="628"/>
      <c r="BJ333" s="628"/>
      <c r="BK333" s="628"/>
      <c r="BL333" s="628"/>
      <c r="BM333" s="628"/>
      <c r="BN333" s="628"/>
      <c r="BO333" s="628"/>
      <c r="BP333" s="628"/>
      <c r="BQ333" s="628"/>
      <c r="BR333" s="628"/>
      <c r="BS333" s="628"/>
      <c r="BT333" s="628"/>
      <c r="BU333" s="628"/>
      <c r="BV333" s="628"/>
      <c r="BW333" s="628"/>
      <c r="BX333" s="628"/>
      <c r="BY333" s="628"/>
      <c r="BZ333" s="369"/>
      <c r="CA333" s="369"/>
      <c r="CB333" s="369"/>
      <c r="CC333" s="369"/>
      <c r="CD333" s="369"/>
      <c r="CE333" s="369"/>
      <c r="CF333" s="369"/>
      <c r="CG333" s="369"/>
      <c r="CH333" s="369"/>
      <c r="CI333" s="369"/>
      <c r="CJ333" s="369"/>
      <c r="CK333" s="369"/>
      <c r="CL333" s="369"/>
      <c r="CM333" s="369"/>
      <c r="CN333" s="369"/>
      <c r="CO333" s="369"/>
      <c r="CP333" s="369"/>
      <c r="CQ333" s="369"/>
      <c r="CR333" s="369"/>
      <c r="CS333" s="369"/>
      <c r="CT333" s="369"/>
      <c r="CU333" s="369"/>
      <c r="CV333" s="369"/>
      <c r="CW333" s="369"/>
      <c r="CX333" s="369"/>
      <c r="CY333" s="369"/>
      <c r="CZ333" s="369"/>
    </row>
    <row r="334" s="376" customFormat="true" ht="15" customHeight="true" x14ac:dyDescent="0.2">
      <c r="B334" s="542"/>
      <c r="AL334" s="369"/>
      <c r="AM334" s="369"/>
      <c r="AN334" s="369"/>
      <c r="AO334" s="369"/>
      <c r="AP334" s="369"/>
      <c r="AQ334" s="369"/>
      <c r="AR334" s="369"/>
      <c r="AS334" s="369"/>
      <c r="AT334" s="369"/>
      <c r="AU334" s="369"/>
      <c r="AV334" s="369"/>
      <c r="AW334" s="369"/>
      <c r="AX334" s="369"/>
      <c r="AY334" s="369"/>
      <c r="AZ334" s="369"/>
      <c r="BA334" s="341"/>
      <c r="BB334" s="341"/>
      <c r="BC334" s="628"/>
      <c r="BD334" s="628"/>
      <c r="BE334" s="628"/>
      <c r="BF334" s="628"/>
      <c r="BG334" s="628"/>
      <c r="BH334" s="628"/>
      <c r="BI334" s="628"/>
      <c r="BJ334" s="628"/>
      <c r="BK334" s="628"/>
      <c r="BL334" s="628"/>
      <c r="BM334" s="628"/>
      <c r="BN334" s="628"/>
      <c r="BO334" s="628"/>
      <c r="BP334" s="628"/>
      <c r="BQ334" s="628"/>
      <c r="BR334" s="628"/>
      <c r="BS334" s="628"/>
      <c r="BT334" s="628"/>
      <c r="BU334" s="628"/>
      <c r="BV334" s="628"/>
      <c r="BW334" s="628"/>
      <c r="BX334" s="628"/>
      <c r="BY334" s="628"/>
      <c r="BZ334" s="369"/>
      <c r="CA334" s="369"/>
      <c r="CB334" s="369"/>
      <c r="CC334" s="369"/>
      <c r="CD334" s="369"/>
      <c r="CE334" s="369"/>
      <c r="CF334" s="369"/>
      <c r="CG334" s="369"/>
      <c r="CH334" s="369"/>
      <c r="CI334" s="369"/>
      <c r="CJ334" s="369"/>
      <c r="CK334" s="369"/>
      <c r="CL334" s="369"/>
      <c r="CM334" s="369"/>
      <c r="CN334" s="369"/>
      <c r="CO334" s="369"/>
      <c r="CP334" s="369"/>
      <c r="CQ334" s="369"/>
      <c r="CR334" s="369"/>
      <c r="CS334" s="369"/>
      <c r="CT334" s="369"/>
      <c r="CU334" s="369"/>
      <c r="CV334" s="369"/>
      <c r="CW334" s="369"/>
      <c r="CX334" s="369"/>
      <c r="CY334" s="369"/>
      <c r="CZ334" s="369"/>
    </row>
    <row r="335" s="376" customFormat="true" ht="15" customHeight="true" x14ac:dyDescent="0.2">
      <c r="B335" s="542"/>
      <c r="AL335" s="369"/>
      <c r="AM335" s="369"/>
      <c r="AN335" s="369"/>
      <c r="AO335" s="369"/>
      <c r="AP335" s="369"/>
      <c r="AQ335" s="369"/>
      <c r="AR335" s="369"/>
      <c r="AS335" s="369"/>
      <c r="AT335" s="369"/>
      <c r="AU335" s="369"/>
      <c r="AV335" s="369"/>
      <c r="AW335" s="369"/>
      <c r="AX335" s="369"/>
      <c r="AY335" s="369"/>
      <c r="AZ335" s="369"/>
      <c r="BA335" s="341"/>
      <c r="BB335" s="341"/>
      <c r="BC335" s="628"/>
      <c r="BD335" s="628"/>
      <c r="BE335" s="628"/>
      <c r="BF335" s="628"/>
      <c r="BG335" s="628"/>
      <c r="BH335" s="628"/>
      <c r="BI335" s="628"/>
      <c r="BJ335" s="628"/>
      <c r="BK335" s="628"/>
      <c r="BL335" s="628"/>
      <c r="BM335" s="628"/>
      <c r="BN335" s="628"/>
      <c r="BO335" s="628"/>
      <c r="BP335" s="628"/>
      <c r="BQ335" s="628"/>
      <c r="BR335" s="628"/>
      <c r="BS335" s="628"/>
      <c r="BT335" s="628"/>
      <c r="BU335" s="628"/>
      <c r="BV335" s="628"/>
      <c r="BW335" s="628"/>
      <c r="BX335" s="628"/>
      <c r="BY335" s="628"/>
      <c r="BZ335" s="369"/>
      <c r="CA335" s="369"/>
      <c r="CB335" s="369"/>
      <c r="CC335" s="369"/>
      <c r="CD335" s="369"/>
      <c r="CE335" s="369"/>
      <c r="CF335" s="369"/>
      <c r="CG335" s="369"/>
      <c r="CH335" s="369"/>
      <c r="CI335" s="369"/>
      <c r="CJ335" s="369"/>
      <c r="CK335" s="369"/>
      <c r="CL335" s="369"/>
      <c r="CM335" s="369"/>
      <c r="CN335" s="369"/>
      <c r="CO335" s="369"/>
      <c r="CP335" s="369"/>
      <c r="CQ335" s="369"/>
      <c r="CR335" s="369"/>
      <c r="CS335" s="369"/>
      <c r="CT335" s="369"/>
      <c r="CU335" s="369"/>
      <c r="CV335" s="369"/>
      <c r="CW335" s="369"/>
      <c r="CX335" s="369"/>
      <c r="CY335" s="369"/>
      <c r="CZ335" s="369"/>
    </row>
    <row r="336" s="376" customFormat="true" ht="15" customHeight="true" x14ac:dyDescent="0.2">
      <c r="B336" s="542"/>
      <c r="AL336" s="369"/>
      <c r="AM336" s="369"/>
      <c r="AN336" s="369"/>
      <c r="AO336" s="369"/>
      <c r="AP336" s="369"/>
      <c r="AQ336" s="369"/>
      <c r="AR336" s="369"/>
      <c r="AS336" s="369"/>
      <c r="AT336" s="369"/>
      <c r="AU336" s="369"/>
      <c r="AV336" s="369"/>
      <c r="AW336" s="369"/>
      <c r="AX336" s="369"/>
      <c r="AY336" s="369"/>
      <c r="AZ336" s="369"/>
      <c r="BA336" s="341"/>
      <c r="BB336" s="341"/>
      <c r="BC336" s="628"/>
      <c r="BD336" s="628"/>
      <c r="BE336" s="628"/>
      <c r="BF336" s="628"/>
      <c r="BG336" s="628"/>
      <c r="BH336" s="628"/>
      <c r="BI336" s="628"/>
      <c r="BJ336" s="628"/>
      <c r="BK336" s="628"/>
      <c r="BL336" s="628"/>
      <c r="BM336" s="628"/>
      <c r="BN336" s="628"/>
      <c r="BO336" s="628"/>
      <c r="BP336" s="628"/>
      <c r="BQ336" s="628"/>
      <c r="BR336" s="628"/>
      <c r="BS336" s="628"/>
      <c r="BT336" s="628"/>
      <c r="BU336" s="628"/>
      <c r="BV336" s="628"/>
      <c r="BW336" s="628"/>
      <c r="BX336" s="628"/>
      <c r="BY336" s="628"/>
      <c r="BZ336" s="369"/>
      <c r="CA336" s="369"/>
      <c r="CB336" s="369"/>
      <c r="CC336" s="369"/>
      <c r="CD336" s="369"/>
      <c r="CE336" s="369"/>
      <c r="CF336" s="369"/>
      <c r="CG336" s="369"/>
      <c r="CH336" s="369"/>
      <c r="CI336" s="369"/>
      <c r="CJ336" s="369"/>
      <c r="CK336" s="369"/>
      <c r="CL336" s="369"/>
      <c r="CM336" s="369"/>
      <c r="CN336" s="369"/>
      <c r="CO336" s="369"/>
      <c r="CP336" s="369"/>
      <c r="CQ336" s="369"/>
      <c r="CR336" s="369"/>
      <c r="CS336" s="369"/>
      <c r="CT336" s="369"/>
      <c r="CU336" s="369"/>
      <c r="CV336" s="369"/>
      <c r="CW336" s="369"/>
      <c r="CX336" s="369"/>
      <c r="CY336" s="369"/>
      <c r="CZ336" s="369"/>
    </row>
    <row r="337" s="376" customFormat="true" ht="18" customHeight="true" x14ac:dyDescent="0.2">
      <c r="B337" s="542"/>
      <c r="AL337" s="369"/>
      <c r="AM337" s="369"/>
      <c r="AN337" s="369"/>
      <c r="AO337" s="369"/>
      <c r="AP337" s="369"/>
      <c r="AQ337" s="369"/>
      <c r="AR337" s="369"/>
      <c r="AS337" s="369"/>
      <c r="AT337" s="369"/>
      <c r="AU337" s="369"/>
      <c r="AV337" s="369"/>
      <c r="AW337" s="369"/>
      <c r="AX337" s="369"/>
      <c r="AY337" s="369"/>
      <c r="AZ337" s="369"/>
      <c r="BA337" s="341"/>
      <c r="BB337" s="341"/>
      <c r="BC337" s="628"/>
      <c r="BD337" s="628"/>
      <c r="BE337" s="628"/>
      <c r="BF337" s="628"/>
      <c r="BG337" s="628"/>
      <c r="BH337" s="628"/>
      <c r="BI337" s="628"/>
      <c r="BJ337" s="628"/>
      <c r="BK337" s="628"/>
      <c r="BL337" s="628"/>
      <c r="BM337" s="628"/>
      <c r="BN337" s="628"/>
      <c r="BO337" s="628"/>
      <c r="BP337" s="628"/>
      <c r="BQ337" s="628"/>
      <c r="BR337" s="628"/>
      <c r="BS337" s="628"/>
      <c r="BT337" s="628"/>
      <c r="BU337" s="628"/>
      <c r="BV337" s="628"/>
      <c r="BW337" s="628"/>
      <c r="BX337" s="628"/>
      <c r="BY337" s="628"/>
      <c r="BZ337" s="369"/>
      <c r="CA337" s="369"/>
      <c r="CB337" s="369"/>
      <c r="CC337" s="369"/>
      <c r="CD337" s="369"/>
      <c r="CE337" s="369"/>
      <c r="CF337" s="369"/>
      <c r="CG337" s="369"/>
      <c r="CH337" s="369"/>
      <c r="CI337" s="369"/>
      <c r="CJ337" s="369"/>
      <c r="CK337" s="369"/>
      <c r="CL337" s="369"/>
      <c r="CM337" s="369"/>
      <c r="CN337" s="369"/>
      <c r="CO337" s="369"/>
      <c r="CP337" s="369"/>
      <c r="CQ337" s="369"/>
      <c r="CR337" s="369"/>
      <c r="CS337" s="369"/>
      <c r="CT337" s="369"/>
      <c r="CU337" s="369"/>
      <c r="CV337" s="369"/>
      <c r="CW337" s="369"/>
      <c r="CX337" s="369"/>
      <c r="CY337" s="369"/>
      <c r="CZ337" s="369"/>
    </row>
    <row r="338" s="376" customFormat="true" ht="18" customHeight="true" x14ac:dyDescent="0.2">
      <c r="B338" s="542"/>
      <c r="AL338" s="369"/>
      <c r="AM338" s="369"/>
      <c r="AN338" s="369"/>
      <c r="AO338" s="369"/>
      <c r="AP338" s="369"/>
      <c r="AQ338" s="369"/>
      <c r="AR338" s="369"/>
      <c r="AS338" s="369"/>
      <c r="AT338" s="369"/>
      <c r="AU338" s="369"/>
      <c r="AV338" s="369"/>
      <c r="AW338" s="369"/>
      <c r="AX338" s="369"/>
      <c r="AY338" s="369"/>
      <c r="AZ338" s="369"/>
      <c r="BA338" s="341"/>
      <c r="BB338" s="341"/>
      <c r="BC338" s="628"/>
      <c r="BD338" s="628"/>
      <c r="BE338" s="628"/>
      <c r="BF338" s="628"/>
      <c r="BG338" s="628"/>
      <c r="BH338" s="628"/>
      <c r="BI338" s="628"/>
      <c r="BJ338" s="628"/>
      <c r="BK338" s="628"/>
      <c r="BL338" s="628"/>
      <c r="BM338" s="628"/>
      <c r="BN338" s="628"/>
      <c r="BO338" s="628"/>
      <c r="BP338" s="628"/>
      <c r="BQ338" s="628"/>
      <c r="BR338" s="628"/>
      <c r="BS338" s="628"/>
      <c r="BT338" s="628"/>
      <c r="BU338" s="628"/>
      <c r="BV338" s="628"/>
      <c r="BW338" s="628"/>
      <c r="BX338" s="628"/>
      <c r="BY338" s="628"/>
      <c r="BZ338" s="369"/>
      <c r="CA338" s="369"/>
      <c r="CB338" s="369"/>
      <c r="CC338" s="369"/>
      <c r="CD338" s="369"/>
      <c r="CE338" s="369"/>
      <c r="CF338" s="369"/>
      <c r="CG338" s="369"/>
      <c r="CH338" s="369"/>
      <c r="CI338" s="369"/>
      <c r="CJ338" s="369"/>
      <c r="CK338" s="369"/>
      <c r="CL338" s="369"/>
      <c r="CM338" s="369"/>
      <c r="CN338" s="369"/>
      <c r="CO338" s="369"/>
      <c r="CP338" s="369"/>
      <c r="CQ338" s="369"/>
      <c r="CR338" s="369"/>
      <c r="CS338" s="369"/>
      <c r="CT338" s="369"/>
      <c r="CU338" s="369"/>
      <c r="CV338" s="369"/>
      <c r="CW338" s="369"/>
      <c r="CX338" s="369"/>
      <c r="CY338" s="369"/>
      <c r="CZ338" s="369"/>
    </row>
    <row r="339" s="561" customFormat="true" ht="15" customHeight="true" x14ac:dyDescent="0.2">
      <c r="B339" s="579"/>
      <c r="AL339" s="374"/>
      <c r="AM339" s="374"/>
      <c r="AN339" s="374"/>
      <c r="AO339" s="374"/>
      <c r="AP339" s="374"/>
      <c r="AQ339" s="374"/>
      <c r="AR339" s="374"/>
      <c r="AS339" s="374"/>
      <c r="AT339" s="374"/>
      <c r="AU339" s="374"/>
      <c r="AV339" s="374"/>
      <c r="AW339" s="374"/>
      <c r="AX339" s="374"/>
      <c r="AY339" s="374"/>
      <c r="AZ339" s="374"/>
      <c r="BA339" s="375" t="s">
        <v>131</v>
      </c>
      <c r="BB339" s="323" t="s">
        <v>130</v>
      </c>
      <c r="BC339" s="801" t="s">
        <v>115</v>
      </c>
      <c r="BD339" s="802"/>
      <c r="BE339" s="802"/>
      <c r="BF339" s="802"/>
      <c r="BG339" s="803"/>
      <c r="BH339" s="801" t="s">
        <v>38</v>
      </c>
      <c r="BI339" s="802"/>
      <c r="BJ339" s="802"/>
      <c r="BK339" s="802"/>
      <c r="BL339" s="803"/>
      <c r="BM339" s="801" t="s">
        <v>37</v>
      </c>
      <c r="BN339" s="802"/>
      <c r="BO339" s="802"/>
      <c r="BP339" s="802"/>
      <c r="BQ339" s="804"/>
      <c r="BR339" s="18" t="s">
        <v>142</v>
      </c>
      <c r="BS339" s="455"/>
      <c r="BT339" s="455"/>
      <c r="BU339" s="455"/>
      <c r="BV339" s="455"/>
      <c r="BW339" s="455"/>
      <c r="BX339" s="455"/>
      <c r="BY339" s="455"/>
      <c r="BZ339" s="469"/>
      <c r="CA339" s="469"/>
      <c r="CB339" s="469"/>
      <c r="CC339" s="469"/>
      <c r="CD339" s="469"/>
      <c r="CE339" s="469"/>
      <c r="CF339" s="469"/>
      <c r="CG339" s="469"/>
      <c r="CH339" s="469"/>
      <c r="CI339" s="469"/>
      <c r="CJ339" s="469"/>
      <c r="CK339" s="469"/>
      <c r="CL339" s="373"/>
      <c r="CM339" s="373"/>
      <c r="CN339" s="373"/>
      <c r="CO339" s="373"/>
      <c r="CP339" s="373"/>
      <c r="CQ339" s="373"/>
      <c r="CR339" s="373"/>
      <c r="CS339" s="373"/>
      <c r="CT339" s="373"/>
      <c r="CU339" s="373"/>
      <c r="CV339" s="373"/>
      <c r="CW339" s="373"/>
      <c r="CX339" s="373"/>
      <c r="CY339" s="373"/>
      <c r="CZ339" s="373"/>
    </row>
    <row r="340" s="561" customFormat="true" ht="24" x14ac:dyDescent="0.2">
      <c r="B340" s="579"/>
      <c r="AL340" s="374"/>
      <c r="AM340" s="374"/>
      <c r="AN340" s="374"/>
      <c r="AO340" s="374"/>
      <c r="AP340" s="374"/>
      <c r="AQ340" s="374"/>
      <c r="AR340" s="374"/>
      <c r="AS340" s="374"/>
      <c r="AT340" s="374"/>
      <c r="AU340" s="374"/>
      <c r="AV340" s="374"/>
      <c r="AW340" s="374"/>
      <c r="AX340" s="374"/>
      <c r="AY340" s="374"/>
      <c r="AZ340" s="374"/>
      <c r="BA340" s="361" t="s">
        <v>127</v>
      </c>
      <c r="BB340" s="360"/>
      <c r="BC340" s="486" t="s">
        <v>0</v>
      </c>
      <c r="BD340" s="596" t="s">
        <v>1</v>
      </c>
      <c r="BE340" s="596" t="s">
        <v>2</v>
      </c>
      <c r="BF340" s="596" t="s">
        <v>3</v>
      </c>
      <c r="BG340" s="487" t="s">
        <v>4</v>
      </c>
      <c r="BH340" s="486" t="s">
        <v>0</v>
      </c>
      <c r="BI340" s="596" t="s">
        <v>1</v>
      </c>
      <c r="BJ340" s="596" t="s">
        <v>2</v>
      </c>
      <c r="BK340" s="596" t="s">
        <v>3</v>
      </c>
      <c r="BL340" s="487" t="s">
        <v>4</v>
      </c>
      <c r="BM340" s="486" t="s">
        <v>0</v>
      </c>
      <c r="BN340" s="596" t="s">
        <v>1</v>
      </c>
      <c r="BO340" s="596" t="s">
        <v>2</v>
      </c>
      <c r="BP340" s="596" t="s">
        <v>3</v>
      </c>
      <c r="BQ340" s="487" t="s">
        <v>4</v>
      </c>
      <c r="BR340" s="486" t="s">
        <v>323</v>
      </c>
      <c r="BS340" s="596" t="s">
        <v>324</v>
      </c>
      <c r="BT340" s="596" t="s">
        <v>325</v>
      </c>
      <c r="BU340" s="596" t="s">
        <v>257</v>
      </c>
      <c r="BV340" s="596" t="s">
        <v>326</v>
      </c>
      <c r="BW340" s="596" t="s">
        <v>327</v>
      </c>
      <c r="BX340" s="596" t="s">
        <v>328</v>
      </c>
      <c r="BY340" s="597" t="s">
        <v>329</v>
      </c>
      <c r="BZ340" s="597" t="s">
        <v>258</v>
      </c>
      <c r="CA340" s="597" t="s">
        <v>330</v>
      </c>
      <c r="CB340" s="597" t="s">
        <v>331</v>
      </c>
      <c r="CC340" s="597" t="s">
        <v>332</v>
      </c>
      <c r="CD340" s="597" t="s">
        <v>333</v>
      </c>
      <c r="CE340" s="597" t="s">
        <v>260</v>
      </c>
      <c r="CF340" s="597" t="s">
        <v>334</v>
      </c>
      <c r="CG340" s="597" t="s">
        <v>335</v>
      </c>
      <c r="CH340" s="597" t="s">
        <v>336</v>
      </c>
      <c r="CI340" s="597" t="s">
        <v>337</v>
      </c>
      <c r="CJ340" s="597" t="s">
        <v>338</v>
      </c>
      <c r="CK340" s="597" t="s">
        <v>339</v>
      </c>
      <c r="CL340" s="180"/>
      <c r="CM340" s="180"/>
      <c r="CN340" s="180"/>
      <c r="CO340" s="180"/>
      <c r="CP340" s="180"/>
      <c r="CQ340" s="180"/>
      <c r="CR340" s="180"/>
      <c r="CS340" s="180"/>
      <c r="CT340" s="180"/>
      <c r="CU340" s="180"/>
      <c r="CV340" s="180"/>
      <c r="CW340" s="180"/>
      <c r="CX340" s="180"/>
      <c r="CY340" s="180"/>
      <c r="CZ340" s="180"/>
    </row>
    <row r="341" s="561" customFormat="true" ht="15" customHeight="true" x14ac:dyDescent="0.2">
      <c r="B341" s="579"/>
      <c r="AL341" s="374"/>
      <c r="AM341" s="374"/>
      <c r="AN341" s="374"/>
      <c r="AO341" s="374"/>
      <c r="AP341" s="374"/>
      <c r="AQ341" s="374"/>
      <c r="AR341" s="374"/>
      <c r="AS341" s="374"/>
      <c r="AT341" s="374"/>
      <c r="AU341" s="374"/>
      <c r="AV341" s="374"/>
      <c r="AW341" s="374"/>
      <c r="AX341" s="374"/>
      <c r="AY341" s="374"/>
      <c r="AZ341" s="374"/>
      <c r="BA341" s="805" t="s">
        <v>155</v>
      </c>
      <c r="BB341" s="627" t="s">
        <v>49</v>
      </c>
      <c r="BC341" s="60" t="s">
        <v>35</v>
      </c>
      <c r="BD341" s="56" t="s">
        <v>35</v>
      </c>
      <c r="BE341" s="56" t="s">
        <v>35</v>
      </c>
      <c r="BF341" s="56" t="s">
        <v>35</v>
      </c>
      <c r="BG341" s="51" t="s">
        <v>35</v>
      </c>
      <c r="BH341" s="60" t="s">
        <v>35</v>
      </c>
      <c r="BI341" s="56" t="s">
        <v>35</v>
      </c>
      <c r="BJ341" s="56" t="s">
        <v>35</v>
      </c>
      <c r="BK341" s="56" t="s">
        <v>35</v>
      </c>
      <c r="BL341" s="51" t="s">
        <v>35</v>
      </c>
      <c r="BM341" s="60" t="s">
        <v>35</v>
      </c>
      <c r="BN341" s="56" t="s">
        <v>35</v>
      </c>
      <c r="BO341" s="56" t="s">
        <v>35</v>
      </c>
      <c r="BP341" s="56" t="s">
        <v>35</v>
      </c>
      <c r="BQ341" s="51" t="s">
        <v>35</v>
      </c>
      <c r="BR341" s="60" t="s">
        <v>35</v>
      </c>
      <c r="BS341" s="56" t="s">
        <v>35</v>
      </c>
      <c r="BT341" s="56" t="s">
        <v>35</v>
      </c>
      <c r="BU341" s="56" t="s">
        <v>35</v>
      </c>
      <c r="BV341" s="56" t="s">
        <v>35</v>
      </c>
      <c r="BW341" s="56" t="s">
        <v>35</v>
      </c>
      <c r="BX341" s="56" t="s">
        <v>35</v>
      </c>
      <c r="BY341" s="45" t="s">
        <v>35</v>
      </c>
      <c r="BZ341" s="45" t="s">
        <v>35</v>
      </c>
      <c r="CA341" s="45" t="s">
        <v>35</v>
      </c>
      <c r="CB341" s="45" t="s">
        <v>35</v>
      </c>
      <c r="CC341" s="45" t="s">
        <v>35</v>
      </c>
      <c r="CD341" s="45" t="s">
        <v>35</v>
      </c>
      <c r="CE341" s="45" t="s">
        <v>35</v>
      </c>
      <c r="CF341" s="45" t="s">
        <v>35</v>
      </c>
      <c r="CG341" s="45" t="s">
        <v>35</v>
      </c>
      <c r="CH341" s="45" t="s">
        <v>35</v>
      </c>
      <c r="CI341" s="45" t="s">
        <v>35</v>
      </c>
      <c r="CJ341" s="45" t="s">
        <v>35</v>
      </c>
      <c r="CK341" s="45" t="s">
        <v>35</v>
      </c>
      <c r="CL341" s="2"/>
      <c r="CM341" s="2"/>
      <c r="CN341" s="2"/>
      <c r="CO341" s="2"/>
      <c r="CP341" s="2"/>
      <c r="CQ341" s="2"/>
      <c r="CR341" s="2"/>
      <c r="CS341" s="2"/>
      <c r="CT341" s="2"/>
      <c r="CU341" s="2"/>
      <c r="CV341" s="2"/>
      <c r="CW341" s="2"/>
      <c r="CX341" s="2"/>
      <c r="CY341" s="2"/>
      <c r="CZ341" s="2"/>
    </row>
    <row r="342" s="561" customFormat="true" ht="15" customHeight="true" x14ac:dyDescent="0.2">
      <c r="B342" s="579"/>
      <c r="AL342" s="374"/>
      <c r="AM342" s="374"/>
      <c r="AN342" s="374"/>
      <c r="AO342" s="374"/>
      <c r="AP342" s="374"/>
      <c r="AQ342" s="374"/>
      <c r="AR342" s="374"/>
      <c r="AS342" s="374"/>
      <c r="AT342" s="374"/>
      <c r="AU342" s="374"/>
      <c r="AV342" s="374"/>
      <c r="AW342" s="374"/>
      <c r="AX342" s="374"/>
      <c r="AY342" s="374"/>
      <c r="AZ342" s="374"/>
      <c r="BA342" s="799"/>
      <c r="BB342" s="625" t="s">
        <v>48</v>
      </c>
      <c r="BC342" s="59" t="s">
        <v>35</v>
      </c>
      <c r="BD342" s="55" t="s">
        <v>35</v>
      </c>
      <c r="BE342" s="55" t="s">
        <v>35</v>
      </c>
      <c r="BF342" s="55" t="s">
        <v>35</v>
      </c>
      <c r="BG342" s="50" t="s">
        <v>35</v>
      </c>
      <c r="BH342" s="59" t="s">
        <v>35</v>
      </c>
      <c r="BI342" s="55" t="s">
        <v>35</v>
      </c>
      <c r="BJ342" s="55" t="s">
        <v>35</v>
      </c>
      <c r="BK342" s="55" t="s">
        <v>35</v>
      </c>
      <c r="BL342" s="50" t="s">
        <v>35</v>
      </c>
      <c r="BM342" s="59" t="s">
        <v>35</v>
      </c>
      <c r="BN342" s="55" t="s">
        <v>35</v>
      </c>
      <c r="BO342" s="55" t="s">
        <v>35</v>
      </c>
      <c r="BP342" s="55" t="s">
        <v>35</v>
      </c>
      <c r="BQ342" s="50" t="s">
        <v>35</v>
      </c>
      <c r="BR342" s="59" t="s">
        <v>35</v>
      </c>
      <c r="BS342" s="55" t="s">
        <v>35</v>
      </c>
      <c r="BT342" s="55" t="s">
        <v>35</v>
      </c>
      <c r="BU342" s="55" t="s">
        <v>35</v>
      </c>
      <c r="BV342" s="55" t="s">
        <v>35</v>
      </c>
      <c r="BW342" s="55" t="s">
        <v>35</v>
      </c>
      <c r="BX342" s="55" t="s">
        <v>35</v>
      </c>
      <c r="BY342" s="44" t="s">
        <v>35</v>
      </c>
      <c r="BZ342" s="44" t="s">
        <v>35</v>
      </c>
      <c r="CA342" s="44" t="s">
        <v>35</v>
      </c>
      <c r="CB342" s="44" t="s">
        <v>35</v>
      </c>
      <c r="CC342" s="44" t="s">
        <v>35</v>
      </c>
      <c r="CD342" s="44" t="s">
        <v>35</v>
      </c>
      <c r="CE342" s="44" t="s">
        <v>35</v>
      </c>
      <c r="CF342" s="44" t="s">
        <v>35</v>
      </c>
      <c r="CG342" s="44" t="s">
        <v>35</v>
      </c>
      <c r="CH342" s="44" t="s">
        <v>35</v>
      </c>
      <c r="CI342" s="44" t="s">
        <v>35</v>
      </c>
      <c r="CJ342" s="44" t="s">
        <v>35</v>
      </c>
      <c r="CK342" s="44" t="s">
        <v>35</v>
      </c>
      <c r="CL342" s="2"/>
      <c r="CM342" s="2"/>
      <c r="CN342" s="2"/>
      <c r="CO342" s="2"/>
      <c r="CP342" s="2"/>
      <c r="CQ342" s="2"/>
      <c r="CR342" s="2"/>
      <c r="CS342" s="2"/>
      <c r="CT342" s="2"/>
      <c r="CU342" s="2"/>
      <c r="CV342" s="2"/>
      <c r="CW342" s="2"/>
      <c r="CX342" s="2"/>
      <c r="CY342" s="2"/>
      <c r="CZ342" s="2"/>
    </row>
    <row r="343" s="561" customFormat="true" ht="15" customHeight="true" x14ac:dyDescent="0.2">
      <c r="B343" s="579"/>
      <c r="AL343" s="374"/>
      <c r="AM343" s="374"/>
      <c r="AN343" s="374"/>
      <c r="AO343" s="374"/>
      <c r="AP343" s="374"/>
      <c r="AQ343" s="374"/>
      <c r="AR343" s="374"/>
      <c r="AS343" s="374"/>
      <c r="AT343" s="374"/>
      <c r="AU343" s="374"/>
      <c r="AV343" s="374"/>
      <c r="AW343" s="374"/>
      <c r="AX343" s="374"/>
      <c r="AY343" s="374"/>
      <c r="AZ343" s="374"/>
      <c r="BA343" s="806" t="s">
        <v>150</v>
      </c>
      <c r="BB343" s="625" t="s">
        <v>49</v>
      </c>
      <c r="BC343" s="59" t="s">
        <v>35</v>
      </c>
      <c r="BD343" s="55" t="s">
        <v>35</v>
      </c>
      <c r="BE343" s="55" t="s">
        <v>35</v>
      </c>
      <c r="BF343" s="55" t="s">
        <v>35</v>
      </c>
      <c r="BG343" s="50" t="s">
        <v>35</v>
      </c>
      <c r="BH343" s="59" t="s">
        <v>35</v>
      </c>
      <c r="BI343" s="55" t="s">
        <v>35</v>
      </c>
      <c r="BJ343" s="55" t="s">
        <v>35</v>
      </c>
      <c r="BK343" s="55" t="s">
        <v>35</v>
      </c>
      <c r="BL343" s="50" t="s">
        <v>35</v>
      </c>
      <c r="BM343" s="59" t="s">
        <v>35</v>
      </c>
      <c r="BN343" s="55" t="s">
        <v>35</v>
      </c>
      <c r="BO343" s="55" t="s">
        <v>35</v>
      </c>
      <c r="BP343" s="55" t="s">
        <v>35</v>
      </c>
      <c r="BQ343" s="50" t="s">
        <v>35</v>
      </c>
      <c r="BR343" s="59" t="s">
        <v>35</v>
      </c>
      <c r="BS343" s="55" t="s">
        <v>35</v>
      </c>
      <c r="BT343" s="55" t="s">
        <v>35</v>
      </c>
      <c r="BU343" s="55" t="s">
        <v>35</v>
      </c>
      <c r="BV343" s="55" t="s">
        <v>35</v>
      </c>
      <c r="BW343" s="55" t="s">
        <v>35</v>
      </c>
      <c r="BX343" s="55" t="s">
        <v>35</v>
      </c>
      <c r="BY343" s="44" t="s">
        <v>35</v>
      </c>
      <c r="BZ343" s="44" t="s">
        <v>35</v>
      </c>
      <c r="CA343" s="44" t="s">
        <v>35</v>
      </c>
      <c r="CB343" s="44" t="s">
        <v>35</v>
      </c>
      <c r="CC343" s="44" t="s">
        <v>35</v>
      </c>
      <c r="CD343" s="44" t="s">
        <v>35</v>
      </c>
      <c r="CE343" s="44" t="s">
        <v>35</v>
      </c>
      <c r="CF343" s="44" t="s">
        <v>35</v>
      </c>
      <c r="CG343" s="44" t="s">
        <v>35</v>
      </c>
      <c r="CH343" s="44" t="s">
        <v>35</v>
      </c>
      <c r="CI343" s="44" t="s">
        <v>35</v>
      </c>
      <c r="CJ343" s="44" t="s">
        <v>35</v>
      </c>
      <c r="CK343" s="44" t="s">
        <v>35</v>
      </c>
      <c r="CL343" s="2"/>
      <c r="CM343" s="2"/>
      <c r="CN343" s="2"/>
      <c r="CO343" s="2"/>
      <c r="CP343" s="2"/>
      <c r="CQ343" s="2"/>
      <c r="CR343" s="2"/>
      <c r="CS343" s="2"/>
      <c r="CT343" s="2"/>
      <c r="CU343" s="2"/>
      <c r="CV343" s="2"/>
      <c r="CW343" s="2"/>
      <c r="CX343" s="2"/>
      <c r="CY343" s="2"/>
      <c r="CZ343" s="2"/>
    </row>
    <row r="344" s="561" customFormat="true" ht="15" customHeight="true" x14ac:dyDescent="0.2">
      <c r="B344" s="579"/>
      <c r="AL344" s="374"/>
      <c r="AM344" s="374"/>
      <c r="AN344" s="374"/>
      <c r="AO344" s="374"/>
      <c r="AP344" s="374"/>
      <c r="AQ344" s="374"/>
      <c r="AR344" s="374"/>
      <c r="AS344" s="374"/>
      <c r="AT344" s="374"/>
      <c r="AU344" s="374"/>
      <c r="AV344" s="374"/>
      <c r="AW344" s="374"/>
      <c r="AX344" s="374"/>
      <c r="AY344" s="374"/>
      <c r="AZ344" s="374"/>
      <c r="BA344" s="799"/>
      <c r="BB344" s="625" t="s">
        <v>48</v>
      </c>
      <c r="BC344" s="59" t="s">
        <v>35</v>
      </c>
      <c r="BD344" s="55" t="s">
        <v>35</v>
      </c>
      <c r="BE344" s="55" t="s">
        <v>35</v>
      </c>
      <c r="BF344" s="55" t="s">
        <v>35</v>
      </c>
      <c r="BG344" s="50" t="s">
        <v>35</v>
      </c>
      <c r="BH344" s="59" t="s">
        <v>35</v>
      </c>
      <c r="BI344" s="55" t="s">
        <v>35</v>
      </c>
      <c r="BJ344" s="55" t="s">
        <v>35</v>
      </c>
      <c r="BK344" s="55" t="s">
        <v>35</v>
      </c>
      <c r="BL344" s="50" t="s">
        <v>35</v>
      </c>
      <c r="BM344" s="59" t="s">
        <v>35</v>
      </c>
      <c r="BN344" s="55" t="s">
        <v>35</v>
      </c>
      <c r="BO344" s="55" t="s">
        <v>35</v>
      </c>
      <c r="BP344" s="55" t="s">
        <v>35</v>
      </c>
      <c r="BQ344" s="50" t="s">
        <v>35</v>
      </c>
      <c r="BR344" s="59" t="s">
        <v>35</v>
      </c>
      <c r="BS344" s="55" t="s">
        <v>35</v>
      </c>
      <c r="BT344" s="55" t="s">
        <v>35</v>
      </c>
      <c r="BU344" s="55" t="s">
        <v>35</v>
      </c>
      <c r="BV344" s="55" t="s">
        <v>35</v>
      </c>
      <c r="BW344" s="55" t="s">
        <v>35</v>
      </c>
      <c r="BX344" s="55" t="s">
        <v>35</v>
      </c>
      <c r="BY344" s="44" t="s">
        <v>35</v>
      </c>
      <c r="BZ344" s="44" t="s">
        <v>35</v>
      </c>
      <c r="CA344" s="44" t="s">
        <v>35</v>
      </c>
      <c r="CB344" s="44" t="s">
        <v>35</v>
      </c>
      <c r="CC344" s="44" t="s">
        <v>35</v>
      </c>
      <c r="CD344" s="44" t="s">
        <v>35</v>
      </c>
      <c r="CE344" s="44" t="s">
        <v>35</v>
      </c>
      <c r="CF344" s="44" t="s">
        <v>35</v>
      </c>
      <c r="CG344" s="44" t="s">
        <v>35</v>
      </c>
      <c r="CH344" s="44" t="s">
        <v>35</v>
      </c>
      <c r="CI344" s="44" t="s">
        <v>35</v>
      </c>
      <c r="CJ344" s="44" t="s">
        <v>35</v>
      </c>
      <c r="CK344" s="44" t="s">
        <v>35</v>
      </c>
      <c r="CL344" s="2"/>
      <c r="CM344" s="2"/>
      <c r="CN344" s="2"/>
      <c r="CO344" s="2"/>
      <c r="CP344" s="2"/>
      <c r="CQ344" s="2"/>
      <c r="CR344" s="2"/>
      <c r="CS344" s="2"/>
      <c r="CT344" s="2"/>
      <c r="CU344" s="2"/>
      <c r="CV344" s="2"/>
      <c r="CW344" s="2"/>
      <c r="CX344" s="2"/>
      <c r="CY344" s="2"/>
      <c r="CZ344" s="2"/>
    </row>
    <row r="345" s="561" customFormat="true" ht="15" customHeight="true" x14ac:dyDescent="0.2">
      <c r="B345" s="579"/>
      <c r="AL345" s="374"/>
      <c r="AM345" s="374"/>
      <c r="AN345" s="374"/>
      <c r="AO345" s="374"/>
      <c r="AP345" s="374"/>
      <c r="AQ345" s="374"/>
      <c r="AR345" s="374"/>
      <c r="AS345" s="374"/>
      <c r="AT345" s="374"/>
      <c r="AU345" s="374"/>
      <c r="AV345" s="374"/>
      <c r="AW345" s="374"/>
      <c r="AX345" s="374"/>
      <c r="AY345" s="374"/>
      <c r="AZ345" s="374"/>
      <c r="BA345" s="806" t="s">
        <v>151</v>
      </c>
      <c r="BB345" s="625" t="s">
        <v>49</v>
      </c>
      <c r="BC345" s="59" t="s">
        <v>35</v>
      </c>
      <c r="BD345" s="55" t="s">
        <v>35</v>
      </c>
      <c r="BE345" s="55" t="s">
        <v>35</v>
      </c>
      <c r="BF345" s="55" t="s">
        <v>35</v>
      </c>
      <c r="BG345" s="50" t="s">
        <v>35</v>
      </c>
      <c r="BH345" s="59" t="s">
        <v>35</v>
      </c>
      <c r="BI345" s="55" t="s">
        <v>35</v>
      </c>
      <c r="BJ345" s="55" t="s">
        <v>35</v>
      </c>
      <c r="BK345" s="55" t="s">
        <v>35</v>
      </c>
      <c r="BL345" s="50" t="s">
        <v>35</v>
      </c>
      <c r="BM345" s="59" t="s">
        <v>35</v>
      </c>
      <c r="BN345" s="55" t="s">
        <v>35</v>
      </c>
      <c r="BO345" s="55" t="s">
        <v>35</v>
      </c>
      <c r="BP345" s="55" t="s">
        <v>35</v>
      </c>
      <c r="BQ345" s="50" t="s">
        <v>35</v>
      </c>
      <c r="BR345" s="59" t="s">
        <v>35</v>
      </c>
      <c r="BS345" s="55" t="s">
        <v>35</v>
      </c>
      <c r="BT345" s="55" t="s">
        <v>35</v>
      </c>
      <c r="BU345" s="55" t="s">
        <v>35</v>
      </c>
      <c r="BV345" s="55" t="s">
        <v>35</v>
      </c>
      <c r="BW345" s="55" t="s">
        <v>35</v>
      </c>
      <c r="BX345" s="55" t="s">
        <v>35</v>
      </c>
      <c r="BY345" s="44" t="s">
        <v>35</v>
      </c>
      <c r="BZ345" s="44" t="s">
        <v>35</v>
      </c>
      <c r="CA345" s="44" t="s">
        <v>35</v>
      </c>
      <c r="CB345" s="44" t="s">
        <v>35</v>
      </c>
      <c r="CC345" s="44" t="s">
        <v>35</v>
      </c>
      <c r="CD345" s="44" t="s">
        <v>35</v>
      </c>
      <c r="CE345" s="44" t="s">
        <v>35</v>
      </c>
      <c r="CF345" s="44" t="s">
        <v>35</v>
      </c>
      <c r="CG345" s="44" t="s">
        <v>35</v>
      </c>
      <c r="CH345" s="44" t="s">
        <v>35</v>
      </c>
      <c r="CI345" s="44" t="s">
        <v>35</v>
      </c>
      <c r="CJ345" s="44" t="s">
        <v>35</v>
      </c>
      <c r="CK345" s="44" t="s">
        <v>35</v>
      </c>
      <c r="CL345" s="2"/>
      <c r="CM345" s="2"/>
      <c r="CN345" s="2"/>
      <c r="CO345" s="2"/>
      <c r="CP345" s="2"/>
      <c r="CQ345" s="2"/>
      <c r="CR345" s="2"/>
      <c r="CS345" s="2"/>
      <c r="CT345" s="2"/>
      <c r="CU345" s="2"/>
      <c r="CV345" s="2"/>
      <c r="CW345" s="2"/>
      <c r="CX345" s="2"/>
      <c r="CY345" s="2"/>
      <c r="CZ345" s="2"/>
    </row>
    <row r="346" s="561" customFormat="true" ht="15" customHeight="true" x14ac:dyDescent="0.2">
      <c r="B346" s="579"/>
      <c r="AL346" s="374"/>
      <c r="AM346" s="374"/>
      <c r="AN346" s="374"/>
      <c r="AO346" s="374"/>
      <c r="AP346" s="374"/>
      <c r="AQ346" s="374"/>
      <c r="AR346" s="374"/>
      <c r="AS346" s="374"/>
      <c r="AT346" s="374"/>
      <c r="AU346" s="374"/>
      <c r="AV346" s="374"/>
      <c r="AW346" s="374"/>
      <c r="AX346" s="374"/>
      <c r="AY346" s="374"/>
      <c r="AZ346" s="374"/>
      <c r="BA346" s="799"/>
      <c r="BB346" s="625" t="s">
        <v>48</v>
      </c>
      <c r="BC346" s="59" t="s">
        <v>35</v>
      </c>
      <c r="BD346" s="55" t="s">
        <v>35</v>
      </c>
      <c r="BE346" s="55" t="s">
        <v>35</v>
      </c>
      <c r="BF346" s="55" t="s">
        <v>35</v>
      </c>
      <c r="BG346" s="50" t="s">
        <v>35</v>
      </c>
      <c r="BH346" s="59" t="s">
        <v>35</v>
      </c>
      <c r="BI346" s="55" t="s">
        <v>35</v>
      </c>
      <c r="BJ346" s="55" t="s">
        <v>35</v>
      </c>
      <c r="BK346" s="55" t="s">
        <v>35</v>
      </c>
      <c r="BL346" s="50" t="s">
        <v>35</v>
      </c>
      <c r="BM346" s="59" t="s">
        <v>35</v>
      </c>
      <c r="BN346" s="55" t="s">
        <v>35</v>
      </c>
      <c r="BO346" s="55" t="s">
        <v>35</v>
      </c>
      <c r="BP346" s="55" t="s">
        <v>35</v>
      </c>
      <c r="BQ346" s="50" t="s">
        <v>35</v>
      </c>
      <c r="BR346" s="59" t="s">
        <v>35</v>
      </c>
      <c r="BS346" s="55" t="s">
        <v>35</v>
      </c>
      <c r="BT346" s="55" t="s">
        <v>35</v>
      </c>
      <c r="BU346" s="55" t="s">
        <v>35</v>
      </c>
      <c r="BV346" s="55" t="s">
        <v>35</v>
      </c>
      <c r="BW346" s="55" t="s">
        <v>35</v>
      </c>
      <c r="BX346" s="55" t="s">
        <v>35</v>
      </c>
      <c r="BY346" s="44" t="s">
        <v>35</v>
      </c>
      <c r="BZ346" s="44" t="s">
        <v>35</v>
      </c>
      <c r="CA346" s="44" t="s">
        <v>35</v>
      </c>
      <c r="CB346" s="44" t="s">
        <v>35</v>
      </c>
      <c r="CC346" s="44" t="s">
        <v>35</v>
      </c>
      <c r="CD346" s="44" t="s">
        <v>35</v>
      </c>
      <c r="CE346" s="44" t="s">
        <v>35</v>
      </c>
      <c r="CF346" s="44" t="s">
        <v>35</v>
      </c>
      <c r="CG346" s="44" t="s">
        <v>35</v>
      </c>
      <c r="CH346" s="44" t="s">
        <v>35</v>
      </c>
      <c r="CI346" s="44" t="s">
        <v>35</v>
      </c>
      <c r="CJ346" s="44" t="s">
        <v>35</v>
      </c>
      <c r="CK346" s="44" t="s">
        <v>35</v>
      </c>
      <c r="CL346" s="2"/>
      <c r="CM346" s="2"/>
      <c r="CN346" s="2"/>
      <c r="CO346" s="2"/>
      <c r="CP346" s="2"/>
      <c r="CQ346" s="2"/>
      <c r="CR346" s="2"/>
      <c r="CS346" s="2"/>
      <c r="CT346" s="2"/>
      <c r="CU346" s="2"/>
      <c r="CV346" s="2"/>
      <c r="CW346" s="2"/>
      <c r="CX346" s="2"/>
      <c r="CY346" s="2"/>
      <c r="CZ346" s="2"/>
    </row>
    <row r="347" s="561" customFormat="true" ht="15" customHeight="true" x14ac:dyDescent="0.2">
      <c r="B347" s="579"/>
      <c r="AL347" s="374"/>
      <c r="AM347" s="374"/>
      <c r="AN347" s="374"/>
      <c r="AO347" s="374"/>
      <c r="AP347" s="374"/>
      <c r="AQ347" s="374"/>
      <c r="AR347" s="374"/>
      <c r="AS347" s="374"/>
      <c r="AT347" s="374"/>
      <c r="AU347" s="374"/>
      <c r="AV347" s="374"/>
      <c r="AW347" s="374"/>
      <c r="AX347" s="374"/>
      <c r="AY347" s="374"/>
      <c r="AZ347" s="374"/>
      <c r="BA347" s="806" t="s">
        <v>152</v>
      </c>
      <c r="BB347" s="625" t="s">
        <v>49</v>
      </c>
      <c r="BC347" s="59" t="s">
        <v>35</v>
      </c>
      <c r="BD347" s="55" t="s">
        <v>35</v>
      </c>
      <c r="BE347" s="55" t="s">
        <v>35</v>
      </c>
      <c r="BF347" s="55" t="s">
        <v>35</v>
      </c>
      <c r="BG347" s="50" t="s">
        <v>35</v>
      </c>
      <c r="BH347" s="59" t="s">
        <v>35</v>
      </c>
      <c r="BI347" s="55" t="s">
        <v>35</v>
      </c>
      <c r="BJ347" s="55" t="s">
        <v>35</v>
      </c>
      <c r="BK347" s="55" t="s">
        <v>35</v>
      </c>
      <c r="BL347" s="50" t="s">
        <v>35</v>
      </c>
      <c r="BM347" s="59" t="s">
        <v>35</v>
      </c>
      <c r="BN347" s="55" t="s">
        <v>35</v>
      </c>
      <c r="BO347" s="55" t="s">
        <v>35</v>
      </c>
      <c r="BP347" s="55" t="s">
        <v>35</v>
      </c>
      <c r="BQ347" s="50" t="s">
        <v>35</v>
      </c>
      <c r="BR347" s="59" t="s">
        <v>35</v>
      </c>
      <c r="BS347" s="55" t="s">
        <v>35</v>
      </c>
      <c r="BT347" s="55" t="s">
        <v>35</v>
      </c>
      <c r="BU347" s="55" t="s">
        <v>35</v>
      </c>
      <c r="BV347" s="55" t="s">
        <v>35</v>
      </c>
      <c r="BW347" s="55" t="s">
        <v>35</v>
      </c>
      <c r="BX347" s="55" t="s">
        <v>35</v>
      </c>
      <c r="BY347" s="44" t="s">
        <v>35</v>
      </c>
      <c r="BZ347" s="44" t="s">
        <v>35</v>
      </c>
      <c r="CA347" s="44" t="s">
        <v>35</v>
      </c>
      <c r="CB347" s="44" t="s">
        <v>35</v>
      </c>
      <c r="CC347" s="44" t="s">
        <v>35</v>
      </c>
      <c r="CD347" s="44" t="s">
        <v>35</v>
      </c>
      <c r="CE347" s="44" t="s">
        <v>35</v>
      </c>
      <c r="CF347" s="44" t="s">
        <v>35</v>
      </c>
      <c r="CG347" s="44" t="s">
        <v>35</v>
      </c>
      <c r="CH347" s="44" t="s">
        <v>35</v>
      </c>
      <c r="CI347" s="44" t="s">
        <v>35</v>
      </c>
      <c r="CJ347" s="44" t="s">
        <v>35</v>
      </c>
      <c r="CK347" s="44" t="s">
        <v>35</v>
      </c>
      <c r="CL347" s="2"/>
      <c r="CM347" s="2"/>
      <c r="CN347" s="2"/>
      <c r="CO347" s="2"/>
      <c r="CP347" s="2"/>
      <c r="CQ347" s="2"/>
      <c r="CR347" s="2"/>
      <c r="CS347" s="2"/>
      <c r="CT347" s="2"/>
      <c r="CU347" s="2"/>
      <c r="CV347" s="2"/>
      <c r="CW347" s="2"/>
      <c r="CX347" s="2"/>
      <c r="CY347" s="2"/>
      <c r="CZ347" s="2"/>
    </row>
    <row r="348" s="561" customFormat="true" ht="15" customHeight="true" x14ac:dyDescent="0.2">
      <c r="B348" s="579"/>
      <c r="AL348" s="374"/>
      <c r="AM348" s="374"/>
      <c r="AN348" s="374"/>
      <c r="AO348" s="374"/>
      <c r="AP348" s="374"/>
      <c r="AQ348" s="374"/>
      <c r="AR348" s="374"/>
      <c r="AS348" s="374"/>
      <c r="AT348" s="374"/>
      <c r="AU348" s="374"/>
      <c r="AV348" s="374"/>
      <c r="AW348" s="374"/>
      <c r="AX348" s="374"/>
      <c r="AY348" s="374"/>
      <c r="AZ348" s="374"/>
      <c r="BA348" s="799"/>
      <c r="BB348" s="625" t="s">
        <v>48</v>
      </c>
      <c r="BC348" s="59" t="s">
        <v>35</v>
      </c>
      <c r="BD348" s="55" t="s">
        <v>35</v>
      </c>
      <c r="BE348" s="55" t="s">
        <v>35</v>
      </c>
      <c r="BF348" s="55" t="s">
        <v>35</v>
      </c>
      <c r="BG348" s="50" t="s">
        <v>35</v>
      </c>
      <c r="BH348" s="59" t="s">
        <v>35</v>
      </c>
      <c r="BI348" s="55" t="s">
        <v>35</v>
      </c>
      <c r="BJ348" s="55" t="s">
        <v>35</v>
      </c>
      <c r="BK348" s="55" t="s">
        <v>35</v>
      </c>
      <c r="BL348" s="50" t="s">
        <v>35</v>
      </c>
      <c r="BM348" s="59" t="s">
        <v>35</v>
      </c>
      <c r="BN348" s="55" t="s">
        <v>35</v>
      </c>
      <c r="BO348" s="55" t="s">
        <v>35</v>
      </c>
      <c r="BP348" s="55" t="s">
        <v>35</v>
      </c>
      <c r="BQ348" s="50" t="s">
        <v>35</v>
      </c>
      <c r="BR348" s="59" t="s">
        <v>35</v>
      </c>
      <c r="BS348" s="55" t="s">
        <v>35</v>
      </c>
      <c r="BT348" s="55" t="s">
        <v>35</v>
      </c>
      <c r="BU348" s="55" t="s">
        <v>35</v>
      </c>
      <c r="BV348" s="55" t="s">
        <v>35</v>
      </c>
      <c r="BW348" s="55" t="s">
        <v>35</v>
      </c>
      <c r="BX348" s="55" t="s">
        <v>35</v>
      </c>
      <c r="BY348" s="44" t="s">
        <v>35</v>
      </c>
      <c r="BZ348" s="44" t="s">
        <v>35</v>
      </c>
      <c r="CA348" s="44" t="s">
        <v>35</v>
      </c>
      <c r="CB348" s="44" t="s">
        <v>35</v>
      </c>
      <c r="CC348" s="44" t="s">
        <v>35</v>
      </c>
      <c r="CD348" s="44" t="s">
        <v>35</v>
      </c>
      <c r="CE348" s="44" t="s">
        <v>35</v>
      </c>
      <c r="CF348" s="44" t="s">
        <v>35</v>
      </c>
      <c r="CG348" s="44" t="s">
        <v>35</v>
      </c>
      <c r="CH348" s="44" t="s">
        <v>35</v>
      </c>
      <c r="CI348" s="44" t="s">
        <v>35</v>
      </c>
      <c r="CJ348" s="44" t="s">
        <v>35</v>
      </c>
      <c r="CK348" s="44" t="s">
        <v>35</v>
      </c>
      <c r="CL348" s="2"/>
      <c r="CM348" s="2"/>
      <c r="CN348" s="2"/>
      <c r="CO348" s="2"/>
      <c r="CP348" s="2"/>
      <c r="CQ348" s="2"/>
      <c r="CR348" s="2"/>
      <c r="CS348" s="2"/>
      <c r="CT348" s="2"/>
      <c r="CU348" s="2"/>
      <c r="CV348" s="2"/>
      <c r="CW348" s="2"/>
      <c r="CX348" s="2"/>
      <c r="CY348" s="2"/>
      <c r="CZ348" s="2"/>
    </row>
    <row r="349" s="561" customFormat="true" ht="15" customHeight="true" x14ac:dyDescent="0.2">
      <c r="B349" s="579"/>
      <c r="AL349" s="374"/>
      <c r="AM349" s="374"/>
      <c r="AN349" s="374"/>
      <c r="AO349" s="374"/>
      <c r="AP349" s="374"/>
      <c r="AQ349" s="374"/>
      <c r="AR349" s="374"/>
      <c r="AS349" s="374"/>
      <c r="AT349" s="374"/>
      <c r="AU349" s="374"/>
      <c r="AV349" s="374"/>
      <c r="AW349" s="374"/>
      <c r="AX349" s="374"/>
      <c r="AY349" s="374"/>
      <c r="AZ349" s="374"/>
      <c r="BA349" s="806" t="s">
        <v>153</v>
      </c>
      <c r="BB349" s="625" t="s">
        <v>49</v>
      </c>
      <c r="BC349" s="59" t="s">
        <v>35</v>
      </c>
      <c r="BD349" s="55" t="s">
        <v>35</v>
      </c>
      <c r="BE349" s="55" t="s">
        <v>35</v>
      </c>
      <c r="BF349" s="55" t="s">
        <v>35</v>
      </c>
      <c r="BG349" s="50" t="s">
        <v>35</v>
      </c>
      <c r="BH349" s="59" t="s">
        <v>35</v>
      </c>
      <c r="BI349" s="55" t="s">
        <v>35</v>
      </c>
      <c r="BJ349" s="55" t="s">
        <v>35</v>
      </c>
      <c r="BK349" s="55" t="s">
        <v>35</v>
      </c>
      <c r="BL349" s="50" t="s">
        <v>35</v>
      </c>
      <c r="BM349" s="59" t="s">
        <v>35</v>
      </c>
      <c r="BN349" s="55" t="s">
        <v>35</v>
      </c>
      <c r="BO349" s="55" t="s">
        <v>35</v>
      </c>
      <c r="BP349" s="55" t="s">
        <v>35</v>
      </c>
      <c r="BQ349" s="50" t="s">
        <v>35</v>
      </c>
      <c r="BR349" s="59" t="s">
        <v>35</v>
      </c>
      <c r="BS349" s="55" t="s">
        <v>35</v>
      </c>
      <c r="BT349" s="55" t="s">
        <v>35</v>
      </c>
      <c r="BU349" s="55" t="s">
        <v>35</v>
      </c>
      <c r="BV349" s="55" t="s">
        <v>35</v>
      </c>
      <c r="BW349" s="55" t="s">
        <v>35</v>
      </c>
      <c r="BX349" s="55" t="s">
        <v>35</v>
      </c>
      <c r="BY349" s="44" t="s">
        <v>35</v>
      </c>
      <c r="BZ349" s="44" t="s">
        <v>35</v>
      </c>
      <c r="CA349" s="44" t="s">
        <v>35</v>
      </c>
      <c r="CB349" s="44" t="s">
        <v>35</v>
      </c>
      <c r="CC349" s="44" t="s">
        <v>35</v>
      </c>
      <c r="CD349" s="44" t="s">
        <v>35</v>
      </c>
      <c r="CE349" s="44" t="s">
        <v>35</v>
      </c>
      <c r="CF349" s="44" t="s">
        <v>35</v>
      </c>
      <c r="CG349" s="44" t="s">
        <v>35</v>
      </c>
      <c r="CH349" s="44" t="s">
        <v>35</v>
      </c>
      <c r="CI349" s="44" t="s">
        <v>35</v>
      </c>
      <c r="CJ349" s="44" t="s">
        <v>35</v>
      </c>
      <c r="CK349" s="44" t="s">
        <v>35</v>
      </c>
      <c r="CL349" s="2"/>
      <c r="CM349" s="2"/>
      <c r="CN349" s="2"/>
      <c r="CO349" s="2"/>
      <c r="CP349" s="2"/>
      <c r="CQ349" s="2"/>
      <c r="CR349" s="2"/>
      <c r="CS349" s="2"/>
      <c r="CT349" s="2"/>
      <c r="CU349" s="2"/>
      <c r="CV349" s="2"/>
      <c r="CW349" s="2"/>
      <c r="CX349" s="2"/>
      <c r="CY349" s="2"/>
      <c r="CZ349" s="2"/>
    </row>
    <row r="350" s="561" customFormat="true" ht="15" customHeight="true" x14ac:dyDescent="0.2">
      <c r="B350" s="579"/>
      <c r="AL350" s="374"/>
      <c r="AM350" s="374"/>
      <c r="AN350" s="374"/>
      <c r="AO350" s="374"/>
      <c r="AP350" s="374"/>
      <c r="AQ350" s="374"/>
      <c r="AR350" s="374"/>
      <c r="AS350" s="374"/>
      <c r="AT350" s="374"/>
      <c r="AU350" s="374"/>
      <c r="AV350" s="374"/>
      <c r="AW350" s="374"/>
      <c r="AX350" s="374"/>
      <c r="AY350" s="374"/>
      <c r="AZ350" s="374"/>
      <c r="BA350" s="799"/>
      <c r="BB350" s="625" t="s">
        <v>48</v>
      </c>
      <c r="BC350" s="59" t="s">
        <v>35</v>
      </c>
      <c r="BD350" s="55" t="s">
        <v>35</v>
      </c>
      <c r="BE350" s="55" t="s">
        <v>35</v>
      </c>
      <c r="BF350" s="55" t="s">
        <v>35</v>
      </c>
      <c r="BG350" s="50" t="s">
        <v>35</v>
      </c>
      <c r="BH350" s="59" t="s">
        <v>35</v>
      </c>
      <c r="BI350" s="55" t="s">
        <v>35</v>
      </c>
      <c r="BJ350" s="55" t="s">
        <v>35</v>
      </c>
      <c r="BK350" s="55" t="s">
        <v>35</v>
      </c>
      <c r="BL350" s="50" t="s">
        <v>35</v>
      </c>
      <c r="BM350" s="59" t="s">
        <v>35</v>
      </c>
      <c r="BN350" s="55" t="s">
        <v>35</v>
      </c>
      <c r="BO350" s="55" t="s">
        <v>35</v>
      </c>
      <c r="BP350" s="55" t="s">
        <v>35</v>
      </c>
      <c r="BQ350" s="50" t="s">
        <v>35</v>
      </c>
      <c r="BR350" s="59" t="s">
        <v>35</v>
      </c>
      <c r="BS350" s="55" t="s">
        <v>35</v>
      </c>
      <c r="BT350" s="55" t="s">
        <v>35</v>
      </c>
      <c r="BU350" s="55" t="s">
        <v>35</v>
      </c>
      <c r="BV350" s="55" t="s">
        <v>35</v>
      </c>
      <c r="BW350" s="55" t="s">
        <v>35</v>
      </c>
      <c r="BX350" s="55" t="s">
        <v>35</v>
      </c>
      <c r="BY350" s="44" t="s">
        <v>35</v>
      </c>
      <c r="BZ350" s="44" t="s">
        <v>35</v>
      </c>
      <c r="CA350" s="44" t="s">
        <v>35</v>
      </c>
      <c r="CB350" s="44" t="s">
        <v>35</v>
      </c>
      <c r="CC350" s="44" t="s">
        <v>35</v>
      </c>
      <c r="CD350" s="44" t="s">
        <v>35</v>
      </c>
      <c r="CE350" s="44" t="s">
        <v>35</v>
      </c>
      <c r="CF350" s="44" t="s">
        <v>35</v>
      </c>
      <c r="CG350" s="44" t="s">
        <v>35</v>
      </c>
      <c r="CH350" s="44" t="s">
        <v>35</v>
      </c>
      <c r="CI350" s="44" t="s">
        <v>35</v>
      </c>
      <c r="CJ350" s="44" t="s">
        <v>35</v>
      </c>
      <c r="CK350" s="44" t="s">
        <v>35</v>
      </c>
      <c r="CL350" s="2"/>
      <c r="CM350" s="2"/>
      <c r="CN350" s="2"/>
      <c r="CO350" s="2"/>
      <c r="CP350" s="2"/>
      <c r="CQ350" s="2"/>
      <c r="CR350" s="2"/>
      <c r="CS350" s="2"/>
      <c r="CT350" s="2"/>
      <c r="CU350" s="2"/>
      <c r="CV350" s="2"/>
      <c r="CW350" s="2"/>
      <c r="CX350" s="2"/>
      <c r="CY350" s="2"/>
      <c r="CZ350" s="2"/>
    </row>
    <row r="351" s="561" customFormat="true" ht="15" customHeight="true" x14ac:dyDescent="0.2">
      <c r="B351" s="579"/>
      <c r="AL351" s="374"/>
      <c r="AM351" s="374"/>
      <c r="AN351" s="374"/>
      <c r="AO351" s="374"/>
      <c r="AP351" s="374"/>
      <c r="AQ351" s="374"/>
      <c r="AR351" s="374"/>
      <c r="AS351" s="374"/>
      <c r="AT351" s="374"/>
      <c r="AU351" s="374"/>
      <c r="AV351" s="374"/>
      <c r="AW351" s="374"/>
      <c r="AX351" s="374"/>
      <c r="AY351" s="374"/>
      <c r="AZ351" s="374"/>
      <c r="BA351" s="806" t="s">
        <v>154</v>
      </c>
      <c r="BB351" s="625" t="s">
        <v>49</v>
      </c>
      <c r="BC351" s="59" t="s">
        <v>35</v>
      </c>
      <c r="BD351" s="55" t="s">
        <v>35</v>
      </c>
      <c r="BE351" s="55" t="s">
        <v>35</v>
      </c>
      <c r="BF351" s="55" t="s">
        <v>35</v>
      </c>
      <c r="BG351" s="50" t="s">
        <v>35</v>
      </c>
      <c r="BH351" s="59" t="s">
        <v>35</v>
      </c>
      <c r="BI351" s="55" t="s">
        <v>35</v>
      </c>
      <c r="BJ351" s="55" t="s">
        <v>35</v>
      </c>
      <c r="BK351" s="55" t="s">
        <v>35</v>
      </c>
      <c r="BL351" s="50" t="s">
        <v>35</v>
      </c>
      <c r="BM351" s="59" t="s">
        <v>35</v>
      </c>
      <c r="BN351" s="55" t="s">
        <v>35</v>
      </c>
      <c r="BO351" s="55" t="s">
        <v>35</v>
      </c>
      <c r="BP351" s="55" t="s">
        <v>35</v>
      </c>
      <c r="BQ351" s="50" t="s">
        <v>35</v>
      </c>
      <c r="BR351" s="59" t="s">
        <v>35</v>
      </c>
      <c r="BS351" s="55" t="s">
        <v>35</v>
      </c>
      <c r="BT351" s="55" t="s">
        <v>35</v>
      </c>
      <c r="BU351" s="55" t="s">
        <v>35</v>
      </c>
      <c r="BV351" s="55" t="s">
        <v>35</v>
      </c>
      <c r="BW351" s="55" t="s">
        <v>35</v>
      </c>
      <c r="BX351" s="55" t="s">
        <v>35</v>
      </c>
      <c r="BY351" s="44" t="s">
        <v>35</v>
      </c>
      <c r="BZ351" s="44" t="s">
        <v>35</v>
      </c>
      <c r="CA351" s="44" t="s">
        <v>35</v>
      </c>
      <c r="CB351" s="44" t="s">
        <v>35</v>
      </c>
      <c r="CC351" s="44" t="s">
        <v>35</v>
      </c>
      <c r="CD351" s="44" t="s">
        <v>35</v>
      </c>
      <c r="CE351" s="44" t="s">
        <v>35</v>
      </c>
      <c r="CF351" s="44" t="s">
        <v>35</v>
      </c>
      <c r="CG351" s="44" t="s">
        <v>35</v>
      </c>
      <c r="CH351" s="44" t="s">
        <v>35</v>
      </c>
      <c r="CI351" s="44" t="s">
        <v>35</v>
      </c>
      <c r="CJ351" s="44" t="s">
        <v>35</v>
      </c>
      <c r="CK351" s="44" t="s">
        <v>35</v>
      </c>
      <c r="CL351" s="2"/>
      <c r="CM351" s="2"/>
      <c r="CN351" s="2"/>
      <c r="CO351" s="2"/>
      <c r="CP351" s="2"/>
      <c r="CQ351" s="2"/>
      <c r="CR351" s="2"/>
      <c r="CS351" s="2"/>
      <c r="CT351" s="2"/>
      <c r="CU351" s="2"/>
      <c r="CV351" s="2"/>
      <c r="CW351" s="2"/>
      <c r="CX351" s="2"/>
      <c r="CY351" s="2"/>
      <c r="CZ351" s="2"/>
    </row>
    <row r="352" s="561" customFormat="true" ht="15" customHeight="true" x14ac:dyDescent="0.2">
      <c r="B352" s="579"/>
      <c r="AL352" s="374"/>
      <c r="AM352" s="374"/>
      <c r="AN352" s="374"/>
      <c r="AO352" s="374"/>
      <c r="AP352" s="374"/>
      <c r="AQ352" s="374"/>
      <c r="AR352" s="374"/>
      <c r="AS352" s="374"/>
      <c r="AT352" s="374"/>
      <c r="AU352" s="374"/>
      <c r="AV352" s="374"/>
      <c r="AW352" s="374"/>
      <c r="AX352" s="374"/>
      <c r="AY352" s="374"/>
      <c r="AZ352" s="374"/>
      <c r="BA352" s="799"/>
      <c r="BB352" s="625" t="s">
        <v>48</v>
      </c>
      <c r="BC352" s="59" t="s">
        <v>35</v>
      </c>
      <c r="BD352" s="55" t="s">
        <v>35</v>
      </c>
      <c r="BE352" s="55" t="s">
        <v>35</v>
      </c>
      <c r="BF352" s="55" t="s">
        <v>35</v>
      </c>
      <c r="BG352" s="50" t="s">
        <v>35</v>
      </c>
      <c r="BH352" s="59" t="s">
        <v>35</v>
      </c>
      <c r="BI352" s="55" t="s">
        <v>35</v>
      </c>
      <c r="BJ352" s="55" t="s">
        <v>35</v>
      </c>
      <c r="BK352" s="55" t="s">
        <v>35</v>
      </c>
      <c r="BL352" s="50" t="s">
        <v>35</v>
      </c>
      <c r="BM352" s="59" t="s">
        <v>35</v>
      </c>
      <c r="BN352" s="55" t="s">
        <v>35</v>
      </c>
      <c r="BO352" s="55" t="s">
        <v>35</v>
      </c>
      <c r="BP352" s="55" t="s">
        <v>35</v>
      </c>
      <c r="BQ352" s="50" t="s">
        <v>35</v>
      </c>
      <c r="BR352" s="59" t="s">
        <v>35</v>
      </c>
      <c r="BS352" s="55" t="s">
        <v>35</v>
      </c>
      <c r="BT352" s="55" t="s">
        <v>35</v>
      </c>
      <c r="BU352" s="55" t="s">
        <v>35</v>
      </c>
      <c r="BV352" s="55" t="s">
        <v>35</v>
      </c>
      <c r="BW352" s="55" t="s">
        <v>35</v>
      </c>
      <c r="BX352" s="55" t="s">
        <v>35</v>
      </c>
      <c r="BY352" s="44" t="s">
        <v>35</v>
      </c>
      <c r="BZ352" s="44" t="s">
        <v>35</v>
      </c>
      <c r="CA352" s="44" t="s">
        <v>35</v>
      </c>
      <c r="CB352" s="44" t="s">
        <v>35</v>
      </c>
      <c r="CC352" s="44" t="s">
        <v>35</v>
      </c>
      <c r="CD352" s="44" t="s">
        <v>35</v>
      </c>
      <c r="CE352" s="44" t="s">
        <v>35</v>
      </c>
      <c r="CF352" s="44" t="s">
        <v>35</v>
      </c>
      <c r="CG352" s="44" t="s">
        <v>35</v>
      </c>
      <c r="CH352" s="44" t="s">
        <v>35</v>
      </c>
      <c r="CI352" s="44" t="s">
        <v>35</v>
      </c>
      <c r="CJ352" s="44" t="s">
        <v>35</v>
      </c>
      <c r="CK352" s="44" t="s">
        <v>35</v>
      </c>
      <c r="CL352" s="2"/>
      <c r="CM352" s="2"/>
      <c r="CN352" s="2"/>
      <c r="CO352" s="2"/>
      <c r="CP352" s="2"/>
      <c r="CQ352" s="2"/>
      <c r="CR352" s="2"/>
      <c r="CS352" s="2"/>
      <c r="CT352" s="2"/>
      <c r="CU352" s="2"/>
      <c r="CV352" s="2"/>
      <c r="CW352" s="2"/>
      <c r="CX352" s="2"/>
      <c r="CY352" s="2"/>
      <c r="CZ352" s="2"/>
    </row>
    <row r="353" s="561" customFormat="true" ht="15" customHeight="true" x14ac:dyDescent="0.2">
      <c r="B353" s="579"/>
      <c r="AL353" s="374"/>
      <c r="AM353" s="374"/>
      <c r="AN353" s="374"/>
      <c r="AO353" s="374"/>
      <c r="AP353" s="374"/>
      <c r="AQ353" s="374"/>
      <c r="AR353" s="374"/>
      <c r="AS353" s="374"/>
      <c r="AT353" s="374"/>
      <c r="AU353" s="374"/>
      <c r="AV353" s="374"/>
      <c r="AW353" s="374"/>
      <c r="AX353" s="374"/>
      <c r="AY353" s="374"/>
      <c r="AZ353" s="374"/>
      <c r="BA353" s="806" t="s">
        <v>143</v>
      </c>
      <c r="BB353" s="625" t="s">
        <v>49</v>
      </c>
      <c r="BC353" s="59" t="s">
        <v>35</v>
      </c>
      <c r="BD353" s="55" t="s">
        <v>35</v>
      </c>
      <c r="BE353" s="55" t="s">
        <v>35</v>
      </c>
      <c r="BF353" s="55" t="s">
        <v>35</v>
      </c>
      <c r="BG353" s="50" t="s">
        <v>35</v>
      </c>
      <c r="BH353" s="59" t="s">
        <v>35</v>
      </c>
      <c r="BI353" s="55" t="s">
        <v>35</v>
      </c>
      <c r="BJ353" s="55" t="s">
        <v>35</v>
      </c>
      <c r="BK353" s="55" t="s">
        <v>35</v>
      </c>
      <c r="BL353" s="50" t="s">
        <v>35</v>
      </c>
      <c r="BM353" s="59" t="s">
        <v>35</v>
      </c>
      <c r="BN353" s="55" t="s">
        <v>35</v>
      </c>
      <c r="BO353" s="55" t="s">
        <v>35</v>
      </c>
      <c r="BP353" s="55" t="s">
        <v>35</v>
      </c>
      <c r="BQ353" s="50" t="s">
        <v>35</v>
      </c>
      <c r="BR353" s="59" t="s">
        <v>35</v>
      </c>
      <c r="BS353" s="55" t="s">
        <v>35</v>
      </c>
      <c r="BT353" s="55" t="s">
        <v>35</v>
      </c>
      <c r="BU353" s="55" t="s">
        <v>35</v>
      </c>
      <c r="BV353" s="55" t="s">
        <v>35</v>
      </c>
      <c r="BW353" s="55" t="s">
        <v>35</v>
      </c>
      <c r="BX353" s="55" t="s">
        <v>35</v>
      </c>
      <c r="BY353" s="44" t="s">
        <v>35</v>
      </c>
      <c r="BZ353" s="44" t="s">
        <v>35</v>
      </c>
      <c r="CA353" s="44" t="s">
        <v>35</v>
      </c>
      <c r="CB353" s="44" t="s">
        <v>35</v>
      </c>
      <c r="CC353" s="44" t="s">
        <v>35</v>
      </c>
      <c r="CD353" s="44" t="s">
        <v>35</v>
      </c>
      <c r="CE353" s="44" t="s">
        <v>35</v>
      </c>
      <c r="CF353" s="44" t="s">
        <v>35</v>
      </c>
      <c r="CG353" s="44" t="s">
        <v>35</v>
      </c>
      <c r="CH353" s="44" t="s">
        <v>35</v>
      </c>
      <c r="CI353" s="44" t="s">
        <v>35</v>
      </c>
      <c r="CJ353" s="44" t="s">
        <v>35</v>
      </c>
      <c r="CK353" s="44" t="s">
        <v>35</v>
      </c>
      <c r="CL353" s="2"/>
      <c r="CM353" s="2"/>
      <c r="CN353" s="2"/>
      <c r="CO353" s="2"/>
      <c r="CP353" s="2"/>
      <c r="CQ353" s="2"/>
      <c r="CR353" s="2"/>
      <c r="CS353" s="2"/>
      <c r="CT353" s="2"/>
      <c r="CU353" s="2"/>
      <c r="CV353" s="2"/>
      <c r="CW353" s="2"/>
      <c r="CX353" s="2"/>
      <c r="CY353" s="2"/>
      <c r="CZ353" s="2"/>
    </row>
    <row r="354" s="561" customFormat="true" ht="15" customHeight="true" x14ac:dyDescent="0.2">
      <c r="B354" s="579"/>
      <c r="AL354" s="374"/>
      <c r="AM354" s="374"/>
      <c r="AN354" s="374"/>
      <c r="AO354" s="374"/>
      <c r="AP354" s="374"/>
      <c r="AQ354" s="374"/>
      <c r="AR354" s="374"/>
      <c r="AS354" s="374"/>
      <c r="AT354" s="374"/>
      <c r="AU354" s="374"/>
      <c r="AV354" s="374"/>
      <c r="AW354" s="374"/>
      <c r="AX354" s="374"/>
      <c r="AY354" s="374"/>
      <c r="AZ354" s="374"/>
      <c r="BA354" s="800"/>
      <c r="BB354" s="629" t="s">
        <v>48</v>
      </c>
      <c r="BC354" s="58" t="s">
        <v>35</v>
      </c>
      <c r="BD354" s="54" t="s">
        <v>35</v>
      </c>
      <c r="BE354" s="54" t="s">
        <v>35</v>
      </c>
      <c r="BF354" s="54" t="s">
        <v>35</v>
      </c>
      <c r="BG354" s="49" t="s">
        <v>35</v>
      </c>
      <c r="BH354" s="58" t="s">
        <v>35</v>
      </c>
      <c r="BI354" s="54" t="s">
        <v>35</v>
      </c>
      <c r="BJ354" s="54" t="s">
        <v>35</v>
      </c>
      <c r="BK354" s="54" t="s">
        <v>35</v>
      </c>
      <c r="BL354" s="49" t="s">
        <v>35</v>
      </c>
      <c r="BM354" s="58" t="s">
        <v>35</v>
      </c>
      <c r="BN354" s="54" t="s">
        <v>35</v>
      </c>
      <c r="BO354" s="54" t="s">
        <v>35</v>
      </c>
      <c r="BP354" s="54" t="s">
        <v>35</v>
      </c>
      <c r="BQ354" s="49" t="s">
        <v>35</v>
      </c>
      <c r="BR354" s="58" t="s">
        <v>35</v>
      </c>
      <c r="BS354" s="54" t="s">
        <v>35</v>
      </c>
      <c r="BT354" s="54" t="s">
        <v>35</v>
      </c>
      <c r="BU354" s="54" t="s">
        <v>35</v>
      </c>
      <c r="BV354" s="54" t="s">
        <v>35</v>
      </c>
      <c r="BW354" s="54" t="s">
        <v>35</v>
      </c>
      <c r="BX354" s="54" t="s">
        <v>35</v>
      </c>
      <c r="BY354" s="43" t="s">
        <v>35</v>
      </c>
      <c r="BZ354" s="43" t="s">
        <v>35</v>
      </c>
      <c r="CA354" s="43" t="s">
        <v>35</v>
      </c>
      <c r="CB354" s="43" t="s">
        <v>35</v>
      </c>
      <c r="CC354" s="43" t="s">
        <v>35</v>
      </c>
      <c r="CD354" s="43" t="s">
        <v>35</v>
      </c>
      <c r="CE354" s="43" t="s">
        <v>35</v>
      </c>
      <c r="CF354" s="43" t="s">
        <v>35</v>
      </c>
      <c r="CG354" s="43" t="s">
        <v>35</v>
      </c>
      <c r="CH354" s="43" t="s">
        <v>35</v>
      </c>
      <c r="CI354" s="43" t="s">
        <v>35</v>
      </c>
      <c r="CJ354" s="43" t="s">
        <v>35</v>
      </c>
      <c r="CK354" s="43" t="s">
        <v>35</v>
      </c>
      <c r="CL354" s="2"/>
      <c r="CM354" s="2"/>
      <c r="CN354" s="2"/>
      <c r="CO354" s="2"/>
      <c r="CP354" s="2"/>
      <c r="CQ354" s="2"/>
      <c r="CR354" s="2"/>
      <c r="CS354" s="2"/>
      <c r="CT354" s="2"/>
      <c r="CU354" s="2"/>
      <c r="CV354" s="2"/>
      <c r="CW354" s="2"/>
      <c r="CX354" s="2"/>
      <c r="CY354" s="2"/>
      <c r="CZ354" s="2"/>
    </row>
    <row r="355" s="561" customFormat="true" ht="15" customHeight="true" x14ac:dyDescent="0.2">
      <c r="B355" s="579"/>
      <c r="AL355" s="374"/>
      <c r="AM355" s="374"/>
      <c r="AN355" s="374"/>
      <c r="AO355" s="374"/>
      <c r="AP355" s="374"/>
      <c r="AQ355" s="374"/>
      <c r="AR355" s="374"/>
      <c r="AS355" s="374"/>
      <c r="AT355" s="374"/>
      <c r="AU355" s="374"/>
      <c r="AV355" s="374"/>
      <c r="AW355" s="374"/>
      <c r="AX355" s="374"/>
      <c r="AY355" s="374"/>
      <c r="AZ355" s="374"/>
      <c r="BA355" s="401"/>
      <c r="BB355" s="341"/>
      <c r="BC355" s="465"/>
      <c r="BD355" s="465"/>
      <c r="BE355" s="465"/>
      <c r="BF355" s="465"/>
      <c r="BG355" s="465"/>
      <c r="BH355" s="465"/>
      <c r="BI355" s="465"/>
      <c r="BJ355" s="465"/>
      <c r="BK355" s="465"/>
      <c r="BL355" s="465"/>
      <c r="BM355" s="465"/>
      <c r="BN355" s="465"/>
      <c r="BO355" s="465"/>
      <c r="BP355" s="465"/>
      <c r="BQ355" s="465"/>
      <c r="BR355" s="465"/>
      <c r="BS355" s="465"/>
      <c r="BT355" s="465"/>
      <c r="BU355" s="465"/>
      <c r="BV355" s="465"/>
      <c r="BW355" s="465"/>
      <c r="BX355" s="465"/>
      <c r="BY355" s="465"/>
      <c r="BZ355" s="466"/>
      <c r="CA355" s="466"/>
      <c r="CB355" s="466"/>
      <c r="CC355" s="466"/>
      <c r="CD355" s="466"/>
      <c r="CE355" s="466"/>
      <c r="CF355" s="466"/>
      <c r="CG355" s="466"/>
      <c r="CH355" s="466"/>
      <c r="CI355" s="466"/>
      <c r="CJ355" s="466"/>
      <c r="CK355" s="466"/>
      <c r="CL355" s="466"/>
      <c r="CM355" s="466"/>
      <c r="CN355" s="466"/>
      <c r="CO355" s="466"/>
      <c r="CP355" s="466"/>
      <c r="CQ355" s="466"/>
      <c r="CR355" s="466"/>
      <c r="CS355" s="466"/>
      <c r="CT355" s="466"/>
      <c r="CU355" s="466"/>
      <c r="CV355" s="466"/>
      <c r="CW355" s="466"/>
      <c r="CX355" s="466"/>
      <c r="CY355" s="466"/>
      <c r="CZ355" s="466"/>
    </row>
    <row r="356" s="561" customFormat="true" ht="15" customHeight="true" x14ac:dyDescent="0.2">
      <c r="B356" s="579"/>
      <c r="AL356" s="374"/>
      <c r="AM356" s="374"/>
      <c r="AN356" s="374"/>
      <c r="AO356" s="374"/>
      <c r="AP356" s="374"/>
      <c r="AQ356" s="374"/>
      <c r="AR356" s="374"/>
      <c r="AS356" s="374"/>
      <c r="AT356" s="374"/>
      <c r="AU356" s="374"/>
      <c r="AV356" s="374"/>
      <c r="AW356" s="374"/>
      <c r="AX356" s="374"/>
      <c r="AY356" s="374"/>
      <c r="AZ356" s="374"/>
      <c r="BA356" s="401"/>
      <c r="BB356" s="341"/>
      <c r="BC356" s="401"/>
      <c r="BD356" s="401"/>
      <c r="BE356" s="401"/>
      <c r="BF356" s="401"/>
      <c r="BG356" s="401"/>
      <c r="BH356" s="401"/>
      <c r="BI356" s="401"/>
      <c r="BJ356" s="401"/>
      <c r="BK356" s="401"/>
      <c r="BL356" s="401"/>
      <c r="BM356" s="401"/>
      <c r="BN356" s="401"/>
      <c r="BO356" s="401"/>
      <c r="BP356" s="401"/>
      <c r="BQ356" s="401"/>
      <c r="BR356" s="401"/>
      <c r="BS356" s="401"/>
      <c r="BT356" s="401"/>
      <c r="BU356" s="401"/>
      <c r="BV356" s="401"/>
      <c r="BW356" s="401"/>
      <c r="BX356" s="401"/>
      <c r="BY356" s="401"/>
      <c r="BZ356" s="374"/>
      <c r="CA356" s="374"/>
      <c r="CB356" s="374"/>
      <c r="CC356" s="374"/>
      <c r="CD356" s="374"/>
      <c r="CE356" s="374"/>
      <c r="CF356" s="374"/>
      <c r="CG356" s="374"/>
      <c r="CH356" s="374"/>
      <c r="CI356" s="374"/>
      <c r="CJ356" s="374"/>
      <c r="CK356" s="374"/>
      <c r="CL356" s="374"/>
      <c r="CM356" s="374"/>
      <c r="CN356" s="374"/>
      <c r="CO356" s="374"/>
      <c r="CP356" s="374"/>
      <c r="CQ356" s="374"/>
      <c r="CR356" s="374"/>
      <c r="CS356" s="374"/>
      <c r="CT356" s="374"/>
      <c r="CU356" s="374"/>
      <c r="CV356" s="374"/>
      <c r="CW356" s="374"/>
      <c r="CX356" s="374"/>
      <c r="CY356" s="374"/>
      <c r="CZ356" s="374"/>
    </row>
    <row r="357" s="337" customFormat="true" ht="15" customHeight="true" x14ac:dyDescent="0.2">
      <c r="B357" s="339"/>
      <c r="AL357" s="374"/>
      <c r="AM357" s="374"/>
      <c r="AN357" s="374"/>
      <c r="AO357" s="374"/>
      <c r="AP357" s="374"/>
      <c r="AQ357" s="374"/>
      <c r="AR357" s="374"/>
      <c r="AS357" s="374"/>
      <c r="AT357" s="374"/>
      <c r="AU357" s="374"/>
      <c r="AV357" s="374"/>
      <c r="AW357" s="374"/>
      <c r="AX357" s="374"/>
      <c r="AY357" s="374"/>
      <c r="AZ357" s="374"/>
      <c r="BA357" s="401"/>
      <c r="BB357" s="341"/>
      <c r="BC357" s="401"/>
      <c r="BD357" s="401"/>
      <c r="BE357" s="401"/>
      <c r="BF357" s="401"/>
      <c r="BG357" s="401"/>
      <c r="BH357" s="401"/>
      <c r="BI357" s="401"/>
      <c r="BJ357" s="401"/>
      <c r="BK357" s="401"/>
      <c r="BL357" s="401"/>
      <c r="BM357" s="401"/>
      <c r="BN357" s="401"/>
      <c r="BO357" s="401"/>
      <c r="BP357" s="401"/>
      <c r="BQ357" s="401"/>
      <c r="BR357" s="401"/>
      <c r="BS357" s="401"/>
      <c r="BT357" s="401"/>
      <c r="BU357" s="401"/>
      <c r="BV357" s="401"/>
      <c r="BW357" s="401"/>
      <c r="BX357" s="401"/>
      <c r="BY357" s="401"/>
      <c r="BZ357" s="374"/>
      <c r="CA357" s="374"/>
      <c r="CB357" s="374"/>
      <c r="CC357" s="374"/>
      <c r="CD357" s="374"/>
      <c r="CE357" s="374"/>
      <c r="CF357" s="374"/>
      <c r="CG357" s="374"/>
      <c r="CH357" s="374"/>
      <c r="CI357" s="374"/>
      <c r="CJ357" s="374"/>
      <c r="CK357" s="374"/>
      <c r="CL357" s="374"/>
      <c r="CM357" s="374"/>
      <c r="CN357" s="374"/>
      <c r="CO357" s="374"/>
      <c r="CP357" s="374"/>
      <c r="CQ357" s="374"/>
      <c r="CR357" s="374"/>
      <c r="CS357" s="374"/>
      <c r="CT357" s="374"/>
      <c r="CU357" s="374"/>
      <c r="CV357" s="374"/>
      <c r="CW357" s="374"/>
      <c r="CX357" s="374"/>
      <c r="CY357" s="374"/>
      <c r="CZ357" s="374"/>
    </row>
    <row r="358" s="337" customFormat="true" ht="15" customHeight="true" x14ac:dyDescent="0.2">
      <c r="B358" s="339"/>
      <c r="AL358" s="374"/>
      <c r="AM358" s="374"/>
      <c r="AN358" s="374"/>
      <c r="AO358" s="374"/>
      <c r="AP358" s="374"/>
      <c r="AQ358" s="374"/>
      <c r="AR358" s="374"/>
      <c r="AS358" s="374"/>
      <c r="AT358" s="374"/>
      <c r="AU358" s="374"/>
      <c r="AV358" s="374"/>
      <c r="AW358" s="374"/>
      <c r="AX358" s="374"/>
      <c r="AY358" s="374"/>
      <c r="AZ358" s="374"/>
      <c r="BA358" s="401"/>
      <c r="BB358" s="341"/>
      <c r="BC358" s="401"/>
      <c r="BD358" s="401"/>
      <c r="BE358" s="401"/>
      <c r="BF358" s="401"/>
      <c r="BG358" s="401"/>
      <c r="BH358" s="401"/>
      <c r="BI358" s="401"/>
      <c r="BJ358" s="401"/>
      <c r="BK358" s="401"/>
      <c r="BL358" s="401"/>
      <c r="BM358" s="401"/>
      <c r="BN358" s="401"/>
      <c r="BO358" s="401"/>
      <c r="BP358" s="401"/>
      <c r="BQ358" s="401"/>
      <c r="BR358" s="401"/>
      <c r="BS358" s="401"/>
      <c r="BT358" s="401"/>
      <c r="BU358" s="401"/>
      <c r="BV358" s="401"/>
      <c r="BW358" s="401"/>
      <c r="BX358" s="401"/>
      <c r="BY358" s="401"/>
      <c r="BZ358" s="374"/>
      <c r="CA358" s="374"/>
      <c r="CB358" s="374"/>
      <c r="CC358" s="374"/>
      <c r="CD358" s="374"/>
      <c r="CE358" s="374"/>
      <c r="CF358" s="374"/>
      <c r="CG358" s="374"/>
      <c r="CH358" s="374"/>
      <c r="CI358" s="374"/>
      <c r="CJ358" s="374"/>
      <c r="CK358" s="374"/>
      <c r="CL358" s="374"/>
      <c r="CM358" s="374"/>
      <c r="CN358" s="374"/>
      <c r="CO358" s="374"/>
      <c r="CP358" s="374"/>
      <c r="CQ358" s="374"/>
      <c r="CR358" s="374"/>
      <c r="CS358" s="374"/>
      <c r="CT358" s="374"/>
      <c r="CU358" s="374"/>
      <c r="CV358" s="374"/>
      <c r="CW358" s="374"/>
      <c r="CX358" s="374"/>
      <c r="CY358" s="374"/>
      <c r="CZ358" s="374"/>
    </row>
    <row r="359" s="337" customFormat="true" ht="15" customHeight="true" x14ac:dyDescent="0.2">
      <c r="B359" s="339"/>
      <c r="AL359" s="374"/>
      <c r="AM359" s="374"/>
      <c r="AN359" s="374"/>
      <c r="AO359" s="374"/>
      <c r="AP359" s="374"/>
      <c r="AQ359" s="374"/>
      <c r="AR359" s="374"/>
      <c r="AS359" s="374"/>
      <c r="AT359" s="374"/>
      <c r="AU359" s="374"/>
      <c r="AV359" s="374"/>
      <c r="AW359" s="374"/>
      <c r="AX359" s="374"/>
      <c r="AY359" s="374"/>
      <c r="AZ359" s="374"/>
      <c r="BA359" s="401"/>
      <c r="BB359" s="341"/>
      <c r="BC359" s="401"/>
      <c r="BD359" s="401"/>
      <c r="BE359" s="401"/>
      <c r="BF359" s="401"/>
      <c r="BG359" s="401"/>
      <c r="BH359" s="401"/>
      <c r="BI359" s="401"/>
      <c r="BJ359" s="401"/>
      <c r="BK359" s="401"/>
      <c r="BL359" s="401"/>
      <c r="BM359" s="401"/>
      <c r="BN359" s="401"/>
      <c r="BO359" s="401"/>
      <c r="BP359" s="401"/>
      <c r="BQ359" s="401"/>
      <c r="BR359" s="401"/>
      <c r="BS359" s="401"/>
      <c r="BT359" s="401"/>
      <c r="BU359" s="401"/>
      <c r="BV359" s="401"/>
      <c r="BW359" s="401"/>
      <c r="BX359" s="401"/>
      <c r="BY359" s="401"/>
      <c r="BZ359" s="374"/>
      <c r="CA359" s="374"/>
      <c r="CB359" s="374"/>
      <c r="CC359" s="374"/>
      <c r="CD359" s="374"/>
      <c r="CE359" s="374"/>
      <c r="CF359" s="374"/>
      <c r="CG359" s="374"/>
      <c r="CH359" s="374"/>
      <c r="CI359" s="374"/>
      <c r="CJ359" s="374"/>
      <c r="CK359" s="374"/>
      <c r="CL359" s="374"/>
      <c r="CM359" s="374"/>
      <c r="CN359" s="374"/>
      <c r="CO359" s="374"/>
      <c r="CP359" s="374"/>
      <c r="CQ359" s="374"/>
      <c r="CR359" s="374"/>
      <c r="CS359" s="374"/>
      <c r="CT359" s="374"/>
      <c r="CU359" s="374"/>
      <c r="CV359" s="374"/>
      <c r="CW359" s="374"/>
      <c r="CX359" s="374"/>
      <c r="CY359" s="374"/>
      <c r="CZ359" s="374"/>
    </row>
    <row r="360" s="337" customFormat="true" ht="15" customHeight="true" x14ac:dyDescent="0.2">
      <c r="B360" s="339"/>
      <c r="AL360" s="374"/>
      <c r="AM360" s="374"/>
      <c r="AN360" s="374"/>
      <c r="AO360" s="374"/>
      <c r="AP360" s="374"/>
      <c r="AQ360" s="374"/>
      <c r="AR360" s="374"/>
      <c r="AS360" s="374"/>
      <c r="AT360" s="374"/>
      <c r="AU360" s="374"/>
      <c r="AV360" s="374"/>
      <c r="AW360" s="374"/>
      <c r="AX360" s="374"/>
      <c r="AY360" s="374"/>
      <c r="AZ360" s="374"/>
      <c r="BA360" s="401"/>
      <c r="BB360" s="341"/>
      <c r="BC360" s="401"/>
      <c r="BD360" s="401"/>
      <c r="BE360" s="401"/>
      <c r="BF360" s="401"/>
      <c r="BG360" s="401"/>
      <c r="BH360" s="401"/>
      <c r="BI360" s="401"/>
      <c r="BJ360" s="401"/>
      <c r="BK360" s="401"/>
      <c r="BL360" s="401"/>
      <c r="BM360" s="401"/>
      <c r="BN360" s="401"/>
      <c r="BO360" s="401"/>
      <c r="BP360" s="401"/>
      <c r="BQ360" s="401"/>
      <c r="BR360" s="401"/>
      <c r="BS360" s="401"/>
      <c r="BT360" s="401"/>
      <c r="BU360" s="401"/>
      <c r="BV360" s="401"/>
      <c r="BW360" s="401"/>
      <c r="BX360" s="401"/>
      <c r="BY360" s="401"/>
      <c r="BZ360" s="374"/>
      <c r="CA360" s="374"/>
      <c r="CB360" s="374"/>
      <c r="CC360" s="374"/>
      <c r="CD360" s="374"/>
      <c r="CE360" s="374"/>
      <c r="CF360" s="374"/>
      <c r="CG360" s="374"/>
      <c r="CH360" s="374"/>
      <c r="CI360" s="374"/>
      <c r="CJ360" s="374"/>
      <c r="CK360" s="374"/>
      <c r="CL360" s="374"/>
      <c r="CM360" s="374"/>
      <c r="CN360" s="374"/>
      <c r="CO360" s="374"/>
      <c r="CP360" s="374"/>
      <c r="CQ360" s="374"/>
      <c r="CR360" s="374"/>
      <c r="CS360" s="374"/>
      <c r="CT360" s="374"/>
      <c r="CU360" s="374"/>
      <c r="CV360" s="374"/>
      <c r="CW360" s="374"/>
      <c r="CX360" s="374"/>
      <c r="CY360" s="374"/>
      <c r="CZ360" s="374"/>
    </row>
    <row r="361" s="337" customFormat="true" ht="15" customHeight="true" x14ac:dyDescent="0.2">
      <c r="B361" s="339"/>
      <c r="AL361" s="374"/>
      <c r="AM361" s="374"/>
      <c r="AN361" s="374"/>
      <c r="AO361" s="374"/>
      <c r="AP361" s="374"/>
      <c r="AQ361" s="374"/>
      <c r="AR361" s="374"/>
      <c r="AS361" s="374"/>
      <c r="AT361" s="374"/>
      <c r="AU361" s="374"/>
      <c r="AV361" s="374"/>
      <c r="AW361" s="374"/>
      <c r="AX361" s="374"/>
      <c r="AY361" s="374"/>
      <c r="AZ361" s="374"/>
      <c r="BA361" s="401"/>
      <c r="BB361" s="341"/>
      <c r="BC361" s="401"/>
      <c r="BD361" s="401"/>
      <c r="BE361" s="401"/>
      <c r="BF361" s="401"/>
      <c r="BG361" s="401"/>
      <c r="BH361" s="401"/>
      <c r="BI361" s="401"/>
      <c r="BJ361" s="401"/>
      <c r="BK361" s="401"/>
      <c r="BL361" s="401"/>
      <c r="BM361" s="401"/>
      <c r="BN361" s="401"/>
      <c r="BO361" s="401"/>
      <c r="BP361" s="401"/>
      <c r="BQ361" s="401"/>
      <c r="BR361" s="401"/>
      <c r="BS361" s="401"/>
      <c r="BT361" s="401"/>
      <c r="BU361" s="401"/>
      <c r="BV361" s="401"/>
      <c r="BW361" s="401"/>
      <c r="BX361" s="401"/>
      <c r="BY361" s="401"/>
      <c r="BZ361" s="374"/>
      <c r="CA361" s="374"/>
      <c r="CB361" s="374"/>
      <c r="CC361" s="374"/>
      <c r="CD361" s="374"/>
      <c r="CE361" s="374"/>
      <c r="CF361" s="374"/>
      <c r="CG361" s="374"/>
      <c r="CH361" s="374"/>
      <c r="CI361" s="374"/>
      <c r="CJ361" s="374"/>
      <c r="CK361" s="374"/>
      <c r="CL361" s="374"/>
      <c r="CM361" s="374"/>
      <c r="CN361" s="374"/>
      <c r="CO361" s="374"/>
      <c r="CP361" s="374"/>
      <c r="CQ361" s="374"/>
      <c r="CR361" s="374"/>
      <c r="CS361" s="374"/>
      <c r="CT361" s="374"/>
      <c r="CU361" s="374"/>
      <c r="CV361" s="374"/>
      <c r="CW361" s="374"/>
      <c r="CX361" s="374"/>
      <c r="CY361" s="374"/>
      <c r="CZ361" s="374"/>
    </row>
    <row r="362" s="337" customFormat="true" ht="15" customHeight="true" x14ac:dyDescent="0.2">
      <c r="B362" s="339"/>
      <c r="AL362" s="374"/>
      <c r="AM362" s="374"/>
      <c r="AN362" s="374"/>
      <c r="AO362" s="374"/>
      <c r="AP362" s="374"/>
      <c r="AQ362" s="374"/>
      <c r="AR362" s="374"/>
      <c r="AS362" s="374"/>
      <c r="AT362" s="374"/>
      <c r="AU362" s="374"/>
      <c r="AV362" s="374"/>
      <c r="AW362" s="374"/>
      <c r="AX362" s="374"/>
      <c r="AY362" s="374"/>
      <c r="AZ362" s="374"/>
      <c r="BA362" s="401"/>
      <c r="BB362" s="341"/>
      <c r="BC362" s="401"/>
      <c r="BD362" s="401"/>
      <c r="BE362" s="401"/>
      <c r="BF362" s="401"/>
      <c r="BG362" s="401"/>
      <c r="BH362" s="401"/>
      <c r="BI362" s="401"/>
      <c r="BJ362" s="401"/>
      <c r="BK362" s="401"/>
      <c r="BL362" s="401"/>
      <c r="BM362" s="401"/>
      <c r="BN362" s="401"/>
      <c r="BO362" s="401"/>
      <c r="BP362" s="401"/>
      <c r="BQ362" s="401"/>
      <c r="BR362" s="401"/>
      <c r="BS362" s="401"/>
      <c r="BT362" s="401"/>
      <c r="BU362" s="401"/>
      <c r="BV362" s="401"/>
      <c r="BW362" s="401"/>
      <c r="BX362" s="401"/>
      <c r="BY362" s="401"/>
      <c r="BZ362" s="374"/>
      <c r="CA362" s="374"/>
      <c r="CB362" s="374"/>
      <c r="CC362" s="374"/>
      <c r="CD362" s="374"/>
      <c r="CE362" s="374"/>
      <c r="CF362" s="374"/>
      <c r="CG362" s="374"/>
      <c r="CH362" s="374"/>
      <c r="CI362" s="374"/>
      <c r="CJ362" s="374"/>
      <c r="CK362" s="374"/>
      <c r="CL362" s="374"/>
      <c r="CM362" s="374"/>
      <c r="CN362" s="374"/>
      <c r="CO362" s="374"/>
      <c r="CP362" s="374"/>
      <c r="CQ362" s="374"/>
      <c r="CR362" s="374"/>
      <c r="CS362" s="374"/>
      <c r="CT362" s="374"/>
      <c r="CU362" s="374"/>
      <c r="CV362" s="374"/>
      <c r="CW362" s="374"/>
      <c r="CX362" s="374"/>
      <c r="CY362" s="374"/>
      <c r="CZ362" s="374"/>
    </row>
    <row r="363" s="337" customFormat="true" ht="15" customHeight="true" x14ac:dyDescent="0.2">
      <c r="B363" s="339"/>
      <c r="AL363" s="374"/>
      <c r="AM363" s="374"/>
      <c r="AN363" s="374"/>
      <c r="AO363" s="374"/>
      <c r="AP363" s="374"/>
      <c r="AQ363" s="374"/>
      <c r="AR363" s="374"/>
      <c r="AS363" s="374"/>
      <c r="AT363" s="374"/>
      <c r="AU363" s="374"/>
      <c r="AV363" s="374"/>
      <c r="AW363" s="374"/>
      <c r="AX363" s="374"/>
      <c r="AY363" s="374"/>
      <c r="AZ363" s="374"/>
      <c r="BA363" s="401"/>
      <c r="BB363" s="341"/>
      <c r="BC363" s="401"/>
      <c r="BD363" s="401"/>
      <c r="BE363" s="401"/>
      <c r="BF363" s="401"/>
      <c r="BG363" s="401"/>
      <c r="BH363" s="401"/>
      <c r="BI363" s="401"/>
      <c r="BJ363" s="401"/>
      <c r="BK363" s="401"/>
      <c r="BL363" s="401"/>
      <c r="BM363" s="401"/>
      <c r="BN363" s="401"/>
      <c r="BO363" s="401"/>
      <c r="BP363" s="401"/>
      <c r="BQ363" s="401"/>
      <c r="BR363" s="401"/>
      <c r="BS363" s="401"/>
      <c r="BT363" s="401"/>
      <c r="BU363" s="401"/>
      <c r="BV363" s="401"/>
      <c r="BW363" s="401"/>
      <c r="BX363" s="401"/>
      <c r="BY363" s="401"/>
      <c r="BZ363" s="374"/>
      <c r="CA363" s="374"/>
      <c r="CB363" s="374"/>
      <c r="CC363" s="374"/>
      <c r="CD363" s="374"/>
      <c r="CE363" s="374"/>
      <c r="CF363" s="374"/>
      <c r="CG363" s="374"/>
      <c r="CH363" s="374"/>
      <c r="CI363" s="374"/>
      <c r="CJ363" s="374"/>
      <c r="CK363" s="374"/>
      <c r="CL363" s="374"/>
      <c r="CM363" s="374"/>
      <c r="CN363" s="374"/>
      <c r="CO363" s="374"/>
      <c r="CP363" s="374"/>
      <c r="CQ363" s="374"/>
      <c r="CR363" s="374"/>
      <c r="CS363" s="374"/>
      <c r="CT363" s="374"/>
      <c r="CU363" s="374"/>
      <c r="CV363" s="374"/>
      <c r="CW363" s="374"/>
      <c r="CX363" s="374"/>
      <c r="CY363" s="374"/>
      <c r="CZ363" s="374"/>
    </row>
    <row r="364" s="337" customFormat="true" ht="15" customHeight="true" x14ac:dyDescent="0.2">
      <c r="B364" s="339"/>
      <c r="AL364" s="374"/>
      <c r="AM364" s="374"/>
      <c r="AN364" s="374"/>
      <c r="AO364" s="374"/>
      <c r="AP364" s="374"/>
      <c r="AQ364" s="374"/>
      <c r="AR364" s="374"/>
      <c r="AS364" s="374"/>
      <c r="AT364" s="374"/>
      <c r="AU364" s="374"/>
      <c r="AV364" s="374"/>
      <c r="AW364" s="374"/>
      <c r="AX364" s="374"/>
      <c r="AY364" s="374"/>
      <c r="AZ364" s="374"/>
      <c r="BA364" s="401"/>
      <c r="BB364" s="341"/>
      <c r="BC364" s="401"/>
      <c r="BD364" s="401"/>
      <c r="BE364" s="401"/>
      <c r="BF364" s="401"/>
      <c r="BG364" s="401"/>
      <c r="BH364" s="401"/>
      <c r="BI364" s="401"/>
      <c r="BJ364" s="401"/>
      <c r="BK364" s="401"/>
      <c r="BL364" s="401"/>
      <c r="BM364" s="401"/>
      <c r="BN364" s="401"/>
      <c r="BO364" s="401"/>
      <c r="BP364" s="401"/>
      <c r="BQ364" s="401"/>
      <c r="BR364" s="401"/>
      <c r="BS364" s="401"/>
      <c r="BT364" s="401"/>
      <c r="BU364" s="401"/>
      <c r="BV364" s="401"/>
      <c r="BW364" s="401"/>
      <c r="BX364" s="401"/>
      <c r="BY364" s="401"/>
      <c r="BZ364" s="374"/>
      <c r="CA364" s="374"/>
      <c r="CB364" s="374"/>
      <c r="CC364" s="374"/>
      <c r="CD364" s="374"/>
      <c r="CE364" s="374"/>
      <c r="CF364" s="374"/>
      <c r="CG364" s="374"/>
      <c r="CH364" s="374"/>
      <c r="CI364" s="374"/>
      <c r="CJ364" s="374"/>
      <c r="CK364" s="374"/>
      <c r="CL364" s="374"/>
      <c r="CM364" s="374"/>
      <c r="CN364" s="374"/>
      <c r="CO364" s="374"/>
      <c r="CP364" s="374"/>
      <c r="CQ364" s="374"/>
      <c r="CR364" s="374"/>
      <c r="CS364" s="374"/>
      <c r="CT364" s="374"/>
      <c r="CU364" s="374"/>
      <c r="CV364" s="374"/>
      <c r="CW364" s="374"/>
      <c r="CX364" s="374"/>
      <c r="CY364" s="374"/>
      <c r="CZ364" s="374"/>
    </row>
    <row r="365" s="337" customFormat="true" ht="15" customHeight="true" x14ac:dyDescent="0.2">
      <c r="B365" s="339"/>
      <c r="AL365" s="374"/>
      <c r="AM365" s="374"/>
      <c r="AN365" s="374"/>
      <c r="AO365" s="374"/>
      <c r="AP365" s="374"/>
      <c r="AQ365" s="374"/>
      <c r="AR365" s="374"/>
      <c r="AS365" s="374"/>
      <c r="AT365" s="374"/>
      <c r="AU365" s="374"/>
      <c r="AV365" s="374"/>
      <c r="AW365" s="374"/>
      <c r="AX365" s="374"/>
      <c r="AY365" s="374"/>
      <c r="AZ365" s="374"/>
      <c r="BA365" s="401"/>
      <c r="BB365" s="341"/>
      <c r="BC365" s="401"/>
      <c r="BD365" s="401"/>
      <c r="BE365" s="401"/>
      <c r="BF365" s="401"/>
      <c r="BG365" s="401"/>
      <c r="BH365" s="401"/>
      <c r="BI365" s="401"/>
      <c r="BJ365" s="401"/>
      <c r="BK365" s="401"/>
      <c r="BL365" s="401"/>
      <c r="BM365" s="401"/>
      <c r="BN365" s="401"/>
      <c r="BO365" s="401"/>
      <c r="BP365" s="401"/>
      <c r="BQ365" s="401"/>
      <c r="BR365" s="401"/>
      <c r="BS365" s="401"/>
      <c r="BT365" s="401"/>
      <c r="BU365" s="401"/>
      <c r="BV365" s="401"/>
      <c r="BW365" s="401"/>
      <c r="BX365" s="401"/>
      <c r="BY365" s="401"/>
      <c r="BZ365" s="374"/>
      <c r="CA365" s="374"/>
      <c r="CB365" s="374"/>
      <c r="CC365" s="374"/>
      <c r="CD365" s="374"/>
      <c r="CE365" s="374"/>
      <c r="CF365" s="374"/>
      <c r="CG365" s="374"/>
      <c r="CH365" s="374"/>
      <c r="CI365" s="374"/>
      <c r="CJ365" s="374"/>
      <c r="CK365" s="374"/>
      <c r="CL365" s="374"/>
      <c r="CM365" s="374"/>
      <c r="CN365" s="374"/>
      <c r="CO365" s="374"/>
      <c r="CP365" s="374"/>
      <c r="CQ365" s="374"/>
      <c r="CR365" s="374"/>
      <c r="CS365" s="374"/>
      <c r="CT365" s="374"/>
      <c r="CU365" s="374"/>
      <c r="CV365" s="374"/>
      <c r="CW365" s="374"/>
      <c r="CX365" s="374"/>
      <c r="CY365" s="374"/>
      <c r="CZ365" s="374"/>
    </row>
    <row r="366" s="337" customFormat="true" ht="15" customHeight="true" x14ac:dyDescent="0.2">
      <c r="B366" s="339"/>
      <c r="AL366" s="374"/>
      <c r="AM366" s="374"/>
      <c r="AN366" s="374"/>
      <c r="AO366" s="374"/>
      <c r="AP366" s="374"/>
      <c r="AQ366" s="374"/>
      <c r="AR366" s="374"/>
      <c r="AS366" s="374"/>
      <c r="AT366" s="374"/>
      <c r="AU366" s="374"/>
      <c r="AV366" s="374"/>
      <c r="AW366" s="374"/>
      <c r="AX366" s="374"/>
      <c r="AY366" s="374"/>
      <c r="AZ366" s="374"/>
      <c r="BA366" s="401"/>
      <c r="BB366" s="341"/>
      <c r="BC366" s="401"/>
      <c r="BD366" s="401"/>
      <c r="BE366" s="401"/>
      <c r="BF366" s="401"/>
      <c r="BG366" s="401"/>
      <c r="BH366" s="401"/>
      <c r="BI366" s="401"/>
      <c r="BJ366" s="401"/>
      <c r="BK366" s="401"/>
      <c r="BL366" s="401"/>
      <c r="BM366" s="401"/>
      <c r="BN366" s="401"/>
      <c r="BO366" s="401"/>
      <c r="BP366" s="401"/>
      <c r="BQ366" s="401"/>
      <c r="BR366" s="401"/>
      <c r="BS366" s="401"/>
      <c r="BT366" s="401"/>
      <c r="BU366" s="401"/>
      <c r="BV366" s="401"/>
      <c r="BW366" s="401"/>
      <c r="BX366" s="401"/>
      <c r="BY366" s="401"/>
      <c r="BZ366" s="374"/>
      <c r="CA366" s="374"/>
      <c r="CB366" s="374"/>
      <c r="CC366" s="374"/>
      <c r="CD366" s="374"/>
      <c r="CE366" s="374"/>
      <c r="CF366" s="374"/>
      <c r="CG366" s="374"/>
      <c r="CH366" s="374"/>
      <c r="CI366" s="374"/>
      <c r="CJ366" s="374"/>
      <c r="CK366" s="374"/>
      <c r="CL366" s="374"/>
      <c r="CM366" s="374"/>
      <c r="CN366" s="374"/>
      <c r="CO366" s="374"/>
      <c r="CP366" s="374"/>
      <c r="CQ366" s="374"/>
      <c r="CR366" s="374"/>
      <c r="CS366" s="374"/>
      <c r="CT366" s="374"/>
      <c r="CU366" s="374"/>
      <c r="CV366" s="374"/>
      <c r="CW366" s="374"/>
      <c r="CX366" s="374"/>
      <c r="CY366" s="374"/>
      <c r="CZ366" s="374"/>
    </row>
    <row r="367" s="337" customFormat="true" ht="15" customHeight="true" x14ac:dyDescent="0.2">
      <c r="B367" s="339"/>
      <c r="AL367" s="374"/>
      <c r="AM367" s="374"/>
      <c r="AN367" s="374"/>
      <c r="AO367" s="374"/>
      <c r="AP367" s="374"/>
      <c r="AQ367" s="374"/>
      <c r="AR367" s="374"/>
      <c r="AS367" s="374"/>
      <c r="AT367" s="374"/>
      <c r="AU367" s="374"/>
      <c r="AV367" s="374"/>
      <c r="AW367" s="374"/>
      <c r="AX367" s="374"/>
      <c r="AY367" s="374"/>
      <c r="AZ367" s="374"/>
      <c r="BA367" s="401"/>
      <c r="BB367" s="341"/>
      <c r="BC367" s="401"/>
      <c r="BD367" s="401"/>
      <c r="BE367" s="401"/>
      <c r="BF367" s="401"/>
      <c r="BG367" s="401"/>
      <c r="BH367" s="401"/>
      <c r="BI367" s="401"/>
      <c r="BJ367" s="401"/>
      <c r="BK367" s="401"/>
      <c r="BL367" s="401"/>
      <c r="BM367" s="401"/>
      <c r="BN367" s="401"/>
      <c r="BO367" s="401"/>
      <c r="BP367" s="401"/>
      <c r="BQ367" s="401"/>
      <c r="BR367" s="401"/>
      <c r="BS367" s="401"/>
      <c r="BT367" s="401"/>
      <c r="BU367" s="401"/>
      <c r="BV367" s="401"/>
      <c r="BW367" s="401"/>
      <c r="BX367" s="401"/>
      <c r="BY367" s="401"/>
      <c r="BZ367" s="374"/>
      <c r="CA367" s="374"/>
      <c r="CB367" s="374"/>
      <c r="CC367" s="374"/>
      <c r="CD367" s="374"/>
      <c r="CE367" s="374"/>
      <c r="CF367" s="374"/>
      <c r="CG367" s="374"/>
      <c r="CH367" s="374"/>
      <c r="CI367" s="374"/>
      <c r="CJ367" s="374"/>
      <c r="CK367" s="374"/>
      <c r="CL367" s="374"/>
      <c r="CM367" s="374"/>
      <c r="CN367" s="374"/>
      <c r="CO367" s="374"/>
      <c r="CP367" s="374"/>
      <c r="CQ367" s="374"/>
      <c r="CR367" s="374"/>
      <c r="CS367" s="374"/>
      <c r="CT367" s="374"/>
      <c r="CU367" s="374"/>
      <c r="CV367" s="374"/>
      <c r="CW367" s="374"/>
      <c r="CX367" s="374"/>
      <c r="CY367" s="374"/>
      <c r="CZ367" s="374"/>
    </row>
    <row r="368" s="337" customFormat="true" ht="15" customHeight="true" x14ac:dyDescent="0.2">
      <c r="B368" s="339"/>
      <c r="AL368" s="374"/>
      <c r="AM368" s="374"/>
      <c r="AN368" s="374"/>
      <c r="AO368" s="374"/>
      <c r="AP368" s="374"/>
      <c r="AQ368" s="374"/>
      <c r="AR368" s="374"/>
      <c r="AS368" s="374"/>
      <c r="AT368" s="374"/>
      <c r="AU368" s="374"/>
      <c r="AV368" s="374"/>
      <c r="AW368" s="374"/>
      <c r="AX368" s="374"/>
      <c r="AY368" s="374"/>
      <c r="AZ368" s="374"/>
      <c r="BA368" s="401"/>
      <c r="BB368" s="341"/>
      <c r="BC368" s="401"/>
      <c r="BD368" s="401"/>
      <c r="BE368" s="401"/>
      <c r="BF368" s="401"/>
      <c r="BG368" s="401"/>
      <c r="BH368" s="401"/>
      <c r="BI368" s="401"/>
      <c r="BJ368" s="401"/>
      <c r="BK368" s="401"/>
      <c r="BL368" s="401"/>
      <c r="BM368" s="401"/>
      <c r="BN368" s="401"/>
      <c r="BO368" s="401"/>
      <c r="BP368" s="401"/>
      <c r="BQ368" s="401"/>
      <c r="BR368" s="401"/>
      <c r="BS368" s="401"/>
      <c r="BT368" s="401"/>
      <c r="BU368" s="401"/>
      <c r="BV368" s="401"/>
      <c r="BW368" s="401"/>
      <c r="BX368" s="401"/>
      <c r="BY368" s="401"/>
      <c r="BZ368" s="374"/>
      <c r="CA368" s="374"/>
      <c r="CB368" s="374"/>
      <c r="CC368" s="374"/>
      <c r="CD368" s="374"/>
      <c r="CE368" s="374"/>
      <c r="CF368" s="374"/>
      <c r="CG368" s="374"/>
      <c r="CH368" s="374"/>
      <c r="CI368" s="374"/>
      <c r="CJ368" s="374"/>
      <c r="CK368" s="374"/>
      <c r="CL368" s="374"/>
      <c r="CM368" s="374"/>
      <c r="CN368" s="374"/>
      <c r="CO368" s="374"/>
      <c r="CP368" s="374"/>
      <c r="CQ368" s="374"/>
      <c r="CR368" s="374"/>
      <c r="CS368" s="374"/>
      <c r="CT368" s="374"/>
      <c r="CU368" s="374"/>
      <c r="CV368" s="374"/>
      <c r="CW368" s="374"/>
      <c r="CX368" s="374"/>
      <c r="CY368" s="374"/>
      <c r="CZ368" s="374"/>
    </row>
    <row r="369" s="337" customFormat="true" ht="15" customHeight="true" x14ac:dyDescent="0.2">
      <c r="B369" s="339"/>
      <c r="AL369" s="374"/>
      <c r="AM369" s="374"/>
      <c r="AN369" s="374"/>
      <c r="AO369" s="374"/>
      <c r="AP369" s="374"/>
      <c r="AQ369" s="374"/>
      <c r="AR369" s="374"/>
      <c r="AS369" s="374"/>
      <c r="AT369" s="374"/>
      <c r="AU369" s="374"/>
      <c r="AV369" s="374"/>
      <c r="AW369" s="374"/>
      <c r="AX369" s="374"/>
      <c r="AY369" s="374"/>
      <c r="AZ369" s="374"/>
      <c r="BA369" s="401"/>
      <c r="BB369" s="341"/>
      <c r="BC369" s="401"/>
      <c r="BD369" s="401"/>
      <c r="BE369" s="401"/>
      <c r="BF369" s="401"/>
      <c r="BG369" s="401"/>
      <c r="BH369" s="401"/>
      <c r="BI369" s="401"/>
      <c r="BJ369" s="401"/>
      <c r="BK369" s="401"/>
      <c r="BL369" s="401"/>
      <c r="BM369" s="401"/>
      <c r="BN369" s="401"/>
      <c r="BO369" s="401"/>
      <c r="BP369" s="401"/>
      <c r="BQ369" s="401"/>
      <c r="BR369" s="401"/>
      <c r="BS369" s="401"/>
      <c r="BT369" s="401"/>
      <c r="BU369" s="401"/>
      <c r="BV369" s="401"/>
      <c r="BW369" s="401"/>
      <c r="BX369" s="401"/>
      <c r="BY369" s="401"/>
      <c r="BZ369" s="374"/>
      <c r="CA369" s="374"/>
      <c r="CB369" s="374"/>
      <c r="CC369" s="374"/>
      <c r="CD369" s="374"/>
      <c r="CE369" s="374"/>
      <c r="CF369" s="374"/>
      <c r="CG369" s="374"/>
      <c r="CH369" s="374"/>
      <c r="CI369" s="374"/>
      <c r="CJ369" s="374"/>
      <c r="CK369" s="374"/>
      <c r="CL369" s="374"/>
      <c r="CM369" s="374"/>
      <c r="CN369" s="374"/>
      <c r="CO369" s="374"/>
      <c r="CP369" s="374"/>
      <c r="CQ369" s="374"/>
      <c r="CR369" s="374"/>
      <c r="CS369" s="374"/>
      <c r="CT369" s="374"/>
      <c r="CU369" s="374"/>
      <c r="CV369" s="374"/>
      <c r="CW369" s="374"/>
      <c r="CX369" s="374"/>
      <c r="CY369" s="374"/>
      <c r="CZ369" s="374"/>
    </row>
    <row r="370" s="337" customFormat="true" ht="15" customHeight="true" x14ac:dyDescent="0.2">
      <c r="B370" s="339"/>
      <c r="AL370" s="374"/>
      <c r="AM370" s="374"/>
      <c r="AN370" s="374"/>
      <c r="AO370" s="374"/>
      <c r="AP370" s="374"/>
      <c r="AQ370" s="374"/>
      <c r="AR370" s="374"/>
      <c r="AS370" s="374"/>
      <c r="AT370" s="374"/>
      <c r="AU370" s="374"/>
      <c r="AV370" s="374"/>
      <c r="AW370" s="374"/>
      <c r="AX370" s="374"/>
      <c r="AY370" s="374"/>
      <c r="AZ370" s="374"/>
      <c r="BA370" s="401"/>
      <c r="BB370" s="341"/>
      <c r="BC370" s="401"/>
      <c r="BD370" s="401"/>
      <c r="BE370" s="401"/>
      <c r="BF370" s="401"/>
      <c r="BG370" s="401"/>
      <c r="BH370" s="401"/>
      <c r="BI370" s="401"/>
      <c r="BJ370" s="401"/>
      <c r="BK370" s="401"/>
      <c r="BL370" s="401"/>
      <c r="BM370" s="401"/>
      <c r="BN370" s="401"/>
      <c r="BO370" s="401"/>
      <c r="BP370" s="401"/>
      <c r="BQ370" s="401"/>
      <c r="BR370" s="401"/>
      <c r="BS370" s="401"/>
      <c r="BT370" s="401"/>
      <c r="BU370" s="401"/>
      <c r="BV370" s="401"/>
      <c r="BW370" s="401"/>
      <c r="BX370" s="401"/>
      <c r="BY370" s="401"/>
      <c r="BZ370" s="374"/>
      <c r="CA370" s="374"/>
      <c r="CB370" s="374"/>
      <c r="CC370" s="374"/>
      <c r="CD370" s="374"/>
      <c r="CE370" s="374"/>
      <c r="CF370" s="374"/>
      <c r="CG370" s="374"/>
      <c r="CH370" s="374"/>
      <c r="CI370" s="374"/>
      <c r="CJ370" s="374"/>
      <c r="CK370" s="374"/>
      <c r="CL370" s="374"/>
      <c r="CM370" s="374"/>
      <c r="CN370" s="374"/>
      <c r="CO370" s="374"/>
      <c r="CP370" s="374"/>
      <c r="CQ370" s="374"/>
      <c r="CR370" s="374"/>
      <c r="CS370" s="374"/>
      <c r="CT370" s="374"/>
      <c r="CU370" s="374"/>
      <c r="CV370" s="374"/>
      <c r="CW370" s="374"/>
      <c r="CX370" s="374"/>
      <c r="CY370" s="374"/>
      <c r="CZ370" s="374"/>
    </row>
    <row r="371" s="337" customFormat="true" ht="15" customHeight="true" x14ac:dyDescent="0.2">
      <c r="B371" s="339"/>
      <c r="AL371" s="374"/>
      <c r="AM371" s="374"/>
      <c r="AN371" s="374"/>
      <c r="AO371" s="374"/>
      <c r="AP371" s="374"/>
      <c r="AQ371" s="374"/>
      <c r="AR371" s="374"/>
      <c r="AS371" s="374"/>
      <c r="AT371" s="374"/>
      <c r="AU371" s="374"/>
      <c r="AV371" s="374"/>
      <c r="AW371" s="374"/>
      <c r="AX371" s="374"/>
      <c r="AY371" s="374"/>
      <c r="AZ371" s="374"/>
      <c r="BA371" s="401"/>
      <c r="BB371" s="341"/>
      <c r="BC371" s="401"/>
      <c r="BD371" s="401"/>
      <c r="BE371" s="401"/>
      <c r="BF371" s="401"/>
      <c r="BG371" s="401"/>
      <c r="BH371" s="401"/>
      <c r="BI371" s="401"/>
      <c r="BJ371" s="401"/>
      <c r="BK371" s="401"/>
      <c r="BL371" s="401"/>
      <c r="BM371" s="401"/>
      <c r="BN371" s="401"/>
      <c r="BO371" s="401"/>
      <c r="BP371" s="401"/>
      <c r="BQ371" s="401"/>
      <c r="BR371" s="401"/>
      <c r="BS371" s="401"/>
      <c r="BT371" s="401"/>
      <c r="BU371" s="401"/>
      <c r="BV371" s="401"/>
      <c r="BW371" s="401"/>
      <c r="BX371" s="401"/>
      <c r="BY371" s="401"/>
      <c r="BZ371" s="374"/>
      <c r="CA371" s="374"/>
      <c r="CB371" s="374"/>
      <c r="CC371" s="374"/>
      <c r="CD371" s="374"/>
      <c r="CE371" s="374"/>
      <c r="CF371" s="374"/>
      <c r="CG371" s="374"/>
      <c r="CH371" s="374"/>
      <c r="CI371" s="374"/>
      <c r="CJ371" s="374"/>
      <c r="CK371" s="374"/>
      <c r="CL371" s="374"/>
      <c r="CM371" s="374"/>
      <c r="CN371" s="374"/>
      <c r="CO371" s="374"/>
      <c r="CP371" s="374"/>
      <c r="CQ371" s="374"/>
      <c r="CR371" s="374"/>
      <c r="CS371" s="374"/>
      <c r="CT371" s="374"/>
      <c r="CU371" s="374"/>
      <c r="CV371" s="374"/>
      <c r="CW371" s="374"/>
      <c r="CX371" s="374"/>
      <c r="CY371" s="374"/>
      <c r="CZ371" s="374"/>
    </row>
    <row r="372" s="337" customFormat="true" ht="15" customHeight="true" x14ac:dyDescent="0.2">
      <c r="B372" s="339"/>
      <c r="AL372" s="374"/>
      <c r="AM372" s="374"/>
      <c r="AN372" s="374"/>
      <c r="AO372" s="374"/>
      <c r="AP372" s="374"/>
      <c r="AQ372" s="374"/>
      <c r="AR372" s="374"/>
      <c r="AS372" s="374"/>
      <c r="AT372" s="374"/>
      <c r="AU372" s="374"/>
      <c r="AV372" s="374"/>
      <c r="AW372" s="374"/>
      <c r="AX372" s="374"/>
      <c r="AY372" s="374"/>
      <c r="AZ372" s="374"/>
      <c r="BA372" s="401"/>
      <c r="BB372" s="341"/>
      <c r="BC372" s="401"/>
      <c r="BD372" s="401"/>
      <c r="BE372" s="401"/>
      <c r="BF372" s="401"/>
      <c r="BG372" s="401"/>
      <c r="BH372" s="401"/>
      <c r="BI372" s="401"/>
      <c r="BJ372" s="401"/>
      <c r="BK372" s="401"/>
      <c r="BL372" s="401"/>
      <c r="BM372" s="401"/>
      <c r="BN372" s="401"/>
      <c r="BO372" s="401"/>
      <c r="BP372" s="401"/>
      <c r="BQ372" s="401"/>
      <c r="BR372" s="401"/>
      <c r="BS372" s="401"/>
      <c r="BT372" s="401"/>
      <c r="BU372" s="401"/>
      <c r="BV372" s="401"/>
      <c r="BW372" s="401"/>
      <c r="BX372" s="401"/>
      <c r="BY372" s="401"/>
      <c r="BZ372" s="374"/>
      <c r="CA372" s="374"/>
      <c r="CB372" s="374"/>
      <c r="CC372" s="374"/>
      <c r="CD372" s="374"/>
      <c r="CE372" s="374"/>
      <c r="CF372" s="374"/>
      <c r="CG372" s="374"/>
      <c r="CH372" s="374"/>
      <c r="CI372" s="374"/>
      <c r="CJ372" s="374"/>
      <c r="CK372" s="374"/>
      <c r="CL372" s="374"/>
      <c r="CM372" s="374"/>
      <c r="CN372" s="374"/>
      <c r="CO372" s="374"/>
      <c r="CP372" s="374"/>
      <c r="CQ372" s="374"/>
      <c r="CR372" s="374"/>
      <c r="CS372" s="374"/>
      <c r="CT372" s="374"/>
      <c r="CU372" s="374"/>
      <c r="CV372" s="374"/>
      <c r="CW372" s="374"/>
      <c r="CX372" s="374"/>
      <c r="CY372" s="374"/>
      <c r="CZ372" s="374"/>
    </row>
    <row r="373" s="337" customFormat="true" ht="15" customHeight="true" x14ac:dyDescent="0.2">
      <c r="B373" s="339"/>
      <c r="AL373" s="374"/>
      <c r="AM373" s="374"/>
      <c r="AN373" s="374"/>
      <c r="AO373" s="374"/>
      <c r="AP373" s="374"/>
      <c r="AQ373" s="374"/>
      <c r="AR373" s="374"/>
      <c r="AS373" s="374"/>
      <c r="AT373" s="374"/>
      <c r="AU373" s="374"/>
      <c r="AV373" s="374"/>
      <c r="AW373" s="374"/>
      <c r="AX373" s="374"/>
      <c r="AY373" s="374"/>
      <c r="AZ373" s="374"/>
      <c r="BA373" s="401"/>
      <c r="BB373" s="341"/>
      <c r="BC373" s="401"/>
      <c r="BD373" s="401"/>
      <c r="BE373" s="401"/>
      <c r="BF373" s="401"/>
      <c r="BG373" s="401"/>
      <c r="BH373" s="401"/>
      <c r="BI373" s="401"/>
      <c r="BJ373" s="401"/>
      <c r="BK373" s="401"/>
      <c r="BL373" s="401"/>
      <c r="BM373" s="401"/>
      <c r="BN373" s="401"/>
      <c r="BO373" s="401"/>
      <c r="BP373" s="401"/>
      <c r="BQ373" s="401"/>
      <c r="BR373" s="401"/>
      <c r="BS373" s="401"/>
      <c r="BT373" s="401"/>
      <c r="BU373" s="401"/>
      <c r="BV373" s="401"/>
      <c r="BW373" s="401"/>
      <c r="BX373" s="401"/>
      <c r="BY373" s="401"/>
      <c r="BZ373" s="374"/>
      <c r="CA373" s="374"/>
      <c r="CB373" s="374"/>
      <c r="CC373" s="374"/>
      <c r="CD373" s="374"/>
      <c r="CE373" s="374"/>
      <c r="CF373" s="374"/>
      <c r="CG373" s="374"/>
      <c r="CH373" s="374"/>
      <c r="CI373" s="374"/>
      <c r="CJ373" s="374"/>
      <c r="CK373" s="374"/>
      <c r="CL373" s="374"/>
      <c r="CM373" s="374"/>
      <c r="CN373" s="374"/>
      <c r="CO373" s="374"/>
      <c r="CP373" s="374"/>
      <c r="CQ373" s="374"/>
      <c r="CR373" s="374"/>
      <c r="CS373" s="374"/>
      <c r="CT373" s="374"/>
      <c r="CU373" s="374"/>
      <c r="CV373" s="374"/>
      <c r="CW373" s="374"/>
      <c r="CX373" s="374"/>
      <c r="CY373" s="374"/>
      <c r="CZ373" s="374"/>
    </row>
    <row r="374" s="337" customFormat="true" ht="15" customHeight="true" x14ac:dyDescent="0.2">
      <c r="B374" s="339"/>
      <c r="AL374" s="374"/>
      <c r="AM374" s="374"/>
      <c r="AN374" s="374"/>
      <c r="AO374" s="374"/>
      <c r="AP374" s="374"/>
      <c r="AQ374" s="374"/>
      <c r="AR374" s="374"/>
      <c r="AS374" s="374"/>
      <c r="AT374" s="374"/>
      <c r="AU374" s="374"/>
      <c r="AV374" s="374"/>
      <c r="AW374" s="374"/>
      <c r="AX374" s="374"/>
      <c r="AY374" s="374"/>
      <c r="AZ374" s="374"/>
      <c r="BA374" s="401"/>
      <c r="BB374" s="341"/>
      <c r="BC374" s="401"/>
      <c r="BD374" s="401"/>
      <c r="BE374" s="401"/>
      <c r="BF374" s="401"/>
      <c r="BG374" s="401"/>
      <c r="BH374" s="401"/>
      <c r="BI374" s="401"/>
      <c r="BJ374" s="401"/>
      <c r="BK374" s="401"/>
      <c r="BL374" s="401"/>
      <c r="BM374" s="401"/>
      <c r="BN374" s="401"/>
      <c r="BO374" s="401"/>
      <c r="BP374" s="401"/>
      <c r="BQ374" s="401"/>
      <c r="BR374" s="401"/>
      <c r="BS374" s="401"/>
      <c r="BT374" s="401"/>
      <c r="BU374" s="401"/>
      <c r="BV374" s="401"/>
      <c r="BW374" s="401"/>
      <c r="BX374" s="401"/>
      <c r="BY374" s="401"/>
      <c r="BZ374" s="374"/>
      <c r="CA374" s="374"/>
      <c r="CB374" s="374"/>
      <c r="CC374" s="374"/>
      <c r="CD374" s="374"/>
      <c r="CE374" s="374"/>
      <c r="CF374" s="374"/>
      <c r="CG374" s="374"/>
      <c r="CH374" s="374"/>
      <c r="CI374" s="374"/>
      <c r="CJ374" s="374"/>
      <c r="CK374" s="374"/>
      <c r="CL374" s="374"/>
      <c r="CM374" s="374"/>
      <c r="CN374" s="374"/>
      <c r="CO374" s="374"/>
      <c r="CP374" s="374"/>
      <c r="CQ374" s="374"/>
      <c r="CR374" s="374"/>
      <c r="CS374" s="374"/>
      <c r="CT374" s="374"/>
      <c r="CU374" s="374"/>
      <c r="CV374" s="374"/>
      <c r="CW374" s="374"/>
      <c r="CX374" s="374"/>
      <c r="CY374" s="374"/>
      <c r="CZ374" s="374"/>
    </row>
    <row r="375" s="337" customFormat="true" ht="15" customHeight="true" x14ac:dyDescent="0.2">
      <c r="B375" s="339"/>
      <c r="AL375" s="374"/>
      <c r="AM375" s="374"/>
      <c r="AN375" s="374"/>
      <c r="AO375" s="374"/>
      <c r="AP375" s="374"/>
      <c r="AQ375" s="374"/>
      <c r="AR375" s="374"/>
      <c r="AS375" s="374"/>
      <c r="AT375" s="374"/>
      <c r="AU375" s="374"/>
      <c r="AV375" s="374"/>
      <c r="AW375" s="374"/>
      <c r="AX375" s="374"/>
      <c r="AY375" s="374"/>
      <c r="AZ375" s="374"/>
      <c r="BA375" s="338"/>
      <c r="BB375" s="336"/>
      <c r="BC375" s="336"/>
      <c r="BD375" s="336"/>
      <c r="BE375" s="336"/>
      <c r="BF375" s="336"/>
      <c r="BG375" s="336"/>
      <c r="BH375" s="336"/>
      <c r="BI375" s="336"/>
      <c r="BJ375" s="336"/>
      <c r="BK375" s="336"/>
      <c r="BL375" s="336"/>
      <c r="BM375" s="336"/>
      <c r="BN375" s="336"/>
      <c r="BO375" s="336"/>
      <c r="BP375" s="336"/>
      <c r="BQ375" s="336"/>
      <c r="BR375" s="336"/>
      <c r="BS375" s="336"/>
      <c r="BT375" s="336"/>
      <c r="BU375" s="336"/>
      <c r="BV375" s="336"/>
      <c r="BW375" s="336"/>
      <c r="BX375" s="336"/>
      <c r="BY375" s="338"/>
      <c r="BZ375" s="373"/>
      <c r="CA375" s="373"/>
      <c r="CB375" s="373"/>
      <c r="CC375" s="373"/>
      <c r="CD375" s="373"/>
      <c r="CE375" s="373"/>
      <c r="CF375" s="373"/>
      <c r="CG375" s="373"/>
      <c r="CH375" s="373"/>
      <c r="CI375" s="373"/>
      <c r="CJ375" s="373"/>
      <c r="CK375" s="373"/>
      <c r="CL375" s="373"/>
      <c r="CM375" s="373"/>
      <c r="CN375" s="373"/>
      <c r="CO375" s="373"/>
      <c r="CP375" s="373"/>
      <c r="CQ375" s="373"/>
      <c r="CR375" s="373"/>
      <c r="CS375" s="373"/>
      <c r="CT375" s="373"/>
      <c r="CU375" s="373"/>
      <c r="CV375" s="373"/>
      <c r="CW375" s="373"/>
      <c r="CX375" s="373"/>
      <c r="CY375" s="373"/>
      <c r="CZ375" s="373"/>
    </row>
    <row r="376" s="337" customFormat="true" ht="15" customHeight="true" x14ac:dyDescent="0.2">
      <c r="B376" s="339"/>
      <c r="AL376" s="374"/>
      <c r="AM376" s="374"/>
      <c r="AN376" s="374"/>
      <c r="AO376" s="374"/>
      <c r="AP376" s="374"/>
      <c r="AQ376" s="374"/>
      <c r="AR376" s="374"/>
      <c r="AS376" s="374"/>
      <c r="AT376" s="374"/>
      <c r="AU376" s="374"/>
      <c r="AV376" s="374"/>
      <c r="AW376" s="374"/>
      <c r="AX376" s="374"/>
      <c r="AY376" s="374"/>
      <c r="AZ376" s="374"/>
      <c r="BA376" s="338"/>
      <c r="BB376" s="336"/>
      <c r="BC376" s="336"/>
      <c r="BD376" s="336"/>
      <c r="BE376" s="336"/>
      <c r="BF376" s="336"/>
      <c r="BG376" s="336"/>
      <c r="BH376" s="336"/>
      <c r="BI376" s="336"/>
      <c r="BJ376" s="336"/>
      <c r="BK376" s="336"/>
      <c r="BL376" s="336"/>
      <c r="BM376" s="336"/>
      <c r="BN376" s="336"/>
      <c r="BO376" s="336"/>
      <c r="BP376" s="336"/>
      <c r="BQ376" s="336"/>
      <c r="BR376" s="336"/>
      <c r="BS376" s="336"/>
      <c r="BT376" s="336"/>
      <c r="BU376" s="336"/>
      <c r="BV376" s="336"/>
      <c r="BW376" s="336"/>
      <c r="BX376" s="336"/>
      <c r="BY376" s="338"/>
      <c r="BZ376" s="373"/>
      <c r="CA376" s="373"/>
      <c r="CB376" s="373"/>
      <c r="CC376" s="373"/>
      <c r="CD376" s="373"/>
      <c r="CE376" s="373"/>
      <c r="CF376" s="373"/>
      <c r="CG376" s="373"/>
      <c r="CH376" s="373"/>
      <c r="CI376" s="373"/>
      <c r="CJ376" s="373"/>
      <c r="CK376" s="373"/>
      <c r="CL376" s="373"/>
      <c r="CM376" s="373"/>
      <c r="CN376" s="373"/>
      <c r="CO376" s="373"/>
      <c r="CP376" s="373"/>
      <c r="CQ376" s="373"/>
      <c r="CR376" s="373"/>
      <c r="CS376" s="373"/>
      <c r="CT376" s="373"/>
      <c r="CU376" s="373"/>
      <c r="CV376" s="373"/>
      <c r="CW376" s="373"/>
      <c r="CX376" s="373"/>
      <c r="CY376" s="373"/>
      <c r="CZ376" s="373"/>
    </row>
    <row r="377" s="337" customFormat="true" ht="15" customHeight="true" x14ac:dyDescent="0.2">
      <c r="B377" s="339"/>
      <c r="AL377" s="374"/>
      <c r="AM377" s="374"/>
      <c r="AN377" s="374"/>
      <c r="AO377" s="374"/>
      <c r="AP377" s="374"/>
      <c r="AQ377" s="374"/>
      <c r="AR377" s="374"/>
      <c r="AS377" s="374"/>
      <c r="AT377" s="374"/>
      <c r="AU377" s="374"/>
      <c r="AV377" s="374"/>
      <c r="AW377" s="374"/>
      <c r="AX377" s="374"/>
      <c r="AY377" s="374"/>
      <c r="AZ377" s="374"/>
      <c r="BA377" s="338"/>
      <c r="BB377" s="336"/>
      <c r="BC377" s="336"/>
      <c r="BD377" s="336"/>
      <c r="BE377" s="336"/>
      <c r="BF377" s="336"/>
      <c r="BG377" s="336"/>
      <c r="BH377" s="336"/>
      <c r="BI377" s="336"/>
      <c r="BJ377" s="336"/>
      <c r="BK377" s="336"/>
      <c r="BL377" s="336"/>
      <c r="BM377" s="336"/>
      <c r="BN377" s="336"/>
      <c r="BO377" s="336"/>
      <c r="BP377" s="336"/>
      <c r="BQ377" s="336"/>
      <c r="BR377" s="336"/>
      <c r="BS377" s="336"/>
      <c r="BT377" s="336"/>
      <c r="BU377" s="336"/>
      <c r="BV377" s="336"/>
      <c r="BW377" s="336"/>
      <c r="BX377" s="336"/>
      <c r="BY377" s="338"/>
      <c r="BZ377" s="373"/>
      <c r="CA377" s="373"/>
      <c r="CB377" s="373"/>
      <c r="CC377" s="373"/>
      <c r="CD377" s="373"/>
      <c r="CE377" s="373"/>
      <c r="CF377" s="373"/>
      <c r="CG377" s="373"/>
      <c r="CH377" s="373"/>
      <c r="CI377" s="373"/>
      <c r="CJ377" s="373"/>
      <c r="CK377" s="373"/>
      <c r="CL377" s="373"/>
      <c r="CM377" s="373"/>
      <c r="CN377" s="373"/>
      <c r="CO377" s="373"/>
      <c r="CP377" s="373"/>
      <c r="CQ377" s="373"/>
      <c r="CR377" s="373"/>
      <c r="CS377" s="373"/>
      <c r="CT377" s="373"/>
      <c r="CU377" s="373"/>
      <c r="CV377" s="373"/>
      <c r="CW377" s="373"/>
      <c r="CX377" s="373"/>
      <c r="CY377" s="373"/>
      <c r="CZ377" s="373"/>
    </row>
    <row r="378" s="337" customFormat="true" ht="15" customHeight="true" x14ac:dyDescent="0.2">
      <c r="B378" s="339"/>
      <c r="AL378" s="374"/>
      <c r="AM378" s="374"/>
      <c r="AN378" s="374"/>
      <c r="AO378" s="374"/>
      <c r="AP378" s="374"/>
      <c r="AQ378" s="374"/>
      <c r="AR378" s="374"/>
      <c r="AS378" s="374"/>
      <c r="AT378" s="374"/>
      <c r="AU378" s="374"/>
      <c r="AV378" s="374"/>
      <c r="AW378" s="374"/>
      <c r="AX378" s="374"/>
      <c r="AY378" s="374"/>
      <c r="AZ378" s="374"/>
      <c r="BA378" s="338"/>
      <c r="BB378" s="336"/>
      <c r="BC378" s="336"/>
      <c r="BD378" s="336"/>
      <c r="BE378" s="336"/>
      <c r="BF378" s="336"/>
      <c r="BG378" s="336"/>
      <c r="BH378" s="336"/>
      <c r="BI378" s="336"/>
      <c r="BJ378" s="336"/>
      <c r="BK378" s="336"/>
      <c r="BL378" s="336"/>
      <c r="BM378" s="336"/>
      <c r="BN378" s="336"/>
      <c r="BO378" s="336"/>
      <c r="BP378" s="336"/>
      <c r="BQ378" s="336"/>
      <c r="BR378" s="336"/>
      <c r="BS378" s="336"/>
      <c r="BT378" s="336"/>
      <c r="BU378" s="336"/>
      <c r="BV378" s="336"/>
      <c r="BW378" s="336"/>
      <c r="BX378" s="336"/>
      <c r="BY378" s="338"/>
      <c r="BZ378" s="373"/>
      <c r="CA378" s="373"/>
      <c r="CB378" s="373"/>
      <c r="CC378" s="373"/>
      <c r="CD378" s="373"/>
      <c r="CE378" s="373"/>
      <c r="CF378" s="373"/>
      <c r="CG378" s="373"/>
      <c r="CH378" s="373"/>
      <c r="CI378" s="373"/>
      <c r="CJ378" s="373"/>
      <c r="CK378" s="373"/>
      <c r="CL378" s="373"/>
      <c r="CM378" s="373"/>
      <c r="CN378" s="373"/>
      <c r="CO378" s="373"/>
      <c r="CP378" s="373"/>
      <c r="CQ378" s="373"/>
      <c r="CR378" s="373"/>
      <c r="CS378" s="373"/>
      <c r="CT378" s="373"/>
      <c r="CU378" s="373"/>
      <c r="CV378" s="373"/>
      <c r="CW378" s="373"/>
      <c r="CX378" s="373"/>
      <c r="CY378" s="373"/>
      <c r="CZ378" s="373"/>
    </row>
    <row r="379" s="337" customFormat="true" ht="15" customHeight="true" x14ac:dyDescent="0.2">
      <c r="B379" s="339"/>
      <c r="AL379" s="374"/>
      <c r="AM379" s="374"/>
      <c r="AN379" s="374"/>
      <c r="AO379" s="374"/>
      <c r="AP379" s="374"/>
      <c r="AQ379" s="374"/>
      <c r="AR379" s="374"/>
      <c r="AS379" s="374"/>
      <c r="AT379" s="374"/>
      <c r="AU379" s="374"/>
      <c r="AV379" s="374"/>
      <c r="AW379" s="374"/>
      <c r="AX379" s="374"/>
      <c r="AY379" s="374"/>
      <c r="AZ379" s="374"/>
      <c r="BA379" s="338"/>
      <c r="BB379" s="336"/>
      <c r="BC379" s="336"/>
      <c r="BD379" s="336"/>
      <c r="BE379" s="336"/>
      <c r="BF379" s="336"/>
      <c r="BG379" s="336"/>
      <c r="BH379" s="336"/>
      <c r="BI379" s="336"/>
      <c r="BJ379" s="336"/>
      <c r="BK379" s="336"/>
      <c r="BL379" s="336"/>
      <c r="BM379" s="336"/>
      <c r="BN379" s="336"/>
      <c r="BO379" s="336"/>
      <c r="BP379" s="336"/>
      <c r="BQ379" s="336"/>
      <c r="BR379" s="336"/>
      <c r="BS379" s="336"/>
      <c r="BT379" s="336"/>
      <c r="BU379" s="336"/>
      <c r="BV379" s="336"/>
      <c r="BW379" s="336"/>
      <c r="BX379" s="336"/>
      <c r="BY379" s="338"/>
      <c r="BZ379" s="373"/>
      <c r="CA379" s="373"/>
      <c r="CB379" s="373"/>
      <c r="CC379" s="373"/>
      <c r="CD379" s="373"/>
      <c r="CE379" s="373"/>
      <c r="CF379" s="373"/>
      <c r="CG379" s="373"/>
      <c r="CH379" s="373"/>
      <c r="CI379" s="373"/>
      <c r="CJ379" s="373"/>
      <c r="CK379" s="373"/>
      <c r="CL379" s="373"/>
      <c r="CM379" s="373"/>
      <c r="CN379" s="373"/>
      <c r="CO379" s="373"/>
      <c r="CP379" s="373"/>
      <c r="CQ379" s="373"/>
      <c r="CR379" s="373"/>
      <c r="CS379" s="373"/>
      <c r="CT379" s="373"/>
      <c r="CU379" s="373"/>
      <c r="CV379" s="373"/>
      <c r="CW379" s="373"/>
      <c r="CX379" s="373"/>
      <c r="CY379" s="373"/>
      <c r="CZ379" s="373"/>
    </row>
    <row r="380" s="337" customFormat="true" ht="15" customHeight="true" x14ac:dyDescent="0.2">
      <c r="B380" s="339"/>
      <c r="AL380" s="374"/>
      <c r="AM380" s="374"/>
      <c r="AN380" s="374"/>
      <c r="AO380" s="374"/>
      <c r="AP380" s="374"/>
      <c r="AQ380" s="374"/>
      <c r="AR380" s="374"/>
      <c r="AS380" s="374"/>
      <c r="AT380" s="374"/>
      <c r="AU380" s="374"/>
      <c r="AV380" s="374"/>
      <c r="AW380" s="374"/>
      <c r="AX380" s="374"/>
      <c r="AY380" s="374"/>
      <c r="AZ380" s="374"/>
      <c r="BA380" s="338"/>
      <c r="BB380" s="336"/>
      <c r="BC380" s="336"/>
      <c r="BD380" s="336"/>
      <c r="BE380" s="336"/>
      <c r="BF380" s="336"/>
      <c r="BG380" s="336"/>
      <c r="BH380" s="336"/>
      <c r="BI380" s="336"/>
      <c r="BJ380" s="336"/>
      <c r="BK380" s="336"/>
      <c r="BL380" s="336"/>
      <c r="BM380" s="336"/>
      <c r="BN380" s="336"/>
      <c r="BO380" s="336"/>
      <c r="BP380" s="336"/>
      <c r="BQ380" s="336"/>
      <c r="BR380" s="336"/>
      <c r="BS380" s="336"/>
      <c r="BT380" s="336"/>
      <c r="BU380" s="336"/>
      <c r="BV380" s="336"/>
      <c r="BW380" s="336"/>
      <c r="BX380" s="336"/>
      <c r="BY380" s="338"/>
      <c r="BZ380" s="373"/>
      <c r="CA380" s="373"/>
      <c r="CB380" s="373"/>
      <c r="CC380" s="373"/>
      <c r="CD380" s="373"/>
      <c r="CE380" s="373"/>
      <c r="CF380" s="373"/>
      <c r="CG380" s="373"/>
      <c r="CH380" s="373"/>
      <c r="CI380" s="373"/>
      <c r="CJ380" s="373"/>
      <c r="CK380" s="373"/>
      <c r="CL380" s="373"/>
      <c r="CM380" s="373"/>
      <c r="CN380" s="373"/>
      <c r="CO380" s="373"/>
      <c r="CP380" s="373"/>
      <c r="CQ380" s="373"/>
      <c r="CR380" s="373"/>
      <c r="CS380" s="373"/>
      <c r="CT380" s="373"/>
      <c r="CU380" s="373"/>
      <c r="CV380" s="373"/>
      <c r="CW380" s="373"/>
      <c r="CX380" s="373"/>
      <c r="CY380" s="373"/>
      <c r="CZ380" s="373"/>
    </row>
    <row r="381" s="337" customFormat="true" ht="15" customHeight="true" x14ac:dyDescent="0.2">
      <c r="B381" s="339"/>
      <c r="AL381" s="374"/>
      <c r="AM381" s="374"/>
      <c r="AN381" s="374"/>
      <c r="AO381" s="374"/>
      <c r="AP381" s="374"/>
      <c r="AQ381" s="374"/>
      <c r="AR381" s="374"/>
      <c r="AS381" s="374"/>
      <c r="AT381" s="374"/>
      <c r="AU381" s="374"/>
      <c r="AV381" s="374"/>
      <c r="AW381" s="374"/>
      <c r="AX381" s="374"/>
      <c r="AY381" s="374"/>
      <c r="AZ381" s="374"/>
      <c r="BA381" s="338"/>
      <c r="BB381" s="336"/>
      <c r="BC381" s="336"/>
      <c r="BD381" s="336"/>
      <c r="BE381" s="336"/>
      <c r="BF381" s="336"/>
      <c r="BG381" s="336"/>
      <c r="BH381" s="336"/>
      <c r="BI381" s="336"/>
      <c r="BJ381" s="336"/>
      <c r="BK381" s="336"/>
      <c r="BL381" s="336"/>
      <c r="BM381" s="336"/>
      <c r="BN381" s="336"/>
      <c r="BO381" s="336"/>
      <c r="BP381" s="336"/>
      <c r="BQ381" s="336"/>
      <c r="BR381" s="336"/>
      <c r="BS381" s="336"/>
      <c r="BT381" s="336"/>
      <c r="BU381" s="336"/>
      <c r="BV381" s="336"/>
      <c r="BW381" s="336"/>
      <c r="BX381" s="336"/>
      <c r="BY381" s="338"/>
      <c r="BZ381" s="373"/>
      <c r="CA381" s="373"/>
      <c r="CB381" s="373"/>
      <c r="CC381" s="373"/>
      <c r="CD381" s="373"/>
      <c r="CE381" s="373"/>
      <c r="CF381" s="373"/>
      <c r="CG381" s="373"/>
      <c r="CH381" s="373"/>
      <c r="CI381" s="373"/>
      <c r="CJ381" s="373"/>
      <c r="CK381" s="373"/>
      <c r="CL381" s="373"/>
      <c r="CM381" s="373"/>
      <c r="CN381" s="373"/>
      <c r="CO381" s="373"/>
      <c r="CP381" s="373"/>
      <c r="CQ381" s="373"/>
      <c r="CR381" s="373"/>
      <c r="CS381" s="373"/>
      <c r="CT381" s="373"/>
      <c r="CU381" s="373"/>
      <c r="CV381" s="373"/>
      <c r="CW381" s="373"/>
      <c r="CX381" s="373"/>
      <c r="CY381" s="373"/>
      <c r="CZ381" s="373"/>
    </row>
    <row r="382" s="337" customFormat="true" ht="15" customHeight="true" x14ac:dyDescent="0.2">
      <c r="B382" s="339"/>
      <c r="AL382" s="374"/>
      <c r="AM382" s="374"/>
      <c r="AN382" s="374"/>
      <c r="AO382" s="374"/>
      <c r="AP382" s="374"/>
      <c r="AQ382" s="374"/>
      <c r="AR382" s="374"/>
      <c r="AS382" s="374"/>
      <c r="AT382" s="374"/>
      <c r="AU382" s="374"/>
      <c r="AV382" s="374"/>
      <c r="AW382" s="374"/>
      <c r="AX382" s="374"/>
      <c r="AY382" s="374"/>
      <c r="AZ382" s="374"/>
      <c r="BA382" s="338"/>
      <c r="BB382" s="336"/>
      <c r="BC382" s="336"/>
      <c r="BD382" s="336"/>
      <c r="BE382" s="336"/>
      <c r="BF382" s="336"/>
      <c r="BG382" s="336"/>
      <c r="BH382" s="336"/>
      <c r="BI382" s="336"/>
      <c r="BJ382" s="336"/>
      <c r="BK382" s="336"/>
      <c r="BL382" s="336"/>
      <c r="BM382" s="336"/>
      <c r="BN382" s="336"/>
      <c r="BO382" s="336"/>
      <c r="BP382" s="336"/>
      <c r="BQ382" s="336"/>
      <c r="BR382" s="336"/>
      <c r="BS382" s="336"/>
      <c r="BT382" s="336"/>
      <c r="BU382" s="336"/>
      <c r="BV382" s="336"/>
      <c r="BW382" s="336"/>
      <c r="BX382" s="336"/>
      <c r="BY382" s="338"/>
      <c r="BZ382" s="373"/>
      <c r="CA382" s="373"/>
      <c r="CB382" s="373"/>
      <c r="CC382" s="373"/>
      <c r="CD382" s="373"/>
      <c r="CE382" s="373"/>
      <c r="CF382" s="373"/>
      <c r="CG382" s="373"/>
      <c r="CH382" s="373"/>
      <c r="CI382" s="373"/>
      <c r="CJ382" s="373"/>
      <c r="CK382" s="373"/>
      <c r="CL382" s="373"/>
      <c r="CM382" s="373"/>
      <c r="CN382" s="373"/>
      <c r="CO382" s="373"/>
      <c r="CP382" s="373"/>
      <c r="CQ382" s="373"/>
      <c r="CR382" s="373"/>
      <c r="CS382" s="373"/>
      <c r="CT382" s="373"/>
      <c r="CU382" s="373"/>
      <c r="CV382" s="373"/>
      <c r="CW382" s="373"/>
      <c r="CX382" s="373"/>
      <c r="CY382" s="373"/>
      <c r="CZ382" s="373"/>
    </row>
    <row r="383" s="337" customFormat="true" ht="15" customHeight="true" x14ac:dyDescent="0.2">
      <c r="B383" s="339"/>
      <c r="AL383" s="374"/>
      <c r="AM383" s="374"/>
      <c r="AN383" s="374"/>
      <c r="AO383" s="374"/>
      <c r="AP383" s="374"/>
      <c r="AQ383" s="374"/>
      <c r="AR383" s="374"/>
      <c r="AS383" s="374"/>
      <c r="AT383" s="374"/>
      <c r="AU383" s="374"/>
      <c r="AV383" s="374"/>
      <c r="AW383" s="374"/>
      <c r="AX383" s="374"/>
      <c r="AY383" s="374"/>
      <c r="AZ383" s="374"/>
      <c r="BA383" s="338"/>
      <c r="BB383" s="336"/>
      <c r="BC383" s="336"/>
      <c r="BD383" s="336"/>
      <c r="BE383" s="336"/>
      <c r="BF383" s="336"/>
      <c r="BG383" s="336"/>
      <c r="BH383" s="336"/>
      <c r="BI383" s="336"/>
      <c r="BJ383" s="336"/>
      <c r="BK383" s="336"/>
      <c r="BL383" s="336"/>
      <c r="BM383" s="336"/>
      <c r="BN383" s="336"/>
      <c r="BO383" s="336"/>
      <c r="BP383" s="336"/>
      <c r="BQ383" s="336"/>
      <c r="BR383" s="336"/>
      <c r="BS383" s="336"/>
      <c r="BT383" s="336"/>
      <c r="BU383" s="336"/>
      <c r="BV383" s="336"/>
      <c r="BW383" s="336"/>
      <c r="BX383" s="336"/>
      <c r="BY383" s="338"/>
      <c r="BZ383" s="373"/>
      <c r="CA383" s="373"/>
      <c r="CB383" s="373"/>
      <c r="CC383" s="373"/>
      <c r="CD383" s="373"/>
      <c r="CE383" s="373"/>
      <c r="CF383" s="373"/>
      <c r="CG383" s="373"/>
      <c r="CH383" s="373"/>
      <c r="CI383" s="373"/>
      <c r="CJ383" s="373"/>
      <c r="CK383" s="373"/>
      <c r="CL383" s="373"/>
      <c r="CM383" s="373"/>
      <c r="CN383" s="373"/>
      <c r="CO383" s="373"/>
      <c r="CP383" s="373"/>
      <c r="CQ383" s="373"/>
      <c r="CR383" s="373"/>
      <c r="CS383" s="373"/>
      <c r="CT383" s="373"/>
      <c r="CU383" s="373"/>
      <c r="CV383" s="373"/>
      <c r="CW383" s="373"/>
      <c r="CX383" s="373"/>
      <c r="CY383" s="373"/>
      <c r="CZ383" s="373"/>
    </row>
    <row r="384" s="337" customFormat="true" ht="15" customHeight="true" x14ac:dyDescent="0.2">
      <c r="B384" s="339"/>
      <c r="AL384" s="374"/>
      <c r="AM384" s="374"/>
      <c r="AN384" s="374"/>
      <c r="AO384" s="374"/>
      <c r="AP384" s="374"/>
      <c r="AQ384" s="374"/>
      <c r="AR384" s="374"/>
      <c r="AS384" s="374"/>
      <c r="AT384" s="374"/>
      <c r="AU384" s="374"/>
      <c r="AV384" s="374"/>
      <c r="AW384" s="374"/>
      <c r="AX384" s="374"/>
      <c r="AY384" s="374"/>
      <c r="AZ384" s="374"/>
      <c r="BA384" s="338"/>
      <c r="BB384" s="336"/>
      <c r="BC384" s="336"/>
      <c r="BD384" s="336"/>
      <c r="BE384" s="336"/>
      <c r="BF384" s="336"/>
      <c r="BG384" s="336"/>
      <c r="BH384" s="336"/>
      <c r="BI384" s="336"/>
      <c r="BJ384" s="336"/>
      <c r="BK384" s="336"/>
      <c r="BL384" s="336"/>
      <c r="BM384" s="336"/>
      <c r="BN384" s="336"/>
      <c r="BO384" s="336"/>
      <c r="BP384" s="336"/>
      <c r="BQ384" s="336"/>
      <c r="BR384" s="336"/>
      <c r="BS384" s="336"/>
      <c r="BT384" s="336"/>
      <c r="BU384" s="336"/>
      <c r="BV384" s="336"/>
      <c r="BW384" s="336"/>
      <c r="BX384" s="336"/>
      <c r="BY384" s="338"/>
      <c r="BZ384" s="373"/>
      <c r="CA384" s="373"/>
      <c r="CB384" s="373"/>
      <c r="CC384" s="373"/>
      <c r="CD384" s="373"/>
      <c r="CE384" s="373"/>
      <c r="CF384" s="373"/>
      <c r="CG384" s="373"/>
      <c r="CH384" s="373"/>
      <c r="CI384" s="373"/>
      <c r="CJ384" s="373"/>
      <c r="CK384" s="373"/>
      <c r="CL384" s="373"/>
      <c r="CM384" s="373"/>
      <c r="CN384" s="373"/>
      <c r="CO384" s="373"/>
      <c r="CP384" s="373"/>
      <c r="CQ384" s="373"/>
      <c r="CR384" s="373"/>
      <c r="CS384" s="373"/>
      <c r="CT384" s="373"/>
      <c r="CU384" s="373"/>
      <c r="CV384" s="373"/>
      <c r="CW384" s="373"/>
      <c r="CX384" s="373"/>
      <c r="CY384" s="373"/>
      <c r="CZ384" s="373"/>
    </row>
    <row r="385" s="337" customFormat="true" ht="15" customHeight="true" x14ac:dyDescent="0.2">
      <c r="B385" s="339"/>
      <c r="AL385" s="374"/>
      <c r="AM385" s="374"/>
      <c r="AN385" s="374"/>
      <c r="AO385" s="374"/>
      <c r="AP385" s="374"/>
      <c r="AQ385" s="374"/>
      <c r="AR385" s="374"/>
      <c r="AS385" s="374"/>
      <c r="AT385" s="374"/>
      <c r="AU385" s="374"/>
      <c r="AV385" s="374"/>
      <c r="AW385" s="374"/>
      <c r="AX385" s="374"/>
      <c r="AY385" s="374"/>
      <c r="AZ385" s="374"/>
      <c r="BA385" s="338"/>
      <c r="BB385" s="336"/>
      <c r="BC385" s="336"/>
      <c r="BD385" s="336"/>
      <c r="BE385" s="336"/>
      <c r="BF385" s="336"/>
      <c r="BG385" s="336"/>
      <c r="BH385" s="336"/>
      <c r="BI385" s="336"/>
      <c r="BJ385" s="336"/>
      <c r="BK385" s="336"/>
      <c r="BL385" s="336"/>
      <c r="BM385" s="336"/>
      <c r="BN385" s="336"/>
      <c r="BO385" s="336"/>
      <c r="BP385" s="336"/>
      <c r="BQ385" s="336"/>
      <c r="BR385" s="336"/>
      <c r="BS385" s="336"/>
      <c r="BT385" s="336"/>
      <c r="BU385" s="336"/>
      <c r="BV385" s="336"/>
      <c r="BW385" s="336"/>
      <c r="BX385" s="336"/>
      <c r="BY385" s="338"/>
      <c r="BZ385" s="373"/>
      <c r="CA385" s="373"/>
      <c r="CB385" s="373"/>
      <c r="CC385" s="373"/>
      <c r="CD385" s="373"/>
      <c r="CE385" s="373"/>
      <c r="CF385" s="373"/>
      <c r="CG385" s="373"/>
      <c r="CH385" s="373"/>
      <c r="CI385" s="373"/>
      <c r="CJ385" s="373"/>
      <c r="CK385" s="373"/>
      <c r="CL385" s="373"/>
      <c r="CM385" s="373"/>
      <c r="CN385" s="373"/>
      <c r="CO385" s="373"/>
      <c r="CP385" s="373"/>
      <c r="CQ385" s="373"/>
      <c r="CR385" s="373"/>
      <c r="CS385" s="373"/>
      <c r="CT385" s="373"/>
      <c r="CU385" s="373"/>
      <c r="CV385" s="373"/>
      <c r="CW385" s="373"/>
      <c r="CX385" s="373"/>
      <c r="CY385" s="373"/>
      <c r="CZ385" s="373"/>
    </row>
    <row r="386" s="337" customFormat="true" ht="15" customHeight="true" x14ac:dyDescent="0.2">
      <c r="B386" s="339"/>
      <c r="AL386" s="374"/>
      <c r="AM386" s="374"/>
      <c r="AN386" s="374"/>
      <c r="AO386" s="374"/>
      <c r="AP386" s="374"/>
      <c r="AQ386" s="374"/>
      <c r="AR386" s="374"/>
      <c r="AS386" s="374"/>
      <c r="AT386" s="374"/>
      <c r="AU386" s="374"/>
      <c r="AV386" s="374"/>
      <c r="AW386" s="374"/>
      <c r="AX386" s="374"/>
      <c r="AY386" s="374"/>
      <c r="AZ386" s="374"/>
      <c r="BA386" s="338"/>
      <c r="BB386" s="336"/>
      <c r="BC386" s="336"/>
      <c r="BD386" s="336"/>
      <c r="BE386" s="336"/>
      <c r="BF386" s="336"/>
      <c r="BG386" s="336"/>
      <c r="BH386" s="336"/>
      <c r="BI386" s="336"/>
      <c r="BJ386" s="336"/>
      <c r="BK386" s="336"/>
      <c r="BL386" s="336"/>
      <c r="BM386" s="336"/>
      <c r="BN386" s="336"/>
      <c r="BO386" s="336"/>
      <c r="BP386" s="336"/>
      <c r="BQ386" s="336"/>
      <c r="BR386" s="336"/>
      <c r="BS386" s="336"/>
      <c r="BT386" s="336"/>
      <c r="BU386" s="336"/>
      <c r="BV386" s="336"/>
      <c r="BW386" s="336"/>
      <c r="BX386" s="336"/>
      <c r="BY386" s="338"/>
      <c r="BZ386" s="373"/>
      <c r="CA386" s="373"/>
      <c r="CB386" s="373"/>
      <c r="CC386" s="373"/>
      <c r="CD386" s="373"/>
      <c r="CE386" s="373"/>
      <c r="CF386" s="373"/>
      <c r="CG386" s="373"/>
      <c r="CH386" s="373"/>
      <c r="CI386" s="373"/>
      <c r="CJ386" s="373"/>
      <c r="CK386" s="373"/>
      <c r="CL386" s="373"/>
      <c r="CM386" s="373"/>
      <c r="CN386" s="373"/>
      <c r="CO386" s="373"/>
      <c r="CP386" s="373"/>
      <c r="CQ386" s="373"/>
      <c r="CR386" s="373"/>
      <c r="CS386" s="373"/>
      <c r="CT386" s="373"/>
      <c r="CU386" s="373"/>
      <c r="CV386" s="373"/>
      <c r="CW386" s="373"/>
      <c r="CX386" s="373"/>
      <c r="CY386" s="373"/>
      <c r="CZ386" s="373"/>
    </row>
    <row r="387" s="337" customFormat="true" ht="15" customHeight="true" x14ac:dyDescent="0.2">
      <c r="B387" s="339"/>
      <c r="AL387" s="374"/>
      <c r="AM387" s="374"/>
      <c r="AN387" s="374"/>
      <c r="AO387" s="374"/>
      <c r="AP387" s="374"/>
      <c r="AQ387" s="374"/>
      <c r="AR387" s="374"/>
      <c r="AS387" s="374"/>
      <c r="AT387" s="374"/>
      <c r="AU387" s="374"/>
      <c r="AV387" s="374"/>
      <c r="AW387" s="374"/>
      <c r="AX387" s="374"/>
      <c r="AY387" s="374"/>
      <c r="AZ387" s="374"/>
      <c r="BA387" s="338"/>
      <c r="BB387" s="336"/>
      <c r="BC387" s="336"/>
      <c r="BD387" s="336"/>
      <c r="BE387" s="336"/>
      <c r="BF387" s="336"/>
      <c r="BG387" s="336"/>
      <c r="BH387" s="336"/>
      <c r="BI387" s="336"/>
      <c r="BJ387" s="336"/>
      <c r="BK387" s="336"/>
      <c r="BL387" s="336"/>
      <c r="BM387" s="336"/>
      <c r="BN387" s="336"/>
      <c r="BO387" s="336"/>
      <c r="BP387" s="336"/>
      <c r="BQ387" s="336"/>
      <c r="BR387" s="336"/>
      <c r="BS387" s="336"/>
      <c r="BT387" s="336"/>
      <c r="BU387" s="336"/>
      <c r="BV387" s="336"/>
      <c r="BW387" s="336"/>
      <c r="BX387" s="336"/>
      <c r="BY387" s="338"/>
      <c r="BZ387" s="373"/>
      <c r="CA387" s="373"/>
      <c r="CB387" s="373"/>
      <c r="CC387" s="373"/>
      <c r="CD387" s="373"/>
      <c r="CE387" s="373"/>
      <c r="CF387" s="373"/>
      <c r="CG387" s="373"/>
      <c r="CH387" s="373"/>
      <c r="CI387" s="373"/>
      <c r="CJ387" s="373"/>
      <c r="CK387" s="373"/>
      <c r="CL387" s="373"/>
      <c r="CM387" s="373"/>
      <c r="CN387" s="373"/>
      <c r="CO387" s="373"/>
      <c r="CP387" s="373"/>
      <c r="CQ387" s="373"/>
      <c r="CR387" s="373"/>
      <c r="CS387" s="373"/>
      <c r="CT387" s="373"/>
      <c r="CU387" s="373"/>
      <c r="CV387" s="373"/>
      <c r="CW387" s="373"/>
      <c r="CX387" s="373"/>
      <c r="CY387" s="373"/>
      <c r="CZ387" s="373"/>
    </row>
    <row r="388" s="337" customFormat="true" ht="15" customHeight="true" x14ac:dyDescent="0.2">
      <c r="B388" s="339"/>
      <c r="AL388" s="374"/>
      <c r="AM388" s="374"/>
      <c r="AN388" s="374"/>
      <c r="AO388" s="374"/>
      <c r="AP388" s="374"/>
      <c r="AQ388" s="374"/>
      <c r="AR388" s="374"/>
      <c r="AS388" s="374"/>
      <c r="AT388" s="374"/>
      <c r="AU388" s="374"/>
      <c r="AV388" s="374"/>
      <c r="AW388" s="374"/>
      <c r="AX388" s="374"/>
      <c r="AY388" s="374"/>
      <c r="AZ388" s="374"/>
      <c r="BA388" s="338"/>
      <c r="BB388" s="336"/>
      <c r="BC388" s="336"/>
      <c r="BD388" s="336"/>
      <c r="BE388" s="336"/>
      <c r="BF388" s="336"/>
      <c r="BG388" s="336"/>
      <c r="BH388" s="336"/>
      <c r="BI388" s="336"/>
      <c r="BJ388" s="336"/>
      <c r="BK388" s="336"/>
      <c r="BL388" s="336"/>
      <c r="BM388" s="336"/>
      <c r="BN388" s="336"/>
      <c r="BO388" s="336"/>
      <c r="BP388" s="336"/>
      <c r="BQ388" s="336"/>
      <c r="BR388" s="336"/>
      <c r="BS388" s="336"/>
      <c r="BT388" s="336"/>
      <c r="BU388" s="336"/>
      <c r="BV388" s="336"/>
      <c r="BW388" s="336"/>
      <c r="BX388" s="336"/>
      <c r="BY388" s="338"/>
      <c r="BZ388" s="373"/>
      <c r="CA388" s="373"/>
      <c r="CB388" s="373"/>
      <c r="CC388" s="373"/>
      <c r="CD388" s="373"/>
      <c r="CE388" s="373"/>
      <c r="CF388" s="373"/>
      <c r="CG388" s="373"/>
      <c r="CH388" s="373"/>
      <c r="CI388" s="373"/>
      <c r="CJ388" s="373"/>
      <c r="CK388" s="373"/>
      <c r="CL388" s="373"/>
      <c r="CM388" s="373"/>
      <c r="CN388" s="373"/>
      <c r="CO388" s="373"/>
      <c r="CP388" s="373"/>
      <c r="CQ388" s="373"/>
      <c r="CR388" s="373"/>
      <c r="CS388" s="373"/>
      <c r="CT388" s="373"/>
      <c r="CU388" s="373"/>
      <c r="CV388" s="373"/>
      <c r="CW388" s="373"/>
      <c r="CX388" s="373"/>
      <c r="CY388" s="373"/>
      <c r="CZ388" s="373"/>
    </row>
    <row r="389" s="337" customFormat="true" ht="15" customHeight="true" x14ac:dyDescent="0.2">
      <c r="B389" s="339"/>
      <c r="AL389" s="374"/>
      <c r="AM389" s="374"/>
      <c r="AN389" s="374"/>
      <c r="AO389" s="374"/>
      <c r="AP389" s="374"/>
      <c r="AQ389" s="374"/>
      <c r="AR389" s="374"/>
      <c r="AS389" s="374"/>
      <c r="AT389" s="374"/>
      <c r="AU389" s="374"/>
      <c r="AV389" s="374"/>
      <c r="AW389" s="374"/>
      <c r="AX389" s="374"/>
      <c r="AY389" s="374"/>
      <c r="AZ389" s="374"/>
      <c r="BA389" s="338"/>
      <c r="BB389" s="336"/>
      <c r="BC389" s="336"/>
      <c r="BD389" s="336"/>
      <c r="BE389" s="336"/>
      <c r="BF389" s="336"/>
      <c r="BG389" s="336"/>
      <c r="BH389" s="336"/>
      <c r="BI389" s="336"/>
      <c r="BJ389" s="336"/>
      <c r="BK389" s="336"/>
      <c r="BL389" s="336"/>
      <c r="BM389" s="336"/>
      <c r="BN389" s="336"/>
      <c r="BO389" s="336"/>
      <c r="BP389" s="336"/>
      <c r="BQ389" s="336"/>
      <c r="BR389" s="336"/>
      <c r="BS389" s="336"/>
      <c r="BT389" s="336"/>
      <c r="BU389" s="336"/>
      <c r="BV389" s="336"/>
      <c r="BW389" s="336"/>
      <c r="BX389" s="336"/>
      <c r="BY389" s="338"/>
      <c r="BZ389" s="373"/>
      <c r="CA389" s="373"/>
      <c r="CB389" s="373"/>
      <c r="CC389" s="373"/>
      <c r="CD389" s="373"/>
      <c r="CE389" s="373"/>
      <c r="CF389" s="373"/>
      <c r="CG389" s="373"/>
      <c r="CH389" s="373"/>
      <c r="CI389" s="373"/>
      <c r="CJ389" s="373"/>
      <c r="CK389" s="373"/>
      <c r="CL389" s="373"/>
      <c r="CM389" s="373"/>
      <c r="CN389" s="373"/>
      <c r="CO389" s="373"/>
      <c r="CP389" s="373"/>
      <c r="CQ389" s="373"/>
      <c r="CR389" s="373"/>
      <c r="CS389" s="373"/>
      <c r="CT389" s="373"/>
      <c r="CU389" s="373"/>
      <c r="CV389" s="373"/>
      <c r="CW389" s="373"/>
      <c r="CX389" s="373"/>
      <c r="CY389" s="373"/>
      <c r="CZ389" s="373"/>
    </row>
    <row r="390" s="561" customFormat="true" ht="15" customHeight="true" x14ac:dyDescent="0.2">
      <c r="B390" s="579"/>
      <c r="AL390" s="374"/>
      <c r="AM390" s="374"/>
      <c r="AN390" s="374"/>
      <c r="AO390" s="374"/>
      <c r="AP390" s="374"/>
      <c r="AQ390" s="374"/>
      <c r="AR390" s="374"/>
      <c r="AS390" s="374"/>
      <c r="AT390" s="374"/>
      <c r="AU390" s="374"/>
      <c r="AV390" s="374"/>
      <c r="AW390" s="374"/>
      <c r="AX390" s="374"/>
      <c r="AY390" s="374"/>
      <c r="AZ390" s="374"/>
      <c r="BA390" s="338"/>
      <c r="BB390" s="336"/>
      <c r="BC390" s="336"/>
      <c r="BD390" s="336"/>
      <c r="BE390" s="336"/>
      <c r="BF390" s="336"/>
      <c r="BG390" s="336"/>
      <c r="BH390" s="336"/>
      <c r="BI390" s="336"/>
      <c r="BJ390" s="336"/>
      <c r="BK390" s="336"/>
      <c r="BL390" s="336"/>
      <c r="BM390" s="336"/>
      <c r="BN390" s="336"/>
      <c r="BO390" s="336"/>
      <c r="BP390" s="336"/>
      <c r="BQ390" s="336"/>
      <c r="BR390" s="336"/>
      <c r="BS390" s="336"/>
      <c r="BT390" s="336"/>
      <c r="BU390" s="336"/>
      <c r="BV390" s="336"/>
      <c r="BW390" s="336"/>
      <c r="BX390" s="336"/>
      <c r="BY390" s="338"/>
      <c r="BZ390" s="373"/>
      <c r="CA390" s="373"/>
      <c r="CB390" s="373"/>
      <c r="CC390" s="373"/>
      <c r="CD390" s="373"/>
      <c r="CE390" s="373"/>
      <c r="CF390" s="373"/>
      <c r="CG390" s="373"/>
      <c r="CH390" s="373"/>
      <c r="CI390" s="373"/>
      <c r="CJ390" s="373"/>
      <c r="CK390" s="373"/>
      <c r="CL390" s="373"/>
      <c r="CM390" s="373"/>
      <c r="CN390" s="373"/>
      <c r="CO390" s="373"/>
      <c r="CP390" s="373"/>
      <c r="CQ390" s="373"/>
      <c r="CR390" s="373"/>
      <c r="CS390" s="373"/>
      <c r="CT390" s="373"/>
      <c r="CU390" s="373"/>
      <c r="CV390" s="373"/>
      <c r="CW390" s="373"/>
      <c r="CX390" s="373"/>
      <c r="CY390" s="373"/>
      <c r="CZ390" s="373"/>
    </row>
    <row r="391" s="561" customFormat="true" ht="15" customHeight="true" x14ac:dyDescent="0.2">
      <c r="B391" s="579"/>
      <c r="AL391" s="374"/>
      <c r="AM391" s="374"/>
      <c r="AN391" s="374"/>
      <c r="AO391" s="374"/>
      <c r="AP391" s="374"/>
      <c r="AQ391" s="374"/>
      <c r="AR391" s="374"/>
      <c r="AS391" s="374"/>
      <c r="AT391" s="374"/>
      <c r="AU391" s="374"/>
      <c r="AV391" s="374"/>
      <c r="AW391" s="374"/>
      <c r="AX391" s="374"/>
      <c r="AY391" s="374"/>
      <c r="AZ391" s="374"/>
      <c r="BA391" s="338"/>
      <c r="BB391" s="336"/>
      <c r="BC391" s="336"/>
      <c r="BD391" s="336"/>
      <c r="BE391" s="336"/>
      <c r="BF391" s="336"/>
      <c r="BG391" s="336"/>
      <c r="BH391" s="336"/>
      <c r="BI391" s="336"/>
      <c r="BJ391" s="336"/>
      <c r="BK391" s="336"/>
      <c r="BL391" s="336"/>
      <c r="BM391" s="336"/>
      <c r="BN391" s="336"/>
      <c r="BO391" s="336"/>
      <c r="BP391" s="336"/>
      <c r="BQ391" s="336"/>
      <c r="BR391" s="336"/>
      <c r="BS391" s="336"/>
      <c r="BT391" s="336"/>
      <c r="BU391" s="336"/>
      <c r="BV391" s="336"/>
      <c r="BW391" s="336"/>
      <c r="BX391" s="336"/>
      <c r="BY391" s="338"/>
      <c r="BZ391" s="373"/>
      <c r="CA391" s="373"/>
      <c r="CB391" s="373"/>
      <c r="CC391" s="373"/>
      <c r="CD391" s="373"/>
      <c r="CE391" s="373"/>
      <c r="CF391" s="373"/>
      <c r="CG391" s="373"/>
      <c r="CH391" s="373"/>
      <c r="CI391" s="373"/>
      <c r="CJ391" s="373"/>
      <c r="CK391" s="373"/>
      <c r="CL391" s="373"/>
      <c r="CM391" s="373"/>
      <c r="CN391" s="373"/>
      <c r="CO391" s="373"/>
      <c r="CP391" s="373"/>
      <c r="CQ391" s="373"/>
      <c r="CR391" s="373"/>
      <c r="CS391" s="373"/>
      <c r="CT391" s="373"/>
      <c r="CU391" s="373"/>
      <c r="CV391" s="373"/>
      <c r="CW391" s="373"/>
      <c r="CX391" s="373"/>
      <c r="CY391" s="373"/>
      <c r="CZ391" s="373"/>
    </row>
    <row r="392" s="561" customFormat="true" ht="15" customHeight="true" x14ac:dyDescent="0.2">
      <c r="AL392" s="374"/>
      <c r="AM392" s="374"/>
      <c r="AN392" s="374"/>
      <c r="AO392" s="374"/>
      <c r="AP392" s="374"/>
      <c r="AQ392" s="374"/>
      <c r="AR392" s="374"/>
      <c r="AS392" s="374"/>
      <c r="AT392" s="374"/>
      <c r="AU392" s="374"/>
      <c r="AV392" s="374"/>
      <c r="AW392" s="374"/>
      <c r="AX392" s="374"/>
      <c r="AY392" s="374"/>
      <c r="AZ392" s="374"/>
      <c r="BA392" s="338"/>
      <c r="BB392" s="336"/>
      <c r="BC392" s="336"/>
      <c r="BD392" s="336"/>
      <c r="BE392" s="336"/>
      <c r="BF392" s="336"/>
      <c r="BG392" s="336"/>
      <c r="BH392" s="336"/>
      <c r="BI392" s="336"/>
      <c r="BJ392" s="336"/>
      <c r="BK392" s="336"/>
      <c r="BL392" s="336"/>
      <c r="BM392" s="336"/>
      <c r="BN392" s="336"/>
      <c r="BO392" s="336"/>
      <c r="BP392" s="336"/>
      <c r="BQ392" s="336"/>
      <c r="BR392" s="336"/>
      <c r="BS392" s="336"/>
      <c r="BT392" s="336"/>
      <c r="BU392" s="336"/>
      <c r="BV392" s="336"/>
      <c r="BW392" s="336"/>
      <c r="BX392" s="336"/>
      <c r="BY392" s="338"/>
      <c r="BZ392" s="373"/>
      <c r="CA392" s="373"/>
      <c r="CB392" s="373"/>
      <c r="CC392" s="373"/>
      <c r="CD392" s="373"/>
      <c r="CE392" s="373"/>
      <c r="CF392" s="373"/>
      <c r="CG392" s="373"/>
      <c r="CH392" s="373"/>
      <c r="CI392" s="373"/>
      <c r="CJ392" s="373"/>
      <c r="CK392" s="373"/>
      <c r="CL392" s="373"/>
      <c r="CM392" s="373"/>
      <c r="CN392" s="373"/>
      <c r="CO392" s="373"/>
      <c r="CP392" s="373"/>
      <c r="CQ392" s="373"/>
      <c r="CR392" s="373"/>
      <c r="CS392" s="373"/>
      <c r="CT392" s="373"/>
      <c r="CU392" s="373"/>
      <c r="CV392" s="373"/>
      <c r="CW392" s="373"/>
      <c r="CX392" s="373"/>
      <c r="CY392" s="373"/>
      <c r="CZ392" s="373"/>
    </row>
    <row r="393" s="561" customFormat="true" ht="15" customHeight="true" x14ac:dyDescent="0.2">
      <c r="AL393" s="374"/>
      <c r="AM393" s="374"/>
      <c r="AN393" s="374"/>
      <c r="AO393" s="374"/>
      <c r="AP393" s="374"/>
      <c r="AQ393" s="374"/>
      <c r="AR393" s="374"/>
      <c r="AS393" s="374"/>
      <c r="AT393" s="374"/>
      <c r="AU393" s="374"/>
      <c r="AV393" s="374"/>
      <c r="AW393" s="374"/>
      <c r="AX393" s="374"/>
      <c r="AY393" s="374"/>
      <c r="AZ393" s="374"/>
      <c r="BA393" s="338"/>
      <c r="BB393" s="336"/>
      <c r="BC393" s="336"/>
      <c r="BD393" s="336"/>
      <c r="BE393" s="336"/>
      <c r="BF393" s="336"/>
      <c r="BG393" s="336"/>
      <c r="BH393" s="336"/>
      <c r="BI393" s="336"/>
      <c r="BJ393" s="336"/>
      <c r="BK393" s="336"/>
      <c r="BL393" s="336"/>
      <c r="BM393" s="336"/>
      <c r="BN393" s="336"/>
      <c r="BO393" s="336"/>
      <c r="BP393" s="336"/>
      <c r="BQ393" s="336"/>
      <c r="BR393" s="336"/>
      <c r="BS393" s="336"/>
      <c r="BT393" s="336"/>
      <c r="BU393" s="336"/>
      <c r="BV393" s="336"/>
      <c r="BW393" s="336"/>
      <c r="BX393" s="336"/>
      <c r="BY393" s="338"/>
      <c r="BZ393" s="373"/>
      <c r="CA393" s="373"/>
      <c r="CB393" s="373"/>
      <c r="CC393" s="373"/>
      <c r="CD393" s="373"/>
      <c r="CE393" s="373"/>
      <c r="CF393" s="373"/>
      <c r="CG393" s="373"/>
      <c r="CH393" s="373"/>
      <c r="CI393" s="373"/>
      <c r="CJ393" s="373"/>
      <c r="CK393" s="373"/>
      <c r="CL393" s="373"/>
      <c r="CM393" s="373"/>
      <c r="CN393" s="373"/>
      <c r="CO393" s="373"/>
      <c r="CP393" s="373"/>
      <c r="CQ393" s="373"/>
      <c r="CR393" s="373"/>
      <c r="CS393" s="373"/>
      <c r="CT393" s="373"/>
      <c r="CU393" s="373"/>
      <c r="CV393" s="373"/>
      <c r="CW393" s="373"/>
      <c r="CX393" s="373"/>
      <c r="CY393" s="373"/>
      <c r="CZ393" s="373"/>
    </row>
    <row r="394" s="561" customFormat="true" ht="15" customHeight="true" x14ac:dyDescent="0.2">
      <c r="AL394" s="374"/>
      <c r="AM394" s="374"/>
      <c r="AN394" s="374"/>
      <c r="AO394" s="374"/>
      <c r="AP394" s="374"/>
      <c r="AQ394" s="374"/>
      <c r="AR394" s="374"/>
      <c r="AS394" s="374"/>
      <c r="AT394" s="374"/>
      <c r="AU394" s="374"/>
      <c r="AV394" s="374"/>
      <c r="AW394" s="374"/>
      <c r="AX394" s="374"/>
      <c r="AY394" s="374"/>
      <c r="AZ394" s="374"/>
      <c r="BA394" s="338"/>
      <c r="BB394" s="336"/>
      <c r="BC394" s="336"/>
      <c r="BD394" s="336"/>
      <c r="BE394" s="336"/>
      <c r="BF394" s="336"/>
      <c r="BG394" s="336"/>
      <c r="BH394" s="336"/>
      <c r="BI394" s="336"/>
      <c r="BJ394" s="336"/>
      <c r="BK394" s="336"/>
      <c r="BL394" s="336"/>
      <c r="BM394" s="336"/>
      <c r="BN394" s="336"/>
      <c r="BO394" s="336"/>
      <c r="BP394" s="336"/>
      <c r="BQ394" s="336"/>
      <c r="BR394" s="336"/>
      <c r="BS394" s="336"/>
      <c r="BT394" s="336"/>
      <c r="BU394" s="336"/>
      <c r="BV394" s="336"/>
      <c r="BW394" s="336"/>
      <c r="BX394" s="336"/>
      <c r="BY394" s="338"/>
      <c r="BZ394" s="373"/>
      <c r="CA394" s="373"/>
      <c r="CB394" s="373"/>
      <c r="CC394" s="373"/>
      <c r="CD394" s="373"/>
      <c r="CE394" s="373"/>
      <c r="CF394" s="373"/>
      <c r="CG394" s="373"/>
      <c r="CH394" s="373"/>
      <c r="CI394" s="373"/>
      <c r="CJ394" s="373"/>
      <c r="CK394" s="373"/>
      <c r="CL394" s="373"/>
      <c r="CM394" s="373"/>
      <c r="CN394" s="373"/>
      <c r="CO394" s="373"/>
      <c r="CP394" s="373"/>
      <c r="CQ394" s="373"/>
      <c r="CR394" s="373"/>
      <c r="CS394" s="373"/>
      <c r="CT394" s="373"/>
      <c r="CU394" s="373"/>
      <c r="CV394" s="373"/>
      <c r="CW394" s="373"/>
      <c r="CX394" s="373"/>
      <c r="CY394" s="373"/>
      <c r="CZ394" s="373"/>
    </row>
    <row r="395" s="561" customFormat="true" ht="15" customHeight="true" x14ac:dyDescent="0.2">
      <c r="AL395" s="374"/>
      <c r="AM395" s="374"/>
      <c r="AN395" s="374"/>
      <c r="AO395" s="374"/>
      <c r="AP395" s="374"/>
      <c r="AQ395" s="374"/>
      <c r="AR395" s="374"/>
      <c r="AS395" s="374"/>
      <c r="AT395" s="374"/>
      <c r="AU395" s="374"/>
      <c r="AV395" s="374"/>
      <c r="AW395" s="374"/>
      <c r="AX395" s="374"/>
      <c r="AY395" s="374"/>
      <c r="AZ395" s="374"/>
      <c r="BA395" s="338"/>
      <c r="BB395" s="336"/>
      <c r="BC395" s="336"/>
      <c r="BD395" s="336"/>
      <c r="BE395" s="336"/>
      <c r="BF395" s="336"/>
      <c r="BG395" s="336"/>
      <c r="BH395" s="336"/>
      <c r="BI395" s="336"/>
      <c r="BJ395" s="336"/>
      <c r="BK395" s="336"/>
      <c r="BL395" s="336"/>
      <c r="BM395" s="336"/>
      <c r="BN395" s="336"/>
      <c r="BO395" s="336"/>
      <c r="BP395" s="336"/>
      <c r="BQ395" s="336"/>
      <c r="BR395" s="336"/>
      <c r="BS395" s="336"/>
      <c r="BT395" s="336"/>
      <c r="BU395" s="336"/>
      <c r="BV395" s="336"/>
      <c r="BW395" s="336"/>
      <c r="BX395" s="336"/>
      <c r="BY395" s="338"/>
      <c r="BZ395" s="373"/>
      <c r="CA395" s="373"/>
      <c r="CB395" s="373"/>
      <c r="CC395" s="373"/>
      <c r="CD395" s="373"/>
      <c r="CE395" s="373"/>
      <c r="CF395" s="373"/>
      <c r="CG395" s="373"/>
      <c r="CH395" s="373"/>
      <c r="CI395" s="373"/>
      <c r="CJ395" s="373"/>
      <c r="CK395" s="373"/>
      <c r="CL395" s="373"/>
      <c r="CM395" s="373"/>
      <c r="CN395" s="373"/>
      <c r="CO395" s="373"/>
      <c r="CP395" s="373"/>
      <c r="CQ395" s="373"/>
      <c r="CR395" s="373"/>
      <c r="CS395" s="373"/>
      <c r="CT395" s="373"/>
      <c r="CU395" s="373"/>
      <c r="CV395" s="373"/>
      <c r="CW395" s="373"/>
      <c r="CX395" s="373"/>
      <c r="CY395" s="373"/>
      <c r="CZ395" s="373"/>
    </row>
    <row r="396" s="561" customFormat="true" ht="15" customHeight="true" x14ac:dyDescent="0.2">
      <c r="AL396" s="374"/>
      <c r="AM396" s="374"/>
      <c r="AN396" s="374"/>
      <c r="AO396" s="374"/>
      <c r="AP396" s="374"/>
      <c r="AQ396" s="374"/>
      <c r="AR396" s="374"/>
      <c r="AS396" s="374"/>
      <c r="AT396" s="374"/>
      <c r="AU396" s="374"/>
      <c r="AV396" s="374"/>
      <c r="AW396" s="374"/>
      <c r="AX396" s="374"/>
      <c r="AY396" s="374"/>
      <c r="AZ396" s="374"/>
      <c r="BA396" s="338"/>
      <c r="BB396" s="336"/>
      <c r="BC396" s="336"/>
      <c r="BD396" s="336"/>
      <c r="BE396" s="336"/>
      <c r="BF396" s="336"/>
      <c r="BG396" s="336"/>
      <c r="BH396" s="336"/>
      <c r="BI396" s="336"/>
      <c r="BJ396" s="336"/>
      <c r="BK396" s="336"/>
      <c r="BL396" s="336"/>
      <c r="BM396" s="336"/>
      <c r="BN396" s="336"/>
      <c r="BO396" s="336"/>
      <c r="BP396" s="336"/>
      <c r="BQ396" s="336"/>
      <c r="BR396" s="336"/>
      <c r="BS396" s="336"/>
      <c r="BT396" s="336"/>
      <c r="BU396" s="336"/>
      <c r="BV396" s="336"/>
      <c r="BW396" s="336"/>
      <c r="BX396" s="336"/>
      <c r="BY396" s="338"/>
      <c r="BZ396" s="373"/>
      <c r="CA396" s="373"/>
      <c r="CB396" s="373"/>
      <c r="CC396" s="373"/>
      <c r="CD396" s="373"/>
      <c r="CE396" s="373"/>
      <c r="CF396" s="373"/>
      <c r="CG396" s="373"/>
      <c r="CH396" s="373"/>
      <c r="CI396" s="373"/>
      <c r="CJ396" s="373"/>
      <c r="CK396" s="373"/>
      <c r="CL396" s="373"/>
      <c r="CM396" s="373"/>
      <c r="CN396" s="373"/>
      <c r="CO396" s="373"/>
      <c r="CP396" s="373"/>
      <c r="CQ396" s="373"/>
      <c r="CR396" s="373"/>
      <c r="CS396" s="373"/>
      <c r="CT396" s="373"/>
      <c r="CU396" s="373"/>
      <c r="CV396" s="373"/>
      <c r="CW396" s="373"/>
      <c r="CX396" s="373"/>
      <c r="CY396" s="373"/>
      <c r="CZ396" s="373"/>
    </row>
    <row r="397" s="561" customFormat="true" ht="15" customHeight="true" x14ac:dyDescent="0.2">
      <c r="AL397" s="374"/>
      <c r="AM397" s="374"/>
      <c r="AN397" s="374"/>
      <c r="AO397" s="374"/>
      <c r="AP397" s="374"/>
      <c r="AQ397" s="374"/>
      <c r="AR397" s="374"/>
      <c r="AS397" s="374"/>
      <c r="AT397" s="374"/>
      <c r="AU397" s="374"/>
      <c r="AV397" s="374"/>
      <c r="AW397" s="374"/>
      <c r="AX397" s="374"/>
      <c r="AY397" s="374"/>
      <c r="AZ397" s="374"/>
      <c r="BA397" s="338"/>
      <c r="BB397" s="336"/>
      <c r="BC397" s="336"/>
      <c r="BD397" s="336"/>
      <c r="BE397" s="336"/>
      <c r="BF397" s="336"/>
      <c r="BG397" s="336"/>
      <c r="BH397" s="336"/>
      <c r="BI397" s="336"/>
      <c r="BJ397" s="336"/>
      <c r="BK397" s="336"/>
      <c r="BL397" s="336"/>
      <c r="BM397" s="336"/>
      <c r="BN397" s="336"/>
      <c r="BO397" s="336"/>
      <c r="BP397" s="336"/>
      <c r="BQ397" s="336"/>
      <c r="BR397" s="336"/>
      <c r="BS397" s="336"/>
      <c r="BT397" s="336"/>
      <c r="BU397" s="336"/>
      <c r="BV397" s="336"/>
      <c r="BW397" s="336"/>
      <c r="BX397" s="336"/>
      <c r="BY397" s="338"/>
      <c r="BZ397" s="373"/>
      <c r="CA397" s="373"/>
      <c r="CB397" s="373"/>
      <c r="CC397" s="373"/>
      <c r="CD397" s="373"/>
      <c r="CE397" s="373"/>
      <c r="CF397" s="373"/>
      <c r="CG397" s="373"/>
      <c r="CH397" s="373"/>
      <c r="CI397" s="373"/>
      <c r="CJ397" s="373"/>
      <c r="CK397" s="373"/>
      <c r="CL397" s="373"/>
      <c r="CM397" s="373"/>
      <c r="CN397" s="373"/>
      <c r="CO397" s="373"/>
      <c r="CP397" s="373"/>
      <c r="CQ397" s="373"/>
      <c r="CR397" s="373"/>
      <c r="CS397" s="373"/>
      <c r="CT397" s="373"/>
      <c r="CU397" s="373"/>
      <c r="CV397" s="373"/>
      <c r="CW397" s="373"/>
      <c r="CX397" s="373"/>
      <c r="CY397" s="373"/>
      <c r="CZ397" s="373"/>
    </row>
    <row r="398" s="561" customFormat="true" ht="15" customHeight="true" x14ac:dyDescent="0.2">
      <c r="AL398" s="374"/>
      <c r="AM398" s="374"/>
      <c r="AN398" s="374"/>
      <c r="AO398" s="374"/>
      <c r="AP398" s="374"/>
      <c r="AQ398" s="374"/>
      <c r="AR398" s="374"/>
      <c r="AS398" s="374"/>
      <c r="AT398" s="374"/>
      <c r="AU398" s="374"/>
      <c r="AV398" s="374"/>
      <c r="AW398" s="374"/>
      <c r="AX398" s="374"/>
      <c r="AY398" s="374"/>
      <c r="AZ398" s="374"/>
      <c r="BA398" s="338"/>
      <c r="BB398" s="336"/>
      <c r="BC398" s="336"/>
      <c r="BD398" s="336"/>
      <c r="BE398" s="336"/>
      <c r="BF398" s="336"/>
      <c r="BG398" s="336"/>
      <c r="BH398" s="336"/>
      <c r="BI398" s="336"/>
      <c r="BJ398" s="336"/>
      <c r="BK398" s="336"/>
      <c r="BL398" s="336"/>
      <c r="BM398" s="336"/>
      <c r="BN398" s="336"/>
      <c r="BO398" s="336"/>
      <c r="BP398" s="336"/>
      <c r="BQ398" s="336"/>
      <c r="BR398" s="336"/>
      <c r="BS398" s="336"/>
      <c r="BT398" s="336"/>
      <c r="BU398" s="336"/>
      <c r="BV398" s="336"/>
      <c r="BW398" s="336"/>
      <c r="BX398" s="336"/>
      <c r="BY398" s="338"/>
      <c r="BZ398" s="373"/>
      <c r="CA398" s="373"/>
      <c r="CB398" s="373"/>
      <c r="CC398" s="373"/>
      <c r="CD398" s="373"/>
      <c r="CE398" s="373"/>
      <c r="CF398" s="373"/>
      <c r="CG398" s="373"/>
      <c r="CH398" s="373"/>
      <c r="CI398" s="373"/>
      <c r="CJ398" s="373"/>
      <c r="CK398" s="373"/>
      <c r="CL398" s="373"/>
      <c r="CM398" s="373"/>
      <c r="CN398" s="373"/>
      <c r="CO398" s="373"/>
      <c r="CP398" s="373"/>
      <c r="CQ398" s="373"/>
      <c r="CR398" s="373"/>
      <c r="CS398" s="373"/>
      <c r="CT398" s="373"/>
      <c r="CU398" s="373"/>
      <c r="CV398" s="373"/>
      <c r="CW398" s="373"/>
      <c r="CX398" s="373"/>
      <c r="CY398" s="373"/>
      <c r="CZ398" s="373"/>
    </row>
    <row r="399" s="630" customFormat="true" ht="15" customHeight="true" x14ac:dyDescent="0.25">
      <c r="A399" s="342"/>
      <c r="B399" s="342"/>
      <c r="C399" s="828" t="s">
        <v>132</v>
      </c>
      <c r="D399" s="829"/>
      <c r="E399" s="829"/>
      <c r="F399" s="829"/>
      <c r="G399" s="342"/>
      <c r="H399" s="819" t="s">
        <v>133</v>
      </c>
      <c r="I399" s="820"/>
      <c r="J399" s="820"/>
      <c r="K399" s="820"/>
      <c r="M399" s="819" t="s">
        <v>134</v>
      </c>
      <c r="N399" s="820"/>
      <c r="O399" s="820"/>
      <c r="P399" s="820"/>
      <c r="Z399" s="369"/>
      <c r="AA399" s="369"/>
      <c r="AB399" s="369"/>
      <c r="AC399" s="369"/>
      <c r="AD399" s="369"/>
      <c r="AE399" s="369"/>
      <c r="AF399" s="369"/>
      <c r="AG399" s="369"/>
      <c r="AH399" s="369"/>
      <c r="AI399" s="369"/>
      <c r="AJ399" s="369"/>
      <c r="AK399" s="369"/>
      <c r="AL399" s="369"/>
      <c r="AM399" s="369"/>
      <c r="AN399" s="369"/>
      <c r="AO399" s="369"/>
      <c r="AP399" s="369"/>
      <c r="AQ399" s="369"/>
      <c r="AR399" s="369"/>
      <c r="AS399" s="369"/>
      <c r="AT399" s="369"/>
      <c r="AU399" s="369"/>
      <c r="AV399" s="369"/>
      <c r="AW399" s="369"/>
      <c r="AX399" s="369"/>
      <c r="AY399" s="369"/>
      <c r="AZ399" s="369"/>
      <c r="BB399" s="342"/>
      <c r="BZ399" s="369"/>
      <c r="CA399" s="369"/>
      <c r="CB399" s="369"/>
      <c r="CC399" s="369"/>
      <c r="CD399" s="369"/>
      <c r="CE399" s="369"/>
      <c r="CF399" s="369"/>
      <c r="CG399" s="369"/>
      <c r="CH399" s="369"/>
      <c r="CI399" s="369"/>
      <c r="CJ399" s="369"/>
      <c r="CK399" s="369"/>
      <c r="CL399" s="369"/>
      <c r="CM399" s="369"/>
      <c r="CN399" s="369"/>
      <c r="CO399" s="369"/>
      <c r="CP399" s="369"/>
      <c r="CQ399" s="369"/>
      <c r="CR399" s="369"/>
      <c r="CS399" s="369"/>
      <c r="CT399" s="369"/>
      <c r="CU399" s="369"/>
      <c r="CV399" s="369"/>
      <c r="CW399" s="369"/>
      <c r="CX399" s="369"/>
      <c r="CY399" s="369"/>
      <c r="CZ399" s="369"/>
    </row>
    <row r="400" s="376" customFormat="true" ht="24" customHeight="true" x14ac:dyDescent="0.2">
      <c r="C400" s="855" t="s">
        <v>192</v>
      </c>
      <c r="D400" s="721"/>
      <c r="E400" s="721"/>
      <c r="H400" s="855" t="s">
        <v>192</v>
      </c>
      <c r="I400" s="721"/>
      <c r="J400" s="721"/>
      <c r="M400" s="855" t="s">
        <v>192</v>
      </c>
      <c r="N400" s="721"/>
      <c r="O400" s="721"/>
      <c r="AL400" s="369"/>
      <c r="AM400" s="369"/>
      <c r="AN400" s="369"/>
      <c r="AO400" s="369"/>
      <c r="AP400" s="369"/>
      <c r="AQ400" s="369"/>
      <c r="AR400" s="369"/>
      <c r="AS400" s="369"/>
      <c r="AT400" s="369"/>
      <c r="AU400" s="369"/>
      <c r="AV400" s="369"/>
      <c r="AW400" s="369"/>
      <c r="AX400" s="369"/>
      <c r="AY400" s="369"/>
      <c r="AZ400" s="369"/>
      <c r="BA400" s="630"/>
      <c r="BB400" s="342"/>
      <c r="BC400" s="630"/>
      <c r="BD400" s="630"/>
      <c r="BE400" s="630"/>
      <c r="BF400" s="630"/>
      <c r="BG400" s="630"/>
      <c r="BH400" s="630"/>
      <c r="BI400" s="630"/>
      <c r="BJ400" s="630"/>
      <c r="BK400" s="630"/>
      <c r="BL400" s="630"/>
      <c r="BM400" s="630"/>
      <c r="BN400" s="630"/>
      <c r="BO400" s="630"/>
      <c r="BP400" s="630"/>
      <c r="BQ400" s="630"/>
      <c r="BR400" s="630"/>
      <c r="BS400" s="630"/>
      <c r="BT400" s="630"/>
      <c r="BU400" s="630"/>
      <c r="BV400" s="630"/>
      <c r="BW400" s="630"/>
      <c r="BX400" s="630"/>
      <c r="BY400" s="630"/>
      <c r="BZ400" s="369"/>
      <c r="CA400" s="369"/>
      <c r="CB400" s="369"/>
      <c r="CC400" s="369"/>
      <c r="CD400" s="369"/>
      <c r="CE400" s="369"/>
      <c r="CF400" s="369"/>
      <c r="CG400" s="369"/>
      <c r="CH400" s="369"/>
      <c r="CI400" s="369"/>
      <c r="CJ400" s="369"/>
      <c r="CK400" s="369"/>
      <c r="CL400" s="369"/>
      <c r="CM400" s="369"/>
      <c r="CN400" s="369"/>
      <c r="CO400" s="369"/>
      <c r="CP400" s="369"/>
      <c r="CQ400" s="369"/>
      <c r="CR400" s="369"/>
      <c r="CS400" s="369"/>
      <c r="CT400" s="369"/>
      <c r="CU400" s="369"/>
      <c r="CV400" s="369"/>
      <c r="CW400" s="369"/>
      <c r="CX400" s="369"/>
      <c r="CY400" s="369"/>
      <c r="CZ400" s="369"/>
    </row>
    <row r="401" s="376" customFormat="true" ht="25.15" customHeight="true" x14ac:dyDescent="0.2">
      <c r="C401" s="821"/>
      <c r="D401" s="721"/>
      <c r="E401" s="590" t="s">
        <v>193</v>
      </c>
      <c r="H401" s="821"/>
      <c r="I401" s="721"/>
      <c r="J401" s="591" t="s">
        <v>193</v>
      </c>
      <c r="M401" s="821"/>
      <c r="N401" s="721"/>
      <c r="O401" s="592" t="s">
        <v>193</v>
      </c>
      <c r="AL401" s="369"/>
      <c r="AM401" s="369"/>
      <c r="AN401" s="369"/>
      <c r="AO401" s="369"/>
      <c r="AP401" s="369"/>
      <c r="AQ401" s="369"/>
      <c r="AR401" s="369"/>
      <c r="AS401" s="369"/>
      <c r="AT401" s="369"/>
      <c r="AU401" s="369"/>
      <c r="AV401" s="369"/>
      <c r="AW401" s="369"/>
      <c r="AX401" s="369"/>
      <c r="AY401" s="369"/>
      <c r="AZ401" s="369"/>
      <c r="BA401" s="630"/>
      <c r="BB401" s="342"/>
      <c r="BC401" s="630"/>
      <c r="BD401" s="630"/>
      <c r="BE401" s="630"/>
      <c r="BF401" s="630"/>
      <c r="BG401" s="630"/>
      <c r="BH401" s="630"/>
      <c r="BI401" s="630"/>
      <c r="BJ401" s="630"/>
      <c r="BK401" s="630"/>
      <c r="BL401" s="630"/>
      <c r="BM401" s="630"/>
      <c r="BN401" s="630"/>
      <c r="BO401" s="630"/>
      <c r="BP401" s="630"/>
      <c r="BQ401" s="630"/>
      <c r="BR401" s="630"/>
      <c r="BS401" s="630"/>
      <c r="BT401" s="630"/>
      <c r="BU401" s="630"/>
      <c r="BV401" s="630"/>
      <c r="BW401" s="630"/>
      <c r="BX401" s="630"/>
      <c r="BY401" s="630"/>
      <c r="BZ401" s="369"/>
      <c r="CA401" s="369"/>
      <c r="CB401" s="369"/>
      <c r="CC401" s="369"/>
      <c r="CD401" s="369"/>
      <c r="CE401" s="369"/>
      <c r="CF401" s="369"/>
      <c r="CG401" s="369"/>
      <c r="CH401" s="369"/>
      <c r="CI401" s="369"/>
      <c r="CJ401" s="369"/>
      <c r="CK401" s="369"/>
      <c r="CL401" s="369"/>
      <c r="CM401" s="369"/>
      <c r="CN401" s="369"/>
      <c r="CO401" s="369"/>
      <c r="CP401" s="369"/>
      <c r="CQ401" s="369"/>
      <c r="CR401" s="369"/>
      <c r="CS401" s="369"/>
      <c r="CT401" s="369"/>
      <c r="CU401" s="369"/>
      <c r="CV401" s="369"/>
      <c r="CW401" s="369"/>
      <c r="CX401" s="369"/>
      <c r="CY401" s="369"/>
      <c r="CZ401" s="369"/>
    </row>
    <row r="402" s="376" customFormat="true" ht="25.15" customHeight="true" x14ac:dyDescent="0.2">
      <c r="B402" s="837" t="s">
        <v>140</v>
      </c>
      <c r="C402" s="721"/>
      <c r="D402" s="721"/>
      <c r="E402" s="593" t="s">
        <v>194</v>
      </c>
      <c r="H402" s="721"/>
      <c r="I402" s="721"/>
      <c r="J402" s="594" t="s">
        <v>194</v>
      </c>
      <c r="M402" s="721"/>
      <c r="N402" s="721"/>
      <c r="O402" s="595" t="s">
        <v>194</v>
      </c>
      <c r="AL402" s="369"/>
      <c r="AM402" s="369"/>
      <c r="AN402" s="369"/>
      <c r="AO402" s="369"/>
      <c r="AP402" s="369"/>
      <c r="AQ402" s="369"/>
      <c r="AR402" s="369"/>
      <c r="AS402" s="369"/>
      <c r="AT402" s="369"/>
      <c r="AU402" s="369"/>
      <c r="AV402" s="369"/>
      <c r="AW402" s="369"/>
      <c r="AX402" s="369"/>
      <c r="AY402" s="369"/>
      <c r="AZ402" s="369"/>
      <c r="BA402" s="630"/>
      <c r="BB402" s="342"/>
      <c r="BC402" s="630"/>
      <c r="BD402" s="630"/>
      <c r="BE402" s="630"/>
      <c r="BF402" s="630"/>
      <c r="BG402" s="630"/>
      <c r="BH402" s="630"/>
      <c r="BI402" s="630"/>
      <c r="BJ402" s="630"/>
      <c r="BK402" s="630"/>
      <c r="BL402" s="630"/>
      <c r="BM402" s="630"/>
      <c r="BN402" s="630"/>
      <c r="BO402" s="630"/>
      <c r="BP402" s="630"/>
      <c r="BQ402" s="630"/>
      <c r="BR402" s="630"/>
      <c r="BS402" s="630"/>
      <c r="BT402" s="630"/>
      <c r="BU402" s="630"/>
      <c r="BV402" s="630"/>
      <c r="BW402" s="630"/>
      <c r="BX402" s="630"/>
      <c r="BY402" s="630"/>
      <c r="BZ402" s="369"/>
      <c r="CA402" s="369"/>
      <c r="CB402" s="369"/>
      <c r="CC402" s="369"/>
      <c r="CD402" s="369"/>
      <c r="CE402" s="369"/>
      <c r="CF402" s="369"/>
      <c r="CG402" s="369"/>
      <c r="CH402" s="369"/>
      <c r="CI402" s="369"/>
      <c r="CJ402" s="369"/>
      <c r="CK402" s="369"/>
      <c r="CL402" s="369"/>
      <c r="CM402" s="369"/>
      <c r="CN402" s="369"/>
      <c r="CO402" s="369"/>
      <c r="CP402" s="369"/>
      <c r="CQ402" s="369"/>
      <c r="CR402" s="369"/>
      <c r="CS402" s="369"/>
      <c r="CT402" s="369"/>
      <c r="CU402" s="369"/>
      <c r="CV402" s="369"/>
      <c r="CW402" s="369"/>
      <c r="CX402" s="369"/>
      <c r="CY402" s="369"/>
      <c r="CZ402" s="369"/>
    </row>
    <row r="403" s="376" customFormat="true" ht="25.15" customHeight="true" x14ac:dyDescent="0.2">
      <c r="B403" s="721"/>
      <c r="C403" s="853" t="s">
        <v>375</v>
      </c>
      <c r="D403" s="814"/>
      <c r="E403" s="200">
        <v>0.76654785601439379</v>
      </c>
      <c r="F403" s="193"/>
      <c r="G403" s="193"/>
      <c r="H403" s="853" t="s">
        <v>375</v>
      </c>
      <c r="I403" s="814"/>
      <c r="J403" s="200">
        <v>0.76225616288462794</v>
      </c>
      <c r="K403" s="193"/>
      <c r="L403" s="193"/>
      <c r="M403" s="853" t="s">
        <v>375</v>
      </c>
      <c r="N403" s="814"/>
      <c r="O403" s="200">
        <v>0.61822296106404362</v>
      </c>
      <c r="P403" s="193"/>
      <c r="Q403" s="193"/>
      <c r="AL403" s="369"/>
      <c r="AM403" s="369"/>
      <c r="AN403" s="369"/>
      <c r="AO403" s="369"/>
      <c r="AP403" s="369"/>
      <c r="AQ403" s="369"/>
      <c r="AR403" s="369"/>
      <c r="AS403" s="369"/>
      <c r="AT403" s="369"/>
      <c r="AU403" s="369"/>
      <c r="AV403" s="369"/>
      <c r="AW403" s="369"/>
      <c r="AX403" s="369"/>
      <c r="AY403" s="369"/>
      <c r="AZ403" s="369"/>
      <c r="BA403" s="371"/>
      <c r="BB403" s="448"/>
      <c r="BC403" s="371"/>
      <c r="BD403" s="371"/>
      <c r="BE403" s="371"/>
      <c r="BF403" s="371"/>
      <c r="BG403" s="371"/>
      <c r="BH403" s="371"/>
      <c r="BI403" s="371"/>
      <c r="BJ403" s="371"/>
      <c r="BK403" s="371"/>
      <c r="BL403" s="371"/>
      <c r="BM403" s="371"/>
      <c r="BN403" s="371"/>
      <c r="BO403" s="371"/>
      <c r="BP403" s="371"/>
      <c r="BQ403" s="371"/>
      <c r="BR403" s="371"/>
      <c r="BS403" s="371"/>
      <c r="BT403" s="371"/>
      <c r="BU403" s="371"/>
      <c r="BV403" s="371"/>
      <c r="BW403" s="371"/>
      <c r="BX403" s="371"/>
      <c r="BY403" s="371"/>
      <c r="BZ403" s="372"/>
      <c r="CA403" s="372"/>
      <c r="CB403" s="372"/>
      <c r="CC403" s="372"/>
      <c r="CD403" s="372"/>
      <c r="CE403" s="372"/>
      <c r="CF403" s="372"/>
      <c r="CG403" s="372"/>
      <c r="CH403" s="372"/>
      <c r="CI403" s="372"/>
      <c r="CJ403" s="372"/>
      <c r="CK403" s="372"/>
      <c r="CL403" s="372"/>
      <c r="CM403" s="372"/>
      <c r="CN403" s="372"/>
      <c r="CO403" s="372"/>
      <c r="CP403" s="372"/>
      <c r="CQ403" s="372"/>
      <c r="CR403" s="372"/>
      <c r="CS403" s="372"/>
      <c r="CT403" s="372"/>
      <c r="CU403" s="372"/>
      <c r="CV403" s="372"/>
      <c r="CW403" s="372"/>
      <c r="CX403" s="372"/>
      <c r="CY403" s="372"/>
      <c r="CZ403" s="372"/>
    </row>
    <row r="404" s="376" customFormat="true" ht="25.15" customHeight="true" x14ac:dyDescent="0.2">
      <c r="B404" s="721"/>
      <c r="C404" s="853" t="s">
        <v>376</v>
      </c>
      <c r="D404" s="814"/>
      <c r="E404" s="199">
        <v>0.73497714286964289</v>
      </c>
      <c r="F404" s="193"/>
      <c r="G404" s="193"/>
      <c r="H404" s="853" t="s">
        <v>376</v>
      </c>
      <c r="I404" s="814"/>
      <c r="J404" s="199">
        <v>0.74504842331413113</v>
      </c>
      <c r="K404" s="193"/>
      <c r="L404" s="193"/>
      <c r="M404" s="853" t="s">
        <v>377</v>
      </c>
      <c r="N404" s="814"/>
      <c r="O404" s="199">
        <v>0.60334216279149455</v>
      </c>
      <c r="P404" s="193"/>
      <c r="Q404" s="193"/>
      <c r="AL404" s="369"/>
      <c r="AM404" s="369"/>
      <c r="AN404" s="369"/>
      <c r="AO404" s="369"/>
      <c r="AP404" s="369"/>
      <c r="AQ404" s="369"/>
      <c r="AR404" s="369"/>
      <c r="AS404" s="369"/>
      <c r="AT404" s="369"/>
      <c r="AU404" s="369"/>
      <c r="AV404" s="369"/>
      <c r="AW404" s="369"/>
      <c r="AX404" s="369"/>
      <c r="AY404" s="369"/>
      <c r="AZ404" s="369"/>
      <c r="BA404" s="371"/>
      <c r="BB404" s="448"/>
      <c r="BC404" s="371"/>
      <c r="BD404" s="371"/>
      <c r="BE404" s="371"/>
      <c r="BF404" s="371"/>
      <c r="BG404" s="371"/>
      <c r="BH404" s="371"/>
      <c r="BI404" s="371"/>
      <c r="BJ404" s="371"/>
      <c r="BK404" s="371"/>
      <c r="BL404" s="371"/>
      <c r="BM404" s="371"/>
      <c r="BN404" s="371"/>
      <c r="BO404" s="371"/>
      <c r="BP404" s="371"/>
      <c r="BQ404" s="371"/>
      <c r="BR404" s="371"/>
      <c r="BS404" s="371"/>
      <c r="BT404" s="371"/>
      <c r="BU404" s="371"/>
      <c r="BV404" s="371"/>
      <c r="BW404" s="371"/>
      <c r="BX404" s="371"/>
      <c r="BY404" s="371"/>
      <c r="BZ404" s="372"/>
      <c r="CA404" s="372"/>
      <c r="CB404" s="372"/>
      <c r="CC404" s="372"/>
      <c r="CD404" s="372"/>
      <c r="CE404" s="372"/>
      <c r="CF404" s="372"/>
      <c r="CG404" s="372"/>
      <c r="CH404" s="372"/>
      <c r="CI404" s="372"/>
      <c r="CJ404" s="372"/>
      <c r="CK404" s="372"/>
      <c r="CL404" s="372"/>
      <c r="CM404" s="372"/>
      <c r="CN404" s="372"/>
      <c r="CO404" s="372"/>
      <c r="CP404" s="372"/>
      <c r="CQ404" s="372"/>
      <c r="CR404" s="372"/>
      <c r="CS404" s="372"/>
      <c r="CT404" s="372"/>
      <c r="CU404" s="372"/>
      <c r="CV404" s="372"/>
      <c r="CW404" s="372"/>
      <c r="CX404" s="372"/>
      <c r="CY404" s="372"/>
      <c r="CZ404" s="372"/>
    </row>
    <row r="405" s="376" customFormat="true" ht="25.15" customHeight="true" x14ac:dyDescent="0.2">
      <c r="B405" s="721"/>
      <c r="C405" s="853" t="s">
        <v>378</v>
      </c>
      <c r="D405" s="814"/>
      <c r="E405" s="199">
        <v>0.70934543449918053</v>
      </c>
      <c r="F405" s="193"/>
      <c r="G405" s="193"/>
      <c r="H405" s="853" t="s">
        <v>378</v>
      </c>
      <c r="I405" s="814"/>
      <c r="J405" s="199">
        <v>0.70559364045963369</v>
      </c>
      <c r="K405" s="193"/>
      <c r="L405" s="193"/>
      <c r="M405" s="853" t="s">
        <v>295</v>
      </c>
      <c r="N405" s="814"/>
      <c r="O405" s="199">
        <v>0.57580993931535085</v>
      </c>
      <c r="P405" s="193"/>
      <c r="Q405" s="193"/>
      <c r="AL405" s="369"/>
      <c r="AM405" s="369"/>
      <c r="AN405" s="369"/>
      <c r="AO405" s="369"/>
      <c r="AP405" s="369"/>
      <c r="AQ405" s="369"/>
      <c r="AR405" s="369"/>
      <c r="AS405" s="369"/>
      <c r="AT405" s="369"/>
      <c r="AU405" s="369"/>
      <c r="AV405" s="369"/>
      <c r="AW405" s="369"/>
      <c r="AX405" s="369"/>
      <c r="AY405" s="369"/>
      <c r="AZ405" s="369"/>
      <c r="BA405" s="371"/>
      <c r="BB405" s="448"/>
      <c r="BC405" s="371"/>
      <c r="BD405" s="371"/>
      <c r="BE405" s="371"/>
      <c r="BF405" s="371"/>
      <c r="BG405" s="371"/>
      <c r="BH405" s="371"/>
      <c r="BI405" s="371"/>
      <c r="BJ405" s="371"/>
      <c r="BK405" s="371"/>
      <c r="BL405" s="371"/>
      <c r="BM405" s="371"/>
      <c r="BN405" s="371"/>
      <c r="BO405" s="371"/>
      <c r="BP405" s="371"/>
      <c r="BQ405" s="371"/>
      <c r="BR405" s="371"/>
      <c r="BS405" s="371"/>
      <c r="BT405" s="371"/>
      <c r="BU405" s="371"/>
      <c r="BV405" s="371"/>
      <c r="BW405" s="371"/>
      <c r="BX405" s="371"/>
      <c r="BY405" s="371"/>
      <c r="BZ405" s="372"/>
      <c r="CA405" s="372"/>
      <c r="CB405" s="372"/>
      <c r="CC405" s="372"/>
      <c r="CD405" s="372"/>
      <c r="CE405" s="372"/>
      <c r="CF405" s="372"/>
      <c r="CG405" s="372"/>
      <c r="CH405" s="372"/>
      <c r="CI405" s="372"/>
      <c r="CJ405" s="372"/>
      <c r="CK405" s="372"/>
      <c r="CL405" s="372"/>
      <c r="CM405" s="372"/>
      <c r="CN405" s="372"/>
      <c r="CO405" s="372"/>
      <c r="CP405" s="372"/>
      <c r="CQ405" s="372"/>
      <c r="CR405" s="372"/>
      <c r="CS405" s="372"/>
      <c r="CT405" s="372"/>
      <c r="CU405" s="372"/>
      <c r="CV405" s="372"/>
      <c r="CW405" s="372"/>
      <c r="CX405" s="372"/>
      <c r="CY405" s="372"/>
      <c r="CZ405" s="372"/>
    </row>
    <row r="406" s="376" customFormat="true" ht="25.15" customHeight="true" x14ac:dyDescent="0.2">
      <c r="B406" s="721"/>
      <c r="C406" s="853" t="s">
        <v>292</v>
      </c>
      <c r="D406" s="814"/>
      <c r="E406" s="199">
        <v>-0.69851466456657763</v>
      </c>
      <c r="F406" s="193"/>
      <c r="G406" s="193"/>
      <c r="H406" s="853" t="s">
        <v>292</v>
      </c>
      <c r="I406" s="814"/>
      <c r="J406" s="199">
        <v>-0.69028073415417412</v>
      </c>
      <c r="K406" s="193"/>
      <c r="L406" s="193"/>
      <c r="M406" s="853" t="s">
        <v>379</v>
      </c>
      <c r="N406" s="814"/>
      <c r="O406" s="199">
        <v>0.53608349305502334</v>
      </c>
      <c r="P406" s="193"/>
      <c r="Q406" s="193"/>
      <c r="AL406" s="369"/>
      <c r="AM406" s="369"/>
      <c r="AN406" s="369"/>
      <c r="AO406" s="369"/>
      <c r="AP406" s="369"/>
      <c r="AQ406" s="369"/>
      <c r="AR406" s="369"/>
      <c r="AS406" s="369"/>
      <c r="AT406" s="369"/>
      <c r="AU406" s="369"/>
      <c r="AV406" s="369"/>
      <c r="AW406" s="369"/>
      <c r="AX406" s="369"/>
      <c r="AY406" s="369"/>
      <c r="AZ406" s="369"/>
      <c r="BA406" s="371"/>
      <c r="BB406" s="448"/>
      <c r="BC406" s="371"/>
      <c r="BD406" s="371"/>
      <c r="BE406" s="371"/>
      <c r="BF406" s="371"/>
      <c r="BG406" s="371"/>
      <c r="BH406" s="371"/>
      <c r="BI406" s="371"/>
      <c r="BJ406" s="371"/>
      <c r="BK406" s="371"/>
      <c r="BL406" s="371"/>
      <c r="BM406" s="371"/>
      <c r="BN406" s="371"/>
      <c r="BO406" s="371"/>
      <c r="BP406" s="371"/>
      <c r="BQ406" s="371"/>
      <c r="BR406" s="371"/>
      <c r="BS406" s="371"/>
      <c r="BT406" s="371"/>
      <c r="BU406" s="371"/>
      <c r="BV406" s="371"/>
      <c r="BW406" s="371"/>
      <c r="BX406" s="371"/>
      <c r="BY406" s="371"/>
      <c r="BZ406" s="372"/>
      <c r="CA406" s="372"/>
      <c r="CB406" s="372"/>
      <c r="CC406" s="372"/>
      <c r="CD406" s="372"/>
      <c r="CE406" s="372"/>
      <c r="CF406" s="372"/>
      <c r="CG406" s="372"/>
      <c r="CH406" s="372"/>
      <c r="CI406" s="372"/>
      <c r="CJ406" s="372"/>
      <c r="CK406" s="372"/>
      <c r="CL406" s="372"/>
      <c r="CM406" s="372"/>
      <c r="CN406" s="372"/>
      <c r="CO406" s="372"/>
      <c r="CP406" s="372"/>
      <c r="CQ406" s="372"/>
      <c r="CR406" s="372"/>
      <c r="CS406" s="372"/>
      <c r="CT406" s="372"/>
      <c r="CU406" s="372"/>
      <c r="CV406" s="372"/>
      <c r="CW406" s="372"/>
      <c r="CX406" s="372"/>
      <c r="CY406" s="372"/>
      <c r="CZ406" s="372"/>
    </row>
    <row r="407" s="376" customFormat="true" ht="25.15" customHeight="true" x14ac:dyDescent="0.2">
      <c r="B407" s="721"/>
      <c r="C407" s="853" t="s">
        <v>295</v>
      </c>
      <c r="D407" s="814"/>
      <c r="E407" s="199">
        <v>0.65863065085533357</v>
      </c>
      <c r="F407" s="193"/>
      <c r="G407" s="193"/>
      <c r="H407" s="853" t="s">
        <v>380</v>
      </c>
      <c r="I407" s="814"/>
      <c r="J407" s="199">
        <v>0.63877893356722348</v>
      </c>
      <c r="K407" s="193"/>
      <c r="L407" s="193"/>
      <c r="M407" s="853" t="s">
        <v>292</v>
      </c>
      <c r="N407" s="814"/>
      <c r="O407" s="199">
        <v>-0.52664669844123757</v>
      </c>
      <c r="P407" s="193"/>
      <c r="Q407" s="193"/>
      <c r="AL407" s="369"/>
      <c r="AM407" s="369"/>
      <c r="AN407" s="369"/>
      <c r="AO407" s="369"/>
      <c r="AP407" s="369"/>
      <c r="AQ407" s="369"/>
      <c r="AR407" s="369"/>
      <c r="AS407" s="369"/>
      <c r="AT407" s="369"/>
      <c r="AU407" s="369"/>
      <c r="AV407" s="369"/>
      <c r="AW407" s="369"/>
      <c r="AX407" s="369"/>
      <c r="AY407" s="369"/>
      <c r="AZ407" s="369"/>
      <c r="BA407" s="371"/>
      <c r="BB407" s="448"/>
      <c r="BC407" s="371"/>
      <c r="BD407" s="371"/>
      <c r="BE407" s="371"/>
      <c r="BF407" s="371"/>
      <c r="BG407" s="371"/>
      <c r="BH407" s="371"/>
      <c r="BI407" s="371"/>
      <c r="BJ407" s="371"/>
      <c r="BK407" s="371"/>
      <c r="BL407" s="371"/>
      <c r="BM407" s="371"/>
      <c r="BN407" s="371"/>
      <c r="BO407" s="371"/>
      <c r="BP407" s="371"/>
      <c r="BQ407" s="371"/>
      <c r="BR407" s="371"/>
      <c r="BS407" s="371"/>
      <c r="BT407" s="371"/>
      <c r="BU407" s="371"/>
      <c r="BV407" s="371"/>
      <c r="BW407" s="371"/>
      <c r="BX407" s="371"/>
      <c r="BY407" s="371"/>
      <c r="BZ407" s="372"/>
      <c r="CA407" s="372"/>
      <c r="CB407" s="372"/>
      <c r="CC407" s="372"/>
      <c r="CD407" s="372"/>
      <c r="CE407" s="372"/>
      <c r="CF407" s="372"/>
      <c r="CG407" s="372"/>
      <c r="CH407" s="372"/>
      <c r="CI407" s="372"/>
      <c r="CJ407" s="372"/>
      <c r="CK407" s="372"/>
      <c r="CL407" s="372"/>
      <c r="CM407" s="372"/>
      <c r="CN407" s="372"/>
      <c r="CO407" s="372"/>
      <c r="CP407" s="372"/>
      <c r="CQ407" s="372"/>
      <c r="CR407" s="372"/>
      <c r="CS407" s="372"/>
      <c r="CT407" s="372"/>
      <c r="CU407" s="372"/>
      <c r="CV407" s="372"/>
      <c r="CW407" s="372"/>
      <c r="CX407" s="372"/>
      <c r="CY407" s="372"/>
      <c r="CZ407" s="372"/>
    </row>
    <row r="408" s="376" customFormat="true" ht="25.15" customHeight="true" x14ac:dyDescent="0.2">
      <c r="B408" s="721"/>
      <c r="C408" s="853" t="s">
        <v>380</v>
      </c>
      <c r="D408" s="814"/>
      <c r="E408" s="199">
        <v>0.62204993743139259</v>
      </c>
      <c r="F408" s="193"/>
      <c r="G408" s="193"/>
      <c r="H408" s="853" t="s">
        <v>295</v>
      </c>
      <c r="I408" s="814"/>
      <c r="J408" s="199">
        <v>0.6349930366438491</v>
      </c>
      <c r="K408" s="193"/>
      <c r="L408" s="193"/>
      <c r="M408" s="853" t="s">
        <v>376</v>
      </c>
      <c r="N408" s="814"/>
      <c r="O408" s="199">
        <v>0.49293664262064413</v>
      </c>
      <c r="P408" s="193"/>
      <c r="Q408" s="193"/>
      <c r="AL408" s="369"/>
      <c r="AM408" s="369"/>
      <c r="AN408" s="369"/>
      <c r="AO408" s="369"/>
      <c r="AP408" s="369"/>
      <c r="AQ408" s="369"/>
      <c r="AR408" s="369"/>
      <c r="AS408" s="369"/>
      <c r="AT408" s="369"/>
      <c r="AU408" s="369"/>
      <c r="AV408" s="369"/>
      <c r="AW408" s="369"/>
      <c r="AX408" s="369"/>
      <c r="AY408" s="369"/>
      <c r="AZ408" s="369"/>
      <c r="BA408" s="371"/>
      <c r="BB408" s="448"/>
      <c r="BC408" s="371"/>
      <c r="BD408" s="371"/>
      <c r="BE408" s="371"/>
      <c r="BF408" s="371"/>
      <c r="BG408" s="371"/>
      <c r="BH408" s="371"/>
      <c r="BI408" s="371"/>
      <c r="BJ408" s="371"/>
      <c r="BK408" s="371"/>
      <c r="BL408" s="371"/>
      <c r="BM408" s="371"/>
      <c r="BN408" s="371"/>
      <c r="BO408" s="371"/>
      <c r="BP408" s="371"/>
      <c r="BQ408" s="371"/>
      <c r="BR408" s="371"/>
      <c r="BS408" s="371"/>
      <c r="BT408" s="371"/>
      <c r="BU408" s="371"/>
      <c r="BV408" s="371"/>
      <c r="BW408" s="371"/>
      <c r="BX408" s="371"/>
      <c r="BY408" s="371"/>
      <c r="BZ408" s="372"/>
      <c r="CA408" s="372"/>
      <c r="CB408" s="372"/>
      <c r="CC408" s="372"/>
      <c r="CD408" s="372"/>
      <c r="CE408" s="372"/>
      <c r="CF408" s="372"/>
      <c r="CG408" s="372"/>
      <c r="CH408" s="372"/>
      <c r="CI408" s="372"/>
      <c r="CJ408" s="372"/>
      <c r="CK408" s="372"/>
      <c r="CL408" s="372"/>
      <c r="CM408" s="372"/>
      <c r="CN408" s="372"/>
      <c r="CO408" s="372"/>
      <c r="CP408" s="372"/>
      <c r="CQ408" s="372"/>
      <c r="CR408" s="372"/>
      <c r="CS408" s="372"/>
      <c r="CT408" s="372"/>
      <c r="CU408" s="372"/>
      <c r="CV408" s="372"/>
      <c r="CW408" s="372"/>
      <c r="CX408" s="372"/>
      <c r="CY408" s="372"/>
      <c r="CZ408" s="372"/>
    </row>
    <row r="409" s="376" customFormat="true" ht="25.15" customHeight="true" x14ac:dyDescent="0.2">
      <c r="B409" s="721"/>
      <c r="C409" s="853" t="s">
        <v>377</v>
      </c>
      <c r="D409" s="814"/>
      <c r="E409" s="199">
        <v>0.61185087570904262</v>
      </c>
      <c r="F409" s="193"/>
      <c r="G409" s="193"/>
      <c r="H409" s="853" t="s">
        <v>377</v>
      </c>
      <c r="I409" s="814"/>
      <c r="J409" s="199">
        <v>0.60371656281601038</v>
      </c>
      <c r="K409" s="193"/>
      <c r="L409" s="193"/>
      <c r="M409" s="853" t="s">
        <v>381</v>
      </c>
      <c r="N409" s="814"/>
      <c r="O409" s="199">
        <v>0.47767479615008046</v>
      </c>
      <c r="P409" s="193"/>
      <c r="Q409" s="193"/>
      <c r="AL409" s="369"/>
      <c r="AM409" s="369"/>
      <c r="AN409" s="369"/>
      <c r="AO409" s="369"/>
      <c r="AP409" s="369"/>
      <c r="AQ409" s="369"/>
      <c r="AR409" s="369"/>
      <c r="AS409" s="369"/>
      <c r="AT409" s="369"/>
      <c r="AU409" s="369"/>
      <c r="AV409" s="369"/>
      <c r="AW409" s="369"/>
      <c r="AX409" s="369"/>
      <c r="AY409" s="369"/>
      <c r="AZ409" s="369"/>
      <c r="BA409" s="371"/>
      <c r="BB409" s="448"/>
      <c r="BC409" s="371"/>
      <c r="BD409" s="371"/>
      <c r="BE409" s="371"/>
      <c r="BF409" s="371"/>
      <c r="BG409" s="371"/>
      <c r="BH409" s="371"/>
      <c r="BI409" s="371"/>
      <c r="BJ409" s="371"/>
      <c r="BK409" s="371"/>
      <c r="BL409" s="371"/>
      <c r="BM409" s="371"/>
      <c r="BN409" s="371"/>
      <c r="BO409" s="371"/>
      <c r="BP409" s="371"/>
      <c r="BQ409" s="371"/>
      <c r="BR409" s="371"/>
      <c r="BS409" s="371"/>
      <c r="BT409" s="371"/>
      <c r="BU409" s="371"/>
      <c r="BV409" s="371"/>
      <c r="BW409" s="371"/>
      <c r="BX409" s="371"/>
      <c r="BY409" s="371"/>
      <c r="BZ409" s="372"/>
      <c r="CA409" s="372"/>
      <c r="CB409" s="372"/>
      <c r="CC409" s="372"/>
      <c r="CD409" s="372"/>
      <c r="CE409" s="372"/>
      <c r="CF409" s="372"/>
      <c r="CG409" s="372"/>
      <c r="CH409" s="372"/>
      <c r="CI409" s="372"/>
      <c r="CJ409" s="372"/>
      <c r="CK409" s="372"/>
      <c r="CL409" s="372"/>
      <c r="CM409" s="372"/>
      <c r="CN409" s="372"/>
      <c r="CO409" s="372"/>
      <c r="CP409" s="372"/>
      <c r="CQ409" s="372"/>
      <c r="CR409" s="372"/>
      <c r="CS409" s="372"/>
      <c r="CT409" s="372"/>
      <c r="CU409" s="372"/>
      <c r="CV409" s="372"/>
      <c r="CW409" s="372"/>
      <c r="CX409" s="372"/>
      <c r="CY409" s="372"/>
      <c r="CZ409" s="372"/>
    </row>
    <row r="410" s="376" customFormat="true" ht="25.15" customHeight="true" x14ac:dyDescent="0.2">
      <c r="B410" s="721"/>
      <c r="C410" s="853" t="s">
        <v>379</v>
      </c>
      <c r="D410" s="814"/>
      <c r="E410" s="199">
        <v>0.58596833487676381</v>
      </c>
      <c r="F410" s="193"/>
      <c r="G410" s="193"/>
      <c r="H410" s="853" t="s">
        <v>382</v>
      </c>
      <c r="I410" s="814"/>
      <c r="J410" s="199">
        <v>0.55103253095238114</v>
      </c>
      <c r="K410" s="193"/>
      <c r="L410" s="193"/>
      <c r="M410" s="853" t="s">
        <v>383</v>
      </c>
      <c r="N410" s="814"/>
      <c r="O410" s="199">
        <v>0.46301257061895451</v>
      </c>
      <c r="P410" s="193"/>
      <c r="Q410" s="193"/>
      <c r="AL410" s="369"/>
      <c r="AM410" s="369"/>
      <c r="AN410" s="369"/>
      <c r="AO410" s="369"/>
      <c r="AP410" s="369"/>
      <c r="AQ410" s="369"/>
      <c r="AR410" s="369"/>
      <c r="AS410" s="369"/>
      <c r="AT410" s="369"/>
      <c r="AU410" s="369"/>
      <c r="AV410" s="369"/>
      <c r="AW410" s="369"/>
      <c r="AX410" s="369"/>
      <c r="AY410" s="369"/>
      <c r="AZ410" s="369"/>
      <c r="BA410" s="371"/>
      <c r="BB410" s="448"/>
      <c r="BC410" s="371"/>
      <c r="BD410" s="371"/>
      <c r="BE410" s="371"/>
      <c r="BF410" s="371"/>
      <c r="BG410" s="371"/>
      <c r="BH410" s="371"/>
      <c r="BI410" s="371"/>
      <c r="BJ410" s="371"/>
      <c r="BK410" s="371"/>
      <c r="BL410" s="371"/>
      <c r="BM410" s="371"/>
      <c r="BN410" s="371"/>
      <c r="BO410" s="371"/>
      <c r="BP410" s="371"/>
      <c r="BQ410" s="371"/>
      <c r="BR410" s="371"/>
      <c r="BS410" s="371"/>
      <c r="BT410" s="371"/>
      <c r="BU410" s="371"/>
      <c r="BV410" s="371"/>
      <c r="BW410" s="371"/>
      <c r="BX410" s="371"/>
      <c r="BY410" s="371"/>
      <c r="BZ410" s="372"/>
      <c r="CA410" s="372"/>
      <c r="CB410" s="372"/>
      <c r="CC410" s="372"/>
      <c r="CD410" s="372"/>
      <c r="CE410" s="372"/>
      <c r="CF410" s="372"/>
      <c r="CG410" s="372"/>
      <c r="CH410" s="372"/>
      <c r="CI410" s="372"/>
      <c r="CJ410" s="372"/>
      <c r="CK410" s="372"/>
      <c r="CL410" s="372"/>
      <c r="CM410" s="372"/>
      <c r="CN410" s="372"/>
      <c r="CO410" s="372"/>
      <c r="CP410" s="372"/>
      <c r="CQ410" s="372"/>
      <c r="CR410" s="372"/>
      <c r="CS410" s="372"/>
      <c r="CT410" s="372"/>
      <c r="CU410" s="372"/>
      <c r="CV410" s="372"/>
      <c r="CW410" s="372"/>
      <c r="CX410" s="372"/>
      <c r="CY410" s="372"/>
      <c r="CZ410" s="372"/>
    </row>
    <row r="411" s="376" customFormat="true" ht="25.15" customHeight="true" x14ac:dyDescent="0.2">
      <c r="B411" s="721"/>
      <c r="C411" s="853" t="s">
        <v>382</v>
      </c>
      <c r="D411" s="814"/>
      <c r="E411" s="199">
        <v>0.53795499395303115</v>
      </c>
      <c r="F411" s="193"/>
      <c r="G411" s="193"/>
      <c r="H411" s="853" t="s">
        <v>381</v>
      </c>
      <c r="I411" s="814"/>
      <c r="J411" s="199">
        <v>0.50730135611301197</v>
      </c>
      <c r="K411" s="193"/>
      <c r="L411" s="193"/>
      <c r="M411" s="853" t="s">
        <v>384</v>
      </c>
      <c r="N411" s="814"/>
      <c r="O411" s="199">
        <v>0.40862750741960036</v>
      </c>
      <c r="P411" s="193"/>
      <c r="Q411" s="193"/>
      <c r="AL411" s="369"/>
      <c r="AM411" s="369"/>
      <c r="AN411" s="369"/>
      <c r="AO411" s="369"/>
      <c r="AP411" s="369"/>
      <c r="AQ411" s="369"/>
      <c r="AR411" s="369"/>
      <c r="AS411" s="369"/>
      <c r="AT411" s="369"/>
      <c r="AU411" s="369"/>
      <c r="AV411" s="369"/>
      <c r="AW411" s="369"/>
      <c r="AX411" s="369"/>
      <c r="AY411" s="369"/>
      <c r="AZ411" s="369"/>
      <c r="BA411" s="371"/>
      <c r="BB411" s="448"/>
      <c r="BC411" s="371"/>
      <c r="BD411" s="371"/>
      <c r="BE411" s="371"/>
      <c r="BF411" s="371"/>
      <c r="BG411" s="371"/>
      <c r="BH411" s="371"/>
      <c r="BI411" s="371"/>
      <c r="BJ411" s="371"/>
      <c r="BK411" s="371"/>
      <c r="BL411" s="371"/>
      <c r="BM411" s="371"/>
      <c r="BN411" s="371"/>
      <c r="BO411" s="371"/>
      <c r="BP411" s="371"/>
      <c r="BQ411" s="371"/>
      <c r="BR411" s="371"/>
      <c r="BS411" s="371"/>
      <c r="BT411" s="371"/>
      <c r="BU411" s="371"/>
      <c r="BV411" s="371"/>
      <c r="BW411" s="371"/>
      <c r="BX411" s="371"/>
      <c r="BY411" s="371"/>
      <c r="BZ411" s="372"/>
      <c r="CA411" s="372"/>
      <c r="CB411" s="372"/>
      <c r="CC411" s="372"/>
      <c r="CD411" s="372"/>
      <c r="CE411" s="372"/>
      <c r="CF411" s="372"/>
      <c r="CG411" s="372"/>
      <c r="CH411" s="372"/>
      <c r="CI411" s="372"/>
      <c r="CJ411" s="372"/>
      <c r="CK411" s="372"/>
      <c r="CL411" s="372"/>
      <c r="CM411" s="372"/>
      <c r="CN411" s="372"/>
      <c r="CO411" s="372"/>
      <c r="CP411" s="372"/>
      <c r="CQ411" s="372"/>
      <c r="CR411" s="372"/>
      <c r="CS411" s="372"/>
      <c r="CT411" s="372"/>
      <c r="CU411" s="372"/>
      <c r="CV411" s="372"/>
      <c r="CW411" s="372"/>
      <c r="CX411" s="372"/>
      <c r="CY411" s="372"/>
      <c r="CZ411" s="372"/>
    </row>
    <row r="412" s="376" customFormat="true" ht="25.15" customHeight="true" x14ac:dyDescent="0.2">
      <c r="B412" s="721"/>
      <c r="C412" s="853" t="s">
        <v>381</v>
      </c>
      <c r="D412" s="814"/>
      <c r="E412" s="199">
        <v>0.524647137929384</v>
      </c>
      <c r="F412" s="193"/>
      <c r="G412" s="193"/>
      <c r="H412" s="853" t="s">
        <v>379</v>
      </c>
      <c r="I412" s="814"/>
      <c r="J412" s="199">
        <v>0.48927726919084275</v>
      </c>
      <c r="K412" s="193"/>
      <c r="L412" s="193"/>
      <c r="M412" s="853" t="s">
        <v>385</v>
      </c>
      <c r="N412" s="814"/>
      <c r="O412" s="199">
        <v>0.38126077113196327</v>
      </c>
      <c r="P412" s="193"/>
      <c r="Q412" s="193"/>
      <c r="AL412" s="369"/>
      <c r="AM412" s="369"/>
      <c r="AN412" s="369"/>
      <c r="AO412" s="369"/>
      <c r="AP412" s="369"/>
      <c r="AQ412" s="369"/>
      <c r="AR412" s="369"/>
      <c r="AS412" s="369"/>
      <c r="AT412" s="369"/>
      <c r="AU412" s="369"/>
      <c r="AV412" s="369"/>
      <c r="AW412" s="369"/>
      <c r="AX412" s="369"/>
      <c r="AY412" s="369"/>
      <c r="AZ412" s="369"/>
      <c r="BA412" s="371"/>
      <c r="BB412" s="448"/>
      <c r="BC412" s="371"/>
      <c r="BD412" s="371"/>
      <c r="BE412" s="371"/>
      <c r="BF412" s="371"/>
      <c r="BG412" s="371"/>
      <c r="BH412" s="371"/>
      <c r="BI412" s="371"/>
      <c r="BJ412" s="371"/>
      <c r="BK412" s="371"/>
      <c r="BL412" s="371"/>
      <c r="BM412" s="371"/>
      <c r="BN412" s="371"/>
      <c r="BO412" s="371"/>
      <c r="BP412" s="371"/>
      <c r="BQ412" s="371"/>
      <c r="BR412" s="371"/>
      <c r="BS412" s="371"/>
      <c r="BT412" s="371"/>
      <c r="BU412" s="371"/>
      <c r="BV412" s="371"/>
      <c r="BW412" s="371"/>
      <c r="BX412" s="371"/>
      <c r="BY412" s="371"/>
      <c r="BZ412" s="372"/>
      <c r="CA412" s="372"/>
      <c r="CB412" s="372"/>
      <c r="CC412" s="372"/>
      <c r="CD412" s="372"/>
      <c r="CE412" s="372"/>
      <c r="CF412" s="372"/>
      <c r="CG412" s="372"/>
      <c r="CH412" s="372"/>
      <c r="CI412" s="372"/>
      <c r="CJ412" s="372"/>
      <c r="CK412" s="372"/>
      <c r="CL412" s="372"/>
      <c r="CM412" s="372"/>
      <c r="CN412" s="372"/>
      <c r="CO412" s="372"/>
      <c r="CP412" s="372"/>
      <c r="CQ412" s="372"/>
      <c r="CR412" s="372"/>
      <c r="CS412" s="372"/>
      <c r="CT412" s="372"/>
      <c r="CU412" s="372"/>
      <c r="CV412" s="372"/>
      <c r="CW412" s="372"/>
      <c r="CX412" s="372"/>
      <c r="CY412" s="372"/>
      <c r="CZ412" s="372"/>
    </row>
    <row r="413" s="376" customFormat="true" ht="25.15" customHeight="true" x14ac:dyDescent="0.2">
      <c r="B413" s="721"/>
      <c r="C413" s="853" t="s">
        <v>310</v>
      </c>
      <c r="D413" s="814"/>
      <c r="E413" s="199">
        <v>0.48110480454021165</v>
      </c>
      <c r="F413" s="193"/>
      <c r="G413" s="193"/>
      <c r="H413" s="853" t="s">
        <v>310</v>
      </c>
      <c r="I413" s="814"/>
      <c r="J413" s="199">
        <v>0.47514884754802844</v>
      </c>
      <c r="K413" s="193"/>
      <c r="L413" s="193"/>
      <c r="M413" s="853" t="s">
        <v>386</v>
      </c>
      <c r="N413" s="814"/>
      <c r="O413" s="199">
        <v>-0.37648153623846509</v>
      </c>
      <c r="P413" s="193"/>
      <c r="Q413" s="193"/>
      <c r="AL413" s="369"/>
      <c r="AM413" s="369"/>
      <c r="AN413" s="369"/>
      <c r="AO413" s="369"/>
      <c r="AP413" s="369"/>
      <c r="AQ413" s="369"/>
      <c r="AR413" s="369"/>
      <c r="AS413" s="369"/>
      <c r="AT413" s="369"/>
      <c r="AU413" s="369"/>
      <c r="AV413" s="369"/>
      <c r="AW413" s="369"/>
      <c r="AX413" s="369"/>
      <c r="AY413" s="369"/>
      <c r="AZ413" s="369"/>
      <c r="BA413" s="371"/>
      <c r="BB413" s="448"/>
      <c r="BC413" s="371"/>
      <c r="BD413" s="371"/>
      <c r="BE413" s="371"/>
      <c r="BF413" s="371"/>
      <c r="BG413" s="371"/>
      <c r="BH413" s="371"/>
      <c r="BI413" s="371"/>
      <c r="BJ413" s="371"/>
      <c r="BK413" s="371"/>
      <c r="BL413" s="371"/>
      <c r="BM413" s="371"/>
      <c r="BN413" s="371"/>
      <c r="BO413" s="371"/>
      <c r="BP413" s="371"/>
      <c r="BQ413" s="371"/>
      <c r="BR413" s="371"/>
      <c r="BS413" s="371"/>
      <c r="BT413" s="371"/>
      <c r="BU413" s="371"/>
      <c r="BV413" s="371"/>
      <c r="BW413" s="371"/>
      <c r="BX413" s="371"/>
      <c r="BY413" s="371"/>
      <c r="BZ413" s="372"/>
      <c r="CA413" s="372"/>
      <c r="CB413" s="372"/>
      <c r="CC413" s="372"/>
      <c r="CD413" s="372"/>
      <c r="CE413" s="372"/>
      <c r="CF413" s="372"/>
      <c r="CG413" s="372"/>
      <c r="CH413" s="372"/>
      <c r="CI413" s="372"/>
      <c r="CJ413" s="372"/>
      <c r="CK413" s="372"/>
      <c r="CL413" s="372"/>
      <c r="CM413" s="372"/>
      <c r="CN413" s="372"/>
      <c r="CO413" s="372"/>
      <c r="CP413" s="372"/>
      <c r="CQ413" s="372"/>
      <c r="CR413" s="372"/>
      <c r="CS413" s="372"/>
      <c r="CT413" s="372"/>
      <c r="CU413" s="372"/>
      <c r="CV413" s="372"/>
      <c r="CW413" s="372"/>
      <c r="CX413" s="372"/>
      <c r="CY413" s="372"/>
      <c r="CZ413" s="372"/>
    </row>
    <row r="414" s="376" customFormat="true" ht="25.15" customHeight="true" x14ac:dyDescent="0.2">
      <c r="B414" s="721"/>
      <c r="C414" s="853" t="s">
        <v>383</v>
      </c>
      <c r="D414" s="814"/>
      <c r="E414" s="199">
        <v>0.47262324206185397</v>
      </c>
      <c r="F414" s="193"/>
      <c r="G414" s="193"/>
      <c r="H414" s="853" t="s">
        <v>383</v>
      </c>
      <c r="I414" s="814"/>
      <c r="J414" s="199">
        <v>0.42150165774070653</v>
      </c>
      <c r="K414" s="193"/>
      <c r="L414" s="193"/>
      <c r="M414" s="853" t="s">
        <v>387</v>
      </c>
      <c r="N414" s="814"/>
      <c r="O414" s="199">
        <v>0.35909914541938859</v>
      </c>
      <c r="P414" s="193"/>
      <c r="Q414" s="193"/>
      <c r="AL414" s="369"/>
      <c r="AM414" s="369"/>
      <c r="AN414" s="369"/>
      <c r="AO414" s="369"/>
      <c r="AP414" s="369"/>
      <c r="AQ414" s="369"/>
      <c r="AR414" s="369"/>
      <c r="AS414" s="369"/>
      <c r="AT414" s="369"/>
      <c r="AU414" s="369"/>
      <c r="AV414" s="369"/>
      <c r="AW414" s="369"/>
      <c r="AX414" s="369"/>
      <c r="AY414" s="369"/>
      <c r="AZ414" s="369"/>
      <c r="BA414" s="371"/>
      <c r="BB414" s="448"/>
      <c r="BC414" s="371"/>
      <c r="BD414" s="371"/>
      <c r="BE414" s="371"/>
      <c r="BF414" s="371"/>
      <c r="BG414" s="371"/>
      <c r="BH414" s="371"/>
      <c r="BI414" s="371"/>
      <c r="BJ414" s="371"/>
      <c r="BK414" s="371"/>
      <c r="BL414" s="371"/>
      <c r="BM414" s="371"/>
      <c r="BN414" s="371"/>
      <c r="BO414" s="371"/>
      <c r="BP414" s="371"/>
      <c r="BQ414" s="371"/>
      <c r="BR414" s="371"/>
      <c r="BS414" s="371"/>
      <c r="BT414" s="371"/>
      <c r="BU414" s="371"/>
      <c r="BV414" s="371"/>
      <c r="BW414" s="371"/>
      <c r="BX414" s="371"/>
      <c r="BY414" s="371"/>
      <c r="BZ414" s="372"/>
      <c r="CA414" s="372"/>
      <c r="CB414" s="372"/>
      <c r="CC414" s="372"/>
      <c r="CD414" s="372"/>
      <c r="CE414" s="372"/>
      <c r="CF414" s="372"/>
      <c r="CG414" s="372"/>
      <c r="CH414" s="372"/>
      <c r="CI414" s="372"/>
      <c r="CJ414" s="372"/>
      <c r="CK414" s="372"/>
      <c r="CL414" s="372"/>
      <c r="CM414" s="372"/>
      <c r="CN414" s="372"/>
      <c r="CO414" s="372"/>
      <c r="CP414" s="372"/>
      <c r="CQ414" s="372"/>
      <c r="CR414" s="372"/>
      <c r="CS414" s="372"/>
      <c r="CT414" s="372"/>
      <c r="CU414" s="372"/>
      <c r="CV414" s="372"/>
      <c r="CW414" s="372"/>
      <c r="CX414" s="372"/>
      <c r="CY414" s="372"/>
      <c r="CZ414" s="372"/>
    </row>
    <row r="415" s="376" customFormat="true" ht="25.15" customHeight="true" x14ac:dyDescent="0.2">
      <c r="B415" s="721"/>
      <c r="C415" s="853" t="s">
        <v>386</v>
      </c>
      <c r="D415" s="814"/>
      <c r="E415" s="199">
        <v>-0.46600671633986962</v>
      </c>
      <c r="F415" s="193"/>
      <c r="G415" s="193"/>
      <c r="H415" s="853" t="s">
        <v>386</v>
      </c>
      <c r="I415" s="814"/>
      <c r="J415" s="199">
        <v>-0.40740696602131132</v>
      </c>
      <c r="K415" s="193"/>
      <c r="L415" s="193"/>
      <c r="M415" s="853" t="s">
        <v>380</v>
      </c>
      <c r="N415" s="814"/>
      <c r="O415" s="199">
        <v>0.33682377906060429</v>
      </c>
      <c r="P415" s="193"/>
      <c r="Q415" s="193"/>
      <c r="AL415" s="369"/>
      <c r="AM415" s="369"/>
      <c r="AN415" s="369"/>
      <c r="AO415" s="369"/>
      <c r="AP415" s="369"/>
      <c r="AQ415" s="369"/>
      <c r="AR415" s="369"/>
      <c r="AS415" s="369"/>
      <c r="AT415" s="369"/>
      <c r="AU415" s="369"/>
      <c r="AV415" s="369"/>
      <c r="AW415" s="369"/>
      <c r="AX415" s="369"/>
      <c r="AY415" s="369"/>
      <c r="AZ415" s="369"/>
      <c r="BA415" s="371"/>
      <c r="BB415" s="448"/>
      <c r="BC415" s="371"/>
      <c r="BD415" s="371"/>
      <c r="BE415" s="371"/>
      <c r="BF415" s="371"/>
      <c r="BG415" s="371"/>
      <c r="BH415" s="371"/>
      <c r="BI415" s="371"/>
      <c r="BJ415" s="371"/>
      <c r="BK415" s="371"/>
      <c r="BL415" s="371"/>
      <c r="BM415" s="371"/>
      <c r="BN415" s="371"/>
      <c r="BO415" s="371"/>
      <c r="BP415" s="371"/>
      <c r="BQ415" s="371"/>
      <c r="BR415" s="371"/>
      <c r="BS415" s="371"/>
      <c r="BT415" s="371"/>
      <c r="BU415" s="371"/>
      <c r="BV415" s="371"/>
      <c r="BW415" s="371"/>
      <c r="BX415" s="371"/>
      <c r="BY415" s="371"/>
      <c r="BZ415" s="372"/>
      <c r="CA415" s="372"/>
      <c r="CB415" s="372"/>
      <c r="CC415" s="372"/>
      <c r="CD415" s="372"/>
      <c r="CE415" s="372"/>
      <c r="CF415" s="372"/>
      <c r="CG415" s="372"/>
      <c r="CH415" s="372"/>
      <c r="CI415" s="372"/>
      <c r="CJ415" s="372"/>
      <c r="CK415" s="372"/>
      <c r="CL415" s="372"/>
      <c r="CM415" s="372"/>
      <c r="CN415" s="372"/>
      <c r="CO415" s="372"/>
      <c r="CP415" s="372"/>
      <c r="CQ415" s="372"/>
      <c r="CR415" s="372"/>
      <c r="CS415" s="372"/>
      <c r="CT415" s="372"/>
      <c r="CU415" s="372"/>
      <c r="CV415" s="372"/>
      <c r="CW415" s="372"/>
      <c r="CX415" s="372"/>
      <c r="CY415" s="372"/>
      <c r="CZ415" s="372"/>
    </row>
    <row r="416" s="376" customFormat="true" ht="25.15" customHeight="true" x14ac:dyDescent="0.2">
      <c r="B416" s="721"/>
      <c r="C416" s="853" t="s">
        <v>384</v>
      </c>
      <c r="D416" s="814"/>
      <c r="E416" s="199">
        <v>0.40695849307235799</v>
      </c>
      <c r="F416" s="193"/>
      <c r="G416" s="193"/>
      <c r="H416" s="853" t="s">
        <v>388</v>
      </c>
      <c r="I416" s="814"/>
      <c r="J416" s="199">
        <v>0.40029902310294779</v>
      </c>
      <c r="K416" s="193"/>
      <c r="L416" s="193"/>
      <c r="M416" s="853" t="s">
        <v>382</v>
      </c>
      <c r="N416" s="814"/>
      <c r="O416" s="199">
        <v>0.3299379916275364</v>
      </c>
      <c r="P416" s="193"/>
      <c r="Q416" s="193"/>
      <c r="AL416" s="369"/>
      <c r="AM416" s="369"/>
      <c r="AN416" s="369"/>
      <c r="AO416" s="369"/>
      <c r="AP416" s="369"/>
      <c r="AQ416" s="369"/>
      <c r="AR416" s="369"/>
      <c r="AS416" s="369"/>
      <c r="AT416" s="369"/>
      <c r="AU416" s="369"/>
      <c r="AV416" s="369"/>
      <c r="AW416" s="369"/>
      <c r="AX416" s="369"/>
      <c r="AY416" s="369"/>
      <c r="AZ416" s="369"/>
      <c r="BA416" s="371"/>
      <c r="BB416" s="448"/>
      <c r="BC416" s="371"/>
      <c r="BD416" s="371"/>
      <c r="BE416" s="371"/>
      <c r="BF416" s="371"/>
      <c r="BG416" s="371"/>
      <c r="BH416" s="371"/>
      <c r="BI416" s="371"/>
      <c r="BJ416" s="371"/>
      <c r="BK416" s="371"/>
      <c r="BL416" s="371"/>
      <c r="BM416" s="371"/>
      <c r="BN416" s="371"/>
      <c r="BO416" s="371"/>
      <c r="BP416" s="371"/>
      <c r="BQ416" s="371"/>
      <c r="BR416" s="371"/>
      <c r="BS416" s="371"/>
      <c r="BT416" s="371"/>
      <c r="BU416" s="371"/>
      <c r="BV416" s="371"/>
      <c r="BW416" s="371"/>
      <c r="BX416" s="371"/>
      <c r="BY416" s="371"/>
      <c r="BZ416" s="372"/>
      <c r="CA416" s="372"/>
      <c r="CB416" s="372"/>
      <c r="CC416" s="372"/>
      <c r="CD416" s="372"/>
      <c r="CE416" s="372"/>
      <c r="CF416" s="372"/>
      <c r="CG416" s="372"/>
      <c r="CH416" s="372"/>
      <c r="CI416" s="372"/>
      <c r="CJ416" s="372"/>
      <c r="CK416" s="372"/>
      <c r="CL416" s="372"/>
      <c r="CM416" s="372"/>
      <c r="CN416" s="372"/>
      <c r="CO416" s="372"/>
      <c r="CP416" s="372"/>
      <c r="CQ416" s="372"/>
      <c r="CR416" s="372"/>
      <c r="CS416" s="372"/>
      <c r="CT416" s="372"/>
      <c r="CU416" s="372"/>
      <c r="CV416" s="372"/>
      <c r="CW416" s="372"/>
      <c r="CX416" s="372"/>
      <c r="CY416" s="372"/>
      <c r="CZ416" s="372"/>
    </row>
    <row r="417" s="376" customFormat="true" ht="25.15" customHeight="true" x14ac:dyDescent="0.2">
      <c r="B417" s="721"/>
      <c r="C417" s="853" t="s">
        <v>388</v>
      </c>
      <c r="D417" s="814"/>
      <c r="E417" s="199">
        <v>0.38889176526982872</v>
      </c>
      <c r="F417" s="193"/>
      <c r="G417" s="193"/>
      <c r="H417" s="853" t="s">
        <v>389</v>
      </c>
      <c r="I417" s="814"/>
      <c r="J417" s="199">
        <v>0.38902699340496499</v>
      </c>
      <c r="K417" s="193"/>
      <c r="L417" s="193"/>
      <c r="M417" s="853" t="s">
        <v>378</v>
      </c>
      <c r="N417" s="814"/>
      <c r="O417" s="199">
        <v>0.30182647773719018</v>
      </c>
      <c r="P417" s="193"/>
      <c r="Q417" s="193"/>
      <c r="AL417" s="369"/>
      <c r="AM417" s="369"/>
      <c r="AN417" s="369"/>
      <c r="AO417" s="369"/>
      <c r="AP417" s="369"/>
      <c r="AQ417" s="369"/>
      <c r="AR417" s="369"/>
      <c r="AS417" s="369"/>
      <c r="AT417" s="369"/>
      <c r="AU417" s="369"/>
      <c r="AV417" s="369"/>
      <c r="AW417" s="369"/>
      <c r="AX417" s="369"/>
      <c r="AY417" s="369"/>
      <c r="AZ417" s="369"/>
      <c r="BA417" s="371"/>
      <c r="BB417" s="448"/>
      <c r="BC417" s="371"/>
      <c r="BD417" s="371"/>
      <c r="BE417" s="371"/>
      <c r="BF417" s="371"/>
      <c r="BG417" s="371"/>
      <c r="BH417" s="371"/>
      <c r="BI417" s="371"/>
      <c r="BJ417" s="371"/>
      <c r="BK417" s="371"/>
      <c r="BL417" s="371"/>
      <c r="BM417" s="371"/>
      <c r="BN417" s="371"/>
      <c r="BO417" s="371"/>
      <c r="BP417" s="371"/>
      <c r="BQ417" s="371"/>
      <c r="BR417" s="371"/>
      <c r="BS417" s="371"/>
      <c r="BT417" s="371"/>
      <c r="BU417" s="371"/>
      <c r="BV417" s="371"/>
      <c r="BW417" s="371"/>
      <c r="BX417" s="371"/>
      <c r="BY417" s="371"/>
      <c r="BZ417" s="372"/>
      <c r="CA417" s="372"/>
      <c r="CB417" s="372"/>
      <c r="CC417" s="372"/>
      <c r="CD417" s="372"/>
      <c r="CE417" s="372"/>
      <c r="CF417" s="372"/>
      <c r="CG417" s="372"/>
      <c r="CH417" s="372"/>
      <c r="CI417" s="372"/>
      <c r="CJ417" s="372"/>
      <c r="CK417" s="372"/>
      <c r="CL417" s="372"/>
      <c r="CM417" s="372"/>
      <c r="CN417" s="372"/>
      <c r="CO417" s="372"/>
      <c r="CP417" s="372"/>
      <c r="CQ417" s="372"/>
      <c r="CR417" s="372"/>
      <c r="CS417" s="372"/>
      <c r="CT417" s="372"/>
      <c r="CU417" s="372"/>
      <c r="CV417" s="372"/>
      <c r="CW417" s="372"/>
      <c r="CX417" s="372"/>
      <c r="CY417" s="372"/>
      <c r="CZ417" s="372"/>
    </row>
    <row r="418" s="376" customFormat="true" ht="25.15" customHeight="true" x14ac:dyDescent="0.2">
      <c r="B418" s="721"/>
      <c r="C418" s="853" t="s">
        <v>389</v>
      </c>
      <c r="D418" s="814"/>
      <c r="E418" s="199">
        <v>0.37546970312611355</v>
      </c>
      <c r="F418" s="193"/>
      <c r="G418" s="193"/>
      <c r="H418" s="853" t="s">
        <v>384</v>
      </c>
      <c r="I418" s="814"/>
      <c r="J418" s="199">
        <v>0.38559691994676693</v>
      </c>
      <c r="K418" s="193"/>
      <c r="L418" s="193"/>
      <c r="M418" s="853" t="s">
        <v>390</v>
      </c>
      <c r="N418" s="814"/>
      <c r="O418" s="199">
        <v>0.26643483752912367</v>
      </c>
      <c r="P418" s="193"/>
      <c r="Q418" s="193"/>
      <c r="AL418" s="369"/>
      <c r="AM418" s="369"/>
      <c r="AN418" s="369"/>
      <c r="AO418" s="369"/>
      <c r="AP418" s="369"/>
      <c r="AQ418" s="369"/>
      <c r="AR418" s="369"/>
      <c r="AS418" s="369"/>
      <c r="AT418" s="369"/>
      <c r="AU418" s="369"/>
      <c r="AV418" s="369"/>
      <c r="AW418" s="369"/>
      <c r="AX418" s="369"/>
      <c r="AY418" s="369"/>
      <c r="AZ418" s="369"/>
      <c r="BA418" s="371"/>
      <c r="BB418" s="448"/>
      <c r="BC418" s="371"/>
      <c r="BD418" s="371"/>
      <c r="BE418" s="371"/>
      <c r="BF418" s="371"/>
      <c r="BG418" s="371"/>
      <c r="BH418" s="371"/>
      <c r="BI418" s="371"/>
      <c r="BJ418" s="371"/>
      <c r="BK418" s="371"/>
      <c r="BL418" s="371"/>
      <c r="BM418" s="371"/>
      <c r="BN418" s="371"/>
      <c r="BO418" s="371"/>
      <c r="BP418" s="371"/>
      <c r="BQ418" s="371"/>
      <c r="BR418" s="371"/>
      <c r="BS418" s="371"/>
      <c r="BT418" s="371"/>
      <c r="BU418" s="371"/>
      <c r="BV418" s="371"/>
      <c r="BW418" s="371"/>
      <c r="BX418" s="371"/>
      <c r="BY418" s="371"/>
      <c r="BZ418" s="372"/>
      <c r="CA418" s="372"/>
      <c r="CB418" s="372"/>
      <c r="CC418" s="372"/>
      <c r="CD418" s="372"/>
      <c r="CE418" s="372"/>
      <c r="CF418" s="372"/>
      <c r="CG418" s="372"/>
      <c r="CH418" s="372"/>
      <c r="CI418" s="372"/>
      <c r="CJ418" s="372"/>
      <c r="CK418" s="372"/>
      <c r="CL418" s="372"/>
      <c r="CM418" s="372"/>
      <c r="CN418" s="372"/>
      <c r="CO418" s="372"/>
      <c r="CP418" s="372"/>
      <c r="CQ418" s="372"/>
      <c r="CR418" s="372"/>
      <c r="CS418" s="372"/>
      <c r="CT418" s="372"/>
      <c r="CU418" s="372"/>
      <c r="CV418" s="372"/>
      <c r="CW418" s="372"/>
      <c r="CX418" s="372"/>
      <c r="CY418" s="372"/>
      <c r="CZ418" s="372"/>
    </row>
    <row r="419" s="376" customFormat="true" ht="25.15" customHeight="true" x14ac:dyDescent="0.2">
      <c r="B419" s="721"/>
      <c r="C419" s="853" t="s">
        <v>391</v>
      </c>
      <c r="D419" s="814"/>
      <c r="E419" s="199">
        <v>-0.3443959997089992</v>
      </c>
      <c r="F419" s="193"/>
      <c r="G419" s="193"/>
      <c r="H419" s="853" t="s">
        <v>391</v>
      </c>
      <c r="I419" s="814"/>
      <c r="J419" s="199">
        <v>-0.36529118420707363</v>
      </c>
      <c r="K419" s="193"/>
      <c r="L419" s="193"/>
      <c r="M419" s="853" t="s">
        <v>392</v>
      </c>
      <c r="N419" s="814"/>
      <c r="O419" s="199">
        <v>0.24550346510266868</v>
      </c>
      <c r="P419" s="193"/>
      <c r="Q419" s="193"/>
      <c r="AL419" s="369"/>
      <c r="AM419" s="369"/>
      <c r="AN419" s="369"/>
      <c r="AO419" s="369"/>
      <c r="AP419" s="369"/>
      <c r="AQ419" s="369"/>
      <c r="AR419" s="369"/>
      <c r="AS419" s="369"/>
      <c r="AT419" s="369"/>
      <c r="AU419" s="369"/>
      <c r="AV419" s="369"/>
      <c r="AW419" s="369"/>
      <c r="AX419" s="369"/>
      <c r="AY419" s="369"/>
      <c r="AZ419" s="369"/>
      <c r="BA419" s="371"/>
      <c r="BB419" s="448"/>
      <c r="BC419" s="371"/>
      <c r="BD419" s="371"/>
      <c r="BE419" s="371"/>
      <c r="BF419" s="371"/>
      <c r="BG419" s="371"/>
      <c r="BH419" s="371"/>
      <c r="BI419" s="371"/>
      <c r="BJ419" s="371"/>
      <c r="BK419" s="371"/>
      <c r="BL419" s="371"/>
      <c r="BM419" s="371"/>
      <c r="BN419" s="371"/>
      <c r="BO419" s="371"/>
      <c r="BP419" s="371"/>
      <c r="BQ419" s="371"/>
      <c r="BR419" s="371"/>
      <c r="BS419" s="371"/>
      <c r="BT419" s="371"/>
      <c r="BU419" s="371"/>
      <c r="BV419" s="371"/>
      <c r="BW419" s="371"/>
      <c r="BX419" s="371"/>
      <c r="BY419" s="371"/>
      <c r="BZ419" s="372"/>
      <c r="CA419" s="372"/>
      <c r="CB419" s="372"/>
      <c r="CC419" s="372"/>
      <c r="CD419" s="372"/>
      <c r="CE419" s="372"/>
      <c r="CF419" s="372"/>
      <c r="CG419" s="372"/>
      <c r="CH419" s="372"/>
      <c r="CI419" s="372"/>
      <c r="CJ419" s="372"/>
      <c r="CK419" s="372"/>
      <c r="CL419" s="372"/>
      <c r="CM419" s="372"/>
      <c r="CN419" s="372"/>
      <c r="CO419" s="372"/>
      <c r="CP419" s="372"/>
      <c r="CQ419" s="372"/>
      <c r="CR419" s="372"/>
      <c r="CS419" s="372"/>
      <c r="CT419" s="372"/>
      <c r="CU419" s="372"/>
      <c r="CV419" s="372"/>
      <c r="CW419" s="372"/>
      <c r="CX419" s="372"/>
      <c r="CY419" s="372"/>
      <c r="CZ419" s="372"/>
    </row>
    <row r="420" s="376" customFormat="true" ht="25.15" customHeight="true" x14ac:dyDescent="0.2">
      <c r="B420" s="721"/>
      <c r="C420" s="853" t="s">
        <v>385</v>
      </c>
      <c r="D420" s="814"/>
      <c r="E420" s="199">
        <v>0.33222136625259829</v>
      </c>
      <c r="F420" s="193"/>
      <c r="G420" s="193"/>
      <c r="H420" s="853" t="s">
        <v>385</v>
      </c>
      <c r="I420" s="814"/>
      <c r="J420" s="199">
        <v>0.33003191553819411</v>
      </c>
      <c r="K420" s="193"/>
      <c r="L420" s="193"/>
      <c r="M420" s="853" t="s">
        <v>393</v>
      </c>
      <c r="N420" s="814"/>
      <c r="O420" s="199">
        <v>0.2101695782851381</v>
      </c>
      <c r="P420" s="193"/>
      <c r="Q420" s="193"/>
      <c r="AL420" s="369"/>
      <c r="AM420" s="369"/>
      <c r="AN420" s="369"/>
      <c r="AO420" s="369"/>
      <c r="AP420" s="369"/>
      <c r="AQ420" s="369"/>
      <c r="AR420" s="369"/>
      <c r="AS420" s="369"/>
      <c r="AT420" s="369"/>
      <c r="AU420" s="369"/>
      <c r="AV420" s="369"/>
      <c r="AW420" s="369"/>
      <c r="AX420" s="369"/>
      <c r="AY420" s="369"/>
      <c r="AZ420" s="369"/>
      <c r="BA420" s="371"/>
      <c r="BB420" s="448"/>
      <c r="BC420" s="371"/>
      <c r="BD420" s="371"/>
      <c r="BE420" s="371"/>
      <c r="BF420" s="371"/>
      <c r="BG420" s="371"/>
      <c r="BH420" s="371"/>
      <c r="BI420" s="371"/>
      <c r="BJ420" s="371"/>
      <c r="BK420" s="371"/>
      <c r="BL420" s="371"/>
      <c r="BM420" s="371"/>
      <c r="BN420" s="371"/>
      <c r="BO420" s="371"/>
      <c r="BP420" s="371"/>
      <c r="BQ420" s="371"/>
      <c r="BR420" s="371"/>
      <c r="BS420" s="371"/>
      <c r="BT420" s="371"/>
      <c r="BU420" s="371"/>
      <c r="BV420" s="371"/>
      <c r="BW420" s="371"/>
      <c r="BX420" s="371"/>
      <c r="BY420" s="371"/>
      <c r="BZ420" s="372"/>
      <c r="CA420" s="372"/>
      <c r="CB420" s="372"/>
      <c r="CC420" s="372"/>
      <c r="CD420" s="372"/>
      <c r="CE420" s="372"/>
      <c r="CF420" s="372"/>
      <c r="CG420" s="372"/>
      <c r="CH420" s="372"/>
      <c r="CI420" s="372"/>
      <c r="CJ420" s="372"/>
      <c r="CK420" s="372"/>
      <c r="CL420" s="372"/>
      <c r="CM420" s="372"/>
      <c r="CN420" s="372"/>
      <c r="CO420" s="372"/>
      <c r="CP420" s="372"/>
      <c r="CQ420" s="372"/>
      <c r="CR420" s="372"/>
      <c r="CS420" s="372"/>
      <c r="CT420" s="372"/>
      <c r="CU420" s="372"/>
      <c r="CV420" s="372"/>
      <c r="CW420" s="372"/>
      <c r="CX420" s="372"/>
      <c r="CY420" s="372"/>
      <c r="CZ420" s="372"/>
    </row>
    <row r="421" s="376" customFormat="true" ht="25.15" customHeight="true" x14ac:dyDescent="0.2">
      <c r="B421" s="721"/>
      <c r="C421" s="853" t="s">
        <v>394</v>
      </c>
      <c r="D421" s="814"/>
      <c r="E421" s="199">
        <v>0.2732413706513433</v>
      </c>
      <c r="F421" s="193"/>
      <c r="G421" s="193"/>
      <c r="H421" s="853" t="s">
        <v>394</v>
      </c>
      <c r="I421" s="814"/>
      <c r="J421" s="199">
        <v>0.27361536394457947</v>
      </c>
      <c r="K421" s="193"/>
      <c r="L421" s="193"/>
      <c r="M421" s="853" t="s">
        <v>310</v>
      </c>
      <c r="N421" s="814"/>
      <c r="O421" s="199">
        <v>0.18341379607762565</v>
      </c>
      <c r="P421" s="193"/>
      <c r="Q421" s="193"/>
      <c r="AL421" s="369"/>
      <c r="AM421" s="369"/>
      <c r="AN421" s="369"/>
      <c r="AO421" s="369"/>
      <c r="AP421" s="369"/>
      <c r="AQ421" s="369"/>
      <c r="AR421" s="369"/>
      <c r="AS421" s="369"/>
      <c r="AT421" s="369"/>
      <c r="AU421" s="369"/>
      <c r="AV421" s="369"/>
      <c r="AW421" s="369"/>
      <c r="AX421" s="369"/>
      <c r="AY421" s="369"/>
      <c r="AZ421" s="369"/>
      <c r="BA421" s="371"/>
      <c r="BB421" s="448"/>
      <c r="BC421" s="371"/>
      <c r="BD421" s="371"/>
      <c r="BE421" s="371"/>
      <c r="BF421" s="371"/>
      <c r="BG421" s="371"/>
      <c r="BH421" s="371"/>
      <c r="BI421" s="371"/>
      <c r="BJ421" s="371"/>
      <c r="BK421" s="371"/>
      <c r="BL421" s="371"/>
      <c r="BM421" s="371"/>
      <c r="BN421" s="371"/>
      <c r="BO421" s="371"/>
      <c r="BP421" s="371"/>
      <c r="BQ421" s="371"/>
      <c r="BR421" s="371"/>
      <c r="BS421" s="371"/>
      <c r="BT421" s="371"/>
      <c r="BU421" s="371"/>
      <c r="BV421" s="371"/>
      <c r="BW421" s="371"/>
      <c r="BX421" s="371"/>
      <c r="BY421" s="371"/>
      <c r="BZ421" s="372"/>
      <c r="CA421" s="372"/>
      <c r="CB421" s="372"/>
      <c r="CC421" s="372"/>
      <c r="CD421" s="372"/>
      <c r="CE421" s="372"/>
      <c r="CF421" s="372"/>
      <c r="CG421" s="372"/>
      <c r="CH421" s="372"/>
      <c r="CI421" s="372"/>
      <c r="CJ421" s="372"/>
      <c r="CK421" s="372"/>
      <c r="CL421" s="372"/>
      <c r="CM421" s="372"/>
      <c r="CN421" s="372"/>
      <c r="CO421" s="372"/>
      <c r="CP421" s="372"/>
      <c r="CQ421" s="372"/>
      <c r="CR421" s="372"/>
      <c r="CS421" s="372"/>
      <c r="CT421" s="372"/>
      <c r="CU421" s="372"/>
      <c r="CV421" s="372"/>
      <c r="CW421" s="372"/>
      <c r="CX421" s="372"/>
      <c r="CY421" s="372"/>
      <c r="CZ421" s="372"/>
    </row>
    <row r="422" s="376" customFormat="true" ht="25.15" customHeight="true" x14ac:dyDescent="0.2">
      <c r="B422" s="721"/>
      <c r="C422" s="853" t="s">
        <v>316</v>
      </c>
      <c r="D422" s="814"/>
      <c r="E422" s="199">
        <v>0.24156617693509447</v>
      </c>
      <c r="F422" s="193"/>
      <c r="G422" s="193"/>
      <c r="H422" s="853" t="s">
        <v>316</v>
      </c>
      <c r="I422" s="814"/>
      <c r="J422" s="199">
        <v>0.25075190662274</v>
      </c>
      <c r="K422" s="193"/>
      <c r="L422" s="193"/>
      <c r="M422" s="853" t="s">
        <v>395</v>
      </c>
      <c r="N422" s="814"/>
      <c r="O422" s="199">
        <v>-0.17213792665068423</v>
      </c>
      <c r="P422" s="193"/>
      <c r="Q422" s="193"/>
      <c r="AL422" s="369"/>
      <c r="AM422" s="369"/>
      <c r="AN422" s="369"/>
      <c r="AO422" s="369"/>
      <c r="AP422" s="369"/>
      <c r="AQ422" s="369"/>
      <c r="AR422" s="369"/>
      <c r="AS422" s="369"/>
      <c r="AT422" s="369"/>
      <c r="AU422" s="369"/>
      <c r="AV422" s="369"/>
      <c r="AW422" s="369"/>
      <c r="AX422" s="369"/>
      <c r="AY422" s="369"/>
      <c r="AZ422" s="369"/>
      <c r="BA422" s="371"/>
      <c r="BB422" s="448"/>
      <c r="BC422" s="371"/>
      <c r="BD422" s="371"/>
      <c r="BE422" s="371"/>
      <c r="BF422" s="371"/>
      <c r="BG422" s="371"/>
      <c r="BH422" s="371"/>
      <c r="BI422" s="371"/>
      <c r="BJ422" s="371"/>
      <c r="BK422" s="371"/>
      <c r="BL422" s="371"/>
      <c r="BM422" s="371"/>
      <c r="BN422" s="371"/>
      <c r="BO422" s="371"/>
      <c r="BP422" s="371"/>
      <c r="BQ422" s="371"/>
      <c r="BR422" s="371"/>
      <c r="BS422" s="371"/>
      <c r="BT422" s="371"/>
      <c r="BU422" s="371"/>
      <c r="BV422" s="371"/>
      <c r="BW422" s="371"/>
      <c r="BX422" s="371"/>
      <c r="BY422" s="371"/>
      <c r="BZ422" s="372"/>
      <c r="CA422" s="372"/>
      <c r="CB422" s="372"/>
      <c r="CC422" s="372"/>
      <c r="CD422" s="372"/>
      <c r="CE422" s="372"/>
      <c r="CF422" s="372"/>
      <c r="CG422" s="372"/>
      <c r="CH422" s="372"/>
      <c r="CI422" s="372"/>
      <c r="CJ422" s="372"/>
      <c r="CK422" s="372"/>
      <c r="CL422" s="372"/>
      <c r="CM422" s="372"/>
      <c r="CN422" s="372"/>
      <c r="CO422" s="372"/>
      <c r="CP422" s="372"/>
      <c r="CQ422" s="372"/>
      <c r="CR422" s="372"/>
      <c r="CS422" s="372"/>
      <c r="CT422" s="372"/>
      <c r="CU422" s="372"/>
      <c r="CV422" s="372"/>
      <c r="CW422" s="372"/>
      <c r="CX422" s="372"/>
      <c r="CY422" s="372"/>
      <c r="CZ422" s="372"/>
    </row>
    <row r="423" s="376" customFormat="true" ht="25.15" customHeight="true" x14ac:dyDescent="0.2">
      <c r="B423" s="721"/>
      <c r="C423" s="853" t="s">
        <v>396</v>
      </c>
      <c r="D423" s="814"/>
      <c r="E423" s="199">
        <v>0.22146088136592959</v>
      </c>
      <c r="F423" s="193"/>
      <c r="G423" s="193"/>
      <c r="H423" s="853" t="s">
        <v>396</v>
      </c>
      <c r="I423" s="814"/>
      <c r="J423" s="199">
        <v>0.22487866241008189</v>
      </c>
      <c r="K423" s="193"/>
      <c r="L423" s="193"/>
      <c r="M423" s="853" t="s">
        <v>397</v>
      </c>
      <c r="N423" s="814"/>
      <c r="O423" s="199">
        <v>0.15083297356798941</v>
      </c>
      <c r="P423" s="193"/>
      <c r="Q423" s="193"/>
      <c r="AL423" s="369"/>
      <c r="AM423" s="369"/>
      <c r="AN423" s="369"/>
      <c r="AO423" s="369"/>
      <c r="AP423" s="369"/>
      <c r="AQ423" s="369"/>
      <c r="AR423" s="369"/>
      <c r="AS423" s="369"/>
      <c r="AT423" s="369"/>
      <c r="AU423" s="369"/>
      <c r="AV423" s="369"/>
      <c r="AW423" s="369"/>
      <c r="AX423" s="369"/>
      <c r="AY423" s="369"/>
      <c r="AZ423" s="369"/>
      <c r="BA423" s="371"/>
      <c r="BB423" s="448"/>
      <c r="BC423" s="371"/>
      <c r="BD423" s="371"/>
      <c r="BE423" s="371"/>
      <c r="BF423" s="371"/>
      <c r="BG423" s="371"/>
      <c r="BH423" s="371"/>
      <c r="BI423" s="371"/>
      <c r="BJ423" s="371"/>
      <c r="BK423" s="371"/>
      <c r="BL423" s="371"/>
      <c r="BM423" s="371"/>
      <c r="BN423" s="371"/>
      <c r="BO423" s="371"/>
      <c r="BP423" s="371"/>
      <c r="BQ423" s="371"/>
      <c r="BR423" s="371"/>
      <c r="BS423" s="371"/>
      <c r="BT423" s="371"/>
      <c r="BU423" s="371"/>
      <c r="BV423" s="371"/>
      <c r="BW423" s="371"/>
      <c r="BX423" s="371"/>
      <c r="BY423" s="371"/>
      <c r="BZ423" s="372"/>
      <c r="CA423" s="372"/>
      <c r="CB423" s="372"/>
      <c r="CC423" s="372"/>
      <c r="CD423" s="372"/>
      <c r="CE423" s="372"/>
      <c r="CF423" s="372"/>
      <c r="CG423" s="372"/>
      <c r="CH423" s="372"/>
      <c r="CI423" s="372"/>
      <c r="CJ423" s="372"/>
      <c r="CK423" s="372"/>
      <c r="CL423" s="372"/>
      <c r="CM423" s="372"/>
      <c r="CN423" s="372"/>
      <c r="CO423" s="372"/>
      <c r="CP423" s="372"/>
      <c r="CQ423" s="372"/>
      <c r="CR423" s="372"/>
      <c r="CS423" s="372"/>
      <c r="CT423" s="372"/>
      <c r="CU423" s="372"/>
      <c r="CV423" s="372"/>
      <c r="CW423" s="372"/>
      <c r="CX423" s="372"/>
      <c r="CY423" s="372"/>
      <c r="CZ423" s="372"/>
    </row>
    <row r="424" s="376" customFormat="true" ht="25.15" customHeight="true" x14ac:dyDescent="0.2">
      <c r="B424" s="721"/>
      <c r="C424" s="853" t="s">
        <v>387</v>
      </c>
      <c r="D424" s="814"/>
      <c r="E424" s="199">
        <v>0.21091879140826514</v>
      </c>
      <c r="F424" s="193"/>
      <c r="G424" s="193"/>
      <c r="H424" s="853" t="s">
        <v>398</v>
      </c>
      <c r="I424" s="814"/>
      <c r="J424" s="199">
        <v>0.19467498162377611</v>
      </c>
      <c r="K424" s="193"/>
      <c r="L424" s="193"/>
      <c r="M424" s="853" t="s">
        <v>399</v>
      </c>
      <c r="N424" s="814"/>
      <c r="O424" s="199">
        <v>0.14056979579868711</v>
      </c>
      <c r="P424" s="193"/>
      <c r="Q424" s="193"/>
      <c r="AL424" s="369"/>
      <c r="AM424" s="369"/>
      <c r="AN424" s="369"/>
      <c r="AO424" s="369"/>
      <c r="AP424" s="369"/>
      <c r="AQ424" s="369"/>
      <c r="AR424" s="369"/>
      <c r="AS424" s="369"/>
      <c r="AT424" s="369"/>
      <c r="AU424" s="369"/>
      <c r="AV424" s="369"/>
      <c r="AW424" s="369"/>
      <c r="AX424" s="369"/>
      <c r="AY424" s="369"/>
      <c r="AZ424" s="369"/>
      <c r="BA424" s="371"/>
      <c r="BB424" s="448"/>
      <c r="BC424" s="371"/>
      <c r="BD424" s="371"/>
      <c r="BE424" s="371"/>
      <c r="BF424" s="371"/>
      <c r="BG424" s="371"/>
      <c r="BH424" s="371"/>
      <c r="BI424" s="371"/>
      <c r="BJ424" s="371"/>
      <c r="BK424" s="371"/>
      <c r="BL424" s="371"/>
      <c r="BM424" s="371"/>
      <c r="BN424" s="371"/>
      <c r="BO424" s="371"/>
      <c r="BP424" s="371"/>
      <c r="BQ424" s="371"/>
      <c r="BR424" s="371"/>
      <c r="BS424" s="371"/>
      <c r="BT424" s="371"/>
      <c r="BU424" s="371"/>
      <c r="BV424" s="371"/>
      <c r="BW424" s="371"/>
      <c r="BX424" s="371"/>
      <c r="BY424" s="371"/>
      <c r="BZ424" s="372"/>
      <c r="CA424" s="372"/>
      <c r="CB424" s="372"/>
      <c r="CC424" s="372"/>
      <c r="CD424" s="372"/>
      <c r="CE424" s="372"/>
      <c r="CF424" s="372"/>
      <c r="CG424" s="372"/>
      <c r="CH424" s="372"/>
      <c r="CI424" s="372"/>
      <c r="CJ424" s="372"/>
      <c r="CK424" s="372"/>
      <c r="CL424" s="372"/>
      <c r="CM424" s="372"/>
      <c r="CN424" s="372"/>
      <c r="CO424" s="372"/>
      <c r="CP424" s="372"/>
      <c r="CQ424" s="372"/>
      <c r="CR424" s="372"/>
      <c r="CS424" s="372"/>
      <c r="CT424" s="372"/>
      <c r="CU424" s="372"/>
      <c r="CV424" s="372"/>
      <c r="CW424" s="372"/>
      <c r="CX424" s="372"/>
      <c r="CY424" s="372"/>
      <c r="CZ424" s="372"/>
    </row>
    <row r="425" s="376" customFormat="true" ht="25.15" customHeight="true" x14ac:dyDescent="0.2">
      <c r="B425" s="721"/>
      <c r="C425" s="853" t="s">
        <v>392</v>
      </c>
      <c r="D425" s="814"/>
      <c r="E425" s="199">
        <v>0.1893462809699703</v>
      </c>
      <c r="F425" s="193"/>
      <c r="G425" s="193"/>
      <c r="H425" s="853" t="s">
        <v>400</v>
      </c>
      <c r="I425" s="814"/>
      <c r="J425" s="199">
        <v>-0.18576959143991126</v>
      </c>
      <c r="K425" s="193"/>
      <c r="L425" s="193"/>
      <c r="M425" s="853" t="s">
        <v>394</v>
      </c>
      <c r="N425" s="814"/>
      <c r="O425" s="199">
        <v>0.13868744902308228</v>
      </c>
      <c r="P425" s="193"/>
      <c r="Q425" s="193"/>
      <c r="AL425" s="369"/>
      <c r="AM425" s="369"/>
      <c r="AN425" s="369"/>
      <c r="AO425" s="369"/>
      <c r="AP425" s="369"/>
      <c r="AQ425" s="369"/>
      <c r="AR425" s="369"/>
      <c r="AS425" s="369"/>
      <c r="AT425" s="369"/>
      <c r="AU425" s="369"/>
      <c r="AV425" s="369"/>
      <c r="AW425" s="369"/>
      <c r="AX425" s="369"/>
      <c r="AY425" s="369"/>
      <c r="AZ425" s="369"/>
      <c r="BA425" s="371"/>
      <c r="BB425" s="448"/>
      <c r="BC425" s="371"/>
      <c r="BD425" s="371"/>
      <c r="BE425" s="371"/>
      <c r="BF425" s="371"/>
      <c r="BG425" s="371"/>
      <c r="BH425" s="371"/>
      <c r="BI425" s="371"/>
      <c r="BJ425" s="371"/>
      <c r="BK425" s="371"/>
      <c r="BL425" s="371"/>
      <c r="BM425" s="371"/>
      <c r="BN425" s="371"/>
      <c r="BO425" s="371"/>
      <c r="BP425" s="371"/>
      <c r="BQ425" s="371"/>
      <c r="BR425" s="371"/>
      <c r="BS425" s="371"/>
      <c r="BT425" s="371"/>
      <c r="BU425" s="371"/>
      <c r="BV425" s="371"/>
      <c r="BW425" s="371"/>
      <c r="BX425" s="371"/>
      <c r="BY425" s="371"/>
      <c r="BZ425" s="372"/>
      <c r="CA425" s="372"/>
      <c r="CB425" s="372"/>
      <c r="CC425" s="372"/>
      <c r="CD425" s="372"/>
      <c r="CE425" s="372"/>
      <c r="CF425" s="372"/>
      <c r="CG425" s="372"/>
      <c r="CH425" s="372"/>
      <c r="CI425" s="372"/>
      <c r="CJ425" s="372"/>
      <c r="CK425" s="372"/>
      <c r="CL425" s="372"/>
      <c r="CM425" s="372"/>
      <c r="CN425" s="372"/>
      <c r="CO425" s="372"/>
      <c r="CP425" s="372"/>
      <c r="CQ425" s="372"/>
      <c r="CR425" s="372"/>
      <c r="CS425" s="372"/>
      <c r="CT425" s="372"/>
      <c r="CU425" s="372"/>
      <c r="CV425" s="372"/>
      <c r="CW425" s="372"/>
      <c r="CX425" s="372"/>
      <c r="CY425" s="372"/>
      <c r="CZ425" s="372"/>
    </row>
    <row r="426" s="376" customFormat="true" ht="25.15" customHeight="true" x14ac:dyDescent="0.2">
      <c r="B426" s="721"/>
      <c r="C426" s="853" t="s">
        <v>398</v>
      </c>
      <c r="D426" s="814"/>
      <c r="E426" s="199">
        <v>0.18897326162276371</v>
      </c>
      <c r="F426" s="193"/>
      <c r="G426" s="193"/>
      <c r="H426" s="853" t="s">
        <v>392</v>
      </c>
      <c r="I426" s="814"/>
      <c r="J426" s="199">
        <v>0.18518707516244806</v>
      </c>
      <c r="K426" s="193"/>
      <c r="L426" s="193"/>
      <c r="M426" s="853" t="s">
        <v>401</v>
      </c>
      <c r="N426" s="814"/>
      <c r="O426" s="199">
        <v>0.12250649834444088</v>
      </c>
      <c r="P426" s="193"/>
      <c r="Q426" s="193"/>
      <c r="AL426" s="369"/>
      <c r="AM426" s="369"/>
      <c r="AN426" s="369"/>
      <c r="AO426" s="369"/>
      <c r="AP426" s="369"/>
      <c r="AQ426" s="369"/>
      <c r="AR426" s="369"/>
      <c r="AS426" s="369"/>
      <c r="AT426" s="369"/>
      <c r="AU426" s="369"/>
      <c r="AV426" s="369"/>
      <c r="AW426" s="369"/>
      <c r="AX426" s="369"/>
      <c r="AY426" s="369"/>
      <c r="AZ426" s="369"/>
      <c r="BA426" s="371"/>
      <c r="BB426" s="448"/>
      <c r="BC426" s="371"/>
      <c r="BD426" s="371"/>
      <c r="BE426" s="371"/>
      <c r="BF426" s="371"/>
      <c r="BG426" s="371"/>
      <c r="BH426" s="371"/>
      <c r="BI426" s="371"/>
      <c r="BJ426" s="371"/>
      <c r="BK426" s="371"/>
      <c r="BL426" s="371"/>
      <c r="BM426" s="371"/>
      <c r="BN426" s="371"/>
      <c r="BO426" s="371"/>
      <c r="BP426" s="371"/>
      <c r="BQ426" s="371"/>
      <c r="BR426" s="371"/>
      <c r="BS426" s="371"/>
      <c r="BT426" s="371"/>
      <c r="BU426" s="371"/>
      <c r="BV426" s="371"/>
      <c r="BW426" s="371"/>
      <c r="BX426" s="371"/>
      <c r="BY426" s="371"/>
      <c r="BZ426" s="372"/>
      <c r="CA426" s="372"/>
      <c r="CB426" s="372"/>
      <c r="CC426" s="372"/>
      <c r="CD426" s="372"/>
      <c r="CE426" s="372"/>
      <c r="CF426" s="372"/>
      <c r="CG426" s="372"/>
      <c r="CH426" s="372"/>
      <c r="CI426" s="372"/>
      <c r="CJ426" s="372"/>
      <c r="CK426" s="372"/>
      <c r="CL426" s="372"/>
      <c r="CM426" s="372"/>
      <c r="CN426" s="372"/>
      <c r="CO426" s="372"/>
      <c r="CP426" s="372"/>
      <c r="CQ426" s="372"/>
      <c r="CR426" s="372"/>
      <c r="CS426" s="372"/>
      <c r="CT426" s="372"/>
      <c r="CU426" s="372"/>
      <c r="CV426" s="372"/>
      <c r="CW426" s="372"/>
      <c r="CX426" s="372"/>
      <c r="CY426" s="372"/>
      <c r="CZ426" s="372"/>
    </row>
    <row r="427" s="376" customFormat="true" ht="25.15" customHeight="true" x14ac:dyDescent="0.2">
      <c r="B427" s="721"/>
      <c r="C427" s="853" t="s">
        <v>395</v>
      </c>
      <c r="D427" s="814"/>
      <c r="E427" s="199">
        <v>-0.1825905067196717</v>
      </c>
      <c r="F427" s="193"/>
      <c r="G427" s="193"/>
      <c r="H427" s="853" t="s">
        <v>390</v>
      </c>
      <c r="I427" s="814"/>
      <c r="J427" s="199">
        <v>0.18195161070481475</v>
      </c>
      <c r="K427" s="193"/>
      <c r="L427" s="193"/>
      <c r="M427" s="853" t="s">
        <v>316</v>
      </c>
      <c r="N427" s="814"/>
      <c r="O427" s="199">
        <v>9.8718446179183558E-2</v>
      </c>
      <c r="P427" s="193"/>
      <c r="Q427" s="193"/>
      <c r="AL427" s="369"/>
      <c r="AM427" s="369"/>
      <c r="AN427" s="369"/>
      <c r="AO427" s="369"/>
      <c r="AP427" s="369"/>
      <c r="AQ427" s="369"/>
      <c r="AR427" s="369"/>
      <c r="AS427" s="369"/>
      <c r="AT427" s="369"/>
      <c r="AU427" s="369"/>
      <c r="AV427" s="369"/>
      <c r="AW427" s="369"/>
      <c r="AX427" s="369"/>
      <c r="AY427" s="369"/>
      <c r="AZ427" s="369"/>
      <c r="BA427" s="371"/>
      <c r="BB427" s="448"/>
      <c r="BC427" s="371"/>
      <c r="BD427" s="371"/>
      <c r="BE427" s="371"/>
      <c r="BF427" s="371"/>
      <c r="BG427" s="371"/>
      <c r="BH427" s="371"/>
      <c r="BI427" s="371"/>
      <c r="BJ427" s="371"/>
      <c r="BK427" s="371"/>
      <c r="BL427" s="371"/>
      <c r="BM427" s="371"/>
      <c r="BN427" s="371"/>
      <c r="BO427" s="371"/>
      <c r="BP427" s="371"/>
      <c r="BQ427" s="371"/>
      <c r="BR427" s="371"/>
      <c r="BS427" s="371"/>
      <c r="BT427" s="371"/>
      <c r="BU427" s="371"/>
      <c r="BV427" s="371"/>
      <c r="BW427" s="371"/>
      <c r="BX427" s="371"/>
      <c r="BY427" s="371"/>
      <c r="BZ427" s="372"/>
      <c r="CA427" s="372"/>
      <c r="CB427" s="372"/>
      <c r="CC427" s="372"/>
      <c r="CD427" s="372"/>
      <c r="CE427" s="372"/>
      <c r="CF427" s="372"/>
      <c r="CG427" s="372"/>
      <c r="CH427" s="372"/>
      <c r="CI427" s="372"/>
      <c r="CJ427" s="372"/>
      <c r="CK427" s="372"/>
      <c r="CL427" s="372"/>
      <c r="CM427" s="372"/>
      <c r="CN427" s="372"/>
      <c r="CO427" s="372"/>
      <c r="CP427" s="372"/>
      <c r="CQ427" s="372"/>
      <c r="CR427" s="372"/>
      <c r="CS427" s="372"/>
      <c r="CT427" s="372"/>
      <c r="CU427" s="372"/>
      <c r="CV427" s="372"/>
      <c r="CW427" s="372"/>
      <c r="CX427" s="372"/>
      <c r="CY427" s="372"/>
      <c r="CZ427" s="372"/>
    </row>
    <row r="428" s="376" customFormat="true" ht="25.15" customHeight="true" x14ac:dyDescent="0.2">
      <c r="B428" s="721"/>
      <c r="C428" s="853" t="s">
        <v>402</v>
      </c>
      <c r="D428" s="814"/>
      <c r="E428" s="199">
        <v>0.18176254569750025</v>
      </c>
      <c r="F428" s="193"/>
      <c r="G428" s="193"/>
      <c r="H428" s="853" t="s">
        <v>403</v>
      </c>
      <c r="I428" s="814"/>
      <c r="J428" s="199">
        <v>0.17433088878557515</v>
      </c>
      <c r="K428" s="193"/>
      <c r="L428" s="193"/>
      <c r="M428" s="853" t="s">
        <v>404</v>
      </c>
      <c r="N428" s="814"/>
      <c r="O428" s="199">
        <v>9.6994413137519053E-2</v>
      </c>
      <c r="P428" s="193"/>
      <c r="Q428" s="193"/>
      <c r="AL428" s="369"/>
      <c r="AM428" s="369"/>
      <c r="AN428" s="369"/>
      <c r="AO428" s="369"/>
      <c r="AP428" s="369"/>
      <c r="AQ428" s="369"/>
      <c r="AR428" s="369"/>
      <c r="AS428" s="369"/>
      <c r="AT428" s="369"/>
      <c r="AU428" s="369"/>
      <c r="AV428" s="369"/>
      <c r="AW428" s="369"/>
      <c r="AX428" s="369"/>
      <c r="AY428" s="369"/>
      <c r="AZ428" s="369"/>
      <c r="BA428" s="371"/>
      <c r="BB428" s="448"/>
      <c r="BC428" s="371"/>
      <c r="BD428" s="371"/>
      <c r="BE428" s="371"/>
      <c r="BF428" s="371"/>
      <c r="BG428" s="371"/>
      <c r="BH428" s="371"/>
      <c r="BI428" s="371"/>
      <c r="BJ428" s="371"/>
      <c r="BK428" s="371"/>
      <c r="BL428" s="371"/>
      <c r="BM428" s="371"/>
      <c r="BN428" s="371"/>
      <c r="BO428" s="371"/>
      <c r="BP428" s="371"/>
      <c r="BQ428" s="371"/>
      <c r="BR428" s="371"/>
      <c r="BS428" s="371"/>
      <c r="BT428" s="371"/>
      <c r="BU428" s="371"/>
      <c r="BV428" s="371"/>
      <c r="BW428" s="371"/>
      <c r="BX428" s="371"/>
      <c r="BY428" s="371"/>
      <c r="BZ428" s="372"/>
      <c r="CA428" s="372"/>
      <c r="CB428" s="372"/>
      <c r="CC428" s="372"/>
      <c r="CD428" s="372"/>
      <c r="CE428" s="372"/>
      <c r="CF428" s="372"/>
      <c r="CG428" s="372"/>
      <c r="CH428" s="372"/>
      <c r="CI428" s="372"/>
      <c r="CJ428" s="372"/>
      <c r="CK428" s="372"/>
      <c r="CL428" s="372"/>
      <c r="CM428" s="372"/>
      <c r="CN428" s="372"/>
      <c r="CO428" s="372"/>
      <c r="CP428" s="372"/>
      <c r="CQ428" s="372"/>
      <c r="CR428" s="372"/>
      <c r="CS428" s="372"/>
      <c r="CT428" s="372"/>
      <c r="CU428" s="372"/>
      <c r="CV428" s="372"/>
      <c r="CW428" s="372"/>
      <c r="CX428" s="372"/>
      <c r="CY428" s="372"/>
      <c r="CZ428" s="372"/>
    </row>
    <row r="429" s="376" customFormat="true" ht="25.15" customHeight="true" x14ac:dyDescent="0.2">
      <c r="B429" s="721"/>
      <c r="C429" s="853" t="s">
        <v>403</v>
      </c>
      <c r="D429" s="814"/>
      <c r="E429" s="199">
        <v>0.17523971368804134</v>
      </c>
      <c r="F429" s="193"/>
      <c r="G429" s="193"/>
      <c r="H429" s="853" t="s">
        <v>395</v>
      </c>
      <c r="I429" s="814"/>
      <c r="J429" s="199">
        <v>-0.15987655927264341</v>
      </c>
      <c r="K429" s="193"/>
      <c r="L429" s="193"/>
      <c r="M429" s="853" t="s">
        <v>314</v>
      </c>
      <c r="N429" s="814"/>
      <c r="O429" s="199">
        <v>7.8767417547204663E-2</v>
      </c>
      <c r="P429" s="193"/>
      <c r="Q429" s="193"/>
      <c r="AL429" s="369"/>
      <c r="AM429" s="369"/>
      <c r="AN429" s="369"/>
      <c r="AO429" s="369"/>
      <c r="AP429" s="369"/>
      <c r="AQ429" s="369"/>
      <c r="AR429" s="369"/>
      <c r="AS429" s="369"/>
      <c r="AT429" s="369"/>
      <c r="AU429" s="369"/>
      <c r="AV429" s="369"/>
      <c r="AW429" s="369"/>
      <c r="AX429" s="369"/>
      <c r="AY429" s="369"/>
      <c r="AZ429" s="369"/>
      <c r="BA429" s="371"/>
      <c r="BB429" s="448"/>
      <c r="BC429" s="371"/>
      <c r="BD429" s="371"/>
      <c r="BE429" s="371"/>
      <c r="BF429" s="371"/>
      <c r="BG429" s="371"/>
      <c r="BH429" s="371"/>
      <c r="BI429" s="371"/>
      <c r="BJ429" s="371"/>
      <c r="BK429" s="371"/>
      <c r="BL429" s="371"/>
      <c r="BM429" s="371"/>
      <c r="BN429" s="371"/>
      <c r="BO429" s="371"/>
      <c r="BP429" s="371"/>
      <c r="BQ429" s="371"/>
      <c r="BR429" s="371"/>
      <c r="BS429" s="371"/>
      <c r="BT429" s="371"/>
      <c r="BU429" s="371"/>
      <c r="BV429" s="371"/>
      <c r="BW429" s="371"/>
      <c r="BX429" s="371"/>
      <c r="BY429" s="371"/>
      <c r="BZ429" s="372"/>
      <c r="CA429" s="372"/>
      <c r="CB429" s="372"/>
      <c r="CC429" s="372"/>
      <c r="CD429" s="372"/>
      <c r="CE429" s="372"/>
      <c r="CF429" s="372"/>
      <c r="CG429" s="372"/>
      <c r="CH429" s="372"/>
      <c r="CI429" s="372"/>
      <c r="CJ429" s="372"/>
      <c r="CK429" s="372"/>
      <c r="CL429" s="372"/>
      <c r="CM429" s="372"/>
      <c r="CN429" s="372"/>
      <c r="CO429" s="372"/>
      <c r="CP429" s="372"/>
      <c r="CQ429" s="372"/>
      <c r="CR429" s="372"/>
      <c r="CS429" s="372"/>
      <c r="CT429" s="372"/>
      <c r="CU429" s="372"/>
      <c r="CV429" s="372"/>
      <c r="CW429" s="372"/>
      <c r="CX429" s="372"/>
      <c r="CY429" s="372"/>
      <c r="CZ429" s="372"/>
    </row>
    <row r="430" s="376" customFormat="true" ht="25.15" customHeight="true" x14ac:dyDescent="0.2">
      <c r="B430" s="721"/>
      <c r="C430" s="853" t="s">
        <v>390</v>
      </c>
      <c r="D430" s="814"/>
      <c r="E430" s="199">
        <v>0.17426834460427704</v>
      </c>
      <c r="F430" s="193"/>
      <c r="G430" s="193"/>
      <c r="H430" s="853" t="s">
        <v>405</v>
      </c>
      <c r="I430" s="814"/>
      <c r="J430" s="199">
        <v>0.15159827943201162</v>
      </c>
      <c r="K430" s="193"/>
      <c r="L430" s="193"/>
      <c r="M430" s="853" t="s">
        <v>406</v>
      </c>
      <c r="N430" s="814"/>
      <c r="O430" s="199">
        <v>6.495128871640328E-2</v>
      </c>
      <c r="P430" s="193"/>
      <c r="Q430" s="193"/>
      <c r="AL430" s="369"/>
      <c r="AM430" s="369"/>
      <c r="AN430" s="369"/>
      <c r="AO430" s="369"/>
      <c r="AP430" s="369"/>
      <c r="AQ430" s="369"/>
      <c r="AR430" s="369"/>
      <c r="AS430" s="369"/>
      <c r="AT430" s="369"/>
      <c r="AU430" s="369"/>
      <c r="AV430" s="369"/>
      <c r="AW430" s="369"/>
      <c r="AX430" s="369"/>
      <c r="AY430" s="369"/>
      <c r="AZ430" s="369"/>
      <c r="BA430" s="371"/>
      <c r="BB430" s="448"/>
      <c r="BC430" s="371"/>
      <c r="BD430" s="371"/>
      <c r="BE430" s="371"/>
      <c r="BF430" s="371"/>
      <c r="BG430" s="371"/>
      <c r="BH430" s="371"/>
      <c r="BI430" s="371"/>
      <c r="BJ430" s="371"/>
      <c r="BK430" s="371"/>
      <c r="BL430" s="371"/>
      <c r="BM430" s="371"/>
      <c r="BN430" s="371"/>
      <c r="BO430" s="371"/>
      <c r="BP430" s="371"/>
      <c r="BQ430" s="371"/>
      <c r="BR430" s="371"/>
      <c r="BS430" s="371"/>
      <c r="BT430" s="371"/>
      <c r="BU430" s="371"/>
      <c r="BV430" s="371"/>
      <c r="BW430" s="371"/>
      <c r="BX430" s="371"/>
      <c r="BY430" s="371"/>
      <c r="BZ430" s="372"/>
      <c r="CA430" s="372"/>
      <c r="CB430" s="372"/>
      <c r="CC430" s="372"/>
      <c r="CD430" s="372"/>
      <c r="CE430" s="372"/>
      <c r="CF430" s="372"/>
      <c r="CG430" s="372"/>
      <c r="CH430" s="372"/>
      <c r="CI430" s="372"/>
      <c r="CJ430" s="372"/>
      <c r="CK430" s="372"/>
      <c r="CL430" s="372"/>
      <c r="CM430" s="372"/>
      <c r="CN430" s="372"/>
      <c r="CO430" s="372"/>
      <c r="CP430" s="372"/>
      <c r="CQ430" s="372"/>
      <c r="CR430" s="372"/>
      <c r="CS430" s="372"/>
      <c r="CT430" s="372"/>
      <c r="CU430" s="372"/>
      <c r="CV430" s="372"/>
      <c r="CW430" s="372"/>
      <c r="CX430" s="372"/>
      <c r="CY430" s="372"/>
      <c r="CZ430" s="372"/>
    </row>
    <row r="431" s="376" customFormat="true" ht="25.15" customHeight="true" x14ac:dyDescent="0.2">
      <c r="B431" s="721"/>
      <c r="C431" s="853" t="s">
        <v>405</v>
      </c>
      <c r="D431" s="814"/>
      <c r="E431" s="199">
        <v>0.16634727936551214</v>
      </c>
      <c r="F431" s="193"/>
      <c r="G431" s="193"/>
      <c r="H431" s="853" t="s">
        <v>402</v>
      </c>
      <c r="I431" s="814"/>
      <c r="J431" s="199">
        <v>0.14711076509529467</v>
      </c>
      <c r="K431" s="193"/>
      <c r="L431" s="193"/>
      <c r="M431" s="853" t="s">
        <v>407</v>
      </c>
      <c r="N431" s="814"/>
      <c r="O431" s="199">
        <v>5.8024073581986073E-2</v>
      </c>
      <c r="P431" s="193"/>
      <c r="Q431" s="193"/>
      <c r="AL431" s="369"/>
      <c r="AM431" s="369"/>
      <c r="AN431" s="369"/>
      <c r="AO431" s="369"/>
      <c r="AP431" s="369"/>
      <c r="AQ431" s="369"/>
      <c r="AR431" s="369"/>
      <c r="AS431" s="369"/>
      <c r="AT431" s="369"/>
      <c r="AU431" s="369"/>
      <c r="AV431" s="369"/>
      <c r="AW431" s="369"/>
      <c r="AX431" s="369"/>
      <c r="AY431" s="369"/>
      <c r="AZ431" s="369"/>
      <c r="BA431" s="371"/>
      <c r="BB431" s="448"/>
      <c r="BC431" s="371"/>
      <c r="BD431" s="371"/>
      <c r="BE431" s="371"/>
      <c r="BF431" s="371"/>
      <c r="BG431" s="371"/>
      <c r="BH431" s="371"/>
      <c r="BI431" s="371"/>
      <c r="BJ431" s="371"/>
      <c r="BK431" s="371"/>
      <c r="BL431" s="371"/>
      <c r="BM431" s="371"/>
      <c r="BN431" s="371"/>
      <c r="BO431" s="371"/>
      <c r="BP431" s="371"/>
      <c r="BQ431" s="371"/>
      <c r="BR431" s="371"/>
      <c r="BS431" s="371"/>
      <c r="BT431" s="371"/>
      <c r="BU431" s="371"/>
      <c r="BV431" s="371"/>
      <c r="BW431" s="371"/>
      <c r="BX431" s="371"/>
      <c r="BY431" s="371"/>
      <c r="BZ431" s="372"/>
      <c r="CA431" s="372"/>
      <c r="CB431" s="372"/>
      <c r="CC431" s="372"/>
      <c r="CD431" s="372"/>
      <c r="CE431" s="372"/>
      <c r="CF431" s="372"/>
      <c r="CG431" s="372"/>
      <c r="CH431" s="372"/>
      <c r="CI431" s="372"/>
      <c r="CJ431" s="372"/>
      <c r="CK431" s="372"/>
      <c r="CL431" s="372"/>
      <c r="CM431" s="372"/>
      <c r="CN431" s="372"/>
      <c r="CO431" s="372"/>
      <c r="CP431" s="372"/>
      <c r="CQ431" s="372"/>
      <c r="CR431" s="372"/>
      <c r="CS431" s="372"/>
      <c r="CT431" s="372"/>
      <c r="CU431" s="372"/>
      <c r="CV431" s="372"/>
      <c r="CW431" s="372"/>
      <c r="CX431" s="372"/>
      <c r="CY431" s="372"/>
      <c r="CZ431" s="372"/>
    </row>
    <row r="432" s="376" customFormat="true" ht="25.15" customHeight="true" x14ac:dyDescent="0.2">
      <c r="B432" s="721"/>
      <c r="C432" s="853" t="s">
        <v>406</v>
      </c>
      <c r="D432" s="814"/>
      <c r="E432" s="199">
        <v>0.13007432844541611</v>
      </c>
      <c r="F432" s="193"/>
      <c r="G432" s="193"/>
      <c r="H432" s="853" t="s">
        <v>387</v>
      </c>
      <c r="I432" s="814"/>
      <c r="J432" s="199">
        <v>0.14500792936452025</v>
      </c>
      <c r="K432" s="193"/>
      <c r="L432" s="193"/>
      <c r="M432" s="853" t="s">
        <v>398</v>
      </c>
      <c r="N432" s="814"/>
      <c r="O432" s="199">
        <v>5.1619787188005001E-2</v>
      </c>
      <c r="P432" s="193"/>
      <c r="Q432" s="193"/>
      <c r="AL432" s="369"/>
      <c r="AM432" s="369"/>
      <c r="AN432" s="369"/>
      <c r="AO432" s="369"/>
      <c r="AP432" s="369"/>
      <c r="AQ432" s="369"/>
      <c r="AR432" s="369"/>
      <c r="AS432" s="369"/>
      <c r="AT432" s="369"/>
      <c r="AU432" s="369"/>
      <c r="AV432" s="369"/>
      <c r="AW432" s="369"/>
      <c r="AX432" s="369"/>
      <c r="AY432" s="369"/>
      <c r="AZ432" s="369"/>
      <c r="BA432" s="371"/>
      <c r="BB432" s="448"/>
      <c r="BC432" s="371"/>
      <c r="BD432" s="371"/>
      <c r="BE432" s="371"/>
      <c r="BF432" s="371"/>
      <c r="BG432" s="371"/>
      <c r="BH432" s="371"/>
      <c r="BI432" s="371"/>
      <c r="BJ432" s="371"/>
      <c r="BK432" s="371"/>
      <c r="BL432" s="371"/>
      <c r="BM432" s="371"/>
      <c r="BN432" s="371"/>
      <c r="BO432" s="371"/>
      <c r="BP432" s="371"/>
      <c r="BQ432" s="371"/>
      <c r="BR432" s="371"/>
      <c r="BS432" s="371"/>
      <c r="BT432" s="371"/>
      <c r="BU432" s="371"/>
      <c r="BV432" s="371"/>
      <c r="BW432" s="371"/>
      <c r="BX432" s="371"/>
      <c r="BY432" s="371"/>
      <c r="BZ432" s="372"/>
      <c r="CA432" s="372"/>
      <c r="CB432" s="372"/>
      <c r="CC432" s="372"/>
      <c r="CD432" s="372"/>
      <c r="CE432" s="372"/>
      <c r="CF432" s="372"/>
      <c r="CG432" s="372"/>
      <c r="CH432" s="372"/>
      <c r="CI432" s="372"/>
      <c r="CJ432" s="372"/>
      <c r="CK432" s="372"/>
      <c r="CL432" s="372"/>
      <c r="CM432" s="372"/>
      <c r="CN432" s="372"/>
      <c r="CO432" s="372"/>
      <c r="CP432" s="372"/>
      <c r="CQ432" s="372"/>
      <c r="CR432" s="372"/>
      <c r="CS432" s="372"/>
      <c r="CT432" s="372"/>
      <c r="CU432" s="372"/>
      <c r="CV432" s="372"/>
      <c r="CW432" s="372"/>
      <c r="CX432" s="372"/>
      <c r="CY432" s="372"/>
      <c r="CZ432" s="372"/>
    </row>
    <row r="433" s="376" customFormat="true" ht="25.15" customHeight="true" x14ac:dyDescent="0.2">
      <c r="B433" s="721"/>
      <c r="C433" s="853" t="s">
        <v>400</v>
      </c>
      <c r="D433" s="814"/>
      <c r="E433" s="199">
        <v>-0.12190759641699733</v>
      </c>
      <c r="F433" s="193"/>
      <c r="G433" s="193"/>
      <c r="H433" s="853" t="s">
        <v>399</v>
      </c>
      <c r="I433" s="814"/>
      <c r="J433" s="199">
        <v>-0.13510394004901066</v>
      </c>
      <c r="K433" s="193"/>
      <c r="L433" s="193"/>
      <c r="M433" s="853" t="s">
        <v>405</v>
      </c>
      <c r="N433" s="814"/>
      <c r="O433" s="199">
        <v>4.4241032335115789E-2</v>
      </c>
      <c r="P433" s="193"/>
      <c r="Q433" s="193"/>
      <c r="AL433" s="369"/>
      <c r="AM433" s="369"/>
      <c r="AN433" s="369"/>
      <c r="AO433" s="369"/>
      <c r="AP433" s="369"/>
      <c r="AQ433" s="369"/>
      <c r="AR433" s="369"/>
      <c r="AS433" s="369"/>
      <c r="AT433" s="369"/>
      <c r="AU433" s="369"/>
      <c r="AV433" s="369"/>
      <c r="AW433" s="369"/>
      <c r="AX433" s="369"/>
      <c r="AY433" s="369"/>
      <c r="AZ433" s="369"/>
      <c r="BA433" s="371"/>
      <c r="BB433" s="448"/>
      <c r="BC433" s="371"/>
      <c r="BD433" s="371"/>
      <c r="BE433" s="371"/>
      <c r="BF433" s="371"/>
      <c r="BG433" s="371"/>
      <c r="BH433" s="371"/>
      <c r="BI433" s="371"/>
      <c r="BJ433" s="371"/>
      <c r="BK433" s="371"/>
      <c r="BL433" s="371"/>
      <c r="BM433" s="371"/>
      <c r="BN433" s="371"/>
      <c r="BO433" s="371"/>
      <c r="BP433" s="371"/>
      <c r="BQ433" s="371"/>
      <c r="BR433" s="371"/>
      <c r="BS433" s="371"/>
      <c r="BT433" s="371"/>
      <c r="BU433" s="371"/>
      <c r="BV433" s="371"/>
      <c r="BW433" s="371"/>
      <c r="BX433" s="371"/>
      <c r="BY433" s="371"/>
      <c r="BZ433" s="372"/>
      <c r="CA433" s="372"/>
      <c r="CB433" s="372"/>
      <c r="CC433" s="372"/>
      <c r="CD433" s="372"/>
      <c r="CE433" s="372"/>
      <c r="CF433" s="372"/>
      <c r="CG433" s="372"/>
      <c r="CH433" s="372"/>
      <c r="CI433" s="372"/>
      <c r="CJ433" s="372"/>
      <c r="CK433" s="372"/>
      <c r="CL433" s="372"/>
      <c r="CM433" s="372"/>
      <c r="CN433" s="372"/>
      <c r="CO433" s="372"/>
      <c r="CP433" s="372"/>
      <c r="CQ433" s="372"/>
      <c r="CR433" s="372"/>
      <c r="CS433" s="372"/>
      <c r="CT433" s="372"/>
      <c r="CU433" s="372"/>
      <c r="CV433" s="372"/>
      <c r="CW433" s="372"/>
      <c r="CX433" s="372"/>
      <c r="CY433" s="372"/>
      <c r="CZ433" s="372"/>
    </row>
    <row r="434" s="376" customFormat="true" ht="25.15" customHeight="true" x14ac:dyDescent="0.2">
      <c r="B434" s="721"/>
      <c r="C434" s="853" t="s">
        <v>408</v>
      </c>
      <c r="D434" s="814"/>
      <c r="E434" s="199">
        <v>0.12145403989439989</v>
      </c>
      <c r="F434" s="193"/>
      <c r="G434" s="193"/>
      <c r="H434" s="853" t="s">
        <v>408</v>
      </c>
      <c r="I434" s="814"/>
      <c r="J434" s="199">
        <v>0.12026288498377984</v>
      </c>
      <c r="K434" s="193"/>
      <c r="L434" s="193"/>
      <c r="M434" s="853" t="s">
        <v>389</v>
      </c>
      <c r="N434" s="814"/>
      <c r="O434" s="199">
        <v>4.2761368639094362E-2</v>
      </c>
      <c r="P434" s="193"/>
      <c r="Q434" s="193"/>
      <c r="AL434" s="369"/>
      <c r="AM434" s="369"/>
      <c r="AN434" s="369"/>
      <c r="AO434" s="369"/>
      <c r="AP434" s="369"/>
      <c r="AQ434" s="369"/>
      <c r="AR434" s="369"/>
      <c r="AS434" s="369"/>
      <c r="AT434" s="369"/>
      <c r="AU434" s="369"/>
      <c r="AV434" s="369"/>
      <c r="AW434" s="369"/>
      <c r="AX434" s="369"/>
      <c r="AY434" s="369"/>
      <c r="AZ434" s="369"/>
      <c r="BA434" s="371"/>
      <c r="BB434" s="448"/>
      <c r="BC434" s="371"/>
      <c r="BD434" s="371"/>
      <c r="BE434" s="371"/>
      <c r="BF434" s="371"/>
      <c r="BG434" s="371"/>
      <c r="BH434" s="371"/>
      <c r="BI434" s="371"/>
      <c r="BJ434" s="371"/>
      <c r="BK434" s="371"/>
      <c r="BL434" s="371"/>
      <c r="BM434" s="371"/>
      <c r="BN434" s="371"/>
      <c r="BO434" s="371"/>
      <c r="BP434" s="371"/>
      <c r="BQ434" s="371"/>
      <c r="BR434" s="371"/>
      <c r="BS434" s="371"/>
      <c r="BT434" s="371"/>
      <c r="BU434" s="371"/>
      <c r="BV434" s="371"/>
      <c r="BW434" s="371"/>
      <c r="BX434" s="371"/>
      <c r="BY434" s="371"/>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row>
    <row r="435" s="376" customFormat="true" ht="25.15" customHeight="true" x14ac:dyDescent="0.2">
      <c r="B435" s="721"/>
      <c r="C435" s="853" t="s">
        <v>409</v>
      </c>
      <c r="D435" s="814"/>
      <c r="E435" s="199">
        <v>9.2236780158942641E-2</v>
      </c>
      <c r="F435" s="193"/>
      <c r="G435" s="193"/>
      <c r="H435" s="853" t="s">
        <v>406</v>
      </c>
      <c r="I435" s="814"/>
      <c r="J435" s="199">
        <v>0.11129111682350706</v>
      </c>
      <c r="K435" s="193"/>
      <c r="L435" s="193"/>
      <c r="M435" s="853" t="s">
        <v>402</v>
      </c>
      <c r="N435" s="814"/>
      <c r="O435" s="199">
        <v>3.9527099021827439E-2</v>
      </c>
      <c r="P435" s="193"/>
      <c r="Q435" s="193"/>
      <c r="AL435" s="369"/>
      <c r="AM435" s="369"/>
      <c r="AN435" s="369"/>
      <c r="AO435" s="369"/>
      <c r="AP435" s="369"/>
      <c r="AQ435" s="369"/>
      <c r="AR435" s="369"/>
      <c r="AS435" s="369"/>
      <c r="AT435" s="369"/>
      <c r="AU435" s="369"/>
      <c r="AV435" s="369"/>
      <c r="AW435" s="369"/>
      <c r="AX435" s="369"/>
      <c r="AY435" s="369"/>
      <c r="AZ435" s="369"/>
      <c r="BA435" s="371"/>
      <c r="BB435" s="448"/>
      <c r="BC435" s="371"/>
      <c r="BD435" s="371"/>
      <c r="BE435" s="371"/>
      <c r="BF435" s="371"/>
      <c r="BG435" s="371"/>
      <c r="BH435" s="371"/>
      <c r="BI435" s="371"/>
      <c r="BJ435" s="371"/>
      <c r="BK435" s="371"/>
      <c r="BL435" s="371"/>
      <c r="BM435" s="371"/>
      <c r="BN435" s="371"/>
      <c r="BO435" s="371"/>
      <c r="BP435" s="371"/>
      <c r="BQ435" s="371"/>
      <c r="BR435" s="371"/>
      <c r="BS435" s="371"/>
      <c r="BT435" s="371"/>
      <c r="BU435" s="371"/>
      <c r="BV435" s="371"/>
      <c r="BW435" s="371"/>
      <c r="BX435" s="371"/>
      <c r="BY435" s="371"/>
      <c r="BZ435" s="372"/>
      <c r="CA435" s="372"/>
      <c r="CB435" s="372"/>
      <c r="CC435" s="372"/>
      <c r="CD435" s="372"/>
      <c r="CE435" s="372"/>
      <c r="CF435" s="372"/>
      <c r="CG435" s="372"/>
      <c r="CH435" s="372"/>
      <c r="CI435" s="372"/>
      <c r="CJ435" s="372"/>
      <c r="CK435" s="372"/>
      <c r="CL435" s="372"/>
      <c r="CM435" s="372"/>
      <c r="CN435" s="372"/>
      <c r="CO435" s="372"/>
      <c r="CP435" s="372"/>
      <c r="CQ435" s="372"/>
      <c r="CR435" s="372"/>
      <c r="CS435" s="372"/>
      <c r="CT435" s="372"/>
      <c r="CU435" s="372"/>
      <c r="CV435" s="372"/>
      <c r="CW435" s="372"/>
      <c r="CX435" s="372"/>
      <c r="CY435" s="372"/>
      <c r="CZ435" s="372"/>
    </row>
    <row r="436" s="376" customFormat="true" ht="25.15" customHeight="true" x14ac:dyDescent="0.2">
      <c r="B436" s="721"/>
      <c r="C436" s="853" t="s">
        <v>404</v>
      </c>
      <c r="D436" s="814"/>
      <c r="E436" s="199">
        <v>8.9225686821822248E-2</v>
      </c>
      <c r="F436" s="193"/>
      <c r="G436" s="193"/>
      <c r="H436" s="853" t="s">
        <v>404</v>
      </c>
      <c r="I436" s="814"/>
      <c r="J436" s="199">
        <v>9.7964781133705894E-2</v>
      </c>
      <c r="K436" s="193"/>
      <c r="L436" s="193"/>
      <c r="M436" s="853" t="s">
        <v>410</v>
      </c>
      <c r="N436" s="814"/>
      <c r="O436" s="199">
        <v>-3.5913678420641894E-2</v>
      </c>
      <c r="P436" s="193"/>
      <c r="Q436" s="193"/>
      <c r="AL436" s="369"/>
      <c r="AM436" s="369"/>
      <c r="AN436" s="369"/>
      <c r="AO436" s="369"/>
      <c r="AP436" s="369"/>
      <c r="AQ436" s="369"/>
      <c r="AR436" s="369"/>
      <c r="AS436" s="369"/>
      <c r="AT436" s="369"/>
      <c r="AU436" s="369"/>
      <c r="AV436" s="369"/>
      <c r="AW436" s="369"/>
      <c r="AX436" s="369"/>
      <c r="AY436" s="369"/>
      <c r="AZ436" s="369"/>
      <c r="BA436" s="371"/>
      <c r="BB436" s="448"/>
      <c r="BC436" s="371"/>
      <c r="BD436" s="371"/>
      <c r="BE436" s="371"/>
      <c r="BF436" s="371"/>
      <c r="BG436" s="371"/>
      <c r="BH436" s="371"/>
      <c r="BI436" s="371"/>
      <c r="BJ436" s="371"/>
      <c r="BK436" s="371"/>
      <c r="BL436" s="371"/>
      <c r="BM436" s="371"/>
      <c r="BN436" s="371"/>
      <c r="BO436" s="371"/>
      <c r="BP436" s="371"/>
      <c r="BQ436" s="371"/>
      <c r="BR436" s="371"/>
      <c r="BS436" s="371"/>
      <c r="BT436" s="371"/>
      <c r="BU436" s="371"/>
      <c r="BV436" s="371"/>
      <c r="BW436" s="371"/>
      <c r="BX436" s="371"/>
      <c r="BY436" s="371"/>
      <c r="BZ436" s="372"/>
      <c r="CA436" s="372"/>
      <c r="CB436" s="372"/>
      <c r="CC436" s="372"/>
      <c r="CD436" s="372"/>
      <c r="CE436" s="372"/>
      <c r="CF436" s="372"/>
      <c r="CG436" s="372"/>
      <c r="CH436" s="372"/>
      <c r="CI436" s="372"/>
      <c r="CJ436" s="372"/>
      <c r="CK436" s="372"/>
      <c r="CL436" s="372"/>
      <c r="CM436" s="372"/>
      <c r="CN436" s="372"/>
      <c r="CO436" s="372"/>
      <c r="CP436" s="372"/>
      <c r="CQ436" s="372"/>
      <c r="CR436" s="372"/>
      <c r="CS436" s="372"/>
      <c r="CT436" s="372"/>
      <c r="CU436" s="372"/>
      <c r="CV436" s="372"/>
      <c r="CW436" s="372"/>
      <c r="CX436" s="372"/>
      <c r="CY436" s="372"/>
      <c r="CZ436" s="372"/>
    </row>
    <row r="437" s="376" customFormat="true" ht="25.15" customHeight="true" x14ac:dyDescent="0.2">
      <c r="B437" s="721"/>
      <c r="C437" s="853" t="s">
        <v>397</v>
      </c>
      <c r="D437" s="814"/>
      <c r="E437" s="199">
        <v>6.9620624187703872E-2</v>
      </c>
      <c r="F437" s="193"/>
      <c r="G437" s="193"/>
      <c r="H437" s="853" t="s">
        <v>409</v>
      </c>
      <c r="I437" s="814"/>
      <c r="J437" s="199">
        <v>9.1991318094774011E-2</v>
      </c>
      <c r="K437" s="193"/>
      <c r="L437" s="193"/>
      <c r="M437" s="853" t="s">
        <v>411</v>
      </c>
      <c r="N437" s="814"/>
      <c r="O437" s="199">
        <v>-3.4129810618455068E-2</v>
      </c>
      <c r="P437" s="193"/>
      <c r="Q437" s="193"/>
      <c r="AL437" s="369"/>
      <c r="AM437" s="369"/>
      <c r="AN437" s="369"/>
      <c r="AO437" s="369"/>
      <c r="AP437" s="369"/>
      <c r="AQ437" s="369"/>
      <c r="AR437" s="369"/>
      <c r="AS437" s="369"/>
      <c r="AT437" s="369"/>
      <c r="AU437" s="369"/>
      <c r="AV437" s="369"/>
      <c r="AW437" s="369"/>
      <c r="AX437" s="369"/>
      <c r="AY437" s="369"/>
      <c r="AZ437" s="369"/>
      <c r="BA437" s="371"/>
      <c r="BB437" s="448"/>
      <c r="BC437" s="371"/>
      <c r="BD437" s="371"/>
      <c r="BE437" s="371"/>
      <c r="BF437" s="371"/>
      <c r="BG437" s="371"/>
      <c r="BH437" s="371"/>
      <c r="BI437" s="371"/>
      <c r="BJ437" s="371"/>
      <c r="BK437" s="371"/>
      <c r="BL437" s="371"/>
      <c r="BM437" s="371"/>
      <c r="BN437" s="371"/>
      <c r="BO437" s="371"/>
      <c r="BP437" s="371"/>
      <c r="BQ437" s="371"/>
      <c r="BR437" s="371"/>
      <c r="BS437" s="371"/>
      <c r="BT437" s="371"/>
      <c r="BU437" s="371"/>
      <c r="BV437" s="371"/>
      <c r="BW437" s="371"/>
      <c r="BX437" s="371"/>
      <c r="BY437" s="371"/>
      <c r="BZ437" s="372"/>
      <c r="CA437" s="372"/>
      <c r="CB437" s="372"/>
      <c r="CC437" s="372"/>
      <c r="CD437" s="372"/>
      <c r="CE437" s="372"/>
      <c r="CF437" s="372"/>
      <c r="CG437" s="372"/>
      <c r="CH437" s="372"/>
      <c r="CI437" s="372"/>
      <c r="CJ437" s="372"/>
      <c r="CK437" s="372"/>
      <c r="CL437" s="372"/>
      <c r="CM437" s="372"/>
      <c r="CN437" s="372"/>
      <c r="CO437" s="372"/>
      <c r="CP437" s="372"/>
      <c r="CQ437" s="372"/>
      <c r="CR437" s="372"/>
      <c r="CS437" s="372"/>
      <c r="CT437" s="372"/>
      <c r="CU437" s="372"/>
      <c r="CV437" s="372"/>
      <c r="CW437" s="372"/>
      <c r="CX437" s="372"/>
      <c r="CY437" s="372"/>
      <c r="CZ437" s="372"/>
    </row>
    <row r="438" s="376" customFormat="true" ht="25.15" customHeight="true" x14ac:dyDescent="0.2">
      <c r="B438" s="721"/>
      <c r="C438" s="853" t="s">
        <v>412</v>
      </c>
      <c r="D438" s="814"/>
      <c r="E438" s="199">
        <v>6.36987081815866E-2</v>
      </c>
      <c r="F438" s="193"/>
      <c r="G438" s="193"/>
      <c r="H438" s="853" t="s">
        <v>413</v>
      </c>
      <c r="I438" s="814"/>
      <c r="J438" s="199">
        <v>-9.1670575458102282E-2</v>
      </c>
      <c r="K438" s="193"/>
      <c r="L438" s="193"/>
      <c r="M438" s="853" t="s">
        <v>400</v>
      </c>
      <c r="N438" s="814"/>
      <c r="O438" s="199">
        <v>-2.8032133846401117E-2</v>
      </c>
      <c r="P438" s="193"/>
      <c r="Q438" s="193"/>
      <c r="AL438" s="369"/>
      <c r="AM438" s="369"/>
      <c r="AN438" s="369"/>
      <c r="AO438" s="369"/>
      <c r="AP438" s="369"/>
      <c r="AQ438" s="369"/>
      <c r="AR438" s="369"/>
      <c r="AS438" s="369"/>
      <c r="AT438" s="369"/>
      <c r="AU438" s="369"/>
      <c r="AV438" s="369"/>
      <c r="AW438" s="369"/>
      <c r="AX438" s="369"/>
      <c r="AY438" s="369"/>
      <c r="AZ438" s="369"/>
      <c r="BA438" s="371"/>
      <c r="BB438" s="448"/>
      <c r="BC438" s="371"/>
      <c r="BD438" s="371"/>
      <c r="BE438" s="371"/>
      <c r="BF438" s="371"/>
      <c r="BG438" s="371"/>
      <c r="BH438" s="371"/>
      <c r="BI438" s="371"/>
      <c r="BJ438" s="371"/>
      <c r="BK438" s="371"/>
      <c r="BL438" s="371"/>
      <c r="BM438" s="371"/>
      <c r="BN438" s="371"/>
      <c r="BO438" s="371"/>
      <c r="BP438" s="371"/>
      <c r="BQ438" s="371"/>
      <c r="BR438" s="371"/>
      <c r="BS438" s="371"/>
      <c r="BT438" s="371"/>
      <c r="BU438" s="371"/>
      <c r="BV438" s="371"/>
      <c r="BW438" s="371"/>
      <c r="BX438" s="371"/>
      <c r="BY438" s="371"/>
      <c r="BZ438" s="372"/>
      <c r="CA438" s="372"/>
      <c r="CB438" s="372"/>
      <c r="CC438" s="372"/>
      <c r="CD438" s="372"/>
      <c r="CE438" s="372"/>
      <c r="CF438" s="372"/>
      <c r="CG438" s="372"/>
      <c r="CH438" s="372"/>
      <c r="CI438" s="372"/>
      <c r="CJ438" s="372"/>
      <c r="CK438" s="372"/>
      <c r="CL438" s="372"/>
      <c r="CM438" s="372"/>
      <c r="CN438" s="372"/>
      <c r="CO438" s="372"/>
      <c r="CP438" s="372"/>
      <c r="CQ438" s="372"/>
      <c r="CR438" s="372"/>
      <c r="CS438" s="372"/>
      <c r="CT438" s="372"/>
      <c r="CU438" s="372"/>
      <c r="CV438" s="372"/>
      <c r="CW438" s="372"/>
      <c r="CX438" s="372"/>
      <c r="CY438" s="372"/>
      <c r="CZ438" s="372"/>
    </row>
    <row r="439" s="376" customFormat="true" ht="25.15" customHeight="true" x14ac:dyDescent="0.2">
      <c r="B439" s="721"/>
      <c r="C439" s="853" t="s">
        <v>411</v>
      </c>
      <c r="D439" s="814"/>
      <c r="E439" s="199">
        <v>-6.1187751795460446E-2</v>
      </c>
      <c r="F439" s="193"/>
      <c r="G439" s="193"/>
      <c r="H439" s="853" t="s">
        <v>411</v>
      </c>
      <c r="I439" s="814"/>
      <c r="J439" s="199">
        <v>-8.25099153851582E-2</v>
      </c>
      <c r="K439" s="193"/>
      <c r="L439" s="193"/>
      <c r="M439" s="853" t="s">
        <v>391</v>
      </c>
      <c r="N439" s="814"/>
      <c r="O439" s="199">
        <v>-2.6636468510341679E-2</v>
      </c>
      <c r="P439" s="193"/>
      <c r="Q439" s="193"/>
      <c r="AL439" s="369"/>
      <c r="AM439" s="369"/>
      <c r="AN439" s="369"/>
      <c r="AO439" s="369"/>
      <c r="AP439" s="369"/>
      <c r="AQ439" s="369"/>
      <c r="AR439" s="369"/>
      <c r="AS439" s="369"/>
      <c r="AT439" s="369"/>
      <c r="AU439" s="369"/>
      <c r="AV439" s="369"/>
      <c r="AW439" s="369"/>
      <c r="AX439" s="369"/>
      <c r="AY439" s="369"/>
      <c r="AZ439" s="369"/>
      <c r="BA439" s="371"/>
      <c r="BB439" s="448"/>
      <c r="BC439" s="371"/>
      <c r="BD439" s="371"/>
      <c r="BE439" s="371"/>
      <c r="BF439" s="371"/>
      <c r="BG439" s="371"/>
      <c r="BH439" s="371"/>
      <c r="BI439" s="371"/>
      <c r="BJ439" s="371"/>
      <c r="BK439" s="371"/>
      <c r="BL439" s="371"/>
      <c r="BM439" s="371"/>
      <c r="BN439" s="371"/>
      <c r="BO439" s="371"/>
      <c r="BP439" s="371"/>
      <c r="BQ439" s="371"/>
      <c r="BR439" s="371"/>
      <c r="BS439" s="371"/>
      <c r="BT439" s="371"/>
      <c r="BU439" s="371"/>
      <c r="BV439" s="371"/>
      <c r="BW439" s="371"/>
      <c r="BX439" s="371"/>
      <c r="BY439" s="371"/>
      <c r="BZ439" s="372"/>
      <c r="CA439" s="372"/>
      <c r="CB439" s="372"/>
      <c r="CC439" s="372"/>
      <c r="CD439" s="372"/>
      <c r="CE439" s="372"/>
      <c r="CF439" s="372"/>
      <c r="CG439" s="372"/>
      <c r="CH439" s="372"/>
      <c r="CI439" s="372"/>
      <c r="CJ439" s="372"/>
      <c r="CK439" s="372"/>
      <c r="CL439" s="372"/>
      <c r="CM439" s="372"/>
      <c r="CN439" s="372"/>
      <c r="CO439" s="372"/>
      <c r="CP439" s="372"/>
      <c r="CQ439" s="372"/>
      <c r="CR439" s="372"/>
      <c r="CS439" s="372"/>
      <c r="CT439" s="372"/>
      <c r="CU439" s="372"/>
      <c r="CV439" s="372"/>
      <c r="CW439" s="372"/>
      <c r="CX439" s="372"/>
      <c r="CY439" s="372"/>
      <c r="CZ439" s="372"/>
    </row>
    <row r="440" s="376" customFormat="true" ht="25.15" customHeight="true" x14ac:dyDescent="0.2">
      <c r="B440" s="721"/>
      <c r="C440" s="853" t="s">
        <v>401</v>
      </c>
      <c r="D440" s="814"/>
      <c r="E440" s="199">
        <v>5.9745824957564454E-2</v>
      </c>
      <c r="F440" s="193"/>
      <c r="G440" s="193"/>
      <c r="H440" s="853" t="s">
        <v>414</v>
      </c>
      <c r="I440" s="814"/>
      <c r="J440" s="199">
        <v>7.0417009541448194E-2</v>
      </c>
      <c r="K440" s="193"/>
      <c r="L440" s="193"/>
      <c r="M440" s="853" t="s">
        <v>388</v>
      </c>
      <c r="N440" s="814"/>
      <c r="O440" s="199">
        <v>2.159325223999101E-2</v>
      </c>
      <c r="P440" s="193"/>
      <c r="Q440" s="193"/>
      <c r="AL440" s="369"/>
      <c r="AM440" s="369"/>
      <c r="AN440" s="369"/>
      <c r="AO440" s="369"/>
      <c r="AP440" s="369"/>
      <c r="AQ440" s="369"/>
      <c r="AR440" s="369"/>
      <c r="AS440" s="369"/>
      <c r="AT440" s="369"/>
      <c r="AU440" s="369"/>
      <c r="AV440" s="369"/>
      <c r="AW440" s="369"/>
      <c r="AX440" s="369"/>
      <c r="AY440" s="369"/>
      <c r="AZ440" s="369"/>
      <c r="BA440" s="371"/>
      <c r="BB440" s="448"/>
      <c r="BC440" s="371"/>
      <c r="BD440" s="371"/>
      <c r="BE440" s="371"/>
      <c r="BF440" s="371"/>
      <c r="BG440" s="371"/>
      <c r="BH440" s="371"/>
      <c r="BI440" s="371"/>
      <c r="BJ440" s="371"/>
      <c r="BK440" s="371"/>
      <c r="BL440" s="371"/>
      <c r="BM440" s="371"/>
      <c r="BN440" s="371"/>
      <c r="BO440" s="371"/>
      <c r="BP440" s="371"/>
      <c r="BQ440" s="371"/>
      <c r="BR440" s="371"/>
      <c r="BS440" s="371"/>
      <c r="BT440" s="371"/>
      <c r="BU440" s="371"/>
      <c r="BV440" s="371"/>
      <c r="BW440" s="371"/>
      <c r="BX440" s="371"/>
      <c r="BY440" s="371"/>
      <c r="BZ440" s="372"/>
      <c r="CA440" s="372"/>
      <c r="CB440" s="372"/>
      <c r="CC440" s="372"/>
      <c r="CD440" s="372"/>
      <c r="CE440" s="372"/>
      <c r="CF440" s="372"/>
      <c r="CG440" s="372"/>
      <c r="CH440" s="372"/>
      <c r="CI440" s="372"/>
      <c r="CJ440" s="372"/>
      <c r="CK440" s="372"/>
      <c r="CL440" s="372"/>
      <c r="CM440" s="372"/>
      <c r="CN440" s="372"/>
      <c r="CO440" s="372"/>
      <c r="CP440" s="372"/>
      <c r="CQ440" s="372"/>
      <c r="CR440" s="372"/>
      <c r="CS440" s="372"/>
      <c r="CT440" s="372"/>
      <c r="CU440" s="372"/>
      <c r="CV440" s="372"/>
      <c r="CW440" s="372"/>
      <c r="CX440" s="372"/>
      <c r="CY440" s="372"/>
      <c r="CZ440" s="372"/>
    </row>
    <row r="441" s="376" customFormat="true" ht="25.15" customHeight="true" x14ac:dyDescent="0.2">
      <c r="B441" s="721"/>
      <c r="C441" s="853" t="s">
        <v>415</v>
      </c>
      <c r="D441" s="814"/>
      <c r="E441" s="199">
        <v>4.8113466514016975E-2</v>
      </c>
      <c r="F441" s="193"/>
      <c r="G441" s="193"/>
      <c r="H441" s="853" t="s">
        <v>412</v>
      </c>
      <c r="I441" s="814"/>
      <c r="J441" s="199">
        <v>6.4700670971947344E-2</v>
      </c>
      <c r="K441" s="193"/>
      <c r="L441" s="193"/>
      <c r="M441" s="853" t="s">
        <v>409</v>
      </c>
      <c r="N441" s="814"/>
      <c r="O441" s="199">
        <v>2.0991957140761869E-2</v>
      </c>
      <c r="P441" s="193"/>
      <c r="Q441" s="193"/>
      <c r="AL441" s="369"/>
      <c r="AM441" s="369"/>
      <c r="AN441" s="369"/>
      <c r="AO441" s="369"/>
      <c r="AP441" s="369"/>
      <c r="AQ441" s="369"/>
      <c r="AR441" s="369"/>
      <c r="AS441" s="369"/>
      <c r="AT441" s="369"/>
      <c r="AU441" s="369"/>
      <c r="AV441" s="369"/>
      <c r="AW441" s="369"/>
      <c r="AX441" s="369"/>
      <c r="AY441" s="369"/>
      <c r="AZ441" s="369"/>
      <c r="BA441" s="371"/>
      <c r="BB441" s="448"/>
      <c r="BC441" s="371"/>
      <c r="BD441" s="371"/>
      <c r="BE441" s="371"/>
      <c r="BF441" s="371"/>
      <c r="BG441" s="371"/>
      <c r="BH441" s="371"/>
      <c r="BI441" s="371"/>
      <c r="BJ441" s="371"/>
      <c r="BK441" s="371"/>
      <c r="BL441" s="371"/>
      <c r="BM441" s="371"/>
      <c r="BN441" s="371"/>
      <c r="BO441" s="371"/>
      <c r="BP441" s="371"/>
      <c r="BQ441" s="371"/>
      <c r="BR441" s="371"/>
      <c r="BS441" s="371"/>
      <c r="BT441" s="371"/>
      <c r="BU441" s="371"/>
      <c r="BV441" s="371"/>
      <c r="BW441" s="371"/>
      <c r="BX441" s="371"/>
      <c r="BY441" s="371"/>
      <c r="BZ441" s="372"/>
      <c r="CA441" s="372"/>
      <c r="CB441" s="372"/>
      <c r="CC441" s="372"/>
      <c r="CD441" s="372"/>
      <c r="CE441" s="372"/>
      <c r="CF441" s="372"/>
      <c r="CG441" s="372"/>
      <c r="CH441" s="372"/>
      <c r="CI441" s="372"/>
      <c r="CJ441" s="372"/>
      <c r="CK441" s="372"/>
      <c r="CL441" s="372"/>
      <c r="CM441" s="372"/>
      <c r="CN441" s="372"/>
      <c r="CO441" s="372"/>
      <c r="CP441" s="372"/>
      <c r="CQ441" s="372"/>
      <c r="CR441" s="372"/>
      <c r="CS441" s="372"/>
      <c r="CT441" s="372"/>
      <c r="CU441" s="372"/>
      <c r="CV441" s="372"/>
      <c r="CW441" s="372"/>
      <c r="CX441" s="372"/>
      <c r="CY441" s="372"/>
      <c r="CZ441" s="372"/>
    </row>
    <row r="442" s="376" customFormat="true" ht="25.15" customHeight="true" x14ac:dyDescent="0.2">
      <c r="B442" s="721"/>
      <c r="C442" s="853" t="s">
        <v>416</v>
      </c>
      <c r="D442" s="814"/>
      <c r="E442" s="199">
        <v>3.8002198589812797E-2</v>
      </c>
      <c r="F442" s="193"/>
      <c r="G442" s="193"/>
      <c r="H442" s="853" t="s">
        <v>397</v>
      </c>
      <c r="I442" s="814"/>
      <c r="J442" s="199">
        <v>6.3291377813377542E-2</v>
      </c>
      <c r="K442" s="193"/>
      <c r="L442" s="193"/>
      <c r="M442" s="853" t="s">
        <v>417</v>
      </c>
      <c r="N442" s="814"/>
      <c r="O442" s="199">
        <v>-1.9033949898541531E-2</v>
      </c>
      <c r="P442" s="193"/>
      <c r="Q442" s="193"/>
      <c r="AL442" s="369"/>
      <c r="AM442" s="369"/>
      <c r="AN442" s="369"/>
      <c r="AO442" s="369"/>
      <c r="AP442" s="369"/>
      <c r="AQ442" s="369"/>
      <c r="AR442" s="369"/>
      <c r="AS442" s="369"/>
      <c r="AT442" s="369"/>
      <c r="AU442" s="369"/>
      <c r="AV442" s="369"/>
      <c r="AW442" s="369"/>
      <c r="AX442" s="369"/>
      <c r="AY442" s="369"/>
      <c r="AZ442" s="369"/>
      <c r="BA442" s="371"/>
      <c r="BB442" s="448"/>
      <c r="BC442" s="371"/>
      <c r="BD442" s="371"/>
      <c r="BE442" s="371"/>
      <c r="BF442" s="371"/>
      <c r="BG442" s="371"/>
      <c r="BH442" s="371"/>
      <c r="BI442" s="371"/>
      <c r="BJ442" s="371"/>
      <c r="BK442" s="371"/>
      <c r="BL442" s="371"/>
      <c r="BM442" s="371"/>
      <c r="BN442" s="371"/>
      <c r="BO442" s="371"/>
      <c r="BP442" s="371"/>
      <c r="BQ442" s="371"/>
      <c r="BR442" s="371"/>
      <c r="BS442" s="371"/>
      <c r="BT442" s="371"/>
      <c r="BU442" s="371"/>
      <c r="BV442" s="371"/>
      <c r="BW442" s="371"/>
      <c r="BX442" s="371"/>
      <c r="BY442" s="371"/>
      <c r="BZ442" s="372"/>
      <c r="CA442" s="372"/>
      <c r="CB442" s="372"/>
      <c r="CC442" s="372"/>
      <c r="CD442" s="372"/>
      <c r="CE442" s="372"/>
      <c r="CF442" s="372"/>
      <c r="CG442" s="372"/>
      <c r="CH442" s="372"/>
      <c r="CI442" s="372"/>
      <c r="CJ442" s="372"/>
      <c r="CK442" s="372"/>
      <c r="CL442" s="372"/>
      <c r="CM442" s="372"/>
      <c r="CN442" s="372"/>
      <c r="CO442" s="372"/>
      <c r="CP442" s="372"/>
      <c r="CQ442" s="372"/>
      <c r="CR442" s="372"/>
      <c r="CS442" s="372"/>
      <c r="CT442" s="372"/>
      <c r="CU442" s="372"/>
      <c r="CV442" s="372"/>
      <c r="CW442" s="372"/>
      <c r="CX442" s="372"/>
      <c r="CY442" s="372"/>
      <c r="CZ442" s="372"/>
    </row>
    <row r="443" s="376" customFormat="true" ht="25.15" customHeight="true" x14ac:dyDescent="0.2">
      <c r="B443" s="721"/>
      <c r="C443" s="853" t="s">
        <v>414</v>
      </c>
      <c r="D443" s="814"/>
      <c r="E443" s="199">
        <v>3.4413811334900186E-2</v>
      </c>
      <c r="F443" s="193"/>
      <c r="G443" s="193"/>
      <c r="H443" s="853" t="s">
        <v>418</v>
      </c>
      <c r="I443" s="814"/>
      <c r="J443" s="199">
        <v>-5.8192393790938178E-2</v>
      </c>
      <c r="K443" s="193"/>
      <c r="L443" s="193"/>
      <c r="M443" s="853" t="s">
        <v>415</v>
      </c>
      <c r="N443" s="814"/>
      <c r="O443" s="199">
        <v>1.7692376813867254E-2</v>
      </c>
      <c r="P443" s="193"/>
      <c r="Q443" s="193"/>
      <c r="AL443" s="369"/>
      <c r="AM443" s="369"/>
      <c r="AN443" s="369"/>
      <c r="AO443" s="369"/>
      <c r="AP443" s="369"/>
      <c r="AQ443" s="369"/>
      <c r="AR443" s="369"/>
      <c r="AS443" s="369"/>
      <c r="AT443" s="369"/>
      <c r="AU443" s="369"/>
      <c r="AV443" s="369"/>
      <c r="AW443" s="369"/>
      <c r="AX443" s="369"/>
      <c r="AY443" s="369"/>
      <c r="AZ443" s="369"/>
      <c r="BA443" s="371"/>
      <c r="BB443" s="448"/>
      <c r="BC443" s="371"/>
      <c r="BD443" s="371"/>
      <c r="BE443" s="371"/>
      <c r="BF443" s="371"/>
      <c r="BG443" s="371"/>
      <c r="BH443" s="371"/>
      <c r="BI443" s="371"/>
      <c r="BJ443" s="371"/>
      <c r="BK443" s="371"/>
      <c r="BL443" s="371"/>
      <c r="BM443" s="371"/>
      <c r="BN443" s="371"/>
      <c r="BO443" s="371"/>
      <c r="BP443" s="371"/>
      <c r="BQ443" s="371"/>
      <c r="BR443" s="371"/>
      <c r="BS443" s="371"/>
      <c r="BT443" s="371"/>
      <c r="BU443" s="371"/>
      <c r="BV443" s="371"/>
      <c r="BW443" s="371"/>
      <c r="BX443" s="371"/>
      <c r="BY443" s="371"/>
      <c r="BZ443" s="372"/>
      <c r="CA443" s="372"/>
      <c r="CB443" s="372"/>
      <c r="CC443" s="372"/>
      <c r="CD443" s="372"/>
      <c r="CE443" s="372"/>
      <c r="CF443" s="372"/>
      <c r="CG443" s="372"/>
      <c r="CH443" s="372"/>
      <c r="CI443" s="372"/>
      <c r="CJ443" s="372"/>
      <c r="CK443" s="372"/>
      <c r="CL443" s="372"/>
      <c r="CM443" s="372"/>
      <c r="CN443" s="372"/>
      <c r="CO443" s="372"/>
      <c r="CP443" s="372"/>
      <c r="CQ443" s="372"/>
      <c r="CR443" s="372"/>
      <c r="CS443" s="372"/>
      <c r="CT443" s="372"/>
      <c r="CU443" s="372"/>
      <c r="CV443" s="372"/>
      <c r="CW443" s="372"/>
      <c r="CX443" s="372"/>
      <c r="CY443" s="372"/>
      <c r="CZ443" s="372"/>
    </row>
    <row r="444" s="376" customFormat="true" ht="25.15" customHeight="true" x14ac:dyDescent="0.2">
      <c r="B444" s="721"/>
      <c r="C444" s="853" t="s">
        <v>419</v>
      </c>
      <c r="D444" s="814"/>
      <c r="E444" s="199">
        <v>3.0582394031827522E-2</v>
      </c>
      <c r="F444" s="193"/>
      <c r="G444" s="193"/>
      <c r="H444" s="853" t="s">
        <v>401</v>
      </c>
      <c r="I444" s="814"/>
      <c r="J444" s="199">
        <v>5.5540327147429944E-2</v>
      </c>
      <c r="K444" s="193"/>
      <c r="L444" s="193"/>
      <c r="M444" s="853" t="s">
        <v>413</v>
      </c>
      <c r="N444" s="814"/>
      <c r="O444" s="199">
        <v>1.4498170773009043E-2</v>
      </c>
      <c r="P444" s="193"/>
      <c r="Q444" s="193"/>
      <c r="AL444" s="369"/>
      <c r="AM444" s="369"/>
      <c r="AN444" s="369"/>
      <c r="AO444" s="369"/>
      <c r="AP444" s="369"/>
      <c r="AQ444" s="369"/>
      <c r="AR444" s="369"/>
      <c r="AS444" s="369"/>
      <c r="AT444" s="369"/>
      <c r="AU444" s="369"/>
      <c r="AV444" s="369"/>
      <c r="AW444" s="369"/>
      <c r="AX444" s="369"/>
      <c r="AY444" s="369"/>
      <c r="AZ444" s="369"/>
      <c r="BA444" s="371"/>
      <c r="BB444" s="448"/>
      <c r="BC444" s="371"/>
      <c r="BD444" s="371"/>
      <c r="BE444" s="371"/>
      <c r="BF444" s="371"/>
      <c r="BG444" s="371"/>
      <c r="BH444" s="371"/>
      <c r="BI444" s="371"/>
      <c r="BJ444" s="371"/>
      <c r="BK444" s="371"/>
      <c r="BL444" s="371"/>
      <c r="BM444" s="371"/>
      <c r="BN444" s="371"/>
      <c r="BO444" s="371"/>
      <c r="BP444" s="371"/>
      <c r="BQ444" s="371"/>
      <c r="BR444" s="371"/>
      <c r="BS444" s="371"/>
      <c r="BT444" s="371"/>
      <c r="BU444" s="371"/>
      <c r="BV444" s="371"/>
      <c r="BW444" s="371"/>
      <c r="BX444" s="371"/>
      <c r="BY444" s="371"/>
      <c r="BZ444" s="372"/>
      <c r="CA444" s="372"/>
      <c r="CB444" s="372"/>
      <c r="CC444" s="372"/>
      <c r="CD444" s="372"/>
      <c r="CE444" s="372"/>
      <c r="CF444" s="372"/>
      <c r="CG444" s="372"/>
      <c r="CH444" s="372"/>
      <c r="CI444" s="372"/>
      <c r="CJ444" s="372"/>
      <c r="CK444" s="372"/>
      <c r="CL444" s="372"/>
      <c r="CM444" s="372"/>
      <c r="CN444" s="372"/>
      <c r="CO444" s="372"/>
      <c r="CP444" s="372"/>
      <c r="CQ444" s="372"/>
      <c r="CR444" s="372"/>
      <c r="CS444" s="372"/>
      <c r="CT444" s="372"/>
      <c r="CU444" s="372"/>
      <c r="CV444" s="372"/>
      <c r="CW444" s="372"/>
      <c r="CX444" s="372"/>
      <c r="CY444" s="372"/>
      <c r="CZ444" s="372"/>
    </row>
    <row r="445" s="376" customFormat="true" ht="25.15" customHeight="true" x14ac:dyDescent="0.2">
      <c r="B445" s="721"/>
      <c r="C445" s="853" t="s">
        <v>399</v>
      </c>
      <c r="D445" s="814"/>
      <c r="E445" s="199">
        <v>-3.0468009749951654E-2</v>
      </c>
      <c r="F445" s="193"/>
      <c r="G445" s="193"/>
      <c r="H445" s="853" t="s">
        <v>410</v>
      </c>
      <c r="I445" s="814"/>
      <c r="J445" s="199">
        <v>-4.5520887922518315E-2</v>
      </c>
      <c r="K445" s="193"/>
      <c r="L445" s="193"/>
      <c r="M445" s="853" t="s">
        <v>420</v>
      </c>
      <c r="N445" s="814"/>
      <c r="O445" s="199">
        <v>1.4039508114277061E-2</v>
      </c>
      <c r="P445" s="193"/>
      <c r="Q445" s="193"/>
      <c r="AL445" s="369"/>
      <c r="AM445" s="369"/>
      <c r="AN445" s="369"/>
      <c r="AO445" s="369"/>
      <c r="AP445" s="369"/>
      <c r="AQ445" s="369"/>
      <c r="AR445" s="369"/>
      <c r="AS445" s="369"/>
      <c r="AT445" s="369"/>
      <c r="AU445" s="369"/>
      <c r="AV445" s="369"/>
      <c r="AW445" s="369"/>
      <c r="AX445" s="369"/>
      <c r="AY445" s="369"/>
      <c r="AZ445" s="369"/>
      <c r="BA445" s="371"/>
      <c r="BB445" s="448"/>
      <c r="BC445" s="371"/>
      <c r="BD445" s="371"/>
      <c r="BE445" s="371"/>
      <c r="BF445" s="371"/>
      <c r="BG445" s="371"/>
      <c r="BH445" s="371"/>
      <c r="BI445" s="371"/>
      <c r="BJ445" s="371"/>
      <c r="BK445" s="371"/>
      <c r="BL445" s="371"/>
      <c r="BM445" s="371"/>
      <c r="BN445" s="371"/>
      <c r="BO445" s="371"/>
      <c r="BP445" s="371"/>
      <c r="BQ445" s="371"/>
      <c r="BR445" s="371"/>
      <c r="BS445" s="371"/>
      <c r="BT445" s="371"/>
      <c r="BU445" s="371"/>
      <c r="BV445" s="371"/>
      <c r="BW445" s="371"/>
      <c r="BX445" s="371"/>
      <c r="BY445" s="371"/>
      <c r="BZ445" s="372"/>
      <c r="CA445" s="372"/>
      <c r="CB445" s="372"/>
      <c r="CC445" s="372"/>
      <c r="CD445" s="372"/>
      <c r="CE445" s="372"/>
      <c r="CF445" s="372"/>
      <c r="CG445" s="372"/>
      <c r="CH445" s="372"/>
      <c r="CI445" s="372"/>
      <c r="CJ445" s="372"/>
      <c r="CK445" s="372"/>
      <c r="CL445" s="372"/>
      <c r="CM445" s="372"/>
      <c r="CN445" s="372"/>
      <c r="CO445" s="372"/>
      <c r="CP445" s="372"/>
      <c r="CQ445" s="372"/>
      <c r="CR445" s="372"/>
      <c r="CS445" s="372"/>
      <c r="CT445" s="372"/>
      <c r="CU445" s="372"/>
      <c r="CV445" s="372"/>
      <c r="CW445" s="372"/>
      <c r="CX445" s="372"/>
      <c r="CY445" s="372"/>
      <c r="CZ445" s="372"/>
    </row>
    <row r="446" s="376" customFormat="true" ht="25.15" customHeight="true" x14ac:dyDescent="0.2">
      <c r="C446" s="853" t="s">
        <v>410</v>
      </c>
      <c r="D446" s="814"/>
      <c r="E446" s="199">
        <v>-2.7715619582292687E-2</v>
      </c>
      <c r="F446" s="193"/>
      <c r="G446" s="193"/>
      <c r="H446" s="853" t="s">
        <v>421</v>
      </c>
      <c r="I446" s="814"/>
      <c r="J446" s="199">
        <v>-4.4709180497333557E-2</v>
      </c>
      <c r="K446" s="193"/>
      <c r="L446" s="193"/>
      <c r="M446" s="853" t="s">
        <v>422</v>
      </c>
      <c r="N446" s="814"/>
      <c r="O446" s="199">
        <v>-1.1734507906036473E-2</v>
      </c>
      <c r="P446" s="193"/>
      <c r="Q446" s="193"/>
      <c r="AL446" s="369"/>
      <c r="AM446" s="369"/>
      <c r="AN446" s="369"/>
      <c r="AO446" s="369"/>
      <c r="AP446" s="369"/>
      <c r="AQ446" s="369"/>
      <c r="AR446" s="369"/>
      <c r="AS446" s="369"/>
      <c r="AT446" s="369"/>
      <c r="AU446" s="369"/>
      <c r="AV446" s="369"/>
      <c r="AW446" s="369"/>
      <c r="AX446" s="369"/>
      <c r="AY446" s="369"/>
      <c r="AZ446" s="369"/>
      <c r="BA446" s="371"/>
      <c r="BB446" s="448"/>
      <c r="BC446" s="371"/>
      <c r="BD446" s="371"/>
      <c r="BE446" s="371"/>
      <c r="BF446" s="371"/>
      <c r="BG446" s="371"/>
      <c r="BH446" s="371"/>
      <c r="BI446" s="371"/>
      <c r="BJ446" s="371"/>
      <c r="BK446" s="371"/>
      <c r="BL446" s="371"/>
      <c r="BM446" s="371"/>
      <c r="BN446" s="371"/>
      <c r="BO446" s="371"/>
      <c r="BP446" s="371"/>
      <c r="BQ446" s="371"/>
      <c r="BR446" s="371"/>
      <c r="BS446" s="371"/>
      <c r="BT446" s="371"/>
      <c r="BU446" s="371"/>
      <c r="BV446" s="371"/>
      <c r="BW446" s="371"/>
      <c r="BX446" s="371"/>
      <c r="BY446" s="371"/>
      <c r="BZ446" s="372"/>
      <c r="CA446" s="372"/>
      <c r="CB446" s="372"/>
      <c r="CC446" s="372"/>
      <c r="CD446" s="372"/>
      <c r="CE446" s="372"/>
      <c r="CF446" s="372"/>
      <c r="CG446" s="372"/>
      <c r="CH446" s="372"/>
      <c r="CI446" s="372"/>
      <c r="CJ446" s="372"/>
      <c r="CK446" s="372"/>
      <c r="CL446" s="372"/>
      <c r="CM446" s="372"/>
      <c r="CN446" s="372"/>
      <c r="CO446" s="372"/>
      <c r="CP446" s="372"/>
      <c r="CQ446" s="372"/>
      <c r="CR446" s="372"/>
      <c r="CS446" s="372"/>
      <c r="CT446" s="372"/>
      <c r="CU446" s="372"/>
      <c r="CV446" s="372"/>
      <c r="CW446" s="372"/>
      <c r="CX446" s="372"/>
      <c r="CY446" s="372"/>
      <c r="CZ446" s="372"/>
    </row>
    <row r="447" s="376" customFormat="true" ht="25.15" customHeight="true" x14ac:dyDescent="0.2">
      <c r="C447" s="853" t="s">
        <v>421</v>
      </c>
      <c r="D447" s="814"/>
      <c r="E447" s="199">
        <v>-2.6607670915317325E-2</v>
      </c>
      <c r="F447" s="193"/>
      <c r="G447" s="193"/>
      <c r="H447" s="853" t="s">
        <v>415</v>
      </c>
      <c r="I447" s="814"/>
      <c r="J447" s="199">
        <v>4.4355002804462224E-2</v>
      </c>
      <c r="K447" s="193"/>
      <c r="L447" s="193"/>
      <c r="M447" s="853" t="s">
        <v>418</v>
      </c>
      <c r="N447" s="814"/>
      <c r="O447" s="199">
        <v>1.1205281978937028E-2</v>
      </c>
      <c r="P447" s="193"/>
      <c r="Q447" s="193"/>
      <c r="AL447" s="369"/>
      <c r="AM447" s="369"/>
      <c r="AN447" s="369"/>
      <c r="AO447" s="369"/>
      <c r="AP447" s="369"/>
      <c r="AQ447" s="369"/>
      <c r="AR447" s="369"/>
      <c r="AS447" s="369"/>
      <c r="AT447" s="369"/>
      <c r="AU447" s="369"/>
      <c r="AV447" s="369"/>
      <c r="AW447" s="369"/>
      <c r="AX447" s="369"/>
      <c r="AY447" s="369"/>
      <c r="AZ447" s="369"/>
      <c r="BA447" s="371"/>
      <c r="BB447" s="448"/>
      <c r="BC447" s="371"/>
      <c r="BD447" s="371"/>
      <c r="BE447" s="371"/>
      <c r="BF447" s="371"/>
      <c r="BG447" s="371"/>
      <c r="BH447" s="371"/>
      <c r="BI447" s="371"/>
      <c r="BJ447" s="371"/>
      <c r="BK447" s="371"/>
      <c r="BL447" s="371"/>
      <c r="BM447" s="371"/>
      <c r="BN447" s="371"/>
      <c r="BO447" s="371"/>
      <c r="BP447" s="371"/>
      <c r="BQ447" s="371"/>
      <c r="BR447" s="371"/>
      <c r="BS447" s="371"/>
      <c r="BT447" s="371"/>
      <c r="BU447" s="371"/>
      <c r="BV447" s="371"/>
      <c r="BW447" s="371"/>
      <c r="BX447" s="371"/>
      <c r="BY447" s="371"/>
      <c r="BZ447" s="372"/>
      <c r="CA447" s="372"/>
      <c r="CB447" s="372"/>
      <c r="CC447" s="372"/>
      <c r="CD447" s="372"/>
      <c r="CE447" s="372"/>
      <c r="CF447" s="372"/>
      <c r="CG447" s="372"/>
      <c r="CH447" s="372"/>
      <c r="CI447" s="372"/>
      <c r="CJ447" s="372"/>
      <c r="CK447" s="372"/>
      <c r="CL447" s="372"/>
      <c r="CM447" s="372"/>
      <c r="CN447" s="372"/>
      <c r="CO447" s="372"/>
      <c r="CP447" s="372"/>
      <c r="CQ447" s="372"/>
      <c r="CR447" s="372"/>
      <c r="CS447" s="372"/>
      <c r="CT447" s="372"/>
      <c r="CU447" s="372"/>
      <c r="CV447" s="372"/>
      <c r="CW447" s="372"/>
      <c r="CX447" s="372"/>
      <c r="CY447" s="372"/>
      <c r="CZ447" s="372"/>
    </row>
    <row r="448" s="376" customFormat="true" ht="25.15" customHeight="true" x14ac:dyDescent="0.2">
      <c r="C448" s="853" t="s">
        <v>423</v>
      </c>
      <c r="D448" s="814"/>
      <c r="E448" s="199">
        <v>-2.638085614955302E-2</v>
      </c>
      <c r="F448" s="193"/>
      <c r="G448" s="193"/>
      <c r="H448" s="853" t="s">
        <v>423</v>
      </c>
      <c r="I448" s="814"/>
      <c r="J448" s="199">
        <v>-3.5675509118124879E-2</v>
      </c>
      <c r="K448" s="193"/>
      <c r="L448" s="193"/>
      <c r="M448" s="853" t="s">
        <v>424</v>
      </c>
      <c r="N448" s="814"/>
      <c r="O448" s="199">
        <v>-1.0812978882775834E-2</v>
      </c>
      <c r="P448" s="193"/>
      <c r="Q448" s="193"/>
      <c r="AL448" s="369"/>
      <c r="AM448" s="369"/>
      <c r="AN448" s="369"/>
      <c r="AO448" s="369"/>
      <c r="AP448" s="369"/>
      <c r="AQ448" s="369"/>
      <c r="AR448" s="369"/>
      <c r="AS448" s="369"/>
      <c r="AT448" s="369"/>
      <c r="AU448" s="369"/>
      <c r="AV448" s="369"/>
      <c r="AW448" s="369"/>
      <c r="AX448" s="369"/>
      <c r="AY448" s="369"/>
      <c r="AZ448" s="369"/>
      <c r="BA448" s="371"/>
      <c r="BB448" s="448"/>
      <c r="BC448" s="371"/>
      <c r="BD448" s="371"/>
      <c r="BE448" s="371"/>
      <c r="BF448" s="371"/>
      <c r="BG448" s="371"/>
      <c r="BH448" s="371"/>
      <c r="BI448" s="371"/>
      <c r="BJ448" s="371"/>
      <c r="BK448" s="371"/>
      <c r="BL448" s="371"/>
      <c r="BM448" s="371"/>
      <c r="BN448" s="371"/>
      <c r="BO448" s="371"/>
      <c r="BP448" s="371"/>
      <c r="BQ448" s="371"/>
      <c r="BR448" s="371"/>
      <c r="BS448" s="371"/>
      <c r="BT448" s="371"/>
      <c r="BU448" s="371"/>
      <c r="BV448" s="371"/>
      <c r="BW448" s="371"/>
      <c r="BX448" s="371"/>
      <c r="BY448" s="371"/>
      <c r="BZ448" s="372"/>
      <c r="CA448" s="372"/>
      <c r="CB448" s="372"/>
      <c r="CC448" s="372"/>
      <c r="CD448" s="372"/>
      <c r="CE448" s="372"/>
      <c r="CF448" s="372"/>
      <c r="CG448" s="372"/>
      <c r="CH448" s="372"/>
      <c r="CI448" s="372"/>
      <c r="CJ448" s="372"/>
      <c r="CK448" s="372"/>
      <c r="CL448" s="372"/>
      <c r="CM448" s="372"/>
      <c r="CN448" s="372"/>
      <c r="CO448" s="372"/>
      <c r="CP448" s="372"/>
      <c r="CQ448" s="372"/>
      <c r="CR448" s="372"/>
      <c r="CS448" s="372"/>
      <c r="CT448" s="372"/>
      <c r="CU448" s="372"/>
      <c r="CV448" s="372"/>
      <c r="CW448" s="372"/>
      <c r="CX448" s="372"/>
      <c r="CY448" s="372"/>
      <c r="CZ448" s="372"/>
    </row>
    <row r="449" s="376" customFormat="true" ht="25.15" customHeight="true" x14ac:dyDescent="0.2">
      <c r="C449" s="853" t="s">
        <v>407</v>
      </c>
      <c r="D449" s="814"/>
      <c r="E449" s="199">
        <v>2.4604624519045645E-2</v>
      </c>
      <c r="F449" s="193"/>
      <c r="G449" s="193"/>
      <c r="H449" s="853" t="s">
        <v>425</v>
      </c>
      <c r="I449" s="814"/>
      <c r="J449" s="199">
        <v>3.2091575631083127E-2</v>
      </c>
      <c r="K449" s="193"/>
      <c r="L449" s="193"/>
      <c r="M449" s="853" t="s">
        <v>421</v>
      </c>
      <c r="N449" s="814"/>
      <c r="O449" s="199">
        <v>-1.051379926331235E-2</v>
      </c>
      <c r="P449" s="193"/>
      <c r="Q449" s="193"/>
      <c r="AL449" s="369"/>
      <c r="AM449" s="369"/>
      <c r="AN449" s="369"/>
      <c r="AO449" s="369"/>
      <c r="AP449" s="369"/>
      <c r="AQ449" s="369"/>
      <c r="AR449" s="369"/>
      <c r="AS449" s="369"/>
      <c r="AT449" s="369"/>
      <c r="AU449" s="369"/>
      <c r="AV449" s="369"/>
      <c r="AW449" s="369"/>
      <c r="AX449" s="369"/>
      <c r="AY449" s="369"/>
      <c r="AZ449" s="369"/>
      <c r="BA449" s="371"/>
      <c r="BB449" s="448"/>
      <c r="BC449" s="371"/>
      <c r="BD449" s="371"/>
      <c r="BE449" s="371"/>
      <c r="BF449" s="371"/>
      <c r="BG449" s="371"/>
      <c r="BH449" s="371"/>
      <c r="BI449" s="371"/>
      <c r="BJ449" s="371"/>
      <c r="BK449" s="371"/>
      <c r="BL449" s="371"/>
      <c r="BM449" s="371"/>
      <c r="BN449" s="371"/>
      <c r="BO449" s="371"/>
      <c r="BP449" s="371"/>
      <c r="BQ449" s="371"/>
      <c r="BR449" s="371"/>
      <c r="BS449" s="371"/>
      <c r="BT449" s="371"/>
      <c r="BU449" s="371"/>
      <c r="BV449" s="371"/>
      <c r="BW449" s="371"/>
      <c r="BX449" s="371"/>
      <c r="BY449" s="371"/>
      <c r="BZ449" s="372"/>
      <c r="CA449" s="372"/>
      <c r="CB449" s="372"/>
      <c r="CC449" s="372"/>
      <c r="CD449" s="372"/>
      <c r="CE449" s="372"/>
      <c r="CF449" s="372"/>
      <c r="CG449" s="372"/>
      <c r="CH449" s="372"/>
      <c r="CI449" s="372"/>
      <c r="CJ449" s="372"/>
      <c r="CK449" s="372"/>
      <c r="CL449" s="372"/>
      <c r="CM449" s="372"/>
      <c r="CN449" s="372"/>
      <c r="CO449" s="372"/>
      <c r="CP449" s="372"/>
      <c r="CQ449" s="372"/>
      <c r="CR449" s="372"/>
      <c r="CS449" s="372"/>
      <c r="CT449" s="372"/>
      <c r="CU449" s="372"/>
      <c r="CV449" s="372"/>
      <c r="CW449" s="372"/>
      <c r="CX449" s="372"/>
      <c r="CY449" s="372"/>
      <c r="CZ449" s="372"/>
    </row>
    <row r="450" s="376" customFormat="true" ht="25.15" customHeight="true" x14ac:dyDescent="0.2">
      <c r="C450" s="853" t="s">
        <v>413</v>
      </c>
      <c r="D450" s="814"/>
      <c r="E450" s="199">
        <v>-2.3739270282763361E-2</v>
      </c>
      <c r="F450" s="193"/>
      <c r="G450" s="193"/>
      <c r="H450" s="853" t="s">
        <v>407</v>
      </c>
      <c r="I450" s="814"/>
      <c r="J450" s="199">
        <v>3.1463614355510282E-2</v>
      </c>
      <c r="K450" s="193"/>
      <c r="L450" s="193"/>
      <c r="M450" s="853" t="s">
        <v>426</v>
      </c>
      <c r="N450" s="814"/>
      <c r="O450" s="199">
        <v>-4.7910996966185563E-3</v>
      </c>
      <c r="P450" s="193"/>
      <c r="Q450" s="193"/>
      <c r="AL450" s="369"/>
      <c r="AM450" s="369"/>
      <c r="AN450" s="369"/>
      <c r="AO450" s="369"/>
      <c r="AP450" s="369"/>
      <c r="AQ450" s="369"/>
      <c r="AR450" s="369"/>
      <c r="AS450" s="369"/>
      <c r="AT450" s="369"/>
      <c r="AU450" s="369"/>
      <c r="AV450" s="369"/>
      <c r="AW450" s="369"/>
      <c r="AX450" s="369"/>
      <c r="AY450" s="369"/>
      <c r="AZ450" s="369"/>
      <c r="BA450" s="371"/>
      <c r="BB450" s="448"/>
      <c r="BC450" s="371"/>
      <c r="BD450" s="371"/>
      <c r="BE450" s="371"/>
      <c r="BF450" s="371"/>
      <c r="BG450" s="371"/>
      <c r="BH450" s="371"/>
      <c r="BI450" s="371"/>
      <c r="BJ450" s="371"/>
      <c r="BK450" s="371"/>
      <c r="BL450" s="371"/>
      <c r="BM450" s="371"/>
      <c r="BN450" s="371"/>
      <c r="BO450" s="371"/>
      <c r="BP450" s="371"/>
      <c r="BQ450" s="371"/>
      <c r="BR450" s="371"/>
      <c r="BS450" s="371"/>
      <c r="BT450" s="371"/>
      <c r="BU450" s="371"/>
      <c r="BV450" s="371"/>
      <c r="BW450" s="371"/>
      <c r="BX450" s="371"/>
      <c r="BY450" s="371"/>
      <c r="BZ450" s="372"/>
      <c r="CA450" s="372"/>
      <c r="CB450" s="372"/>
      <c r="CC450" s="372"/>
      <c r="CD450" s="372"/>
      <c r="CE450" s="372"/>
      <c r="CF450" s="372"/>
      <c r="CG450" s="372"/>
      <c r="CH450" s="372"/>
      <c r="CI450" s="372"/>
      <c r="CJ450" s="372"/>
      <c r="CK450" s="372"/>
      <c r="CL450" s="372"/>
      <c r="CM450" s="372"/>
      <c r="CN450" s="372"/>
      <c r="CO450" s="372"/>
      <c r="CP450" s="372"/>
      <c r="CQ450" s="372"/>
      <c r="CR450" s="372"/>
      <c r="CS450" s="372"/>
      <c r="CT450" s="372"/>
      <c r="CU450" s="372"/>
      <c r="CV450" s="372"/>
      <c r="CW450" s="372"/>
      <c r="CX450" s="372"/>
      <c r="CY450" s="372"/>
      <c r="CZ450" s="372"/>
    </row>
    <row r="451" s="376" customFormat="true" ht="25.15" customHeight="true" x14ac:dyDescent="0.2">
      <c r="C451" s="853" t="s">
        <v>418</v>
      </c>
      <c r="D451" s="814"/>
      <c r="E451" s="199">
        <v>-2.3467378202887055E-2</v>
      </c>
      <c r="F451" s="193"/>
      <c r="G451" s="193"/>
      <c r="H451" s="853" t="s">
        <v>427</v>
      </c>
      <c r="I451" s="814"/>
      <c r="J451" s="199">
        <v>-3.1332755504335418E-2</v>
      </c>
      <c r="K451" s="193"/>
      <c r="L451" s="193"/>
      <c r="M451" s="853" t="s">
        <v>425</v>
      </c>
      <c r="N451" s="814"/>
      <c r="O451" s="199">
        <v>4.4702486605199543E-3</v>
      </c>
      <c r="P451" s="193"/>
      <c r="Q451" s="193"/>
      <c r="AL451" s="369"/>
      <c r="AM451" s="369"/>
      <c r="AN451" s="369"/>
      <c r="AO451" s="369"/>
      <c r="AP451" s="369"/>
      <c r="AQ451" s="369"/>
      <c r="AR451" s="369"/>
      <c r="AS451" s="369"/>
      <c r="AT451" s="369"/>
      <c r="AU451" s="369"/>
      <c r="AV451" s="369"/>
      <c r="AW451" s="369"/>
      <c r="AX451" s="369"/>
      <c r="AY451" s="369"/>
      <c r="AZ451" s="369"/>
      <c r="BA451" s="371"/>
      <c r="BB451" s="448"/>
      <c r="BC451" s="371"/>
      <c r="BD451" s="371"/>
      <c r="BE451" s="371"/>
      <c r="BF451" s="371"/>
      <c r="BG451" s="371"/>
      <c r="BH451" s="371"/>
      <c r="BI451" s="371"/>
      <c r="BJ451" s="371"/>
      <c r="BK451" s="371"/>
      <c r="BL451" s="371"/>
      <c r="BM451" s="371"/>
      <c r="BN451" s="371"/>
      <c r="BO451" s="371"/>
      <c r="BP451" s="371"/>
      <c r="BQ451" s="371"/>
      <c r="BR451" s="371"/>
      <c r="BS451" s="371"/>
      <c r="BT451" s="371"/>
      <c r="BU451" s="371"/>
      <c r="BV451" s="371"/>
      <c r="BW451" s="371"/>
      <c r="BX451" s="371"/>
      <c r="BY451" s="371"/>
      <c r="BZ451" s="372"/>
      <c r="CA451" s="372"/>
      <c r="CB451" s="372"/>
      <c r="CC451" s="372"/>
      <c r="CD451" s="372"/>
      <c r="CE451" s="372"/>
      <c r="CF451" s="372"/>
      <c r="CG451" s="372"/>
      <c r="CH451" s="372"/>
      <c r="CI451" s="372"/>
      <c r="CJ451" s="372"/>
      <c r="CK451" s="372"/>
      <c r="CL451" s="372"/>
      <c r="CM451" s="372"/>
      <c r="CN451" s="372"/>
      <c r="CO451" s="372"/>
      <c r="CP451" s="372"/>
      <c r="CQ451" s="372"/>
      <c r="CR451" s="372"/>
      <c r="CS451" s="372"/>
      <c r="CT451" s="372"/>
      <c r="CU451" s="372"/>
      <c r="CV451" s="372"/>
      <c r="CW451" s="372"/>
      <c r="CX451" s="372"/>
      <c r="CY451" s="372"/>
      <c r="CZ451" s="372"/>
    </row>
    <row r="452" s="376" customFormat="true" ht="25.15" customHeight="true" x14ac:dyDescent="0.2">
      <c r="C452" s="853" t="s">
        <v>420</v>
      </c>
      <c r="D452" s="814"/>
      <c r="E452" s="199">
        <v>2.176857286687903E-2</v>
      </c>
      <c r="F452" s="193"/>
      <c r="G452" s="193"/>
      <c r="H452" s="853" t="s">
        <v>428</v>
      </c>
      <c r="I452" s="814"/>
      <c r="J452" s="199">
        <v>-2.8489946436183102E-2</v>
      </c>
      <c r="K452" s="193"/>
      <c r="L452" s="193"/>
      <c r="M452" s="853" t="s">
        <v>429</v>
      </c>
      <c r="N452" s="814"/>
      <c r="O452" s="199">
        <v>4.0980673232592453E-3</v>
      </c>
      <c r="P452" s="193"/>
      <c r="Q452" s="193"/>
      <c r="AL452" s="369"/>
      <c r="AM452" s="369"/>
      <c r="AN452" s="369"/>
      <c r="AO452" s="369"/>
      <c r="AP452" s="369"/>
      <c r="AQ452" s="369"/>
      <c r="AR452" s="369"/>
      <c r="AS452" s="369"/>
      <c r="AT452" s="369"/>
      <c r="AU452" s="369"/>
      <c r="AV452" s="369"/>
      <c r="AW452" s="369"/>
      <c r="AX452" s="369"/>
      <c r="AY452" s="369"/>
      <c r="AZ452" s="369"/>
      <c r="BA452" s="371"/>
      <c r="BB452" s="448"/>
      <c r="BC452" s="371"/>
      <c r="BD452" s="371"/>
      <c r="BE452" s="371"/>
      <c r="BF452" s="371"/>
      <c r="BG452" s="371"/>
      <c r="BH452" s="371"/>
      <c r="BI452" s="371"/>
      <c r="BJ452" s="371"/>
      <c r="BK452" s="371"/>
      <c r="BL452" s="371"/>
      <c r="BM452" s="371"/>
      <c r="BN452" s="371"/>
      <c r="BO452" s="371"/>
      <c r="BP452" s="371"/>
      <c r="BQ452" s="371"/>
      <c r="BR452" s="371"/>
      <c r="BS452" s="371"/>
      <c r="BT452" s="371"/>
      <c r="BU452" s="371"/>
      <c r="BV452" s="371"/>
      <c r="BW452" s="371"/>
      <c r="BX452" s="371"/>
      <c r="BY452" s="371"/>
      <c r="BZ452" s="372"/>
      <c r="CA452" s="372"/>
      <c r="CB452" s="372"/>
      <c r="CC452" s="372"/>
      <c r="CD452" s="372"/>
      <c r="CE452" s="372"/>
      <c r="CF452" s="372"/>
      <c r="CG452" s="372"/>
      <c r="CH452" s="372"/>
      <c r="CI452" s="372"/>
      <c r="CJ452" s="372"/>
      <c r="CK452" s="372"/>
      <c r="CL452" s="372"/>
      <c r="CM452" s="372"/>
      <c r="CN452" s="372"/>
      <c r="CO452" s="372"/>
      <c r="CP452" s="372"/>
      <c r="CQ452" s="372"/>
      <c r="CR452" s="372"/>
      <c r="CS452" s="372"/>
      <c r="CT452" s="372"/>
      <c r="CU452" s="372"/>
      <c r="CV452" s="372"/>
      <c r="CW452" s="372"/>
      <c r="CX452" s="372"/>
      <c r="CY452" s="372"/>
      <c r="CZ452" s="372"/>
    </row>
    <row r="453" s="376" customFormat="true" ht="25.15" customHeight="true" x14ac:dyDescent="0.2">
      <c r="C453" s="853" t="s">
        <v>425</v>
      </c>
      <c r="D453" s="814"/>
      <c r="E453" s="199">
        <v>1.9992168021240406E-2</v>
      </c>
      <c r="F453" s="193"/>
      <c r="G453" s="193"/>
      <c r="H453" s="853" t="s">
        <v>429</v>
      </c>
      <c r="I453" s="814"/>
      <c r="J453" s="199">
        <v>-2.6022246705545028E-2</v>
      </c>
      <c r="K453" s="193"/>
      <c r="L453" s="193"/>
      <c r="M453" s="853" t="s">
        <v>416</v>
      </c>
      <c r="N453" s="814"/>
      <c r="O453" s="199">
        <v>-4.0365767668081821E-3</v>
      </c>
      <c r="P453" s="193"/>
      <c r="Q453" s="193"/>
      <c r="AL453" s="369"/>
      <c r="AM453" s="369"/>
      <c r="AN453" s="369"/>
      <c r="AO453" s="369"/>
      <c r="AP453" s="369"/>
      <c r="AQ453" s="369"/>
      <c r="AR453" s="369"/>
      <c r="AS453" s="369"/>
      <c r="AT453" s="369"/>
      <c r="AU453" s="369"/>
      <c r="AV453" s="369"/>
      <c r="AW453" s="369"/>
      <c r="AX453" s="369"/>
      <c r="AY453" s="369"/>
      <c r="AZ453" s="369"/>
      <c r="BA453" s="371"/>
      <c r="BB453" s="448"/>
      <c r="BC453" s="371"/>
      <c r="BD453" s="371"/>
      <c r="BE453" s="371"/>
      <c r="BF453" s="371"/>
      <c r="BG453" s="371"/>
      <c r="BH453" s="371"/>
      <c r="BI453" s="371"/>
      <c r="BJ453" s="371"/>
      <c r="BK453" s="371"/>
      <c r="BL453" s="371"/>
      <c r="BM453" s="371"/>
      <c r="BN453" s="371"/>
      <c r="BO453" s="371"/>
      <c r="BP453" s="371"/>
      <c r="BQ453" s="371"/>
      <c r="BR453" s="371"/>
      <c r="BS453" s="371"/>
      <c r="BT453" s="371"/>
      <c r="BU453" s="371"/>
      <c r="BV453" s="371"/>
      <c r="BW453" s="371"/>
      <c r="BX453" s="371"/>
      <c r="BY453" s="371"/>
      <c r="BZ453" s="372"/>
      <c r="CA453" s="372"/>
      <c r="CB453" s="372"/>
      <c r="CC453" s="372"/>
      <c r="CD453" s="372"/>
      <c r="CE453" s="372"/>
      <c r="CF453" s="372"/>
      <c r="CG453" s="372"/>
      <c r="CH453" s="372"/>
      <c r="CI453" s="372"/>
      <c r="CJ453" s="372"/>
      <c r="CK453" s="372"/>
      <c r="CL453" s="372"/>
      <c r="CM453" s="372"/>
      <c r="CN453" s="372"/>
      <c r="CO453" s="372"/>
      <c r="CP453" s="372"/>
      <c r="CQ453" s="372"/>
      <c r="CR453" s="372"/>
      <c r="CS453" s="372"/>
      <c r="CT453" s="372"/>
      <c r="CU453" s="372"/>
      <c r="CV453" s="372"/>
      <c r="CW453" s="372"/>
      <c r="CX453" s="372"/>
      <c r="CY453" s="372"/>
      <c r="CZ453" s="372"/>
    </row>
    <row r="454" s="376" customFormat="true" ht="25.15" customHeight="true" x14ac:dyDescent="0.2">
      <c r="C454" s="853" t="s">
        <v>429</v>
      </c>
      <c r="D454" s="814"/>
      <c r="E454" s="199">
        <v>1.9753708524671107E-2</v>
      </c>
      <c r="F454" s="193"/>
      <c r="G454" s="193"/>
      <c r="H454" s="853" t="s">
        <v>424</v>
      </c>
      <c r="I454" s="814"/>
      <c r="J454" s="199">
        <v>-2.4980002993736164E-2</v>
      </c>
      <c r="K454" s="193"/>
      <c r="L454" s="193"/>
      <c r="M454" s="853" t="s">
        <v>430</v>
      </c>
      <c r="N454" s="814"/>
      <c r="O454" s="199">
        <v>3.7683464392243527E-3</v>
      </c>
      <c r="P454" s="193"/>
      <c r="Q454" s="193"/>
      <c r="AL454" s="369"/>
      <c r="AM454" s="369"/>
      <c r="AN454" s="369"/>
      <c r="AO454" s="369"/>
      <c r="AP454" s="369"/>
      <c r="AQ454" s="369"/>
      <c r="AR454" s="369"/>
      <c r="AS454" s="369"/>
      <c r="AT454" s="369"/>
      <c r="AU454" s="369"/>
      <c r="AV454" s="369"/>
      <c r="AW454" s="369"/>
      <c r="AX454" s="369"/>
      <c r="AY454" s="369"/>
      <c r="AZ454" s="369"/>
      <c r="BA454" s="371"/>
      <c r="BB454" s="448"/>
      <c r="BC454" s="371"/>
      <c r="BD454" s="371"/>
      <c r="BE454" s="371"/>
      <c r="BF454" s="371"/>
      <c r="BG454" s="371"/>
      <c r="BH454" s="371"/>
      <c r="BI454" s="371"/>
      <c r="BJ454" s="371"/>
      <c r="BK454" s="371"/>
      <c r="BL454" s="371"/>
      <c r="BM454" s="371"/>
      <c r="BN454" s="371"/>
      <c r="BO454" s="371"/>
      <c r="BP454" s="371"/>
      <c r="BQ454" s="371"/>
      <c r="BR454" s="371"/>
      <c r="BS454" s="371"/>
      <c r="BT454" s="371"/>
      <c r="BU454" s="371"/>
      <c r="BV454" s="371"/>
      <c r="BW454" s="371"/>
      <c r="BX454" s="371"/>
      <c r="BY454" s="371"/>
      <c r="BZ454" s="372"/>
      <c r="CA454" s="372"/>
      <c r="CB454" s="372"/>
      <c r="CC454" s="372"/>
      <c r="CD454" s="372"/>
      <c r="CE454" s="372"/>
      <c r="CF454" s="372"/>
      <c r="CG454" s="372"/>
      <c r="CH454" s="372"/>
      <c r="CI454" s="372"/>
      <c r="CJ454" s="372"/>
      <c r="CK454" s="372"/>
      <c r="CL454" s="372"/>
      <c r="CM454" s="372"/>
      <c r="CN454" s="372"/>
      <c r="CO454" s="372"/>
      <c r="CP454" s="372"/>
      <c r="CQ454" s="372"/>
      <c r="CR454" s="372"/>
      <c r="CS454" s="372"/>
      <c r="CT454" s="372"/>
      <c r="CU454" s="372"/>
      <c r="CV454" s="372"/>
      <c r="CW454" s="372"/>
      <c r="CX454" s="372"/>
      <c r="CY454" s="372"/>
      <c r="CZ454" s="372"/>
    </row>
    <row r="455" s="376" customFormat="true" ht="25.15" customHeight="true" x14ac:dyDescent="0.2">
      <c r="C455" s="853" t="s">
        <v>430</v>
      </c>
      <c r="D455" s="814"/>
      <c r="E455" s="199">
        <v>-1.5151851647628993E-2</v>
      </c>
      <c r="F455" s="193"/>
      <c r="G455" s="193"/>
      <c r="H455" s="853" t="s">
        <v>419</v>
      </c>
      <c r="I455" s="814"/>
      <c r="J455" s="199">
        <v>2.1903949612549205E-2</v>
      </c>
      <c r="K455" s="193"/>
      <c r="L455" s="193"/>
      <c r="M455" s="853" t="s">
        <v>414</v>
      </c>
      <c r="N455" s="814"/>
      <c r="O455" s="199">
        <v>-2.9733092456065429E-3</v>
      </c>
      <c r="P455" s="193"/>
      <c r="Q455" s="193"/>
      <c r="AL455" s="369"/>
      <c r="AM455" s="369"/>
      <c r="AN455" s="369"/>
      <c r="AO455" s="369"/>
      <c r="AP455" s="369"/>
      <c r="AQ455" s="369"/>
      <c r="AR455" s="369"/>
      <c r="AS455" s="369"/>
      <c r="AT455" s="369"/>
      <c r="AU455" s="369"/>
      <c r="AV455" s="369"/>
      <c r="AW455" s="369"/>
      <c r="AX455" s="369"/>
      <c r="AY455" s="369"/>
      <c r="AZ455" s="369"/>
      <c r="BA455" s="371"/>
      <c r="BB455" s="448"/>
      <c r="BC455" s="371"/>
      <c r="BD455" s="371"/>
      <c r="BE455" s="371"/>
      <c r="BF455" s="371"/>
      <c r="BG455" s="371"/>
      <c r="BH455" s="371"/>
      <c r="BI455" s="371"/>
      <c r="BJ455" s="371"/>
      <c r="BK455" s="371"/>
      <c r="BL455" s="371"/>
      <c r="BM455" s="371"/>
      <c r="BN455" s="371"/>
      <c r="BO455" s="371"/>
      <c r="BP455" s="371"/>
      <c r="BQ455" s="371"/>
      <c r="BR455" s="371"/>
      <c r="BS455" s="371"/>
      <c r="BT455" s="371"/>
      <c r="BU455" s="371"/>
      <c r="BV455" s="371"/>
      <c r="BW455" s="371"/>
      <c r="BX455" s="371"/>
      <c r="BY455" s="371"/>
      <c r="BZ455" s="372"/>
      <c r="CA455" s="372"/>
      <c r="CB455" s="372"/>
      <c r="CC455" s="372"/>
      <c r="CD455" s="372"/>
      <c r="CE455" s="372"/>
      <c r="CF455" s="372"/>
      <c r="CG455" s="372"/>
      <c r="CH455" s="372"/>
      <c r="CI455" s="372"/>
      <c r="CJ455" s="372"/>
      <c r="CK455" s="372"/>
      <c r="CL455" s="372"/>
      <c r="CM455" s="372"/>
      <c r="CN455" s="372"/>
      <c r="CO455" s="372"/>
      <c r="CP455" s="372"/>
      <c r="CQ455" s="372"/>
      <c r="CR455" s="372"/>
      <c r="CS455" s="372"/>
      <c r="CT455" s="372"/>
      <c r="CU455" s="372"/>
      <c r="CV455" s="372"/>
      <c r="CW455" s="372"/>
      <c r="CX455" s="372"/>
      <c r="CY455" s="372"/>
      <c r="CZ455" s="372"/>
    </row>
    <row r="456" s="376" customFormat="true" ht="25.15" customHeight="true" x14ac:dyDescent="0.2">
      <c r="C456" s="853" t="s">
        <v>417</v>
      </c>
      <c r="D456" s="814"/>
      <c r="E456" s="199">
        <v>-1.1629875708785001E-2</v>
      </c>
      <c r="F456" s="193"/>
      <c r="G456" s="193"/>
      <c r="H456" s="853" t="s">
        <v>417</v>
      </c>
      <c r="I456" s="814"/>
      <c r="J456" s="199">
        <v>-2.1627869320787765E-2</v>
      </c>
      <c r="K456" s="193"/>
      <c r="L456" s="193"/>
      <c r="M456" s="853" t="s">
        <v>423</v>
      </c>
      <c r="N456" s="814"/>
      <c r="O456" s="199">
        <v>-2.4647595752211753E-3</v>
      </c>
      <c r="P456" s="193"/>
      <c r="Q456" s="193"/>
      <c r="AL456" s="369"/>
      <c r="AM456" s="369"/>
      <c r="AN456" s="369"/>
      <c r="AO456" s="369"/>
      <c r="AP456" s="369"/>
      <c r="AQ456" s="369"/>
      <c r="AR456" s="369"/>
      <c r="AS456" s="369"/>
      <c r="AT456" s="369"/>
      <c r="AU456" s="369"/>
      <c r="AV456" s="369"/>
      <c r="AW456" s="369"/>
      <c r="AX456" s="369"/>
      <c r="AY456" s="369"/>
      <c r="AZ456" s="369"/>
      <c r="BA456" s="371"/>
      <c r="BB456" s="448"/>
      <c r="BC456" s="371"/>
      <c r="BD456" s="371"/>
      <c r="BE456" s="371"/>
      <c r="BF456" s="371"/>
      <c r="BG456" s="371"/>
      <c r="BH456" s="371"/>
      <c r="BI456" s="371"/>
      <c r="BJ456" s="371"/>
      <c r="BK456" s="371"/>
      <c r="BL456" s="371"/>
      <c r="BM456" s="371"/>
      <c r="BN456" s="371"/>
      <c r="BO456" s="371"/>
      <c r="BP456" s="371"/>
      <c r="BQ456" s="371"/>
      <c r="BR456" s="371"/>
      <c r="BS456" s="371"/>
      <c r="BT456" s="371"/>
      <c r="BU456" s="371"/>
      <c r="BV456" s="371"/>
      <c r="BW456" s="371"/>
      <c r="BX456" s="371"/>
      <c r="BY456" s="371"/>
      <c r="BZ456" s="372"/>
      <c r="CA456" s="372"/>
      <c r="CB456" s="372"/>
      <c r="CC456" s="372"/>
      <c r="CD456" s="372"/>
      <c r="CE456" s="372"/>
      <c r="CF456" s="372"/>
      <c r="CG456" s="372"/>
      <c r="CH456" s="372"/>
      <c r="CI456" s="372"/>
      <c r="CJ456" s="372"/>
      <c r="CK456" s="372"/>
      <c r="CL456" s="372"/>
      <c r="CM456" s="372"/>
      <c r="CN456" s="372"/>
      <c r="CO456" s="372"/>
      <c r="CP456" s="372"/>
      <c r="CQ456" s="372"/>
      <c r="CR456" s="372"/>
      <c r="CS456" s="372"/>
      <c r="CT456" s="372"/>
      <c r="CU456" s="372"/>
      <c r="CV456" s="372"/>
      <c r="CW456" s="372"/>
      <c r="CX456" s="372"/>
      <c r="CY456" s="372"/>
      <c r="CZ456" s="372"/>
    </row>
    <row r="457" s="376" customFormat="true" ht="25.15" customHeight="true" x14ac:dyDescent="0.2">
      <c r="C457" s="853" t="s">
        <v>431</v>
      </c>
      <c r="D457" s="814"/>
      <c r="E457" s="199">
        <v>-1.0920181985892617E-2</v>
      </c>
      <c r="F457" s="193"/>
      <c r="G457" s="193"/>
      <c r="H457" s="853" t="s">
        <v>314</v>
      </c>
      <c r="I457" s="814"/>
      <c r="J457" s="199">
        <v>-2.1348139073999212E-2</v>
      </c>
      <c r="K457" s="193"/>
      <c r="L457" s="193"/>
      <c r="M457" s="853" t="s">
        <v>427</v>
      </c>
      <c r="N457" s="814"/>
      <c r="O457" s="199">
        <v>-1.0188475515174472E-3</v>
      </c>
      <c r="P457" s="193"/>
      <c r="Q457" s="193"/>
      <c r="AL457" s="369"/>
      <c r="AM457" s="369"/>
      <c r="AN457" s="369"/>
      <c r="AO457" s="369"/>
      <c r="AP457" s="369"/>
      <c r="AQ457" s="369"/>
      <c r="AR457" s="369"/>
      <c r="AS457" s="369"/>
      <c r="AT457" s="369"/>
      <c r="AU457" s="369"/>
      <c r="AV457" s="369"/>
      <c r="AW457" s="369"/>
      <c r="AX457" s="369"/>
      <c r="AY457" s="369"/>
      <c r="AZ457" s="369"/>
      <c r="BA457" s="371"/>
      <c r="BB457" s="448"/>
      <c r="BC457" s="371"/>
      <c r="BD457" s="371"/>
      <c r="BE457" s="371"/>
      <c r="BF457" s="371"/>
      <c r="BG457" s="371"/>
      <c r="BH457" s="371"/>
      <c r="BI457" s="371"/>
      <c r="BJ457" s="371"/>
      <c r="BK457" s="371"/>
      <c r="BL457" s="371"/>
      <c r="BM457" s="371"/>
      <c r="BN457" s="371"/>
      <c r="BO457" s="371"/>
      <c r="BP457" s="371"/>
      <c r="BQ457" s="371"/>
      <c r="BR457" s="371"/>
      <c r="BS457" s="371"/>
      <c r="BT457" s="371"/>
      <c r="BU457" s="371"/>
      <c r="BV457" s="371"/>
      <c r="BW457" s="371"/>
      <c r="BX457" s="371"/>
      <c r="BY457" s="371"/>
      <c r="BZ457" s="372"/>
      <c r="CA457" s="372"/>
      <c r="CB457" s="372"/>
      <c r="CC457" s="372"/>
      <c r="CD457" s="372"/>
      <c r="CE457" s="372"/>
      <c r="CF457" s="372"/>
      <c r="CG457" s="372"/>
      <c r="CH457" s="372"/>
      <c r="CI457" s="372"/>
      <c r="CJ457" s="372"/>
      <c r="CK457" s="372"/>
      <c r="CL457" s="372"/>
      <c r="CM457" s="372"/>
      <c r="CN457" s="372"/>
      <c r="CO457" s="372"/>
      <c r="CP457" s="372"/>
      <c r="CQ457" s="372"/>
      <c r="CR457" s="372"/>
      <c r="CS457" s="372"/>
      <c r="CT457" s="372"/>
      <c r="CU457" s="372"/>
      <c r="CV457" s="372"/>
      <c r="CW457" s="372"/>
      <c r="CX457" s="372"/>
      <c r="CY457" s="372"/>
      <c r="CZ457" s="372"/>
    </row>
    <row r="458" s="376" customFormat="true" ht="25.15" customHeight="true" x14ac:dyDescent="0.2">
      <c r="C458" s="853" t="s">
        <v>426</v>
      </c>
      <c r="D458" s="814"/>
      <c r="E458" s="199">
        <v>-1.0810835236806558E-2</v>
      </c>
      <c r="F458" s="193"/>
      <c r="G458" s="193"/>
      <c r="H458" s="853" t="s">
        <v>426</v>
      </c>
      <c r="I458" s="814"/>
      <c r="J458" s="199">
        <v>-1.6141400473035805E-2</v>
      </c>
      <c r="K458" s="193"/>
      <c r="L458" s="193"/>
      <c r="M458" s="853" t="s">
        <v>428</v>
      </c>
      <c r="N458" s="814"/>
      <c r="O458" s="199">
        <v>7.165789708040829E-4</v>
      </c>
      <c r="P458" s="193"/>
      <c r="Q458" s="193"/>
      <c r="AL458" s="369"/>
      <c r="AM458" s="369"/>
      <c r="AN458" s="369"/>
      <c r="AO458" s="369"/>
      <c r="AP458" s="369"/>
      <c r="AQ458" s="369"/>
      <c r="AR458" s="369"/>
      <c r="AS458" s="369"/>
      <c r="AT458" s="369"/>
      <c r="AU458" s="369"/>
      <c r="AV458" s="369"/>
      <c r="AW458" s="369"/>
      <c r="AX458" s="369"/>
      <c r="AY458" s="369"/>
      <c r="AZ458" s="369"/>
      <c r="BA458" s="371"/>
      <c r="BB458" s="448"/>
      <c r="BC458" s="371"/>
      <c r="BD458" s="371"/>
      <c r="BE458" s="371"/>
      <c r="BF458" s="371"/>
      <c r="BG458" s="371"/>
      <c r="BH458" s="371"/>
      <c r="BI458" s="371"/>
      <c r="BJ458" s="371"/>
      <c r="BK458" s="371"/>
      <c r="BL458" s="371"/>
      <c r="BM458" s="371"/>
      <c r="BN458" s="371"/>
      <c r="BO458" s="371"/>
      <c r="BP458" s="371"/>
      <c r="BQ458" s="371"/>
      <c r="BR458" s="371"/>
      <c r="BS458" s="371"/>
      <c r="BT458" s="371"/>
      <c r="BU458" s="371"/>
      <c r="BV458" s="371"/>
      <c r="BW458" s="371"/>
      <c r="BX458" s="371"/>
      <c r="BY458" s="371"/>
      <c r="BZ458" s="372"/>
      <c r="CA458" s="372"/>
      <c r="CB458" s="372"/>
      <c r="CC458" s="372"/>
      <c r="CD458" s="372"/>
      <c r="CE458" s="372"/>
      <c r="CF458" s="372"/>
      <c r="CG458" s="372"/>
      <c r="CH458" s="372"/>
      <c r="CI458" s="372"/>
      <c r="CJ458" s="372"/>
      <c r="CK458" s="372"/>
      <c r="CL458" s="372"/>
      <c r="CM458" s="372"/>
      <c r="CN458" s="372"/>
      <c r="CO458" s="372"/>
      <c r="CP458" s="372"/>
      <c r="CQ458" s="372"/>
      <c r="CR458" s="372"/>
      <c r="CS458" s="372"/>
      <c r="CT458" s="372"/>
      <c r="CU458" s="372"/>
      <c r="CV458" s="372"/>
      <c r="CW458" s="372"/>
      <c r="CX458" s="372"/>
      <c r="CY458" s="372"/>
      <c r="CZ458" s="372"/>
    </row>
    <row r="459" s="376" customFormat="true" ht="25.15" customHeight="true" x14ac:dyDescent="0.2">
      <c r="C459" s="853" t="s">
        <v>427</v>
      </c>
      <c r="D459" s="814"/>
      <c r="E459" s="199">
        <v>-1.0149030752096271E-2</v>
      </c>
      <c r="F459" s="193"/>
      <c r="G459" s="193"/>
      <c r="H459" s="853" t="s">
        <v>416</v>
      </c>
      <c r="I459" s="814"/>
      <c r="J459" s="199">
        <v>1.5735571901320078E-2</v>
      </c>
      <c r="K459" s="193"/>
      <c r="L459" s="193"/>
      <c r="M459" s="853" t="s">
        <v>431</v>
      </c>
      <c r="N459" s="814"/>
      <c r="O459" s="198">
        <v>-5.4659805655449809E-4</v>
      </c>
      <c r="P459" s="193"/>
      <c r="Q459" s="193"/>
      <c r="AL459" s="369"/>
      <c r="AM459" s="369"/>
      <c r="AN459" s="369"/>
      <c r="AO459" s="369"/>
      <c r="AP459" s="369"/>
      <c r="AQ459" s="369"/>
      <c r="AR459" s="369"/>
      <c r="AS459" s="369"/>
      <c r="AT459" s="369"/>
      <c r="AU459" s="369"/>
      <c r="AV459" s="369"/>
      <c r="AW459" s="369"/>
      <c r="AX459" s="369"/>
      <c r="AY459" s="369"/>
      <c r="AZ459" s="369"/>
      <c r="BA459" s="371"/>
      <c r="BB459" s="448"/>
      <c r="BC459" s="371"/>
      <c r="BD459" s="371"/>
      <c r="BE459" s="371"/>
      <c r="BF459" s="371"/>
      <c r="BG459" s="371"/>
      <c r="BH459" s="371"/>
      <c r="BI459" s="371"/>
      <c r="BJ459" s="371"/>
      <c r="BK459" s="371"/>
      <c r="BL459" s="371"/>
      <c r="BM459" s="371"/>
      <c r="BN459" s="371"/>
      <c r="BO459" s="371"/>
      <c r="BP459" s="371"/>
      <c r="BQ459" s="371"/>
      <c r="BR459" s="371"/>
      <c r="BS459" s="371"/>
      <c r="BT459" s="371"/>
      <c r="BU459" s="371"/>
      <c r="BV459" s="371"/>
      <c r="BW459" s="371"/>
      <c r="BX459" s="371"/>
      <c r="BY459" s="371"/>
      <c r="BZ459" s="372"/>
      <c r="CA459" s="372"/>
      <c r="CB459" s="372"/>
      <c r="CC459" s="372"/>
      <c r="CD459" s="372"/>
      <c r="CE459" s="372"/>
      <c r="CF459" s="372"/>
      <c r="CG459" s="372"/>
      <c r="CH459" s="372"/>
      <c r="CI459" s="372"/>
      <c r="CJ459" s="372"/>
      <c r="CK459" s="372"/>
      <c r="CL459" s="372"/>
      <c r="CM459" s="372"/>
      <c r="CN459" s="372"/>
      <c r="CO459" s="372"/>
      <c r="CP459" s="372"/>
      <c r="CQ459" s="372"/>
      <c r="CR459" s="372"/>
      <c r="CS459" s="372"/>
      <c r="CT459" s="372"/>
      <c r="CU459" s="372"/>
      <c r="CV459" s="372"/>
      <c r="CW459" s="372"/>
      <c r="CX459" s="372"/>
      <c r="CY459" s="372"/>
      <c r="CZ459" s="372"/>
    </row>
    <row r="460" s="376" customFormat="true" ht="25.15" customHeight="true" x14ac:dyDescent="0.2">
      <c r="C460" s="853" t="s">
        <v>422</v>
      </c>
      <c r="D460" s="814"/>
      <c r="E460" s="199">
        <v>-7.6525454241434705E-3</v>
      </c>
      <c r="F460" s="193"/>
      <c r="G460" s="193"/>
      <c r="H460" s="853" t="s">
        <v>420</v>
      </c>
      <c r="I460" s="814"/>
      <c r="J460" s="199">
        <v>1.176998515512271E-2</v>
      </c>
      <c r="K460" s="193"/>
      <c r="L460" s="193"/>
      <c r="M460" s="815"/>
      <c r="N460" s="814"/>
      <c r="O460" s="201"/>
      <c r="P460" s="193"/>
      <c r="Q460" s="193"/>
      <c r="AL460" s="369"/>
      <c r="AM460" s="369"/>
      <c r="AN460" s="369"/>
      <c r="AO460" s="369"/>
      <c r="AP460" s="369"/>
      <c r="AQ460" s="369"/>
      <c r="AR460" s="369"/>
      <c r="AS460" s="369"/>
      <c r="AT460" s="369"/>
      <c r="AU460" s="369"/>
      <c r="AV460" s="369"/>
      <c r="AW460" s="369"/>
      <c r="AX460" s="369"/>
      <c r="AY460" s="369"/>
      <c r="AZ460" s="369"/>
      <c r="BA460" s="371"/>
      <c r="BB460" s="448"/>
      <c r="BC460" s="371"/>
      <c r="BD460" s="371"/>
      <c r="BE460" s="371"/>
      <c r="BF460" s="371"/>
      <c r="BG460" s="371"/>
      <c r="BH460" s="371"/>
      <c r="BI460" s="371"/>
      <c r="BJ460" s="371"/>
      <c r="BK460" s="371"/>
      <c r="BL460" s="371"/>
      <c r="BM460" s="371"/>
      <c r="BN460" s="371"/>
      <c r="BO460" s="371"/>
      <c r="BP460" s="371"/>
      <c r="BQ460" s="371"/>
      <c r="BR460" s="371"/>
      <c r="BS460" s="371"/>
      <c r="BT460" s="371"/>
      <c r="BU460" s="371"/>
      <c r="BV460" s="371"/>
      <c r="BW460" s="371"/>
      <c r="BX460" s="371"/>
      <c r="BY460" s="371"/>
      <c r="BZ460" s="372"/>
      <c r="CA460" s="372"/>
      <c r="CB460" s="372"/>
      <c r="CC460" s="372"/>
      <c r="CD460" s="372"/>
      <c r="CE460" s="372"/>
      <c r="CF460" s="372"/>
      <c r="CG460" s="372"/>
      <c r="CH460" s="372"/>
      <c r="CI460" s="372"/>
      <c r="CJ460" s="372"/>
      <c r="CK460" s="372"/>
      <c r="CL460" s="372"/>
      <c r="CM460" s="372"/>
      <c r="CN460" s="372"/>
      <c r="CO460" s="372"/>
      <c r="CP460" s="372"/>
      <c r="CQ460" s="372"/>
      <c r="CR460" s="372"/>
      <c r="CS460" s="372"/>
      <c r="CT460" s="372"/>
      <c r="CU460" s="372"/>
      <c r="CV460" s="372"/>
      <c r="CW460" s="372"/>
      <c r="CX460" s="372"/>
      <c r="CY460" s="372"/>
      <c r="CZ460" s="372"/>
    </row>
    <row r="461" s="376" customFormat="true" ht="25.15" customHeight="true" x14ac:dyDescent="0.2">
      <c r="C461" s="853" t="s">
        <v>393</v>
      </c>
      <c r="D461" s="814"/>
      <c r="E461" s="199">
        <v>6.664798779655803E-3</v>
      </c>
      <c r="F461" s="193"/>
      <c r="G461" s="193"/>
      <c r="H461" s="853" t="s">
        <v>393</v>
      </c>
      <c r="I461" s="814"/>
      <c r="J461" s="199">
        <v>-8.8336755387101382E-3</v>
      </c>
      <c r="K461" s="193"/>
      <c r="L461" s="193"/>
      <c r="M461" s="815"/>
      <c r="N461" s="814"/>
      <c r="O461" s="201"/>
      <c r="P461" s="193"/>
      <c r="Q461" s="193"/>
      <c r="AL461" s="369"/>
      <c r="AM461" s="369"/>
      <c r="AN461" s="369"/>
      <c r="AO461" s="369"/>
      <c r="AP461" s="369"/>
      <c r="AQ461" s="369"/>
      <c r="AR461" s="369"/>
      <c r="AS461" s="369"/>
      <c r="AT461" s="369"/>
      <c r="AU461" s="369"/>
      <c r="AV461" s="369"/>
      <c r="AW461" s="369"/>
      <c r="AX461" s="369"/>
      <c r="AY461" s="369"/>
      <c r="AZ461" s="369"/>
      <c r="BA461" s="371"/>
      <c r="BB461" s="448"/>
      <c r="BC461" s="371"/>
      <c r="BD461" s="371"/>
      <c r="BE461" s="371"/>
      <c r="BF461" s="371"/>
      <c r="BG461" s="371"/>
      <c r="BH461" s="371"/>
      <c r="BI461" s="371"/>
      <c r="BJ461" s="371"/>
      <c r="BK461" s="371"/>
      <c r="BL461" s="371"/>
      <c r="BM461" s="371"/>
      <c r="BN461" s="371"/>
      <c r="BO461" s="371"/>
      <c r="BP461" s="371"/>
      <c r="BQ461" s="371"/>
      <c r="BR461" s="371"/>
      <c r="BS461" s="371"/>
      <c r="BT461" s="371"/>
      <c r="BU461" s="371"/>
      <c r="BV461" s="371"/>
      <c r="BW461" s="371"/>
      <c r="BX461" s="371"/>
      <c r="BY461" s="371"/>
      <c r="BZ461" s="372"/>
      <c r="CA461" s="372"/>
      <c r="CB461" s="372"/>
      <c r="CC461" s="372"/>
      <c r="CD461" s="372"/>
      <c r="CE461" s="372"/>
      <c r="CF461" s="372"/>
      <c r="CG461" s="372"/>
      <c r="CH461" s="372"/>
      <c r="CI461" s="372"/>
      <c r="CJ461" s="372"/>
      <c r="CK461" s="372"/>
      <c r="CL461" s="372"/>
      <c r="CM461" s="372"/>
      <c r="CN461" s="372"/>
      <c r="CO461" s="372"/>
      <c r="CP461" s="372"/>
      <c r="CQ461" s="372"/>
      <c r="CR461" s="372"/>
      <c r="CS461" s="372"/>
      <c r="CT461" s="372"/>
      <c r="CU461" s="372"/>
      <c r="CV461" s="372"/>
      <c r="CW461" s="372"/>
      <c r="CX461" s="372"/>
      <c r="CY461" s="372"/>
      <c r="CZ461" s="372"/>
    </row>
    <row r="462" s="376" customFormat="true" ht="25.15" customHeight="true" x14ac:dyDescent="0.2">
      <c r="C462" s="853" t="s">
        <v>428</v>
      </c>
      <c r="D462" s="814"/>
      <c r="E462" s="199">
        <v>-4.9446760542969015E-3</v>
      </c>
      <c r="F462" s="193"/>
      <c r="G462" s="193"/>
      <c r="H462" s="853" t="s">
        <v>422</v>
      </c>
      <c r="I462" s="814"/>
      <c r="J462" s="199">
        <v>-5.4400879211786842E-3</v>
      </c>
      <c r="K462" s="193"/>
      <c r="L462" s="193"/>
      <c r="M462" s="815"/>
      <c r="N462" s="814"/>
      <c r="O462" s="193"/>
      <c r="P462" s="193"/>
      <c r="Q462" s="193"/>
      <c r="AL462" s="369"/>
      <c r="AM462" s="369"/>
      <c r="AN462" s="369"/>
      <c r="AO462" s="369"/>
      <c r="AP462" s="369"/>
      <c r="AQ462" s="369"/>
      <c r="AR462" s="369"/>
      <c r="AS462" s="369"/>
      <c r="AT462" s="369"/>
      <c r="AU462" s="369"/>
      <c r="AV462" s="369"/>
      <c r="AW462" s="369"/>
      <c r="AX462" s="369"/>
      <c r="AY462" s="369"/>
      <c r="AZ462" s="369"/>
      <c r="BA462" s="371"/>
      <c r="BB462" s="448"/>
      <c r="BC462" s="371"/>
      <c r="BD462" s="371"/>
      <c r="BE462" s="371"/>
      <c r="BF462" s="371"/>
      <c r="BG462" s="371"/>
      <c r="BH462" s="371"/>
      <c r="BI462" s="371"/>
      <c r="BJ462" s="371"/>
      <c r="BK462" s="371"/>
      <c r="BL462" s="371"/>
      <c r="BM462" s="371"/>
      <c r="BN462" s="371"/>
      <c r="BO462" s="371"/>
      <c r="BP462" s="371"/>
      <c r="BQ462" s="371"/>
      <c r="BR462" s="371"/>
      <c r="BS462" s="371"/>
      <c r="BT462" s="371"/>
      <c r="BU462" s="371"/>
      <c r="BV462" s="371"/>
      <c r="BW462" s="371"/>
      <c r="BX462" s="371"/>
      <c r="BY462" s="371"/>
      <c r="BZ462" s="372"/>
      <c r="CA462" s="372"/>
      <c r="CB462" s="372"/>
      <c r="CC462" s="372"/>
      <c r="CD462" s="372"/>
      <c r="CE462" s="372"/>
      <c r="CF462" s="372"/>
      <c r="CG462" s="372"/>
      <c r="CH462" s="372"/>
      <c r="CI462" s="372"/>
      <c r="CJ462" s="372"/>
      <c r="CK462" s="372"/>
      <c r="CL462" s="372"/>
      <c r="CM462" s="372"/>
      <c r="CN462" s="372"/>
      <c r="CO462" s="372"/>
      <c r="CP462" s="372"/>
      <c r="CQ462" s="372"/>
      <c r="CR462" s="372"/>
      <c r="CS462" s="372"/>
      <c r="CT462" s="372"/>
      <c r="CU462" s="372"/>
      <c r="CV462" s="372"/>
      <c r="CW462" s="372"/>
      <c r="CX462" s="372"/>
      <c r="CY462" s="372"/>
      <c r="CZ462" s="372"/>
    </row>
    <row r="463" s="376" customFormat="true" ht="25.15" customHeight="true" x14ac:dyDescent="0.2">
      <c r="C463" s="853" t="s">
        <v>424</v>
      </c>
      <c r="D463" s="814"/>
      <c r="E463" s="199">
        <v>-4.8715605827859458E-3</v>
      </c>
      <c r="F463" s="193"/>
      <c r="G463" s="193"/>
      <c r="H463" s="853" t="s">
        <v>431</v>
      </c>
      <c r="I463" s="814"/>
      <c r="J463" s="199">
        <v>-5.1876899874235887E-3</v>
      </c>
      <c r="K463" s="193"/>
      <c r="L463" s="193"/>
      <c r="M463" s="854" t="s">
        <v>245</v>
      </c>
      <c r="N463" s="814"/>
      <c r="O463" s="814"/>
      <c r="P463" s="193"/>
      <c r="Q463" s="193"/>
      <c r="AL463" s="369"/>
      <c r="AM463" s="369"/>
      <c r="AN463" s="369"/>
      <c r="AO463" s="369"/>
      <c r="AP463" s="369"/>
      <c r="AQ463" s="369"/>
      <c r="AR463" s="369"/>
      <c r="AS463" s="369"/>
      <c r="AT463" s="369"/>
      <c r="AU463" s="369"/>
      <c r="AV463" s="369"/>
      <c r="AW463" s="369"/>
      <c r="AX463" s="369"/>
      <c r="AY463" s="369"/>
      <c r="AZ463" s="369"/>
      <c r="BA463" s="371"/>
      <c r="BB463" s="448"/>
      <c r="BC463" s="371"/>
      <c r="BD463" s="371"/>
      <c r="BE463" s="371"/>
      <c r="BF463" s="371"/>
      <c r="BG463" s="371"/>
      <c r="BH463" s="371"/>
      <c r="BI463" s="371"/>
      <c r="BJ463" s="371"/>
      <c r="BK463" s="371"/>
      <c r="BL463" s="371"/>
      <c r="BM463" s="371"/>
      <c r="BN463" s="371"/>
      <c r="BO463" s="371"/>
      <c r="BP463" s="371"/>
      <c r="BQ463" s="371"/>
      <c r="BR463" s="371"/>
      <c r="BS463" s="371"/>
      <c r="BT463" s="371"/>
      <c r="BU463" s="371"/>
      <c r="BV463" s="371"/>
      <c r="BW463" s="371"/>
      <c r="BX463" s="371"/>
      <c r="BY463" s="371"/>
      <c r="BZ463" s="372"/>
      <c r="CA463" s="372"/>
      <c r="CB463" s="372"/>
      <c r="CC463" s="372"/>
      <c r="CD463" s="372"/>
      <c r="CE463" s="372"/>
      <c r="CF463" s="372"/>
      <c r="CG463" s="372"/>
      <c r="CH463" s="372"/>
      <c r="CI463" s="372"/>
      <c r="CJ463" s="372"/>
      <c r="CK463" s="372"/>
      <c r="CL463" s="372"/>
      <c r="CM463" s="372"/>
      <c r="CN463" s="372"/>
      <c r="CO463" s="372"/>
      <c r="CP463" s="372"/>
      <c r="CQ463" s="372"/>
      <c r="CR463" s="372"/>
      <c r="CS463" s="372"/>
      <c r="CT463" s="372"/>
      <c r="CU463" s="372"/>
      <c r="CV463" s="372"/>
      <c r="CW463" s="372"/>
      <c r="CX463" s="372"/>
      <c r="CY463" s="372"/>
      <c r="CZ463" s="372"/>
    </row>
    <row r="464" s="376" customFormat="true" ht="25.15" customHeight="true" x14ac:dyDescent="0.2">
      <c r="C464" s="853" t="s">
        <v>314</v>
      </c>
      <c r="D464" s="814"/>
      <c r="E464" s="198">
        <v>4.4962740695345931E-3</v>
      </c>
      <c r="F464" s="193"/>
      <c r="G464" s="193"/>
      <c r="H464" s="853" t="s">
        <v>430</v>
      </c>
      <c r="I464" s="814"/>
      <c r="J464" s="198">
        <v>-2.3365336659052472E-3</v>
      </c>
      <c r="K464" s="193"/>
      <c r="L464" s="193"/>
      <c r="M464" s="815"/>
      <c r="N464" s="814"/>
      <c r="O464" s="206" t="s">
        <v>246</v>
      </c>
      <c r="P464" s="193"/>
      <c r="Q464" s="193"/>
      <c r="AL464" s="369"/>
      <c r="AM464" s="369"/>
      <c r="AN464" s="369"/>
      <c r="AO464" s="369"/>
      <c r="AP464" s="369"/>
      <c r="AQ464" s="369"/>
      <c r="AR464" s="369"/>
      <c r="AS464" s="369"/>
      <c r="AT464" s="369"/>
      <c r="AU464" s="369"/>
      <c r="AV464" s="369"/>
      <c r="AW464" s="369"/>
      <c r="AX464" s="369"/>
      <c r="AY464" s="369"/>
      <c r="AZ464" s="369"/>
      <c r="BA464" s="371"/>
      <c r="BB464" s="448"/>
      <c r="BC464" s="371"/>
      <c r="BD464" s="371"/>
      <c r="BE464" s="371"/>
      <c r="BF464" s="371"/>
      <c r="BG464" s="371"/>
      <c r="BH464" s="371"/>
      <c r="BI464" s="371"/>
      <c r="BJ464" s="371"/>
      <c r="BK464" s="371"/>
      <c r="BL464" s="371"/>
      <c r="BM464" s="371"/>
      <c r="BN464" s="371"/>
      <c r="BO464" s="371"/>
      <c r="BP464" s="371"/>
      <c r="BQ464" s="371"/>
      <c r="BR464" s="371"/>
      <c r="BS464" s="371"/>
      <c r="BT464" s="371"/>
      <c r="BU464" s="371"/>
      <c r="BV464" s="371"/>
      <c r="BW464" s="371"/>
      <c r="BX464" s="371"/>
      <c r="BY464" s="371"/>
      <c r="BZ464" s="372"/>
      <c r="CA464" s="372"/>
      <c r="CB464" s="372"/>
      <c r="CC464" s="372"/>
      <c r="CD464" s="372"/>
      <c r="CE464" s="372"/>
      <c r="CF464" s="372"/>
      <c r="CG464" s="372"/>
      <c r="CH464" s="372"/>
      <c r="CI464" s="372"/>
      <c r="CJ464" s="372"/>
      <c r="CK464" s="372"/>
      <c r="CL464" s="372"/>
      <c r="CM464" s="372"/>
      <c r="CN464" s="372"/>
      <c r="CO464" s="372"/>
      <c r="CP464" s="372"/>
      <c r="CQ464" s="372"/>
      <c r="CR464" s="372"/>
      <c r="CS464" s="372"/>
      <c r="CT464" s="372"/>
      <c r="CU464" s="372"/>
      <c r="CV464" s="372"/>
      <c r="CW464" s="372"/>
      <c r="CX464" s="372"/>
      <c r="CY464" s="372"/>
      <c r="CZ464" s="372"/>
    </row>
    <row r="465" s="376" customFormat="true" ht="25.15" customHeight="true" x14ac:dyDescent="0.2">
      <c r="C465" s="815"/>
      <c r="D465" s="814"/>
      <c r="E465" s="201"/>
      <c r="F465" s="193"/>
      <c r="G465" s="193"/>
      <c r="H465" s="815"/>
      <c r="I465" s="814"/>
      <c r="J465" s="201"/>
      <c r="K465" s="193"/>
      <c r="L465" s="193"/>
      <c r="M465" s="853" t="s">
        <v>400</v>
      </c>
      <c r="N465" s="814"/>
      <c r="O465" s="200">
        <v>7.8580052798254702E-4</v>
      </c>
      <c r="P465" s="193"/>
      <c r="Q465" s="193"/>
      <c r="AL465" s="369"/>
      <c r="AM465" s="369"/>
      <c r="AN465" s="369"/>
      <c r="AO465" s="369"/>
      <c r="AP465" s="369"/>
      <c r="AQ465" s="369"/>
      <c r="AR465" s="369"/>
      <c r="AS465" s="369"/>
      <c r="AT465" s="369"/>
      <c r="AU465" s="369"/>
      <c r="AV465" s="369"/>
      <c r="AW465" s="369"/>
      <c r="AX465" s="369"/>
      <c r="AY465" s="369"/>
      <c r="AZ465" s="369"/>
      <c r="BA465" s="371"/>
      <c r="BB465" s="448"/>
      <c r="BC465" s="371"/>
      <c r="BD465" s="371"/>
      <c r="BE465" s="371"/>
      <c r="BF465" s="371"/>
      <c r="BG465" s="371"/>
      <c r="BH465" s="371"/>
      <c r="BI465" s="371"/>
      <c r="BJ465" s="371"/>
      <c r="BK465" s="371"/>
      <c r="BL465" s="371"/>
      <c r="BM465" s="371"/>
      <c r="BN465" s="371"/>
      <c r="BO465" s="371"/>
      <c r="BP465" s="371"/>
      <c r="BQ465" s="371"/>
      <c r="BR465" s="371"/>
      <c r="BS465" s="371"/>
      <c r="BT465" s="371"/>
      <c r="BU465" s="371"/>
      <c r="BV465" s="371"/>
      <c r="BW465" s="371"/>
      <c r="BX465" s="371"/>
      <c r="BY465" s="371"/>
      <c r="BZ465" s="372"/>
      <c r="CA465" s="372"/>
      <c r="CB465" s="372"/>
      <c r="CC465" s="372"/>
      <c r="CD465" s="372"/>
      <c r="CE465" s="372"/>
      <c r="CF465" s="372"/>
      <c r="CG465" s="372"/>
      <c r="CH465" s="372"/>
      <c r="CI465" s="372"/>
      <c r="CJ465" s="372"/>
      <c r="CK465" s="372"/>
      <c r="CL465" s="372"/>
      <c r="CM465" s="372"/>
      <c r="CN465" s="372"/>
      <c r="CO465" s="372"/>
      <c r="CP465" s="372"/>
      <c r="CQ465" s="372"/>
      <c r="CR465" s="372"/>
      <c r="CS465" s="372"/>
      <c r="CT465" s="372"/>
      <c r="CU465" s="372"/>
      <c r="CV465" s="372"/>
      <c r="CW465" s="372"/>
      <c r="CX465" s="372"/>
      <c r="CY465" s="372"/>
      <c r="CZ465" s="372"/>
    </row>
    <row r="466" s="376" customFormat="true" ht="25.15" customHeight="true" x14ac:dyDescent="0.2">
      <c r="C466" s="815"/>
      <c r="D466" s="814"/>
      <c r="E466" s="201"/>
      <c r="F466" s="193"/>
      <c r="G466" s="193"/>
      <c r="H466" s="815"/>
      <c r="I466" s="814"/>
      <c r="J466" s="201"/>
      <c r="K466" s="193"/>
      <c r="L466" s="193"/>
      <c r="M466" s="853" t="s">
        <v>292</v>
      </c>
      <c r="N466" s="814"/>
      <c r="O466" s="199">
        <v>0.27735674497905582</v>
      </c>
      <c r="P466" s="193"/>
      <c r="Q466" s="193"/>
      <c r="AL466" s="369"/>
      <c r="AM466" s="369"/>
      <c r="AN466" s="369"/>
      <c r="AO466" s="369"/>
      <c r="AP466" s="369"/>
      <c r="AQ466" s="369"/>
      <c r="AR466" s="369"/>
      <c r="AS466" s="369"/>
      <c r="AT466" s="369"/>
      <c r="AU466" s="369"/>
      <c r="AV466" s="369"/>
      <c r="AW466" s="369"/>
      <c r="AX466" s="369"/>
      <c r="AY466" s="369"/>
      <c r="AZ466" s="369"/>
      <c r="BA466" s="371"/>
      <c r="BB466" s="448"/>
      <c r="BC466" s="371"/>
      <c r="BD466" s="371"/>
      <c r="BE466" s="371"/>
      <c r="BF466" s="371"/>
      <c r="BG466" s="371"/>
      <c r="BH466" s="371"/>
      <c r="BI466" s="371"/>
      <c r="BJ466" s="371"/>
      <c r="BK466" s="371"/>
      <c r="BL466" s="371"/>
      <c r="BM466" s="371"/>
      <c r="BN466" s="371"/>
      <c r="BO466" s="371"/>
      <c r="BP466" s="371"/>
      <c r="BQ466" s="371"/>
      <c r="BR466" s="371"/>
      <c r="BS466" s="371"/>
      <c r="BT466" s="371"/>
      <c r="BU466" s="371"/>
      <c r="BV466" s="371"/>
      <c r="BW466" s="371"/>
      <c r="BX466" s="371"/>
      <c r="BY466" s="371"/>
      <c r="BZ466" s="372"/>
      <c r="CA466" s="372"/>
      <c r="CB466" s="372"/>
      <c r="CC466" s="372"/>
      <c r="CD466" s="372"/>
      <c r="CE466" s="372"/>
      <c r="CF466" s="372"/>
      <c r="CG466" s="372"/>
      <c r="CH466" s="372"/>
      <c r="CI466" s="372"/>
      <c r="CJ466" s="372"/>
      <c r="CK466" s="372"/>
      <c r="CL466" s="372"/>
      <c r="CM466" s="372"/>
      <c r="CN466" s="372"/>
      <c r="CO466" s="372"/>
      <c r="CP466" s="372"/>
      <c r="CQ466" s="372"/>
      <c r="CR466" s="372"/>
      <c r="CS466" s="372"/>
      <c r="CT466" s="372"/>
      <c r="CU466" s="372"/>
      <c r="CV466" s="372"/>
      <c r="CW466" s="372"/>
      <c r="CX466" s="372"/>
      <c r="CY466" s="372"/>
      <c r="CZ466" s="372"/>
    </row>
    <row r="467" s="376" customFormat="true" ht="25.15" customHeight="true" x14ac:dyDescent="0.2">
      <c r="C467" s="815"/>
      <c r="D467" s="814"/>
      <c r="E467" s="193"/>
      <c r="F467" s="193"/>
      <c r="G467" s="193"/>
      <c r="H467" s="815"/>
      <c r="I467" s="814"/>
      <c r="J467" s="193"/>
      <c r="K467" s="193"/>
      <c r="L467" s="193"/>
      <c r="M467" s="853" t="s">
        <v>407</v>
      </c>
      <c r="N467" s="814"/>
      <c r="O467" s="199">
        <v>3.3667931150477342E-3</v>
      </c>
      <c r="P467" s="193"/>
      <c r="Q467" s="193"/>
      <c r="AL467" s="369"/>
      <c r="AM467" s="369"/>
      <c r="AN467" s="369"/>
      <c r="AO467" s="369"/>
      <c r="AP467" s="369"/>
      <c r="AQ467" s="369"/>
      <c r="AR467" s="369"/>
      <c r="AS467" s="369"/>
      <c r="AT467" s="369"/>
      <c r="AU467" s="369"/>
      <c r="AV467" s="369"/>
      <c r="AW467" s="369"/>
      <c r="AX467" s="369"/>
      <c r="AY467" s="369"/>
      <c r="AZ467" s="369"/>
      <c r="BA467" s="371"/>
      <c r="BB467" s="448"/>
      <c r="BC467" s="371"/>
      <c r="BD467" s="371"/>
      <c r="BE467" s="371"/>
      <c r="BF467" s="371"/>
      <c r="BG467" s="371"/>
      <c r="BH467" s="371"/>
      <c r="BI467" s="371"/>
      <c r="BJ467" s="371"/>
      <c r="BK467" s="371"/>
      <c r="BL467" s="371"/>
      <c r="BM467" s="371"/>
      <c r="BN467" s="371"/>
      <c r="BO467" s="371"/>
      <c r="BP467" s="371"/>
      <c r="BQ467" s="371"/>
      <c r="BR467" s="371"/>
      <c r="BS467" s="371"/>
      <c r="BT467" s="371"/>
      <c r="BU467" s="371"/>
      <c r="BV467" s="371"/>
      <c r="BW467" s="371"/>
      <c r="BX467" s="371"/>
      <c r="BY467" s="371"/>
      <c r="BZ467" s="372"/>
      <c r="CA467" s="372"/>
      <c r="CB467" s="372"/>
      <c r="CC467" s="372"/>
      <c r="CD467" s="372"/>
      <c r="CE467" s="372"/>
      <c r="CF467" s="372"/>
      <c r="CG467" s="372"/>
      <c r="CH467" s="372"/>
      <c r="CI467" s="372"/>
      <c r="CJ467" s="372"/>
      <c r="CK467" s="372"/>
      <c r="CL467" s="372"/>
      <c r="CM467" s="372"/>
      <c r="CN467" s="372"/>
      <c r="CO467" s="372"/>
      <c r="CP467" s="372"/>
      <c r="CQ467" s="372"/>
      <c r="CR467" s="372"/>
      <c r="CS467" s="372"/>
      <c r="CT467" s="372"/>
      <c r="CU467" s="372"/>
      <c r="CV467" s="372"/>
      <c r="CW467" s="372"/>
      <c r="CX467" s="372"/>
      <c r="CY467" s="372"/>
      <c r="CZ467" s="372"/>
    </row>
    <row r="468" s="376" customFormat="true" ht="25.15" customHeight="true" x14ac:dyDescent="0.2">
      <c r="C468" s="854" t="s">
        <v>245</v>
      </c>
      <c r="D468" s="814"/>
      <c r="E468" s="814"/>
      <c r="F468" s="193"/>
      <c r="G468" s="193"/>
      <c r="H468" s="854" t="s">
        <v>245</v>
      </c>
      <c r="I468" s="814"/>
      <c r="J468" s="814"/>
      <c r="K468" s="193"/>
      <c r="L468" s="193"/>
      <c r="M468" s="853" t="s">
        <v>314</v>
      </c>
      <c r="N468" s="814"/>
      <c r="O468" s="199">
        <v>6.2043060670556854E-3</v>
      </c>
      <c r="P468" s="193"/>
      <c r="Q468" s="193"/>
      <c r="AL468" s="369"/>
      <c r="AM468" s="369"/>
      <c r="AN468" s="369"/>
      <c r="AO468" s="369"/>
      <c r="AP468" s="369"/>
      <c r="AQ468" s="369"/>
      <c r="AR468" s="369"/>
      <c r="AS468" s="369"/>
      <c r="AT468" s="369"/>
      <c r="AU468" s="369"/>
      <c r="AV468" s="369"/>
      <c r="AW468" s="369"/>
      <c r="AX468" s="369"/>
      <c r="AY468" s="369"/>
      <c r="AZ468" s="369"/>
      <c r="BA468" s="371"/>
      <c r="BB468" s="448"/>
      <c r="BC468" s="371"/>
      <c r="BD468" s="371"/>
      <c r="BE468" s="371"/>
      <c r="BF468" s="371"/>
      <c r="BG468" s="371"/>
      <c r="BH468" s="371"/>
      <c r="BI468" s="371"/>
      <c r="BJ468" s="371"/>
      <c r="BK468" s="371"/>
      <c r="BL468" s="371"/>
      <c r="BM468" s="371"/>
      <c r="BN468" s="371"/>
      <c r="BO468" s="371"/>
      <c r="BP468" s="371"/>
      <c r="BQ468" s="371"/>
      <c r="BR468" s="371"/>
      <c r="BS468" s="371"/>
      <c r="BT468" s="371"/>
      <c r="BU468" s="371"/>
      <c r="BV468" s="371"/>
      <c r="BW468" s="371"/>
      <c r="BX468" s="371"/>
      <c r="BY468" s="371"/>
      <c r="BZ468" s="372"/>
      <c r="CA468" s="372"/>
      <c r="CB468" s="372"/>
      <c r="CC468" s="372"/>
      <c r="CD468" s="372"/>
      <c r="CE468" s="372"/>
      <c r="CF468" s="372"/>
      <c r="CG468" s="372"/>
      <c r="CH468" s="372"/>
      <c r="CI468" s="372"/>
      <c r="CJ468" s="372"/>
      <c r="CK468" s="372"/>
      <c r="CL468" s="372"/>
      <c r="CM468" s="372"/>
      <c r="CN468" s="372"/>
      <c r="CO468" s="372"/>
      <c r="CP468" s="372"/>
      <c r="CQ468" s="372"/>
      <c r="CR468" s="372"/>
      <c r="CS468" s="372"/>
      <c r="CT468" s="372"/>
      <c r="CU468" s="372"/>
      <c r="CV468" s="372"/>
      <c r="CW468" s="372"/>
      <c r="CX468" s="372"/>
      <c r="CY468" s="372"/>
      <c r="CZ468" s="372"/>
    </row>
    <row r="469" s="376" customFormat="true" ht="25.15" customHeight="true" x14ac:dyDescent="0.2">
      <c r="C469" s="815"/>
      <c r="D469" s="814"/>
      <c r="E469" s="206" t="s">
        <v>246</v>
      </c>
      <c r="F469" s="193"/>
      <c r="G469" s="193"/>
      <c r="H469" s="815"/>
      <c r="I469" s="814"/>
      <c r="J469" s="206" t="s">
        <v>246</v>
      </c>
      <c r="K469" s="193"/>
      <c r="L469" s="193"/>
      <c r="M469" s="853" t="s">
        <v>415</v>
      </c>
      <c r="N469" s="814"/>
      <c r="O469" s="199">
        <v>3.1302019732386759E-4</v>
      </c>
      <c r="P469" s="193"/>
      <c r="Q469" s="193"/>
      <c r="AL469" s="369"/>
      <c r="AM469" s="369"/>
      <c r="AN469" s="369"/>
      <c r="AO469" s="369"/>
      <c r="AP469" s="369"/>
      <c r="AQ469" s="369"/>
      <c r="AR469" s="369"/>
      <c r="AS469" s="369"/>
      <c r="AT469" s="369"/>
      <c r="AU469" s="369"/>
      <c r="AV469" s="369"/>
      <c r="AW469" s="369"/>
      <c r="AX469" s="369"/>
      <c r="AY469" s="369"/>
      <c r="AZ469" s="369"/>
      <c r="BA469" s="371"/>
      <c r="BB469" s="448"/>
      <c r="BC469" s="371"/>
      <c r="BD469" s="371"/>
      <c r="BE469" s="371"/>
      <c r="BF469" s="371"/>
      <c r="BG469" s="371"/>
      <c r="BH469" s="371"/>
      <c r="BI469" s="371"/>
      <c r="BJ469" s="371"/>
      <c r="BK469" s="371"/>
      <c r="BL469" s="371"/>
      <c r="BM469" s="371"/>
      <c r="BN469" s="371"/>
      <c r="BO469" s="371"/>
      <c r="BP469" s="371"/>
      <c r="BQ469" s="371"/>
      <c r="BR469" s="371"/>
      <c r="BS469" s="371"/>
      <c r="BT469" s="371"/>
      <c r="BU469" s="371"/>
      <c r="BV469" s="371"/>
      <c r="BW469" s="371"/>
      <c r="BX469" s="371"/>
      <c r="BY469" s="371"/>
      <c r="BZ469" s="372"/>
      <c r="CA469" s="372"/>
      <c r="CB469" s="372"/>
      <c r="CC469" s="372"/>
      <c r="CD469" s="372"/>
      <c r="CE469" s="372"/>
      <c r="CF469" s="372"/>
      <c r="CG469" s="372"/>
      <c r="CH469" s="372"/>
      <c r="CI469" s="372"/>
      <c r="CJ469" s="372"/>
      <c r="CK469" s="372"/>
      <c r="CL469" s="372"/>
      <c r="CM469" s="372"/>
      <c r="CN469" s="372"/>
      <c r="CO469" s="372"/>
      <c r="CP469" s="372"/>
      <c r="CQ469" s="372"/>
      <c r="CR469" s="372"/>
      <c r="CS469" s="372"/>
      <c r="CT469" s="372"/>
      <c r="CU469" s="372"/>
      <c r="CV469" s="372"/>
      <c r="CW469" s="372"/>
      <c r="CX469" s="372"/>
      <c r="CY469" s="372"/>
      <c r="CZ469" s="372"/>
    </row>
    <row r="470" s="376" customFormat="true" ht="25.15" customHeight="true" x14ac:dyDescent="0.2">
      <c r="C470" s="853" t="s">
        <v>400</v>
      </c>
      <c r="D470" s="814"/>
      <c r="E470" s="200">
        <v>1.48614620641695E-2</v>
      </c>
      <c r="F470" s="193"/>
      <c r="G470" s="193"/>
      <c r="H470" s="853" t="s">
        <v>400</v>
      </c>
      <c r="I470" s="814"/>
      <c r="J470" s="200">
        <v>3.4510341103751549E-2</v>
      </c>
      <c r="K470" s="193"/>
      <c r="L470" s="193"/>
      <c r="M470" s="853" t="s">
        <v>316</v>
      </c>
      <c r="N470" s="814"/>
      <c r="O470" s="199">
        <v>9.7453316160323617E-3</v>
      </c>
      <c r="P470" s="193"/>
      <c r="Q470" s="193"/>
      <c r="AL470" s="369"/>
      <c r="AM470" s="369"/>
      <c r="AN470" s="369"/>
      <c r="AO470" s="369"/>
      <c r="AP470" s="369"/>
      <c r="AQ470" s="369"/>
      <c r="AR470" s="369"/>
      <c r="AS470" s="369"/>
      <c r="AT470" s="369"/>
      <c r="AU470" s="369"/>
      <c r="AV470" s="369"/>
      <c r="AW470" s="369"/>
      <c r="AX470" s="369"/>
      <c r="AY470" s="369"/>
      <c r="AZ470" s="369"/>
      <c r="BA470" s="371"/>
      <c r="BB470" s="448"/>
      <c r="BC470" s="371"/>
      <c r="BD470" s="371"/>
      <c r="BE470" s="371"/>
      <c r="BF470" s="371"/>
      <c r="BG470" s="371"/>
      <c r="BH470" s="371"/>
      <c r="BI470" s="371"/>
      <c r="BJ470" s="371"/>
      <c r="BK470" s="371"/>
      <c r="BL470" s="371"/>
      <c r="BM470" s="371"/>
      <c r="BN470" s="371"/>
      <c r="BO470" s="371"/>
      <c r="BP470" s="371"/>
      <c r="BQ470" s="371"/>
      <c r="BR470" s="371"/>
      <c r="BS470" s="371"/>
      <c r="BT470" s="371"/>
      <c r="BU470" s="371"/>
      <c r="BV470" s="371"/>
      <c r="BW470" s="371"/>
      <c r="BX470" s="371"/>
      <c r="BY470" s="371"/>
      <c r="BZ470" s="372"/>
      <c r="CA470" s="372"/>
      <c r="CB470" s="372"/>
      <c r="CC470" s="372"/>
      <c r="CD470" s="372"/>
      <c r="CE470" s="372"/>
      <c r="CF470" s="372"/>
      <c r="CG470" s="372"/>
      <c r="CH470" s="372"/>
      <c r="CI470" s="372"/>
      <c r="CJ470" s="372"/>
      <c r="CK470" s="372"/>
      <c r="CL470" s="372"/>
      <c r="CM470" s="372"/>
      <c r="CN470" s="372"/>
      <c r="CO470" s="372"/>
      <c r="CP470" s="372"/>
      <c r="CQ470" s="372"/>
      <c r="CR470" s="372"/>
      <c r="CS470" s="372"/>
      <c r="CT470" s="372"/>
      <c r="CU470" s="372"/>
      <c r="CV470" s="372"/>
      <c r="CW470" s="372"/>
      <c r="CX470" s="372"/>
      <c r="CY470" s="372"/>
      <c r="CZ470" s="372"/>
    </row>
    <row r="471" s="376" customFormat="true" ht="25.15" customHeight="true" x14ac:dyDescent="0.2">
      <c r="C471" s="853" t="s">
        <v>292</v>
      </c>
      <c r="D471" s="814"/>
      <c r="E471" s="199">
        <v>0.48792273661455848</v>
      </c>
      <c r="F471" s="193"/>
      <c r="G471" s="193"/>
      <c r="H471" s="853" t="s">
        <v>292</v>
      </c>
      <c r="I471" s="814"/>
      <c r="J471" s="199">
        <v>0.47648749194442563</v>
      </c>
      <c r="K471" s="193"/>
      <c r="L471" s="193"/>
      <c r="M471" s="853" t="s">
        <v>295</v>
      </c>
      <c r="N471" s="814"/>
      <c r="O471" s="199">
        <v>0.33155708621434804</v>
      </c>
      <c r="P471" s="193"/>
      <c r="Q471" s="193"/>
      <c r="AL471" s="369"/>
      <c r="AM471" s="369"/>
      <c r="AN471" s="369"/>
      <c r="AO471" s="369"/>
      <c r="AP471" s="369"/>
      <c r="AQ471" s="369"/>
      <c r="AR471" s="369"/>
      <c r="AS471" s="369"/>
      <c r="AT471" s="369"/>
      <c r="AU471" s="369"/>
      <c r="AV471" s="369"/>
      <c r="AW471" s="369"/>
      <c r="AX471" s="369"/>
      <c r="AY471" s="369"/>
      <c r="AZ471" s="369"/>
      <c r="BA471" s="371"/>
      <c r="BB471" s="448"/>
      <c r="BC471" s="371"/>
      <c r="BD471" s="371"/>
      <c r="BE471" s="371"/>
      <c r="BF471" s="371"/>
      <c r="BG471" s="371"/>
      <c r="BH471" s="371"/>
      <c r="BI471" s="371"/>
      <c r="BJ471" s="371"/>
      <c r="BK471" s="371"/>
      <c r="BL471" s="371"/>
      <c r="BM471" s="371"/>
      <c r="BN471" s="371"/>
      <c r="BO471" s="371"/>
      <c r="BP471" s="371"/>
      <c r="BQ471" s="371"/>
      <c r="BR471" s="371"/>
      <c r="BS471" s="371"/>
      <c r="BT471" s="371"/>
      <c r="BU471" s="371"/>
      <c r="BV471" s="371"/>
      <c r="BW471" s="371"/>
      <c r="BX471" s="371"/>
      <c r="BY471" s="371"/>
      <c r="BZ471" s="372"/>
      <c r="CA471" s="372"/>
      <c r="CB471" s="372"/>
      <c r="CC471" s="372"/>
      <c r="CD471" s="372"/>
      <c r="CE471" s="372"/>
      <c r="CF471" s="372"/>
      <c r="CG471" s="372"/>
      <c r="CH471" s="372"/>
      <c r="CI471" s="372"/>
      <c r="CJ471" s="372"/>
      <c r="CK471" s="372"/>
      <c r="CL471" s="372"/>
      <c r="CM471" s="372"/>
      <c r="CN471" s="372"/>
      <c r="CO471" s="372"/>
      <c r="CP471" s="372"/>
      <c r="CQ471" s="372"/>
      <c r="CR471" s="372"/>
      <c r="CS471" s="372"/>
      <c r="CT471" s="372"/>
      <c r="CU471" s="372"/>
      <c r="CV471" s="372"/>
      <c r="CW471" s="372"/>
      <c r="CX471" s="372"/>
      <c r="CY471" s="372"/>
      <c r="CZ471" s="372"/>
    </row>
    <row r="472" s="376" customFormat="true" ht="25.15" customHeight="true" x14ac:dyDescent="0.2">
      <c r="C472" s="853" t="s">
        <v>407</v>
      </c>
      <c r="D472" s="814"/>
      <c r="E472" s="199">
        <v>6.0538754772322212E-4</v>
      </c>
      <c r="F472" s="193"/>
      <c r="G472" s="193"/>
      <c r="H472" s="853" t="s">
        <v>407</v>
      </c>
      <c r="I472" s="814"/>
      <c r="J472" s="199">
        <v>9.8995902831227277E-4</v>
      </c>
      <c r="K472" s="193"/>
      <c r="L472" s="193"/>
      <c r="M472" s="853" t="s">
        <v>405</v>
      </c>
      <c r="N472" s="814"/>
      <c r="O472" s="199">
        <v>1.9572689420767606E-3</v>
      </c>
      <c r="P472" s="193"/>
      <c r="Q472" s="193"/>
      <c r="AL472" s="369"/>
      <c r="AM472" s="369"/>
      <c r="AN472" s="369"/>
      <c r="AO472" s="369"/>
      <c r="AP472" s="369"/>
      <c r="AQ472" s="369"/>
      <c r="AR472" s="369"/>
      <c r="AS472" s="369"/>
      <c r="AT472" s="369"/>
      <c r="AU472" s="369"/>
      <c r="AV472" s="369"/>
      <c r="AW472" s="369"/>
      <c r="AX472" s="369"/>
      <c r="AY472" s="369"/>
      <c r="AZ472" s="369"/>
      <c r="BA472" s="371"/>
      <c r="BB472" s="448"/>
      <c r="BC472" s="371"/>
      <c r="BD472" s="371"/>
      <c r="BE472" s="371"/>
      <c r="BF472" s="371"/>
      <c r="BG472" s="371"/>
      <c r="BH472" s="371"/>
      <c r="BI472" s="371"/>
      <c r="BJ472" s="371"/>
      <c r="BK472" s="371"/>
      <c r="BL472" s="371"/>
      <c r="BM472" s="371"/>
      <c r="BN472" s="371"/>
      <c r="BO472" s="371"/>
      <c r="BP472" s="371"/>
      <c r="BQ472" s="371"/>
      <c r="BR472" s="371"/>
      <c r="BS472" s="371"/>
      <c r="BT472" s="371"/>
      <c r="BU472" s="371"/>
      <c r="BV472" s="371"/>
      <c r="BW472" s="371"/>
      <c r="BX472" s="371"/>
      <c r="BY472" s="371"/>
      <c r="BZ472" s="372"/>
      <c r="CA472" s="372"/>
      <c r="CB472" s="372"/>
      <c r="CC472" s="372"/>
      <c r="CD472" s="372"/>
      <c r="CE472" s="372"/>
      <c r="CF472" s="372"/>
      <c r="CG472" s="372"/>
      <c r="CH472" s="372"/>
      <c r="CI472" s="372"/>
      <c r="CJ472" s="372"/>
      <c r="CK472" s="372"/>
      <c r="CL472" s="372"/>
      <c r="CM472" s="372"/>
      <c r="CN472" s="372"/>
      <c r="CO472" s="372"/>
      <c r="CP472" s="372"/>
      <c r="CQ472" s="372"/>
      <c r="CR472" s="372"/>
      <c r="CS472" s="372"/>
      <c r="CT472" s="372"/>
      <c r="CU472" s="372"/>
      <c r="CV472" s="372"/>
      <c r="CW472" s="372"/>
      <c r="CX472" s="372"/>
      <c r="CY472" s="372"/>
      <c r="CZ472" s="372"/>
    </row>
    <row r="473" s="376" customFormat="true" ht="25.15" customHeight="true" x14ac:dyDescent="0.2">
      <c r="C473" s="853" t="s">
        <v>314</v>
      </c>
      <c r="D473" s="814"/>
      <c r="E473" s="192">
        <v>2.0216480508369172E-5</v>
      </c>
      <c r="F473" s="193"/>
      <c r="G473" s="193"/>
      <c r="H473" s="853" t="s">
        <v>314</v>
      </c>
      <c r="I473" s="814"/>
      <c r="J473" s="199">
        <v>4.5574304192281189E-4</v>
      </c>
      <c r="K473" s="193"/>
      <c r="L473" s="193"/>
      <c r="M473" s="853" t="s">
        <v>426</v>
      </c>
      <c r="N473" s="814"/>
      <c r="O473" s="192">
        <v>2.2954636302938424E-5</v>
      </c>
      <c r="P473" s="193"/>
      <c r="Q473" s="193"/>
      <c r="AL473" s="369"/>
      <c r="AM473" s="369"/>
      <c r="AN473" s="369"/>
      <c r="AO473" s="369"/>
      <c r="AP473" s="369"/>
      <c r="AQ473" s="369"/>
      <c r="AR473" s="369"/>
      <c r="AS473" s="369"/>
      <c r="AT473" s="369"/>
      <c r="AU473" s="369"/>
      <c r="AV473" s="369"/>
      <c r="AW473" s="369"/>
      <c r="AX473" s="369"/>
      <c r="AY473" s="369"/>
      <c r="AZ473" s="369"/>
      <c r="BA473" s="371"/>
      <c r="BB473" s="448"/>
      <c r="BC473" s="371"/>
      <c r="BD473" s="371"/>
      <c r="BE473" s="371"/>
      <c r="BF473" s="371"/>
      <c r="BG473" s="371"/>
      <c r="BH473" s="371"/>
      <c r="BI473" s="371"/>
      <c r="BJ473" s="371"/>
      <c r="BK473" s="371"/>
      <c r="BL473" s="371"/>
      <c r="BM473" s="371"/>
      <c r="BN473" s="371"/>
      <c r="BO473" s="371"/>
      <c r="BP473" s="371"/>
      <c r="BQ473" s="371"/>
      <c r="BR473" s="371"/>
      <c r="BS473" s="371"/>
      <c r="BT473" s="371"/>
      <c r="BU473" s="371"/>
      <c r="BV473" s="371"/>
      <c r="BW473" s="371"/>
      <c r="BX473" s="371"/>
      <c r="BY473" s="371"/>
      <c r="BZ473" s="372"/>
      <c r="CA473" s="372"/>
      <c r="CB473" s="372"/>
      <c r="CC473" s="372"/>
      <c r="CD473" s="372"/>
      <c r="CE473" s="372"/>
      <c r="CF473" s="372"/>
      <c r="CG473" s="372"/>
      <c r="CH473" s="372"/>
      <c r="CI473" s="372"/>
      <c r="CJ473" s="372"/>
      <c r="CK473" s="372"/>
      <c r="CL473" s="372"/>
      <c r="CM473" s="372"/>
      <c r="CN473" s="372"/>
      <c r="CO473" s="372"/>
      <c r="CP473" s="372"/>
      <c r="CQ473" s="372"/>
      <c r="CR473" s="372"/>
      <c r="CS473" s="372"/>
      <c r="CT473" s="372"/>
      <c r="CU473" s="372"/>
      <c r="CV473" s="372"/>
      <c r="CW473" s="372"/>
      <c r="CX473" s="372"/>
      <c r="CY473" s="372"/>
      <c r="CZ473" s="372"/>
    </row>
    <row r="474" s="376" customFormat="true" ht="25.15" customHeight="true" x14ac:dyDescent="0.2">
      <c r="C474" s="853" t="s">
        <v>415</v>
      </c>
      <c r="D474" s="814"/>
      <c r="E474" s="199">
        <v>2.3149056599954328E-3</v>
      </c>
      <c r="F474" s="193"/>
      <c r="G474" s="193"/>
      <c r="H474" s="853" t="s">
        <v>415</v>
      </c>
      <c r="I474" s="814"/>
      <c r="J474" s="199">
        <v>1.9673662737838518E-3</v>
      </c>
      <c r="K474" s="193"/>
      <c r="L474" s="193"/>
      <c r="M474" s="853" t="s">
        <v>386</v>
      </c>
      <c r="N474" s="814"/>
      <c r="O474" s="199">
        <v>0.14173834712847469</v>
      </c>
      <c r="P474" s="193"/>
      <c r="Q474" s="193"/>
      <c r="AL474" s="369"/>
      <c r="AM474" s="369"/>
      <c r="AN474" s="369"/>
      <c r="AO474" s="369"/>
      <c r="AP474" s="369"/>
      <c r="AQ474" s="369"/>
      <c r="AR474" s="369"/>
      <c r="AS474" s="369"/>
      <c r="AT474" s="369"/>
      <c r="AU474" s="369"/>
      <c r="AV474" s="369"/>
      <c r="AW474" s="369"/>
      <c r="AX474" s="369"/>
      <c r="AY474" s="369"/>
      <c r="AZ474" s="369"/>
      <c r="BA474" s="371"/>
      <c r="BB474" s="448"/>
      <c r="BC474" s="371"/>
      <c r="BD474" s="371"/>
      <c r="BE474" s="371"/>
      <c r="BF474" s="371"/>
      <c r="BG474" s="371"/>
      <c r="BH474" s="371"/>
      <c r="BI474" s="371"/>
      <c r="BJ474" s="371"/>
      <c r="BK474" s="371"/>
      <c r="BL474" s="371"/>
      <c r="BM474" s="371"/>
      <c r="BN474" s="371"/>
      <c r="BO474" s="371"/>
      <c r="BP474" s="371"/>
      <c r="BQ474" s="371"/>
      <c r="BR474" s="371"/>
      <c r="BS474" s="371"/>
      <c r="BT474" s="371"/>
      <c r="BU474" s="371"/>
      <c r="BV474" s="371"/>
      <c r="BW474" s="371"/>
      <c r="BX474" s="371"/>
      <c r="BY474" s="371"/>
      <c r="BZ474" s="372"/>
      <c r="CA474" s="372"/>
      <c r="CB474" s="372"/>
      <c r="CC474" s="372"/>
      <c r="CD474" s="372"/>
      <c r="CE474" s="372"/>
      <c r="CF474" s="372"/>
      <c r="CG474" s="372"/>
      <c r="CH474" s="372"/>
      <c r="CI474" s="372"/>
      <c r="CJ474" s="372"/>
      <c r="CK474" s="372"/>
      <c r="CL474" s="372"/>
      <c r="CM474" s="372"/>
      <c r="CN474" s="372"/>
      <c r="CO474" s="372"/>
      <c r="CP474" s="372"/>
      <c r="CQ474" s="372"/>
      <c r="CR474" s="372"/>
      <c r="CS474" s="372"/>
      <c r="CT474" s="372"/>
      <c r="CU474" s="372"/>
      <c r="CV474" s="372"/>
      <c r="CW474" s="372"/>
      <c r="CX474" s="372"/>
      <c r="CY474" s="372"/>
      <c r="CZ474" s="372"/>
    </row>
    <row r="475" s="376" customFormat="true" ht="25.15" customHeight="true" x14ac:dyDescent="0.2">
      <c r="C475" s="853" t="s">
        <v>316</v>
      </c>
      <c r="D475" s="814"/>
      <c r="E475" s="199">
        <v>5.8354217839037367E-2</v>
      </c>
      <c r="F475" s="193"/>
      <c r="G475" s="193"/>
      <c r="H475" s="853" t="s">
        <v>316</v>
      </c>
      <c r="I475" s="814"/>
      <c r="J475" s="199">
        <v>6.2876518674939319E-2</v>
      </c>
      <c r="K475" s="193"/>
      <c r="L475" s="193"/>
      <c r="M475" s="853" t="s">
        <v>418</v>
      </c>
      <c r="N475" s="814"/>
      <c r="O475" s="199">
        <v>1.2555834422749092E-4</v>
      </c>
      <c r="P475" s="193"/>
      <c r="Q475" s="193"/>
      <c r="AL475" s="369"/>
      <c r="AM475" s="369"/>
      <c r="AN475" s="369"/>
      <c r="AO475" s="369"/>
      <c r="AP475" s="369"/>
      <c r="AQ475" s="369"/>
      <c r="AR475" s="369"/>
      <c r="AS475" s="369"/>
      <c r="AT475" s="369"/>
      <c r="AU475" s="369"/>
      <c r="AV475" s="369"/>
      <c r="AW475" s="369"/>
      <c r="AX475" s="369"/>
      <c r="AY475" s="369"/>
      <c r="AZ475" s="369"/>
      <c r="BA475" s="371"/>
      <c r="BB475" s="448"/>
      <c r="BC475" s="371"/>
      <c r="BD475" s="371"/>
      <c r="BE475" s="371"/>
      <c r="BF475" s="371"/>
      <c r="BG475" s="371"/>
      <c r="BH475" s="371"/>
      <c r="BI475" s="371"/>
      <c r="BJ475" s="371"/>
      <c r="BK475" s="371"/>
      <c r="BL475" s="371"/>
      <c r="BM475" s="371"/>
      <c r="BN475" s="371"/>
      <c r="BO475" s="371"/>
      <c r="BP475" s="371"/>
      <c r="BQ475" s="371"/>
      <c r="BR475" s="371"/>
      <c r="BS475" s="371"/>
      <c r="BT475" s="371"/>
      <c r="BU475" s="371"/>
      <c r="BV475" s="371"/>
      <c r="BW475" s="371"/>
      <c r="BX475" s="371"/>
      <c r="BY475" s="371"/>
      <c r="BZ475" s="372"/>
      <c r="CA475" s="372"/>
      <c r="CB475" s="372"/>
      <c r="CC475" s="372"/>
      <c r="CD475" s="372"/>
      <c r="CE475" s="372"/>
      <c r="CF475" s="372"/>
      <c r="CG475" s="372"/>
      <c r="CH475" s="372"/>
      <c r="CI475" s="372"/>
      <c r="CJ475" s="372"/>
      <c r="CK475" s="372"/>
      <c r="CL475" s="372"/>
      <c r="CM475" s="372"/>
      <c r="CN475" s="372"/>
      <c r="CO475" s="372"/>
      <c r="CP475" s="372"/>
      <c r="CQ475" s="372"/>
      <c r="CR475" s="372"/>
      <c r="CS475" s="372"/>
      <c r="CT475" s="372"/>
      <c r="CU475" s="372"/>
      <c r="CV475" s="372"/>
      <c r="CW475" s="372"/>
      <c r="CX475" s="372"/>
      <c r="CY475" s="372"/>
      <c r="CZ475" s="372"/>
    </row>
    <row r="476" s="376" customFormat="true" ht="25.15" customHeight="true" x14ac:dyDescent="0.2">
      <c r="C476" s="853" t="s">
        <v>295</v>
      </c>
      <c r="D476" s="814"/>
      <c r="E476" s="199">
        <v>0.43379433424612029</v>
      </c>
      <c r="F476" s="193"/>
      <c r="G476" s="193"/>
      <c r="H476" s="853" t="s">
        <v>295</v>
      </c>
      <c r="I476" s="814"/>
      <c r="J476" s="199">
        <v>0.40321615658617666</v>
      </c>
      <c r="K476" s="193"/>
      <c r="L476" s="193"/>
      <c r="M476" s="853" t="s">
        <v>423</v>
      </c>
      <c r="N476" s="814"/>
      <c r="O476" s="192">
        <v>6.075039763644469E-6</v>
      </c>
      <c r="P476" s="193"/>
      <c r="Q476" s="193"/>
      <c r="AL476" s="369"/>
      <c r="AM476" s="369"/>
      <c r="AN476" s="369"/>
      <c r="AO476" s="369"/>
      <c r="AP476" s="369"/>
      <c r="AQ476" s="369"/>
      <c r="AR476" s="369"/>
      <c r="AS476" s="369"/>
      <c r="AT476" s="369"/>
      <c r="AU476" s="369"/>
      <c r="AV476" s="369"/>
      <c r="AW476" s="369"/>
      <c r="AX476" s="369"/>
      <c r="AY476" s="369"/>
      <c r="AZ476" s="369"/>
      <c r="BA476" s="371"/>
      <c r="BB476" s="448"/>
      <c r="BC476" s="371"/>
      <c r="BD476" s="371"/>
      <c r="BE476" s="371"/>
      <c r="BF476" s="371"/>
      <c r="BG476" s="371"/>
      <c r="BH476" s="371"/>
      <c r="BI476" s="371"/>
      <c r="BJ476" s="371"/>
      <c r="BK476" s="371"/>
      <c r="BL476" s="371"/>
      <c r="BM476" s="371"/>
      <c r="BN476" s="371"/>
      <c r="BO476" s="371"/>
      <c r="BP476" s="371"/>
      <c r="BQ476" s="371"/>
      <c r="BR476" s="371"/>
      <c r="BS476" s="371"/>
      <c r="BT476" s="371"/>
      <c r="BU476" s="371"/>
      <c r="BV476" s="371"/>
      <c r="BW476" s="371"/>
      <c r="BX476" s="371"/>
      <c r="BY476" s="371"/>
      <c r="BZ476" s="372"/>
      <c r="CA476" s="372"/>
      <c r="CB476" s="372"/>
      <c r="CC476" s="372"/>
      <c r="CD476" s="372"/>
      <c r="CE476" s="372"/>
      <c r="CF476" s="372"/>
      <c r="CG476" s="372"/>
      <c r="CH476" s="372"/>
      <c r="CI476" s="372"/>
      <c r="CJ476" s="372"/>
      <c r="CK476" s="372"/>
      <c r="CL476" s="372"/>
      <c r="CM476" s="372"/>
      <c r="CN476" s="372"/>
      <c r="CO476" s="372"/>
      <c r="CP476" s="372"/>
      <c r="CQ476" s="372"/>
      <c r="CR476" s="372"/>
      <c r="CS476" s="372"/>
      <c r="CT476" s="372"/>
      <c r="CU476" s="372"/>
      <c r="CV476" s="372"/>
      <c r="CW476" s="372"/>
      <c r="CX476" s="372"/>
      <c r="CY476" s="372"/>
      <c r="CZ476" s="372"/>
    </row>
    <row r="477" s="376" customFormat="true" ht="25.15" customHeight="true" x14ac:dyDescent="0.2">
      <c r="C477" s="853" t="s">
        <v>405</v>
      </c>
      <c r="D477" s="814"/>
      <c r="E477" s="199">
        <v>2.7671417352307739E-2</v>
      </c>
      <c r="F477" s="193"/>
      <c r="G477" s="193"/>
      <c r="H477" s="853" t="s">
        <v>405</v>
      </c>
      <c r="I477" s="814"/>
      <c r="J477" s="199">
        <v>2.2982038326746279E-2</v>
      </c>
      <c r="K477" s="193"/>
      <c r="L477" s="193"/>
      <c r="M477" s="853" t="s">
        <v>421</v>
      </c>
      <c r="N477" s="814"/>
      <c r="O477" s="199">
        <v>1.1053997494922731E-4</v>
      </c>
      <c r="P477" s="193"/>
      <c r="Q477" s="193"/>
      <c r="AL477" s="369"/>
      <c r="AM477" s="369"/>
      <c r="AN477" s="369"/>
      <c r="AO477" s="369"/>
      <c r="AP477" s="369"/>
      <c r="AQ477" s="369"/>
      <c r="AR477" s="369"/>
      <c r="AS477" s="369"/>
      <c r="AT477" s="369"/>
      <c r="AU477" s="369"/>
      <c r="AV477" s="369"/>
      <c r="AW477" s="369"/>
      <c r="AX477" s="369"/>
      <c r="AY477" s="369"/>
      <c r="AZ477" s="369"/>
      <c r="BA477" s="371"/>
      <c r="BB477" s="448"/>
      <c r="BC477" s="371"/>
      <c r="BD477" s="371"/>
      <c r="BE477" s="371"/>
      <c r="BF477" s="371"/>
      <c r="BG477" s="371"/>
      <c r="BH477" s="371"/>
      <c r="BI477" s="371"/>
      <c r="BJ477" s="371"/>
      <c r="BK477" s="371"/>
      <c r="BL477" s="371"/>
      <c r="BM477" s="371"/>
      <c r="BN477" s="371"/>
      <c r="BO477" s="371"/>
      <c r="BP477" s="371"/>
      <c r="BQ477" s="371"/>
      <c r="BR477" s="371"/>
      <c r="BS477" s="371"/>
      <c r="BT477" s="371"/>
      <c r="BU477" s="371"/>
      <c r="BV477" s="371"/>
      <c r="BW477" s="371"/>
      <c r="BX477" s="371"/>
      <c r="BY477" s="371"/>
      <c r="BZ477" s="372"/>
      <c r="CA477" s="372"/>
      <c r="CB477" s="372"/>
      <c r="CC477" s="372"/>
      <c r="CD477" s="372"/>
      <c r="CE477" s="372"/>
      <c r="CF477" s="372"/>
      <c r="CG477" s="372"/>
      <c r="CH477" s="372"/>
      <c r="CI477" s="372"/>
      <c r="CJ477" s="372"/>
      <c r="CK477" s="372"/>
      <c r="CL477" s="372"/>
      <c r="CM477" s="372"/>
      <c r="CN477" s="372"/>
      <c r="CO477" s="372"/>
      <c r="CP477" s="372"/>
      <c r="CQ477" s="372"/>
      <c r="CR477" s="372"/>
      <c r="CS477" s="372"/>
      <c r="CT477" s="372"/>
      <c r="CU477" s="372"/>
      <c r="CV477" s="372"/>
      <c r="CW477" s="372"/>
      <c r="CX477" s="372"/>
      <c r="CY477" s="372"/>
      <c r="CZ477" s="372"/>
    </row>
    <row r="478" s="376" customFormat="true" ht="25.15" customHeight="true" x14ac:dyDescent="0.2">
      <c r="C478" s="853" t="s">
        <v>426</v>
      </c>
      <c r="D478" s="814"/>
      <c r="E478" s="199">
        <v>1.1687415851737831E-4</v>
      </c>
      <c r="F478" s="193"/>
      <c r="G478" s="193"/>
      <c r="H478" s="853" t="s">
        <v>426</v>
      </c>
      <c r="I478" s="814"/>
      <c r="J478" s="199">
        <v>2.6054480923092053E-4</v>
      </c>
      <c r="K478" s="193"/>
      <c r="L478" s="193"/>
      <c r="M478" s="853" t="s">
        <v>409</v>
      </c>
      <c r="N478" s="814"/>
      <c r="O478" s="199">
        <v>4.4066226459958327E-4</v>
      </c>
      <c r="P478" s="193"/>
      <c r="Q478" s="193"/>
      <c r="AL478" s="369"/>
      <c r="AM478" s="369"/>
      <c r="AN478" s="369"/>
      <c r="AO478" s="369"/>
      <c r="AP478" s="369"/>
      <c r="AQ478" s="369"/>
      <c r="AR478" s="369"/>
      <c r="AS478" s="369"/>
      <c r="AT478" s="369"/>
      <c r="AU478" s="369"/>
      <c r="AV478" s="369"/>
      <c r="AW478" s="369"/>
      <c r="AX478" s="369"/>
      <c r="AY478" s="369"/>
      <c r="AZ478" s="369"/>
      <c r="BA478" s="371"/>
      <c r="BB478" s="448"/>
      <c r="BC478" s="371"/>
      <c r="BD478" s="371"/>
      <c r="BE478" s="371"/>
      <c r="BF478" s="371"/>
      <c r="BG478" s="371"/>
      <c r="BH478" s="371"/>
      <c r="BI478" s="371"/>
      <c r="BJ478" s="371"/>
      <c r="BK478" s="371"/>
      <c r="BL478" s="371"/>
      <c r="BM478" s="371"/>
      <c r="BN478" s="371"/>
      <c r="BO478" s="371"/>
      <c r="BP478" s="371"/>
      <c r="BQ478" s="371"/>
      <c r="BR478" s="371"/>
      <c r="BS478" s="371"/>
      <c r="BT478" s="371"/>
      <c r="BU478" s="371"/>
      <c r="BV478" s="371"/>
      <c r="BW478" s="371"/>
      <c r="BX478" s="371"/>
      <c r="BY478" s="371"/>
      <c r="BZ478" s="372"/>
      <c r="CA478" s="372"/>
      <c r="CB478" s="372"/>
      <c r="CC478" s="372"/>
      <c r="CD478" s="372"/>
      <c r="CE478" s="372"/>
      <c r="CF478" s="372"/>
      <c r="CG478" s="372"/>
      <c r="CH478" s="372"/>
      <c r="CI478" s="372"/>
      <c r="CJ478" s="372"/>
      <c r="CK478" s="372"/>
      <c r="CL478" s="372"/>
      <c r="CM478" s="372"/>
      <c r="CN478" s="372"/>
      <c r="CO478" s="372"/>
      <c r="CP478" s="372"/>
      <c r="CQ478" s="372"/>
      <c r="CR478" s="372"/>
      <c r="CS478" s="372"/>
      <c r="CT478" s="372"/>
      <c r="CU478" s="372"/>
      <c r="CV478" s="372"/>
      <c r="CW478" s="372"/>
      <c r="CX478" s="372"/>
      <c r="CY478" s="372"/>
      <c r="CZ478" s="372"/>
    </row>
    <row r="479" s="376" customFormat="true" ht="25.15" customHeight="true" x14ac:dyDescent="0.2">
      <c r="C479" s="853" t="s">
        <v>386</v>
      </c>
      <c r="D479" s="814"/>
      <c r="E479" s="199">
        <v>0.21716225967386771</v>
      </c>
      <c r="F479" s="193"/>
      <c r="G479" s="193"/>
      <c r="H479" s="853" t="s">
        <v>386</v>
      </c>
      <c r="I479" s="814"/>
      <c r="J479" s="199">
        <v>0.16598043596268991</v>
      </c>
      <c r="K479" s="193"/>
      <c r="L479" s="193"/>
      <c r="M479" s="853" t="s">
        <v>379</v>
      </c>
      <c r="N479" s="814"/>
      <c r="O479" s="199">
        <v>0.28738551152607528</v>
      </c>
      <c r="P479" s="193"/>
      <c r="Q479" s="193"/>
      <c r="AL479" s="369"/>
      <c r="AM479" s="369"/>
      <c r="AN479" s="369"/>
      <c r="AO479" s="369"/>
      <c r="AP479" s="369"/>
      <c r="AQ479" s="369"/>
      <c r="AR479" s="369"/>
      <c r="AS479" s="369"/>
      <c r="AT479" s="369"/>
      <c r="AU479" s="369"/>
      <c r="AV479" s="369"/>
      <c r="AW479" s="369"/>
      <c r="AX479" s="369"/>
      <c r="AY479" s="369"/>
      <c r="AZ479" s="369"/>
      <c r="BA479" s="371"/>
      <c r="BB479" s="448"/>
      <c r="BC479" s="371"/>
      <c r="BD479" s="371"/>
      <c r="BE479" s="371"/>
      <c r="BF479" s="371"/>
      <c r="BG479" s="371"/>
      <c r="BH479" s="371"/>
      <c r="BI479" s="371"/>
      <c r="BJ479" s="371"/>
      <c r="BK479" s="371"/>
      <c r="BL479" s="371"/>
      <c r="BM479" s="371"/>
      <c r="BN479" s="371"/>
      <c r="BO479" s="371"/>
      <c r="BP479" s="371"/>
      <c r="BQ479" s="371"/>
      <c r="BR479" s="371"/>
      <c r="BS479" s="371"/>
      <c r="BT479" s="371"/>
      <c r="BU479" s="371"/>
      <c r="BV479" s="371"/>
      <c r="BW479" s="371"/>
      <c r="BX479" s="371"/>
      <c r="BY479" s="371"/>
      <c r="BZ479" s="372"/>
      <c r="CA479" s="372"/>
      <c r="CB479" s="372"/>
      <c r="CC479" s="372"/>
      <c r="CD479" s="372"/>
      <c r="CE479" s="372"/>
      <c r="CF479" s="372"/>
      <c r="CG479" s="372"/>
      <c r="CH479" s="372"/>
      <c r="CI479" s="372"/>
      <c r="CJ479" s="372"/>
      <c r="CK479" s="372"/>
      <c r="CL479" s="372"/>
      <c r="CM479" s="372"/>
      <c r="CN479" s="372"/>
      <c r="CO479" s="372"/>
      <c r="CP479" s="372"/>
      <c r="CQ479" s="372"/>
      <c r="CR479" s="372"/>
      <c r="CS479" s="372"/>
      <c r="CT479" s="372"/>
      <c r="CU479" s="372"/>
      <c r="CV479" s="372"/>
      <c r="CW479" s="372"/>
      <c r="CX479" s="372"/>
      <c r="CY479" s="372"/>
      <c r="CZ479" s="372"/>
    </row>
    <row r="480" s="376" customFormat="true" ht="25.15" customHeight="true" x14ac:dyDescent="0.2">
      <c r="C480" s="853" t="s">
        <v>418</v>
      </c>
      <c r="D480" s="814"/>
      <c r="E480" s="199">
        <v>5.5071783971733846E-4</v>
      </c>
      <c r="F480" s="193"/>
      <c r="G480" s="193"/>
      <c r="H480" s="853" t="s">
        <v>418</v>
      </c>
      <c r="I480" s="814"/>
      <c r="J480" s="199">
        <v>3.3863546951196201E-3</v>
      </c>
      <c r="K480" s="193"/>
      <c r="L480" s="193"/>
      <c r="M480" s="853" t="s">
        <v>420</v>
      </c>
      <c r="N480" s="814"/>
      <c r="O480" s="199">
        <v>1.9710778809085144E-4</v>
      </c>
      <c r="P480" s="193"/>
      <c r="Q480" s="193"/>
      <c r="AL480" s="369"/>
      <c r="AM480" s="369"/>
      <c r="AN480" s="369"/>
      <c r="AO480" s="369"/>
      <c r="AP480" s="369"/>
      <c r="AQ480" s="369"/>
      <c r="AR480" s="369"/>
      <c r="AS480" s="369"/>
      <c r="AT480" s="369"/>
      <c r="AU480" s="369"/>
      <c r="AV480" s="369"/>
      <c r="AW480" s="369"/>
      <c r="AX480" s="369"/>
      <c r="AY480" s="369"/>
      <c r="AZ480" s="369"/>
      <c r="BA480" s="371"/>
      <c r="BB480" s="448"/>
      <c r="BC480" s="371"/>
      <c r="BD480" s="371"/>
      <c r="BE480" s="371"/>
      <c r="BF480" s="371"/>
      <c r="BG480" s="371"/>
      <c r="BH480" s="371"/>
      <c r="BI480" s="371"/>
      <c r="BJ480" s="371"/>
      <c r="BK480" s="371"/>
      <c r="BL480" s="371"/>
      <c r="BM480" s="371"/>
      <c r="BN480" s="371"/>
      <c r="BO480" s="371"/>
      <c r="BP480" s="371"/>
      <c r="BQ480" s="371"/>
      <c r="BR480" s="371"/>
      <c r="BS480" s="371"/>
      <c r="BT480" s="371"/>
      <c r="BU480" s="371"/>
      <c r="BV480" s="371"/>
      <c r="BW480" s="371"/>
      <c r="BX480" s="371"/>
      <c r="BY480" s="371"/>
      <c r="BZ480" s="372"/>
      <c r="CA480" s="372"/>
      <c r="CB480" s="372"/>
      <c r="CC480" s="372"/>
      <c r="CD480" s="372"/>
      <c r="CE480" s="372"/>
      <c r="CF480" s="372"/>
      <c r="CG480" s="372"/>
      <c r="CH480" s="372"/>
      <c r="CI480" s="372"/>
      <c r="CJ480" s="372"/>
      <c r="CK480" s="372"/>
      <c r="CL480" s="372"/>
      <c r="CM480" s="372"/>
      <c r="CN480" s="372"/>
      <c r="CO480" s="372"/>
      <c r="CP480" s="372"/>
      <c r="CQ480" s="372"/>
      <c r="CR480" s="372"/>
      <c r="CS480" s="372"/>
      <c r="CT480" s="372"/>
      <c r="CU480" s="372"/>
      <c r="CV480" s="372"/>
      <c r="CW480" s="372"/>
      <c r="CX480" s="372"/>
      <c r="CY480" s="372"/>
      <c r="CZ480" s="372"/>
    </row>
    <row r="481" s="376" customFormat="true" ht="25.15" customHeight="true" x14ac:dyDescent="0.2">
      <c r="C481" s="853" t="s">
        <v>423</v>
      </c>
      <c r="D481" s="814"/>
      <c r="E481" s="199">
        <v>6.9594957118340945E-4</v>
      </c>
      <c r="F481" s="193"/>
      <c r="G481" s="193"/>
      <c r="H481" s="853" t="s">
        <v>423</v>
      </c>
      <c r="I481" s="814"/>
      <c r="J481" s="199">
        <v>1.2727419508374114E-3</v>
      </c>
      <c r="K481" s="193"/>
      <c r="L481" s="193"/>
      <c r="M481" s="853" t="s">
        <v>414</v>
      </c>
      <c r="N481" s="814"/>
      <c r="O481" s="192">
        <v>8.8405678700093489E-6</v>
      </c>
      <c r="P481" s="193"/>
      <c r="Q481" s="193"/>
      <c r="AL481" s="369"/>
      <c r="AM481" s="369"/>
      <c r="AN481" s="369"/>
      <c r="AO481" s="369"/>
      <c r="AP481" s="369"/>
      <c r="AQ481" s="369"/>
      <c r="AR481" s="369"/>
      <c r="AS481" s="369"/>
      <c r="AT481" s="369"/>
      <c r="AU481" s="369"/>
      <c r="AV481" s="369"/>
      <c r="AW481" s="369"/>
      <c r="AX481" s="369"/>
      <c r="AY481" s="369"/>
      <c r="AZ481" s="369"/>
      <c r="BA481" s="371"/>
      <c r="BB481" s="448"/>
      <c r="BC481" s="371"/>
      <c r="BD481" s="371"/>
      <c r="BE481" s="371"/>
      <c r="BF481" s="371"/>
      <c r="BG481" s="371"/>
      <c r="BH481" s="371"/>
      <c r="BI481" s="371"/>
      <c r="BJ481" s="371"/>
      <c r="BK481" s="371"/>
      <c r="BL481" s="371"/>
      <c r="BM481" s="371"/>
      <c r="BN481" s="371"/>
      <c r="BO481" s="371"/>
      <c r="BP481" s="371"/>
      <c r="BQ481" s="371"/>
      <c r="BR481" s="371"/>
      <c r="BS481" s="371"/>
      <c r="BT481" s="371"/>
      <c r="BU481" s="371"/>
      <c r="BV481" s="371"/>
      <c r="BW481" s="371"/>
      <c r="BX481" s="371"/>
      <c r="BY481" s="371"/>
      <c r="BZ481" s="372"/>
      <c r="CA481" s="372"/>
      <c r="CB481" s="372"/>
      <c r="CC481" s="372"/>
      <c r="CD481" s="372"/>
      <c r="CE481" s="372"/>
      <c r="CF481" s="372"/>
      <c r="CG481" s="372"/>
      <c r="CH481" s="372"/>
      <c r="CI481" s="372"/>
      <c r="CJ481" s="372"/>
      <c r="CK481" s="372"/>
      <c r="CL481" s="372"/>
      <c r="CM481" s="372"/>
      <c r="CN481" s="372"/>
      <c r="CO481" s="372"/>
      <c r="CP481" s="372"/>
      <c r="CQ481" s="372"/>
      <c r="CR481" s="372"/>
      <c r="CS481" s="372"/>
      <c r="CT481" s="372"/>
      <c r="CU481" s="372"/>
      <c r="CV481" s="372"/>
      <c r="CW481" s="372"/>
      <c r="CX481" s="372"/>
      <c r="CY481" s="372"/>
      <c r="CZ481" s="372"/>
    </row>
    <row r="482" s="376" customFormat="true" ht="25.15" customHeight="true" x14ac:dyDescent="0.2">
      <c r="C482" s="853" t="s">
        <v>421</v>
      </c>
      <c r="D482" s="814"/>
      <c r="E482" s="199">
        <v>7.0796815153782353E-4</v>
      </c>
      <c r="F482" s="193"/>
      <c r="G482" s="193"/>
      <c r="H482" s="853" t="s">
        <v>421</v>
      </c>
      <c r="I482" s="814"/>
      <c r="J482" s="199">
        <v>1.9989108207431514E-3</v>
      </c>
      <c r="K482" s="193"/>
      <c r="L482" s="193"/>
      <c r="M482" s="853" t="s">
        <v>411</v>
      </c>
      <c r="N482" s="814"/>
      <c r="O482" s="199">
        <v>1.1648439728516083E-3</v>
      </c>
      <c r="P482" s="193"/>
      <c r="Q482" s="193"/>
      <c r="AL482" s="369"/>
      <c r="AM482" s="369"/>
      <c r="AN482" s="369"/>
      <c r="AO482" s="369"/>
      <c r="AP482" s="369"/>
      <c r="AQ482" s="369"/>
      <c r="AR482" s="369"/>
      <c r="AS482" s="369"/>
      <c r="AT482" s="369"/>
      <c r="AU482" s="369"/>
      <c r="AV482" s="369"/>
      <c r="AW482" s="369"/>
      <c r="AX482" s="369"/>
      <c r="AY482" s="369"/>
      <c r="AZ482" s="369"/>
      <c r="BA482" s="371"/>
      <c r="BB482" s="448"/>
      <c r="BC482" s="371"/>
      <c r="BD482" s="371"/>
      <c r="BE482" s="371"/>
      <c r="BF482" s="371"/>
      <c r="BG482" s="371"/>
      <c r="BH482" s="371"/>
      <c r="BI482" s="371"/>
      <c r="BJ482" s="371"/>
      <c r="BK482" s="371"/>
      <c r="BL482" s="371"/>
      <c r="BM482" s="371"/>
      <c r="BN482" s="371"/>
      <c r="BO482" s="371"/>
      <c r="BP482" s="371"/>
      <c r="BQ482" s="371"/>
      <c r="BR482" s="371"/>
      <c r="BS482" s="371"/>
      <c r="BT482" s="371"/>
      <c r="BU482" s="371"/>
      <c r="BV482" s="371"/>
      <c r="BW482" s="371"/>
      <c r="BX482" s="371"/>
      <c r="BY482" s="371"/>
      <c r="BZ482" s="372"/>
      <c r="CA482" s="372"/>
      <c r="CB482" s="372"/>
      <c r="CC482" s="372"/>
      <c r="CD482" s="372"/>
      <c r="CE482" s="372"/>
      <c r="CF482" s="372"/>
      <c r="CG482" s="372"/>
      <c r="CH482" s="372"/>
      <c r="CI482" s="372"/>
      <c r="CJ482" s="372"/>
      <c r="CK482" s="372"/>
      <c r="CL482" s="372"/>
      <c r="CM482" s="372"/>
      <c r="CN482" s="372"/>
      <c r="CO482" s="372"/>
      <c r="CP482" s="372"/>
      <c r="CQ482" s="372"/>
      <c r="CR482" s="372"/>
      <c r="CS482" s="372"/>
      <c r="CT482" s="372"/>
      <c r="CU482" s="372"/>
      <c r="CV482" s="372"/>
      <c r="CW482" s="372"/>
      <c r="CX482" s="372"/>
      <c r="CY482" s="372"/>
      <c r="CZ482" s="372"/>
    </row>
    <row r="483" s="376" customFormat="true" ht="25.15" customHeight="true" x14ac:dyDescent="0.2">
      <c r="C483" s="853" t="s">
        <v>409</v>
      </c>
      <c r="D483" s="814"/>
      <c r="E483" s="199">
        <v>8.5076236140891152E-3</v>
      </c>
      <c r="F483" s="193"/>
      <c r="G483" s="193"/>
      <c r="H483" s="853" t="s">
        <v>409</v>
      </c>
      <c r="I483" s="814"/>
      <c r="J483" s="199">
        <v>8.462402604813896E-3</v>
      </c>
      <c r="K483" s="193"/>
      <c r="L483" s="193"/>
      <c r="M483" s="853" t="s">
        <v>395</v>
      </c>
      <c r="N483" s="814"/>
      <c r="O483" s="199">
        <v>2.9631465791596343E-2</v>
      </c>
      <c r="P483" s="193"/>
      <c r="Q483" s="193"/>
      <c r="AL483" s="369"/>
      <c r="AM483" s="369"/>
      <c r="AN483" s="369"/>
      <c r="AO483" s="369"/>
      <c r="AP483" s="369"/>
      <c r="AQ483" s="369"/>
      <c r="AR483" s="369"/>
      <c r="AS483" s="369"/>
      <c r="AT483" s="369"/>
      <c r="AU483" s="369"/>
      <c r="AV483" s="369"/>
      <c r="AW483" s="369"/>
      <c r="AX483" s="369"/>
      <c r="AY483" s="369"/>
      <c r="AZ483" s="369"/>
      <c r="BA483" s="371"/>
      <c r="BB483" s="448"/>
      <c r="BC483" s="371"/>
      <c r="BD483" s="371"/>
      <c r="BE483" s="371"/>
      <c r="BF483" s="371"/>
      <c r="BG483" s="371"/>
      <c r="BH483" s="371"/>
      <c r="BI483" s="371"/>
      <c r="BJ483" s="371"/>
      <c r="BK483" s="371"/>
      <c r="BL483" s="371"/>
      <c r="BM483" s="371"/>
      <c r="BN483" s="371"/>
      <c r="BO483" s="371"/>
      <c r="BP483" s="371"/>
      <c r="BQ483" s="371"/>
      <c r="BR483" s="371"/>
      <c r="BS483" s="371"/>
      <c r="BT483" s="371"/>
      <c r="BU483" s="371"/>
      <c r="BV483" s="371"/>
      <c r="BW483" s="371"/>
      <c r="BX483" s="371"/>
      <c r="BY483" s="371"/>
      <c r="BZ483" s="372"/>
      <c r="CA483" s="372"/>
      <c r="CB483" s="372"/>
      <c r="CC483" s="372"/>
      <c r="CD483" s="372"/>
      <c r="CE483" s="372"/>
      <c r="CF483" s="372"/>
      <c r="CG483" s="372"/>
      <c r="CH483" s="372"/>
      <c r="CI483" s="372"/>
      <c r="CJ483" s="372"/>
      <c r="CK483" s="372"/>
      <c r="CL483" s="372"/>
      <c r="CM483" s="372"/>
      <c r="CN483" s="372"/>
      <c r="CO483" s="372"/>
      <c r="CP483" s="372"/>
      <c r="CQ483" s="372"/>
      <c r="CR483" s="372"/>
      <c r="CS483" s="372"/>
      <c r="CT483" s="372"/>
      <c r="CU483" s="372"/>
      <c r="CV483" s="372"/>
      <c r="CW483" s="372"/>
      <c r="CX483" s="372"/>
      <c r="CY483" s="372"/>
      <c r="CZ483" s="372"/>
    </row>
    <row r="484" s="376" customFormat="true" ht="25.15" customHeight="true" x14ac:dyDescent="0.2">
      <c r="C484" s="853" t="s">
        <v>379</v>
      </c>
      <c r="D484" s="814"/>
      <c r="E484" s="199">
        <v>0.34335888947824722</v>
      </c>
      <c r="F484" s="193"/>
      <c r="G484" s="193"/>
      <c r="H484" s="853" t="s">
        <v>379</v>
      </c>
      <c r="I484" s="814"/>
      <c r="J484" s="199">
        <v>0.2393922461468484</v>
      </c>
      <c r="K484" s="193"/>
      <c r="L484" s="193"/>
      <c r="M484" s="853" t="s">
        <v>413</v>
      </c>
      <c r="N484" s="814"/>
      <c r="O484" s="199">
        <v>2.1019695576333363E-4</v>
      </c>
      <c r="P484" s="193"/>
      <c r="Q484" s="193"/>
      <c r="AL484" s="369"/>
      <c r="AM484" s="369"/>
      <c r="AN484" s="369"/>
      <c r="AO484" s="369"/>
      <c r="AP484" s="369"/>
      <c r="AQ484" s="369"/>
      <c r="AR484" s="369"/>
      <c r="AS484" s="369"/>
      <c r="AT484" s="369"/>
      <c r="AU484" s="369"/>
      <c r="AV484" s="369"/>
      <c r="AW484" s="369"/>
      <c r="AX484" s="369"/>
      <c r="AY484" s="369"/>
      <c r="AZ484" s="369"/>
      <c r="BA484" s="371"/>
      <c r="BB484" s="448"/>
      <c r="BC484" s="371"/>
      <c r="BD484" s="371"/>
      <c r="BE484" s="371"/>
      <c r="BF484" s="371"/>
      <c r="BG484" s="371"/>
      <c r="BH484" s="371"/>
      <c r="BI484" s="371"/>
      <c r="BJ484" s="371"/>
      <c r="BK484" s="371"/>
      <c r="BL484" s="371"/>
      <c r="BM484" s="371"/>
      <c r="BN484" s="371"/>
      <c r="BO484" s="371"/>
      <c r="BP484" s="371"/>
      <c r="BQ484" s="371"/>
      <c r="BR484" s="371"/>
      <c r="BS484" s="371"/>
      <c r="BT484" s="371"/>
      <c r="BU484" s="371"/>
      <c r="BV484" s="371"/>
      <c r="BW484" s="371"/>
      <c r="BX484" s="371"/>
      <c r="BY484" s="371"/>
      <c r="BZ484" s="372"/>
      <c r="CA484" s="372"/>
      <c r="CB484" s="372"/>
      <c r="CC484" s="372"/>
      <c r="CD484" s="372"/>
      <c r="CE484" s="372"/>
      <c r="CF484" s="372"/>
      <c r="CG484" s="372"/>
      <c r="CH484" s="372"/>
      <c r="CI484" s="372"/>
      <c r="CJ484" s="372"/>
      <c r="CK484" s="372"/>
      <c r="CL484" s="372"/>
      <c r="CM484" s="372"/>
      <c r="CN484" s="372"/>
      <c r="CO484" s="372"/>
      <c r="CP484" s="372"/>
      <c r="CQ484" s="372"/>
      <c r="CR484" s="372"/>
      <c r="CS484" s="372"/>
      <c r="CT484" s="372"/>
      <c r="CU484" s="372"/>
      <c r="CV484" s="372"/>
      <c r="CW484" s="372"/>
      <c r="CX484" s="372"/>
      <c r="CY484" s="372"/>
      <c r="CZ484" s="372"/>
    </row>
    <row r="485" s="376" customFormat="true" ht="25.15" customHeight="true" x14ac:dyDescent="0.2">
      <c r="C485" s="853" t="s">
        <v>420</v>
      </c>
      <c r="D485" s="814"/>
      <c r="E485" s="199">
        <v>4.7387076466062192E-4</v>
      </c>
      <c r="F485" s="193"/>
      <c r="G485" s="193"/>
      <c r="H485" s="853" t="s">
        <v>420</v>
      </c>
      <c r="I485" s="814"/>
      <c r="J485" s="199">
        <v>1.3853255055180897E-4</v>
      </c>
      <c r="K485" s="193"/>
      <c r="L485" s="193"/>
      <c r="M485" s="853" t="s">
        <v>410</v>
      </c>
      <c r="N485" s="814"/>
      <c r="O485" s="199">
        <v>1.2897922977012793E-3</v>
      </c>
      <c r="P485" s="193"/>
      <c r="Q485" s="193"/>
      <c r="AL485" s="369"/>
      <c r="AM485" s="369"/>
      <c r="AN485" s="369"/>
      <c r="AO485" s="369"/>
      <c r="AP485" s="369"/>
      <c r="AQ485" s="369"/>
      <c r="AR485" s="369"/>
      <c r="AS485" s="369"/>
      <c r="AT485" s="369"/>
      <c r="AU485" s="369"/>
      <c r="AV485" s="369"/>
      <c r="AW485" s="369"/>
      <c r="AX485" s="369"/>
      <c r="AY485" s="369"/>
      <c r="AZ485" s="369"/>
      <c r="BA485" s="371"/>
      <c r="BB485" s="448"/>
      <c r="BC485" s="371"/>
      <c r="BD485" s="371"/>
      <c r="BE485" s="371"/>
      <c r="BF485" s="371"/>
      <c r="BG485" s="371"/>
      <c r="BH485" s="371"/>
      <c r="BI485" s="371"/>
      <c r="BJ485" s="371"/>
      <c r="BK485" s="371"/>
      <c r="BL485" s="371"/>
      <c r="BM485" s="371"/>
      <c r="BN485" s="371"/>
      <c r="BO485" s="371"/>
      <c r="BP485" s="371"/>
      <c r="BQ485" s="371"/>
      <c r="BR485" s="371"/>
      <c r="BS485" s="371"/>
      <c r="BT485" s="371"/>
      <c r="BU485" s="371"/>
      <c r="BV485" s="371"/>
      <c r="BW485" s="371"/>
      <c r="BX485" s="371"/>
      <c r="BY485" s="371"/>
      <c r="BZ485" s="372"/>
      <c r="CA485" s="372"/>
      <c r="CB485" s="372"/>
      <c r="CC485" s="372"/>
      <c r="CD485" s="372"/>
      <c r="CE485" s="372"/>
      <c r="CF485" s="372"/>
      <c r="CG485" s="372"/>
      <c r="CH485" s="372"/>
      <c r="CI485" s="372"/>
      <c r="CJ485" s="372"/>
      <c r="CK485" s="372"/>
      <c r="CL485" s="372"/>
      <c r="CM485" s="372"/>
      <c r="CN485" s="372"/>
      <c r="CO485" s="372"/>
      <c r="CP485" s="372"/>
      <c r="CQ485" s="372"/>
      <c r="CR485" s="372"/>
      <c r="CS485" s="372"/>
      <c r="CT485" s="372"/>
      <c r="CU485" s="372"/>
      <c r="CV485" s="372"/>
      <c r="CW485" s="372"/>
      <c r="CX485" s="372"/>
      <c r="CY485" s="372"/>
      <c r="CZ485" s="372"/>
    </row>
    <row r="486" s="376" customFormat="true" ht="25.15" customHeight="true" x14ac:dyDescent="0.2">
      <c r="C486" s="853" t="s">
        <v>412</v>
      </c>
      <c r="D486" s="814"/>
      <c r="E486" s="199">
        <v>4.0575254240029276E-3</v>
      </c>
      <c r="F486" s="193"/>
      <c r="G486" s="193"/>
      <c r="H486" s="853" t="s">
        <v>412</v>
      </c>
      <c r="I486" s="814"/>
      <c r="J486" s="199">
        <v>4.1861768242201893E-3</v>
      </c>
      <c r="K486" s="193"/>
      <c r="L486" s="193"/>
      <c r="M486" s="853" t="s">
        <v>429</v>
      </c>
      <c r="N486" s="814"/>
      <c r="O486" s="192">
        <v>1.6794155785965195E-5</v>
      </c>
      <c r="P486" s="193"/>
      <c r="Q486" s="193"/>
      <c r="AL486" s="369"/>
      <c r="AM486" s="369"/>
      <c r="AN486" s="369"/>
      <c r="AO486" s="369"/>
      <c r="AP486" s="369"/>
      <c r="AQ486" s="369"/>
      <c r="AR486" s="369"/>
      <c r="AS486" s="369"/>
      <c r="AT486" s="369"/>
      <c r="AU486" s="369"/>
      <c r="AV486" s="369"/>
      <c r="AW486" s="369"/>
      <c r="AX486" s="369"/>
      <c r="AY486" s="369"/>
      <c r="AZ486" s="369"/>
      <c r="BA486" s="371"/>
      <c r="BB486" s="448"/>
      <c r="BC486" s="371"/>
      <c r="BD486" s="371"/>
      <c r="BE486" s="371"/>
      <c r="BF486" s="371"/>
      <c r="BG486" s="371"/>
      <c r="BH486" s="371"/>
      <c r="BI486" s="371"/>
      <c r="BJ486" s="371"/>
      <c r="BK486" s="371"/>
      <c r="BL486" s="371"/>
      <c r="BM486" s="371"/>
      <c r="BN486" s="371"/>
      <c r="BO486" s="371"/>
      <c r="BP486" s="371"/>
      <c r="BQ486" s="371"/>
      <c r="BR486" s="371"/>
      <c r="BS486" s="371"/>
      <c r="BT486" s="371"/>
      <c r="BU486" s="371"/>
      <c r="BV486" s="371"/>
      <c r="BW486" s="371"/>
      <c r="BX486" s="371"/>
      <c r="BY486" s="371"/>
      <c r="BZ486" s="372"/>
      <c r="CA486" s="372"/>
      <c r="CB486" s="372"/>
      <c r="CC486" s="372"/>
      <c r="CD486" s="372"/>
      <c r="CE486" s="372"/>
      <c r="CF486" s="372"/>
      <c r="CG486" s="372"/>
      <c r="CH486" s="372"/>
      <c r="CI486" s="372"/>
      <c r="CJ486" s="372"/>
      <c r="CK486" s="372"/>
      <c r="CL486" s="372"/>
      <c r="CM486" s="372"/>
      <c r="CN486" s="372"/>
      <c r="CO486" s="372"/>
      <c r="CP486" s="372"/>
      <c r="CQ486" s="372"/>
      <c r="CR486" s="372"/>
      <c r="CS486" s="372"/>
      <c r="CT486" s="372"/>
      <c r="CU486" s="372"/>
      <c r="CV486" s="372"/>
      <c r="CW486" s="372"/>
      <c r="CX486" s="372"/>
      <c r="CY486" s="372"/>
      <c r="CZ486" s="372"/>
    </row>
    <row r="487" s="376" customFormat="true" ht="25.15" customHeight="true" x14ac:dyDescent="0.2">
      <c r="C487" s="853" t="s">
        <v>419</v>
      </c>
      <c r="D487" s="814"/>
      <c r="E487" s="199">
        <v>9.3528282471795968E-4</v>
      </c>
      <c r="F487" s="193"/>
      <c r="G487" s="193"/>
      <c r="H487" s="853" t="s">
        <v>419</v>
      </c>
      <c r="I487" s="814"/>
      <c r="J487" s="199">
        <v>4.7978300862909447E-4</v>
      </c>
      <c r="K487" s="193"/>
      <c r="L487" s="193"/>
      <c r="M487" s="853" t="s">
        <v>422</v>
      </c>
      <c r="N487" s="814"/>
      <c r="O487" s="199">
        <v>1.3769867579683248E-4</v>
      </c>
      <c r="P487" s="193"/>
      <c r="Q487" s="193"/>
      <c r="AL487" s="369"/>
      <c r="AM487" s="369"/>
      <c r="AN487" s="369"/>
      <c r="AO487" s="369"/>
      <c r="AP487" s="369"/>
      <c r="AQ487" s="369"/>
      <c r="AR487" s="369"/>
      <c r="AS487" s="369"/>
      <c r="AT487" s="369"/>
      <c r="AU487" s="369"/>
      <c r="AV487" s="369"/>
      <c r="AW487" s="369"/>
      <c r="AX487" s="369"/>
      <c r="AY487" s="369"/>
      <c r="AZ487" s="369"/>
      <c r="BA487" s="371"/>
      <c r="BB487" s="448"/>
      <c r="BC487" s="371"/>
      <c r="BD487" s="371"/>
      <c r="BE487" s="371"/>
      <c r="BF487" s="371"/>
      <c r="BG487" s="371"/>
      <c r="BH487" s="371"/>
      <c r="BI487" s="371"/>
      <c r="BJ487" s="371"/>
      <c r="BK487" s="371"/>
      <c r="BL487" s="371"/>
      <c r="BM487" s="371"/>
      <c r="BN487" s="371"/>
      <c r="BO487" s="371"/>
      <c r="BP487" s="371"/>
      <c r="BQ487" s="371"/>
      <c r="BR487" s="371"/>
      <c r="BS487" s="371"/>
      <c r="BT487" s="371"/>
      <c r="BU487" s="371"/>
      <c r="BV487" s="371"/>
      <c r="BW487" s="371"/>
      <c r="BX487" s="371"/>
      <c r="BY487" s="371"/>
      <c r="BZ487" s="372"/>
      <c r="CA487" s="372"/>
      <c r="CB487" s="372"/>
      <c r="CC487" s="372"/>
      <c r="CD487" s="372"/>
      <c r="CE487" s="372"/>
      <c r="CF487" s="372"/>
      <c r="CG487" s="372"/>
      <c r="CH487" s="372"/>
      <c r="CI487" s="372"/>
      <c r="CJ487" s="372"/>
      <c r="CK487" s="372"/>
      <c r="CL487" s="372"/>
      <c r="CM487" s="372"/>
      <c r="CN487" s="372"/>
      <c r="CO487" s="372"/>
      <c r="CP487" s="372"/>
      <c r="CQ487" s="372"/>
      <c r="CR487" s="372"/>
      <c r="CS487" s="372"/>
      <c r="CT487" s="372"/>
      <c r="CU487" s="372"/>
      <c r="CV487" s="372"/>
      <c r="CW487" s="372"/>
      <c r="CX487" s="372"/>
      <c r="CY487" s="372"/>
      <c r="CZ487" s="372"/>
    </row>
    <row r="488" s="376" customFormat="true" ht="25.15" customHeight="true" x14ac:dyDescent="0.2">
      <c r="C488" s="853" t="s">
        <v>403</v>
      </c>
      <c r="D488" s="814"/>
      <c r="E488" s="199">
        <v>3.0708957253466701E-2</v>
      </c>
      <c r="F488" s="193"/>
      <c r="G488" s="193"/>
      <c r="H488" s="853" t="s">
        <v>403</v>
      </c>
      <c r="I488" s="814"/>
      <c r="J488" s="199">
        <v>3.039125878476857E-2</v>
      </c>
      <c r="K488" s="193"/>
      <c r="L488" s="193"/>
      <c r="M488" s="853" t="s">
        <v>430</v>
      </c>
      <c r="N488" s="814"/>
      <c r="O488" s="192">
        <v>1.4200434886014859E-5</v>
      </c>
      <c r="P488" s="193"/>
      <c r="Q488" s="193"/>
      <c r="AL488" s="369"/>
      <c r="AM488" s="369"/>
      <c r="AN488" s="369"/>
      <c r="AO488" s="369"/>
      <c r="AP488" s="369"/>
      <c r="AQ488" s="369"/>
      <c r="AR488" s="369"/>
      <c r="AS488" s="369"/>
      <c r="AT488" s="369"/>
      <c r="AU488" s="369"/>
      <c r="AV488" s="369"/>
      <c r="AW488" s="369"/>
      <c r="AX488" s="369"/>
      <c r="AY488" s="369"/>
      <c r="AZ488" s="369"/>
      <c r="BA488" s="371"/>
      <c r="BB488" s="448"/>
      <c r="BC488" s="371"/>
      <c r="BD488" s="371"/>
      <c r="BE488" s="371"/>
      <c r="BF488" s="371"/>
      <c r="BG488" s="371"/>
      <c r="BH488" s="371"/>
      <c r="BI488" s="371"/>
      <c r="BJ488" s="371"/>
      <c r="BK488" s="371"/>
      <c r="BL488" s="371"/>
      <c r="BM488" s="371"/>
      <c r="BN488" s="371"/>
      <c r="BO488" s="371"/>
      <c r="BP488" s="371"/>
      <c r="BQ488" s="371"/>
      <c r="BR488" s="371"/>
      <c r="BS488" s="371"/>
      <c r="BT488" s="371"/>
      <c r="BU488" s="371"/>
      <c r="BV488" s="371"/>
      <c r="BW488" s="371"/>
      <c r="BX488" s="371"/>
      <c r="BY488" s="371"/>
      <c r="BZ488" s="372"/>
      <c r="CA488" s="372"/>
      <c r="CB488" s="372"/>
      <c r="CC488" s="372"/>
      <c r="CD488" s="372"/>
      <c r="CE488" s="372"/>
      <c r="CF488" s="372"/>
      <c r="CG488" s="372"/>
      <c r="CH488" s="372"/>
      <c r="CI488" s="372"/>
      <c r="CJ488" s="372"/>
      <c r="CK488" s="372"/>
      <c r="CL488" s="372"/>
      <c r="CM488" s="372"/>
      <c r="CN488" s="372"/>
      <c r="CO488" s="372"/>
      <c r="CP488" s="372"/>
      <c r="CQ488" s="372"/>
      <c r="CR488" s="372"/>
      <c r="CS488" s="372"/>
      <c r="CT488" s="372"/>
      <c r="CU488" s="372"/>
      <c r="CV488" s="372"/>
      <c r="CW488" s="372"/>
      <c r="CX488" s="372"/>
      <c r="CY488" s="372"/>
      <c r="CZ488" s="372"/>
    </row>
    <row r="489" s="376" customFormat="true" ht="25.15" customHeight="true" x14ac:dyDescent="0.2">
      <c r="C489" s="853" t="s">
        <v>414</v>
      </c>
      <c r="D489" s="814"/>
      <c r="E489" s="199">
        <v>1.1843104105941046E-3</v>
      </c>
      <c r="F489" s="193"/>
      <c r="G489" s="193"/>
      <c r="H489" s="853" t="s">
        <v>414</v>
      </c>
      <c r="I489" s="814"/>
      <c r="J489" s="199">
        <v>4.9585552327604063E-3</v>
      </c>
      <c r="K489" s="193"/>
      <c r="L489" s="193"/>
      <c r="M489" s="853" t="s">
        <v>310</v>
      </c>
      <c r="N489" s="814"/>
      <c r="O489" s="199">
        <v>3.3640620591604845E-2</v>
      </c>
      <c r="P489" s="193"/>
      <c r="Q489" s="193"/>
      <c r="AL489" s="369"/>
      <c r="AM489" s="369"/>
      <c r="AN489" s="369"/>
      <c r="AO489" s="369"/>
      <c r="AP489" s="369"/>
      <c r="AQ489" s="369"/>
      <c r="AR489" s="369"/>
      <c r="AS489" s="369"/>
      <c r="AT489" s="369"/>
      <c r="AU489" s="369"/>
      <c r="AV489" s="369"/>
      <c r="AW489" s="369"/>
      <c r="AX489" s="369"/>
      <c r="AY489" s="369"/>
      <c r="AZ489" s="369"/>
      <c r="BA489" s="371"/>
      <c r="BB489" s="448"/>
      <c r="BC489" s="371"/>
      <c r="BD489" s="371"/>
      <c r="BE489" s="371"/>
      <c r="BF489" s="371"/>
      <c r="BG489" s="371"/>
      <c r="BH489" s="371"/>
      <c r="BI489" s="371"/>
      <c r="BJ489" s="371"/>
      <c r="BK489" s="371"/>
      <c r="BL489" s="371"/>
      <c r="BM489" s="371"/>
      <c r="BN489" s="371"/>
      <c r="BO489" s="371"/>
      <c r="BP489" s="371"/>
      <c r="BQ489" s="371"/>
      <c r="BR489" s="371"/>
      <c r="BS489" s="371"/>
      <c r="BT489" s="371"/>
      <c r="BU489" s="371"/>
      <c r="BV489" s="371"/>
      <c r="BW489" s="371"/>
      <c r="BX489" s="371"/>
      <c r="BY489" s="371"/>
      <c r="BZ489" s="372"/>
      <c r="CA489" s="372"/>
      <c r="CB489" s="372"/>
      <c r="CC489" s="372"/>
      <c r="CD489" s="372"/>
      <c r="CE489" s="372"/>
      <c r="CF489" s="372"/>
      <c r="CG489" s="372"/>
      <c r="CH489" s="372"/>
      <c r="CI489" s="372"/>
      <c r="CJ489" s="372"/>
      <c r="CK489" s="372"/>
      <c r="CL489" s="372"/>
      <c r="CM489" s="372"/>
      <c r="CN489" s="372"/>
      <c r="CO489" s="372"/>
      <c r="CP489" s="372"/>
      <c r="CQ489" s="372"/>
      <c r="CR489" s="372"/>
      <c r="CS489" s="372"/>
      <c r="CT489" s="372"/>
      <c r="CU489" s="372"/>
      <c r="CV489" s="372"/>
      <c r="CW489" s="372"/>
      <c r="CX489" s="372"/>
      <c r="CY489" s="372"/>
      <c r="CZ489" s="372"/>
    </row>
    <row r="490" s="376" customFormat="true" ht="25.15" customHeight="true" x14ac:dyDescent="0.2">
      <c r="C490" s="853" t="s">
        <v>411</v>
      </c>
      <c r="D490" s="814"/>
      <c r="E490" s="199">
        <v>3.7439409697828732E-3</v>
      </c>
      <c r="F490" s="193"/>
      <c r="G490" s="193"/>
      <c r="H490" s="853" t="s">
        <v>411</v>
      </c>
      <c r="I490" s="814"/>
      <c r="J490" s="199">
        <v>6.8078861368659656E-3</v>
      </c>
      <c r="K490" s="193"/>
      <c r="L490" s="193"/>
      <c r="M490" s="853" t="s">
        <v>398</v>
      </c>
      <c r="N490" s="814"/>
      <c r="O490" s="199">
        <v>2.6646024293349251E-3</v>
      </c>
      <c r="P490" s="193"/>
      <c r="Q490" s="193"/>
      <c r="AL490" s="369"/>
      <c r="AM490" s="369"/>
      <c r="AN490" s="369"/>
      <c r="AO490" s="369"/>
      <c r="AP490" s="369"/>
      <c r="AQ490" s="369"/>
      <c r="AR490" s="369"/>
      <c r="AS490" s="369"/>
      <c r="AT490" s="369"/>
      <c r="AU490" s="369"/>
      <c r="AV490" s="369"/>
      <c r="AW490" s="369"/>
      <c r="AX490" s="369"/>
      <c r="AY490" s="369"/>
      <c r="AZ490" s="369"/>
      <c r="BA490" s="371"/>
      <c r="BB490" s="448"/>
      <c r="BC490" s="371"/>
      <c r="BD490" s="371"/>
      <c r="BE490" s="371"/>
      <c r="BF490" s="371"/>
      <c r="BG490" s="371"/>
      <c r="BH490" s="371"/>
      <c r="BI490" s="371"/>
      <c r="BJ490" s="371"/>
      <c r="BK490" s="371"/>
      <c r="BL490" s="371"/>
      <c r="BM490" s="371"/>
      <c r="BN490" s="371"/>
      <c r="BO490" s="371"/>
      <c r="BP490" s="371"/>
      <c r="BQ490" s="371"/>
      <c r="BR490" s="371"/>
      <c r="BS490" s="371"/>
      <c r="BT490" s="371"/>
      <c r="BU490" s="371"/>
      <c r="BV490" s="371"/>
      <c r="BW490" s="371"/>
      <c r="BX490" s="371"/>
      <c r="BY490" s="371"/>
      <c r="BZ490" s="372"/>
      <c r="CA490" s="372"/>
      <c r="CB490" s="372"/>
      <c r="CC490" s="372"/>
      <c r="CD490" s="372"/>
      <c r="CE490" s="372"/>
      <c r="CF490" s="372"/>
      <c r="CG490" s="372"/>
      <c r="CH490" s="372"/>
      <c r="CI490" s="372"/>
      <c r="CJ490" s="372"/>
      <c r="CK490" s="372"/>
      <c r="CL490" s="372"/>
      <c r="CM490" s="372"/>
      <c r="CN490" s="372"/>
      <c r="CO490" s="372"/>
      <c r="CP490" s="372"/>
      <c r="CQ490" s="372"/>
      <c r="CR490" s="372"/>
      <c r="CS490" s="372"/>
      <c r="CT490" s="372"/>
      <c r="CU490" s="372"/>
      <c r="CV490" s="372"/>
      <c r="CW490" s="372"/>
      <c r="CX490" s="372"/>
      <c r="CY490" s="372"/>
      <c r="CZ490" s="372"/>
    </row>
    <row r="491" s="376" customFormat="true" ht="25.15" customHeight="true" x14ac:dyDescent="0.2">
      <c r="C491" s="853" t="s">
        <v>395</v>
      </c>
      <c r="D491" s="814"/>
      <c r="E491" s="199">
        <v>3.3339293144146478E-2</v>
      </c>
      <c r="F491" s="193"/>
      <c r="G491" s="193"/>
      <c r="H491" s="853" t="s">
        <v>395</v>
      </c>
      <c r="I491" s="814"/>
      <c r="J491" s="199">
        <v>2.556051420485906E-2</v>
      </c>
      <c r="K491" s="193"/>
      <c r="L491" s="193"/>
      <c r="M491" s="853" t="s">
        <v>399</v>
      </c>
      <c r="N491" s="814"/>
      <c r="O491" s="199">
        <v>1.9759867490884594E-2</v>
      </c>
      <c r="P491" s="193"/>
      <c r="Q491" s="193"/>
      <c r="AL491" s="369"/>
      <c r="AM491" s="369"/>
      <c r="AN491" s="369"/>
      <c r="AO491" s="369"/>
      <c r="AP491" s="369"/>
      <c r="AQ491" s="369"/>
      <c r="AR491" s="369"/>
      <c r="AS491" s="369"/>
      <c r="AT491" s="369"/>
      <c r="AU491" s="369"/>
      <c r="AV491" s="369"/>
      <c r="AW491" s="369"/>
      <c r="AX491" s="369"/>
      <c r="AY491" s="369"/>
      <c r="AZ491" s="369"/>
      <c r="BA491" s="371"/>
      <c r="BB491" s="448"/>
      <c r="BC491" s="371"/>
      <c r="BD491" s="371"/>
      <c r="BE491" s="371"/>
      <c r="BF491" s="371"/>
      <c r="BG491" s="371"/>
      <c r="BH491" s="371"/>
      <c r="BI491" s="371"/>
      <c r="BJ491" s="371"/>
      <c r="BK491" s="371"/>
      <c r="BL491" s="371"/>
      <c r="BM491" s="371"/>
      <c r="BN491" s="371"/>
      <c r="BO491" s="371"/>
      <c r="BP491" s="371"/>
      <c r="BQ491" s="371"/>
      <c r="BR491" s="371"/>
      <c r="BS491" s="371"/>
      <c r="BT491" s="371"/>
      <c r="BU491" s="371"/>
      <c r="BV491" s="371"/>
      <c r="BW491" s="371"/>
      <c r="BX491" s="371"/>
      <c r="BY491" s="371"/>
      <c r="BZ491" s="372"/>
      <c r="CA491" s="372"/>
      <c r="CB491" s="372"/>
      <c r="CC491" s="372"/>
      <c r="CD491" s="372"/>
      <c r="CE491" s="372"/>
      <c r="CF491" s="372"/>
      <c r="CG491" s="372"/>
      <c r="CH491" s="372"/>
      <c r="CI491" s="372"/>
      <c r="CJ491" s="372"/>
      <c r="CK491" s="372"/>
      <c r="CL491" s="372"/>
      <c r="CM491" s="372"/>
      <c r="CN491" s="372"/>
      <c r="CO491" s="372"/>
      <c r="CP491" s="372"/>
      <c r="CQ491" s="372"/>
      <c r="CR491" s="372"/>
      <c r="CS491" s="372"/>
      <c r="CT491" s="372"/>
      <c r="CU491" s="372"/>
      <c r="CV491" s="372"/>
      <c r="CW491" s="372"/>
      <c r="CX491" s="372"/>
      <c r="CY491" s="372"/>
      <c r="CZ491" s="372"/>
    </row>
    <row r="492" s="376" customFormat="true" ht="25.15" customHeight="true" x14ac:dyDescent="0.2">
      <c r="C492" s="853" t="s">
        <v>413</v>
      </c>
      <c r="D492" s="814"/>
      <c r="E492" s="199">
        <v>5.6355295355809169E-4</v>
      </c>
      <c r="F492" s="193"/>
      <c r="G492" s="193"/>
      <c r="H492" s="853" t="s">
        <v>413</v>
      </c>
      <c r="I492" s="814"/>
      <c r="J492" s="199">
        <v>8.4034944048196249E-3</v>
      </c>
      <c r="K492" s="193"/>
      <c r="L492" s="193"/>
      <c r="M492" s="853" t="s">
        <v>394</v>
      </c>
      <c r="N492" s="814"/>
      <c r="O492" s="199">
        <v>1.9234208516530044E-2</v>
      </c>
      <c r="P492" s="193"/>
      <c r="Q492" s="193"/>
      <c r="AL492" s="369"/>
      <c r="AM492" s="369"/>
      <c r="AN492" s="369"/>
      <c r="AO492" s="369"/>
      <c r="AP492" s="369"/>
      <c r="AQ492" s="369"/>
      <c r="AR492" s="369"/>
      <c r="AS492" s="369"/>
      <c r="AT492" s="369"/>
      <c r="AU492" s="369"/>
      <c r="AV492" s="369"/>
      <c r="AW492" s="369"/>
      <c r="AX492" s="369"/>
      <c r="AY492" s="369"/>
      <c r="AZ492" s="369"/>
      <c r="BA492" s="371"/>
      <c r="BB492" s="448"/>
      <c r="BC492" s="371"/>
      <c r="BD492" s="371"/>
      <c r="BE492" s="371"/>
      <c r="BF492" s="371"/>
      <c r="BG492" s="371"/>
      <c r="BH492" s="371"/>
      <c r="BI492" s="371"/>
      <c r="BJ492" s="371"/>
      <c r="BK492" s="371"/>
      <c r="BL492" s="371"/>
      <c r="BM492" s="371"/>
      <c r="BN492" s="371"/>
      <c r="BO492" s="371"/>
      <c r="BP492" s="371"/>
      <c r="BQ492" s="371"/>
      <c r="BR492" s="371"/>
      <c r="BS492" s="371"/>
      <c r="BT492" s="371"/>
      <c r="BU492" s="371"/>
      <c r="BV492" s="371"/>
      <c r="BW492" s="371"/>
      <c r="BX492" s="371"/>
      <c r="BY492" s="371"/>
      <c r="BZ492" s="372"/>
      <c r="CA492" s="372"/>
      <c r="CB492" s="372"/>
      <c r="CC492" s="372"/>
      <c r="CD492" s="372"/>
      <c r="CE492" s="372"/>
      <c r="CF492" s="372"/>
      <c r="CG492" s="372"/>
      <c r="CH492" s="372"/>
      <c r="CI492" s="372"/>
      <c r="CJ492" s="372"/>
      <c r="CK492" s="372"/>
      <c r="CL492" s="372"/>
      <c r="CM492" s="372"/>
      <c r="CN492" s="372"/>
      <c r="CO492" s="372"/>
      <c r="CP492" s="372"/>
      <c r="CQ492" s="372"/>
      <c r="CR492" s="372"/>
      <c r="CS492" s="372"/>
      <c r="CT492" s="372"/>
      <c r="CU492" s="372"/>
      <c r="CV492" s="372"/>
      <c r="CW492" s="372"/>
      <c r="CX492" s="372"/>
      <c r="CY492" s="372"/>
      <c r="CZ492" s="372"/>
    </row>
    <row r="493" s="376" customFormat="true" ht="25.15" customHeight="true" x14ac:dyDescent="0.2">
      <c r="C493" s="853" t="s">
        <v>410</v>
      </c>
      <c r="D493" s="814"/>
      <c r="E493" s="199">
        <v>7.6815556883036581E-4</v>
      </c>
      <c r="F493" s="193"/>
      <c r="G493" s="193"/>
      <c r="H493" s="853" t="s">
        <v>410</v>
      </c>
      <c r="I493" s="814"/>
      <c r="J493" s="199">
        <v>2.0721512372544738E-3</v>
      </c>
      <c r="K493" s="193"/>
      <c r="L493" s="193"/>
      <c r="M493" s="853" t="s">
        <v>427</v>
      </c>
      <c r="N493" s="814"/>
      <c r="O493" s="192">
        <v>1.0380503332330971E-6</v>
      </c>
      <c r="P493" s="193"/>
      <c r="Q493" s="193"/>
      <c r="AL493" s="369"/>
      <c r="AM493" s="369"/>
      <c r="AN493" s="369"/>
      <c r="AO493" s="369"/>
      <c r="AP493" s="369"/>
      <c r="AQ493" s="369"/>
      <c r="AR493" s="369"/>
      <c r="AS493" s="369"/>
      <c r="AT493" s="369"/>
      <c r="AU493" s="369"/>
      <c r="AV493" s="369"/>
      <c r="AW493" s="369"/>
      <c r="AX493" s="369"/>
      <c r="AY493" s="369"/>
      <c r="AZ493" s="369"/>
      <c r="BA493" s="371"/>
      <c r="BB493" s="448"/>
      <c r="BC493" s="371"/>
      <c r="BD493" s="371"/>
      <c r="BE493" s="371"/>
      <c r="BF493" s="371"/>
      <c r="BG493" s="371"/>
      <c r="BH493" s="371"/>
      <c r="BI493" s="371"/>
      <c r="BJ493" s="371"/>
      <c r="BK493" s="371"/>
      <c r="BL493" s="371"/>
      <c r="BM493" s="371"/>
      <c r="BN493" s="371"/>
      <c r="BO493" s="371"/>
      <c r="BP493" s="371"/>
      <c r="BQ493" s="371"/>
      <c r="BR493" s="371"/>
      <c r="BS493" s="371"/>
      <c r="BT493" s="371"/>
      <c r="BU493" s="371"/>
      <c r="BV493" s="371"/>
      <c r="BW493" s="371"/>
      <c r="BX493" s="371"/>
      <c r="BY493" s="371"/>
      <c r="BZ493" s="372"/>
      <c r="CA493" s="372"/>
      <c r="CB493" s="372"/>
      <c r="CC493" s="372"/>
      <c r="CD493" s="372"/>
      <c r="CE493" s="372"/>
      <c r="CF493" s="372"/>
      <c r="CG493" s="372"/>
      <c r="CH493" s="372"/>
      <c r="CI493" s="372"/>
      <c r="CJ493" s="372"/>
      <c r="CK493" s="372"/>
      <c r="CL493" s="372"/>
      <c r="CM493" s="372"/>
      <c r="CN493" s="372"/>
      <c r="CO493" s="372"/>
      <c r="CP493" s="372"/>
      <c r="CQ493" s="372"/>
      <c r="CR493" s="372"/>
      <c r="CS493" s="372"/>
      <c r="CT493" s="372"/>
      <c r="CU493" s="372"/>
      <c r="CV493" s="372"/>
      <c r="CW493" s="372"/>
      <c r="CX493" s="372"/>
      <c r="CY493" s="372"/>
      <c r="CZ493" s="372"/>
    </row>
    <row r="494" s="376" customFormat="true" ht="25.15" customHeight="true" x14ac:dyDescent="0.2">
      <c r="C494" s="853" t="s">
        <v>429</v>
      </c>
      <c r="D494" s="814"/>
      <c r="E494" s="199">
        <v>3.9020900047766395E-4</v>
      </c>
      <c r="F494" s="193"/>
      <c r="G494" s="193"/>
      <c r="H494" s="853" t="s">
        <v>429</v>
      </c>
      <c r="I494" s="814"/>
      <c r="J494" s="199">
        <v>6.7715732360424904E-4</v>
      </c>
      <c r="K494" s="193"/>
      <c r="L494" s="193"/>
      <c r="M494" s="853" t="s">
        <v>424</v>
      </c>
      <c r="N494" s="814"/>
      <c r="O494" s="199">
        <v>1.1692051231935613E-4</v>
      </c>
      <c r="P494" s="193"/>
      <c r="Q494" s="193"/>
      <c r="AL494" s="369"/>
      <c r="AM494" s="369"/>
      <c r="AN494" s="369"/>
      <c r="AO494" s="369"/>
      <c r="AP494" s="369"/>
      <c r="AQ494" s="369"/>
      <c r="AR494" s="369"/>
      <c r="AS494" s="369"/>
      <c r="AT494" s="369"/>
      <c r="AU494" s="369"/>
      <c r="AV494" s="369"/>
      <c r="AW494" s="369"/>
      <c r="AX494" s="369"/>
      <c r="AY494" s="369"/>
      <c r="AZ494" s="369"/>
      <c r="BA494" s="371"/>
      <c r="BB494" s="448"/>
      <c r="BC494" s="371"/>
      <c r="BD494" s="371"/>
      <c r="BE494" s="371"/>
      <c r="BF494" s="371"/>
      <c r="BG494" s="371"/>
      <c r="BH494" s="371"/>
      <c r="BI494" s="371"/>
      <c r="BJ494" s="371"/>
      <c r="BK494" s="371"/>
      <c r="BL494" s="371"/>
      <c r="BM494" s="371"/>
      <c r="BN494" s="371"/>
      <c r="BO494" s="371"/>
      <c r="BP494" s="371"/>
      <c r="BQ494" s="371"/>
      <c r="BR494" s="371"/>
      <c r="BS494" s="371"/>
      <c r="BT494" s="371"/>
      <c r="BU494" s="371"/>
      <c r="BV494" s="371"/>
      <c r="BW494" s="371"/>
      <c r="BX494" s="371"/>
      <c r="BY494" s="371"/>
      <c r="BZ494" s="372"/>
      <c r="CA494" s="372"/>
      <c r="CB494" s="372"/>
      <c r="CC494" s="372"/>
      <c r="CD494" s="372"/>
      <c r="CE494" s="372"/>
      <c r="CF494" s="372"/>
      <c r="CG494" s="372"/>
      <c r="CH494" s="372"/>
      <c r="CI494" s="372"/>
      <c r="CJ494" s="372"/>
      <c r="CK494" s="372"/>
      <c r="CL494" s="372"/>
      <c r="CM494" s="372"/>
      <c r="CN494" s="372"/>
      <c r="CO494" s="372"/>
      <c r="CP494" s="372"/>
      <c r="CQ494" s="372"/>
      <c r="CR494" s="372"/>
      <c r="CS494" s="372"/>
      <c r="CT494" s="372"/>
      <c r="CU494" s="372"/>
      <c r="CV494" s="372"/>
      <c r="CW494" s="372"/>
      <c r="CX494" s="372"/>
      <c r="CY494" s="372"/>
      <c r="CZ494" s="372"/>
    </row>
    <row r="495" s="376" customFormat="true" ht="25.15" customHeight="true" x14ac:dyDescent="0.2">
      <c r="C495" s="853" t="s">
        <v>422</v>
      </c>
      <c r="D495" s="814"/>
      <c r="E495" s="192">
        <v>5.8561451468579166E-5</v>
      </c>
      <c r="F495" s="193"/>
      <c r="G495" s="193"/>
      <c r="H495" s="853" t="s">
        <v>422</v>
      </c>
      <c r="I495" s="814"/>
      <c r="J495" s="192">
        <v>2.959455659015422E-5</v>
      </c>
      <c r="K495" s="193"/>
      <c r="L495" s="193"/>
      <c r="M495" s="853" t="s">
        <v>388</v>
      </c>
      <c r="N495" s="814"/>
      <c r="O495" s="199">
        <v>4.6626854229987676E-4</v>
      </c>
      <c r="P495" s="193"/>
      <c r="Q495" s="193"/>
      <c r="AL495" s="369"/>
      <c r="AM495" s="369"/>
      <c r="AN495" s="369"/>
      <c r="AO495" s="369"/>
      <c r="AP495" s="369"/>
      <c r="AQ495" s="369"/>
      <c r="AR495" s="369"/>
      <c r="AS495" s="369"/>
      <c r="AT495" s="369"/>
      <c r="AU495" s="369"/>
      <c r="AV495" s="369"/>
      <c r="AW495" s="369"/>
      <c r="AX495" s="369"/>
      <c r="AY495" s="369"/>
      <c r="AZ495" s="369"/>
      <c r="BA495" s="371"/>
      <c r="BB495" s="448"/>
      <c r="BC495" s="371"/>
      <c r="BD495" s="371"/>
      <c r="BE495" s="371"/>
      <c r="BF495" s="371"/>
      <c r="BG495" s="371"/>
      <c r="BH495" s="371"/>
      <c r="BI495" s="371"/>
      <c r="BJ495" s="371"/>
      <c r="BK495" s="371"/>
      <c r="BL495" s="371"/>
      <c r="BM495" s="371"/>
      <c r="BN495" s="371"/>
      <c r="BO495" s="371"/>
      <c r="BP495" s="371"/>
      <c r="BQ495" s="371"/>
      <c r="BR495" s="371"/>
      <c r="BS495" s="371"/>
      <c r="BT495" s="371"/>
      <c r="BU495" s="371"/>
      <c r="BV495" s="371"/>
      <c r="BW495" s="371"/>
      <c r="BX495" s="371"/>
      <c r="BY495" s="371"/>
      <c r="BZ495" s="372"/>
      <c r="CA495" s="372"/>
      <c r="CB495" s="372"/>
      <c r="CC495" s="372"/>
      <c r="CD495" s="372"/>
      <c r="CE495" s="372"/>
      <c r="CF495" s="372"/>
      <c r="CG495" s="372"/>
      <c r="CH495" s="372"/>
      <c r="CI495" s="372"/>
      <c r="CJ495" s="372"/>
      <c r="CK495" s="372"/>
      <c r="CL495" s="372"/>
      <c r="CM495" s="372"/>
      <c r="CN495" s="372"/>
      <c r="CO495" s="372"/>
      <c r="CP495" s="372"/>
      <c r="CQ495" s="372"/>
      <c r="CR495" s="372"/>
      <c r="CS495" s="372"/>
      <c r="CT495" s="372"/>
      <c r="CU495" s="372"/>
      <c r="CV495" s="372"/>
      <c r="CW495" s="372"/>
      <c r="CX495" s="372"/>
      <c r="CY495" s="372"/>
      <c r="CZ495" s="372"/>
    </row>
    <row r="496" s="376" customFormat="true" ht="25.15" customHeight="true" x14ac:dyDescent="0.2">
      <c r="C496" s="853" t="s">
        <v>430</v>
      </c>
      <c r="D496" s="814"/>
      <c r="E496" s="199">
        <v>2.2957860835175743E-4</v>
      </c>
      <c r="F496" s="193"/>
      <c r="G496" s="193"/>
      <c r="H496" s="853" t="s">
        <v>430</v>
      </c>
      <c r="I496" s="814"/>
      <c r="J496" s="192">
        <v>5.4593895719086133E-6</v>
      </c>
      <c r="K496" s="193"/>
      <c r="L496" s="193"/>
      <c r="M496" s="853" t="s">
        <v>401</v>
      </c>
      <c r="N496" s="814"/>
      <c r="O496" s="199">
        <v>1.5007842136616496E-2</v>
      </c>
      <c r="P496" s="193"/>
      <c r="Q496" s="193"/>
      <c r="AL496" s="369"/>
      <c r="AM496" s="369"/>
      <c r="AN496" s="369"/>
      <c r="AO496" s="369"/>
      <c r="AP496" s="369"/>
      <c r="AQ496" s="369"/>
      <c r="AR496" s="369"/>
      <c r="AS496" s="369"/>
      <c r="AT496" s="369"/>
      <c r="AU496" s="369"/>
      <c r="AV496" s="369"/>
      <c r="AW496" s="369"/>
      <c r="AX496" s="369"/>
      <c r="AY496" s="369"/>
      <c r="AZ496" s="369"/>
      <c r="BA496" s="371"/>
      <c r="BB496" s="448"/>
      <c r="BC496" s="371"/>
      <c r="BD496" s="371"/>
      <c r="BE496" s="371"/>
      <c r="BF496" s="371"/>
      <c r="BG496" s="371"/>
      <c r="BH496" s="371"/>
      <c r="BI496" s="371"/>
      <c r="BJ496" s="371"/>
      <c r="BK496" s="371"/>
      <c r="BL496" s="371"/>
      <c r="BM496" s="371"/>
      <c r="BN496" s="371"/>
      <c r="BO496" s="371"/>
      <c r="BP496" s="371"/>
      <c r="BQ496" s="371"/>
      <c r="BR496" s="371"/>
      <c r="BS496" s="371"/>
      <c r="BT496" s="371"/>
      <c r="BU496" s="371"/>
      <c r="BV496" s="371"/>
      <c r="BW496" s="371"/>
      <c r="BX496" s="371"/>
      <c r="BY496" s="371"/>
      <c r="BZ496" s="372"/>
      <c r="CA496" s="372"/>
      <c r="CB496" s="372"/>
      <c r="CC496" s="372"/>
      <c r="CD496" s="372"/>
      <c r="CE496" s="372"/>
      <c r="CF496" s="372"/>
      <c r="CG496" s="372"/>
      <c r="CH496" s="372"/>
      <c r="CI496" s="372"/>
      <c r="CJ496" s="372"/>
      <c r="CK496" s="372"/>
      <c r="CL496" s="372"/>
      <c r="CM496" s="372"/>
      <c r="CN496" s="372"/>
      <c r="CO496" s="372"/>
      <c r="CP496" s="372"/>
      <c r="CQ496" s="372"/>
      <c r="CR496" s="372"/>
      <c r="CS496" s="372"/>
      <c r="CT496" s="372"/>
      <c r="CU496" s="372"/>
      <c r="CV496" s="372"/>
      <c r="CW496" s="372"/>
      <c r="CX496" s="372"/>
      <c r="CY496" s="372"/>
      <c r="CZ496" s="372"/>
    </row>
    <row r="497" s="376" customFormat="true" ht="25.15" customHeight="true" x14ac:dyDescent="0.2">
      <c r="C497" s="853" t="s">
        <v>310</v>
      </c>
      <c r="D497" s="814"/>
      <c r="E497" s="199">
        <v>0.23146183295167524</v>
      </c>
      <c r="F497" s="193"/>
      <c r="G497" s="193"/>
      <c r="H497" s="853" t="s">
        <v>310</v>
      </c>
      <c r="I497" s="814"/>
      <c r="J497" s="199">
        <v>0.22576642732621957</v>
      </c>
      <c r="K497" s="193"/>
      <c r="L497" s="193"/>
      <c r="M497" s="853" t="s">
        <v>406</v>
      </c>
      <c r="N497" s="814"/>
      <c r="O497" s="199">
        <v>4.218669905921576E-3</v>
      </c>
      <c r="P497" s="193"/>
      <c r="Q497" s="193"/>
      <c r="AL497" s="369"/>
      <c r="AM497" s="369"/>
      <c r="AN497" s="369"/>
      <c r="AO497" s="369"/>
      <c r="AP497" s="369"/>
      <c r="AQ497" s="369"/>
      <c r="AR497" s="369"/>
      <c r="AS497" s="369"/>
      <c r="AT497" s="369"/>
      <c r="AU497" s="369"/>
      <c r="AV497" s="369"/>
      <c r="AW497" s="369"/>
      <c r="AX497" s="369"/>
      <c r="AY497" s="369"/>
      <c r="AZ497" s="369"/>
      <c r="BA497" s="371"/>
      <c r="BB497" s="448"/>
      <c r="BC497" s="371"/>
      <c r="BD497" s="371"/>
      <c r="BE497" s="371"/>
      <c r="BF497" s="371"/>
      <c r="BG497" s="371"/>
      <c r="BH497" s="371"/>
      <c r="BI497" s="371"/>
      <c r="BJ497" s="371"/>
      <c r="BK497" s="371"/>
      <c r="BL497" s="371"/>
      <c r="BM497" s="371"/>
      <c r="BN497" s="371"/>
      <c r="BO497" s="371"/>
      <c r="BP497" s="371"/>
      <c r="BQ497" s="371"/>
      <c r="BR497" s="371"/>
      <c r="BS497" s="371"/>
      <c r="BT497" s="371"/>
      <c r="BU497" s="371"/>
      <c r="BV497" s="371"/>
      <c r="BW497" s="371"/>
      <c r="BX497" s="371"/>
      <c r="BY497" s="371"/>
      <c r="BZ497" s="372"/>
      <c r="CA497" s="372"/>
      <c r="CB497" s="372"/>
      <c r="CC497" s="372"/>
      <c r="CD497" s="372"/>
      <c r="CE497" s="372"/>
      <c r="CF497" s="372"/>
      <c r="CG497" s="372"/>
      <c r="CH497" s="372"/>
      <c r="CI497" s="372"/>
      <c r="CJ497" s="372"/>
      <c r="CK497" s="372"/>
      <c r="CL497" s="372"/>
      <c r="CM497" s="372"/>
      <c r="CN497" s="372"/>
      <c r="CO497" s="372"/>
      <c r="CP497" s="372"/>
      <c r="CQ497" s="372"/>
      <c r="CR497" s="372"/>
      <c r="CS497" s="372"/>
      <c r="CT497" s="372"/>
      <c r="CU497" s="372"/>
      <c r="CV497" s="372"/>
      <c r="CW497" s="372"/>
      <c r="CX497" s="372"/>
      <c r="CY497" s="372"/>
      <c r="CZ497" s="372"/>
    </row>
    <row r="498" s="376" customFormat="true" ht="25.15" customHeight="true" x14ac:dyDescent="0.2">
      <c r="C498" s="853" t="s">
        <v>398</v>
      </c>
      <c r="D498" s="814"/>
      <c r="E498" s="199">
        <v>3.5710893608345499E-2</v>
      </c>
      <c r="F498" s="193"/>
      <c r="G498" s="193"/>
      <c r="H498" s="853" t="s">
        <v>398</v>
      </c>
      <c r="I498" s="814"/>
      <c r="J498" s="199">
        <v>3.7898348470217565E-2</v>
      </c>
      <c r="K498" s="193"/>
      <c r="L498" s="193"/>
      <c r="M498" s="853" t="s">
        <v>425</v>
      </c>
      <c r="N498" s="814"/>
      <c r="O498" s="192">
        <v>1.9983123086880445E-5</v>
      </c>
      <c r="P498" s="193"/>
      <c r="Q498" s="193"/>
      <c r="AL498" s="369"/>
      <c r="AM498" s="369"/>
      <c r="AN498" s="369"/>
      <c r="AO498" s="369"/>
      <c r="AP498" s="369"/>
      <c r="AQ498" s="369"/>
      <c r="AR498" s="369"/>
      <c r="AS498" s="369"/>
      <c r="AT498" s="369"/>
      <c r="AU498" s="369"/>
      <c r="AV498" s="369"/>
      <c r="AW498" s="369"/>
      <c r="AX498" s="369"/>
      <c r="AY498" s="369"/>
      <c r="AZ498" s="369"/>
      <c r="BA498" s="371"/>
      <c r="BB498" s="448"/>
      <c r="BC498" s="371"/>
      <c r="BD498" s="371"/>
      <c r="BE498" s="371"/>
      <c r="BF498" s="371"/>
      <c r="BG498" s="371"/>
      <c r="BH498" s="371"/>
      <c r="BI498" s="371"/>
      <c r="BJ498" s="371"/>
      <c r="BK498" s="371"/>
      <c r="BL498" s="371"/>
      <c r="BM498" s="371"/>
      <c r="BN498" s="371"/>
      <c r="BO498" s="371"/>
      <c r="BP498" s="371"/>
      <c r="BQ498" s="371"/>
      <c r="BR498" s="371"/>
      <c r="BS498" s="371"/>
      <c r="BT498" s="371"/>
      <c r="BU498" s="371"/>
      <c r="BV498" s="371"/>
      <c r="BW498" s="371"/>
      <c r="BX498" s="371"/>
      <c r="BY498" s="371"/>
      <c r="BZ498" s="372"/>
      <c r="CA498" s="372"/>
      <c r="CB498" s="372"/>
      <c r="CC498" s="372"/>
      <c r="CD498" s="372"/>
      <c r="CE498" s="372"/>
      <c r="CF498" s="372"/>
      <c r="CG498" s="372"/>
      <c r="CH498" s="372"/>
      <c r="CI498" s="372"/>
      <c r="CJ498" s="372"/>
      <c r="CK498" s="372"/>
      <c r="CL498" s="372"/>
      <c r="CM498" s="372"/>
      <c r="CN498" s="372"/>
      <c r="CO498" s="372"/>
      <c r="CP498" s="372"/>
      <c r="CQ498" s="372"/>
      <c r="CR498" s="372"/>
      <c r="CS498" s="372"/>
      <c r="CT498" s="372"/>
      <c r="CU498" s="372"/>
      <c r="CV498" s="372"/>
      <c r="CW498" s="372"/>
      <c r="CX498" s="372"/>
      <c r="CY498" s="372"/>
      <c r="CZ498" s="372"/>
    </row>
    <row r="499" s="376" customFormat="true" ht="25.15" customHeight="true" x14ac:dyDescent="0.2">
      <c r="C499" s="853" t="s">
        <v>399</v>
      </c>
      <c r="D499" s="814"/>
      <c r="E499" s="199">
        <v>9.2829961812314907E-4</v>
      </c>
      <c r="F499" s="193"/>
      <c r="G499" s="193"/>
      <c r="H499" s="853" t="s">
        <v>399</v>
      </c>
      <c r="I499" s="814"/>
      <c r="J499" s="199">
        <v>1.8253074616766667E-2</v>
      </c>
      <c r="K499" s="193"/>
      <c r="L499" s="193"/>
      <c r="M499" s="853" t="s">
        <v>402</v>
      </c>
      <c r="N499" s="814"/>
      <c r="O499" s="199">
        <v>1.5623915570813517E-3</v>
      </c>
      <c r="P499" s="193"/>
      <c r="Q499" s="193"/>
      <c r="AL499" s="369"/>
      <c r="AM499" s="369"/>
      <c r="AN499" s="369"/>
      <c r="AO499" s="369"/>
      <c r="AP499" s="369"/>
      <c r="AQ499" s="369"/>
      <c r="AR499" s="369"/>
      <c r="AS499" s="369"/>
      <c r="AT499" s="369"/>
      <c r="AU499" s="369"/>
      <c r="AV499" s="369"/>
      <c r="AW499" s="369"/>
      <c r="AX499" s="369"/>
      <c r="AY499" s="369"/>
      <c r="AZ499" s="369"/>
      <c r="BA499" s="371"/>
      <c r="BB499" s="448"/>
      <c r="BC499" s="371"/>
      <c r="BD499" s="371"/>
      <c r="BE499" s="371"/>
      <c r="BF499" s="371"/>
      <c r="BG499" s="371"/>
      <c r="BH499" s="371"/>
      <c r="BI499" s="371"/>
      <c r="BJ499" s="371"/>
      <c r="BK499" s="371"/>
      <c r="BL499" s="371"/>
      <c r="BM499" s="371"/>
      <c r="BN499" s="371"/>
      <c r="BO499" s="371"/>
      <c r="BP499" s="371"/>
      <c r="BQ499" s="371"/>
      <c r="BR499" s="371"/>
      <c r="BS499" s="371"/>
      <c r="BT499" s="371"/>
      <c r="BU499" s="371"/>
      <c r="BV499" s="371"/>
      <c r="BW499" s="371"/>
      <c r="BX499" s="371"/>
      <c r="BY499" s="371"/>
      <c r="BZ499" s="372"/>
      <c r="CA499" s="372"/>
      <c r="CB499" s="372"/>
      <c r="CC499" s="372"/>
      <c r="CD499" s="372"/>
      <c r="CE499" s="372"/>
      <c r="CF499" s="372"/>
      <c r="CG499" s="372"/>
      <c r="CH499" s="372"/>
      <c r="CI499" s="372"/>
      <c r="CJ499" s="372"/>
      <c r="CK499" s="372"/>
      <c r="CL499" s="372"/>
      <c r="CM499" s="372"/>
      <c r="CN499" s="372"/>
      <c r="CO499" s="372"/>
      <c r="CP499" s="372"/>
      <c r="CQ499" s="372"/>
      <c r="CR499" s="372"/>
      <c r="CS499" s="372"/>
      <c r="CT499" s="372"/>
      <c r="CU499" s="372"/>
      <c r="CV499" s="372"/>
      <c r="CW499" s="372"/>
      <c r="CX499" s="372"/>
      <c r="CY499" s="372"/>
      <c r="CZ499" s="372"/>
    </row>
    <row r="500" s="376" customFormat="true" ht="25.15" customHeight="true" x14ac:dyDescent="0.2">
      <c r="C500" s="853" t="s">
        <v>394</v>
      </c>
      <c r="D500" s="814"/>
      <c r="E500" s="199">
        <v>7.4660846635424771E-2</v>
      </c>
      <c r="F500" s="193"/>
      <c r="G500" s="193"/>
      <c r="H500" s="853" t="s">
        <v>394</v>
      </c>
      <c r="I500" s="814"/>
      <c r="J500" s="199">
        <v>7.4865367386524675E-2</v>
      </c>
      <c r="K500" s="193"/>
      <c r="L500" s="193"/>
      <c r="M500" s="853" t="s">
        <v>391</v>
      </c>
      <c r="N500" s="814"/>
      <c r="O500" s="199">
        <v>7.0950145470242379E-4</v>
      </c>
      <c r="P500" s="193"/>
      <c r="Q500" s="193"/>
      <c r="AL500" s="369"/>
      <c r="AM500" s="369"/>
      <c r="AN500" s="369"/>
      <c r="AO500" s="369"/>
      <c r="AP500" s="369"/>
      <c r="AQ500" s="369"/>
      <c r="AR500" s="369"/>
      <c r="AS500" s="369"/>
      <c r="AT500" s="369"/>
      <c r="AU500" s="369"/>
      <c r="AV500" s="369"/>
      <c r="AW500" s="369"/>
      <c r="AX500" s="369"/>
      <c r="AY500" s="369"/>
      <c r="AZ500" s="369"/>
      <c r="BA500" s="371"/>
      <c r="BB500" s="448"/>
      <c r="BC500" s="371"/>
      <c r="BD500" s="371"/>
      <c r="BE500" s="371"/>
      <c r="BF500" s="371"/>
      <c r="BG500" s="371"/>
      <c r="BH500" s="371"/>
      <c r="BI500" s="371"/>
      <c r="BJ500" s="371"/>
      <c r="BK500" s="371"/>
      <c r="BL500" s="371"/>
      <c r="BM500" s="371"/>
      <c r="BN500" s="371"/>
      <c r="BO500" s="371"/>
      <c r="BP500" s="371"/>
      <c r="BQ500" s="371"/>
      <c r="BR500" s="371"/>
      <c r="BS500" s="371"/>
      <c r="BT500" s="371"/>
      <c r="BU500" s="371"/>
      <c r="BV500" s="371"/>
      <c r="BW500" s="371"/>
      <c r="BX500" s="371"/>
      <c r="BY500" s="371"/>
      <c r="BZ500" s="372"/>
      <c r="CA500" s="372"/>
      <c r="CB500" s="372"/>
      <c r="CC500" s="372"/>
      <c r="CD500" s="372"/>
      <c r="CE500" s="372"/>
      <c r="CF500" s="372"/>
      <c r="CG500" s="372"/>
      <c r="CH500" s="372"/>
      <c r="CI500" s="372"/>
      <c r="CJ500" s="372"/>
      <c r="CK500" s="372"/>
      <c r="CL500" s="372"/>
      <c r="CM500" s="372"/>
      <c r="CN500" s="372"/>
      <c r="CO500" s="372"/>
      <c r="CP500" s="372"/>
      <c r="CQ500" s="372"/>
      <c r="CR500" s="372"/>
      <c r="CS500" s="372"/>
      <c r="CT500" s="372"/>
      <c r="CU500" s="372"/>
      <c r="CV500" s="372"/>
      <c r="CW500" s="372"/>
      <c r="CX500" s="372"/>
      <c r="CY500" s="372"/>
      <c r="CZ500" s="372"/>
    </row>
    <row r="501" s="376" customFormat="true" ht="25.15" customHeight="true" x14ac:dyDescent="0.2">
      <c r="C501" s="853" t="s">
        <v>427</v>
      </c>
      <c r="D501" s="814"/>
      <c r="E501" s="199">
        <v>1.0300282520699579E-4</v>
      </c>
      <c r="F501" s="193"/>
      <c r="G501" s="193"/>
      <c r="H501" s="853" t="s">
        <v>427</v>
      </c>
      <c r="I501" s="814"/>
      <c r="J501" s="199">
        <v>9.8174156749446131E-4</v>
      </c>
      <c r="K501" s="193"/>
      <c r="L501" s="193"/>
      <c r="M501" s="853" t="s">
        <v>428</v>
      </c>
      <c r="N501" s="814"/>
      <c r="O501" s="192">
        <v>5.1348542139863868E-7</v>
      </c>
      <c r="P501" s="193"/>
      <c r="Q501" s="193"/>
      <c r="AL501" s="369"/>
      <c r="AM501" s="369"/>
      <c r="AN501" s="369"/>
      <c r="AO501" s="369"/>
      <c r="AP501" s="369"/>
      <c r="AQ501" s="369"/>
      <c r="AR501" s="369"/>
      <c r="AS501" s="369"/>
      <c r="AT501" s="369"/>
      <c r="AU501" s="369"/>
      <c r="AV501" s="369"/>
      <c r="AW501" s="369"/>
      <c r="AX501" s="369"/>
      <c r="AY501" s="369"/>
      <c r="AZ501" s="369"/>
      <c r="BA501" s="371"/>
      <c r="BB501" s="448"/>
      <c r="BC501" s="371"/>
      <c r="BD501" s="371"/>
      <c r="BE501" s="371"/>
      <c r="BF501" s="371"/>
      <c r="BG501" s="371"/>
      <c r="BH501" s="371"/>
      <c r="BI501" s="371"/>
      <c r="BJ501" s="371"/>
      <c r="BK501" s="371"/>
      <c r="BL501" s="371"/>
      <c r="BM501" s="371"/>
      <c r="BN501" s="371"/>
      <c r="BO501" s="371"/>
      <c r="BP501" s="371"/>
      <c r="BQ501" s="371"/>
      <c r="BR501" s="371"/>
      <c r="BS501" s="371"/>
      <c r="BT501" s="371"/>
      <c r="BU501" s="371"/>
      <c r="BV501" s="371"/>
      <c r="BW501" s="371"/>
      <c r="BX501" s="371"/>
      <c r="BY501" s="371"/>
      <c r="BZ501" s="372"/>
      <c r="CA501" s="372"/>
      <c r="CB501" s="372"/>
      <c r="CC501" s="372"/>
      <c r="CD501" s="372"/>
      <c r="CE501" s="372"/>
      <c r="CF501" s="372"/>
      <c r="CG501" s="372"/>
      <c r="CH501" s="372"/>
      <c r="CI501" s="372"/>
      <c r="CJ501" s="372"/>
      <c r="CK501" s="372"/>
      <c r="CL501" s="372"/>
      <c r="CM501" s="372"/>
      <c r="CN501" s="372"/>
      <c r="CO501" s="372"/>
      <c r="CP501" s="372"/>
      <c r="CQ501" s="372"/>
      <c r="CR501" s="372"/>
      <c r="CS501" s="372"/>
      <c r="CT501" s="372"/>
      <c r="CU501" s="372"/>
      <c r="CV501" s="372"/>
      <c r="CW501" s="372"/>
      <c r="CX501" s="372"/>
      <c r="CY501" s="372"/>
      <c r="CZ501" s="372"/>
    </row>
    <row r="502" s="376" customFormat="true" ht="25.15" customHeight="true" x14ac:dyDescent="0.2">
      <c r="C502" s="853" t="s">
        <v>424</v>
      </c>
      <c r="D502" s="814"/>
      <c r="E502" s="192">
        <v>2.3732102511753744E-5</v>
      </c>
      <c r="F502" s="193"/>
      <c r="G502" s="193"/>
      <c r="H502" s="853" t="s">
        <v>424</v>
      </c>
      <c r="I502" s="814"/>
      <c r="J502" s="199">
        <v>6.2400054956706773E-4</v>
      </c>
      <c r="K502" s="193"/>
      <c r="L502" s="193"/>
      <c r="M502" s="853" t="s">
        <v>431</v>
      </c>
      <c r="N502" s="814"/>
      <c r="O502" s="192">
        <v>2.9876943542915431E-7</v>
      </c>
      <c r="P502" s="193"/>
      <c r="Q502" s="193"/>
      <c r="AL502" s="369"/>
      <c r="AM502" s="369"/>
      <c r="AN502" s="369"/>
      <c r="AO502" s="369"/>
      <c r="AP502" s="369"/>
      <c r="AQ502" s="369"/>
      <c r="AR502" s="369"/>
      <c r="AS502" s="369"/>
      <c r="AT502" s="369"/>
      <c r="AU502" s="369"/>
      <c r="AV502" s="369"/>
      <c r="AW502" s="369"/>
      <c r="AX502" s="369"/>
      <c r="AY502" s="369"/>
      <c r="AZ502" s="369"/>
      <c r="BA502" s="371"/>
      <c r="BB502" s="448"/>
      <c r="BC502" s="371"/>
      <c r="BD502" s="371"/>
      <c r="BE502" s="371"/>
      <c r="BF502" s="371"/>
      <c r="BG502" s="371"/>
      <c r="BH502" s="371"/>
      <c r="BI502" s="371"/>
      <c r="BJ502" s="371"/>
      <c r="BK502" s="371"/>
      <c r="BL502" s="371"/>
      <c r="BM502" s="371"/>
      <c r="BN502" s="371"/>
      <c r="BO502" s="371"/>
      <c r="BP502" s="371"/>
      <c r="BQ502" s="371"/>
      <c r="BR502" s="371"/>
      <c r="BS502" s="371"/>
      <c r="BT502" s="371"/>
      <c r="BU502" s="371"/>
      <c r="BV502" s="371"/>
      <c r="BW502" s="371"/>
      <c r="BX502" s="371"/>
      <c r="BY502" s="371"/>
      <c r="BZ502" s="372"/>
      <c r="CA502" s="372"/>
      <c r="CB502" s="372"/>
      <c r="CC502" s="372"/>
      <c r="CD502" s="372"/>
      <c r="CE502" s="372"/>
      <c r="CF502" s="372"/>
      <c r="CG502" s="372"/>
      <c r="CH502" s="372"/>
      <c r="CI502" s="372"/>
      <c r="CJ502" s="372"/>
      <c r="CK502" s="372"/>
      <c r="CL502" s="372"/>
      <c r="CM502" s="372"/>
      <c r="CN502" s="372"/>
      <c r="CO502" s="372"/>
      <c r="CP502" s="372"/>
      <c r="CQ502" s="372"/>
      <c r="CR502" s="372"/>
      <c r="CS502" s="372"/>
      <c r="CT502" s="372"/>
      <c r="CU502" s="372"/>
      <c r="CV502" s="372"/>
      <c r="CW502" s="372"/>
      <c r="CX502" s="372"/>
      <c r="CY502" s="372"/>
      <c r="CZ502" s="372"/>
    </row>
    <row r="503" s="376" customFormat="true" ht="25.15" customHeight="true" x14ac:dyDescent="0.2">
      <c r="C503" s="853" t="s">
        <v>408</v>
      </c>
      <c r="D503" s="814"/>
      <c r="E503" s="199">
        <v>1.4751083806670479E-2</v>
      </c>
      <c r="F503" s="193"/>
      <c r="G503" s="193"/>
      <c r="H503" s="853" t="s">
        <v>408</v>
      </c>
      <c r="I503" s="814"/>
      <c r="J503" s="199">
        <v>1.4463161504621857E-2</v>
      </c>
      <c r="K503" s="193"/>
      <c r="L503" s="193"/>
      <c r="M503" s="853" t="s">
        <v>417</v>
      </c>
      <c r="N503" s="814"/>
      <c r="O503" s="199">
        <v>3.6229124874018914E-4</v>
      </c>
      <c r="P503" s="193"/>
      <c r="Q503" s="193"/>
      <c r="AL503" s="369"/>
      <c r="AM503" s="369"/>
      <c r="AN503" s="369"/>
      <c r="AO503" s="369"/>
      <c r="AP503" s="369"/>
      <c r="AQ503" s="369"/>
      <c r="AR503" s="369"/>
      <c r="AS503" s="369"/>
      <c r="AT503" s="369"/>
      <c r="AU503" s="369"/>
      <c r="AV503" s="369"/>
      <c r="AW503" s="369"/>
      <c r="AX503" s="369"/>
      <c r="AY503" s="369"/>
      <c r="AZ503" s="369"/>
      <c r="BA503" s="371"/>
      <c r="BB503" s="448"/>
      <c r="BC503" s="371"/>
      <c r="BD503" s="371"/>
      <c r="BE503" s="371"/>
      <c r="BF503" s="371"/>
      <c r="BG503" s="371"/>
      <c r="BH503" s="371"/>
      <c r="BI503" s="371"/>
      <c r="BJ503" s="371"/>
      <c r="BK503" s="371"/>
      <c r="BL503" s="371"/>
      <c r="BM503" s="371"/>
      <c r="BN503" s="371"/>
      <c r="BO503" s="371"/>
      <c r="BP503" s="371"/>
      <c r="BQ503" s="371"/>
      <c r="BR503" s="371"/>
      <c r="BS503" s="371"/>
      <c r="BT503" s="371"/>
      <c r="BU503" s="371"/>
      <c r="BV503" s="371"/>
      <c r="BW503" s="371"/>
      <c r="BX503" s="371"/>
      <c r="BY503" s="371"/>
      <c r="BZ503" s="372"/>
      <c r="CA503" s="372"/>
      <c r="CB503" s="372"/>
      <c r="CC503" s="372"/>
      <c r="CD503" s="372"/>
      <c r="CE503" s="372"/>
      <c r="CF503" s="372"/>
      <c r="CG503" s="372"/>
      <c r="CH503" s="372"/>
      <c r="CI503" s="372"/>
      <c r="CJ503" s="372"/>
      <c r="CK503" s="372"/>
      <c r="CL503" s="372"/>
      <c r="CM503" s="372"/>
      <c r="CN503" s="372"/>
      <c r="CO503" s="372"/>
      <c r="CP503" s="372"/>
      <c r="CQ503" s="372"/>
      <c r="CR503" s="372"/>
      <c r="CS503" s="372"/>
      <c r="CT503" s="372"/>
      <c r="CU503" s="372"/>
      <c r="CV503" s="372"/>
      <c r="CW503" s="372"/>
      <c r="CX503" s="372"/>
      <c r="CY503" s="372"/>
      <c r="CZ503" s="372"/>
    </row>
    <row r="504" s="376" customFormat="true" ht="25.15" customHeight="true" x14ac:dyDescent="0.2">
      <c r="C504" s="853" t="s">
        <v>396</v>
      </c>
      <c r="D504" s="814"/>
      <c r="E504" s="199">
        <v>4.9044921975374342E-2</v>
      </c>
      <c r="F504" s="193"/>
      <c r="G504" s="193"/>
      <c r="H504" s="853" t="s">
        <v>396</v>
      </c>
      <c r="I504" s="814"/>
      <c r="J504" s="199">
        <v>5.057041280734758E-2</v>
      </c>
      <c r="K504" s="193"/>
      <c r="L504" s="193"/>
      <c r="M504" s="853" t="s">
        <v>416</v>
      </c>
      <c r="N504" s="814"/>
      <c r="O504" s="192">
        <v>1.6293951994335598E-5</v>
      </c>
      <c r="P504" s="193"/>
      <c r="Q504" s="193"/>
      <c r="AL504" s="369"/>
      <c r="AM504" s="369"/>
      <c r="AN504" s="369"/>
      <c r="AO504" s="369"/>
      <c r="AP504" s="369"/>
      <c r="AQ504" s="369"/>
      <c r="AR504" s="369"/>
      <c r="AS504" s="369"/>
      <c r="AT504" s="369"/>
      <c r="AU504" s="369"/>
      <c r="AV504" s="369"/>
      <c r="AW504" s="369"/>
      <c r="AX504" s="369"/>
      <c r="AY504" s="369"/>
      <c r="AZ504" s="369"/>
      <c r="BA504" s="371"/>
      <c r="BB504" s="448"/>
      <c r="BC504" s="371"/>
      <c r="BD504" s="371"/>
      <c r="BE504" s="371"/>
      <c r="BF504" s="371"/>
      <c r="BG504" s="371"/>
      <c r="BH504" s="371"/>
      <c r="BI504" s="371"/>
      <c r="BJ504" s="371"/>
      <c r="BK504" s="371"/>
      <c r="BL504" s="371"/>
      <c r="BM504" s="371"/>
      <c r="BN504" s="371"/>
      <c r="BO504" s="371"/>
      <c r="BP504" s="371"/>
      <c r="BQ504" s="371"/>
      <c r="BR504" s="371"/>
      <c r="BS504" s="371"/>
      <c r="BT504" s="371"/>
      <c r="BU504" s="371"/>
      <c r="BV504" s="371"/>
      <c r="BW504" s="371"/>
      <c r="BX504" s="371"/>
      <c r="BY504" s="371"/>
      <c r="BZ504" s="372"/>
      <c r="CA504" s="372"/>
      <c r="CB504" s="372"/>
      <c r="CC504" s="372"/>
      <c r="CD504" s="372"/>
      <c r="CE504" s="372"/>
      <c r="CF504" s="372"/>
      <c r="CG504" s="372"/>
      <c r="CH504" s="372"/>
      <c r="CI504" s="372"/>
      <c r="CJ504" s="372"/>
      <c r="CK504" s="372"/>
      <c r="CL504" s="372"/>
      <c r="CM504" s="372"/>
      <c r="CN504" s="372"/>
      <c r="CO504" s="372"/>
      <c r="CP504" s="372"/>
      <c r="CQ504" s="372"/>
      <c r="CR504" s="372"/>
      <c r="CS504" s="372"/>
      <c r="CT504" s="372"/>
      <c r="CU504" s="372"/>
      <c r="CV504" s="372"/>
      <c r="CW504" s="372"/>
      <c r="CX504" s="372"/>
      <c r="CY504" s="372"/>
      <c r="CZ504" s="372"/>
    </row>
    <row r="505" s="376" customFormat="true" ht="25.15" customHeight="true" x14ac:dyDescent="0.2">
      <c r="C505" s="853" t="s">
        <v>388</v>
      </c>
      <c r="D505" s="814"/>
      <c r="E505" s="199">
        <v>0.15123680509468357</v>
      </c>
      <c r="F505" s="193"/>
      <c r="G505" s="193"/>
      <c r="H505" s="853" t="s">
        <v>388</v>
      </c>
      <c r="I505" s="814"/>
      <c r="J505" s="199">
        <v>0.16023930789717433</v>
      </c>
      <c r="K505" s="193"/>
      <c r="L505" s="193"/>
      <c r="M505" s="853" t="s">
        <v>378</v>
      </c>
      <c r="N505" s="814"/>
      <c r="O505" s="199">
        <v>9.1099222663238555E-2</v>
      </c>
      <c r="P505" s="193"/>
      <c r="Q505" s="193"/>
      <c r="AL505" s="369"/>
      <c r="AM505" s="369"/>
      <c r="AN505" s="369"/>
      <c r="AO505" s="369"/>
      <c r="AP505" s="369"/>
      <c r="AQ505" s="369"/>
      <c r="AR505" s="369"/>
      <c r="AS505" s="369"/>
      <c r="AT505" s="369"/>
      <c r="AU505" s="369"/>
      <c r="AV505" s="369"/>
      <c r="AW505" s="369"/>
      <c r="AX505" s="369"/>
      <c r="AY505" s="369"/>
      <c r="AZ505" s="369"/>
      <c r="BA505" s="371"/>
      <c r="BB505" s="448"/>
      <c r="BC505" s="371"/>
      <c r="BD505" s="371"/>
      <c r="BE505" s="371"/>
      <c r="BF505" s="371"/>
      <c r="BG505" s="371"/>
      <c r="BH505" s="371"/>
      <c r="BI505" s="371"/>
      <c r="BJ505" s="371"/>
      <c r="BK505" s="371"/>
      <c r="BL505" s="371"/>
      <c r="BM505" s="371"/>
      <c r="BN505" s="371"/>
      <c r="BO505" s="371"/>
      <c r="BP505" s="371"/>
      <c r="BQ505" s="371"/>
      <c r="BR505" s="371"/>
      <c r="BS505" s="371"/>
      <c r="BT505" s="371"/>
      <c r="BU505" s="371"/>
      <c r="BV505" s="371"/>
      <c r="BW505" s="371"/>
      <c r="BX505" s="371"/>
      <c r="BY505" s="371"/>
      <c r="BZ505" s="372"/>
      <c r="CA505" s="372"/>
      <c r="CB505" s="372"/>
      <c r="CC505" s="372"/>
      <c r="CD505" s="372"/>
      <c r="CE505" s="372"/>
      <c r="CF505" s="372"/>
      <c r="CG505" s="372"/>
      <c r="CH505" s="372"/>
      <c r="CI505" s="372"/>
      <c r="CJ505" s="372"/>
      <c r="CK505" s="372"/>
      <c r="CL505" s="372"/>
      <c r="CM505" s="372"/>
      <c r="CN505" s="372"/>
      <c r="CO505" s="372"/>
      <c r="CP505" s="372"/>
      <c r="CQ505" s="372"/>
      <c r="CR505" s="372"/>
      <c r="CS505" s="372"/>
      <c r="CT505" s="372"/>
      <c r="CU505" s="372"/>
      <c r="CV505" s="372"/>
      <c r="CW505" s="372"/>
      <c r="CX505" s="372"/>
      <c r="CY505" s="372"/>
      <c r="CZ505" s="372"/>
    </row>
    <row r="506" s="376" customFormat="true" ht="25.15" customHeight="true" x14ac:dyDescent="0.2">
      <c r="C506" s="853" t="s">
        <v>401</v>
      </c>
      <c r="D506" s="814"/>
      <c r="E506" s="199">
        <v>3.5695635998599317E-3</v>
      </c>
      <c r="F506" s="193"/>
      <c r="G506" s="193"/>
      <c r="H506" s="853" t="s">
        <v>401</v>
      </c>
      <c r="I506" s="814"/>
      <c r="J506" s="199">
        <v>3.0847279396435437E-3</v>
      </c>
      <c r="K506" s="193"/>
      <c r="L506" s="193"/>
      <c r="M506" s="853" t="s">
        <v>384</v>
      </c>
      <c r="N506" s="814"/>
      <c r="O506" s="199">
        <v>0.16697643981995555</v>
      </c>
      <c r="P506" s="193"/>
      <c r="Q506" s="193"/>
      <c r="AL506" s="369"/>
      <c r="AM506" s="369"/>
      <c r="AN506" s="369"/>
      <c r="AO506" s="369"/>
      <c r="AP506" s="369"/>
      <c r="AQ506" s="369"/>
      <c r="AR506" s="369"/>
      <c r="AS506" s="369"/>
      <c r="AT506" s="369"/>
      <c r="AU506" s="369"/>
      <c r="AV506" s="369"/>
      <c r="AW506" s="369"/>
      <c r="AX506" s="369"/>
      <c r="AY506" s="369"/>
      <c r="AZ506" s="369"/>
      <c r="BA506" s="371"/>
      <c r="BB506" s="448"/>
      <c r="BC506" s="371"/>
      <c r="BD506" s="371"/>
      <c r="BE506" s="371"/>
      <c r="BF506" s="371"/>
      <c r="BG506" s="371"/>
      <c r="BH506" s="371"/>
      <c r="BI506" s="371"/>
      <c r="BJ506" s="371"/>
      <c r="BK506" s="371"/>
      <c r="BL506" s="371"/>
      <c r="BM506" s="371"/>
      <c r="BN506" s="371"/>
      <c r="BO506" s="371"/>
      <c r="BP506" s="371"/>
      <c r="BQ506" s="371"/>
      <c r="BR506" s="371"/>
      <c r="BS506" s="371"/>
      <c r="BT506" s="371"/>
      <c r="BU506" s="371"/>
      <c r="BV506" s="371"/>
      <c r="BW506" s="371"/>
      <c r="BX506" s="371"/>
      <c r="BY506" s="371"/>
      <c r="BZ506" s="372"/>
      <c r="CA506" s="372"/>
      <c r="CB506" s="372"/>
      <c r="CC506" s="372"/>
      <c r="CD506" s="372"/>
      <c r="CE506" s="372"/>
      <c r="CF506" s="372"/>
      <c r="CG506" s="372"/>
      <c r="CH506" s="372"/>
      <c r="CI506" s="372"/>
      <c r="CJ506" s="372"/>
      <c r="CK506" s="372"/>
      <c r="CL506" s="372"/>
      <c r="CM506" s="372"/>
      <c r="CN506" s="372"/>
      <c r="CO506" s="372"/>
      <c r="CP506" s="372"/>
      <c r="CQ506" s="372"/>
      <c r="CR506" s="372"/>
      <c r="CS506" s="372"/>
      <c r="CT506" s="372"/>
      <c r="CU506" s="372"/>
      <c r="CV506" s="372"/>
      <c r="CW506" s="372"/>
      <c r="CX506" s="372"/>
      <c r="CY506" s="372"/>
      <c r="CZ506" s="372"/>
    </row>
    <row r="507" s="376" customFormat="true" ht="25.15" customHeight="true" x14ac:dyDescent="0.2">
      <c r="C507" s="853" t="s">
        <v>406</v>
      </c>
      <c r="D507" s="814"/>
      <c r="E507" s="199">
        <v>1.6919330920525985E-2</v>
      </c>
      <c r="F507" s="193"/>
      <c r="G507" s="193"/>
      <c r="H507" s="853" t="s">
        <v>406</v>
      </c>
      <c r="I507" s="814"/>
      <c r="J507" s="199">
        <v>1.2385712683823496E-2</v>
      </c>
      <c r="K507" s="193"/>
      <c r="L507" s="193"/>
      <c r="M507" s="853" t="s">
        <v>375</v>
      </c>
      <c r="N507" s="814"/>
      <c r="O507" s="199">
        <v>0.38219962958679399</v>
      </c>
      <c r="P507" s="193"/>
      <c r="Q507" s="193"/>
      <c r="AL507" s="369"/>
      <c r="AM507" s="369"/>
      <c r="AN507" s="369"/>
      <c r="AO507" s="369"/>
      <c r="AP507" s="369"/>
      <c r="AQ507" s="369"/>
      <c r="AR507" s="369"/>
      <c r="AS507" s="369"/>
      <c r="AT507" s="369"/>
      <c r="AU507" s="369"/>
      <c r="AV507" s="369"/>
      <c r="AW507" s="369"/>
      <c r="AX507" s="369"/>
      <c r="AY507" s="369"/>
      <c r="AZ507" s="369"/>
      <c r="BA507" s="371"/>
      <c r="BB507" s="448"/>
      <c r="BC507" s="371"/>
      <c r="BD507" s="371"/>
      <c r="BE507" s="371"/>
      <c r="BF507" s="371"/>
      <c r="BG507" s="371"/>
      <c r="BH507" s="371"/>
      <c r="BI507" s="371"/>
      <c r="BJ507" s="371"/>
      <c r="BK507" s="371"/>
      <c r="BL507" s="371"/>
      <c r="BM507" s="371"/>
      <c r="BN507" s="371"/>
      <c r="BO507" s="371"/>
      <c r="BP507" s="371"/>
      <c r="BQ507" s="371"/>
      <c r="BR507" s="371"/>
      <c r="BS507" s="371"/>
      <c r="BT507" s="371"/>
      <c r="BU507" s="371"/>
      <c r="BV507" s="371"/>
      <c r="BW507" s="371"/>
      <c r="BX507" s="371"/>
      <c r="BY507" s="371"/>
      <c r="BZ507" s="372"/>
      <c r="CA507" s="372"/>
      <c r="CB507" s="372"/>
      <c r="CC507" s="372"/>
      <c r="CD507" s="372"/>
      <c r="CE507" s="372"/>
      <c r="CF507" s="372"/>
      <c r="CG507" s="372"/>
      <c r="CH507" s="372"/>
      <c r="CI507" s="372"/>
      <c r="CJ507" s="372"/>
      <c r="CK507" s="372"/>
      <c r="CL507" s="372"/>
      <c r="CM507" s="372"/>
      <c r="CN507" s="372"/>
      <c r="CO507" s="372"/>
      <c r="CP507" s="372"/>
      <c r="CQ507" s="372"/>
      <c r="CR507" s="372"/>
      <c r="CS507" s="372"/>
      <c r="CT507" s="372"/>
      <c r="CU507" s="372"/>
      <c r="CV507" s="372"/>
      <c r="CW507" s="372"/>
      <c r="CX507" s="372"/>
      <c r="CY507" s="372"/>
      <c r="CZ507" s="372"/>
    </row>
    <row r="508" s="376" customFormat="true" ht="25.15" customHeight="true" x14ac:dyDescent="0.2">
      <c r="C508" s="853" t="s">
        <v>425</v>
      </c>
      <c r="D508" s="814"/>
      <c r="E508" s="199">
        <v>3.9968678218950756E-4</v>
      </c>
      <c r="F508" s="193"/>
      <c r="G508" s="193"/>
      <c r="H508" s="853" t="s">
        <v>425</v>
      </c>
      <c r="I508" s="814"/>
      <c r="J508" s="199">
        <v>1.0298692264855283E-3</v>
      </c>
      <c r="K508" s="193"/>
      <c r="L508" s="193"/>
      <c r="M508" s="853" t="s">
        <v>389</v>
      </c>
      <c r="N508" s="814"/>
      <c r="O508" s="199">
        <v>1.8285346478885227E-3</v>
      </c>
      <c r="P508" s="193"/>
      <c r="Q508" s="193"/>
      <c r="AL508" s="369"/>
      <c r="AM508" s="369"/>
      <c r="AN508" s="369"/>
      <c r="AO508" s="369"/>
      <c r="AP508" s="369"/>
      <c r="AQ508" s="369"/>
      <c r="AR508" s="369"/>
      <c r="AS508" s="369"/>
      <c r="AT508" s="369"/>
      <c r="AU508" s="369"/>
      <c r="AV508" s="369"/>
      <c r="AW508" s="369"/>
      <c r="AX508" s="369"/>
      <c r="AY508" s="369"/>
      <c r="AZ508" s="369"/>
      <c r="BA508" s="371"/>
      <c r="BB508" s="448"/>
      <c r="BC508" s="371"/>
      <c r="BD508" s="371"/>
      <c r="BE508" s="371"/>
      <c r="BF508" s="371"/>
      <c r="BG508" s="371"/>
      <c r="BH508" s="371"/>
      <c r="BI508" s="371"/>
      <c r="BJ508" s="371"/>
      <c r="BK508" s="371"/>
      <c r="BL508" s="371"/>
      <c r="BM508" s="371"/>
      <c r="BN508" s="371"/>
      <c r="BO508" s="371"/>
      <c r="BP508" s="371"/>
      <c r="BQ508" s="371"/>
      <c r="BR508" s="371"/>
      <c r="BS508" s="371"/>
      <c r="BT508" s="371"/>
      <c r="BU508" s="371"/>
      <c r="BV508" s="371"/>
      <c r="BW508" s="371"/>
      <c r="BX508" s="371"/>
      <c r="BY508" s="371"/>
      <c r="BZ508" s="372"/>
      <c r="CA508" s="372"/>
      <c r="CB508" s="372"/>
      <c r="CC508" s="372"/>
      <c r="CD508" s="372"/>
      <c r="CE508" s="372"/>
      <c r="CF508" s="372"/>
      <c r="CG508" s="372"/>
      <c r="CH508" s="372"/>
      <c r="CI508" s="372"/>
      <c r="CJ508" s="372"/>
      <c r="CK508" s="372"/>
      <c r="CL508" s="372"/>
      <c r="CM508" s="372"/>
      <c r="CN508" s="372"/>
      <c r="CO508" s="372"/>
      <c r="CP508" s="372"/>
      <c r="CQ508" s="372"/>
      <c r="CR508" s="372"/>
      <c r="CS508" s="372"/>
      <c r="CT508" s="372"/>
      <c r="CU508" s="372"/>
      <c r="CV508" s="372"/>
      <c r="CW508" s="372"/>
      <c r="CX508" s="372"/>
      <c r="CY508" s="372"/>
      <c r="CZ508" s="372"/>
    </row>
    <row r="509" s="376" customFormat="true" ht="25.15" customHeight="true" x14ac:dyDescent="0.2">
      <c r="C509" s="853" t="s">
        <v>402</v>
      </c>
      <c r="D509" s="814"/>
      <c r="E509" s="199">
        <v>3.3037623018435866E-2</v>
      </c>
      <c r="F509" s="193"/>
      <c r="G509" s="193"/>
      <c r="H509" s="853" t="s">
        <v>402</v>
      </c>
      <c r="I509" s="814"/>
      <c r="J509" s="199">
        <v>2.1641577206922967E-2</v>
      </c>
      <c r="K509" s="193"/>
      <c r="L509" s="193"/>
      <c r="M509" s="853" t="s">
        <v>380</v>
      </c>
      <c r="N509" s="814"/>
      <c r="O509" s="199">
        <v>0.11345025814066677</v>
      </c>
      <c r="P509" s="193"/>
      <c r="Q509" s="193"/>
      <c r="AL509" s="369"/>
      <c r="AM509" s="369"/>
      <c r="AN509" s="369"/>
      <c r="AO509" s="369"/>
      <c r="AP509" s="369"/>
      <c r="AQ509" s="369"/>
      <c r="AR509" s="369"/>
      <c r="AS509" s="369"/>
      <c r="AT509" s="369"/>
      <c r="AU509" s="369"/>
      <c r="AV509" s="369"/>
      <c r="AW509" s="369"/>
      <c r="AX509" s="369"/>
      <c r="AY509" s="369"/>
      <c r="AZ509" s="369"/>
      <c r="BA509" s="371"/>
      <c r="BB509" s="448"/>
      <c r="BC509" s="371"/>
      <c r="BD509" s="371"/>
      <c r="BE509" s="371"/>
      <c r="BF509" s="371"/>
      <c r="BG509" s="371"/>
      <c r="BH509" s="371"/>
      <c r="BI509" s="371"/>
      <c r="BJ509" s="371"/>
      <c r="BK509" s="371"/>
      <c r="BL509" s="371"/>
      <c r="BM509" s="371"/>
      <c r="BN509" s="371"/>
      <c r="BO509" s="371"/>
      <c r="BP509" s="371"/>
      <c r="BQ509" s="371"/>
      <c r="BR509" s="371"/>
      <c r="BS509" s="371"/>
      <c r="BT509" s="371"/>
      <c r="BU509" s="371"/>
      <c r="BV509" s="371"/>
      <c r="BW509" s="371"/>
      <c r="BX509" s="371"/>
      <c r="BY509" s="371"/>
      <c r="BZ509" s="372"/>
      <c r="CA509" s="372"/>
      <c r="CB509" s="372"/>
      <c r="CC509" s="372"/>
      <c r="CD509" s="372"/>
      <c r="CE509" s="372"/>
      <c r="CF509" s="372"/>
      <c r="CG509" s="372"/>
      <c r="CH509" s="372"/>
      <c r="CI509" s="372"/>
      <c r="CJ509" s="372"/>
      <c r="CK509" s="372"/>
      <c r="CL509" s="372"/>
      <c r="CM509" s="372"/>
      <c r="CN509" s="372"/>
      <c r="CO509" s="372"/>
      <c r="CP509" s="372"/>
      <c r="CQ509" s="372"/>
      <c r="CR509" s="372"/>
      <c r="CS509" s="372"/>
      <c r="CT509" s="372"/>
      <c r="CU509" s="372"/>
      <c r="CV509" s="372"/>
      <c r="CW509" s="372"/>
      <c r="CX509" s="372"/>
      <c r="CY509" s="372"/>
      <c r="CZ509" s="372"/>
    </row>
    <row r="510" s="376" customFormat="true" ht="25.15" customHeight="true" x14ac:dyDescent="0.2">
      <c r="C510" s="853" t="s">
        <v>391</v>
      </c>
      <c r="D510" s="814"/>
      <c r="E510" s="199">
        <v>0.11860860461556098</v>
      </c>
      <c r="F510" s="193"/>
      <c r="G510" s="193"/>
      <c r="H510" s="853" t="s">
        <v>391</v>
      </c>
      <c r="I510" s="814"/>
      <c r="J510" s="199">
        <v>0.13343764925940621</v>
      </c>
      <c r="K510" s="193"/>
      <c r="L510" s="193"/>
      <c r="M510" s="853" t="s">
        <v>377</v>
      </c>
      <c r="N510" s="814"/>
      <c r="O510" s="199">
        <v>0.36402176540191833</v>
      </c>
      <c r="P510" s="193"/>
      <c r="Q510" s="193"/>
      <c r="AL510" s="369"/>
      <c r="AM510" s="369"/>
      <c r="AN510" s="369"/>
      <c r="AO510" s="369"/>
      <c r="AP510" s="369"/>
      <c r="AQ510" s="369"/>
      <c r="AR510" s="369"/>
      <c r="AS510" s="369"/>
      <c r="AT510" s="369"/>
      <c r="AU510" s="369"/>
      <c r="AV510" s="369"/>
      <c r="AW510" s="369"/>
      <c r="AX510" s="369"/>
      <c r="AY510" s="369"/>
      <c r="AZ510" s="369"/>
      <c r="BA510" s="371"/>
      <c r="BB510" s="448"/>
      <c r="BC510" s="371"/>
      <c r="BD510" s="371"/>
      <c r="BE510" s="371"/>
      <c r="BF510" s="371"/>
      <c r="BG510" s="371"/>
      <c r="BH510" s="371"/>
      <c r="BI510" s="371"/>
      <c r="BJ510" s="371"/>
      <c r="BK510" s="371"/>
      <c r="BL510" s="371"/>
      <c r="BM510" s="371"/>
      <c r="BN510" s="371"/>
      <c r="BO510" s="371"/>
      <c r="BP510" s="371"/>
      <c r="BQ510" s="371"/>
      <c r="BR510" s="371"/>
      <c r="BS510" s="371"/>
      <c r="BT510" s="371"/>
      <c r="BU510" s="371"/>
      <c r="BV510" s="371"/>
      <c r="BW510" s="371"/>
      <c r="BX510" s="371"/>
      <c r="BY510" s="371"/>
      <c r="BZ510" s="372"/>
      <c r="CA510" s="372"/>
      <c r="CB510" s="372"/>
      <c r="CC510" s="372"/>
      <c r="CD510" s="372"/>
      <c r="CE510" s="372"/>
      <c r="CF510" s="372"/>
      <c r="CG510" s="372"/>
      <c r="CH510" s="372"/>
      <c r="CI510" s="372"/>
      <c r="CJ510" s="372"/>
      <c r="CK510" s="372"/>
      <c r="CL510" s="372"/>
      <c r="CM510" s="372"/>
      <c r="CN510" s="372"/>
      <c r="CO510" s="372"/>
      <c r="CP510" s="372"/>
      <c r="CQ510" s="372"/>
      <c r="CR510" s="372"/>
      <c r="CS510" s="372"/>
      <c r="CT510" s="372"/>
      <c r="CU510" s="372"/>
      <c r="CV510" s="372"/>
      <c r="CW510" s="372"/>
      <c r="CX510" s="372"/>
      <c r="CY510" s="372"/>
      <c r="CZ510" s="372"/>
    </row>
    <row r="511" s="376" customFormat="true" ht="25.15" customHeight="true" x14ac:dyDescent="0.2">
      <c r="C511" s="853" t="s">
        <v>428</v>
      </c>
      <c r="D511" s="814"/>
      <c r="E511" s="192">
        <v>2.4449821281937175E-5</v>
      </c>
      <c r="F511" s="193"/>
      <c r="G511" s="193"/>
      <c r="H511" s="853" t="s">
        <v>428</v>
      </c>
      <c r="I511" s="814"/>
      <c r="J511" s="199">
        <v>8.1167704793658224E-4</v>
      </c>
      <c r="K511" s="193"/>
      <c r="L511" s="193"/>
      <c r="M511" s="853" t="s">
        <v>392</v>
      </c>
      <c r="N511" s="814"/>
      <c r="O511" s="199">
        <v>6.0271951377417261E-2</v>
      </c>
      <c r="P511" s="193"/>
      <c r="Q511" s="193"/>
      <c r="AL511" s="369"/>
      <c r="AM511" s="369"/>
      <c r="AN511" s="369"/>
      <c r="AO511" s="369"/>
      <c r="AP511" s="369"/>
      <c r="AQ511" s="369"/>
      <c r="AR511" s="369"/>
      <c r="AS511" s="369"/>
      <c r="AT511" s="369"/>
      <c r="AU511" s="369"/>
      <c r="AV511" s="369"/>
      <c r="AW511" s="369"/>
      <c r="AX511" s="369"/>
      <c r="AY511" s="369"/>
      <c r="AZ511" s="369"/>
      <c r="BA511" s="371"/>
      <c r="BB511" s="448"/>
      <c r="BC511" s="371"/>
      <c r="BD511" s="371"/>
      <c r="BE511" s="371"/>
      <c r="BF511" s="371"/>
      <c r="BG511" s="371"/>
      <c r="BH511" s="371"/>
      <c r="BI511" s="371"/>
      <c r="BJ511" s="371"/>
      <c r="BK511" s="371"/>
      <c r="BL511" s="371"/>
      <c r="BM511" s="371"/>
      <c r="BN511" s="371"/>
      <c r="BO511" s="371"/>
      <c r="BP511" s="371"/>
      <c r="BQ511" s="371"/>
      <c r="BR511" s="371"/>
      <c r="BS511" s="371"/>
      <c r="BT511" s="371"/>
      <c r="BU511" s="371"/>
      <c r="BV511" s="371"/>
      <c r="BW511" s="371"/>
      <c r="BX511" s="371"/>
      <c r="BY511" s="371"/>
      <c r="BZ511" s="372"/>
      <c r="CA511" s="372"/>
      <c r="CB511" s="372"/>
      <c r="CC511" s="372"/>
      <c r="CD511" s="372"/>
      <c r="CE511" s="372"/>
      <c r="CF511" s="372"/>
      <c r="CG511" s="372"/>
      <c r="CH511" s="372"/>
      <c r="CI511" s="372"/>
      <c r="CJ511" s="372"/>
      <c r="CK511" s="372"/>
      <c r="CL511" s="372"/>
      <c r="CM511" s="372"/>
      <c r="CN511" s="372"/>
      <c r="CO511" s="372"/>
      <c r="CP511" s="372"/>
      <c r="CQ511" s="372"/>
      <c r="CR511" s="372"/>
      <c r="CS511" s="372"/>
      <c r="CT511" s="372"/>
      <c r="CU511" s="372"/>
      <c r="CV511" s="372"/>
      <c r="CW511" s="372"/>
      <c r="CX511" s="372"/>
      <c r="CY511" s="372"/>
      <c r="CZ511" s="372"/>
    </row>
    <row r="512" s="376" customFormat="true" ht="25.15" customHeight="true" x14ac:dyDescent="0.2">
      <c r="C512" s="853" t="s">
        <v>431</v>
      </c>
      <c r="D512" s="814"/>
      <c r="E512" s="199">
        <v>1.1925037460501362E-4</v>
      </c>
      <c r="F512" s="193"/>
      <c r="G512" s="193"/>
      <c r="H512" s="853" t="s">
        <v>431</v>
      </c>
      <c r="I512" s="814"/>
      <c r="J512" s="192">
        <v>2.6912127405614954E-5</v>
      </c>
      <c r="K512" s="193"/>
      <c r="L512" s="193"/>
      <c r="M512" s="853" t="s">
        <v>376</v>
      </c>
      <c r="N512" s="814"/>
      <c r="O512" s="199">
        <v>0.24298653363811262</v>
      </c>
      <c r="P512" s="193"/>
      <c r="Q512" s="193"/>
      <c r="AL512" s="369"/>
      <c r="AM512" s="369"/>
      <c r="AN512" s="369"/>
      <c r="AO512" s="369"/>
      <c r="AP512" s="369"/>
      <c r="AQ512" s="369"/>
      <c r="AR512" s="369"/>
      <c r="AS512" s="369"/>
      <c r="AT512" s="369"/>
      <c r="AU512" s="369"/>
      <c r="AV512" s="369"/>
      <c r="AW512" s="369"/>
      <c r="AX512" s="369"/>
      <c r="AY512" s="369"/>
      <c r="AZ512" s="369"/>
      <c r="BA512" s="371"/>
      <c r="BB512" s="448"/>
      <c r="BC512" s="371"/>
      <c r="BD512" s="371"/>
      <c r="BE512" s="371"/>
      <c r="BF512" s="371"/>
      <c r="BG512" s="371"/>
      <c r="BH512" s="371"/>
      <c r="BI512" s="371"/>
      <c r="BJ512" s="371"/>
      <c r="BK512" s="371"/>
      <c r="BL512" s="371"/>
      <c r="BM512" s="371"/>
      <c r="BN512" s="371"/>
      <c r="BO512" s="371"/>
      <c r="BP512" s="371"/>
      <c r="BQ512" s="371"/>
      <c r="BR512" s="371"/>
      <c r="BS512" s="371"/>
      <c r="BT512" s="371"/>
      <c r="BU512" s="371"/>
      <c r="BV512" s="371"/>
      <c r="BW512" s="371"/>
      <c r="BX512" s="371"/>
      <c r="BY512" s="371"/>
      <c r="BZ512" s="372"/>
      <c r="CA512" s="372"/>
      <c r="CB512" s="372"/>
      <c r="CC512" s="372"/>
      <c r="CD512" s="372"/>
      <c r="CE512" s="372"/>
      <c r="CF512" s="372"/>
      <c r="CG512" s="372"/>
      <c r="CH512" s="372"/>
      <c r="CI512" s="372"/>
      <c r="CJ512" s="372"/>
      <c r="CK512" s="372"/>
      <c r="CL512" s="372"/>
      <c r="CM512" s="372"/>
      <c r="CN512" s="372"/>
      <c r="CO512" s="372"/>
      <c r="CP512" s="372"/>
      <c r="CQ512" s="372"/>
      <c r="CR512" s="372"/>
      <c r="CS512" s="372"/>
      <c r="CT512" s="372"/>
      <c r="CU512" s="372"/>
      <c r="CV512" s="372"/>
      <c r="CW512" s="372"/>
      <c r="CX512" s="372"/>
      <c r="CY512" s="372"/>
      <c r="CZ512" s="372"/>
    </row>
    <row r="513" s="376" customFormat="true" ht="25.15" customHeight="true" x14ac:dyDescent="0.2">
      <c r="C513" s="853" t="s">
        <v>417</v>
      </c>
      <c r="D513" s="814"/>
      <c r="E513" s="199">
        <v>1.3525400900178742E-4</v>
      </c>
      <c r="F513" s="193"/>
      <c r="G513" s="193"/>
      <c r="H513" s="853" t="s">
        <v>417</v>
      </c>
      <c r="I513" s="814"/>
      <c r="J513" s="199">
        <v>4.6776473135707263E-4</v>
      </c>
      <c r="K513" s="193"/>
      <c r="L513" s="193"/>
      <c r="M513" s="853" t="s">
        <v>404</v>
      </c>
      <c r="N513" s="814"/>
      <c r="O513" s="199">
        <v>9.4079161798917288E-3</v>
      </c>
      <c r="P513" s="193"/>
      <c r="Q513" s="193"/>
      <c r="AL513" s="369"/>
      <c r="AM513" s="369"/>
      <c r="AN513" s="369"/>
      <c r="AO513" s="369"/>
      <c r="AP513" s="369"/>
      <c r="AQ513" s="369"/>
      <c r="AR513" s="369"/>
      <c r="AS513" s="369"/>
      <c r="AT513" s="369"/>
      <c r="AU513" s="369"/>
      <c r="AV513" s="369"/>
      <c r="AW513" s="369"/>
      <c r="AX513" s="369"/>
      <c r="AY513" s="369"/>
      <c r="AZ513" s="369"/>
      <c r="BA513" s="371"/>
      <c r="BB513" s="448"/>
      <c r="BC513" s="371"/>
      <c r="BD513" s="371"/>
      <c r="BE513" s="371"/>
      <c r="BF513" s="371"/>
      <c r="BG513" s="371"/>
      <c r="BH513" s="371"/>
      <c r="BI513" s="371"/>
      <c r="BJ513" s="371"/>
      <c r="BK513" s="371"/>
      <c r="BL513" s="371"/>
      <c r="BM513" s="371"/>
      <c r="BN513" s="371"/>
      <c r="BO513" s="371"/>
      <c r="BP513" s="371"/>
      <c r="BQ513" s="371"/>
      <c r="BR513" s="371"/>
      <c r="BS513" s="371"/>
      <c r="BT513" s="371"/>
      <c r="BU513" s="371"/>
      <c r="BV513" s="371"/>
      <c r="BW513" s="371"/>
      <c r="BX513" s="371"/>
      <c r="BY513" s="371"/>
      <c r="BZ513" s="372"/>
      <c r="CA513" s="372"/>
      <c r="CB513" s="372"/>
      <c r="CC513" s="372"/>
      <c r="CD513" s="372"/>
      <c r="CE513" s="372"/>
      <c r="CF513" s="372"/>
      <c r="CG513" s="372"/>
      <c r="CH513" s="372"/>
      <c r="CI513" s="372"/>
      <c r="CJ513" s="372"/>
      <c r="CK513" s="372"/>
      <c r="CL513" s="372"/>
      <c r="CM513" s="372"/>
      <c r="CN513" s="372"/>
      <c r="CO513" s="372"/>
      <c r="CP513" s="372"/>
      <c r="CQ513" s="372"/>
      <c r="CR513" s="372"/>
      <c r="CS513" s="372"/>
      <c r="CT513" s="372"/>
      <c r="CU513" s="372"/>
      <c r="CV513" s="372"/>
      <c r="CW513" s="372"/>
      <c r="CX513" s="372"/>
      <c r="CY513" s="372"/>
      <c r="CZ513" s="372"/>
    </row>
    <row r="514" s="376" customFormat="true" ht="25.15" customHeight="true" x14ac:dyDescent="0.2">
      <c r="C514" s="853" t="s">
        <v>416</v>
      </c>
      <c r="D514" s="814"/>
      <c r="E514" s="199">
        <v>1.4441670976595698E-3</v>
      </c>
      <c r="F514" s="193"/>
      <c r="G514" s="193"/>
      <c r="H514" s="853" t="s">
        <v>416</v>
      </c>
      <c r="I514" s="814"/>
      <c r="J514" s="199">
        <v>2.4760822306161396E-4</v>
      </c>
      <c r="K514" s="193"/>
      <c r="L514" s="193"/>
      <c r="M514" s="853" t="s">
        <v>385</v>
      </c>
      <c r="N514" s="814"/>
      <c r="O514" s="199">
        <v>0.14535977560413929</v>
      </c>
      <c r="P514" s="193"/>
      <c r="Q514" s="193"/>
      <c r="AL514" s="369"/>
      <c r="AM514" s="369"/>
      <c r="AN514" s="369"/>
      <c r="AO514" s="369"/>
      <c r="AP514" s="369"/>
      <c r="AQ514" s="369"/>
      <c r="AR514" s="369"/>
      <c r="AS514" s="369"/>
      <c r="AT514" s="369"/>
      <c r="AU514" s="369"/>
      <c r="AV514" s="369"/>
      <c r="AW514" s="369"/>
      <c r="AX514" s="369"/>
      <c r="AY514" s="369"/>
      <c r="AZ514" s="369"/>
      <c r="BA514" s="371"/>
      <c r="BB514" s="448"/>
      <c r="BC514" s="371"/>
      <c r="BD514" s="371"/>
      <c r="BE514" s="371"/>
      <c r="BF514" s="371"/>
      <c r="BG514" s="371"/>
      <c r="BH514" s="371"/>
      <c r="BI514" s="371"/>
      <c r="BJ514" s="371"/>
      <c r="BK514" s="371"/>
      <c r="BL514" s="371"/>
      <c r="BM514" s="371"/>
      <c r="BN514" s="371"/>
      <c r="BO514" s="371"/>
      <c r="BP514" s="371"/>
      <c r="BQ514" s="371"/>
      <c r="BR514" s="371"/>
      <c r="BS514" s="371"/>
      <c r="BT514" s="371"/>
      <c r="BU514" s="371"/>
      <c r="BV514" s="371"/>
      <c r="BW514" s="371"/>
      <c r="BX514" s="371"/>
      <c r="BY514" s="371"/>
      <c r="BZ514" s="372"/>
      <c r="CA514" s="372"/>
      <c r="CB514" s="372"/>
      <c r="CC514" s="372"/>
      <c r="CD514" s="372"/>
      <c r="CE514" s="372"/>
      <c r="CF514" s="372"/>
      <c r="CG514" s="372"/>
      <c r="CH514" s="372"/>
      <c r="CI514" s="372"/>
      <c r="CJ514" s="372"/>
      <c r="CK514" s="372"/>
      <c r="CL514" s="372"/>
      <c r="CM514" s="372"/>
      <c r="CN514" s="372"/>
      <c r="CO514" s="372"/>
      <c r="CP514" s="372"/>
      <c r="CQ514" s="372"/>
      <c r="CR514" s="372"/>
      <c r="CS514" s="372"/>
      <c r="CT514" s="372"/>
      <c r="CU514" s="372"/>
      <c r="CV514" s="372"/>
      <c r="CW514" s="372"/>
      <c r="CX514" s="372"/>
      <c r="CY514" s="372"/>
      <c r="CZ514" s="372"/>
    </row>
    <row r="515" s="376" customFormat="true" ht="25.15" customHeight="true" x14ac:dyDescent="0.2">
      <c r="C515" s="853" t="s">
        <v>378</v>
      </c>
      <c r="D515" s="814"/>
      <c r="E515" s="199">
        <v>0.50317094544483121</v>
      </c>
      <c r="F515" s="193"/>
      <c r="G515" s="193"/>
      <c r="H515" s="853" t="s">
        <v>378</v>
      </c>
      <c r="I515" s="814"/>
      <c r="J515" s="199">
        <v>0.49786238545707884</v>
      </c>
      <c r="K515" s="193"/>
      <c r="L515" s="193"/>
      <c r="M515" s="853" t="s">
        <v>383</v>
      </c>
      <c r="N515" s="814"/>
      <c r="O515" s="199">
        <v>0.21438064055117234</v>
      </c>
      <c r="P515" s="193"/>
      <c r="Q515" s="193"/>
      <c r="AL515" s="369"/>
      <c r="AM515" s="369"/>
      <c r="AN515" s="369"/>
      <c r="AO515" s="369"/>
      <c r="AP515" s="369"/>
      <c r="AQ515" s="369"/>
      <c r="AR515" s="369"/>
      <c r="AS515" s="369"/>
      <c r="AT515" s="369"/>
      <c r="AU515" s="369"/>
      <c r="AV515" s="369"/>
      <c r="AW515" s="369"/>
      <c r="AX515" s="369"/>
      <c r="AY515" s="369"/>
      <c r="AZ515" s="369"/>
      <c r="BA515" s="371"/>
      <c r="BB515" s="448"/>
      <c r="BC515" s="371"/>
      <c r="BD515" s="371"/>
      <c r="BE515" s="371"/>
      <c r="BF515" s="371"/>
      <c r="BG515" s="371"/>
      <c r="BH515" s="371"/>
      <c r="BI515" s="371"/>
      <c r="BJ515" s="371"/>
      <c r="BK515" s="371"/>
      <c r="BL515" s="371"/>
      <c r="BM515" s="371"/>
      <c r="BN515" s="371"/>
      <c r="BO515" s="371"/>
      <c r="BP515" s="371"/>
      <c r="BQ515" s="371"/>
      <c r="BR515" s="371"/>
      <c r="BS515" s="371"/>
      <c r="BT515" s="371"/>
      <c r="BU515" s="371"/>
      <c r="BV515" s="371"/>
      <c r="BW515" s="371"/>
      <c r="BX515" s="371"/>
      <c r="BY515" s="371"/>
      <c r="BZ515" s="372"/>
      <c r="CA515" s="372"/>
      <c r="CB515" s="372"/>
      <c r="CC515" s="372"/>
      <c r="CD515" s="372"/>
      <c r="CE515" s="372"/>
      <c r="CF515" s="372"/>
      <c r="CG515" s="372"/>
      <c r="CH515" s="372"/>
      <c r="CI515" s="372"/>
      <c r="CJ515" s="372"/>
      <c r="CK515" s="372"/>
      <c r="CL515" s="372"/>
      <c r="CM515" s="372"/>
      <c r="CN515" s="372"/>
      <c r="CO515" s="372"/>
      <c r="CP515" s="372"/>
      <c r="CQ515" s="372"/>
      <c r="CR515" s="372"/>
      <c r="CS515" s="372"/>
      <c r="CT515" s="372"/>
      <c r="CU515" s="372"/>
      <c r="CV515" s="372"/>
      <c r="CW515" s="372"/>
      <c r="CX515" s="372"/>
      <c r="CY515" s="372"/>
      <c r="CZ515" s="372"/>
    </row>
    <row r="516" s="376" customFormat="true" ht="25.15" customHeight="true" x14ac:dyDescent="0.2">
      <c r="C516" s="853" t="s">
        <v>384</v>
      </c>
      <c r="D516" s="814"/>
      <c r="E516" s="199">
        <v>0.16561521508372445</v>
      </c>
      <c r="F516" s="193"/>
      <c r="G516" s="193"/>
      <c r="H516" s="853" t="s">
        <v>384</v>
      </c>
      <c r="I516" s="814"/>
      <c r="J516" s="199">
        <v>0.14868498467243338</v>
      </c>
      <c r="K516" s="193"/>
      <c r="L516" s="193"/>
      <c r="M516" s="853" t="s">
        <v>390</v>
      </c>
      <c r="N516" s="814"/>
      <c r="O516" s="199">
        <v>7.098752264917052E-2</v>
      </c>
      <c r="P516" s="193"/>
      <c r="Q516" s="193"/>
      <c r="AL516" s="369"/>
      <c r="AM516" s="369"/>
      <c r="AN516" s="369"/>
      <c r="AO516" s="369"/>
      <c r="AP516" s="369"/>
      <c r="AQ516" s="369"/>
      <c r="AR516" s="369"/>
      <c r="AS516" s="369"/>
      <c r="AT516" s="369"/>
      <c r="AU516" s="369"/>
      <c r="AV516" s="369"/>
      <c r="AW516" s="369"/>
      <c r="AX516" s="369"/>
      <c r="AY516" s="369"/>
      <c r="AZ516" s="369"/>
      <c r="BA516" s="371"/>
      <c r="BB516" s="448"/>
      <c r="BC516" s="371"/>
      <c r="BD516" s="371"/>
      <c r="BE516" s="371"/>
      <c r="BF516" s="371"/>
      <c r="BG516" s="371"/>
      <c r="BH516" s="371"/>
      <c r="BI516" s="371"/>
      <c r="BJ516" s="371"/>
      <c r="BK516" s="371"/>
      <c r="BL516" s="371"/>
      <c r="BM516" s="371"/>
      <c r="BN516" s="371"/>
      <c r="BO516" s="371"/>
      <c r="BP516" s="371"/>
      <c r="BQ516" s="371"/>
      <c r="BR516" s="371"/>
      <c r="BS516" s="371"/>
      <c r="BT516" s="371"/>
      <c r="BU516" s="371"/>
      <c r="BV516" s="371"/>
      <c r="BW516" s="371"/>
      <c r="BX516" s="371"/>
      <c r="BY516" s="371"/>
      <c r="BZ516" s="372"/>
      <c r="CA516" s="372"/>
      <c r="CB516" s="372"/>
      <c r="CC516" s="372"/>
      <c r="CD516" s="372"/>
      <c r="CE516" s="372"/>
      <c r="CF516" s="372"/>
      <c r="CG516" s="372"/>
      <c r="CH516" s="372"/>
      <c r="CI516" s="372"/>
      <c r="CJ516" s="372"/>
      <c r="CK516" s="372"/>
      <c r="CL516" s="372"/>
      <c r="CM516" s="372"/>
      <c r="CN516" s="372"/>
      <c r="CO516" s="372"/>
      <c r="CP516" s="372"/>
      <c r="CQ516" s="372"/>
      <c r="CR516" s="372"/>
      <c r="CS516" s="372"/>
      <c r="CT516" s="372"/>
      <c r="CU516" s="372"/>
      <c r="CV516" s="372"/>
      <c r="CW516" s="372"/>
      <c r="CX516" s="372"/>
      <c r="CY516" s="372"/>
      <c r="CZ516" s="372"/>
    </row>
    <row r="517" s="376" customFormat="true" ht="25.15" customHeight="true" x14ac:dyDescent="0.2">
      <c r="C517" s="853" t="s">
        <v>375</v>
      </c>
      <c r="D517" s="814"/>
      <c r="E517" s="199">
        <v>0.58759561556026385</v>
      </c>
      <c r="F517" s="193"/>
      <c r="G517" s="193"/>
      <c r="H517" s="853" t="s">
        <v>375</v>
      </c>
      <c r="I517" s="814"/>
      <c r="J517" s="199">
        <v>0.58103445785559649</v>
      </c>
      <c r="K517" s="193"/>
      <c r="L517" s="193"/>
      <c r="M517" s="853" t="s">
        <v>381</v>
      </c>
      <c r="N517" s="814"/>
      <c r="O517" s="199">
        <v>0.22817321087702092</v>
      </c>
      <c r="P517" s="193"/>
      <c r="Q517" s="193"/>
      <c r="AL517" s="369"/>
      <c r="AM517" s="369"/>
      <c r="AN517" s="369"/>
      <c r="AO517" s="369"/>
      <c r="AP517" s="369"/>
      <c r="AQ517" s="369"/>
      <c r="AR517" s="369"/>
      <c r="AS517" s="369"/>
      <c r="AT517" s="369"/>
      <c r="AU517" s="369"/>
      <c r="AV517" s="369"/>
      <c r="AW517" s="369"/>
      <c r="AX517" s="369"/>
      <c r="AY517" s="369"/>
      <c r="AZ517" s="369"/>
      <c r="BA517" s="371"/>
      <c r="BB517" s="448"/>
      <c r="BC517" s="371"/>
      <c r="BD517" s="371"/>
      <c r="BE517" s="371"/>
      <c r="BF517" s="371"/>
      <c r="BG517" s="371"/>
      <c r="BH517" s="371"/>
      <c r="BI517" s="371"/>
      <c r="BJ517" s="371"/>
      <c r="BK517" s="371"/>
      <c r="BL517" s="371"/>
      <c r="BM517" s="371"/>
      <c r="BN517" s="371"/>
      <c r="BO517" s="371"/>
      <c r="BP517" s="371"/>
      <c r="BQ517" s="371"/>
      <c r="BR517" s="371"/>
      <c r="BS517" s="371"/>
      <c r="BT517" s="371"/>
      <c r="BU517" s="371"/>
      <c r="BV517" s="371"/>
      <c r="BW517" s="371"/>
      <c r="BX517" s="371"/>
      <c r="BY517" s="371"/>
      <c r="BZ517" s="372"/>
      <c r="CA517" s="372"/>
      <c r="CB517" s="372"/>
      <c r="CC517" s="372"/>
      <c r="CD517" s="372"/>
      <c r="CE517" s="372"/>
      <c r="CF517" s="372"/>
      <c r="CG517" s="372"/>
      <c r="CH517" s="372"/>
      <c r="CI517" s="372"/>
      <c r="CJ517" s="372"/>
      <c r="CK517" s="372"/>
      <c r="CL517" s="372"/>
      <c r="CM517" s="372"/>
      <c r="CN517" s="372"/>
      <c r="CO517" s="372"/>
      <c r="CP517" s="372"/>
      <c r="CQ517" s="372"/>
      <c r="CR517" s="372"/>
      <c r="CS517" s="372"/>
      <c r="CT517" s="372"/>
      <c r="CU517" s="372"/>
      <c r="CV517" s="372"/>
      <c r="CW517" s="372"/>
      <c r="CX517" s="372"/>
      <c r="CY517" s="372"/>
      <c r="CZ517" s="372"/>
    </row>
    <row r="518" s="376" customFormat="true" ht="25.15" customHeight="true" x14ac:dyDescent="0.2">
      <c r="C518" s="853" t="s">
        <v>389</v>
      </c>
      <c r="D518" s="814"/>
      <c r="E518" s="199">
        <v>0.14097749796561185</v>
      </c>
      <c r="F518" s="193"/>
      <c r="G518" s="193"/>
      <c r="H518" s="853" t="s">
        <v>389</v>
      </c>
      <c r="I518" s="814"/>
      <c r="J518" s="199">
        <v>0.15134200159770667</v>
      </c>
      <c r="K518" s="193"/>
      <c r="L518" s="193"/>
      <c r="M518" s="853" t="s">
        <v>393</v>
      </c>
      <c r="N518" s="814"/>
      <c r="O518" s="199">
        <v>4.4171251636552791E-2</v>
      </c>
      <c r="P518" s="193"/>
      <c r="Q518" s="193"/>
      <c r="AL518" s="369"/>
      <c r="AM518" s="369"/>
      <c r="AN518" s="369"/>
      <c r="AO518" s="369"/>
      <c r="AP518" s="369"/>
      <c r="AQ518" s="369"/>
      <c r="AR518" s="369"/>
      <c r="AS518" s="369"/>
      <c r="AT518" s="369"/>
      <c r="AU518" s="369"/>
      <c r="AV518" s="369"/>
      <c r="AW518" s="369"/>
      <c r="AX518" s="369"/>
      <c r="AY518" s="369"/>
      <c r="AZ518" s="369"/>
      <c r="BA518" s="371"/>
      <c r="BB518" s="448"/>
      <c r="BC518" s="371"/>
      <c r="BD518" s="371"/>
      <c r="BE518" s="371"/>
      <c r="BF518" s="371"/>
      <c r="BG518" s="371"/>
      <c r="BH518" s="371"/>
      <c r="BI518" s="371"/>
      <c r="BJ518" s="371"/>
      <c r="BK518" s="371"/>
      <c r="BL518" s="371"/>
      <c r="BM518" s="371"/>
      <c r="BN518" s="371"/>
      <c r="BO518" s="371"/>
      <c r="BP518" s="371"/>
      <c r="BQ518" s="371"/>
      <c r="BR518" s="371"/>
      <c r="BS518" s="371"/>
      <c r="BT518" s="371"/>
      <c r="BU518" s="371"/>
      <c r="BV518" s="371"/>
      <c r="BW518" s="371"/>
      <c r="BX518" s="371"/>
      <c r="BY518" s="371"/>
      <c r="BZ518" s="372"/>
      <c r="CA518" s="372"/>
      <c r="CB518" s="372"/>
      <c r="CC518" s="372"/>
      <c r="CD518" s="372"/>
      <c r="CE518" s="372"/>
      <c r="CF518" s="372"/>
      <c r="CG518" s="372"/>
      <c r="CH518" s="372"/>
      <c r="CI518" s="372"/>
      <c r="CJ518" s="372"/>
      <c r="CK518" s="372"/>
      <c r="CL518" s="372"/>
      <c r="CM518" s="372"/>
      <c r="CN518" s="372"/>
      <c r="CO518" s="372"/>
      <c r="CP518" s="372"/>
      <c r="CQ518" s="372"/>
      <c r="CR518" s="372"/>
      <c r="CS518" s="372"/>
      <c r="CT518" s="372"/>
      <c r="CU518" s="372"/>
      <c r="CV518" s="372"/>
      <c r="CW518" s="372"/>
      <c r="CX518" s="372"/>
      <c r="CY518" s="372"/>
      <c r="CZ518" s="372"/>
    </row>
    <row r="519" s="376" customFormat="true" ht="25.15" customHeight="true" x14ac:dyDescent="0.2">
      <c r="C519" s="853" t="s">
        <v>380</v>
      </c>
      <c r="D519" s="814"/>
      <c r="E519" s="199">
        <v>0.38694612465839945</v>
      </c>
      <c r="F519" s="193"/>
      <c r="G519" s="193"/>
      <c r="H519" s="853" t="s">
        <v>380</v>
      </c>
      <c r="I519" s="814"/>
      <c r="J519" s="199">
        <v>0.40803852596927931</v>
      </c>
      <c r="K519" s="193"/>
      <c r="L519" s="193"/>
      <c r="M519" s="853" t="s">
        <v>382</v>
      </c>
      <c r="N519" s="814"/>
      <c r="O519" s="199">
        <v>0.10885907831921228</v>
      </c>
      <c r="P519" s="193"/>
      <c r="Q519" s="193"/>
      <c r="AL519" s="369"/>
      <c r="AM519" s="369"/>
      <c r="AN519" s="369"/>
      <c r="AO519" s="369"/>
      <c r="AP519" s="369"/>
      <c r="AQ519" s="369"/>
      <c r="AR519" s="369"/>
      <c r="AS519" s="369"/>
      <c r="AT519" s="369"/>
      <c r="AU519" s="369"/>
      <c r="AV519" s="369"/>
      <c r="AW519" s="369"/>
      <c r="AX519" s="369"/>
      <c r="AY519" s="369"/>
      <c r="AZ519" s="369"/>
      <c r="BA519" s="371"/>
      <c r="BB519" s="448"/>
      <c r="BC519" s="371"/>
      <c r="BD519" s="371"/>
      <c r="BE519" s="371"/>
      <c r="BF519" s="371"/>
      <c r="BG519" s="371"/>
      <c r="BH519" s="371"/>
      <c r="BI519" s="371"/>
      <c r="BJ519" s="371"/>
      <c r="BK519" s="371"/>
      <c r="BL519" s="371"/>
      <c r="BM519" s="371"/>
      <c r="BN519" s="371"/>
      <c r="BO519" s="371"/>
      <c r="BP519" s="371"/>
      <c r="BQ519" s="371"/>
      <c r="BR519" s="371"/>
      <c r="BS519" s="371"/>
      <c r="BT519" s="371"/>
      <c r="BU519" s="371"/>
      <c r="BV519" s="371"/>
      <c r="BW519" s="371"/>
      <c r="BX519" s="371"/>
      <c r="BY519" s="371"/>
      <c r="BZ519" s="372"/>
      <c r="CA519" s="372"/>
      <c r="CB519" s="372"/>
      <c r="CC519" s="372"/>
      <c r="CD519" s="372"/>
      <c r="CE519" s="372"/>
      <c r="CF519" s="372"/>
      <c r="CG519" s="372"/>
      <c r="CH519" s="372"/>
      <c r="CI519" s="372"/>
      <c r="CJ519" s="372"/>
      <c r="CK519" s="372"/>
      <c r="CL519" s="372"/>
      <c r="CM519" s="372"/>
      <c r="CN519" s="372"/>
      <c r="CO519" s="372"/>
      <c r="CP519" s="372"/>
      <c r="CQ519" s="372"/>
      <c r="CR519" s="372"/>
      <c r="CS519" s="372"/>
      <c r="CT519" s="372"/>
      <c r="CU519" s="372"/>
      <c r="CV519" s="372"/>
      <c r="CW519" s="372"/>
      <c r="CX519" s="372"/>
      <c r="CY519" s="372"/>
      <c r="CZ519" s="372"/>
    </row>
    <row r="520" s="376" customFormat="true" ht="25.15" customHeight="true" x14ac:dyDescent="0.2">
      <c r="C520" s="853" t="s">
        <v>377</v>
      </c>
      <c r="D520" s="814"/>
      <c r="E520" s="199">
        <v>0.37436149410592234</v>
      </c>
      <c r="F520" s="193"/>
      <c r="G520" s="193"/>
      <c r="H520" s="853" t="s">
        <v>377</v>
      </c>
      <c r="I520" s="814"/>
      <c r="J520" s="199">
        <v>0.36447368821837783</v>
      </c>
      <c r="K520" s="193"/>
      <c r="L520" s="193"/>
      <c r="M520" s="853" t="s">
        <v>397</v>
      </c>
      <c r="N520" s="814"/>
      <c r="O520" s="199">
        <v>2.2750585915361794E-2</v>
      </c>
      <c r="P520" s="193"/>
      <c r="Q520" s="193"/>
      <c r="AL520" s="369"/>
      <c r="AM520" s="369"/>
      <c r="AN520" s="369"/>
      <c r="AO520" s="369"/>
      <c r="AP520" s="369"/>
      <c r="AQ520" s="369"/>
      <c r="AR520" s="369"/>
      <c r="AS520" s="369"/>
      <c r="AT520" s="369"/>
      <c r="AU520" s="369"/>
      <c r="AV520" s="369"/>
      <c r="AW520" s="369"/>
      <c r="AX520" s="369"/>
      <c r="AY520" s="369"/>
      <c r="AZ520" s="369"/>
      <c r="BA520" s="371"/>
      <c r="BB520" s="448"/>
      <c r="BC520" s="371"/>
      <c r="BD520" s="371"/>
      <c r="BE520" s="371"/>
      <c r="BF520" s="371"/>
      <c r="BG520" s="371"/>
      <c r="BH520" s="371"/>
      <c r="BI520" s="371"/>
      <c r="BJ520" s="371"/>
      <c r="BK520" s="371"/>
      <c r="BL520" s="371"/>
      <c r="BM520" s="371"/>
      <c r="BN520" s="371"/>
      <c r="BO520" s="371"/>
      <c r="BP520" s="371"/>
      <c r="BQ520" s="371"/>
      <c r="BR520" s="371"/>
      <c r="BS520" s="371"/>
      <c r="BT520" s="371"/>
      <c r="BU520" s="371"/>
      <c r="BV520" s="371"/>
      <c r="BW520" s="371"/>
      <c r="BX520" s="371"/>
      <c r="BY520" s="371"/>
      <c r="BZ520" s="372"/>
      <c r="CA520" s="372"/>
      <c r="CB520" s="372"/>
      <c r="CC520" s="372"/>
      <c r="CD520" s="372"/>
      <c r="CE520" s="372"/>
      <c r="CF520" s="372"/>
      <c r="CG520" s="372"/>
      <c r="CH520" s="372"/>
      <c r="CI520" s="372"/>
      <c r="CJ520" s="372"/>
      <c r="CK520" s="372"/>
      <c r="CL520" s="372"/>
      <c r="CM520" s="372"/>
      <c r="CN520" s="372"/>
      <c r="CO520" s="372"/>
      <c r="CP520" s="372"/>
      <c r="CQ520" s="372"/>
      <c r="CR520" s="372"/>
      <c r="CS520" s="372"/>
      <c r="CT520" s="372"/>
      <c r="CU520" s="372"/>
      <c r="CV520" s="372"/>
      <c r="CW520" s="372"/>
      <c r="CX520" s="372"/>
      <c r="CY520" s="372"/>
      <c r="CZ520" s="372"/>
    </row>
    <row r="521" s="376" customFormat="true" ht="25.15" customHeight="true" x14ac:dyDescent="0.2">
      <c r="C521" s="853" t="s">
        <v>392</v>
      </c>
      <c r="D521" s="814"/>
      <c r="E521" s="199">
        <v>3.5852014117158937E-2</v>
      </c>
      <c r="F521" s="193"/>
      <c r="G521" s="193"/>
      <c r="H521" s="853" t="s">
        <v>392</v>
      </c>
      <c r="I521" s="814"/>
      <c r="J521" s="199">
        <v>3.4294252807222189E-2</v>
      </c>
      <c r="K521" s="193"/>
      <c r="L521" s="193"/>
      <c r="M521" s="853" t="s">
        <v>387</v>
      </c>
      <c r="N521" s="814"/>
      <c r="O521" s="198">
        <v>0.12895219624093518</v>
      </c>
      <c r="P521" s="193"/>
      <c r="Q521" s="193"/>
      <c r="AL521" s="369"/>
      <c r="AM521" s="369"/>
      <c r="AN521" s="369"/>
      <c r="AO521" s="369"/>
      <c r="AP521" s="369"/>
      <c r="AQ521" s="369"/>
      <c r="AR521" s="369"/>
      <c r="AS521" s="369"/>
      <c r="AT521" s="369"/>
      <c r="AU521" s="369"/>
      <c r="AV521" s="369"/>
      <c r="AW521" s="369"/>
      <c r="AX521" s="369"/>
      <c r="AY521" s="369"/>
      <c r="AZ521" s="369"/>
      <c r="BA521" s="371"/>
      <c r="BB521" s="448"/>
      <c r="BC521" s="371"/>
      <c r="BD521" s="371"/>
      <c r="BE521" s="371"/>
      <c r="BF521" s="371"/>
      <c r="BG521" s="371"/>
      <c r="BH521" s="371"/>
      <c r="BI521" s="371"/>
      <c r="BJ521" s="371"/>
      <c r="BK521" s="371"/>
      <c r="BL521" s="371"/>
      <c r="BM521" s="371"/>
      <c r="BN521" s="371"/>
      <c r="BO521" s="371"/>
      <c r="BP521" s="371"/>
      <c r="BQ521" s="371"/>
      <c r="BR521" s="371"/>
      <c r="BS521" s="371"/>
      <c r="BT521" s="371"/>
      <c r="BU521" s="371"/>
      <c r="BV521" s="371"/>
      <c r="BW521" s="371"/>
      <c r="BX521" s="371"/>
      <c r="BY521" s="371"/>
      <c r="BZ521" s="372"/>
      <c r="CA521" s="372"/>
      <c r="CB521" s="372"/>
      <c r="CC521" s="372"/>
      <c r="CD521" s="372"/>
      <c r="CE521" s="372"/>
      <c r="CF521" s="372"/>
      <c r="CG521" s="372"/>
      <c r="CH521" s="372"/>
      <c r="CI521" s="372"/>
      <c r="CJ521" s="372"/>
      <c r="CK521" s="372"/>
      <c r="CL521" s="372"/>
      <c r="CM521" s="372"/>
      <c r="CN521" s="372"/>
      <c r="CO521" s="372"/>
      <c r="CP521" s="372"/>
      <c r="CQ521" s="372"/>
      <c r="CR521" s="372"/>
      <c r="CS521" s="372"/>
      <c r="CT521" s="372"/>
      <c r="CU521" s="372"/>
      <c r="CV521" s="372"/>
      <c r="CW521" s="372"/>
      <c r="CX521" s="372"/>
      <c r="CY521" s="372"/>
      <c r="CZ521" s="372"/>
    </row>
    <row r="522" s="376" customFormat="true" ht="25.15" customHeight="true" x14ac:dyDescent="0.2">
      <c r="C522" s="853" t="s">
        <v>376</v>
      </c>
      <c r="D522" s="814"/>
      <c r="E522" s="199">
        <v>0.54019140054082349</v>
      </c>
      <c r="F522" s="193"/>
      <c r="G522" s="193"/>
      <c r="H522" s="853" t="s">
        <v>376</v>
      </c>
      <c r="I522" s="814"/>
      <c r="J522" s="199">
        <v>0.55509715308287277</v>
      </c>
      <c r="K522" s="193"/>
      <c r="L522" s="193"/>
      <c r="M522" s="815"/>
      <c r="N522" s="814"/>
      <c r="O522" s="201"/>
      <c r="P522" s="193"/>
      <c r="Q522" s="193"/>
      <c r="AL522" s="369"/>
      <c r="AM522" s="369"/>
      <c r="AN522" s="369"/>
      <c r="AO522" s="369"/>
      <c r="AP522" s="369"/>
      <c r="AQ522" s="369"/>
      <c r="AR522" s="369"/>
      <c r="AS522" s="369"/>
      <c r="AT522" s="369"/>
      <c r="AU522" s="369"/>
      <c r="AV522" s="369"/>
      <c r="AW522" s="369"/>
      <c r="AX522" s="369"/>
      <c r="AY522" s="369"/>
      <c r="AZ522" s="369"/>
      <c r="BA522" s="371"/>
      <c r="BB522" s="448"/>
      <c r="BC522" s="371"/>
      <c r="BD522" s="371"/>
      <c r="BE522" s="371"/>
      <c r="BF522" s="371"/>
      <c r="BG522" s="371"/>
      <c r="BH522" s="371"/>
      <c r="BI522" s="371"/>
      <c r="BJ522" s="371"/>
      <c r="BK522" s="371"/>
      <c r="BL522" s="371"/>
      <c r="BM522" s="371"/>
      <c r="BN522" s="371"/>
      <c r="BO522" s="371"/>
      <c r="BP522" s="371"/>
      <c r="BQ522" s="371"/>
      <c r="BR522" s="371"/>
      <c r="BS522" s="371"/>
      <c r="BT522" s="371"/>
      <c r="BU522" s="371"/>
      <c r="BV522" s="371"/>
      <c r="BW522" s="371"/>
      <c r="BX522" s="371"/>
      <c r="BY522" s="371"/>
      <c r="BZ522" s="372"/>
      <c r="CA522" s="372"/>
      <c r="CB522" s="372"/>
      <c r="CC522" s="372"/>
      <c r="CD522" s="372"/>
      <c r="CE522" s="372"/>
      <c r="CF522" s="372"/>
      <c r="CG522" s="372"/>
      <c r="CH522" s="372"/>
      <c r="CI522" s="372"/>
      <c r="CJ522" s="372"/>
      <c r="CK522" s="372"/>
      <c r="CL522" s="372"/>
      <c r="CM522" s="372"/>
      <c r="CN522" s="372"/>
      <c r="CO522" s="372"/>
      <c r="CP522" s="372"/>
      <c r="CQ522" s="372"/>
      <c r="CR522" s="372"/>
      <c r="CS522" s="372"/>
      <c r="CT522" s="372"/>
      <c r="CU522" s="372"/>
      <c r="CV522" s="372"/>
      <c r="CW522" s="372"/>
      <c r="CX522" s="372"/>
      <c r="CY522" s="372"/>
      <c r="CZ522" s="372"/>
    </row>
    <row r="523" s="376" customFormat="true" ht="25.15" customHeight="true" x14ac:dyDescent="0.2">
      <c r="C523" s="853" t="s">
        <v>404</v>
      </c>
      <c r="D523" s="814"/>
      <c r="E523" s="199">
        <v>7.9612231888259045E-3</v>
      </c>
      <c r="F523" s="193"/>
      <c r="G523" s="193"/>
      <c r="H523" s="853" t="s">
        <v>404</v>
      </c>
      <c r="I523" s="814"/>
      <c r="J523" s="199">
        <v>9.5970983425748991E-3</v>
      </c>
      <c r="K523" s="193"/>
      <c r="L523" s="193"/>
      <c r="M523" s="815"/>
      <c r="N523" s="814"/>
      <c r="O523" s="193"/>
      <c r="P523" s="193"/>
      <c r="Q523" s="193"/>
      <c r="AL523" s="369"/>
      <c r="AM523" s="369"/>
      <c r="AN523" s="369"/>
      <c r="AO523" s="369"/>
      <c r="AP523" s="369"/>
      <c r="AQ523" s="369"/>
      <c r="AR523" s="369"/>
      <c r="AS523" s="369"/>
      <c r="AT523" s="369"/>
      <c r="AU523" s="369"/>
      <c r="AV523" s="369"/>
      <c r="AW523" s="369"/>
      <c r="AX523" s="369"/>
      <c r="AY523" s="369"/>
      <c r="AZ523" s="369"/>
      <c r="BA523" s="371"/>
      <c r="BB523" s="448"/>
      <c r="BC523" s="371"/>
      <c r="BD523" s="371"/>
      <c r="BE523" s="371"/>
      <c r="BF523" s="371"/>
      <c r="BG523" s="371"/>
      <c r="BH523" s="371"/>
      <c r="BI523" s="371"/>
      <c r="BJ523" s="371"/>
      <c r="BK523" s="371"/>
      <c r="BL523" s="371"/>
      <c r="BM523" s="371"/>
      <c r="BN523" s="371"/>
      <c r="BO523" s="371"/>
      <c r="BP523" s="371"/>
      <c r="BQ523" s="371"/>
      <c r="BR523" s="371"/>
      <c r="BS523" s="371"/>
      <c r="BT523" s="371"/>
      <c r="BU523" s="371"/>
      <c r="BV523" s="371"/>
      <c r="BW523" s="371"/>
      <c r="BX523" s="371"/>
      <c r="BY523" s="371"/>
      <c r="BZ523" s="372"/>
      <c r="CA523" s="372"/>
      <c r="CB523" s="372"/>
      <c r="CC523" s="372"/>
      <c r="CD523" s="372"/>
      <c r="CE523" s="372"/>
      <c r="CF523" s="372"/>
      <c r="CG523" s="372"/>
      <c r="CH523" s="372"/>
      <c r="CI523" s="372"/>
      <c r="CJ523" s="372"/>
      <c r="CK523" s="372"/>
      <c r="CL523" s="372"/>
      <c r="CM523" s="372"/>
      <c r="CN523" s="372"/>
      <c r="CO523" s="372"/>
      <c r="CP523" s="372"/>
      <c r="CQ523" s="372"/>
      <c r="CR523" s="372"/>
      <c r="CS523" s="372"/>
      <c r="CT523" s="372"/>
      <c r="CU523" s="372"/>
      <c r="CV523" s="372"/>
      <c r="CW523" s="372"/>
      <c r="CX523" s="372"/>
      <c r="CY523" s="372"/>
      <c r="CZ523" s="372"/>
    </row>
    <row r="524" s="376" customFormat="true" ht="25.15" customHeight="true" x14ac:dyDescent="0.2">
      <c r="C524" s="853" t="s">
        <v>385</v>
      </c>
      <c r="D524" s="814"/>
      <c r="E524" s="199">
        <v>0.11037103619474306</v>
      </c>
      <c r="F524" s="193"/>
      <c r="G524" s="193"/>
      <c r="H524" s="853" t="s">
        <v>385</v>
      </c>
      <c r="I524" s="814"/>
      <c r="J524" s="199">
        <v>0.10892106527380969</v>
      </c>
      <c r="K524" s="193"/>
      <c r="L524" s="193"/>
      <c r="M524" s="854" t="s">
        <v>247</v>
      </c>
      <c r="N524" s="814"/>
      <c r="O524" s="814"/>
      <c r="P524" s="814"/>
      <c r="Q524" s="814"/>
      <c r="AL524" s="369"/>
      <c r="AM524" s="369"/>
      <c r="AN524" s="369"/>
      <c r="AO524" s="369"/>
      <c r="AP524" s="369"/>
      <c r="AQ524" s="369"/>
      <c r="AR524" s="369"/>
      <c r="AS524" s="369"/>
      <c r="AT524" s="369"/>
      <c r="AU524" s="369"/>
      <c r="AV524" s="369"/>
      <c r="AW524" s="369"/>
      <c r="AX524" s="369"/>
      <c r="AY524" s="369"/>
      <c r="AZ524" s="369"/>
      <c r="BA524" s="371"/>
      <c r="BB524" s="448"/>
      <c r="BC524" s="371"/>
      <c r="BD524" s="371"/>
      <c r="BE524" s="371"/>
      <c r="BF524" s="371"/>
      <c r="BG524" s="371"/>
      <c r="BH524" s="371"/>
      <c r="BI524" s="371"/>
      <c r="BJ524" s="371"/>
      <c r="BK524" s="371"/>
      <c r="BL524" s="371"/>
      <c r="BM524" s="371"/>
      <c r="BN524" s="371"/>
      <c r="BO524" s="371"/>
      <c r="BP524" s="371"/>
      <c r="BQ524" s="371"/>
      <c r="BR524" s="371"/>
      <c r="BS524" s="371"/>
      <c r="BT524" s="371"/>
      <c r="BU524" s="371"/>
      <c r="BV524" s="371"/>
      <c r="BW524" s="371"/>
      <c r="BX524" s="371"/>
      <c r="BY524" s="371"/>
      <c r="BZ524" s="372"/>
      <c r="CA524" s="372"/>
      <c r="CB524" s="372"/>
      <c r="CC524" s="372"/>
      <c r="CD524" s="372"/>
      <c r="CE524" s="372"/>
      <c r="CF524" s="372"/>
      <c r="CG524" s="372"/>
      <c r="CH524" s="372"/>
      <c r="CI524" s="372"/>
      <c r="CJ524" s="372"/>
      <c r="CK524" s="372"/>
      <c r="CL524" s="372"/>
      <c r="CM524" s="372"/>
      <c r="CN524" s="372"/>
      <c r="CO524" s="372"/>
      <c r="CP524" s="372"/>
      <c r="CQ524" s="372"/>
      <c r="CR524" s="372"/>
      <c r="CS524" s="372"/>
      <c r="CT524" s="372"/>
      <c r="CU524" s="372"/>
      <c r="CV524" s="372"/>
      <c r="CW524" s="372"/>
      <c r="CX524" s="372"/>
      <c r="CY524" s="372"/>
      <c r="CZ524" s="372"/>
    </row>
    <row r="525" s="376" customFormat="true" ht="25.15" customHeight="true" x14ac:dyDescent="0.2">
      <c r="C525" s="853" t="s">
        <v>383</v>
      </c>
      <c r="D525" s="814"/>
      <c r="E525" s="199">
        <v>0.22337272893705781</v>
      </c>
      <c r="F525" s="193"/>
      <c r="G525" s="193"/>
      <c r="H525" s="853" t="s">
        <v>383</v>
      </c>
      <c r="I525" s="814"/>
      <c r="J525" s="199">
        <v>0.17766364747816371</v>
      </c>
      <c r="K525" s="193"/>
      <c r="L525" s="193"/>
      <c r="M525" s="816" t="s">
        <v>193</v>
      </c>
      <c r="N525" s="814"/>
      <c r="O525" s="816" t="s">
        <v>248</v>
      </c>
      <c r="P525" s="817"/>
      <c r="Q525" s="818"/>
      <c r="AL525" s="369"/>
      <c r="AM525" s="369"/>
      <c r="AN525" s="369"/>
      <c r="AO525" s="369"/>
      <c r="AP525" s="369"/>
      <c r="AQ525" s="369"/>
      <c r="AR525" s="369"/>
      <c r="AS525" s="369"/>
      <c r="AT525" s="369"/>
      <c r="AU525" s="369"/>
      <c r="AV525" s="369"/>
      <c r="AW525" s="369"/>
      <c r="AX525" s="369"/>
      <c r="AY525" s="369"/>
      <c r="AZ525" s="369"/>
      <c r="BA525" s="371"/>
      <c r="BB525" s="448"/>
      <c r="BC525" s="371"/>
      <c r="BD525" s="371"/>
      <c r="BE525" s="371"/>
      <c r="BF525" s="371"/>
      <c r="BG525" s="371"/>
      <c r="BH525" s="371"/>
      <c r="BI525" s="371"/>
      <c r="BJ525" s="371"/>
      <c r="BK525" s="371"/>
      <c r="BL525" s="371"/>
      <c r="BM525" s="371"/>
      <c r="BN525" s="371"/>
      <c r="BO525" s="371"/>
      <c r="BP525" s="371"/>
      <c r="BQ525" s="371"/>
      <c r="BR525" s="371"/>
      <c r="BS525" s="371"/>
      <c r="BT525" s="371"/>
      <c r="BU525" s="371"/>
      <c r="BV525" s="371"/>
      <c r="BW525" s="371"/>
      <c r="BX525" s="371"/>
      <c r="BY525" s="371"/>
      <c r="BZ525" s="372"/>
      <c r="CA525" s="372"/>
      <c r="CB525" s="372"/>
      <c r="CC525" s="372"/>
      <c r="CD525" s="372"/>
      <c r="CE525" s="372"/>
      <c r="CF525" s="372"/>
      <c r="CG525" s="372"/>
      <c r="CH525" s="372"/>
      <c r="CI525" s="372"/>
      <c r="CJ525" s="372"/>
      <c r="CK525" s="372"/>
      <c r="CL525" s="372"/>
      <c r="CM525" s="372"/>
      <c r="CN525" s="372"/>
      <c r="CO525" s="372"/>
      <c r="CP525" s="372"/>
      <c r="CQ525" s="372"/>
      <c r="CR525" s="372"/>
      <c r="CS525" s="372"/>
      <c r="CT525" s="372"/>
      <c r="CU525" s="372"/>
      <c r="CV525" s="372"/>
      <c r="CW525" s="372"/>
      <c r="CX525" s="372"/>
      <c r="CY525" s="372"/>
      <c r="CZ525" s="372"/>
    </row>
    <row r="526" s="376" customFormat="true" ht="25.15" customHeight="true" x14ac:dyDescent="0.2">
      <c r="C526" s="853" t="s">
        <v>390</v>
      </c>
      <c r="D526" s="814"/>
      <c r="E526" s="199">
        <v>3.0369455931115053E-2</v>
      </c>
      <c r="F526" s="193"/>
      <c r="G526" s="193"/>
      <c r="H526" s="853" t="s">
        <v>390</v>
      </c>
      <c r="I526" s="814"/>
      <c r="J526" s="199">
        <v>3.310638863807646E-2</v>
      </c>
      <c r="K526" s="193"/>
      <c r="L526" s="193"/>
      <c r="M526" s="814"/>
      <c r="N526" s="814"/>
      <c r="O526" s="205" t="s">
        <v>178</v>
      </c>
      <c r="P526" s="204" t="s">
        <v>249</v>
      </c>
      <c r="Q526" s="203" t="s">
        <v>250</v>
      </c>
      <c r="AL526" s="369"/>
      <c r="AM526" s="369"/>
      <c r="AN526" s="369"/>
      <c r="AO526" s="369"/>
      <c r="AP526" s="369"/>
      <c r="AQ526" s="369"/>
      <c r="AR526" s="369"/>
      <c r="AS526" s="369"/>
      <c r="AT526" s="369"/>
      <c r="AU526" s="369"/>
      <c r="AV526" s="369"/>
      <c r="AW526" s="369"/>
      <c r="AX526" s="369"/>
      <c r="AY526" s="369"/>
      <c r="AZ526" s="369"/>
      <c r="BA526" s="371"/>
      <c r="BB526" s="448"/>
      <c r="BC526" s="371"/>
      <c r="BD526" s="371"/>
      <c r="BE526" s="371"/>
      <c r="BF526" s="371"/>
      <c r="BG526" s="371"/>
      <c r="BH526" s="371"/>
      <c r="BI526" s="371"/>
      <c r="BJ526" s="371"/>
      <c r="BK526" s="371"/>
      <c r="BL526" s="371"/>
      <c r="BM526" s="371"/>
      <c r="BN526" s="371"/>
      <c r="BO526" s="371"/>
      <c r="BP526" s="371"/>
      <c r="BQ526" s="371"/>
      <c r="BR526" s="371"/>
      <c r="BS526" s="371"/>
      <c r="BT526" s="371"/>
      <c r="BU526" s="371"/>
      <c r="BV526" s="371"/>
      <c r="BW526" s="371"/>
      <c r="BX526" s="371"/>
      <c r="BY526" s="371"/>
      <c r="BZ526" s="372"/>
      <c r="CA526" s="372"/>
      <c r="CB526" s="372"/>
      <c r="CC526" s="372"/>
      <c r="CD526" s="372"/>
      <c r="CE526" s="372"/>
      <c r="CF526" s="372"/>
      <c r="CG526" s="372"/>
      <c r="CH526" s="372"/>
      <c r="CI526" s="372"/>
      <c r="CJ526" s="372"/>
      <c r="CK526" s="372"/>
      <c r="CL526" s="372"/>
      <c r="CM526" s="372"/>
      <c r="CN526" s="372"/>
      <c r="CO526" s="372"/>
      <c r="CP526" s="372"/>
      <c r="CQ526" s="372"/>
      <c r="CR526" s="372"/>
      <c r="CS526" s="372"/>
      <c r="CT526" s="372"/>
      <c r="CU526" s="372"/>
      <c r="CV526" s="372"/>
      <c r="CW526" s="372"/>
      <c r="CX526" s="372"/>
      <c r="CY526" s="372"/>
      <c r="CZ526" s="372"/>
    </row>
    <row r="527" s="376" customFormat="true" ht="25.15" customHeight="true" x14ac:dyDescent="0.2">
      <c r="C527" s="853" t="s">
        <v>381</v>
      </c>
      <c r="D527" s="814"/>
      <c r="E527" s="199">
        <v>0.27525461933749407</v>
      </c>
      <c r="F527" s="193"/>
      <c r="G527" s="193"/>
      <c r="H527" s="853" t="s">
        <v>381</v>
      </c>
      <c r="I527" s="814"/>
      <c r="J527" s="199">
        <v>0.257354665914101</v>
      </c>
      <c r="K527" s="193"/>
      <c r="L527" s="193"/>
      <c r="M527" s="853" t="s">
        <v>194</v>
      </c>
      <c r="N527" s="814"/>
      <c r="O527" s="197">
        <v>3.5874447662294133</v>
      </c>
      <c r="P527" s="196">
        <v>6.2937627477709004</v>
      </c>
      <c r="Q527" s="195">
        <v>6.2937627477709004</v>
      </c>
      <c r="AL527" s="369"/>
      <c r="AM527" s="369"/>
      <c r="AN527" s="369"/>
      <c r="AO527" s="369"/>
      <c r="AP527" s="369"/>
      <c r="AQ527" s="369"/>
      <c r="AR527" s="369"/>
      <c r="AS527" s="369"/>
      <c r="AT527" s="369"/>
      <c r="AU527" s="369"/>
      <c r="AV527" s="369"/>
      <c r="AW527" s="369"/>
      <c r="AX527" s="369"/>
      <c r="AY527" s="369"/>
      <c r="AZ527" s="369"/>
      <c r="BA527" s="371"/>
      <c r="BB527" s="448"/>
      <c r="BC527" s="371"/>
      <c r="BD527" s="371"/>
      <c r="BE527" s="371"/>
      <c r="BF527" s="371"/>
      <c r="BG527" s="371"/>
      <c r="BH527" s="371"/>
      <c r="BI527" s="371"/>
      <c r="BJ527" s="371"/>
      <c r="BK527" s="371"/>
      <c r="BL527" s="371"/>
      <c r="BM527" s="371"/>
      <c r="BN527" s="371"/>
      <c r="BO527" s="371"/>
      <c r="BP527" s="371"/>
      <c r="BQ527" s="371"/>
      <c r="BR527" s="371"/>
      <c r="BS527" s="371"/>
      <c r="BT527" s="371"/>
      <c r="BU527" s="371"/>
      <c r="BV527" s="371"/>
      <c r="BW527" s="371"/>
      <c r="BX527" s="371"/>
      <c r="BY527" s="371"/>
      <c r="BZ527" s="372"/>
      <c r="CA527" s="372"/>
      <c r="CB527" s="372"/>
      <c r="CC527" s="372"/>
      <c r="CD527" s="372"/>
      <c r="CE527" s="372"/>
      <c r="CF527" s="372"/>
      <c r="CG527" s="372"/>
      <c r="CH527" s="372"/>
      <c r="CI527" s="372"/>
      <c r="CJ527" s="372"/>
      <c r="CK527" s="372"/>
      <c r="CL527" s="372"/>
      <c r="CM527" s="372"/>
      <c r="CN527" s="372"/>
      <c r="CO527" s="372"/>
      <c r="CP527" s="372"/>
      <c r="CQ527" s="372"/>
      <c r="CR527" s="372"/>
      <c r="CS527" s="372"/>
      <c r="CT527" s="372"/>
      <c r="CU527" s="372"/>
      <c r="CV527" s="372"/>
      <c r="CW527" s="372"/>
      <c r="CX527" s="372"/>
      <c r="CY527" s="372"/>
      <c r="CZ527" s="372"/>
    </row>
    <row r="528" s="376" customFormat="true" ht="25.15" customHeight="true" x14ac:dyDescent="0.2">
      <c r="C528" s="853" t="s">
        <v>393</v>
      </c>
      <c r="D528" s="814"/>
      <c r="E528" s="192">
        <v>4.4419542773301479E-5</v>
      </c>
      <c r="F528" s="193"/>
      <c r="G528" s="193"/>
      <c r="H528" s="853" t="s">
        <v>393</v>
      </c>
      <c r="I528" s="814"/>
      <c r="J528" s="192">
        <v>7.8033823523205849E-5</v>
      </c>
      <c r="K528" s="193"/>
      <c r="L528" s="193"/>
      <c r="M528" s="815"/>
      <c r="N528" s="814"/>
      <c r="O528" s="201"/>
      <c r="P528" s="201"/>
      <c r="Q528" s="201"/>
      <c r="AL528" s="369"/>
      <c r="AM528" s="369"/>
      <c r="AN528" s="369"/>
      <c r="AO528" s="369"/>
      <c r="AP528" s="369"/>
      <c r="AQ528" s="369"/>
      <c r="AR528" s="369"/>
      <c r="AS528" s="369"/>
      <c r="AT528" s="369"/>
      <c r="AU528" s="369"/>
      <c r="AV528" s="369"/>
      <c r="AW528" s="369"/>
      <c r="AX528" s="369"/>
      <c r="AY528" s="369"/>
      <c r="AZ528" s="369"/>
      <c r="BA528" s="371"/>
      <c r="BB528" s="448"/>
      <c r="BC528" s="371"/>
      <c r="BD528" s="371"/>
      <c r="BE528" s="371"/>
      <c r="BF528" s="371"/>
      <c r="BG528" s="371"/>
      <c r="BH528" s="371"/>
      <c r="BI528" s="371"/>
      <c r="BJ528" s="371"/>
      <c r="BK528" s="371"/>
      <c r="BL528" s="371"/>
      <c r="BM528" s="371"/>
      <c r="BN528" s="371"/>
      <c r="BO528" s="371"/>
      <c r="BP528" s="371"/>
      <c r="BQ528" s="371"/>
      <c r="BR528" s="371"/>
      <c r="BS528" s="371"/>
      <c r="BT528" s="371"/>
      <c r="BU528" s="371"/>
      <c r="BV528" s="371"/>
      <c r="BW528" s="371"/>
      <c r="BX528" s="371"/>
      <c r="BY528" s="371"/>
      <c r="BZ528" s="372"/>
      <c r="CA528" s="372"/>
      <c r="CB528" s="372"/>
      <c r="CC528" s="372"/>
      <c r="CD528" s="372"/>
      <c r="CE528" s="372"/>
      <c r="CF528" s="372"/>
      <c r="CG528" s="372"/>
      <c r="CH528" s="372"/>
      <c r="CI528" s="372"/>
      <c r="CJ528" s="372"/>
      <c r="CK528" s="372"/>
      <c r="CL528" s="372"/>
      <c r="CM528" s="372"/>
      <c r="CN528" s="372"/>
      <c r="CO528" s="372"/>
      <c r="CP528" s="372"/>
      <c r="CQ528" s="372"/>
      <c r="CR528" s="372"/>
      <c r="CS528" s="372"/>
      <c r="CT528" s="372"/>
      <c r="CU528" s="372"/>
      <c r="CV528" s="372"/>
      <c r="CW528" s="372"/>
      <c r="CX528" s="372"/>
      <c r="CY528" s="372"/>
      <c r="CZ528" s="372"/>
    </row>
    <row r="529" s="376" customFormat="true" ht="25.15" customHeight="true" x14ac:dyDescent="0.2">
      <c r="C529" s="853" t="s">
        <v>382</v>
      </c>
      <c r="D529" s="814"/>
      <c r="E529" s="199">
        <v>0.2893955755190058</v>
      </c>
      <c r="F529" s="193"/>
      <c r="G529" s="193"/>
      <c r="H529" s="853" t="s">
        <v>382</v>
      </c>
      <c r="I529" s="814"/>
      <c r="J529" s="199">
        <v>0.30363685016778685</v>
      </c>
      <c r="K529" s="193"/>
      <c r="L529" s="193"/>
      <c r="M529" s="815"/>
      <c r="N529" s="814"/>
      <c r="O529" s="193"/>
      <c r="P529" s="193"/>
      <c r="Q529" s="193"/>
      <c r="AL529" s="369"/>
      <c r="AM529" s="369"/>
      <c r="AN529" s="369"/>
      <c r="AO529" s="369"/>
      <c r="AP529" s="369"/>
      <c r="AQ529" s="369"/>
      <c r="AR529" s="369"/>
      <c r="AS529" s="369"/>
      <c r="AT529" s="369"/>
      <c r="AU529" s="369"/>
      <c r="AV529" s="369"/>
      <c r="AW529" s="369"/>
      <c r="AX529" s="369"/>
      <c r="AY529" s="369"/>
      <c r="AZ529" s="369"/>
      <c r="BA529" s="371"/>
      <c r="BB529" s="448"/>
      <c r="BC529" s="371"/>
      <c r="BD529" s="371"/>
      <c r="BE529" s="371"/>
      <c r="BF529" s="371"/>
      <c r="BG529" s="371"/>
      <c r="BH529" s="371"/>
      <c r="BI529" s="371"/>
      <c r="BJ529" s="371"/>
      <c r="BK529" s="371"/>
      <c r="BL529" s="371"/>
      <c r="BM529" s="371"/>
      <c r="BN529" s="371"/>
      <c r="BO529" s="371"/>
      <c r="BP529" s="371"/>
      <c r="BQ529" s="371"/>
      <c r="BR529" s="371"/>
      <c r="BS529" s="371"/>
      <c r="BT529" s="371"/>
      <c r="BU529" s="371"/>
      <c r="BV529" s="371"/>
      <c r="BW529" s="371"/>
      <c r="BX529" s="371"/>
      <c r="BY529" s="371"/>
      <c r="BZ529" s="372"/>
      <c r="CA529" s="372"/>
      <c r="CB529" s="372"/>
      <c r="CC529" s="372"/>
      <c r="CD529" s="372"/>
      <c r="CE529" s="372"/>
      <c r="CF529" s="372"/>
      <c r="CG529" s="372"/>
      <c r="CH529" s="372"/>
      <c r="CI529" s="372"/>
      <c r="CJ529" s="372"/>
      <c r="CK529" s="372"/>
      <c r="CL529" s="372"/>
      <c r="CM529" s="372"/>
      <c r="CN529" s="372"/>
      <c r="CO529" s="372"/>
      <c r="CP529" s="372"/>
      <c r="CQ529" s="372"/>
      <c r="CR529" s="372"/>
      <c r="CS529" s="372"/>
      <c r="CT529" s="372"/>
      <c r="CU529" s="372"/>
      <c r="CV529" s="372"/>
      <c r="CW529" s="372"/>
      <c r="CX529" s="372"/>
      <c r="CY529" s="372"/>
      <c r="CZ529" s="372"/>
    </row>
    <row r="530" s="376" customFormat="true" ht="25.15" customHeight="true" x14ac:dyDescent="0.2">
      <c r="C530" s="853" t="s">
        <v>397</v>
      </c>
      <c r="D530" s="814"/>
      <c r="E530" s="199">
        <v>4.8470313122854977E-3</v>
      </c>
      <c r="F530" s="193"/>
      <c r="G530" s="193"/>
      <c r="H530" s="853" t="s">
        <v>397</v>
      </c>
      <c r="I530" s="814"/>
      <c r="J530" s="199">
        <v>4.0057985055156993E-3</v>
      </c>
      <c r="K530" s="193"/>
      <c r="L530" s="193"/>
      <c r="M530" s="854" t="s">
        <v>251</v>
      </c>
      <c r="N530" s="814"/>
      <c r="O530" s="814"/>
      <c r="P530" s="193"/>
      <c r="Q530" s="193"/>
      <c r="AL530" s="369"/>
      <c r="AM530" s="369"/>
      <c r="AN530" s="369"/>
      <c r="AO530" s="369"/>
      <c r="AP530" s="369"/>
      <c r="AQ530" s="369"/>
      <c r="AR530" s="369"/>
      <c r="AS530" s="369"/>
      <c r="AT530" s="369"/>
      <c r="AU530" s="369"/>
      <c r="AV530" s="369"/>
      <c r="AW530" s="369"/>
      <c r="AX530" s="369"/>
      <c r="AY530" s="369"/>
      <c r="AZ530" s="369"/>
      <c r="BA530" s="371"/>
      <c r="BB530" s="448"/>
      <c r="BC530" s="371"/>
      <c r="BD530" s="371"/>
      <c r="BE530" s="371"/>
      <c r="BF530" s="371"/>
      <c r="BG530" s="371"/>
      <c r="BH530" s="371"/>
      <c r="BI530" s="371"/>
      <c r="BJ530" s="371"/>
      <c r="BK530" s="371"/>
      <c r="BL530" s="371"/>
      <c r="BM530" s="371"/>
      <c r="BN530" s="371"/>
      <c r="BO530" s="371"/>
      <c r="BP530" s="371"/>
      <c r="BQ530" s="371"/>
      <c r="BR530" s="371"/>
      <c r="BS530" s="371"/>
      <c r="BT530" s="371"/>
      <c r="BU530" s="371"/>
      <c r="BV530" s="371"/>
      <c r="BW530" s="371"/>
      <c r="BX530" s="371"/>
      <c r="BY530" s="371"/>
      <c r="BZ530" s="372"/>
      <c r="CA530" s="372"/>
      <c r="CB530" s="372"/>
      <c r="CC530" s="372"/>
      <c r="CD530" s="372"/>
      <c r="CE530" s="372"/>
      <c r="CF530" s="372"/>
      <c r="CG530" s="372"/>
      <c r="CH530" s="372"/>
      <c r="CI530" s="372"/>
      <c r="CJ530" s="372"/>
      <c r="CK530" s="372"/>
      <c r="CL530" s="372"/>
      <c r="CM530" s="372"/>
      <c r="CN530" s="372"/>
      <c r="CO530" s="372"/>
      <c r="CP530" s="372"/>
      <c r="CQ530" s="372"/>
      <c r="CR530" s="372"/>
      <c r="CS530" s="372"/>
      <c r="CT530" s="372"/>
      <c r="CU530" s="372"/>
      <c r="CV530" s="372"/>
      <c r="CW530" s="372"/>
      <c r="CX530" s="372"/>
      <c r="CY530" s="372"/>
      <c r="CZ530" s="372"/>
    </row>
    <row r="531" s="376" customFormat="true" ht="25.15" customHeight="true" x14ac:dyDescent="0.2">
      <c r="C531" s="853" t="s">
        <v>387</v>
      </c>
      <c r="D531" s="814"/>
      <c r="E531" s="198">
        <v>4.4486736569123261E-2</v>
      </c>
      <c r="F531" s="193"/>
      <c r="G531" s="193"/>
      <c r="H531" s="853" t="s">
        <v>387</v>
      </c>
      <c r="I531" s="814"/>
      <c r="J531" s="198">
        <v>2.1027299578585696E-2</v>
      </c>
      <c r="K531" s="193"/>
      <c r="L531" s="193"/>
      <c r="M531" s="815"/>
      <c r="N531" s="814"/>
      <c r="O531" s="202" t="s">
        <v>193</v>
      </c>
      <c r="P531" s="193"/>
      <c r="Q531" s="193"/>
      <c r="AL531" s="369"/>
      <c r="AM531" s="369"/>
      <c r="AN531" s="369"/>
      <c r="AO531" s="369"/>
      <c r="AP531" s="369"/>
      <c r="AQ531" s="369"/>
      <c r="AR531" s="369"/>
      <c r="AS531" s="369"/>
      <c r="AT531" s="369"/>
      <c r="AU531" s="369"/>
      <c r="AV531" s="369"/>
      <c r="AW531" s="369"/>
      <c r="AX531" s="369"/>
      <c r="AY531" s="369"/>
      <c r="AZ531" s="369"/>
      <c r="BA531" s="371"/>
      <c r="BB531" s="448"/>
      <c r="BC531" s="371"/>
      <c r="BD531" s="371"/>
      <c r="BE531" s="371"/>
      <c r="BF531" s="371"/>
      <c r="BG531" s="371"/>
      <c r="BH531" s="371"/>
      <c r="BI531" s="371"/>
      <c r="BJ531" s="371"/>
      <c r="BK531" s="371"/>
      <c r="BL531" s="371"/>
      <c r="BM531" s="371"/>
      <c r="BN531" s="371"/>
      <c r="BO531" s="371"/>
      <c r="BP531" s="371"/>
      <c r="BQ531" s="371"/>
      <c r="BR531" s="371"/>
      <c r="BS531" s="371"/>
      <c r="BT531" s="371"/>
      <c r="BU531" s="371"/>
      <c r="BV531" s="371"/>
      <c r="BW531" s="371"/>
      <c r="BX531" s="371"/>
      <c r="BY531" s="371"/>
      <c r="BZ531" s="372"/>
      <c r="CA531" s="372"/>
      <c r="CB531" s="372"/>
      <c r="CC531" s="372"/>
      <c r="CD531" s="372"/>
      <c r="CE531" s="372"/>
      <c r="CF531" s="372"/>
      <c r="CG531" s="372"/>
      <c r="CH531" s="372"/>
      <c r="CI531" s="372"/>
      <c r="CJ531" s="372"/>
      <c r="CK531" s="372"/>
      <c r="CL531" s="372"/>
      <c r="CM531" s="372"/>
      <c r="CN531" s="372"/>
      <c r="CO531" s="372"/>
      <c r="CP531" s="372"/>
      <c r="CQ531" s="372"/>
      <c r="CR531" s="372"/>
      <c r="CS531" s="372"/>
      <c r="CT531" s="372"/>
      <c r="CU531" s="372"/>
      <c r="CV531" s="372"/>
      <c r="CW531" s="372"/>
      <c r="CX531" s="372"/>
      <c r="CY531" s="372"/>
      <c r="CZ531" s="372"/>
    </row>
    <row r="532" s="376" customFormat="true" ht="25.15" customHeight="true" x14ac:dyDescent="0.2">
      <c r="C532" s="815"/>
      <c r="D532" s="814"/>
      <c r="E532" s="201"/>
      <c r="F532" s="193"/>
      <c r="G532" s="193"/>
      <c r="H532" s="815"/>
      <c r="I532" s="814"/>
      <c r="J532" s="201"/>
      <c r="K532" s="193"/>
      <c r="L532" s="193"/>
      <c r="M532" s="814"/>
      <c r="N532" s="814"/>
      <c r="O532" s="206" t="s">
        <v>194</v>
      </c>
      <c r="P532" s="193"/>
      <c r="Q532" s="193"/>
      <c r="AL532" s="369"/>
      <c r="AM532" s="369"/>
      <c r="AN532" s="369"/>
      <c r="AO532" s="369"/>
      <c r="AP532" s="369"/>
      <c r="AQ532" s="369"/>
      <c r="AR532" s="369"/>
      <c r="AS532" s="369"/>
      <c r="AT532" s="369"/>
      <c r="AU532" s="369"/>
      <c r="AV532" s="369"/>
      <c r="AW532" s="369"/>
      <c r="AX532" s="369"/>
      <c r="AY532" s="369"/>
      <c r="AZ532" s="369"/>
      <c r="BA532" s="371"/>
      <c r="BB532" s="448"/>
      <c r="BC532" s="371"/>
      <c r="BD532" s="371"/>
      <c r="BE532" s="371"/>
      <c r="BF532" s="371"/>
      <c r="BG532" s="371"/>
      <c r="BH532" s="371"/>
      <c r="BI532" s="371"/>
      <c r="BJ532" s="371"/>
      <c r="BK532" s="371"/>
      <c r="BL532" s="371"/>
      <c r="BM532" s="371"/>
      <c r="BN532" s="371"/>
      <c r="BO532" s="371"/>
      <c r="BP532" s="371"/>
      <c r="BQ532" s="371"/>
      <c r="BR532" s="371"/>
      <c r="BS532" s="371"/>
      <c r="BT532" s="371"/>
      <c r="BU532" s="371"/>
      <c r="BV532" s="371"/>
      <c r="BW532" s="371"/>
      <c r="BX532" s="371"/>
      <c r="BY532" s="371"/>
      <c r="BZ532" s="372"/>
      <c r="CA532" s="372"/>
      <c r="CB532" s="372"/>
      <c r="CC532" s="372"/>
      <c r="CD532" s="372"/>
      <c r="CE532" s="372"/>
      <c r="CF532" s="372"/>
      <c r="CG532" s="372"/>
      <c r="CH532" s="372"/>
      <c r="CI532" s="372"/>
      <c r="CJ532" s="372"/>
      <c r="CK532" s="372"/>
      <c r="CL532" s="372"/>
      <c r="CM532" s="372"/>
      <c r="CN532" s="372"/>
      <c r="CO532" s="372"/>
      <c r="CP532" s="372"/>
      <c r="CQ532" s="372"/>
      <c r="CR532" s="372"/>
      <c r="CS532" s="372"/>
      <c r="CT532" s="372"/>
      <c r="CU532" s="372"/>
      <c r="CV532" s="372"/>
      <c r="CW532" s="372"/>
      <c r="CX532" s="372"/>
      <c r="CY532" s="372"/>
      <c r="CZ532" s="372"/>
    </row>
    <row r="533" s="376" customFormat="true" ht="25.15" customHeight="true" x14ac:dyDescent="0.2">
      <c r="C533" s="815"/>
      <c r="D533" s="814"/>
      <c r="E533" s="193"/>
      <c r="F533" s="193"/>
      <c r="G533" s="193"/>
      <c r="H533" s="815"/>
      <c r="I533" s="814"/>
      <c r="J533" s="193"/>
      <c r="K533" s="193"/>
      <c r="L533" s="193"/>
      <c r="M533" s="853" t="s">
        <v>400</v>
      </c>
      <c r="N533" s="814"/>
      <c r="O533" s="200">
        <v>-7.8139555235199644E-3</v>
      </c>
      <c r="P533" s="193"/>
      <c r="Q533" s="193"/>
      <c r="AL533" s="369"/>
      <c r="AM533" s="369"/>
      <c r="AN533" s="369"/>
      <c r="AO533" s="369"/>
      <c r="AP533" s="369"/>
      <c r="AQ533" s="369"/>
      <c r="AR533" s="369"/>
      <c r="AS533" s="369"/>
      <c r="AT533" s="369"/>
      <c r="AU533" s="369"/>
      <c r="AV533" s="369"/>
      <c r="AW533" s="369"/>
      <c r="AX533" s="369"/>
      <c r="AY533" s="369"/>
      <c r="AZ533" s="369"/>
      <c r="BA533" s="371"/>
      <c r="BB533" s="448"/>
      <c r="BC533" s="371"/>
      <c r="BD533" s="371"/>
      <c r="BE533" s="371"/>
      <c r="BF533" s="371"/>
      <c r="BG533" s="371"/>
      <c r="BH533" s="371"/>
      <c r="BI533" s="371"/>
      <c r="BJ533" s="371"/>
      <c r="BK533" s="371"/>
      <c r="BL533" s="371"/>
      <c r="BM533" s="371"/>
      <c r="BN533" s="371"/>
      <c r="BO533" s="371"/>
      <c r="BP533" s="371"/>
      <c r="BQ533" s="371"/>
      <c r="BR533" s="371"/>
      <c r="BS533" s="371"/>
      <c r="BT533" s="371"/>
      <c r="BU533" s="371"/>
      <c r="BV533" s="371"/>
      <c r="BW533" s="371"/>
      <c r="BX533" s="371"/>
      <c r="BY533" s="371"/>
      <c r="BZ533" s="372"/>
      <c r="CA533" s="372"/>
      <c r="CB533" s="372"/>
      <c r="CC533" s="372"/>
      <c r="CD533" s="372"/>
      <c r="CE533" s="372"/>
      <c r="CF533" s="372"/>
      <c r="CG533" s="372"/>
      <c r="CH533" s="372"/>
      <c r="CI533" s="372"/>
      <c r="CJ533" s="372"/>
      <c r="CK533" s="372"/>
      <c r="CL533" s="372"/>
      <c r="CM533" s="372"/>
      <c r="CN533" s="372"/>
      <c r="CO533" s="372"/>
      <c r="CP533" s="372"/>
      <c r="CQ533" s="372"/>
      <c r="CR533" s="372"/>
      <c r="CS533" s="372"/>
      <c r="CT533" s="372"/>
      <c r="CU533" s="372"/>
      <c r="CV533" s="372"/>
      <c r="CW533" s="372"/>
      <c r="CX533" s="372"/>
      <c r="CY533" s="372"/>
      <c r="CZ533" s="372"/>
    </row>
    <row r="534" s="376" customFormat="true" ht="25.15" customHeight="true" x14ac:dyDescent="0.2">
      <c r="C534" s="854" t="s">
        <v>247</v>
      </c>
      <c r="D534" s="814"/>
      <c r="E534" s="814"/>
      <c r="F534" s="814"/>
      <c r="G534" s="814"/>
      <c r="H534" s="854" t="s">
        <v>247</v>
      </c>
      <c r="I534" s="814"/>
      <c r="J534" s="814"/>
      <c r="K534" s="814"/>
      <c r="L534" s="814"/>
      <c r="M534" s="853" t="s">
        <v>292</v>
      </c>
      <c r="N534" s="814"/>
      <c r="O534" s="199">
        <v>-0.14680273363337937</v>
      </c>
      <c r="P534" s="193"/>
      <c r="Q534" s="193"/>
      <c r="AL534" s="369"/>
      <c r="AM534" s="369"/>
      <c r="AN534" s="369"/>
      <c r="AO534" s="369"/>
      <c r="AP534" s="369"/>
      <c r="AQ534" s="369"/>
      <c r="AR534" s="369"/>
      <c r="AS534" s="369"/>
      <c r="AT534" s="369"/>
      <c r="AU534" s="369"/>
      <c r="AV534" s="369"/>
      <c r="AW534" s="369"/>
      <c r="AX534" s="369"/>
      <c r="AY534" s="369"/>
      <c r="AZ534" s="369"/>
      <c r="BA534" s="371"/>
      <c r="BB534" s="448"/>
      <c r="BC534" s="371"/>
      <c r="BD534" s="371"/>
      <c r="BE534" s="371"/>
      <c r="BF534" s="371"/>
      <c r="BG534" s="371"/>
      <c r="BH534" s="371"/>
      <c r="BI534" s="371"/>
      <c r="BJ534" s="371"/>
      <c r="BK534" s="371"/>
      <c r="BL534" s="371"/>
      <c r="BM534" s="371"/>
      <c r="BN534" s="371"/>
      <c r="BO534" s="371"/>
      <c r="BP534" s="371"/>
      <c r="BQ534" s="371"/>
      <c r="BR534" s="371"/>
      <c r="BS534" s="371"/>
      <c r="BT534" s="371"/>
      <c r="BU534" s="371"/>
      <c r="BV534" s="371"/>
      <c r="BW534" s="371"/>
      <c r="BX534" s="371"/>
      <c r="BY534" s="371"/>
      <c r="BZ534" s="372"/>
      <c r="CA534" s="372"/>
      <c r="CB534" s="372"/>
      <c r="CC534" s="372"/>
      <c r="CD534" s="372"/>
      <c r="CE534" s="372"/>
      <c r="CF534" s="372"/>
      <c r="CG534" s="372"/>
      <c r="CH534" s="372"/>
      <c r="CI534" s="372"/>
      <c r="CJ534" s="372"/>
      <c r="CK534" s="372"/>
      <c r="CL534" s="372"/>
      <c r="CM534" s="372"/>
      <c r="CN534" s="372"/>
      <c r="CO534" s="372"/>
      <c r="CP534" s="372"/>
      <c r="CQ534" s="372"/>
      <c r="CR534" s="372"/>
      <c r="CS534" s="372"/>
      <c r="CT534" s="372"/>
      <c r="CU534" s="372"/>
      <c r="CV534" s="372"/>
      <c r="CW534" s="372"/>
      <c r="CX534" s="372"/>
      <c r="CY534" s="372"/>
      <c r="CZ534" s="372"/>
    </row>
    <row r="535" s="376" customFormat="true" ht="25.15" customHeight="true" x14ac:dyDescent="0.2">
      <c r="C535" s="816" t="s">
        <v>193</v>
      </c>
      <c r="D535" s="814"/>
      <c r="E535" s="816" t="s">
        <v>248</v>
      </c>
      <c r="F535" s="817"/>
      <c r="G535" s="818"/>
      <c r="H535" s="816" t="s">
        <v>193</v>
      </c>
      <c r="I535" s="814"/>
      <c r="J535" s="816" t="s">
        <v>248</v>
      </c>
      <c r="K535" s="817"/>
      <c r="L535" s="818"/>
      <c r="M535" s="853" t="s">
        <v>407</v>
      </c>
      <c r="N535" s="814"/>
      <c r="O535" s="199">
        <v>1.6174206813774114E-2</v>
      </c>
      <c r="P535" s="193"/>
      <c r="Q535" s="193"/>
      <c r="AL535" s="369"/>
      <c r="AM535" s="369"/>
      <c r="AN535" s="369"/>
      <c r="AO535" s="369"/>
      <c r="AP535" s="369"/>
      <c r="AQ535" s="369"/>
      <c r="AR535" s="369"/>
      <c r="AS535" s="369"/>
      <c r="AT535" s="369"/>
      <c r="AU535" s="369"/>
      <c r="AV535" s="369"/>
      <c r="AW535" s="369"/>
      <c r="AX535" s="369"/>
      <c r="AY535" s="369"/>
      <c r="AZ535" s="369"/>
      <c r="BA535" s="371"/>
      <c r="BB535" s="448"/>
      <c r="BC535" s="371"/>
      <c r="BD535" s="371"/>
      <c r="BE535" s="371"/>
      <c r="BF535" s="371"/>
      <c r="BG535" s="371"/>
      <c r="BH535" s="371"/>
      <c r="BI535" s="371"/>
      <c r="BJ535" s="371"/>
      <c r="BK535" s="371"/>
      <c r="BL535" s="371"/>
      <c r="BM535" s="371"/>
      <c r="BN535" s="371"/>
      <c r="BO535" s="371"/>
      <c r="BP535" s="371"/>
      <c r="BQ535" s="371"/>
      <c r="BR535" s="371"/>
      <c r="BS535" s="371"/>
      <c r="BT535" s="371"/>
      <c r="BU535" s="371"/>
      <c r="BV535" s="371"/>
      <c r="BW535" s="371"/>
      <c r="BX535" s="371"/>
      <c r="BY535" s="371"/>
      <c r="BZ535" s="372"/>
      <c r="CA535" s="372"/>
      <c r="CB535" s="372"/>
      <c r="CC535" s="372"/>
      <c r="CD535" s="372"/>
      <c r="CE535" s="372"/>
      <c r="CF535" s="372"/>
      <c r="CG535" s="372"/>
      <c r="CH535" s="372"/>
      <c r="CI535" s="372"/>
      <c r="CJ535" s="372"/>
      <c r="CK535" s="372"/>
      <c r="CL535" s="372"/>
      <c r="CM535" s="372"/>
      <c r="CN535" s="372"/>
      <c r="CO535" s="372"/>
      <c r="CP535" s="372"/>
      <c r="CQ535" s="372"/>
      <c r="CR535" s="372"/>
      <c r="CS535" s="372"/>
      <c r="CT535" s="372"/>
      <c r="CU535" s="372"/>
      <c r="CV535" s="372"/>
      <c r="CW535" s="372"/>
      <c r="CX535" s="372"/>
      <c r="CY535" s="372"/>
      <c r="CZ535" s="372"/>
    </row>
    <row r="536" s="376" customFormat="true" ht="25.15" customHeight="true" x14ac:dyDescent="0.2">
      <c r="C536" s="814"/>
      <c r="D536" s="814"/>
      <c r="E536" s="205" t="s">
        <v>178</v>
      </c>
      <c r="F536" s="204" t="s">
        <v>249</v>
      </c>
      <c r="G536" s="203" t="s">
        <v>250</v>
      </c>
      <c r="H536" s="814"/>
      <c r="I536" s="814"/>
      <c r="J536" s="205" t="s">
        <v>178</v>
      </c>
      <c r="K536" s="204" t="s">
        <v>249</v>
      </c>
      <c r="L536" s="203" t="s">
        <v>250</v>
      </c>
      <c r="M536" s="853" t="s">
        <v>314</v>
      </c>
      <c r="N536" s="814"/>
      <c r="O536" s="199">
        <v>2.1956412622344903E-2</v>
      </c>
      <c r="P536" s="193"/>
      <c r="Q536" s="193"/>
      <c r="AL536" s="369"/>
      <c r="AM536" s="369"/>
      <c r="AN536" s="369"/>
      <c r="AO536" s="369"/>
      <c r="AP536" s="369"/>
      <c r="AQ536" s="369"/>
      <c r="AR536" s="369"/>
      <c r="AS536" s="369"/>
      <c r="AT536" s="369"/>
      <c r="AU536" s="369"/>
      <c r="AV536" s="369"/>
      <c r="AW536" s="369"/>
      <c r="AX536" s="369"/>
      <c r="AY536" s="369"/>
      <c r="AZ536" s="369"/>
      <c r="BA536" s="371"/>
      <c r="BB536" s="448"/>
      <c r="BC536" s="371"/>
      <c r="BD536" s="371"/>
      <c r="BE536" s="371"/>
      <c r="BF536" s="371"/>
      <c r="BG536" s="371"/>
      <c r="BH536" s="371"/>
      <c r="BI536" s="371"/>
      <c r="BJ536" s="371"/>
      <c r="BK536" s="371"/>
      <c r="BL536" s="371"/>
      <c r="BM536" s="371"/>
      <c r="BN536" s="371"/>
      <c r="BO536" s="371"/>
      <c r="BP536" s="371"/>
      <c r="BQ536" s="371"/>
      <c r="BR536" s="371"/>
      <c r="BS536" s="371"/>
      <c r="BT536" s="371"/>
      <c r="BU536" s="371"/>
      <c r="BV536" s="371"/>
      <c r="BW536" s="371"/>
      <c r="BX536" s="371"/>
      <c r="BY536" s="371"/>
      <c r="BZ536" s="372"/>
      <c r="CA536" s="372"/>
      <c r="CB536" s="372"/>
      <c r="CC536" s="372"/>
      <c r="CD536" s="372"/>
      <c r="CE536" s="372"/>
      <c r="CF536" s="372"/>
      <c r="CG536" s="372"/>
      <c r="CH536" s="372"/>
      <c r="CI536" s="372"/>
      <c r="CJ536" s="372"/>
      <c r="CK536" s="372"/>
      <c r="CL536" s="372"/>
      <c r="CM536" s="372"/>
      <c r="CN536" s="372"/>
      <c r="CO536" s="372"/>
      <c r="CP536" s="372"/>
      <c r="CQ536" s="372"/>
      <c r="CR536" s="372"/>
      <c r="CS536" s="372"/>
      <c r="CT536" s="372"/>
      <c r="CU536" s="372"/>
      <c r="CV536" s="372"/>
      <c r="CW536" s="372"/>
      <c r="CX536" s="372"/>
      <c r="CY536" s="372"/>
      <c r="CZ536" s="372"/>
    </row>
    <row r="537" s="376" customFormat="true" ht="25.15" customHeight="true" x14ac:dyDescent="0.2">
      <c r="C537" s="853" t="s">
        <v>194</v>
      </c>
      <c r="D537" s="814"/>
      <c r="E537" s="197">
        <v>6.1260906815319345</v>
      </c>
      <c r="F537" s="196">
        <v>9.8807914218257</v>
      </c>
      <c r="G537" s="195">
        <v>9.8807914218257</v>
      </c>
      <c r="H537" s="853" t="s">
        <v>194</v>
      </c>
      <c r="I537" s="814"/>
      <c r="J537" s="197">
        <v>5.9209634535795184</v>
      </c>
      <c r="K537" s="196">
        <v>9.549941054160513</v>
      </c>
      <c r="L537" s="195">
        <v>9.549941054160513</v>
      </c>
      <c r="M537" s="853" t="s">
        <v>415</v>
      </c>
      <c r="N537" s="814"/>
      <c r="O537" s="199">
        <v>4.9317489095345264E-3</v>
      </c>
      <c r="P537" s="193"/>
      <c r="Q537" s="193"/>
      <c r="AL537" s="369"/>
      <c r="AM537" s="369"/>
      <c r="AN537" s="369"/>
      <c r="AO537" s="369"/>
      <c r="AP537" s="369"/>
      <c r="AQ537" s="369"/>
      <c r="AR537" s="369"/>
      <c r="AS537" s="369"/>
      <c r="AT537" s="369"/>
      <c r="AU537" s="369"/>
      <c r="AV537" s="369"/>
      <c r="AW537" s="369"/>
      <c r="AX537" s="369"/>
      <c r="AY537" s="369"/>
      <c r="AZ537" s="369"/>
      <c r="BA537" s="371"/>
      <c r="BB537" s="448"/>
      <c r="BC537" s="371"/>
      <c r="BD537" s="371"/>
      <c r="BE537" s="371"/>
      <c r="BF537" s="371"/>
      <c r="BG537" s="371"/>
      <c r="BH537" s="371"/>
      <c r="BI537" s="371"/>
      <c r="BJ537" s="371"/>
      <c r="BK537" s="371"/>
      <c r="BL537" s="371"/>
      <c r="BM537" s="371"/>
      <c r="BN537" s="371"/>
      <c r="BO537" s="371"/>
      <c r="BP537" s="371"/>
      <c r="BQ537" s="371"/>
      <c r="BR537" s="371"/>
      <c r="BS537" s="371"/>
      <c r="BT537" s="371"/>
      <c r="BU537" s="371"/>
      <c r="BV537" s="371"/>
      <c r="BW537" s="371"/>
      <c r="BX537" s="371"/>
      <c r="BY537" s="371"/>
      <c r="BZ537" s="372"/>
      <c r="CA537" s="372"/>
      <c r="CB537" s="372"/>
      <c r="CC537" s="372"/>
      <c r="CD537" s="372"/>
      <c r="CE537" s="372"/>
      <c r="CF537" s="372"/>
      <c r="CG537" s="372"/>
      <c r="CH537" s="372"/>
      <c r="CI537" s="372"/>
      <c r="CJ537" s="372"/>
      <c r="CK537" s="372"/>
      <c r="CL537" s="372"/>
      <c r="CM537" s="372"/>
      <c r="CN537" s="372"/>
      <c r="CO537" s="372"/>
      <c r="CP537" s="372"/>
      <c r="CQ537" s="372"/>
      <c r="CR537" s="372"/>
      <c r="CS537" s="372"/>
      <c r="CT537" s="372"/>
      <c r="CU537" s="372"/>
      <c r="CV537" s="372"/>
      <c r="CW537" s="372"/>
      <c r="CX537" s="372"/>
      <c r="CY537" s="372"/>
      <c r="CZ537" s="372"/>
    </row>
    <row r="538" s="376" customFormat="true" ht="25.15" customHeight="true" x14ac:dyDescent="0.2">
      <c r="C538" s="815"/>
      <c r="D538" s="814"/>
      <c r="E538" s="201"/>
      <c r="F538" s="201"/>
      <c r="G538" s="201"/>
      <c r="H538" s="815"/>
      <c r="I538" s="814"/>
      <c r="J538" s="201"/>
      <c r="K538" s="201"/>
      <c r="L538" s="201"/>
      <c r="M538" s="853" t="s">
        <v>316</v>
      </c>
      <c r="N538" s="814"/>
      <c r="O538" s="199">
        <v>2.7517760582260239E-2</v>
      </c>
      <c r="P538" s="193"/>
      <c r="Q538" s="193"/>
      <c r="AL538" s="369"/>
      <c r="AM538" s="369"/>
      <c r="AN538" s="369"/>
      <c r="AO538" s="369"/>
      <c r="AP538" s="369"/>
      <c r="AQ538" s="369"/>
      <c r="AR538" s="369"/>
      <c r="AS538" s="369"/>
      <c r="AT538" s="369"/>
      <c r="AU538" s="369"/>
      <c r="AV538" s="369"/>
      <c r="AW538" s="369"/>
      <c r="AX538" s="369"/>
      <c r="AY538" s="369"/>
      <c r="AZ538" s="369"/>
      <c r="BA538" s="371"/>
      <c r="BB538" s="448"/>
      <c r="BC538" s="371"/>
      <c r="BD538" s="371"/>
      <c r="BE538" s="371"/>
      <c r="BF538" s="371"/>
      <c r="BG538" s="371"/>
      <c r="BH538" s="371"/>
      <c r="BI538" s="371"/>
      <c r="BJ538" s="371"/>
      <c r="BK538" s="371"/>
      <c r="BL538" s="371"/>
      <c r="BM538" s="371"/>
      <c r="BN538" s="371"/>
      <c r="BO538" s="371"/>
      <c r="BP538" s="371"/>
      <c r="BQ538" s="371"/>
      <c r="BR538" s="371"/>
      <c r="BS538" s="371"/>
      <c r="BT538" s="371"/>
      <c r="BU538" s="371"/>
      <c r="BV538" s="371"/>
      <c r="BW538" s="371"/>
      <c r="BX538" s="371"/>
      <c r="BY538" s="371"/>
      <c r="BZ538" s="372"/>
      <c r="CA538" s="372"/>
      <c r="CB538" s="372"/>
      <c r="CC538" s="372"/>
      <c r="CD538" s="372"/>
      <c r="CE538" s="372"/>
      <c r="CF538" s="372"/>
      <c r="CG538" s="372"/>
      <c r="CH538" s="372"/>
      <c r="CI538" s="372"/>
      <c r="CJ538" s="372"/>
      <c r="CK538" s="372"/>
      <c r="CL538" s="372"/>
      <c r="CM538" s="372"/>
      <c r="CN538" s="372"/>
      <c r="CO538" s="372"/>
      <c r="CP538" s="372"/>
      <c r="CQ538" s="372"/>
      <c r="CR538" s="372"/>
      <c r="CS538" s="372"/>
      <c r="CT538" s="372"/>
      <c r="CU538" s="372"/>
      <c r="CV538" s="372"/>
      <c r="CW538" s="372"/>
      <c r="CX538" s="372"/>
      <c r="CY538" s="372"/>
      <c r="CZ538" s="372"/>
    </row>
    <row r="539" s="376" customFormat="true" ht="25.15" customHeight="true" x14ac:dyDescent="0.2">
      <c r="C539" s="815"/>
      <c r="D539" s="814"/>
      <c r="E539" s="193"/>
      <c r="F539" s="193"/>
      <c r="G539" s="193"/>
      <c r="H539" s="815"/>
      <c r="I539" s="814"/>
      <c r="J539" s="193"/>
      <c r="K539" s="193"/>
      <c r="L539" s="193"/>
      <c r="M539" s="853" t="s">
        <v>295</v>
      </c>
      <c r="N539" s="814"/>
      <c r="O539" s="199">
        <v>0.16050698389443255</v>
      </c>
      <c r="P539" s="193"/>
      <c r="Q539" s="193"/>
      <c r="AL539" s="369"/>
      <c r="AM539" s="369"/>
      <c r="AN539" s="369"/>
      <c r="AO539" s="369"/>
      <c r="AP539" s="369"/>
      <c r="AQ539" s="369"/>
      <c r="AR539" s="369"/>
      <c r="AS539" s="369"/>
      <c r="AT539" s="369"/>
      <c r="AU539" s="369"/>
      <c r="AV539" s="369"/>
      <c r="AW539" s="369"/>
      <c r="AX539" s="369"/>
      <c r="AY539" s="369"/>
      <c r="AZ539" s="369"/>
      <c r="BA539" s="371"/>
      <c r="BB539" s="448"/>
      <c r="BC539" s="371"/>
      <c r="BD539" s="371"/>
      <c r="BE539" s="371"/>
      <c r="BF539" s="371"/>
      <c r="BG539" s="371"/>
      <c r="BH539" s="371"/>
      <c r="BI539" s="371"/>
      <c r="BJ539" s="371"/>
      <c r="BK539" s="371"/>
      <c r="BL539" s="371"/>
      <c r="BM539" s="371"/>
      <c r="BN539" s="371"/>
      <c r="BO539" s="371"/>
      <c r="BP539" s="371"/>
      <c r="BQ539" s="371"/>
      <c r="BR539" s="371"/>
      <c r="BS539" s="371"/>
      <c r="BT539" s="371"/>
      <c r="BU539" s="371"/>
      <c r="BV539" s="371"/>
      <c r="BW539" s="371"/>
      <c r="BX539" s="371"/>
      <c r="BY539" s="371"/>
      <c r="BZ539" s="372"/>
      <c r="CA539" s="372"/>
      <c r="CB539" s="372"/>
      <c r="CC539" s="372"/>
      <c r="CD539" s="372"/>
      <c r="CE539" s="372"/>
      <c r="CF539" s="372"/>
      <c r="CG539" s="372"/>
      <c r="CH539" s="372"/>
      <c r="CI539" s="372"/>
      <c r="CJ539" s="372"/>
      <c r="CK539" s="372"/>
      <c r="CL539" s="372"/>
      <c r="CM539" s="372"/>
      <c r="CN539" s="372"/>
      <c r="CO539" s="372"/>
      <c r="CP539" s="372"/>
      <c r="CQ539" s="372"/>
      <c r="CR539" s="372"/>
      <c r="CS539" s="372"/>
      <c r="CT539" s="372"/>
      <c r="CU539" s="372"/>
      <c r="CV539" s="372"/>
      <c r="CW539" s="372"/>
      <c r="CX539" s="372"/>
      <c r="CY539" s="372"/>
      <c r="CZ539" s="372"/>
    </row>
    <row r="540" s="376" customFormat="true" ht="25.15" customHeight="true" x14ac:dyDescent="0.2">
      <c r="C540" s="854" t="s">
        <v>251</v>
      </c>
      <c r="D540" s="814"/>
      <c r="E540" s="814"/>
      <c r="F540" s="193"/>
      <c r="G540" s="193"/>
      <c r="H540" s="854" t="s">
        <v>251</v>
      </c>
      <c r="I540" s="814"/>
      <c r="J540" s="814"/>
      <c r="K540" s="193"/>
      <c r="L540" s="193"/>
      <c r="M540" s="853" t="s">
        <v>405</v>
      </c>
      <c r="N540" s="814"/>
      <c r="O540" s="199">
        <v>1.233218494444316E-2</v>
      </c>
      <c r="P540" s="193"/>
      <c r="Q540" s="193"/>
      <c r="AL540" s="369"/>
      <c r="AM540" s="369"/>
      <c r="AN540" s="369"/>
      <c r="AO540" s="369"/>
      <c r="AP540" s="369"/>
      <c r="AQ540" s="369"/>
      <c r="AR540" s="369"/>
      <c r="AS540" s="369"/>
      <c r="AT540" s="369"/>
      <c r="AU540" s="369"/>
      <c r="AV540" s="369"/>
      <c r="AW540" s="369"/>
      <c r="AX540" s="369"/>
      <c r="AY540" s="369"/>
      <c r="AZ540" s="369"/>
      <c r="BA540" s="371"/>
      <c r="BB540" s="448"/>
      <c r="BC540" s="371"/>
      <c r="BD540" s="371"/>
      <c r="BE540" s="371"/>
      <c r="BF540" s="371"/>
      <c r="BG540" s="371"/>
      <c r="BH540" s="371"/>
      <c r="BI540" s="371"/>
      <c r="BJ540" s="371"/>
      <c r="BK540" s="371"/>
      <c r="BL540" s="371"/>
      <c r="BM540" s="371"/>
      <c r="BN540" s="371"/>
      <c r="BO540" s="371"/>
      <c r="BP540" s="371"/>
      <c r="BQ540" s="371"/>
      <c r="BR540" s="371"/>
      <c r="BS540" s="371"/>
      <c r="BT540" s="371"/>
      <c r="BU540" s="371"/>
      <c r="BV540" s="371"/>
      <c r="BW540" s="371"/>
      <c r="BX540" s="371"/>
      <c r="BY540" s="371"/>
      <c r="BZ540" s="372"/>
      <c r="CA540" s="372"/>
      <c r="CB540" s="372"/>
      <c r="CC540" s="372"/>
      <c r="CD540" s="372"/>
      <c r="CE540" s="372"/>
      <c r="CF540" s="372"/>
      <c r="CG540" s="372"/>
      <c r="CH540" s="372"/>
      <c r="CI540" s="372"/>
      <c r="CJ540" s="372"/>
      <c r="CK540" s="372"/>
      <c r="CL540" s="372"/>
      <c r="CM540" s="372"/>
      <c r="CN540" s="372"/>
      <c r="CO540" s="372"/>
      <c r="CP540" s="372"/>
      <c r="CQ540" s="372"/>
      <c r="CR540" s="372"/>
      <c r="CS540" s="372"/>
      <c r="CT540" s="372"/>
      <c r="CU540" s="372"/>
      <c r="CV540" s="372"/>
      <c r="CW540" s="372"/>
      <c r="CX540" s="372"/>
      <c r="CY540" s="372"/>
      <c r="CZ540" s="372"/>
    </row>
    <row r="541" s="376" customFormat="true" ht="25.15" customHeight="true" x14ac:dyDescent="0.2">
      <c r="C541" s="815"/>
      <c r="D541" s="814"/>
      <c r="E541" s="202" t="s">
        <v>193</v>
      </c>
      <c r="F541" s="193"/>
      <c r="G541" s="193"/>
      <c r="H541" s="815"/>
      <c r="I541" s="814"/>
      <c r="J541" s="202" t="s">
        <v>193</v>
      </c>
      <c r="K541" s="193"/>
      <c r="L541" s="193"/>
      <c r="M541" s="853" t="s">
        <v>426</v>
      </c>
      <c r="N541" s="814"/>
      <c r="O541" s="199">
        <v>-1.3355187351509373E-3</v>
      </c>
      <c r="P541" s="193"/>
      <c r="Q541" s="193"/>
      <c r="AL541" s="369"/>
      <c r="AM541" s="369"/>
      <c r="AN541" s="369"/>
      <c r="AO541" s="369"/>
      <c r="AP541" s="369"/>
      <c r="AQ541" s="369"/>
      <c r="AR541" s="369"/>
      <c r="AS541" s="369"/>
      <c r="AT541" s="369"/>
      <c r="AU541" s="369"/>
      <c r="AV541" s="369"/>
      <c r="AW541" s="369"/>
      <c r="AX541" s="369"/>
      <c r="AY541" s="369"/>
      <c r="AZ541" s="369"/>
      <c r="BA541" s="371"/>
      <c r="BB541" s="448"/>
      <c r="BC541" s="371"/>
      <c r="BD541" s="371"/>
      <c r="BE541" s="371"/>
      <c r="BF541" s="371"/>
      <c r="BG541" s="371"/>
      <c r="BH541" s="371"/>
      <c r="BI541" s="371"/>
      <c r="BJ541" s="371"/>
      <c r="BK541" s="371"/>
      <c r="BL541" s="371"/>
      <c r="BM541" s="371"/>
      <c r="BN541" s="371"/>
      <c r="BO541" s="371"/>
      <c r="BP541" s="371"/>
      <c r="BQ541" s="371"/>
      <c r="BR541" s="371"/>
      <c r="BS541" s="371"/>
      <c r="BT541" s="371"/>
      <c r="BU541" s="371"/>
      <c r="BV541" s="371"/>
      <c r="BW541" s="371"/>
      <c r="BX541" s="371"/>
      <c r="BY541" s="371"/>
      <c r="BZ541" s="372"/>
      <c r="CA541" s="372"/>
      <c r="CB541" s="372"/>
      <c r="CC541" s="372"/>
      <c r="CD541" s="372"/>
      <c r="CE541" s="372"/>
      <c r="CF541" s="372"/>
      <c r="CG541" s="372"/>
      <c r="CH541" s="372"/>
      <c r="CI541" s="372"/>
      <c r="CJ541" s="372"/>
      <c r="CK541" s="372"/>
      <c r="CL541" s="372"/>
      <c r="CM541" s="372"/>
      <c r="CN541" s="372"/>
      <c r="CO541" s="372"/>
      <c r="CP541" s="372"/>
      <c r="CQ541" s="372"/>
      <c r="CR541" s="372"/>
      <c r="CS541" s="372"/>
      <c r="CT541" s="372"/>
      <c r="CU541" s="372"/>
      <c r="CV541" s="372"/>
      <c r="CW541" s="372"/>
      <c r="CX541" s="372"/>
      <c r="CY541" s="372"/>
      <c r="CZ541" s="372"/>
    </row>
    <row r="542" s="376" customFormat="true" ht="25.15" customHeight="true" x14ac:dyDescent="0.2">
      <c r="C542" s="814"/>
      <c r="D542" s="814"/>
      <c r="E542" s="206" t="s">
        <v>194</v>
      </c>
      <c r="F542" s="193"/>
      <c r="G542" s="193"/>
      <c r="H542" s="814"/>
      <c r="I542" s="814"/>
      <c r="J542" s="206" t="s">
        <v>194</v>
      </c>
      <c r="K542" s="193"/>
      <c r="L542" s="193"/>
      <c r="M542" s="853" t="s">
        <v>386</v>
      </c>
      <c r="N542" s="814"/>
      <c r="O542" s="199">
        <v>-0.10494420423764914</v>
      </c>
      <c r="P542" s="193"/>
      <c r="Q542" s="193"/>
      <c r="AL542" s="369"/>
      <c r="AM542" s="369"/>
      <c r="AN542" s="369"/>
      <c r="AO542" s="369"/>
      <c r="AP542" s="369"/>
      <c r="AQ542" s="369"/>
      <c r="AR542" s="369"/>
      <c r="AS542" s="369"/>
      <c r="AT542" s="369"/>
      <c r="AU542" s="369"/>
      <c r="AV542" s="369"/>
      <c r="AW542" s="369"/>
      <c r="AX542" s="369"/>
      <c r="AY542" s="369"/>
      <c r="AZ542" s="369"/>
      <c r="BA542" s="371"/>
      <c r="BB542" s="448"/>
      <c r="BC542" s="371"/>
      <c r="BD542" s="371"/>
      <c r="BE542" s="371"/>
      <c r="BF542" s="371"/>
      <c r="BG542" s="371"/>
      <c r="BH542" s="371"/>
      <c r="BI542" s="371"/>
      <c r="BJ542" s="371"/>
      <c r="BK542" s="371"/>
      <c r="BL542" s="371"/>
      <c r="BM542" s="371"/>
      <c r="BN542" s="371"/>
      <c r="BO542" s="371"/>
      <c r="BP542" s="371"/>
      <c r="BQ542" s="371"/>
      <c r="BR542" s="371"/>
      <c r="BS542" s="371"/>
      <c r="BT542" s="371"/>
      <c r="BU542" s="371"/>
      <c r="BV542" s="371"/>
      <c r="BW542" s="371"/>
      <c r="BX542" s="371"/>
      <c r="BY542" s="371"/>
      <c r="BZ542" s="372"/>
      <c r="CA542" s="372"/>
      <c r="CB542" s="372"/>
      <c r="CC542" s="372"/>
      <c r="CD542" s="372"/>
      <c r="CE542" s="372"/>
      <c r="CF542" s="372"/>
      <c r="CG542" s="372"/>
      <c r="CH542" s="372"/>
      <c r="CI542" s="372"/>
      <c r="CJ542" s="372"/>
      <c r="CK542" s="372"/>
      <c r="CL542" s="372"/>
      <c r="CM542" s="372"/>
      <c r="CN542" s="372"/>
      <c r="CO542" s="372"/>
      <c r="CP542" s="372"/>
      <c r="CQ542" s="372"/>
      <c r="CR542" s="372"/>
      <c r="CS542" s="372"/>
      <c r="CT542" s="372"/>
      <c r="CU542" s="372"/>
      <c r="CV542" s="372"/>
      <c r="CW542" s="372"/>
      <c r="CX542" s="372"/>
      <c r="CY542" s="372"/>
      <c r="CZ542" s="372"/>
    </row>
    <row r="543" s="376" customFormat="true" ht="25.15" customHeight="true" x14ac:dyDescent="0.2">
      <c r="C543" s="853" t="s">
        <v>400</v>
      </c>
      <c r="D543" s="814"/>
      <c r="E543" s="200">
        <v>-1.989973749237944E-2</v>
      </c>
      <c r="F543" s="193"/>
      <c r="G543" s="193"/>
      <c r="H543" s="853" t="s">
        <v>400</v>
      </c>
      <c r="I543" s="814"/>
      <c r="J543" s="200">
        <v>-3.1374892430319636E-2</v>
      </c>
      <c r="K543" s="193"/>
      <c r="L543" s="193"/>
      <c r="M543" s="853" t="s">
        <v>418</v>
      </c>
      <c r="N543" s="814"/>
      <c r="O543" s="199">
        <v>3.1234716376454062E-3</v>
      </c>
      <c r="P543" s="193"/>
      <c r="Q543" s="193"/>
      <c r="AL543" s="369"/>
      <c r="AM543" s="369"/>
      <c r="AN543" s="369"/>
      <c r="AO543" s="369"/>
      <c r="AP543" s="369"/>
      <c r="AQ543" s="369"/>
      <c r="AR543" s="369"/>
      <c r="AS543" s="369"/>
      <c r="AT543" s="369"/>
      <c r="AU543" s="369"/>
      <c r="AV543" s="369"/>
      <c r="AW543" s="369"/>
      <c r="AX543" s="369"/>
      <c r="AY543" s="369"/>
      <c r="AZ543" s="369"/>
      <c r="BA543" s="371"/>
      <c r="BB543" s="448"/>
      <c r="BC543" s="371"/>
      <c r="BD543" s="371"/>
      <c r="BE543" s="371"/>
      <c r="BF543" s="371"/>
      <c r="BG543" s="371"/>
      <c r="BH543" s="371"/>
      <c r="BI543" s="371"/>
      <c r="BJ543" s="371"/>
      <c r="BK543" s="371"/>
      <c r="BL543" s="371"/>
      <c r="BM543" s="371"/>
      <c r="BN543" s="371"/>
      <c r="BO543" s="371"/>
      <c r="BP543" s="371"/>
      <c r="BQ543" s="371"/>
      <c r="BR543" s="371"/>
      <c r="BS543" s="371"/>
      <c r="BT543" s="371"/>
      <c r="BU543" s="371"/>
      <c r="BV543" s="371"/>
      <c r="BW543" s="371"/>
      <c r="BX543" s="371"/>
      <c r="BY543" s="371"/>
      <c r="BZ543" s="372"/>
      <c r="CA543" s="372"/>
      <c r="CB543" s="372"/>
      <c r="CC543" s="372"/>
      <c r="CD543" s="372"/>
      <c r="CE543" s="372"/>
      <c r="CF543" s="372"/>
      <c r="CG543" s="372"/>
      <c r="CH543" s="372"/>
      <c r="CI543" s="372"/>
      <c r="CJ543" s="372"/>
      <c r="CK543" s="372"/>
      <c r="CL543" s="372"/>
      <c r="CM543" s="372"/>
      <c r="CN543" s="372"/>
      <c r="CO543" s="372"/>
      <c r="CP543" s="372"/>
      <c r="CQ543" s="372"/>
      <c r="CR543" s="372"/>
      <c r="CS543" s="372"/>
      <c r="CT543" s="372"/>
      <c r="CU543" s="372"/>
      <c r="CV543" s="372"/>
      <c r="CW543" s="372"/>
      <c r="CX543" s="372"/>
      <c r="CY543" s="372"/>
      <c r="CZ543" s="372"/>
    </row>
    <row r="544" s="376" customFormat="true" ht="25.15" customHeight="true" x14ac:dyDescent="0.2">
      <c r="C544" s="853" t="s">
        <v>292</v>
      </c>
      <c r="D544" s="814"/>
      <c r="E544" s="199">
        <v>-0.1140229064307455</v>
      </c>
      <c r="F544" s="193"/>
      <c r="G544" s="193"/>
      <c r="H544" s="853" t="s">
        <v>292</v>
      </c>
      <c r="I544" s="814"/>
      <c r="J544" s="199">
        <v>-0.11658250208196519</v>
      </c>
      <c r="K544" s="193"/>
      <c r="L544" s="193"/>
      <c r="M544" s="853" t="s">
        <v>423</v>
      </c>
      <c r="N544" s="814"/>
      <c r="O544" s="199">
        <v>-6.8705157454222287E-4</v>
      </c>
      <c r="P544" s="193"/>
      <c r="Q544" s="193"/>
      <c r="AL544" s="369"/>
      <c r="AM544" s="369"/>
      <c r="AN544" s="369"/>
      <c r="AO544" s="369"/>
      <c r="AP544" s="369"/>
      <c r="AQ544" s="369"/>
      <c r="AR544" s="369"/>
      <c r="AS544" s="369"/>
      <c r="AT544" s="369"/>
      <c r="AU544" s="369"/>
      <c r="AV544" s="369"/>
      <c r="AW544" s="369"/>
      <c r="AX544" s="369"/>
      <c r="AY544" s="369"/>
      <c r="AZ544" s="369"/>
      <c r="BA544" s="371"/>
      <c r="BB544" s="448"/>
      <c r="BC544" s="371"/>
      <c r="BD544" s="371"/>
      <c r="BE544" s="371"/>
      <c r="BF544" s="371"/>
      <c r="BG544" s="371"/>
      <c r="BH544" s="371"/>
      <c r="BI544" s="371"/>
      <c r="BJ544" s="371"/>
      <c r="BK544" s="371"/>
      <c r="BL544" s="371"/>
      <c r="BM544" s="371"/>
      <c r="BN544" s="371"/>
      <c r="BO544" s="371"/>
      <c r="BP544" s="371"/>
      <c r="BQ544" s="371"/>
      <c r="BR544" s="371"/>
      <c r="BS544" s="371"/>
      <c r="BT544" s="371"/>
      <c r="BU544" s="371"/>
      <c r="BV544" s="371"/>
      <c r="BW544" s="371"/>
      <c r="BX544" s="371"/>
      <c r="BY544" s="371"/>
      <c r="BZ544" s="372"/>
      <c r="CA544" s="372"/>
      <c r="CB544" s="372"/>
      <c r="CC544" s="372"/>
      <c r="CD544" s="372"/>
      <c r="CE544" s="372"/>
      <c r="CF544" s="372"/>
      <c r="CG544" s="372"/>
      <c r="CH544" s="372"/>
      <c r="CI544" s="372"/>
      <c r="CJ544" s="372"/>
      <c r="CK544" s="372"/>
      <c r="CL544" s="372"/>
      <c r="CM544" s="372"/>
      <c r="CN544" s="372"/>
      <c r="CO544" s="372"/>
      <c r="CP544" s="372"/>
      <c r="CQ544" s="372"/>
      <c r="CR544" s="372"/>
      <c r="CS544" s="372"/>
      <c r="CT544" s="372"/>
      <c r="CU544" s="372"/>
      <c r="CV544" s="372"/>
      <c r="CW544" s="372"/>
      <c r="CX544" s="372"/>
      <c r="CY544" s="372"/>
      <c r="CZ544" s="372"/>
    </row>
    <row r="545" s="376" customFormat="true" ht="25.15" customHeight="true" x14ac:dyDescent="0.2">
      <c r="C545" s="853" t="s">
        <v>407</v>
      </c>
      <c r="D545" s="814"/>
      <c r="E545" s="199">
        <v>4.0163663579483345E-3</v>
      </c>
      <c r="F545" s="193"/>
      <c r="G545" s="193"/>
      <c r="H545" s="853" t="s">
        <v>407</v>
      </c>
      <c r="I545" s="814"/>
      <c r="J545" s="199">
        <v>5.3139349030247689E-3</v>
      </c>
      <c r="K545" s="193"/>
      <c r="L545" s="193"/>
      <c r="M545" s="853" t="s">
        <v>421</v>
      </c>
      <c r="N545" s="814"/>
      <c r="O545" s="199">
        <v>-2.9307208747252397E-3</v>
      </c>
      <c r="P545" s="193"/>
      <c r="Q545" s="193"/>
      <c r="AL545" s="369"/>
      <c r="AM545" s="369"/>
      <c r="AN545" s="369"/>
      <c r="AO545" s="369"/>
      <c r="AP545" s="369"/>
      <c r="AQ545" s="369"/>
      <c r="AR545" s="369"/>
      <c r="AS545" s="369"/>
      <c r="AT545" s="369"/>
      <c r="AU545" s="369"/>
      <c r="AV545" s="369"/>
      <c r="AW545" s="369"/>
      <c r="AX545" s="369"/>
      <c r="AY545" s="369"/>
      <c r="AZ545" s="369"/>
      <c r="BA545" s="371"/>
      <c r="BB545" s="448"/>
      <c r="BC545" s="371"/>
      <c r="BD545" s="371"/>
      <c r="BE545" s="371"/>
      <c r="BF545" s="371"/>
      <c r="BG545" s="371"/>
      <c r="BH545" s="371"/>
      <c r="BI545" s="371"/>
      <c r="BJ545" s="371"/>
      <c r="BK545" s="371"/>
      <c r="BL545" s="371"/>
      <c r="BM545" s="371"/>
      <c r="BN545" s="371"/>
      <c r="BO545" s="371"/>
      <c r="BP545" s="371"/>
      <c r="BQ545" s="371"/>
      <c r="BR545" s="371"/>
      <c r="BS545" s="371"/>
      <c r="BT545" s="371"/>
      <c r="BU545" s="371"/>
      <c r="BV545" s="371"/>
      <c r="BW545" s="371"/>
      <c r="BX545" s="371"/>
      <c r="BY545" s="371"/>
      <c r="BZ545" s="372"/>
      <c r="CA545" s="372"/>
      <c r="CB545" s="372"/>
      <c r="CC545" s="372"/>
      <c r="CD545" s="372"/>
      <c r="CE545" s="372"/>
      <c r="CF545" s="372"/>
      <c r="CG545" s="372"/>
      <c r="CH545" s="372"/>
      <c r="CI545" s="372"/>
      <c r="CJ545" s="372"/>
      <c r="CK545" s="372"/>
      <c r="CL545" s="372"/>
      <c r="CM545" s="372"/>
      <c r="CN545" s="372"/>
      <c r="CO545" s="372"/>
      <c r="CP545" s="372"/>
      <c r="CQ545" s="372"/>
      <c r="CR545" s="372"/>
      <c r="CS545" s="372"/>
      <c r="CT545" s="372"/>
      <c r="CU545" s="372"/>
      <c r="CV545" s="372"/>
      <c r="CW545" s="372"/>
      <c r="CX545" s="372"/>
      <c r="CY545" s="372"/>
      <c r="CZ545" s="372"/>
    </row>
    <row r="546" s="376" customFormat="true" ht="25.15" customHeight="true" x14ac:dyDescent="0.2">
      <c r="C546" s="853" t="s">
        <v>314</v>
      </c>
      <c r="D546" s="814"/>
      <c r="E546" s="199">
        <v>7.3395486669652476E-4</v>
      </c>
      <c r="F546" s="193"/>
      <c r="G546" s="193"/>
      <c r="H546" s="853" t="s">
        <v>314</v>
      </c>
      <c r="I546" s="814"/>
      <c r="J546" s="199">
        <v>-3.6055177913812643E-3</v>
      </c>
      <c r="K546" s="193"/>
      <c r="L546" s="193"/>
      <c r="M546" s="853" t="s">
        <v>409</v>
      </c>
      <c r="N546" s="814"/>
      <c r="O546" s="199">
        <v>5.8515067154122288E-3</v>
      </c>
      <c r="P546" s="193"/>
      <c r="Q546" s="193"/>
      <c r="AL546" s="369"/>
      <c r="AM546" s="369"/>
      <c r="AN546" s="369"/>
      <c r="AO546" s="369"/>
      <c r="AP546" s="369"/>
      <c r="AQ546" s="369"/>
      <c r="AR546" s="369"/>
      <c r="AS546" s="369"/>
      <c r="AT546" s="369"/>
      <c r="AU546" s="369"/>
      <c r="AV546" s="369"/>
      <c r="AW546" s="369"/>
      <c r="AX546" s="369"/>
      <c r="AY546" s="369"/>
      <c r="AZ546" s="369"/>
      <c r="BA546" s="371"/>
      <c r="BB546" s="448"/>
      <c r="BC546" s="371"/>
      <c r="BD546" s="371"/>
      <c r="BE546" s="371"/>
      <c r="BF546" s="371"/>
      <c r="BG546" s="371"/>
      <c r="BH546" s="371"/>
      <c r="BI546" s="371"/>
      <c r="BJ546" s="371"/>
      <c r="BK546" s="371"/>
      <c r="BL546" s="371"/>
      <c r="BM546" s="371"/>
      <c r="BN546" s="371"/>
      <c r="BO546" s="371"/>
      <c r="BP546" s="371"/>
      <c r="BQ546" s="371"/>
      <c r="BR546" s="371"/>
      <c r="BS546" s="371"/>
      <c r="BT546" s="371"/>
      <c r="BU546" s="371"/>
      <c r="BV546" s="371"/>
      <c r="BW546" s="371"/>
      <c r="BX546" s="371"/>
      <c r="BY546" s="371"/>
      <c r="BZ546" s="372"/>
      <c r="CA546" s="372"/>
      <c r="CB546" s="372"/>
      <c r="CC546" s="372"/>
      <c r="CD546" s="372"/>
      <c r="CE546" s="372"/>
      <c r="CF546" s="372"/>
      <c r="CG546" s="372"/>
      <c r="CH546" s="372"/>
      <c r="CI546" s="372"/>
      <c r="CJ546" s="372"/>
      <c r="CK546" s="372"/>
      <c r="CL546" s="372"/>
      <c r="CM546" s="372"/>
      <c r="CN546" s="372"/>
      <c r="CO546" s="372"/>
      <c r="CP546" s="372"/>
      <c r="CQ546" s="372"/>
      <c r="CR546" s="372"/>
      <c r="CS546" s="372"/>
      <c r="CT546" s="372"/>
      <c r="CU546" s="372"/>
      <c r="CV546" s="372"/>
      <c r="CW546" s="372"/>
      <c r="CX546" s="372"/>
      <c r="CY546" s="372"/>
      <c r="CZ546" s="372"/>
    </row>
    <row r="547" s="376" customFormat="true" ht="25.15" customHeight="true" x14ac:dyDescent="0.2">
      <c r="C547" s="853" t="s">
        <v>415</v>
      </c>
      <c r="D547" s="814"/>
      <c r="E547" s="199">
        <v>7.8538612983746064E-3</v>
      </c>
      <c r="F547" s="193"/>
      <c r="G547" s="193"/>
      <c r="H547" s="853" t="s">
        <v>415</v>
      </c>
      <c r="I547" s="814"/>
      <c r="J547" s="199">
        <v>7.4911799662683949E-3</v>
      </c>
      <c r="K547" s="193"/>
      <c r="L547" s="193"/>
      <c r="M547" s="853" t="s">
        <v>379</v>
      </c>
      <c r="N547" s="814"/>
      <c r="O547" s="199">
        <v>0.14943323953067417</v>
      </c>
      <c r="P547" s="193"/>
      <c r="Q547" s="193"/>
      <c r="AL547" s="369"/>
      <c r="AM547" s="369"/>
      <c r="AN547" s="369"/>
      <c r="AO547" s="369"/>
      <c r="AP547" s="369"/>
      <c r="AQ547" s="369"/>
      <c r="AR547" s="369"/>
      <c r="AS547" s="369"/>
      <c r="AT547" s="369"/>
      <c r="AU547" s="369"/>
      <c r="AV547" s="369"/>
      <c r="AW547" s="369"/>
      <c r="AX547" s="369"/>
      <c r="AY547" s="369"/>
      <c r="AZ547" s="369"/>
      <c r="BA547" s="371"/>
      <c r="BB547" s="448"/>
      <c r="BC547" s="371"/>
      <c r="BD547" s="371"/>
      <c r="BE547" s="371"/>
      <c r="BF547" s="371"/>
      <c r="BG547" s="371"/>
      <c r="BH547" s="371"/>
      <c r="BI547" s="371"/>
      <c r="BJ547" s="371"/>
      <c r="BK547" s="371"/>
      <c r="BL547" s="371"/>
      <c r="BM547" s="371"/>
      <c r="BN547" s="371"/>
      <c r="BO547" s="371"/>
      <c r="BP547" s="371"/>
      <c r="BQ547" s="371"/>
      <c r="BR547" s="371"/>
      <c r="BS547" s="371"/>
      <c r="BT547" s="371"/>
      <c r="BU547" s="371"/>
      <c r="BV547" s="371"/>
      <c r="BW547" s="371"/>
      <c r="BX547" s="371"/>
      <c r="BY547" s="371"/>
      <c r="BZ547" s="372"/>
      <c r="CA547" s="372"/>
      <c r="CB547" s="372"/>
      <c r="CC547" s="372"/>
      <c r="CD547" s="372"/>
      <c r="CE547" s="372"/>
      <c r="CF547" s="372"/>
      <c r="CG547" s="372"/>
      <c r="CH547" s="372"/>
      <c r="CI547" s="372"/>
      <c r="CJ547" s="372"/>
      <c r="CK547" s="372"/>
      <c r="CL547" s="372"/>
      <c r="CM547" s="372"/>
      <c r="CN547" s="372"/>
      <c r="CO547" s="372"/>
      <c r="CP547" s="372"/>
      <c r="CQ547" s="372"/>
      <c r="CR547" s="372"/>
      <c r="CS547" s="372"/>
      <c r="CT547" s="372"/>
      <c r="CU547" s="372"/>
      <c r="CV547" s="372"/>
      <c r="CW547" s="372"/>
      <c r="CX547" s="372"/>
      <c r="CY547" s="372"/>
      <c r="CZ547" s="372"/>
    </row>
    <row r="548" s="376" customFormat="true" ht="25.15" customHeight="true" x14ac:dyDescent="0.2">
      <c r="C548" s="853" t="s">
        <v>316</v>
      </c>
      <c r="D548" s="814"/>
      <c r="E548" s="199">
        <v>3.9432354088935348E-2</v>
      </c>
      <c r="F548" s="193"/>
      <c r="G548" s="193"/>
      <c r="H548" s="853" t="s">
        <v>316</v>
      </c>
      <c r="I548" s="814"/>
      <c r="J548" s="199">
        <v>4.2349848734693323E-2</v>
      </c>
      <c r="K548" s="193"/>
      <c r="L548" s="193"/>
      <c r="M548" s="853" t="s">
        <v>420</v>
      </c>
      <c r="N548" s="814"/>
      <c r="O548" s="199">
        <v>3.9135119922789211E-3</v>
      </c>
      <c r="P548" s="193"/>
      <c r="Q548" s="193"/>
      <c r="AL548" s="369"/>
      <c r="AM548" s="369"/>
      <c r="AN548" s="369"/>
      <c r="AO548" s="369"/>
      <c r="AP548" s="369"/>
      <c r="AQ548" s="369"/>
      <c r="AR548" s="369"/>
      <c r="AS548" s="369"/>
      <c r="AT548" s="369"/>
      <c r="AU548" s="369"/>
      <c r="AV548" s="369"/>
      <c r="AW548" s="369"/>
      <c r="AX548" s="369"/>
      <c r="AY548" s="369"/>
      <c r="AZ548" s="369"/>
      <c r="BA548" s="371"/>
      <c r="BB548" s="448"/>
      <c r="BC548" s="371"/>
      <c r="BD548" s="371"/>
      <c r="BE548" s="371"/>
      <c r="BF548" s="371"/>
      <c r="BG548" s="371"/>
      <c r="BH548" s="371"/>
      <c r="BI548" s="371"/>
      <c r="BJ548" s="371"/>
      <c r="BK548" s="371"/>
      <c r="BL548" s="371"/>
      <c r="BM548" s="371"/>
      <c r="BN548" s="371"/>
      <c r="BO548" s="371"/>
      <c r="BP548" s="371"/>
      <c r="BQ548" s="371"/>
      <c r="BR548" s="371"/>
      <c r="BS548" s="371"/>
      <c r="BT548" s="371"/>
      <c r="BU548" s="371"/>
      <c r="BV548" s="371"/>
      <c r="BW548" s="371"/>
      <c r="BX548" s="371"/>
      <c r="BY548" s="371"/>
      <c r="BZ548" s="372"/>
      <c r="CA548" s="372"/>
      <c r="CB548" s="372"/>
      <c r="CC548" s="372"/>
      <c r="CD548" s="372"/>
      <c r="CE548" s="372"/>
      <c r="CF548" s="372"/>
      <c r="CG548" s="372"/>
      <c r="CH548" s="372"/>
      <c r="CI548" s="372"/>
      <c r="CJ548" s="372"/>
      <c r="CK548" s="372"/>
      <c r="CL548" s="372"/>
      <c r="CM548" s="372"/>
      <c r="CN548" s="372"/>
      <c r="CO548" s="372"/>
      <c r="CP548" s="372"/>
      <c r="CQ548" s="372"/>
      <c r="CR548" s="372"/>
      <c r="CS548" s="372"/>
      <c r="CT548" s="372"/>
      <c r="CU548" s="372"/>
      <c r="CV548" s="372"/>
      <c r="CW548" s="372"/>
      <c r="CX548" s="372"/>
      <c r="CY548" s="372"/>
      <c r="CZ548" s="372"/>
    </row>
    <row r="549" s="376" customFormat="true" ht="25.15" customHeight="true" x14ac:dyDescent="0.2">
      <c r="C549" s="853" t="s">
        <v>295</v>
      </c>
      <c r="D549" s="814"/>
      <c r="E549" s="199">
        <v>0.10751239005339563</v>
      </c>
      <c r="F549" s="193"/>
      <c r="G549" s="193"/>
      <c r="H549" s="853" t="s">
        <v>295</v>
      </c>
      <c r="I549" s="814"/>
      <c r="J549" s="199">
        <v>0.10724488364473252</v>
      </c>
      <c r="K549" s="193"/>
      <c r="L549" s="193"/>
      <c r="M549" s="853" t="s">
        <v>414</v>
      </c>
      <c r="N549" s="814"/>
      <c r="O549" s="199">
        <v>-8.2880976275814312E-4</v>
      </c>
      <c r="P549" s="193"/>
      <c r="Q549" s="193"/>
      <c r="AL549" s="369"/>
      <c r="AM549" s="369"/>
      <c r="AN549" s="369"/>
      <c r="AO549" s="369"/>
      <c r="AP549" s="369"/>
      <c r="AQ549" s="369"/>
      <c r="AR549" s="369"/>
      <c r="AS549" s="369"/>
      <c r="AT549" s="369"/>
      <c r="AU549" s="369"/>
      <c r="AV549" s="369"/>
      <c r="AW549" s="369"/>
      <c r="AX549" s="369"/>
      <c r="AY549" s="369"/>
      <c r="AZ549" s="369"/>
      <c r="BA549" s="371"/>
      <c r="BB549" s="448"/>
      <c r="BC549" s="371"/>
      <c r="BD549" s="371"/>
      <c r="BE549" s="371"/>
      <c r="BF549" s="371"/>
      <c r="BG549" s="371"/>
      <c r="BH549" s="371"/>
      <c r="BI549" s="371"/>
      <c r="BJ549" s="371"/>
      <c r="BK549" s="371"/>
      <c r="BL549" s="371"/>
      <c r="BM549" s="371"/>
      <c r="BN549" s="371"/>
      <c r="BO549" s="371"/>
      <c r="BP549" s="371"/>
      <c r="BQ549" s="371"/>
      <c r="BR549" s="371"/>
      <c r="BS549" s="371"/>
      <c r="BT549" s="371"/>
      <c r="BU549" s="371"/>
      <c r="BV549" s="371"/>
      <c r="BW549" s="371"/>
      <c r="BX549" s="371"/>
      <c r="BY549" s="371"/>
      <c r="BZ549" s="372"/>
      <c r="CA549" s="372"/>
      <c r="CB549" s="372"/>
      <c r="CC549" s="372"/>
      <c r="CD549" s="372"/>
      <c r="CE549" s="372"/>
      <c r="CF549" s="372"/>
      <c r="CG549" s="372"/>
      <c r="CH549" s="372"/>
      <c r="CI549" s="372"/>
      <c r="CJ549" s="372"/>
      <c r="CK549" s="372"/>
      <c r="CL549" s="372"/>
      <c r="CM549" s="372"/>
      <c r="CN549" s="372"/>
      <c r="CO549" s="372"/>
      <c r="CP549" s="372"/>
      <c r="CQ549" s="372"/>
      <c r="CR549" s="372"/>
      <c r="CS549" s="372"/>
      <c r="CT549" s="372"/>
      <c r="CU549" s="372"/>
      <c r="CV549" s="372"/>
      <c r="CW549" s="372"/>
      <c r="CX549" s="372"/>
      <c r="CY549" s="372"/>
      <c r="CZ549" s="372"/>
    </row>
    <row r="550" s="376" customFormat="true" ht="25.15" customHeight="true" x14ac:dyDescent="0.2">
      <c r="C550" s="853" t="s">
        <v>405</v>
      </c>
      <c r="D550" s="814"/>
      <c r="E550" s="199">
        <v>2.7153904180196392E-2</v>
      </c>
      <c r="F550" s="193"/>
      <c r="G550" s="193"/>
      <c r="H550" s="853" t="s">
        <v>405</v>
      </c>
      <c r="I550" s="814"/>
      <c r="J550" s="199">
        <v>2.5603650591756798E-2</v>
      </c>
      <c r="K550" s="193"/>
      <c r="L550" s="193"/>
      <c r="M550" s="853" t="s">
        <v>411</v>
      </c>
      <c r="N550" s="814"/>
      <c r="O550" s="199">
        <v>-9.5136825351954425E-3</v>
      </c>
      <c r="P550" s="193"/>
      <c r="Q550" s="193"/>
      <c r="AL550" s="369"/>
      <c r="AM550" s="369"/>
      <c r="AN550" s="369"/>
      <c r="AO550" s="369"/>
      <c r="AP550" s="369"/>
      <c r="AQ550" s="369"/>
      <c r="AR550" s="369"/>
      <c r="AS550" s="369"/>
      <c r="AT550" s="369"/>
      <c r="AU550" s="369"/>
      <c r="AV550" s="369"/>
      <c r="AW550" s="369"/>
      <c r="AX550" s="369"/>
      <c r="AY550" s="369"/>
      <c r="AZ550" s="369"/>
      <c r="BA550" s="371"/>
      <c r="BB550" s="448"/>
      <c r="BC550" s="371"/>
      <c r="BD550" s="371"/>
      <c r="BE550" s="371"/>
      <c r="BF550" s="371"/>
      <c r="BG550" s="371"/>
      <c r="BH550" s="371"/>
      <c r="BI550" s="371"/>
      <c r="BJ550" s="371"/>
      <c r="BK550" s="371"/>
      <c r="BL550" s="371"/>
      <c r="BM550" s="371"/>
      <c r="BN550" s="371"/>
      <c r="BO550" s="371"/>
      <c r="BP550" s="371"/>
      <c r="BQ550" s="371"/>
      <c r="BR550" s="371"/>
      <c r="BS550" s="371"/>
      <c r="BT550" s="371"/>
      <c r="BU550" s="371"/>
      <c r="BV550" s="371"/>
      <c r="BW550" s="371"/>
      <c r="BX550" s="371"/>
      <c r="BY550" s="371"/>
      <c r="BZ550" s="372"/>
      <c r="CA550" s="372"/>
      <c r="CB550" s="372"/>
      <c r="CC550" s="372"/>
      <c r="CD550" s="372"/>
      <c r="CE550" s="372"/>
      <c r="CF550" s="372"/>
      <c r="CG550" s="372"/>
      <c r="CH550" s="372"/>
      <c r="CI550" s="372"/>
      <c r="CJ550" s="372"/>
      <c r="CK550" s="372"/>
      <c r="CL550" s="372"/>
      <c r="CM550" s="372"/>
      <c r="CN550" s="372"/>
      <c r="CO550" s="372"/>
      <c r="CP550" s="372"/>
      <c r="CQ550" s="372"/>
      <c r="CR550" s="372"/>
      <c r="CS550" s="372"/>
      <c r="CT550" s="372"/>
      <c r="CU550" s="372"/>
      <c r="CV550" s="372"/>
      <c r="CW550" s="372"/>
      <c r="CX550" s="372"/>
      <c r="CY550" s="372"/>
      <c r="CZ550" s="372"/>
    </row>
    <row r="551" s="376" customFormat="true" ht="25.15" customHeight="true" x14ac:dyDescent="0.2">
      <c r="C551" s="853" t="s">
        <v>426</v>
      </c>
      <c r="D551" s="814"/>
      <c r="E551" s="199">
        <v>-1.7647200798704345E-3</v>
      </c>
      <c r="F551" s="193"/>
      <c r="G551" s="193"/>
      <c r="H551" s="853" t="s">
        <v>426</v>
      </c>
      <c r="I551" s="814"/>
      <c r="J551" s="199">
        <v>-2.7261442499324192E-3</v>
      </c>
      <c r="K551" s="193"/>
      <c r="L551" s="193"/>
      <c r="M551" s="853" t="s">
        <v>395</v>
      </c>
      <c r="N551" s="814"/>
      <c r="O551" s="199">
        <v>-4.7983436085514961E-2</v>
      </c>
      <c r="P551" s="193"/>
      <c r="Q551" s="193"/>
      <c r="AL551" s="369"/>
      <c r="AM551" s="369"/>
      <c r="AN551" s="369"/>
      <c r="AO551" s="369"/>
      <c r="AP551" s="369"/>
      <c r="AQ551" s="369"/>
      <c r="AR551" s="369"/>
      <c r="AS551" s="369"/>
      <c r="AT551" s="369"/>
      <c r="AU551" s="369"/>
      <c r="AV551" s="369"/>
      <c r="AW551" s="369"/>
      <c r="AX551" s="369"/>
      <c r="AY551" s="369"/>
      <c r="AZ551" s="369"/>
      <c r="BA551" s="371"/>
      <c r="BB551" s="448"/>
      <c r="BC551" s="371"/>
      <c r="BD551" s="371"/>
      <c r="BE551" s="371"/>
      <c r="BF551" s="371"/>
      <c r="BG551" s="371"/>
      <c r="BH551" s="371"/>
      <c r="BI551" s="371"/>
      <c r="BJ551" s="371"/>
      <c r="BK551" s="371"/>
      <c r="BL551" s="371"/>
      <c r="BM551" s="371"/>
      <c r="BN551" s="371"/>
      <c r="BO551" s="371"/>
      <c r="BP551" s="371"/>
      <c r="BQ551" s="371"/>
      <c r="BR551" s="371"/>
      <c r="BS551" s="371"/>
      <c r="BT551" s="371"/>
      <c r="BU551" s="371"/>
      <c r="BV551" s="371"/>
      <c r="BW551" s="371"/>
      <c r="BX551" s="371"/>
      <c r="BY551" s="371"/>
      <c r="BZ551" s="372"/>
      <c r="CA551" s="372"/>
      <c r="CB551" s="372"/>
      <c r="CC551" s="372"/>
      <c r="CD551" s="372"/>
      <c r="CE551" s="372"/>
      <c r="CF551" s="372"/>
      <c r="CG551" s="372"/>
      <c r="CH551" s="372"/>
      <c r="CI551" s="372"/>
      <c r="CJ551" s="372"/>
      <c r="CK551" s="372"/>
      <c r="CL551" s="372"/>
      <c r="CM551" s="372"/>
      <c r="CN551" s="372"/>
      <c r="CO551" s="372"/>
      <c r="CP551" s="372"/>
      <c r="CQ551" s="372"/>
      <c r="CR551" s="372"/>
      <c r="CS551" s="372"/>
      <c r="CT551" s="372"/>
      <c r="CU551" s="372"/>
      <c r="CV551" s="372"/>
      <c r="CW551" s="372"/>
      <c r="CX551" s="372"/>
      <c r="CY551" s="372"/>
      <c r="CZ551" s="372"/>
    </row>
    <row r="552" s="376" customFormat="true" ht="25.15" customHeight="true" x14ac:dyDescent="0.2">
      <c r="C552" s="853" t="s">
        <v>386</v>
      </c>
      <c r="D552" s="814"/>
      <c r="E552" s="199">
        <v>-7.606918352428578E-2</v>
      </c>
      <c r="F552" s="193"/>
      <c r="G552" s="193"/>
      <c r="H552" s="853" t="s">
        <v>386</v>
      </c>
      <c r="I552" s="814"/>
      <c r="J552" s="199">
        <v>-6.8807546139304981E-2</v>
      </c>
      <c r="K552" s="193"/>
      <c r="L552" s="193"/>
      <c r="M552" s="853" t="s">
        <v>413</v>
      </c>
      <c r="N552" s="814"/>
      <c r="O552" s="199">
        <v>4.0413641791751838E-3</v>
      </c>
      <c r="P552" s="193"/>
      <c r="Q552" s="193"/>
      <c r="AL552" s="369"/>
      <c r="AM552" s="369"/>
      <c r="AN552" s="369"/>
      <c r="AO552" s="369"/>
      <c r="AP552" s="369"/>
      <c r="AQ552" s="369"/>
      <c r="AR552" s="369"/>
      <c r="AS552" s="369"/>
      <c r="AT552" s="369"/>
      <c r="AU552" s="369"/>
      <c r="AV552" s="369"/>
      <c r="AW552" s="369"/>
      <c r="AX552" s="369"/>
      <c r="AY552" s="369"/>
      <c r="AZ552" s="369"/>
      <c r="BA552" s="371"/>
      <c r="BB552" s="448"/>
      <c r="BC552" s="371"/>
      <c r="BD552" s="371"/>
      <c r="BE552" s="371"/>
      <c r="BF552" s="371"/>
      <c r="BG552" s="371"/>
      <c r="BH552" s="371"/>
      <c r="BI552" s="371"/>
      <c r="BJ552" s="371"/>
      <c r="BK552" s="371"/>
      <c r="BL552" s="371"/>
      <c r="BM552" s="371"/>
      <c r="BN552" s="371"/>
      <c r="BO552" s="371"/>
      <c r="BP552" s="371"/>
      <c r="BQ552" s="371"/>
      <c r="BR552" s="371"/>
      <c r="BS552" s="371"/>
      <c r="BT552" s="371"/>
      <c r="BU552" s="371"/>
      <c r="BV552" s="371"/>
      <c r="BW552" s="371"/>
      <c r="BX552" s="371"/>
      <c r="BY552" s="371"/>
      <c r="BZ552" s="372"/>
      <c r="CA552" s="372"/>
      <c r="CB552" s="372"/>
      <c r="CC552" s="372"/>
      <c r="CD552" s="372"/>
      <c r="CE552" s="372"/>
      <c r="CF552" s="372"/>
      <c r="CG552" s="372"/>
      <c r="CH552" s="372"/>
      <c r="CI552" s="372"/>
      <c r="CJ552" s="372"/>
      <c r="CK552" s="372"/>
      <c r="CL552" s="372"/>
      <c r="CM552" s="372"/>
      <c r="CN552" s="372"/>
      <c r="CO552" s="372"/>
      <c r="CP552" s="372"/>
      <c r="CQ552" s="372"/>
      <c r="CR552" s="372"/>
      <c r="CS552" s="372"/>
      <c r="CT552" s="372"/>
      <c r="CU552" s="372"/>
      <c r="CV552" s="372"/>
      <c r="CW552" s="372"/>
      <c r="CX552" s="372"/>
      <c r="CY552" s="372"/>
      <c r="CZ552" s="372"/>
    </row>
    <row r="553" s="376" customFormat="true" ht="25.15" customHeight="true" x14ac:dyDescent="0.2">
      <c r="C553" s="853" t="s">
        <v>418</v>
      </c>
      <c r="D553" s="814"/>
      <c r="E553" s="199">
        <v>-3.8307265469695326E-3</v>
      </c>
      <c r="F553" s="193"/>
      <c r="G553" s="193"/>
      <c r="H553" s="853" t="s">
        <v>418</v>
      </c>
      <c r="I553" s="814"/>
      <c r="J553" s="199">
        <v>-9.8281967533101321E-3</v>
      </c>
      <c r="K553" s="193"/>
      <c r="L553" s="193"/>
      <c r="M553" s="853" t="s">
        <v>410</v>
      </c>
      <c r="N553" s="814"/>
      <c r="O553" s="199">
        <v>-1.0010935571389714E-2</v>
      </c>
      <c r="P553" s="193"/>
      <c r="Q553" s="193"/>
      <c r="AL553" s="369"/>
      <c r="AM553" s="369"/>
      <c r="AN553" s="369"/>
      <c r="AO553" s="369"/>
      <c r="AP553" s="369"/>
      <c r="AQ553" s="369"/>
      <c r="AR553" s="369"/>
      <c r="AS553" s="369"/>
      <c r="AT553" s="369"/>
      <c r="AU553" s="369"/>
      <c r="AV553" s="369"/>
      <c r="AW553" s="369"/>
      <c r="AX553" s="369"/>
      <c r="AY553" s="369"/>
      <c r="AZ553" s="369"/>
      <c r="BA553" s="371"/>
      <c r="BB553" s="448"/>
      <c r="BC553" s="371"/>
      <c r="BD553" s="371"/>
      <c r="BE553" s="371"/>
      <c r="BF553" s="371"/>
      <c r="BG553" s="371"/>
      <c r="BH553" s="371"/>
      <c r="BI553" s="371"/>
      <c r="BJ553" s="371"/>
      <c r="BK553" s="371"/>
      <c r="BL553" s="371"/>
      <c r="BM553" s="371"/>
      <c r="BN553" s="371"/>
      <c r="BO553" s="371"/>
      <c r="BP553" s="371"/>
      <c r="BQ553" s="371"/>
      <c r="BR553" s="371"/>
      <c r="BS553" s="371"/>
      <c r="BT553" s="371"/>
      <c r="BU553" s="371"/>
      <c r="BV553" s="371"/>
      <c r="BW553" s="371"/>
      <c r="BX553" s="371"/>
      <c r="BY553" s="371"/>
      <c r="BZ553" s="372"/>
      <c r="CA553" s="372"/>
      <c r="CB553" s="372"/>
      <c r="CC553" s="372"/>
      <c r="CD553" s="372"/>
      <c r="CE553" s="372"/>
      <c r="CF553" s="372"/>
      <c r="CG553" s="372"/>
      <c r="CH553" s="372"/>
      <c r="CI553" s="372"/>
      <c r="CJ553" s="372"/>
      <c r="CK553" s="372"/>
      <c r="CL553" s="372"/>
      <c r="CM553" s="372"/>
      <c r="CN553" s="372"/>
      <c r="CO553" s="372"/>
      <c r="CP553" s="372"/>
      <c r="CQ553" s="372"/>
      <c r="CR553" s="372"/>
      <c r="CS553" s="372"/>
      <c r="CT553" s="372"/>
      <c r="CU553" s="372"/>
      <c r="CV553" s="372"/>
      <c r="CW553" s="372"/>
      <c r="CX553" s="372"/>
      <c r="CY553" s="372"/>
      <c r="CZ553" s="372"/>
    </row>
    <row r="554" s="376" customFormat="true" ht="25.15" customHeight="true" x14ac:dyDescent="0.2">
      <c r="C554" s="853" t="s">
        <v>423</v>
      </c>
      <c r="D554" s="814"/>
      <c r="E554" s="199">
        <v>-4.3063117281437364E-3</v>
      </c>
      <c r="F554" s="193"/>
      <c r="G554" s="193"/>
      <c r="H554" s="853" t="s">
        <v>423</v>
      </c>
      <c r="I554" s="814"/>
      <c r="J554" s="199">
        <v>-6.025287843409546E-3</v>
      </c>
      <c r="K554" s="193"/>
      <c r="L554" s="193"/>
      <c r="M554" s="853" t="s">
        <v>429</v>
      </c>
      <c r="N554" s="814"/>
      <c r="O554" s="199">
        <v>1.1423360052359834E-3</v>
      </c>
      <c r="P554" s="193"/>
      <c r="Q554" s="193"/>
      <c r="AL554" s="369"/>
      <c r="AM554" s="369"/>
      <c r="AN554" s="369"/>
      <c r="AO554" s="369"/>
      <c r="AP554" s="369"/>
      <c r="AQ554" s="369"/>
      <c r="AR554" s="369"/>
      <c r="AS554" s="369"/>
      <c r="AT554" s="369"/>
      <c r="AU554" s="369"/>
      <c r="AV554" s="369"/>
      <c r="AW554" s="369"/>
      <c r="AX554" s="369"/>
      <c r="AY554" s="369"/>
      <c r="AZ554" s="369"/>
      <c r="BA554" s="371"/>
      <c r="BB554" s="448"/>
      <c r="BC554" s="371"/>
      <c r="BD554" s="371"/>
      <c r="BE554" s="371"/>
      <c r="BF554" s="371"/>
      <c r="BG554" s="371"/>
      <c r="BH554" s="371"/>
      <c r="BI554" s="371"/>
      <c r="BJ554" s="371"/>
      <c r="BK554" s="371"/>
      <c r="BL554" s="371"/>
      <c r="BM554" s="371"/>
      <c r="BN554" s="371"/>
      <c r="BO554" s="371"/>
      <c r="BP554" s="371"/>
      <c r="BQ554" s="371"/>
      <c r="BR554" s="371"/>
      <c r="BS554" s="371"/>
      <c r="BT554" s="371"/>
      <c r="BU554" s="371"/>
      <c r="BV554" s="371"/>
      <c r="BW554" s="371"/>
      <c r="BX554" s="371"/>
      <c r="BY554" s="371"/>
      <c r="BZ554" s="372"/>
      <c r="CA554" s="372"/>
      <c r="CB554" s="372"/>
      <c r="CC554" s="372"/>
      <c r="CD554" s="372"/>
      <c r="CE554" s="372"/>
      <c r="CF554" s="372"/>
      <c r="CG554" s="372"/>
      <c r="CH554" s="372"/>
      <c r="CI554" s="372"/>
      <c r="CJ554" s="372"/>
      <c r="CK554" s="372"/>
      <c r="CL554" s="372"/>
      <c r="CM554" s="372"/>
      <c r="CN554" s="372"/>
      <c r="CO554" s="372"/>
      <c r="CP554" s="372"/>
      <c r="CQ554" s="372"/>
      <c r="CR554" s="372"/>
      <c r="CS554" s="372"/>
      <c r="CT554" s="372"/>
      <c r="CU554" s="372"/>
      <c r="CV554" s="372"/>
      <c r="CW554" s="372"/>
      <c r="CX554" s="372"/>
      <c r="CY554" s="372"/>
      <c r="CZ554" s="372"/>
    </row>
    <row r="555" s="376" customFormat="true" ht="25.15" customHeight="true" x14ac:dyDescent="0.2">
      <c r="C555" s="853" t="s">
        <v>421</v>
      </c>
      <c r="D555" s="814"/>
      <c r="E555" s="199">
        <v>-4.3433361173595333E-3</v>
      </c>
      <c r="F555" s="193"/>
      <c r="G555" s="193"/>
      <c r="H555" s="853" t="s">
        <v>421</v>
      </c>
      <c r="I555" s="814"/>
      <c r="J555" s="199">
        <v>-7.5509975442095692E-3</v>
      </c>
      <c r="K555" s="193"/>
      <c r="L555" s="193"/>
      <c r="M555" s="853" t="s">
        <v>422</v>
      </c>
      <c r="N555" s="814"/>
      <c r="O555" s="199">
        <v>-3.2709933311029162E-3</v>
      </c>
      <c r="P555" s="193"/>
      <c r="Q555" s="193"/>
      <c r="AL555" s="369"/>
      <c r="AM555" s="369"/>
      <c r="AN555" s="369"/>
      <c r="AO555" s="369"/>
      <c r="AP555" s="369"/>
      <c r="AQ555" s="369"/>
      <c r="AR555" s="369"/>
      <c r="AS555" s="369"/>
      <c r="AT555" s="369"/>
      <c r="AU555" s="369"/>
      <c r="AV555" s="369"/>
      <c r="AW555" s="369"/>
      <c r="AX555" s="369"/>
      <c r="AY555" s="369"/>
      <c r="AZ555" s="369"/>
      <c r="BA555" s="371"/>
      <c r="BB555" s="448"/>
      <c r="BC555" s="371"/>
      <c r="BD555" s="371"/>
      <c r="BE555" s="371"/>
      <c r="BF555" s="371"/>
      <c r="BG555" s="371"/>
      <c r="BH555" s="371"/>
      <c r="BI555" s="371"/>
      <c r="BJ555" s="371"/>
      <c r="BK555" s="371"/>
      <c r="BL555" s="371"/>
      <c r="BM555" s="371"/>
      <c r="BN555" s="371"/>
      <c r="BO555" s="371"/>
      <c r="BP555" s="371"/>
      <c r="BQ555" s="371"/>
      <c r="BR555" s="371"/>
      <c r="BS555" s="371"/>
      <c r="BT555" s="371"/>
      <c r="BU555" s="371"/>
      <c r="BV555" s="371"/>
      <c r="BW555" s="371"/>
      <c r="BX555" s="371"/>
      <c r="BY555" s="371"/>
      <c r="BZ555" s="372"/>
      <c r="CA555" s="372"/>
      <c r="CB555" s="372"/>
      <c r="CC555" s="372"/>
      <c r="CD555" s="372"/>
      <c r="CE555" s="372"/>
      <c r="CF555" s="372"/>
      <c r="CG555" s="372"/>
      <c r="CH555" s="372"/>
      <c r="CI555" s="372"/>
      <c r="CJ555" s="372"/>
      <c r="CK555" s="372"/>
      <c r="CL555" s="372"/>
      <c r="CM555" s="372"/>
      <c r="CN555" s="372"/>
      <c r="CO555" s="372"/>
      <c r="CP555" s="372"/>
      <c r="CQ555" s="372"/>
      <c r="CR555" s="372"/>
      <c r="CS555" s="372"/>
      <c r="CT555" s="372"/>
      <c r="CU555" s="372"/>
      <c r="CV555" s="372"/>
      <c r="CW555" s="372"/>
      <c r="CX555" s="372"/>
      <c r="CY555" s="372"/>
      <c r="CZ555" s="372"/>
    </row>
    <row r="556" s="376" customFormat="true" ht="25.15" customHeight="true" x14ac:dyDescent="0.2">
      <c r="C556" s="853" t="s">
        <v>409</v>
      </c>
      <c r="D556" s="814"/>
      <c r="E556" s="199">
        <v>1.5056385051074246E-2</v>
      </c>
      <c r="F556" s="193"/>
      <c r="G556" s="193"/>
      <c r="H556" s="853" t="s">
        <v>409</v>
      </c>
      <c r="I556" s="814"/>
      <c r="J556" s="199">
        <v>1.5536545499053984E-2</v>
      </c>
      <c r="K556" s="193"/>
      <c r="L556" s="193"/>
      <c r="M556" s="853" t="s">
        <v>430</v>
      </c>
      <c r="N556" s="814"/>
      <c r="O556" s="199">
        <v>1.0504263298205636E-3</v>
      </c>
      <c r="P556" s="193"/>
      <c r="Q556" s="193"/>
      <c r="AL556" s="369"/>
      <c r="AM556" s="369"/>
      <c r="AN556" s="369"/>
      <c r="AO556" s="369"/>
      <c r="AP556" s="369"/>
      <c r="AQ556" s="369"/>
      <c r="AR556" s="369"/>
      <c r="AS556" s="369"/>
      <c r="AT556" s="369"/>
      <c r="AU556" s="369"/>
      <c r="AV556" s="369"/>
      <c r="AW556" s="369"/>
      <c r="AX556" s="369"/>
      <c r="AY556" s="369"/>
      <c r="AZ556" s="369"/>
      <c r="BA556" s="371"/>
      <c r="BB556" s="448"/>
      <c r="BC556" s="371"/>
      <c r="BD556" s="371"/>
      <c r="BE556" s="371"/>
      <c r="BF556" s="371"/>
      <c r="BG556" s="371"/>
      <c r="BH556" s="371"/>
      <c r="BI556" s="371"/>
      <c r="BJ556" s="371"/>
      <c r="BK556" s="371"/>
      <c r="BL556" s="371"/>
      <c r="BM556" s="371"/>
      <c r="BN556" s="371"/>
      <c r="BO556" s="371"/>
      <c r="BP556" s="371"/>
      <c r="BQ556" s="371"/>
      <c r="BR556" s="371"/>
      <c r="BS556" s="371"/>
      <c r="BT556" s="371"/>
      <c r="BU556" s="371"/>
      <c r="BV556" s="371"/>
      <c r="BW556" s="371"/>
      <c r="BX556" s="371"/>
      <c r="BY556" s="371"/>
      <c r="BZ556" s="372"/>
      <c r="CA556" s="372"/>
      <c r="CB556" s="372"/>
      <c r="CC556" s="372"/>
      <c r="CD556" s="372"/>
      <c r="CE556" s="372"/>
      <c r="CF556" s="372"/>
      <c r="CG556" s="372"/>
      <c r="CH556" s="372"/>
      <c r="CI556" s="372"/>
      <c r="CJ556" s="372"/>
      <c r="CK556" s="372"/>
      <c r="CL556" s="372"/>
      <c r="CM556" s="372"/>
      <c r="CN556" s="372"/>
      <c r="CO556" s="372"/>
      <c r="CP556" s="372"/>
      <c r="CQ556" s="372"/>
      <c r="CR556" s="372"/>
      <c r="CS556" s="372"/>
      <c r="CT556" s="372"/>
      <c r="CU556" s="372"/>
      <c r="CV556" s="372"/>
      <c r="CW556" s="372"/>
      <c r="CX556" s="372"/>
      <c r="CY556" s="372"/>
      <c r="CZ556" s="372"/>
    </row>
    <row r="557" s="376" customFormat="true" ht="25.15" customHeight="true" x14ac:dyDescent="0.2">
      <c r="C557" s="853" t="s">
        <v>379</v>
      </c>
      <c r="D557" s="814"/>
      <c r="E557" s="199">
        <v>9.5651266907174223E-2</v>
      </c>
      <c r="F557" s="193"/>
      <c r="G557" s="193"/>
      <c r="H557" s="853" t="s">
        <v>379</v>
      </c>
      <c r="I557" s="814"/>
      <c r="J557" s="199">
        <v>8.2634738928349591E-2</v>
      </c>
      <c r="K557" s="193"/>
      <c r="L557" s="193"/>
      <c r="M557" s="853" t="s">
        <v>310</v>
      </c>
      <c r="N557" s="814"/>
      <c r="O557" s="199">
        <v>5.1126583969793866E-2</v>
      </c>
      <c r="P557" s="193"/>
      <c r="Q557" s="193"/>
      <c r="AL557" s="369"/>
      <c r="AM557" s="369"/>
      <c r="AN557" s="369"/>
      <c r="AO557" s="369"/>
      <c r="AP557" s="369"/>
      <c r="AQ557" s="369"/>
      <c r="AR557" s="369"/>
      <c r="AS557" s="369"/>
      <c r="AT557" s="369"/>
      <c r="AU557" s="369"/>
      <c r="AV557" s="369"/>
      <c r="AW557" s="369"/>
      <c r="AX557" s="369"/>
      <c r="AY557" s="369"/>
      <c r="AZ557" s="369"/>
      <c r="BA557" s="371"/>
      <c r="BB557" s="448"/>
      <c r="BC557" s="371"/>
      <c r="BD557" s="371"/>
      <c r="BE557" s="371"/>
      <c r="BF557" s="371"/>
      <c r="BG557" s="371"/>
      <c r="BH557" s="371"/>
      <c r="BI557" s="371"/>
      <c r="BJ557" s="371"/>
      <c r="BK557" s="371"/>
      <c r="BL557" s="371"/>
      <c r="BM557" s="371"/>
      <c r="BN557" s="371"/>
      <c r="BO557" s="371"/>
      <c r="BP557" s="371"/>
      <c r="BQ557" s="371"/>
      <c r="BR557" s="371"/>
      <c r="BS557" s="371"/>
      <c r="BT557" s="371"/>
      <c r="BU557" s="371"/>
      <c r="BV557" s="371"/>
      <c r="BW557" s="371"/>
      <c r="BX557" s="371"/>
      <c r="BY557" s="371"/>
      <c r="BZ557" s="372"/>
      <c r="CA557" s="372"/>
      <c r="CB557" s="372"/>
      <c r="CC557" s="372"/>
      <c r="CD557" s="372"/>
      <c r="CE557" s="372"/>
      <c r="CF557" s="372"/>
      <c r="CG557" s="372"/>
      <c r="CH557" s="372"/>
      <c r="CI557" s="372"/>
      <c r="CJ557" s="372"/>
      <c r="CK557" s="372"/>
      <c r="CL557" s="372"/>
      <c r="CM557" s="372"/>
      <c r="CN557" s="372"/>
      <c r="CO557" s="372"/>
      <c r="CP557" s="372"/>
      <c r="CQ557" s="372"/>
      <c r="CR557" s="372"/>
      <c r="CS557" s="372"/>
      <c r="CT557" s="372"/>
      <c r="CU557" s="372"/>
      <c r="CV557" s="372"/>
      <c r="CW557" s="372"/>
      <c r="CX557" s="372"/>
      <c r="CY557" s="372"/>
      <c r="CZ557" s="372"/>
    </row>
    <row r="558" s="376" customFormat="true" ht="25.15" customHeight="true" x14ac:dyDescent="0.2">
      <c r="C558" s="853" t="s">
        <v>420</v>
      </c>
      <c r="D558" s="814"/>
      <c r="E558" s="199">
        <v>3.5534199538547195E-3</v>
      </c>
      <c r="F558" s="193"/>
      <c r="G558" s="193"/>
      <c r="H558" s="853" t="s">
        <v>420</v>
      </c>
      <c r="I558" s="814"/>
      <c r="J558" s="199">
        <v>1.987849654435405E-3</v>
      </c>
      <c r="K558" s="193"/>
      <c r="L558" s="193"/>
      <c r="M558" s="853" t="s">
        <v>398</v>
      </c>
      <c r="N558" s="814"/>
      <c r="O558" s="199">
        <v>1.4389012389523146E-2</v>
      </c>
      <c r="P558" s="193"/>
      <c r="Q558" s="193"/>
      <c r="AL558" s="369"/>
      <c r="AM558" s="369"/>
      <c r="AN558" s="369"/>
      <c r="AO558" s="369"/>
      <c r="AP558" s="369"/>
      <c r="AQ558" s="369"/>
      <c r="AR558" s="369"/>
      <c r="AS558" s="369"/>
      <c r="AT558" s="369"/>
      <c r="AU558" s="369"/>
      <c r="AV558" s="369"/>
      <c r="AW558" s="369"/>
      <c r="AX558" s="369"/>
      <c r="AY558" s="369"/>
      <c r="AZ558" s="369"/>
      <c r="BA558" s="371"/>
      <c r="BB558" s="448"/>
      <c r="BC558" s="371"/>
      <c r="BD558" s="371"/>
      <c r="BE558" s="371"/>
      <c r="BF558" s="371"/>
      <c r="BG558" s="371"/>
      <c r="BH558" s="371"/>
      <c r="BI558" s="371"/>
      <c r="BJ558" s="371"/>
      <c r="BK558" s="371"/>
      <c r="BL558" s="371"/>
      <c r="BM558" s="371"/>
      <c r="BN558" s="371"/>
      <c r="BO558" s="371"/>
      <c r="BP558" s="371"/>
      <c r="BQ558" s="371"/>
      <c r="BR558" s="371"/>
      <c r="BS558" s="371"/>
      <c r="BT558" s="371"/>
      <c r="BU558" s="371"/>
      <c r="BV558" s="371"/>
      <c r="BW558" s="371"/>
      <c r="BX558" s="371"/>
      <c r="BY558" s="371"/>
      <c r="BZ558" s="372"/>
      <c r="CA558" s="372"/>
      <c r="CB558" s="372"/>
      <c r="CC558" s="372"/>
      <c r="CD558" s="372"/>
      <c r="CE558" s="372"/>
      <c r="CF558" s="372"/>
      <c r="CG558" s="372"/>
      <c r="CH558" s="372"/>
      <c r="CI558" s="372"/>
      <c r="CJ558" s="372"/>
      <c r="CK558" s="372"/>
      <c r="CL558" s="372"/>
      <c r="CM558" s="372"/>
      <c r="CN558" s="372"/>
      <c r="CO558" s="372"/>
      <c r="CP558" s="372"/>
      <c r="CQ558" s="372"/>
      <c r="CR558" s="372"/>
      <c r="CS558" s="372"/>
      <c r="CT558" s="372"/>
      <c r="CU558" s="372"/>
      <c r="CV558" s="372"/>
      <c r="CW558" s="372"/>
      <c r="CX558" s="372"/>
      <c r="CY558" s="372"/>
      <c r="CZ558" s="372"/>
    </row>
    <row r="559" s="376" customFormat="true" ht="25.15" customHeight="true" x14ac:dyDescent="0.2">
      <c r="C559" s="853" t="s">
        <v>412</v>
      </c>
      <c r="D559" s="814"/>
      <c r="E559" s="199">
        <v>1.0397937525413459E-2</v>
      </c>
      <c r="F559" s="193"/>
      <c r="G559" s="193"/>
      <c r="H559" s="853" t="s">
        <v>412</v>
      </c>
      <c r="I559" s="814"/>
      <c r="J559" s="199">
        <v>1.0927389010116681E-2</v>
      </c>
      <c r="K559" s="193"/>
      <c r="L559" s="193"/>
      <c r="M559" s="853" t="s">
        <v>399</v>
      </c>
      <c r="N559" s="814"/>
      <c r="O559" s="199">
        <v>3.9183821621993388E-2</v>
      </c>
      <c r="P559" s="193"/>
      <c r="Q559" s="193"/>
      <c r="AL559" s="369"/>
      <c r="AM559" s="369"/>
      <c r="AN559" s="369"/>
      <c r="AO559" s="369"/>
      <c r="AP559" s="369"/>
      <c r="AQ559" s="369"/>
      <c r="AR559" s="369"/>
      <c r="AS559" s="369"/>
      <c r="AT559" s="369"/>
      <c r="AU559" s="369"/>
      <c r="AV559" s="369"/>
      <c r="AW559" s="369"/>
      <c r="AX559" s="369"/>
      <c r="AY559" s="369"/>
      <c r="AZ559" s="369"/>
      <c r="BA559" s="371"/>
      <c r="BB559" s="448"/>
      <c r="BC559" s="371"/>
      <c r="BD559" s="371"/>
      <c r="BE559" s="371"/>
      <c r="BF559" s="371"/>
      <c r="BG559" s="371"/>
      <c r="BH559" s="371"/>
      <c r="BI559" s="371"/>
      <c r="BJ559" s="371"/>
      <c r="BK559" s="371"/>
      <c r="BL559" s="371"/>
      <c r="BM559" s="371"/>
      <c r="BN559" s="371"/>
      <c r="BO559" s="371"/>
      <c r="BP559" s="371"/>
      <c r="BQ559" s="371"/>
      <c r="BR559" s="371"/>
      <c r="BS559" s="371"/>
      <c r="BT559" s="371"/>
      <c r="BU559" s="371"/>
      <c r="BV559" s="371"/>
      <c r="BW559" s="371"/>
      <c r="BX559" s="371"/>
      <c r="BY559" s="371"/>
      <c r="BZ559" s="372"/>
      <c r="CA559" s="372"/>
      <c r="CB559" s="372"/>
      <c r="CC559" s="372"/>
      <c r="CD559" s="372"/>
      <c r="CE559" s="372"/>
      <c r="CF559" s="372"/>
      <c r="CG559" s="372"/>
      <c r="CH559" s="372"/>
      <c r="CI559" s="372"/>
      <c r="CJ559" s="372"/>
      <c r="CK559" s="372"/>
      <c r="CL559" s="372"/>
      <c r="CM559" s="372"/>
      <c r="CN559" s="372"/>
      <c r="CO559" s="372"/>
      <c r="CP559" s="372"/>
      <c r="CQ559" s="372"/>
      <c r="CR559" s="372"/>
      <c r="CS559" s="372"/>
      <c r="CT559" s="372"/>
      <c r="CU559" s="372"/>
      <c r="CV559" s="372"/>
      <c r="CW559" s="372"/>
      <c r="CX559" s="372"/>
      <c r="CY559" s="372"/>
      <c r="CZ559" s="372"/>
    </row>
    <row r="560" s="376" customFormat="true" ht="25.15" customHeight="true" x14ac:dyDescent="0.2">
      <c r="C560" s="853" t="s">
        <v>419</v>
      </c>
      <c r="D560" s="814"/>
      <c r="E560" s="199">
        <v>4.9921549682610759E-3</v>
      </c>
      <c r="F560" s="193"/>
      <c r="G560" s="193"/>
      <c r="H560" s="853" t="s">
        <v>419</v>
      </c>
      <c r="I560" s="814"/>
      <c r="J560" s="199">
        <v>3.6993894294867114E-3</v>
      </c>
      <c r="K560" s="193"/>
      <c r="L560" s="193"/>
      <c r="M560" s="853" t="s">
        <v>394</v>
      </c>
      <c r="N560" s="814"/>
      <c r="O560" s="199">
        <v>3.8659117578233773E-2</v>
      </c>
      <c r="P560" s="193"/>
      <c r="Q560" s="193"/>
      <c r="AL560" s="369"/>
      <c r="AM560" s="369"/>
      <c r="AN560" s="369"/>
      <c r="AO560" s="369"/>
      <c r="AP560" s="369"/>
      <c r="AQ560" s="369"/>
      <c r="AR560" s="369"/>
      <c r="AS560" s="369"/>
      <c r="AT560" s="369"/>
      <c r="AU560" s="369"/>
      <c r="AV560" s="369"/>
      <c r="AW560" s="369"/>
      <c r="AX560" s="369"/>
      <c r="AY560" s="369"/>
      <c r="AZ560" s="369"/>
      <c r="BA560" s="371"/>
      <c r="BB560" s="448"/>
      <c r="BC560" s="371"/>
      <c r="BD560" s="371"/>
      <c r="BE560" s="371"/>
      <c r="BF560" s="371"/>
      <c r="BG560" s="371"/>
      <c r="BH560" s="371"/>
      <c r="BI560" s="371"/>
      <c r="BJ560" s="371"/>
      <c r="BK560" s="371"/>
      <c r="BL560" s="371"/>
      <c r="BM560" s="371"/>
      <c r="BN560" s="371"/>
      <c r="BO560" s="371"/>
      <c r="BP560" s="371"/>
      <c r="BQ560" s="371"/>
      <c r="BR560" s="371"/>
      <c r="BS560" s="371"/>
      <c r="BT560" s="371"/>
      <c r="BU560" s="371"/>
      <c r="BV560" s="371"/>
      <c r="BW560" s="371"/>
      <c r="BX560" s="371"/>
      <c r="BY560" s="371"/>
      <c r="BZ560" s="372"/>
      <c r="CA560" s="372"/>
      <c r="CB560" s="372"/>
      <c r="CC560" s="372"/>
      <c r="CD560" s="372"/>
      <c r="CE560" s="372"/>
      <c r="CF560" s="372"/>
      <c r="CG560" s="372"/>
      <c r="CH560" s="372"/>
      <c r="CI560" s="372"/>
      <c r="CJ560" s="372"/>
      <c r="CK560" s="372"/>
      <c r="CL560" s="372"/>
      <c r="CM560" s="372"/>
      <c r="CN560" s="372"/>
      <c r="CO560" s="372"/>
      <c r="CP560" s="372"/>
      <c r="CQ560" s="372"/>
      <c r="CR560" s="372"/>
      <c r="CS560" s="372"/>
      <c r="CT560" s="372"/>
      <c r="CU560" s="372"/>
      <c r="CV560" s="372"/>
      <c r="CW560" s="372"/>
      <c r="CX560" s="372"/>
      <c r="CY560" s="372"/>
      <c r="CZ560" s="372"/>
    </row>
    <row r="561" s="376" customFormat="true" ht="25.15" customHeight="true" x14ac:dyDescent="0.2">
      <c r="C561" s="853" t="s">
        <v>403</v>
      </c>
      <c r="D561" s="814"/>
      <c r="E561" s="199">
        <v>2.8605471710748436E-2</v>
      </c>
      <c r="F561" s="193"/>
      <c r="G561" s="193"/>
      <c r="H561" s="853" t="s">
        <v>403</v>
      </c>
      <c r="I561" s="814"/>
      <c r="J561" s="199">
        <v>2.9442993552034745E-2</v>
      </c>
      <c r="K561" s="193"/>
      <c r="L561" s="193"/>
      <c r="M561" s="853" t="s">
        <v>427</v>
      </c>
      <c r="N561" s="814"/>
      <c r="O561" s="199">
        <v>-2.8400369006609336E-4</v>
      </c>
      <c r="P561" s="193"/>
      <c r="Q561" s="193"/>
      <c r="AL561" s="369"/>
      <c r="AM561" s="369"/>
      <c r="AN561" s="369"/>
      <c r="AO561" s="369"/>
      <c r="AP561" s="369"/>
      <c r="AQ561" s="369"/>
      <c r="AR561" s="369"/>
      <c r="AS561" s="369"/>
      <c r="AT561" s="369"/>
      <c r="AU561" s="369"/>
      <c r="AV561" s="369"/>
      <c r="AW561" s="369"/>
      <c r="AX561" s="369"/>
      <c r="AY561" s="369"/>
      <c r="AZ561" s="369"/>
      <c r="BA561" s="371"/>
      <c r="BB561" s="448"/>
      <c r="BC561" s="371"/>
      <c r="BD561" s="371"/>
      <c r="BE561" s="371"/>
      <c r="BF561" s="371"/>
      <c r="BG561" s="371"/>
      <c r="BH561" s="371"/>
      <c r="BI561" s="371"/>
      <c r="BJ561" s="371"/>
      <c r="BK561" s="371"/>
      <c r="BL561" s="371"/>
      <c r="BM561" s="371"/>
      <c r="BN561" s="371"/>
      <c r="BO561" s="371"/>
      <c r="BP561" s="371"/>
      <c r="BQ561" s="371"/>
      <c r="BR561" s="371"/>
      <c r="BS561" s="371"/>
      <c r="BT561" s="371"/>
      <c r="BU561" s="371"/>
      <c r="BV561" s="371"/>
      <c r="BW561" s="371"/>
      <c r="BX561" s="371"/>
      <c r="BY561" s="371"/>
      <c r="BZ561" s="372"/>
      <c r="CA561" s="372"/>
      <c r="CB561" s="372"/>
      <c r="CC561" s="372"/>
      <c r="CD561" s="372"/>
      <c r="CE561" s="372"/>
      <c r="CF561" s="372"/>
      <c r="CG561" s="372"/>
      <c r="CH561" s="372"/>
      <c r="CI561" s="372"/>
      <c r="CJ561" s="372"/>
      <c r="CK561" s="372"/>
      <c r="CL561" s="372"/>
      <c r="CM561" s="372"/>
      <c r="CN561" s="372"/>
      <c r="CO561" s="372"/>
      <c r="CP561" s="372"/>
      <c r="CQ561" s="372"/>
      <c r="CR561" s="372"/>
      <c r="CS561" s="372"/>
      <c r="CT561" s="372"/>
      <c r="CU561" s="372"/>
      <c r="CV561" s="372"/>
      <c r="CW561" s="372"/>
      <c r="CX561" s="372"/>
      <c r="CY561" s="372"/>
      <c r="CZ561" s="372"/>
    </row>
    <row r="562" s="376" customFormat="true" ht="25.15" customHeight="true" x14ac:dyDescent="0.2">
      <c r="C562" s="853" t="s">
        <v>414</v>
      </c>
      <c r="D562" s="814"/>
      <c r="E562" s="199">
        <v>5.6175811172116744E-3</v>
      </c>
      <c r="F562" s="193"/>
      <c r="G562" s="193"/>
      <c r="H562" s="853" t="s">
        <v>414</v>
      </c>
      <c r="I562" s="814"/>
      <c r="J562" s="199">
        <v>1.189282962030066E-2</v>
      </c>
      <c r="K562" s="193"/>
      <c r="L562" s="193"/>
      <c r="M562" s="853" t="s">
        <v>424</v>
      </c>
      <c r="N562" s="814"/>
      <c r="O562" s="199">
        <v>-3.0141171745874215E-3</v>
      </c>
      <c r="P562" s="193"/>
      <c r="Q562" s="193"/>
      <c r="AL562" s="369"/>
      <c r="AM562" s="369"/>
      <c r="AN562" s="369"/>
      <c r="AO562" s="369"/>
      <c r="AP562" s="369"/>
      <c r="AQ562" s="369"/>
      <c r="AR562" s="369"/>
      <c r="AS562" s="369"/>
      <c r="AT562" s="369"/>
      <c r="AU562" s="369"/>
      <c r="AV562" s="369"/>
      <c r="AW562" s="369"/>
      <c r="AX562" s="369"/>
      <c r="AY562" s="369"/>
      <c r="AZ562" s="369"/>
      <c r="BA562" s="371"/>
      <c r="BB562" s="448"/>
      <c r="BC562" s="371"/>
      <c r="BD562" s="371"/>
      <c r="BE562" s="371"/>
      <c r="BF562" s="371"/>
      <c r="BG562" s="371"/>
      <c r="BH562" s="371"/>
      <c r="BI562" s="371"/>
      <c r="BJ562" s="371"/>
      <c r="BK562" s="371"/>
      <c r="BL562" s="371"/>
      <c r="BM562" s="371"/>
      <c r="BN562" s="371"/>
      <c r="BO562" s="371"/>
      <c r="BP562" s="371"/>
      <c r="BQ562" s="371"/>
      <c r="BR562" s="371"/>
      <c r="BS562" s="371"/>
      <c r="BT562" s="371"/>
      <c r="BU562" s="371"/>
      <c r="BV562" s="371"/>
      <c r="BW562" s="371"/>
      <c r="BX562" s="371"/>
      <c r="BY562" s="371"/>
      <c r="BZ562" s="372"/>
      <c r="CA562" s="372"/>
      <c r="CB562" s="372"/>
      <c r="CC562" s="372"/>
      <c r="CD562" s="372"/>
      <c r="CE562" s="372"/>
      <c r="CF562" s="372"/>
      <c r="CG562" s="372"/>
      <c r="CH562" s="372"/>
      <c r="CI562" s="372"/>
      <c r="CJ562" s="372"/>
      <c r="CK562" s="372"/>
      <c r="CL562" s="372"/>
      <c r="CM562" s="372"/>
      <c r="CN562" s="372"/>
      <c r="CO562" s="372"/>
      <c r="CP562" s="372"/>
      <c r="CQ562" s="372"/>
      <c r="CR562" s="372"/>
      <c r="CS562" s="372"/>
      <c r="CT562" s="372"/>
      <c r="CU562" s="372"/>
      <c r="CV562" s="372"/>
      <c r="CW562" s="372"/>
      <c r="CX562" s="372"/>
      <c r="CY562" s="372"/>
      <c r="CZ562" s="372"/>
    </row>
    <row r="563" s="376" customFormat="true" ht="25.15" customHeight="true" x14ac:dyDescent="0.2">
      <c r="C563" s="853" t="s">
        <v>411</v>
      </c>
      <c r="D563" s="814"/>
      <c r="E563" s="199">
        <v>-9.9880584497256258E-3</v>
      </c>
      <c r="F563" s="193"/>
      <c r="G563" s="193"/>
      <c r="H563" s="853" t="s">
        <v>411</v>
      </c>
      <c r="I563" s="814"/>
      <c r="J563" s="199">
        <v>-1.3935217812445172E-2</v>
      </c>
      <c r="K563" s="193"/>
      <c r="L563" s="193"/>
      <c r="M563" s="853" t="s">
        <v>388</v>
      </c>
      <c r="N563" s="814"/>
      <c r="O563" s="199">
        <v>6.0191176860087551E-3</v>
      </c>
      <c r="P563" s="193"/>
      <c r="Q563" s="193"/>
      <c r="AL563" s="369"/>
      <c r="AM563" s="369"/>
      <c r="AN563" s="369"/>
      <c r="AO563" s="369"/>
      <c r="AP563" s="369"/>
      <c r="AQ563" s="369"/>
      <c r="AR563" s="369"/>
      <c r="AS563" s="369"/>
      <c r="AT563" s="369"/>
      <c r="AU563" s="369"/>
      <c r="AV563" s="369"/>
      <c r="AW563" s="369"/>
      <c r="AX563" s="369"/>
      <c r="AY563" s="369"/>
      <c r="AZ563" s="369"/>
      <c r="BA563" s="371"/>
      <c r="BB563" s="448"/>
      <c r="BC563" s="371"/>
      <c r="BD563" s="371"/>
      <c r="BE563" s="371"/>
      <c r="BF563" s="371"/>
      <c r="BG563" s="371"/>
      <c r="BH563" s="371"/>
      <c r="BI563" s="371"/>
      <c r="BJ563" s="371"/>
      <c r="BK563" s="371"/>
      <c r="BL563" s="371"/>
      <c r="BM563" s="371"/>
      <c r="BN563" s="371"/>
      <c r="BO563" s="371"/>
      <c r="BP563" s="371"/>
      <c r="BQ563" s="371"/>
      <c r="BR563" s="371"/>
      <c r="BS563" s="371"/>
      <c r="BT563" s="371"/>
      <c r="BU563" s="371"/>
      <c r="BV563" s="371"/>
      <c r="BW563" s="371"/>
      <c r="BX563" s="371"/>
      <c r="BY563" s="371"/>
      <c r="BZ563" s="372"/>
      <c r="CA563" s="372"/>
      <c r="CB563" s="372"/>
      <c r="CC563" s="372"/>
      <c r="CD563" s="372"/>
      <c r="CE563" s="372"/>
      <c r="CF563" s="372"/>
      <c r="CG563" s="372"/>
      <c r="CH563" s="372"/>
      <c r="CI563" s="372"/>
      <c r="CJ563" s="372"/>
      <c r="CK563" s="372"/>
      <c r="CL563" s="372"/>
      <c r="CM563" s="372"/>
      <c r="CN563" s="372"/>
      <c r="CO563" s="372"/>
      <c r="CP563" s="372"/>
      <c r="CQ563" s="372"/>
      <c r="CR563" s="372"/>
      <c r="CS563" s="372"/>
      <c r="CT563" s="372"/>
      <c r="CU563" s="372"/>
      <c r="CV563" s="372"/>
      <c r="CW563" s="372"/>
      <c r="CX563" s="372"/>
      <c r="CY563" s="372"/>
      <c r="CZ563" s="372"/>
    </row>
    <row r="564" s="376" customFormat="true" ht="25.15" customHeight="true" x14ac:dyDescent="0.2">
      <c r="C564" s="853" t="s">
        <v>395</v>
      </c>
      <c r="D564" s="814"/>
      <c r="E564" s="199">
        <v>-2.980538751574794E-2</v>
      </c>
      <c r="F564" s="193"/>
      <c r="G564" s="193"/>
      <c r="H564" s="853" t="s">
        <v>395</v>
      </c>
      <c r="I564" s="814"/>
      <c r="J564" s="199">
        <v>-2.7001781133438683E-2</v>
      </c>
      <c r="K564" s="193"/>
      <c r="L564" s="193"/>
      <c r="M564" s="853" t="s">
        <v>401</v>
      </c>
      <c r="N564" s="814"/>
      <c r="O564" s="199">
        <v>3.4148678607587711E-2</v>
      </c>
      <c r="P564" s="193"/>
      <c r="Q564" s="193"/>
      <c r="AL564" s="369"/>
      <c r="AM564" s="369"/>
      <c r="AN564" s="369"/>
      <c r="AO564" s="369"/>
      <c r="AP564" s="369"/>
      <c r="AQ564" s="369"/>
      <c r="AR564" s="369"/>
      <c r="AS564" s="369"/>
      <c r="AT564" s="369"/>
      <c r="AU564" s="369"/>
      <c r="AV564" s="369"/>
      <c r="AW564" s="369"/>
      <c r="AX564" s="369"/>
      <c r="AY564" s="369"/>
      <c r="AZ564" s="369"/>
      <c r="BA564" s="371"/>
      <c r="BB564" s="448"/>
      <c r="BC564" s="371"/>
      <c r="BD564" s="371"/>
      <c r="BE564" s="371"/>
      <c r="BF564" s="371"/>
      <c r="BG564" s="371"/>
      <c r="BH564" s="371"/>
      <c r="BI564" s="371"/>
      <c r="BJ564" s="371"/>
      <c r="BK564" s="371"/>
      <c r="BL564" s="371"/>
      <c r="BM564" s="371"/>
      <c r="BN564" s="371"/>
      <c r="BO564" s="371"/>
      <c r="BP564" s="371"/>
      <c r="BQ564" s="371"/>
      <c r="BR564" s="371"/>
      <c r="BS564" s="371"/>
      <c r="BT564" s="371"/>
      <c r="BU564" s="371"/>
      <c r="BV564" s="371"/>
      <c r="BW564" s="371"/>
      <c r="BX564" s="371"/>
      <c r="BY564" s="371"/>
      <c r="BZ564" s="372"/>
      <c r="CA564" s="372"/>
      <c r="CB564" s="372"/>
      <c r="CC564" s="372"/>
      <c r="CD564" s="372"/>
      <c r="CE564" s="372"/>
      <c r="CF564" s="372"/>
      <c r="CG564" s="372"/>
      <c r="CH564" s="372"/>
      <c r="CI564" s="372"/>
      <c r="CJ564" s="372"/>
      <c r="CK564" s="372"/>
      <c r="CL564" s="372"/>
      <c r="CM564" s="372"/>
      <c r="CN564" s="372"/>
      <c r="CO564" s="372"/>
      <c r="CP564" s="372"/>
      <c r="CQ564" s="372"/>
      <c r="CR564" s="372"/>
      <c r="CS564" s="372"/>
      <c r="CT564" s="372"/>
      <c r="CU564" s="372"/>
      <c r="CV564" s="372"/>
      <c r="CW564" s="372"/>
      <c r="CX564" s="372"/>
      <c r="CY564" s="372"/>
      <c r="CZ564" s="372"/>
    </row>
    <row r="565" s="376" customFormat="true" ht="25.15" customHeight="true" x14ac:dyDescent="0.2">
      <c r="C565" s="853" t="s">
        <v>413</v>
      </c>
      <c r="D565" s="814"/>
      <c r="E565" s="199">
        <v>-3.8751091873858697E-3</v>
      </c>
      <c r="F565" s="193"/>
      <c r="G565" s="193"/>
      <c r="H565" s="853" t="s">
        <v>413</v>
      </c>
      <c r="I565" s="814"/>
      <c r="J565" s="199">
        <v>-1.5482374815653156E-2</v>
      </c>
      <c r="K565" s="193"/>
      <c r="L565" s="193"/>
      <c r="M565" s="853" t="s">
        <v>406</v>
      </c>
      <c r="N565" s="814"/>
      <c r="O565" s="199">
        <v>1.8105167591101444E-2</v>
      </c>
      <c r="P565" s="193"/>
      <c r="Q565" s="193"/>
      <c r="AL565" s="369"/>
      <c r="AM565" s="369"/>
      <c r="AN565" s="369"/>
      <c r="AO565" s="369"/>
      <c r="AP565" s="369"/>
      <c r="AQ565" s="369"/>
      <c r="AR565" s="369"/>
      <c r="AS565" s="369"/>
      <c r="AT565" s="369"/>
      <c r="AU565" s="369"/>
      <c r="AV565" s="369"/>
      <c r="AW565" s="369"/>
      <c r="AX565" s="369"/>
      <c r="AY565" s="369"/>
      <c r="AZ565" s="369"/>
      <c r="BA565" s="371"/>
      <c r="BB565" s="448"/>
      <c r="BC565" s="371"/>
      <c r="BD565" s="371"/>
      <c r="BE565" s="371"/>
      <c r="BF565" s="371"/>
      <c r="BG565" s="371"/>
      <c r="BH565" s="371"/>
      <c r="BI565" s="371"/>
      <c r="BJ565" s="371"/>
      <c r="BK565" s="371"/>
      <c r="BL565" s="371"/>
      <c r="BM565" s="371"/>
      <c r="BN565" s="371"/>
      <c r="BO565" s="371"/>
      <c r="BP565" s="371"/>
      <c r="BQ565" s="371"/>
      <c r="BR565" s="371"/>
      <c r="BS565" s="371"/>
      <c r="BT565" s="371"/>
      <c r="BU565" s="371"/>
      <c r="BV565" s="371"/>
      <c r="BW565" s="371"/>
      <c r="BX565" s="371"/>
      <c r="BY565" s="371"/>
      <c r="BZ565" s="372"/>
      <c r="CA565" s="372"/>
      <c r="CB565" s="372"/>
      <c r="CC565" s="372"/>
      <c r="CD565" s="372"/>
      <c r="CE565" s="372"/>
      <c r="CF565" s="372"/>
      <c r="CG565" s="372"/>
      <c r="CH565" s="372"/>
      <c r="CI565" s="372"/>
      <c r="CJ565" s="372"/>
      <c r="CK565" s="372"/>
      <c r="CL565" s="372"/>
      <c r="CM565" s="372"/>
      <c r="CN565" s="372"/>
      <c r="CO565" s="372"/>
      <c r="CP565" s="372"/>
      <c r="CQ565" s="372"/>
      <c r="CR565" s="372"/>
      <c r="CS565" s="372"/>
      <c r="CT565" s="372"/>
      <c r="CU565" s="372"/>
      <c r="CV565" s="372"/>
      <c r="CW565" s="372"/>
      <c r="CX565" s="372"/>
      <c r="CY565" s="372"/>
      <c r="CZ565" s="372"/>
    </row>
    <row r="566" s="376" customFormat="true" ht="25.15" customHeight="true" x14ac:dyDescent="0.2">
      <c r="C566" s="853" t="s">
        <v>410</v>
      </c>
      <c r="D566" s="814"/>
      <c r="E566" s="199">
        <v>-4.5241934902866838E-3</v>
      </c>
      <c r="F566" s="193"/>
      <c r="G566" s="193"/>
      <c r="H566" s="853" t="s">
        <v>410</v>
      </c>
      <c r="I566" s="814"/>
      <c r="J566" s="199">
        <v>-7.6880879740945972E-3</v>
      </c>
      <c r="K566" s="193"/>
      <c r="L566" s="193"/>
      <c r="M566" s="853" t="s">
        <v>425</v>
      </c>
      <c r="N566" s="814"/>
      <c r="O566" s="199">
        <v>1.2460815292825852E-3</v>
      </c>
      <c r="P566" s="193"/>
      <c r="Q566" s="193"/>
      <c r="AL566" s="369"/>
      <c r="AM566" s="369"/>
      <c r="AN566" s="369"/>
      <c r="AO566" s="369"/>
      <c r="AP566" s="369"/>
      <c r="AQ566" s="369"/>
      <c r="AR566" s="369"/>
      <c r="AS566" s="369"/>
      <c r="AT566" s="369"/>
      <c r="AU566" s="369"/>
      <c r="AV566" s="369"/>
      <c r="AW566" s="369"/>
      <c r="AX566" s="369"/>
      <c r="AY566" s="369"/>
      <c r="AZ566" s="369"/>
      <c r="BA566" s="371"/>
      <c r="BB566" s="448"/>
      <c r="BC566" s="371"/>
      <c r="BD566" s="371"/>
      <c r="BE566" s="371"/>
      <c r="BF566" s="371"/>
      <c r="BG566" s="371"/>
      <c r="BH566" s="371"/>
      <c r="BI566" s="371"/>
      <c r="BJ566" s="371"/>
      <c r="BK566" s="371"/>
      <c r="BL566" s="371"/>
      <c r="BM566" s="371"/>
      <c r="BN566" s="371"/>
      <c r="BO566" s="371"/>
      <c r="BP566" s="371"/>
      <c r="BQ566" s="371"/>
      <c r="BR566" s="371"/>
      <c r="BS566" s="371"/>
      <c r="BT566" s="371"/>
      <c r="BU566" s="371"/>
      <c r="BV566" s="371"/>
      <c r="BW566" s="371"/>
      <c r="BX566" s="371"/>
      <c r="BY566" s="371"/>
      <c r="BZ566" s="372"/>
      <c r="CA566" s="372"/>
      <c r="CB566" s="372"/>
      <c r="CC566" s="372"/>
      <c r="CD566" s="372"/>
      <c r="CE566" s="372"/>
      <c r="CF566" s="372"/>
      <c r="CG566" s="372"/>
      <c r="CH566" s="372"/>
      <c r="CI566" s="372"/>
      <c r="CJ566" s="372"/>
      <c r="CK566" s="372"/>
      <c r="CL566" s="372"/>
      <c r="CM566" s="372"/>
      <c r="CN566" s="372"/>
      <c r="CO566" s="372"/>
      <c r="CP566" s="372"/>
      <c r="CQ566" s="372"/>
      <c r="CR566" s="372"/>
      <c r="CS566" s="372"/>
      <c r="CT566" s="372"/>
      <c r="CU566" s="372"/>
      <c r="CV566" s="372"/>
      <c r="CW566" s="372"/>
      <c r="CX566" s="372"/>
      <c r="CY566" s="372"/>
      <c r="CZ566" s="372"/>
    </row>
    <row r="567" s="376" customFormat="true" ht="25.15" customHeight="true" x14ac:dyDescent="0.2">
      <c r="C567" s="853" t="s">
        <v>429</v>
      </c>
      <c r="D567" s="814"/>
      <c r="E567" s="199">
        <v>3.2245210774012496E-3</v>
      </c>
      <c r="F567" s="193"/>
      <c r="G567" s="193"/>
      <c r="H567" s="853" t="s">
        <v>429</v>
      </c>
      <c r="I567" s="814"/>
      <c r="J567" s="199">
        <v>-4.3949345253623002E-3</v>
      </c>
      <c r="K567" s="193"/>
      <c r="L567" s="193"/>
      <c r="M567" s="853" t="s">
        <v>402</v>
      </c>
      <c r="N567" s="814"/>
      <c r="O567" s="199">
        <v>1.1018176333728594E-2</v>
      </c>
      <c r="P567" s="193"/>
      <c r="Q567" s="193"/>
      <c r="AL567" s="369"/>
      <c r="AM567" s="369"/>
      <c r="AN567" s="369"/>
      <c r="AO567" s="369"/>
      <c r="AP567" s="369"/>
      <c r="AQ567" s="369"/>
      <c r="AR567" s="369"/>
      <c r="AS567" s="369"/>
      <c r="AT567" s="369"/>
      <c r="AU567" s="369"/>
      <c r="AV567" s="369"/>
      <c r="AW567" s="369"/>
      <c r="AX567" s="369"/>
      <c r="AY567" s="369"/>
      <c r="AZ567" s="369"/>
      <c r="BA567" s="371"/>
      <c r="BB567" s="448"/>
      <c r="BC567" s="371"/>
      <c r="BD567" s="371"/>
      <c r="BE567" s="371"/>
      <c r="BF567" s="371"/>
      <c r="BG567" s="371"/>
      <c r="BH567" s="371"/>
      <c r="BI567" s="371"/>
      <c r="BJ567" s="371"/>
      <c r="BK567" s="371"/>
      <c r="BL567" s="371"/>
      <c r="BM567" s="371"/>
      <c r="BN567" s="371"/>
      <c r="BO567" s="371"/>
      <c r="BP567" s="371"/>
      <c r="BQ567" s="371"/>
      <c r="BR567" s="371"/>
      <c r="BS567" s="371"/>
      <c r="BT567" s="371"/>
      <c r="BU567" s="371"/>
      <c r="BV567" s="371"/>
      <c r="BW567" s="371"/>
      <c r="BX567" s="371"/>
      <c r="BY567" s="371"/>
      <c r="BZ567" s="372"/>
      <c r="CA567" s="372"/>
      <c r="CB567" s="372"/>
      <c r="CC567" s="372"/>
      <c r="CD567" s="372"/>
      <c r="CE567" s="372"/>
      <c r="CF567" s="372"/>
      <c r="CG567" s="372"/>
      <c r="CH567" s="372"/>
      <c r="CI567" s="372"/>
      <c r="CJ567" s="372"/>
      <c r="CK567" s="372"/>
      <c r="CL567" s="372"/>
      <c r="CM567" s="372"/>
      <c r="CN567" s="372"/>
      <c r="CO567" s="372"/>
      <c r="CP567" s="372"/>
      <c r="CQ567" s="372"/>
      <c r="CR567" s="372"/>
      <c r="CS567" s="372"/>
      <c r="CT567" s="372"/>
      <c r="CU567" s="372"/>
      <c r="CV567" s="372"/>
      <c r="CW567" s="372"/>
      <c r="CX567" s="372"/>
      <c r="CY567" s="372"/>
      <c r="CZ567" s="372"/>
    </row>
    <row r="568" s="376" customFormat="true" ht="25.15" customHeight="true" x14ac:dyDescent="0.2">
      <c r="C568" s="853" t="s">
        <v>422</v>
      </c>
      <c r="D568" s="814"/>
      <c r="E568" s="199">
        <v>-1.2491727305332381E-3</v>
      </c>
      <c r="F568" s="193"/>
      <c r="G568" s="193"/>
      <c r="H568" s="853" t="s">
        <v>422</v>
      </c>
      <c r="I568" s="814"/>
      <c r="J568" s="199">
        <v>-9.1878424243437581E-4</v>
      </c>
      <c r="K568" s="193"/>
      <c r="L568" s="193"/>
      <c r="M568" s="853" t="s">
        <v>391</v>
      </c>
      <c r="N568" s="814"/>
      <c r="O568" s="199">
        <v>-7.4249139000230396E-3</v>
      </c>
      <c r="P568" s="193"/>
      <c r="Q568" s="193"/>
      <c r="AL568" s="369"/>
      <c r="AM568" s="369"/>
      <c r="AN568" s="369"/>
      <c r="AO568" s="369"/>
      <c r="AP568" s="369"/>
      <c r="AQ568" s="369"/>
      <c r="AR568" s="369"/>
      <c r="AS568" s="369"/>
      <c r="AT568" s="369"/>
      <c r="AU568" s="369"/>
      <c r="AV568" s="369"/>
      <c r="AW568" s="369"/>
      <c r="AX568" s="369"/>
      <c r="AY568" s="369"/>
      <c r="AZ568" s="369"/>
      <c r="BA568" s="371"/>
      <c r="BB568" s="448"/>
      <c r="BC568" s="371"/>
      <c r="BD568" s="371"/>
      <c r="BE568" s="371"/>
      <c r="BF568" s="371"/>
      <c r="BG568" s="371"/>
      <c r="BH568" s="371"/>
      <c r="BI568" s="371"/>
      <c r="BJ568" s="371"/>
      <c r="BK568" s="371"/>
      <c r="BL568" s="371"/>
      <c r="BM568" s="371"/>
      <c r="BN568" s="371"/>
      <c r="BO568" s="371"/>
      <c r="BP568" s="371"/>
      <c r="BQ568" s="371"/>
      <c r="BR568" s="371"/>
      <c r="BS568" s="371"/>
      <c r="BT568" s="371"/>
      <c r="BU568" s="371"/>
      <c r="BV568" s="371"/>
      <c r="BW568" s="371"/>
      <c r="BX568" s="371"/>
      <c r="BY568" s="371"/>
      <c r="BZ568" s="372"/>
      <c r="CA568" s="372"/>
      <c r="CB568" s="372"/>
      <c r="CC568" s="372"/>
      <c r="CD568" s="372"/>
      <c r="CE568" s="372"/>
      <c r="CF568" s="372"/>
      <c r="CG568" s="372"/>
      <c r="CH568" s="372"/>
      <c r="CI568" s="372"/>
      <c r="CJ568" s="372"/>
      <c r="CK568" s="372"/>
      <c r="CL568" s="372"/>
      <c r="CM568" s="372"/>
      <c r="CN568" s="372"/>
      <c r="CO568" s="372"/>
      <c r="CP568" s="372"/>
      <c r="CQ568" s="372"/>
      <c r="CR568" s="372"/>
      <c r="CS568" s="372"/>
      <c r="CT568" s="372"/>
      <c r="CU568" s="372"/>
      <c r="CV568" s="372"/>
      <c r="CW568" s="372"/>
      <c r="CX568" s="372"/>
      <c r="CY568" s="372"/>
      <c r="CZ568" s="372"/>
    </row>
    <row r="569" s="376" customFormat="true" ht="25.15" customHeight="true" x14ac:dyDescent="0.2">
      <c r="C569" s="853" t="s">
        <v>430</v>
      </c>
      <c r="D569" s="814"/>
      <c r="E569" s="199">
        <v>-2.4733312703493992E-3</v>
      </c>
      <c r="F569" s="193"/>
      <c r="G569" s="193"/>
      <c r="H569" s="853" t="s">
        <v>430</v>
      </c>
      <c r="I569" s="814"/>
      <c r="J569" s="199">
        <v>-3.9462051813420594E-4</v>
      </c>
      <c r="K569" s="193"/>
      <c r="L569" s="193"/>
      <c r="M569" s="853" t="s">
        <v>428</v>
      </c>
      <c r="N569" s="814"/>
      <c r="O569" s="199">
        <v>1.9974634245233097E-4</v>
      </c>
      <c r="P569" s="193"/>
      <c r="Q569" s="193"/>
      <c r="AL569" s="369"/>
      <c r="AM569" s="369"/>
      <c r="AN569" s="369"/>
      <c r="AO569" s="369"/>
      <c r="AP569" s="369"/>
      <c r="AQ569" s="369"/>
      <c r="AR569" s="369"/>
      <c r="AS569" s="369"/>
      <c r="AT569" s="369"/>
      <c r="AU569" s="369"/>
      <c r="AV569" s="369"/>
      <c r="AW569" s="369"/>
      <c r="AX569" s="369"/>
      <c r="AY569" s="369"/>
      <c r="AZ569" s="369"/>
      <c r="BA569" s="371"/>
      <c r="BB569" s="448"/>
      <c r="BC569" s="371"/>
      <c r="BD569" s="371"/>
      <c r="BE569" s="371"/>
      <c r="BF569" s="371"/>
      <c r="BG569" s="371"/>
      <c r="BH569" s="371"/>
      <c r="BI569" s="371"/>
      <c r="BJ569" s="371"/>
      <c r="BK569" s="371"/>
      <c r="BL569" s="371"/>
      <c r="BM569" s="371"/>
      <c r="BN569" s="371"/>
      <c r="BO569" s="371"/>
      <c r="BP569" s="371"/>
      <c r="BQ569" s="371"/>
      <c r="BR569" s="371"/>
      <c r="BS569" s="371"/>
      <c r="BT569" s="371"/>
      <c r="BU569" s="371"/>
      <c r="BV569" s="371"/>
      <c r="BW569" s="371"/>
      <c r="BX569" s="371"/>
      <c r="BY569" s="371"/>
      <c r="BZ569" s="372"/>
      <c r="CA569" s="372"/>
      <c r="CB569" s="372"/>
      <c r="CC569" s="372"/>
      <c r="CD569" s="372"/>
      <c r="CE569" s="372"/>
      <c r="CF569" s="372"/>
      <c r="CG569" s="372"/>
      <c r="CH569" s="372"/>
      <c r="CI569" s="372"/>
      <c r="CJ569" s="372"/>
      <c r="CK569" s="372"/>
      <c r="CL569" s="372"/>
      <c r="CM569" s="372"/>
      <c r="CN569" s="372"/>
      <c r="CO569" s="372"/>
      <c r="CP569" s="372"/>
      <c r="CQ569" s="372"/>
      <c r="CR569" s="372"/>
      <c r="CS569" s="372"/>
      <c r="CT569" s="372"/>
      <c r="CU569" s="372"/>
      <c r="CV569" s="372"/>
      <c r="CW569" s="372"/>
      <c r="CX569" s="372"/>
      <c r="CY569" s="372"/>
      <c r="CZ569" s="372"/>
    </row>
    <row r="570" s="376" customFormat="true" ht="25.15" customHeight="true" x14ac:dyDescent="0.2">
      <c r="C570" s="853" t="s">
        <v>310</v>
      </c>
      <c r="D570" s="814"/>
      <c r="E570" s="199">
        <v>7.8533738651727428E-2</v>
      </c>
      <c r="F570" s="193"/>
      <c r="G570" s="193"/>
      <c r="H570" s="853" t="s">
        <v>310</v>
      </c>
      <c r="I570" s="814"/>
      <c r="J570" s="199">
        <v>8.0248569556830684E-2</v>
      </c>
      <c r="K570" s="193"/>
      <c r="L570" s="193"/>
      <c r="M570" s="853" t="s">
        <v>431</v>
      </c>
      <c r="N570" s="814"/>
      <c r="O570" s="199">
        <v>-1.5236417343618096E-4</v>
      </c>
      <c r="P570" s="193"/>
      <c r="Q570" s="193"/>
      <c r="AL570" s="369"/>
      <c r="AM570" s="369"/>
      <c r="AN570" s="369"/>
      <c r="AO570" s="369"/>
      <c r="AP570" s="369"/>
      <c r="AQ570" s="369"/>
      <c r="AR570" s="369"/>
      <c r="AS570" s="369"/>
      <c r="AT570" s="369"/>
      <c r="AU570" s="369"/>
      <c r="AV570" s="369"/>
      <c r="AW570" s="369"/>
      <c r="AX570" s="369"/>
      <c r="AY570" s="369"/>
      <c r="AZ570" s="369"/>
      <c r="BA570" s="371"/>
      <c r="BB570" s="448"/>
      <c r="BC570" s="371"/>
      <c r="BD570" s="371"/>
      <c r="BE570" s="371"/>
      <c r="BF570" s="371"/>
      <c r="BG570" s="371"/>
      <c r="BH570" s="371"/>
      <c r="BI570" s="371"/>
      <c r="BJ570" s="371"/>
      <c r="BK570" s="371"/>
      <c r="BL570" s="371"/>
      <c r="BM570" s="371"/>
      <c r="BN570" s="371"/>
      <c r="BO570" s="371"/>
      <c r="BP570" s="371"/>
      <c r="BQ570" s="371"/>
      <c r="BR570" s="371"/>
      <c r="BS570" s="371"/>
      <c r="BT570" s="371"/>
      <c r="BU570" s="371"/>
      <c r="BV570" s="371"/>
      <c r="BW570" s="371"/>
      <c r="BX570" s="371"/>
      <c r="BY570" s="371"/>
      <c r="BZ570" s="372"/>
      <c r="CA570" s="372"/>
      <c r="CB570" s="372"/>
      <c r="CC570" s="372"/>
      <c r="CD570" s="372"/>
      <c r="CE570" s="372"/>
      <c r="CF570" s="372"/>
      <c r="CG570" s="372"/>
      <c r="CH570" s="372"/>
      <c r="CI570" s="372"/>
      <c r="CJ570" s="372"/>
      <c r="CK570" s="372"/>
      <c r="CL570" s="372"/>
      <c r="CM570" s="372"/>
      <c r="CN570" s="372"/>
      <c r="CO570" s="372"/>
      <c r="CP570" s="372"/>
      <c r="CQ570" s="372"/>
      <c r="CR570" s="372"/>
      <c r="CS570" s="372"/>
      <c r="CT570" s="372"/>
      <c r="CU570" s="372"/>
      <c r="CV570" s="372"/>
      <c r="CW570" s="372"/>
      <c r="CX570" s="372"/>
      <c r="CY570" s="372"/>
      <c r="CZ570" s="372"/>
    </row>
    <row r="571" s="376" customFormat="true" ht="25.15" customHeight="true" x14ac:dyDescent="0.2">
      <c r="C571" s="853" t="s">
        <v>398</v>
      </c>
      <c r="D571" s="814"/>
      <c r="E571" s="199">
        <v>3.0847284417851239E-2</v>
      </c>
      <c r="F571" s="193"/>
      <c r="G571" s="193"/>
      <c r="H571" s="853" t="s">
        <v>398</v>
      </c>
      <c r="I571" s="814"/>
      <c r="J571" s="199">
        <v>3.287893653626342E-2</v>
      </c>
      <c r="K571" s="193"/>
      <c r="L571" s="193"/>
      <c r="M571" s="853" t="s">
        <v>417</v>
      </c>
      <c r="N571" s="814"/>
      <c r="O571" s="199">
        <v>-5.3057123214045121E-3</v>
      </c>
      <c r="P571" s="193"/>
      <c r="Q571" s="193"/>
      <c r="AL571" s="369"/>
      <c r="AM571" s="369"/>
      <c r="AN571" s="369"/>
      <c r="AO571" s="369"/>
      <c r="AP571" s="369"/>
      <c r="AQ571" s="369"/>
      <c r="AR571" s="369"/>
      <c r="AS571" s="369"/>
      <c r="AT571" s="369"/>
      <c r="AU571" s="369"/>
      <c r="AV571" s="369"/>
      <c r="AW571" s="369"/>
      <c r="AX571" s="369"/>
      <c r="AY571" s="369"/>
      <c r="AZ571" s="369"/>
      <c r="BA571" s="371"/>
      <c r="BB571" s="448"/>
      <c r="BC571" s="371"/>
      <c r="BD571" s="371"/>
      <c r="BE571" s="371"/>
      <c r="BF571" s="371"/>
      <c r="BG571" s="371"/>
      <c r="BH571" s="371"/>
      <c r="BI571" s="371"/>
      <c r="BJ571" s="371"/>
      <c r="BK571" s="371"/>
      <c r="BL571" s="371"/>
      <c r="BM571" s="371"/>
      <c r="BN571" s="371"/>
      <c r="BO571" s="371"/>
      <c r="BP571" s="371"/>
      <c r="BQ571" s="371"/>
      <c r="BR571" s="371"/>
      <c r="BS571" s="371"/>
      <c r="BT571" s="371"/>
      <c r="BU571" s="371"/>
      <c r="BV571" s="371"/>
      <c r="BW571" s="371"/>
      <c r="BX571" s="371"/>
      <c r="BY571" s="371"/>
      <c r="BZ571" s="372"/>
      <c r="CA571" s="372"/>
      <c r="CB571" s="372"/>
      <c r="CC571" s="372"/>
      <c r="CD571" s="372"/>
      <c r="CE571" s="372"/>
      <c r="CF571" s="372"/>
      <c r="CG571" s="372"/>
      <c r="CH571" s="372"/>
      <c r="CI571" s="372"/>
      <c r="CJ571" s="372"/>
      <c r="CK571" s="372"/>
      <c r="CL571" s="372"/>
      <c r="CM571" s="372"/>
      <c r="CN571" s="372"/>
      <c r="CO571" s="372"/>
      <c r="CP571" s="372"/>
      <c r="CQ571" s="372"/>
      <c r="CR571" s="372"/>
      <c r="CS571" s="372"/>
      <c r="CT571" s="372"/>
      <c r="CU571" s="372"/>
      <c r="CV571" s="372"/>
      <c r="CW571" s="372"/>
      <c r="CX571" s="372"/>
      <c r="CY571" s="372"/>
      <c r="CZ571" s="372"/>
    </row>
    <row r="572" s="376" customFormat="true" ht="25.15" customHeight="true" x14ac:dyDescent="0.2">
      <c r="C572" s="853" t="s">
        <v>399</v>
      </c>
      <c r="D572" s="814"/>
      <c r="E572" s="199">
        <v>-4.973483308335979E-3</v>
      </c>
      <c r="F572" s="193"/>
      <c r="G572" s="193"/>
      <c r="H572" s="853" t="s">
        <v>399</v>
      </c>
      <c r="I572" s="814"/>
      <c r="J572" s="199">
        <v>-2.2817897983702901E-2</v>
      </c>
      <c r="K572" s="193"/>
      <c r="L572" s="193"/>
      <c r="M572" s="853" t="s">
        <v>416</v>
      </c>
      <c r="N572" s="814"/>
      <c r="O572" s="199">
        <v>-1.1251955165433331E-3</v>
      </c>
      <c r="P572" s="193"/>
      <c r="Q572" s="193"/>
      <c r="AL572" s="369"/>
      <c r="AM572" s="369"/>
      <c r="AN572" s="369"/>
      <c r="AO572" s="369"/>
      <c r="AP572" s="369"/>
      <c r="AQ572" s="369"/>
      <c r="AR572" s="369"/>
      <c r="AS572" s="369"/>
      <c r="AT572" s="369"/>
      <c r="AU572" s="369"/>
      <c r="AV572" s="369"/>
      <c r="AW572" s="369"/>
      <c r="AX572" s="369"/>
      <c r="AY572" s="369"/>
      <c r="AZ572" s="369"/>
      <c r="BA572" s="371"/>
      <c r="BB572" s="448"/>
      <c r="BC572" s="371"/>
      <c r="BD572" s="371"/>
      <c r="BE572" s="371"/>
      <c r="BF572" s="371"/>
      <c r="BG572" s="371"/>
      <c r="BH572" s="371"/>
      <c r="BI572" s="371"/>
      <c r="BJ572" s="371"/>
      <c r="BK572" s="371"/>
      <c r="BL572" s="371"/>
      <c r="BM572" s="371"/>
      <c r="BN572" s="371"/>
      <c r="BO572" s="371"/>
      <c r="BP572" s="371"/>
      <c r="BQ572" s="371"/>
      <c r="BR572" s="371"/>
      <c r="BS572" s="371"/>
      <c r="BT572" s="371"/>
      <c r="BU572" s="371"/>
      <c r="BV572" s="371"/>
      <c r="BW572" s="371"/>
      <c r="BX572" s="371"/>
      <c r="BY572" s="371"/>
      <c r="BZ572" s="372"/>
      <c r="CA572" s="372"/>
      <c r="CB572" s="372"/>
      <c r="CC572" s="372"/>
      <c r="CD572" s="372"/>
      <c r="CE572" s="372"/>
      <c r="CF572" s="372"/>
      <c r="CG572" s="372"/>
      <c r="CH572" s="372"/>
      <c r="CI572" s="372"/>
      <c r="CJ572" s="372"/>
      <c r="CK572" s="372"/>
      <c r="CL572" s="372"/>
      <c r="CM572" s="372"/>
      <c r="CN572" s="372"/>
      <c r="CO572" s="372"/>
      <c r="CP572" s="372"/>
      <c r="CQ572" s="372"/>
      <c r="CR572" s="372"/>
      <c r="CS572" s="372"/>
      <c r="CT572" s="372"/>
      <c r="CU572" s="372"/>
      <c r="CV572" s="372"/>
      <c r="CW572" s="372"/>
      <c r="CX572" s="372"/>
      <c r="CY572" s="372"/>
      <c r="CZ572" s="372"/>
    </row>
    <row r="573" s="376" customFormat="true" ht="25.15" customHeight="true" x14ac:dyDescent="0.2">
      <c r="C573" s="853" t="s">
        <v>394</v>
      </c>
      <c r="D573" s="814"/>
      <c r="E573" s="199">
        <v>4.4602893567193262E-2</v>
      </c>
      <c r="F573" s="193"/>
      <c r="G573" s="193"/>
      <c r="H573" s="853" t="s">
        <v>394</v>
      </c>
      <c r="I573" s="814"/>
      <c r="J573" s="199">
        <v>4.6211290795785148E-2</v>
      </c>
      <c r="K573" s="193"/>
      <c r="L573" s="193"/>
      <c r="M573" s="853" t="s">
        <v>378</v>
      </c>
      <c r="N573" s="814"/>
      <c r="O573" s="199">
        <v>8.413411143732398E-2</v>
      </c>
      <c r="P573" s="193"/>
      <c r="Q573" s="193"/>
      <c r="AL573" s="369"/>
      <c r="AM573" s="369"/>
      <c r="AN573" s="369"/>
      <c r="AO573" s="369"/>
      <c r="AP573" s="369"/>
      <c r="AQ573" s="369"/>
      <c r="AR573" s="369"/>
      <c r="AS573" s="369"/>
      <c r="AT573" s="369"/>
      <c r="AU573" s="369"/>
      <c r="AV573" s="369"/>
      <c r="AW573" s="369"/>
      <c r="AX573" s="369"/>
      <c r="AY573" s="369"/>
      <c r="AZ573" s="369"/>
      <c r="BA573" s="371"/>
      <c r="BB573" s="448"/>
      <c r="BC573" s="371"/>
      <c r="BD573" s="371"/>
      <c r="BE573" s="371"/>
      <c r="BF573" s="371"/>
      <c r="BG573" s="371"/>
      <c r="BH573" s="371"/>
      <c r="BI573" s="371"/>
      <c r="BJ573" s="371"/>
      <c r="BK573" s="371"/>
      <c r="BL573" s="371"/>
      <c r="BM573" s="371"/>
      <c r="BN573" s="371"/>
      <c r="BO573" s="371"/>
      <c r="BP573" s="371"/>
      <c r="BQ573" s="371"/>
      <c r="BR573" s="371"/>
      <c r="BS573" s="371"/>
      <c r="BT573" s="371"/>
      <c r="BU573" s="371"/>
      <c r="BV573" s="371"/>
      <c r="BW573" s="371"/>
      <c r="BX573" s="371"/>
      <c r="BY573" s="371"/>
      <c r="BZ573" s="372"/>
      <c r="CA573" s="372"/>
      <c r="CB573" s="372"/>
      <c r="CC573" s="372"/>
      <c r="CD573" s="372"/>
      <c r="CE573" s="372"/>
      <c r="CF573" s="372"/>
      <c r="CG573" s="372"/>
      <c r="CH573" s="372"/>
      <c r="CI573" s="372"/>
      <c r="CJ573" s="372"/>
      <c r="CK573" s="372"/>
      <c r="CL573" s="372"/>
      <c r="CM573" s="372"/>
      <c r="CN573" s="372"/>
      <c r="CO573" s="372"/>
      <c r="CP573" s="372"/>
      <c r="CQ573" s="372"/>
      <c r="CR573" s="372"/>
      <c r="CS573" s="372"/>
      <c r="CT573" s="372"/>
      <c r="CU573" s="372"/>
      <c r="CV573" s="372"/>
      <c r="CW573" s="372"/>
      <c r="CX573" s="372"/>
      <c r="CY573" s="372"/>
      <c r="CZ573" s="372"/>
    </row>
    <row r="574" s="376" customFormat="true" ht="25.15" customHeight="true" x14ac:dyDescent="0.2">
      <c r="C574" s="853" t="s">
        <v>427</v>
      </c>
      <c r="D574" s="814"/>
      <c r="E574" s="199">
        <v>-1.6566896051167059E-3</v>
      </c>
      <c r="F574" s="193"/>
      <c r="G574" s="193"/>
      <c r="H574" s="853" t="s">
        <v>427</v>
      </c>
      <c r="I574" s="814"/>
      <c r="J574" s="199">
        <v>-5.2918339641825005E-3</v>
      </c>
      <c r="K574" s="193"/>
      <c r="L574" s="193"/>
      <c r="M574" s="853" t="s">
        <v>384</v>
      </c>
      <c r="N574" s="814"/>
      <c r="O574" s="199">
        <v>0.11390489165609888</v>
      </c>
      <c r="P574" s="193"/>
      <c r="Q574" s="193"/>
      <c r="AL574" s="369"/>
      <c r="AM574" s="369"/>
      <c r="AN574" s="369"/>
      <c r="AO574" s="369"/>
      <c r="AP574" s="369"/>
      <c r="AQ574" s="369"/>
      <c r="AR574" s="369"/>
      <c r="AS574" s="369"/>
      <c r="AT574" s="369"/>
      <c r="AU574" s="369"/>
      <c r="AV574" s="369"/>
      <c r="AW574" s="369"/>
      <c r="AX574" s="369"/>
      <c r="AY574" s="369"/>
      <c r="AZ574" s="369"/>
      <c r="BA574" s="371"/>
      <c r="BB574" s="448"/>
      <c r="BC574" s="371"/>
      <c r="BD574" s="371"/>
      <c r="BE574" s="371"/>
      <c r="BF574" s="371"/>
      <c r="BG574" s="371"/>
      <c r="BH574" s="371"/>
      <c r="BI574" s="371"/>
      <c r="BJ574" s="371"/>
      <c r="BK574" s="371"/>
      <c r="BL574" s="371"/>
      <c r="BM574" s="371"/>
      <c r="BN574" s="371"/>
      <c r="BO574" s="371"/>
      <c r="BP574" s="371"/>
      <c r="BQ574" s="371"/>
      <c r="BR574" s="371"/>
      <c r="BS574" s="371"/>
      <c r="BT574" s="371"/>
      <c r="BU574" s="371"/>
      <c r="BV574" s="371"/>
      <c r="BW574" s="371"/>
      <c r="BX574" s="371"/>
      <c r="BY574" s="371"/>
      <c r="BZ574" s="372"/>
      <c r="CA574" s="372"/>
      <c r="CB574" s="372"/>
      <c r="CC574" s="372"/>
      <c r="CD574" s="372"/>
      <c r="CE574" s="372"/>
      <c r="CF574" s="372"/>
      <c r="CG574" s="372"/>
      <c r="CH574" s="372"/>
      <c r="CI574" s="372"/>
      <c r="CJ574" s="372"/>
      <c r="CK574" s="372"/>
      <c r="CL574" s="372"/>
      <c r="CM574" s="372"/>
      <c r="CN574" s="372"/>
      <c r="CO574" s="372"/>
      <c r="CP574" s="372"/>
      <c r="CQ574" s="372"/>
      <c r="CR574" s="372"/>
      <c r="CS574" s="372"/>
      <c r="CT574" s="372"/>
      <c r="CU574" s="372"/>
      <c r="CV574" s="372"/>
      <c r="CW574" s="372"/>
      <c r="CX574" s="372"/>
      <c r="CY574" s="372"/>
      <c r="CZ574" s="372"/>
    </row>
    <row r="575" s="376" customFormat="true" ht="25.15" customHeight="true" x14ac:dyDescent="0.2">
      <c r="C575" s="853" t="s">
        <v>424</v>
      </c>
      <c r="D575" s="814"/>
      <c r="E575" s="199">
        <v>-7.9521522550621607E-4</v>
      </c>
      <c r="F575" s="193"/>
      <c r="G575" s="193"/>
      <c r="H575" s="853" t="s">
        <v>424</v>
      </c>
      <c r="I575" s="814"/>
      <c r="J575" s="199">
        <v>-4.2189084917648835E-3</v>
      </c>
      <c r="K575" s="193"/>
      <c r="L575" s="193"/>
      <c r="M575" s="853" t="s">
        <v>375</v>
      </c>
      <c r="N575" s="814"/>
      <c r="O575" s="199">
        <v>0.17232961100438832</v>
      </c>
      <c r="P575" s="193"/>
      <c r="Q575" s="193"/>
      <c r="AL575" s="369"/>
      <c r="AM575" s="369"/>
      <c r="AN575" s="369"/>
      <c r="AO575" s="369"/>
      <c r="AP575" s="369"/>
      <c r="AQ575" s="369"/>
      <c r="AR575" s="369"/>
      <c r="AS575" s="369"/>
      <c r="AT575" s="369"/>
      <c r="AU575" s="369"/>
      <c r="AV575" s="369"/>
      <c r="AW575" s="369"/>
      <c r="AX575" s="369"/>
      <c r="AY575" s="369"/>
      <c r="AZ575" s="369"/>
      <c r="BA575" s="371"/>
      <c r="BB575" s="448"/>
      <c r="BC575" s="371"/>
      <c r="BD575" s="371"/>
      <c r="BE575" s="371"/>
      <c r="BF575" s="371"/>
      <c r="BG575" s="371"/>
      <c r="BH575" s="371"/>
      <c r="BI575" s="371"/>
      <c r="BJ575" s="371"/>
      <c r="BK575" s="371"/>
      <c r="BL575" s="371"/>
      <c r="BM575" s="371"/>
      <c r="BN575" s="371"/>
      <c r="BO575" s="371"/>
      <c r="BP575" s="371"/>
      <c r="BQ575" s="371"/>
      <c r="BR575" s="371"/>
      <c r="BS575" s="371"/>
      <c r="BT575" s="371"/>
      <c r="BU575" s="371"/>
      <c r="BV575" s="371"/>
      <c r="BW575" s="371"/>
      <c r="BX575" s="371"/>
      <c r="BY575" s="371"/>
      <c r="BZ575" s="372"/>
      <c r="CA575" s="372"/>
      <c r="CB575" s="372"/>
      <c r="CC575" s="372"/>
      <c r="CD575" s="372"/>
      <c r="CE575" s="372"/>
      <c r="CF575" s="372"/>
      <c r="CG575" s="372"/>
      <c r="CH575" s="372"/>
      <c r="CI575" s="372"/>
      <c r="CJ575" s="372"/>
      <c r="CK575" s="372"/>
      <c r="CL575" s="372"/>
      <c r="CM575" s="372"/>
      <c r="CN575" s="372"/>
      <c r="CO575" s="372"/>
      <c r="CP575" s="372"/>
      <c r="CQ575" s="372"/>
      <c r="CR575" s="372"/>
      <c r="CS575" s="372"/>
      <c r="CT575" s="372"/>
      <c r="CU575" s="372"/>
      <c r="CV575" s="372"/>
      <c r="CW575" s="372"/>
      <c r="CX575" s="372"/>
      <c r="CY575" s="372"/>
      <c r="CZ575" s="372"/>
    </row>
    <row r="576" s="376" customFormat="true" ht="25.15" customHeight="true" x14ac:dyDescent="0.2">
      <c r="C576" s="853" t="s">
        <v>408</v>
      </c>
      <c r="D576" s="814"/>
      <c r="E576" s="199">
        <v>1.982570063165115E-2</v>
      </c>
      <c r="F576" s="193"/>
      <c r="G576" s="193"/>
      <c r="H576" s="853" t="s">
        <v>408</v>
      </c>
      <c r="I576" s="814"/>
      <c r="J576" s="199">
        <v>2.0311370932559109E-2</v>
      </c>
      <c r="K576" s="193"/>
      <c r="L576" s="193"/>
      <c r="M576" s="853" t="s">
        <v>389</v>
      </c>
      <c r="N576" s="814"/>
      <c r="O576" s="199">
        <v>1.1919728783459076E-2</v>
      </c>
      <c r="P576" s="193"/>
      <c r="Q576" s="193"/>
      <c r="AL576" s="369"/>
      <c r="AM576" s="369"/>
      <c r="AN576" s="369"/>
      <c r="AO576" s="369"/>
      <c r="AP576" s="369"/>
      <c r="AQ576" s="369"/>
      <c r="AR576" s="369"/>
      <c r="AS576" s="369"/>
      <c r="AT576" s="369"/>
      <c r="AU576" s="369"/>
      <c r="AV576" s="369"/>
      <c r="AW576" s="369"/>
      <c r="AX576" s="369"/>
      <c r="AY576" s="369"/>
      <c r="AZ576" s="369"/>
      <c r="BA576" s="371"/>
      <c r="BB576" s="448"/>
      <c r="BC576" s="371"/>
      <c r="BD576" s="371"/>
      <c r="BE576" s="371"/>
      <c r="BF576" s="371"/>
      <c r="BG576" s="371"/>
      <c r="BH576" s="371"/>
      <c r="BI576" s="371"/>
      <c r="BJ576" s="371"/>
      <c r="BK576" s="371"/>
      <c r="BL576" s="371"/>
      <c r="BM576" s="371"/>
      <c r="BN576" s="371"/>
      <c r="BO576" s="371"/>
      <c r="BP576" s="371"/>
      <c r="BQ576" s="371"/>
      <c r="BR576" s="371"/>
      <c r="BS576" s="371"/>
      <c r="BT576" s="371"/>
      <c r="BU576" s="371"/>
      <c r="BV576" s="371"/>
      <c r="BW576" s="371"/>
      <c r="BX576" s="371"/>
      <c r="BY576" s="371"/>
      <c r="BZ576" s="372"/>
      <c r="CA576" s="372"/>
      <c r="CB576" s="372"/>
      <c r="CC576" s="372"/>
      <c r="CD576" s="372"/>
      <c r="CE576" s="372"/>
      <c r="CF576" s="372"/>
      <c r="CG576" s="372"/>
      <c r="CH576" s="372"/>
      <c r="CI576" s="372"/>
      <c r="CJ576" s="372"/>
      <c r="CK576" s="372"/>
      <c r="CL576" s="372"/>
      <c r="CM576" s="372"/>
      <c r="CN576" s="372"/>
      <c r="CO576" s="372"/>
      <c r="CP576" s="372"/>
      <c r="CQ576" s="372"/>
      <c r="CR576" s="372"/>
      <c r="CS576" s="372"/>
      <c r="CT576" s="372"/>
      <c r="CU576" s="372"/>
      <c r="CV576" s="372"/>
      <c r="CW576" s="372"/>
      <c r="CX576" s="372"/>
      <c r="CY576" s="372"/>
      <c r="CZ576" s="372"/>
    </row>
    <row r="577" s="376" customFormat="true" ht="25.15" customHeight="true" x14ac:dyDescent="0.2">
      <c r="C577" s="853" t="s">
        <v>396</v>
      </c>
      <c r="D577" s="814"/>
      <c r="E577" s="199">
        <v>3.6150441264860528E-2</v>
      </c>
      <c r="F577" s="193"/>
      <c r="G577" s="193"/>
      <c r="H577" s="853" t="s">
        <v>396</v>
      </c>
      <c r="I577" s="814"/>
      <c r="J577" s="199">
        <v>3.7980079453814472E-2</v>
      </c>
      <c r="K577" s="193"/>
      <c r="L577" s="193"/>
      <c r="M577" s="853" t="s">
        <v>380</v>
      </c>
      <c r="N577" s="814"/>
      <c r="O577" s="199">
        <v>9.3889606951251578E-2</v>
      </c>
      <c r="P577" s="193"/>
      <c r="Q577" s="193"/>
      <c r="AL577" s="369"/>
      <c r="AM577" s="369"/>
      <c r="AN577" s="369"/>
      <c r="AO577" s="369"/>
      <c r="AP577" s="369"/>
      <c r="AQ577" s="369"/>
      <c r="AR577" s="369"/>
      <c r="AS577" s="369"/>
      <c r="AT577" s="369"/>
      <c r="AU577" s="369"/>
      <c r="AV577" s="369"/>
      <c r="AW577" s="369"/>
      <c r="AX577" s="369"/>
      <c r="AY577" s="369"/>
      <c r="AZ577" s="369"/>
      <c r="BA577" s="371"/>
      <c r="BB577" s="448"/>
      <c r="BC577" s="371"/>
      <c r="BD577" s="371"/>
      <c r="BE577" s="371"/>
      <c r="BF577" s="371"/>
      <c r="BG577" s="371"/>
      <c r="BH577" s="371"/>
      <c r="BI577" s="371"/>
      <c r="BJ577" s="371"/>
      <c r="BK577" s="371"/>
      <c r="BL577" s="371"/>
      <c r="BM577" s="371"/>
      <c r="BN577" s="371"/>
      <c r="BO577" s="371"/>
      <c r="BP577" s="371"/>
      <c r="BQ577" s="371"/>
      <c r="BR577" s="371"/>
      <c r="BS577" s="371"/>
      <c r="BT577" s="371"/>
      <c r="BU577" s="371"/>
      <c r="BV577" s="371"/>
      <c r="BW577" s="371"/>
      <c r="BX577" s="371"/>
      <c r="BY577" s="371"/>
      <c r="BZ577" s="372"/>
      <c r="CA577" s="372"/>
      <c r="CB577" s="372"/>
      <c r="CC577" s="372"/>
      <c r="CD577" s="372"/>
      <c r="CE577" s="372"/>
      <c r="CF577" s="372"/>
      <c r="CG577" s="372"/>
      <c r="CH577" s="372"/>
      <c r="CI577" s="372"/>
      <c r="CJ577" s="372"/>
      <c r="CK577" s="372"/>
      <c r="CL577" s="372"/>
      <c r="CM577" s="372"/>
      <c r="CN577" s="372"/>
      <c r="CO577" s="372"/>
      <c r="CP577" s="372"/>
      <c r="CQ577" s="372"/>
      <c r="CR577" s="372"/>
      <c r="CS577" s="372"/>
      <c r="CT577" s="372"/>
      <c r="CU577" s="372"/>
      <c r="CV577" s="372"/>
      <c r="CW577" s="372"/>
      <c r="CX577" s="372"/>
      <c r="CY577" s="372"/>
      <c r="CZ577" s="372"/>
    </row>
    <row r="578" s="376" customFormat="true" ht="25.15" customHeight="true" x14ac:dyDescent="0.2">
      <c r="C578" s="853" t="s">
        <v>388</v>
      </c>
      <c r="D578" s="814"/>
      <c r="E578" s="199">
        <v>6.3481228974002005E-2</v>
      </c>
      <c r="F578" s="193"/>
      <c r="G578" s="193"/>
      <c r="H578" s="853" t="s">
        <v>388</v>
      </c>
      <c r="I578" s="814"/>
      <c r="J578" s="199">
        <v>6.7607075477040313E-2</v>
      </c>
      <c r="K578" s="193"/>
      <c r="L578" s="193"/>
      <c r="M578" s="853" t="s">
        <v>377</v>
      </c>
      <c r="N578" s="814"/>
      <c r="O578" s="199">
        <v>0.16818158943409678</v>
      </c>
      <c r="P578" s="193"/>
      <c r="Q578" s="193"/>
      <c r="AL578" s="369"/>
      <c r="AM578" s="369"/>
      <c r="AN578" s="369"/>
      <c r="AO578" s="369"/>
      <c r="AP578" s="369"/>
      <c r="AQ578" s="369"/>
      <c r="AR578" s="369"/>
      <c r="AS578" s="369"/>
      <c r="AT578" s="369"/>
      <c r="AU578" s="369"/>
      <c r="AV578" s="369"/>
      <c r="AW578" s="369"/>
      <c r="AX578" s="369"/>
      <c r="AY578" s="369"/>
      <c r="AZ578" s="369"/>
      <c r="BA578" s="371"/>
      <c r="BB578" s="448"/>
      <c r="BC578" s="371"/>
      <c r="BD578" s="371"/>
      <c r="BE578" s="371"/>
      <c r="BF578" s="371"/>
      <c r="BG578" s="371"/>
      <c r="BH578" s="371"/>
      <c r="BI578" s="371"/>
      <c r="BJ578" s="371"/>
      <c r="BK578" s="371"/>
      <c r="BL578" s="371"/>
      <c r="BM578" s="371"/>
      <c r="BN578" s="371"/>
      <c r="BO578" s="371"/>
      <c r="BP578" s="371"/>
      <c r="BQ578" s="371"/>
      <c r="BR578" s="371"/>
      <c r="BS578" s="371"/>
      <c r="BT578" s="371"/>
      <c r="BU578" s="371"/>
      <c r="BV578" s="371"/>
      <c r="BW578" s="371"/>
      <c r="BX578" s="371"/>
      <c r="BY578" s="371"/>
      <c r="BZ578" s="372"/>
      <c r="CA578" s="372"/>
      <c r="CB578" s="372"/>
      <c r="CC578" s="372"/>
      <c r="CD578" s="372"/>
      <c r="CE578" s="372"/>
      <c r="CF578" s="372"/>
      <c r="CG578" s="372"/>
      <c r="CH578" s="372"/>
      <c r="CI578" s="372"/>
      <c r="CJ578" s="372"/>
      <c r="CK578" s="372"/>
      <c r="CL578" s="372"/>
      <c r="CM578" s="372"/>
      <c r="CN578" s="372"/>
      <c r="CO578" s="372"/>
      <c r="CP578" s="372"/>
      <c r="CQ578" s="372"/>
      <c r="CR578" s="372"/>
      <c r="CS578" s="372"/>
      <c r="CT578" s="372"/>
      <c r="CU578" s="372"/>
      <c r="CV578" s="372"/>
      <c r="CW578" s="372"/>
      <c r="CX578" s="372"/>
      <c r="CY578" s="372"/>
      <c r="CZ578" s="372"/>
    </row>
    <row r="579" s="376" customFormat="true" ht="25.15" customHeight="true" x14ac:dyDescent="0.2">
      <c r="C579" s="853" t="s">
        <v>401</v>
      </c>
      <c r="D579" s="814"/>
      <c r="E579" s="199">
        <v>9.7526837364124673E-3</v>
      </c>
      <c r="F579" s="193"/>
      <c r="G579" s="193"/>
      <c r="H579" s="853" t="s">
        <v>401</v>
      </c>
      <c r="I579" s="814"/>
      <c r="J579" s="199">
        <v>9.3802854185585337E-3</v>
      </c>
      <c r="K579" s="193"/>
      <c r="L579" s="193"/>
      <c r="M579" s="853" t="s">
        <v>392</v>
      </c>
      <c r="N579" s="814"/>
      <c r="O579" s="199">
        <v>6.8434075254266633E-2</v>
      </c>
      <c r="P579" s="193"/>
      <c r="Q579" s="193"/>
      <c r="AL579" s="369"/>
      <c r="AM579" s="369"/>
      <c r="AN579" s="369"/>
      <c r="AO579" s="369"/>
      <c r="AP579" s="369"/>
      <c r="AQ579" s="369"/>
      <c r="AR579" s="369"/>
      <c r="AS579" s="369"/>
      <c r="AT579" s="369"/>
      <c r="AU579" s="369"/>
      <c r="AV579" s="369"/>
      <c r="AW579" s="369"/>
      <c r="AX579" s="369"/>
      <c r="AY579" s="369"/>
      <c r="AZ579" s="369"/>
      <c r="BA579" s="371"/>
      <c r="BB579" s="448"/>
      <c r="BC579" s="371"/>
      <c r="BD579" s="371"/>
      <c r="BE579" s="371"/>
      <c r="BF579" s="371"/>
      <c r="BG579" s="371"/>
      <c r="BH579" s="371"/>
      <c r="BI579" s="371"/>
      <c r="BJ579" s="371"/>
      <c r="BK579" s="371"/>
      <c r="BL579" s="371"/>
      <c r="BM579" s="371"/>
      <c r="BN579" s="371"/>
      <c r="BO579" s="371"/>
      <c r="BP579" s="371"/>
      <c r="BQ579" s="371"/>
      <c r="BR579" s="371"/>
      <c r="BS579" s="371"/>
      <c r="BT579" s="371"/>
      <c r="BU579" s="371"/>
      <c r="BV579" s="371"/>
      <c r="BW579" s="371"/>
      <c r="BX579" s="371"/>
      <c r="BY579" s="371"/>
      <c r="BZ579" s="372"/>
      <c r="CA579" s="372"/>
      <c r="CB579" s="372"/>
      <c r="CC579" s="372"/>
      <c r="CD579" s="372"/>
      <c r="CE579" s="372"/>
      <c r="CF579" s="372"/>
      <c r="CG579" s="372"/>
      <c r="CH579" s="372"/>
      <c r="CI579" s="372"/>
      <c r="CJ579" s="372"/>
      <c r="CK579" s="372"/>
      <c r="CL579" s="372"/>
      <c r="CM579" s="372"/>
      <c r="CN579" s="372"/>
      <c r="CO579" s="372"/>
      <c r="CP579" s="372"/>
      <c r="CQ579" s="372"/>
      <c r="CR579" s="372"/>
      <c r="CS579" s="372"/>
      <c r="CT579" s="372"/>
      <c r="CU579" s="372"/>
      <c r="CV579" s="372"/>
      <c r="CW579" s="372"/>
      <c r="CX579" s="372"/>
      <c r="CY579" s="372"/>
      <c r="CZ579" s="372"/>
    </row>
    <row r="580" s="376" customFormat="true" ht="25.15" customHeight="true" x14ac:dyDescent="0.2">
      <c r="C580" s="853" t="s">
        <v>406</v>
      </c>
      <c r="D580" s="814"/>
      <c r="E580" s="199">
        <v>2.1232844110118332E-2</v>
      </c>
      <c r="F580" s="193"/>
      <c r="G580" s="193"/>
      <c r="H580" s="853" t="s">
        <v>406</v>
      </c>
      <c r="I580" s="814"/>
      <c r="J580" s="199">
        <v>1.8796116155087226E-2</v>
      </c>
      <c r="K580" s="193"/>
      <c r="L580" s="193"/>
      <c r="M580" s="853" t="s">
        <v>376</v>
      </c>
      <c r="N580" s="814"/>
      <c r="O580" s="199">
        <v>0.13740605772134173</v>
      </c>
      <c r="P580" s="193"/>
      <c r="Q580" s="193"/>
      <c r="AL580" s="369"/>
      <c r="AM580" s="369"/>
      <c r="AN580" s="369"/>
      <c r="AO580" s="369"/>
      <c r="AP580" s="369"/>
      <c r="AQ580" s="369"/>
      <c r="AR580" s="369"/>
      <c r="AS580" s="369"/>
      <c r="AT580" s="369"/>
      <c r="AU580" s="369"/>
      <c r="AV580" s="369"/>
      <c r="AW580" s="369"/>
      <c r="AX580" s="369"/>
      <c r="AY580" s="369"/>
      <c r="AZ580" s="369"/>
      <c r="BA580" s="371"/>
      <c r="BB580" s="448"/>
      <c r="BC580" s="371"/>
      <c r="BD580" s="371"/>
      <c r="BE580" s="371"/>
      <c r="BF580" s="371"/>
      <c r="BG580" s="371"/>
      <c r="BH580" s="371"/>
      <c r="BI580" s="371"/>
      <c r="BJ580" s="371"/>
      <c r="BK580" s="371"/>
      <c r="BL580" s="371"/>
      <c r="BM580" s="371"/>
      <c r="BN580" s="371"/>
      <c r="BO580" s="371"/>
      <c r="BP580" s="371"/>
      <c r="BQ580" s="371"/>
      <c r="BR580" s="371"/>
      <c r="BS580" s="371"/>
      <c r="BT580" s="371"/>
      <c r="BU580" s="371"/>
      <c r="BV580" s="371"/>
      <c r="BW580" s="371"/>
      <c r="BX580" s="371"/>
      <c r="BY580" s="371"/>
      <c r="BZ580" s="372"/>
      <c r="CA580" s="372"/>
      <c r="CB580" s="372"/>
      <c r="CC580" s="372"/>
      <c r="CD580" s="372"/>
      <c r="CE580" s="372"/>
      <c r="CF580" s="372"/>
      <c r="CG580" s="372"/>
      <c r="CH580" s="372"/>
      <c r="CI580" s="372"/>
      <c r="CJ580" s="372"/>
      <c r="CK580" s="372"/>
      <c r="CL580" s="372"/>
      <c r="CM580" s="372"/>
      <c r="CN580" s="372"/>
      <c r="CO580" s="372"/>
      <c r="CP580" s="372"/>
      <c r="CQ580" s="372"/>
      <c r="CR580" s="372"/>
      <c r="CS580" s="372"/>
      <c r="CT580" s="372"/>
      <c r="CU580" s="372"/>
      <c r="CV580" s="372"/>
      <c r="CW580" s="372"/>
      <c r="CX580" s="372"/>
      <c r="CY580" s="372"/>
      <c r="CZ580" s="372"/>
    </row>
    <row r="581" s="376" customFormat="true" ht="25.15" customHeight="true" x14ac:dyDescent="0.2">
      <c r="C581" s="853" t="s">
        <v>425</v>
      </c>
      <c r="D581" s="814"/>
      <c r="E581" s="199">
        <v>3.2634463086728292E-3</v>
      </c>
      <c r="F581" s="193"/>
      <c r="G581" s="193"/>
      <c r="H581" s="853" t="s">
        <v>425</v>
      </c>
      <c r="I581" s="814"/>
      <c r="J581" s="199">
        <v>5.4199921824685743E-3</v>
      </c>
      <c r="K581" s="193"/>
      <c r="L581" s="193"/>
      <c r="M581" s="853" t="s">
        <v>404</v>
      </c>
      <c r="N581" s="814"/>
      <c r="O581" s="199">
        <v>2.7037186481748986E-2</v>
      </c>
      <c r="P581" s="193"/>
      <c r="Q581" s="193"/>
      <c r="AL581" s="369"/>
      <c r="AM581" s="369"/>
      <c r="AN581" s="369"/>
      <c r="AO581" s="369"/>
      <c r="AP581" s="369"/>
      <c r="AQ581" s="369"/>
      <c r="AR581" s="369"/>
      <c r="AS581" s="369"/>
      <c r="AT581" s="369"/>
      <c r="AU581" s="369"/>
      <c r="AV581" s="369"/>
      <c r="AW581" s="369"/>
      <c r="AX581" s="369"/>
      <c r="AY581" s="369"/>
      <c r="AZ581" s="369"/>
      <c r="BA581" s="371"/>
      <c r="BB581" s="448"/>
      <c r="BC581" s="371"/>
      <c r="BD581" s="371"/>
      <c r="BE581" s="371"/>
      <c r="BF581" s="371"/>
      <c r="BG581" s="371"/>
      <c r="BH581" s="371"/>
      <c r="BI581" s="371"/>
      <c r="BJ581" s="371"/>
      <c r="BK581" s="371"/>
      <c r="BL581" s="371"/>
      <c r="BM581" s="371"/>
      <c r="BN581" s="371"/>
      <c r="BO581" s="371"/>
      <c r="BP581" s="371"/>
      <c r="BQ581" s="371"/>
      <c r="BR581" s="371"/>
      <c r="BS581" s="371"/>
      <c r="BT581" s="371"/>
      <c r="BU581" s="371"/>
      <c r="BV581" s="371"/>
      <c r="BW581" s="371"/>
      <c r="BX581" s="371"/>
      <c r="BY581" s="371"/>
      <c r="BZ581" s="372"/>
      <c r="CA581" s="372"/>
      <c r="CB581" s="372"/>
      <c r="CC581" s="372"/>
      <c r="CD581" s="372"/>
      <c r="CE581" s="372"/>
      <c r="CF581" s="372"/>
      <c r="CG581" s="372"/>
      <c r="CH581" s="372"/>
      <c r="CI581" s="372"/>
      <c r="CJ581" s="372"/>
      <c r="CK581" s="372"/>
      <c r="CL581" s="372"/>
      <c r="CM581" s="372"/>
      <c r="CN581" s="372"/>
      <c r="CO581" s="372"/>
      <c r="CP581" s="372"/>
      <c r="CQ581" s="372"/>
      <c r="CR581" s="372"/>
      <c r="CS581" s="372"/>
      <c r="CT581" s="372"/>
      <c r="CU581" s="372"/>
      <c r="CV581" s="372"/>
      <c r="CW581" s="372"/>
      <c r="CX581" s="372"/>
      <c r="CY581" s="372"/>
      <c r="CZ581" s="372"/>
    </row>
    <row r="582" s="376" customFormat="true" ht="25.15" customHeight="true" x14ac:dyDescent="0.2">
      <c r="C582" s="853" t="s">
        <v>402</v>
      </c>
      <c r="D582" s="814"/>
      <c r="E582" s="199">
        <v>2.9670234272805022E-2</v>
      </c>
      <c r="F582" s="193"/>
      <c r="G582" s="193"/>
      <c r="H582" s="853" t="s">
        <v>402</v>
      </c>
      <c r="I582" s="814"/>
      <c r="J582" s="199">
        <v>2.4845747866651471E-2</v>
      </c>
      <c r="K582" s="193"/>
      <c r="L582" s="193"/>
      <c r="M582" s="853" t="s">
        <v>385</v>
      </c>
      <c r="N582" s="814"/>
      <c r="O582" s="199">
        <v>0.10627641565968628</v>
      </c>
      <c r="P582" s="193"/>
      <c r="Q582" s="193"/>
      <c r="AL582" s="369"/>
      <c r="AM582" s="369"/>
      <c r="AN582" s="369"/>
      <c r="AO582" s="369"/>
      <c r="AP582" s="369"/>
      <c r="AQ582" s="369"/>
      <c r="AR582" s="369"/>
      <c r="AS582" s="369"/>
      <c r="AT582" s="369"/>
      <c r="AU582" s="369"/>
      <c r="AV582" s="369"/>
      <c r="AW582" s="369"/>
      <c r="AX582" s="369"/>
      <c r="AY582" s="369"/>
      <c r="AZ582" s="369"/>
      <c r="BA582" s="371"/>
      <c r="BB582" s="448"/>
      <c r="BC582" s="371"/>
      <c r="BD582" s="371"/>
      <c r="BE582" s="371"/>
      <c r="BF582" s="371"/>
      <c r="BG582" s="371"/>
      <c r="BH582" s="371"/>
      <c r="BI582" s="371"/>
      <c r="BJ582" s="371"/>
      <c r="BK582" s="371"/>
      <c r="BL582" s="371"/>
      <c r="BM582" s="371"/>
      <c r="BN582" s="371"/>
      <c r="BO582" s="371"/>
      <c r="BP582" s="371"/>
      <c r="BQ582" s="371"/>
      <c r="BR582" s="371"/>
      <c r="BS582" s="371"/>
      <c r="BT582" s="371"/>
      <c r="BU582" s="371"/>
      <c r="BV582" s="371"/>
      <c r="BW582" s="371"/>
      <c r="BX582" s="371"/>
      <c r="BY582" s="371"/>
      <c r="BZ582" s="372"/>
      <c r="CA582" s="372"/>
      <c r="CB582" s="372"/>
      <c r="CC582" s="372"/>
      <c r="CD582" s="372"/>
      <c r="CE582" s="372"/>
      <c r="CF582" s="372"/>
      <c r="CG582" s="372"/>
      <c r="CH582" s="372"/>
      <c r="CI582" s="372"/>
      <c r="CJ582" s="372"/>
      <c r="CK582" s="372"/>
      <c r="CL582" s="372"/>
      <c r="CM582" s="372"/>
      <c r="CN582" s="372"/>
      <c r="CO582" s="372"/>
      <c r="CP582" s="372"/>
      <c r="CQ582" s="372"/>
      <c r="CR582" s="372"/>
      <c r="CS582" s="372"/>
      <c r="CT582" s="372"/>
      <c r="CU582" s="372"/>
      <c r="CV582" s="372"/>
      <c r="CW582" s="372"/>
      <c r="CX582" s="372"/>
      <c r="CY582" s="372"/>
      <c r="CZ582" s="372"/>
    </row>
    <row r="583" s="376" customFormat="true" ht="25.15" customHeight="true" x14ac:dyDescent="0.2">
      <c r="C583" s="853" t="s">
        <v>391</v>
      </c>
      <c r="D583" s="814"/>
      <c r="E583" s="199">
        <v>-5.6217907571501552E-2</v>
      </c>
      <c r="F583" s="193"/>
      <c r="G583" s="193"/>
      <c r="H583" s="853" t="s">
        <v>391</v>
      </c>
      <c r="I583" s="814"/>
      <c r="J583" s="199">
        <v>-6.1694551413965709E-2</v>
      </c>
      <c r="K583" s="193"/>
      <c r="L583" s="193"/>
      <c r="M583" s="853" t="s">
        <v>383</v>
      </c>
      <c r="N583" s="814"/>
      <c r="O583" s="199">
        <v>0.12906472455758647</v>
      </c>
      <c r="P583" s="193"/>
      <c r="Q583" s="193"/>
      <c r="AL583" s="369"/>
      <c r="AM583" s="369"/>
      <c r="AN583" s="369"/>
      <c r="AO583" s="369"/>
      <c r="AP583" s="369"/>
      <c r="AQ583" s="369"/>
      <c r="AR583" s="369"/>
      <c r="AS583" s="369"/>
      <c r="AT583" s="369"/>
      <c r="AU583" s="369"/>
      <c r="AV583" s="369"/>
      <c r="AW583" s="369"/>
      <c r="AX583" s="369"/>
      <c r="AY583" s="369"/>
      <c r="AZ583" s="369"/>
      <c r="BA583" s="371"/>
      <c r="BB583" s="448"/>
      <c r="BC583" s="371"/>
      <c r="BD583" s="371"/>
      <c r="BE583" s="371"/>
      <c r="BF583" s="371"/>
      <c r="BG583" s="371"/>
      <c r="BH583" s="371"/>
      <c r="BI583" s="371"/>
      <c r="BJ583" s="371"/>
      <c r="BK583" s="371"/>
      <c r="BL583" s="371"/>
      <c r="BM583" s="371"/>
      <c r="BN583" s="371"/>
      <c r="BO583" s="371"/>
      <c r="BP583" s="371"/>
      <c r="BQ583" s="371"/>
      <c r="BR583" s="371"/>
      <c r="BS583" s="371"/>
      <c r="BT583" s="371"/>
      <c r="BU583" s="371"/>
      <c r="BV583" s="371"/>
      <c r="BW583" s="371"/>
      <c r="BX583" s="371"/>
      <c r="BY583" s="371"/>
      <c r="BZ583" s="372"/>
      <c r="CA583" s="372"/>
      <c r="CB583" s="372"/>
      <c r="CC583" s="372"/>
      <c r="CD583" s="372"/>
      <c r="CE583" s="372"/>
      <c r="CF583" s="372"/>
      <c r="CG583" s="372"/>
      <c r="CH583" s="372"/>
      <c r="CI583" s="372"/>
      <c r="CJ583" s="372"/>
      <c r="CK583" s="372"/>
      <c r="CL583" s="372"/>
      <c r="CM583" s="372"/>
      <c r="CN583" s="372"/>
      <c r="CO583" s="372"/>
      <c r="CP583" s="372"/>
      <c r="CQ583" s="372"/>
      <c r="CR583" s="372"/>
      <c r="CS583" s="372"/>
      <c r="CT583" s="372"/>
      <c r="CU583" s="372"/>
      <c r="CV583" s="372"/>
      <c r="CW583" s="372"/>
      <c r="CX583" s="372"/>
      <c r="CY583" s="372"/>
      <c r="CZ583" s="372"/>
    </row>
    <row r="584" s="376" customFormat="true" ht="25.15" customHeight="true" x14ac:dyDescent="0.2">
      <c r="C584" s="853" t="s">
        <v>428</v>
      </c>
      <c r="D584" s="814"/>
      <c r="E584" s="199">
        <v>-8.0715032005703195E-4</v>
      </c>
      <c r="F584" s="193"/>
      <c r="G584" s="193"/>
      <c r="H584" s="853" t="s">
        <v>428</v>
      </c>
      <c r="I584" s="814"/>
      <c r="J584" s="199">
        <v>-4.8117078680766897E-3</v>
      </c>
      <c r="K584" s="193"/>
      <c r="L584" s="193"/>
      <c r="M584" s="853" t="s">
        <v>390</v>
      </c>
      <c r="N584" s="814"/>
      <c r="O584" s="199">
        <v>7.426869398442619E-2</v>
      </c>
      <c r="P584" s="193"/>
      <c r="Q584" s="193"/>
      <c r="AL584" s="369"/>
      <c r="AM584" s="369"/>
      <c r="AN584" s="369"/>
      <c r="AO584" s="369"/>
      <c r="AP584" s="369"/>
      <c r="AQ584" s="369"/>
      <c r="AR584" s="369"/>
      <c r="AS584" s="369"/>
      <c r="AT584" s="369"/>
      <c r="AU584" s="369"/>
      <c r="AV584" s="369"/>
      <c r="AW584" s="369"/>
      <c r="AX584" s="369"/>
      <c r="AY584" s="369"/>
      <c r="AZ584" s="369"/>
      <c r="BA584" s="371"/>
      <c r="BB584" s="448"/>
      <c r="BC584" s="371"/>
      <c r="BD584" s="371"/>
      <c r="BE584" s="371"/>
      <c r="BF584" s="371"/>
      <c r="BG584" s="371"/>
      <c r="BH584" s="371"/>
      <c r="BI584" s="371"/>
      <c r="BJ584" s="371"/>
      <c r="BK584" s="371"/>
      <c r="BL584" s="371"/>
      <c r="BM584" s="371"/>
      <c r="BN584" s="371"/>
      <c r="BO584" s="371"/>
      <c r="BP584" s="371"/>
      <c r="BQ584" s="371"/>
      <c r="BR584" s="371"/>
      <c r="BS584" s="371"/>
      <c r="BT584" s="371"/>
      <c r="BU584" s="371"/>
      <c r="BV584" s="371"/>
      <c r="BW584" s="371"/>
      <c r="BX584" s="371"/>
      <c r="BY584" s="371"/>
      <c r="BZ584" s="372"/>
      <c r="CA584" s="372"/>
      <c r="CB584" s="372"/>
      <c r="CC584" s="372"/>
      <c r="CD584" s="372"/>
      <c r="CE584" s="372"/>
      <c r="CF584" s="372"/>
      <c r="CG584" s="372"/>
      <c r="CH584" s="372"/>
      <c r="CI584" s="372"/>
      <c r="CJ584" s="372"/>
      <c r="CK584" s="372"/>
      <c r="CL584" s="372"/>
      <c r="CM584" s="372"/>
      <c r="CN584" s="372"/>
      <c r="CO584" s="372"/>
      <c r="CP584" s="372"/>
      <c r="CQ584" s="372"/>
      <c r="CR584" s="372"/>
      <c r="CS584" s="372"/>
      <c r="CT584" s="372"/>
      <c r="CU584" s="372"/>
      <c r="CV584" s="372"/>
      <c r="CW584" s="372"/>
      <c r="CX584" s="372"/>
      <c r="CY584" s="372"/>
      <c r="CZ584" s="372"/>
    </row>
    <row r="585" s="376" customFormat="true" ht="25.15" customHeight="true" x14ac:dyDescent="0.2">
      <c r="C585" s="853" t="s">
        <v>431</v>
      </c>
      <c r="D585" s="814"/>
      <c r="E585" s="199">
        <v>-1.7825694318912429E-3</v>
      </c>
      <c r="F585" s="193"/>
      <c r="G585" s="193"/>
      <c r="H585" s="853" t="s">
        <v>431</v>
      </c>
      <c r="I585" s="814"/>
      <c r="J585" s="199">
        <v>-8.7615639381921368E-4</v>
      </c>
      <c r="K585" s="193"/>
      <c r="L585" s="193"/>
      <c r="M585" s="853" t="s">
        <v>381</v>
      </c>
      <c r="N585" s="814"/>
      <c r="O585" s="199">
        <v>0.13315181899013342</v>
      </c>
      <c r="P585" s="193"/>
      <c r="Q585" s="193"/>
      <c r="AL585" s="369"/>
      <c r="AM585" s="369"/>
      <c r="AN585" s="369"/>
      <c r="AO585" s="369"/>
      <c r="AP585" s="369"/>
      <c r="AQ585" s="369"/>
      <c r="AR585" s="369"/>
      <c r="AS585" s="369"/>
      <c r="AT585" s="369"/>
      <c r="AU585" s="369"/>
      <c r="AV585" s="369"/>
      <c r="AW585" s="369"/>
      <c r="AX585" s="369"/>
      <c r="AY585" s="369"/>
      <c r="AZ585" s="369"/>
      <c r="BA585" s="371"/>
      <c r="BB585" s="448"/>
      <c r="BC585" s="371"/>
      <c r="BD585" s="371"/>
      <c r="BE585" s="371"/>
      <c r="BF585" s="371"/>
      <c r="BG585" s="371"/>
      <c r="BH585" s="371"/>
      <c r="BI585" s="371"/>
      <c r="BJ585" s="371"/>
      <c r="BK585" s="371"/>
      <c r="BL585" s="371"/>
      <c r="BM585" s="371"/>
      <c r="BN585" s="371"/>
      <c r="BO585" s="371"/>
      <c r="BP585" s="371"/>
      <c r="BQ585" s="371"/>
      <c r="BR585" s="371"/>
      <c r="BS585" s="371"/>
      <c r="BT585" s="371"/>
      <c r="BU585" s="371"/>
      <c r="BV585" s="371"/>
      <c r="BW585" s="371"/>
      <c r="BX585" s="371"/>
      <c r="BY585" s="371"/>
      <c r="BZ585" s="372"/>
      <c r="CA585" s="372"/>
      <c r="CB585" s="372"/>
      <c r="CC585" s="372"/>
      <c r="CD585" s="372"/>
      <c r="CE585" s="372"/>
      <c r="CF585" s="372"/>
      <c r="CG585" s="372"/>
      <c r="CH585" s="372"/>
      <c r="CI585" s="372"/>
      <c r="CJ585" s="372"/>
      <c r="CK585" s="372"/>
      <c r="CL585" s="372"/>
      <c r="CM585" s="372"/>
      <c r="CN585" s="372"/>
      <c r="CO585" s="372"/>
      <c r="CP585" s="372"/>
      <c r="CQ585" s="372"/>
      <c r="CR585" s="372"/>
      <c r="CS585" s="372"/>
      <c r="CT585" s="372"/>
      <c r="CU585" s="372"/>
      <c r="CV585" s="372"/>
      <c r="CW585" s="372"/>
      <c r="CX585" s="372"/>
      <c r="CY585" s="372"/>
      <c r="CZ585" s="372"/>
    </row>
    <row r="586" s="376" customFormat="true" ht="25.15" customHeight="true" x14ac:dyDescent="0.2">
      <c r="C586" s="853" t="s">
        <v>417</v>
      </c>
      <c r="D586" s="814"/>
      <c r="E586" s="199">
        <v>-1.8984171657538624E-3</v>
      </c>
      <c r="F586" s="193"/>
      <c r="G586" s="193"/>
      <c r="H586" s="853" t="s">
        <v>417</v>
      </c>
      <c r="I586" s="814"/>
      <c r="J586" s="199">
        <v>-3.6527618335007008E-3</v>
      </c>
      <c r="K586" s="193"/>
      <c r="L586" s="193"/>
      <c r="M586" s="853" t="s">
        <v>393</v>
      </c>
      <c r="N586" s="814"/>
      <c r="O586" s="199">
        <v>5.8584756555300772E-2</v>
      </c>
      <c r="P586" s="193"/>
      <c r="Q586" s="193"/>
      <c r="AL586" s="369"/>
      <c r="AM586" s="369"/>
      <c r="AN586" s="369"/>
      <c r="AO586" s="369"/>
      <c r="AP586" s="369"/>
      <c r="AQ586" s="369"/>
      <c r="AR586" s="369"/>
      <c r="AS586" s="369"/>
      <c r="AT586" s="369"/>
      <c r="AU586" s="369"/>
      <c r="AV586" s="369"/>
      <c r="AW586" s="369"/>
      <c r="AX586" s="369"/>
      <c r="AY586" s="369"/>
      <c r="AZ586" s="369"/>
      <c r="BA586" s="371"/>
      <c r="BB586" s="448"/>
      <c r="BC586" s="371"/>
      <c r="BD586" s="371"/>
      <c r="BE586" s="371"/>
      <c r="BF586" s="371"/>
      <c r="BG586" s="371"/>
      <c r="BH586" s="371"/>
      <c r="BI586" s="371"/>
      <c r="BJ586" s="371"/>
      <c r="BK586" s="371"/>
      <c r="BL586" s="371"/>
      <c r="BM586" s="371"/>
      <c r="BN586" s="371"/>
      <c r="BO586" s="371"/>
      <c r="BP586" s="371"/>
      <c r="BQ586" s="371"/>
      <c r="BR586" s="371"/>
      <c r="BS586" s="371"/>
      <c r="BT586" s="371"/>
      <c r="BU586" s="371"/>
      <c r="BV586" s="371"/>
      <c r="BW586" s="371"/>
      <c r="BX586" s="371"/>
      <c r="BY586" s="371"/>
      <c r="BZ586" s="372"/>
      <c r="CA586" s="372"/>
      <c r="CB586" s="372"/>
      <c r="CC586" s="372"/>
      <c r="CD586" s="372"/>
      <c r="CE586" s="372"/>
      <c r="CF586" s="372"/>
      <c r="CG586" s="372"/>
      <c r="CH586" s="372"/>
      <c r="CI586" s="372"/>
      <c r="CJ586" s="372"/>
      <c r="CK586" s="372"/>
      <c r="CL586" s="372"/>
      <c r="CM586" s="372"/>
      <c r="CN586" s="372"/>
      <c r="CO586" s="372"/>
      <c r="CP586" s="372"/>
      <c r="CQ586" s="372"/>
      <c r="CR586" s="372"/>
      <c r="CS586" s="372"/>
      <c r="CT586" s="372"/>
      <c r="CU586" s="372"/>
      <c r="CV586" s="372"/>
      <c r="CW586" s="372"/>
      <c r="CX586" s="372"/>
      <c r="CY586" s="372"/>
      <c r="CZ586" s="372"/>
    </row>
    <row r="587" s="376" customFormat="true" ht="25.15" customHeight="true" x14ac:dyDescent="0.2">
      <c r="C587" s="853" t="s">
        <v>416</v>
      </c>
      <c r="D587" s="814"/>
      <c r="E587" s="199">
        <v>6.2033359552408221E-3</v>
      </c>
      <c r="F587" s="193"/>
      <c r="G587" s="193"/>
      <c r="H587" s="853" t="s">
        <v>416</v>
      </c>
      <c r="I587" s="814"/>
      <c r="J587" s="199">
        <v>2.6576032810685796E-3</v>
      </c>
      <c r="K587" s="193"/>
      <c r="L587" s="193"/>
      <c r="M587" s="853" t="s">
        <v>382</v>
      </c>
      <c r="N587" s="814"/>
      <c r="O587" s="199">
        <v>9.1970194143035672E-2</v>
      </c>
      <c r="P587" s="193"/>
      <c r="Q587" s="193"/>
      <c r="AL587" s="369"/>
      <c r="AM587" s="369"/>
      <c r="AN587" s="369"/>
      <c r="AO587" s="369"/>
      <c r="AP587" s="369"/>
      <c r="AQ587" s="369"/>
      <c r="AR587" s="369"/>
      <c r="AS587" s="369"/>
      <c r="AT587" s="369"/>
      <c r="AU587" s="369"/>
      <c r="AV587" s="369"/>
      <c r="AW587" s="369"/>
      <c r="AX587" s="369"/>
      <c r="AY587" s="369"/>
      <c r="AZ587" s="369"/>
      <c r="BA587" s="371"/>
      <c r="BB587" s="448"/>
      <c r="BC587" s="371"/>
      <c r="BD587" s="371"/>
      <c r="BE587" s="371"/>
      <c r="BF587" s="371"/>
      <c r="BG587" s="371"/>
      <c r="BH587" s="371"/>
      <c r="BI587" s="371"/>
      <c r="BJ587" s="371"/>
      <c r="BK587" s="371"/>
      <c r="BL587" s="371"/>
      <c r="BM587" s="371"/>
      <c r="BN587" s="371"/>
      <c r="BO587" s="371"/>
      <c r="BP587" s="371"/>
      <c r="BQ587" s="371"/>
      <c r="BR587" s="371"/>
      <c r="BS587" s="371"/>
      <c r="BT587" s="371"/>
      <c r="BU587" s="371"/>
      <c r="BV587" s="371"/>
      <c r="BW587" s="371"/>
      <c r="BX587" s="371"/>
      <c r="BY587" s="371"/>
      <c r="BZ587" s="372"/>
      <c r="CA587" s="372"/>
      <c r="CB587" s="372"/>
      <c r="CC587" s="372"/>
      <c r="CD587" s="372"/>
      <c r="CE587" s="372"/>
      <c r="CF587" s="372"/>
      <c r="CG587" s="372"/>
      <c r="CH587" s="372"/>
      <c r="CI587" s="372"/>
      <c r="CJ587" s="372"/>
      <c r="CK587" s="372"/>
      <c r="CL587" s="372"/>
      <c r="CM587" s="372"/>
      <c r="CN587" s="372"/>
      <c r="CO587" s="372"/>
      <c r="CP587" s="372"/>
      <c r="CQ587" s="372"/>
      <c r="CR587" s="372"/>
      <c r="CS587" s="372"/>
      <c r="CT587" s="372"/>
      <c r="CU587" s="372"/>
      <c r="CV587" s="372"/>
      <c r="CW587" s="372"/>
      <c r="CX587" s="372"/>
      <c r="CY587" s="372"/>
      <c r="CZ587" s="372"/>
    </row>
    <row r="588" s="376" customFormat="true" ht="25.15" customHeight="true" x14ac:dyDescent="0.2">
      <c r="C588" s="853" t="s">
        <v>378</v>
      </c>
      <c r="D588" s="814"/>
      <c r="E588" s="199">
        <v>0.11579088057537479</v>
      </c>
      <c r="F588" s="193"/>
      <c r="G588" s="193"/>
      <c r="H588" s="853" t="s">
        <v>378</v>
      </c>
      <c r="I588" s="814"/>
      <c r="J588" s="199">
        <v>0.11916872076504154</v>
      </c>
      <c r="K588" s="193"/>
      <c r="L588" s="193"/>
      <c r="M588" s="853" t="s">
        <v>397</v>
      </c>
      <c r="N588" s="814"/>
      <c r="O588" s="199">
        <v>4.2044681771232537E-2</v>
      </c>
      <c r="P588" s="193"/>
      <c r="Q588" s="193"/>
      <c r="AL588" s="369"/>
      <c r="AM588" s="369"/>
      <c r="AN588" s="369"/>
      <c r="AO588" s="369"/>
      <c r="AP588" s="369"/>
      <c r="AQ588" s="369"/>
      <c r="AR588" s="369"/>
      <c r="AS588" s="369"/>
      <c r="AT588" s="369"/>
      <c r="AU588" s="369"/>
      <c r="AV588" s="369"/>
      <c r="AW588" s="369"/>
      <c r="AX588" s="369"/>
      <c r="AY588" s="369"/>
      <c r="AZ588" s="369"/>
      <c r="BA588" s="371"/>
      <c r="BB588" s="448"/>
      <c r="BC588" s="371"/>
      <c r="BD588" s="371"/>
      <c r="BE588" s="371"/>
      <c r="BF588" s="371"/>
      <c r="BG588" s="371"/>
      <c r="BH588" s="371"/>
      <c r="BI588" s="371"/>
      <c r="BJ588" s="371"/>
      <c r="BK588" s="371"/>
      <c r="BL588" s="371"/>
      <c r="BM588" s="371"/>
      <c r="BN588" s="371"/>
      <c r="BO588" s="371"/>
      <c r="BP588" s="371"/>
      <c r="BQ588" s="371"/>
      <c r="BR588" s="371"/>
      <c r="BS588" s="371"/>
      <c r="BT588" s="371"/>
      <c r="BU588" s="371"/>
      <c r="BV588" s="371"/>
      <c r="BW588" s="371"/>
      <c r="BX588" s="371"/>
      <c r="BY588" s="371"/>
      <c r="BZ588" s="372"/>
      <c r="CA588" s="372"/>
      <c r="CB588" s="372"/>
      <c r="CC588" s="372"/>
      <c r="CD588" s="372"/>
      <c r="CE588" s="372"/>
      <c r="CF588" s="372"/>
      <c r="CG588" s="372"/>
      <c r="CH588" s="372"/>
      <c r="CI588" s="372"/>
      <c r="CJ588" s="372"/>
      <c r="CK588" s="372"/>
      <c r="CL588" s="372"/>
      <c r="CM588" s="372"/>
      <c r="CN588" s="372"/>
      <c r="CO588" s="372"/>
      <c r="CP588" s="372"/>
      <c r="CQ588" s="372"/>
      <c r="CR588" s="372"/>
      <c r="CS588" s="372"/>
      <c r="CT588" s="372"/>
      <c r="CU588" s="372"/>
      <c r="CV588" s="372"/>
      <c r="CW588" s="372"/>
      <c r="CX588" s="372"/>
      <c r="CY588" s="372"/>
      <c r="CZ588" s="372"/>
    </row>
    <row r="589" s="376" customFormat="true" ht="25.15" customHeight="true" x14ac:dyDescent="0.2">
      <c r="C589" s="853" t="s">
        <v>384</v>
      </c>
      <c r="D589" s="814"/>
      <c r="E589" s="199">
        <v>6.6430373663778519E-2</v>
      </c>
      <c r="F589" s="193"/>
      <c r="G589" s="193"/>
      <c r="H589" s="853" t="s">
        <v>384</v>
      </c>
      <c r="I589" s="814"/>
      <c r="J589" s="199">
        <v>6.5124016212877361E-2</v>
      </c>
      <c r="K589" s="193"/>
      <c r="L589" s="193"/>
      <c r="M589" s="853" t="s">
        <v>387</v>
      </c>
      <c r="N589" s="814"/>
      <c r="O589" s="198">
        <v>0.10009886390441071</v>
      </c>
      <c r="P589" s="193"/>
      <c r="Q589" s="193"/>
      <c r="AL589" s="369"/>
      <c r="AM589" s="369"/>
      <c r="AN589" s="369"/>
      <c r="AO589" s="369"/>
      <c r="AP589" s="369"/>
      <c r="AQ589" s="369"/>
      <c r="AR589" s="369"/>
      <c r="AS589" s="369"/>
      <c r="AT589" s="369"/>
      <c r="AU589" s="369"/>
      <c r="AV589" s="369"/>
      <c r="AW589" s="369"/>
      <c r="AX589" s="369"/>
      <c r="AY589" s="369"/>
      <c r="AZ589" s="369"/>
      <c r="BA589" s="371"/>
      <c r="BB589" s="448"/>
      <c r="BC589" s="371"/>
      <c r="BD589" s="371"/>
      <c r="BE589" s="371"/>
      <c r="BF589" s="371"/>
      <c r="BG589" s="371"/>
      <c r="BH589" s="371"/>
      <c r="BI589" s="371"/>
      <c r="BJ589" s="371"/>
      <c r="BK589" s="371"/>
      <c r="BL589" s="371"/>
      <c r="BM589" s="371"/>
      <c r="BN589" s="371"/>
      <c r="BO589" s="371"/>
      <c r="BP589" s="371"/>
      <c r="BQ589" s="371"/>
      <c r="BR589" s="371"/>
      <c r="BS589" s="371"/>
      <c r="BT589" s="371"/>
      <c r="BU589" s="371"/>
      <c r="BV589" s="371"/>
      <c r="BW589" s="371"/>
      <c r="BX589" s="371"/>
      <c r="BY589" s="371"/>
      <c r="BZ589" s="372"/>
      <c r="CA589" s="372"/>
      <c r="CB589" s="372"/>
      <c r="CC589" s="372"/>
      <c r="CD589" s="372"/>
      <c r="CE589" s="372"/>
      <c r="CF589" s="372"/>
      <c r="CG589" s="372"/>
      <c r="CH589" s="372"/>
      <c r="CI589" s="372"/>
      <c r="CJ589" s="372"/>
      <c r="CK589" s="372"/>
      <c r="CL589" s="372"/>
      <c r="CM589" s="372"/>
      <c r="CN589" s="372"/>
      <c r="CO589" s="372"/>
      <c r="CP589" s="372"/>
      <c r="CQ589" s="372"/>
      <c r="CR589" s="372"/>
      <c r="CS589" s="372"/>
      <c r="CT589" s="372"/>
      <c r="CU589" s="372"/>
      <c r="CV589" s="372"/>
      <c r="CW589" s="372"/>
      <c r="CX589" s="372"/>
      <c r="CY589" s="372"/>
      <c r="CZ589" s="372"/>
    </row>
    <row r="590" s="376" customFormat="true" ht="25.15" customHeight="true" x14ac:dyDescent="0.2">
      <c r="C590" s="853" t="s">
        <v>375</v>
      </c>
      <c r="D590" s="814"/>
      <c r="E590" s="199">
        <v>0.12512838870068854</v>
      </c>
      <c r="F590" s="193"/>
      <c r="G590" s="193"/>
      <c r="H590" s="853" t="s">
        <v>375</v>
      </c>
      <c r="I590" s="814"/>
      <c r="J590" s="199">
        <v>0.1287385353516759</v>
      </c>
      <c r="K590" s="193"/>
      <c r="L590" s="193"/>
      <c r="M590" s="815"/>
      <c r="N590" s="814"/>
      <c r="O590" s="201"/>
      <c r="P590" s="193"/>
      <c r="Q590" s="193"/>
      <c r="AL590" s="369"/>
      <c r="AM590" s="369"/>
      <c r="AN590" s="369"/>
      <c r="AO590" s="369"/>
      <c r="AP590" s="369"/>
      <c r="AQ590" s="369"/>
      <c r="AR590" s="369"/>
      <c r="AS590" s="369"/>
      <c r="AT590" s="369"/>
      <c r="AU590" s="369"/>
      <c r="AV590" s="369"/>
      <c r="AW590" s="369"/>
      <c r="AX590" s="369"/>
      <c r="AY590" s="369"/>
      <c r="AZ590" s="369"/>
      <c r="BA590" s="371"/>
      <c r="BB590" s="448"/>
      <c r="BC590" s="371"/>
      <c r="BD590" s="371"/>
      <c r="BE590" s="371"/>
      <c r="BF590" s="371"/>
      <c r="BG590" s="371"/>
      <c r="BH590" s="371"/>
      <c r="BI590" s="371"/>
      <c r="BJ590" s="371"/>
      <c r="BK590" s="371"/>
      <c r="BL590" s="371"/>
      <c r="BM590" s="371"/>
      <c r="BN590" s="371"/>
      <c r="BO590" s="371"/>
      <c r="BP590" s="371"/>
      <c r="BQ590" s="371"/>
      <c r="BR590" s="371"/>
      <c r="BS590" s="371"/>
      <c r="BT590" s="371"/>
      <c r="BU590" s="371"/>
      <c r="BV590" s="371"/>
      <c r="BW590" s="371"/>
      <c r="BX590" s="371"/>
      <c r="BY590" s="371"/>
      <c r="BZ590" s="372"/>
      <c r="CA590" s="372"/>
      <c r="CB590" s="372"/>
      <c r="CC590" s="372"/>
      <c r="CD590" s="372"/>
      <c r="CE590" s="372"/>
      <c r="CF590" s="372"/>
      <c r="CG590" s="372"/>
      <c r="CH590" s="372"/>
      <c r="CI590" s="372"/>
      <c r="CJ590" s="372"/>
      <c r="CK590" s="372"/>
      <c r="CL590" s="372"/>
      <c r="CM590" s="372"/>
      <c r="CN590" s="372"/>
      <c r="CO590" s="372"/>
      <c r="CP590" s="372"/>
      <c r="CQ590" s="372"/>
      <c r="CR590" s="372"/>
      <c r="CS590" s="372"/>
      <c r="CT590" s="372"/>
      <c r="CU590" s="372"/>
      <c r="CV590" s="372"/>
      <c r="CW590" s="372"/>
      <c r="CX590" s="372"/>
      <c r="CY590" s="372"/>
      <c r="CZ590" s="372"/>
    </row>
    <row r="591" s="376" customFormat="true" ht="25.15" customHeight="true" x14ac:dyDescent="0.2">
      <c r="C591" s="853" t="s">
        <v>389</v>
      </c>
      <c r="D591" s="814"/>
      <c r="E591" s="199">
        <v>6.1290262035791632E-2</v>
      </c>
      <c r="F591" s="193"/>
      <c r="G591" s="193"/>
      <c r="H591" s="853" t="s">
        <v>389</v>
      </c>
      <c r="I591" s="814"/>
      <c r="J591" s="199">
        <v>6.5703326233128273E-2</v>
      </c>
      <c r="K591" s="193"/>
      <c r="L591" s="193"/>
      <c r="M591" s="815"/>
      <c r="N591" s="814"/>
      <c r="O591" s="193"/>
      <c r="P591" s="193"/>
      <c r="Q591" s="193"/>
      <c r="AL591" s="369"/>
      <c r="AM591" s="369"/>
      <c r="AN591" s="369"/>
      <c r="AO591" s="369"/>
      <c r="AP591" s="369"/>
      <c r="AQ591" s="369"/>
      <c r="AR591" s="369"/>
      <c r="AS591" s="369"/>
      <c r="AT591" s="369"/>
      <c r="AU591" s="369"/>
      <c r="AV591" s="369"/>
      <c r="AW591" s="369"/>
      <c r="AX591" s="369"/>
      <c r="AY591" s="369"/>
      <c r="AZ591" s="369"/>
      <c r="BA591" s="371"/>
      <c r="BB591" s="448"/>
      <c r="BC591" s="371"/>
      <c r="BD591" s="371"/>
      <c r="BE591" s="371"/>
      <c r="BF591" s="371"/>
      <c r="BG591" s="371"/>
      <c r="BH591" s="371"/>
      <c r="BI591" s="371"/>
      <c r="BJ591" s="371"/>
      <c r="BK591" s="371"/>
      <c r="BL591" s="371"/>
      <c r="BM591" s="371"/>
      <c r="BN591" s="371"/>
      <c r="BO591" s="371"/>
      <c r="BP591" s="371"/>
      <c r="BQ591" s="371"/>
      <c r="BR591" s="371"/>
      <c r="BS591" s="371"/>
      <c r="BT591" s="371"/>
      <c r="BU591" s="371"/>
      <c r="BV591" s="371"/>
      <c r="BW591" s="371"/>
      <c r="BX591" s="371"/>
      <c r="BY591" s="371"/>
      <c r="BZ591" s="372"/>
      <c r="CA591" s="372"/>
      <c r="CB591" s="372"/>
      <c r="CC591" s="372"/>
      <c r="CD591" s="372"/>
      <c r="CE591" s="372"/>
      <c r="CF591" s="372"/>
      <c r="CG591" s="372"/>
      <c r="CH591" s="372"/>
      <c r="CI591" s="372"/>
      <c r="CJ591" s="372"/>
      <c r="CK591" s="372"/>
      <c r="CL591" s="372"/>
      <c r="CM591" s="372"/>
      <c r="CN591" s="372"/>
      <c r="CO591" s="372"/>
      <c r="CP591" s="372"/>
      <c r="CQ591" s="372"/>
      <c r="CR591" s="372"/>
      <c r="CS591" s="372"/>
      <c r="CT591" s="372"/>
      <c r="CU591" s="372"/>
      <c r="CV591" s="372"/>
      <c r="CW591" s="372"/>
      <c r="CX591" s="372"/>
      <c r="CY591" s="372"/>
      <c r="CZ591" s="372"/>
    </row>
    <row r="592" s="376" customFormat="true" ht="25.15" customHeight="true" x14ac:dyDescent="0.2">
      <c r="C592" s="853" t="s">
        <v>380</v>
      </c>
      <c r="D592" s="814"/>
      <c r="E592" s="199">
        <v>0.10154109198981663</v>
      </c>
      <c r="F592" s="193"/>
      <c r="G592" s="193"/>
      <c r="H592" s="853" t="s">
        <v>380</v>
      </c>
      <c r="I592" s="814"/>
      <c r="J592" s="199">
        <v>0.10788428919976691</v>
      </c>
      <c r="K592" s="193"/>
      <c r="L592" s="193"/>
      <c r="M592" s="854" t="s">
        <v>252</v>
      </c>
      <c r="N592" s="814"/>
      <c r="O592" s="814"/>
      <c r="P592" s="193"/>
      <c r="Q592" s="193"/>
      <c r="AL592" s="369"/>
      <c r="AM592" s="369"/>
      <c r="AN592" s="369"/>
      <c r="AO592" s="369"/>
      <c r="AP592" s="369"/>
      <c r="AQ592" s="369"/>
      <c r="AR592" s="369"/>
      <c r="AS592" s="369"/>
      <c r="AT592" s="369"/>
      <c r="AU592" s="369"/>
      <c r="AV592" s="369"/>
      <c r="AW592" s="369"/>
      <c r="AX592" s="369"/>
      <c r="AY592" s="369"/>
      <c r="AZ592" s="369"/>
      <c r="BA592" s="371"/>
      <c r="BB592" s="448"/>
      <c r="BC592" s="371"/>
      <c r="BD592" s="371"/>
      <c r="BE592" s="371"/>
      <c r="BF592" s="371"/>
      <c r="BG592" s="371"/>
      <c r="BH592" s="371"/>
      <c r="BI592" s="371"/>
      <c r="BJ592" s="371"/>
      <c r="BK592" s="371"/>
      <c r="BL592" s="371"/>
      <c r="BM592" s="371"/>
      <c r="BN592" s="371"/>
      <c r="BO592" s="371"/>
      <c r="BP592" s="371"/>
      <c r="BQ592" s="371"/>
      <c r="BR592" s="371"/>
      <c r="BS592" s="371"/>
      <c r="BT592" s="371"/>
      <c r="BU592" s="371"/>
      <c r="BV592" s="371"/>
      <c r="BW592" s="371"/>
      <c r="BX592" s="371"/>
      <c r="BY592" s="371"/>
      <c r="BZ592" s="372"/>
      <c r="CA592" s="372"/>
      <c r="CB592" s="372"/>
      <c r="CC592" s="372"/>
      <c r="CD592" s="372"/>
      <c r="CE592" s="372"/>
      <c r="CF592" s="372"/>
      <c r="CG592" s="372"/>
      <c r="CH592" s="372"/>
      <c r="CI592" s="372"/>
      <c r="CJ592" s="372"/>
      <c r="CK592" s="372"/>
      <c r="CL592" s="372"/>
      <c r="CM592" s="372"/>
      <c r="CN592" s="372"/>
      <c r="CO592" s="372"/>
      <c r="CP592" s="372"/>
      <c r="CQ592" s="372"/>
      <c r="CR592" s="372"/>
      <c r="CS592" s="372"/>
      <c r="CT592" s="372"/>
      <c r="CU592" s="372"/>
      <c r="CV592" s="372"/>
      <c r="CW592" s="372"/>
      <c r="CX592" s="372"/>
      <c r="CY592" s="372"/>
      <c r="CZ592" s="372"/>
    </row>
    <row r="593" s="376" customFormat="true" ht="25.15" customHeight="true" x14ac:dyDescent="0.2">
      <c r="C593" s="853" t="s">
        <v>377</v>
      </c>
      <c r="D593" s="814"/>
      <c r="E593" s="199">
        <v>9.9876235517303652E-2</v>
      </c>
      <c r="F593" s="193"/>
      <c r="G593" s="193"/>
      <c r="H593" s="853" t="s">
        <v>377</v>
      </c>
      <c r="I593" s="814"/>
      <c r="J593" s="199">
        <v>0.10196255517352222</v>
      </c>
      <c r="K593" s="193"/>
      <c r="L593" s="193"/>
      <c r="M593" s="816" t="s">
        <v>193</v>
      </c>
      <c r="N593" s="814"/>
      <c r="O593" s="206" t="s">
        <v>194</v>
      </c>
      <c r="P593" s="193"/>
      <c r="Q593" s="193"/>
      <c r="AL593" s="369"/>
      <c r="AM593" s="369"/>
      <c r="AN593" s="369"/>
      <c r="AO593" s="369"/>
      <c r="AP593" s="369"/>
      <c r="AQ593" s="369"/>
      <c r="AR593" s="369"/>
      <c r="AS593" s="369"/>
      <c r="AT593" s="369"/>
      <c r="AU593" s="369"/>
      <c r="AV593" s="369"/>
      <c r="AW593" s="369"/>
      <c r="AX593" s="369"/>
      <c r="AY593" s="369"/>
      <c r="AZ593" s="369"/>
      <c r="BA593" s="371"/>
      <c r="BB593" s="448"/>
      <c r="BC593" s="371"/>
      <c r="BD593" s="371"/>
      <c r="BE593" s="371"/>
      <c r="BF593" s="371"/>
      <c r="BG593" s="371"/>
      <c r="BH593" s="371"/>
      <c r="BI593" s="371"/>
      <c r="BJ593" s="371"/>
      <c r="BK593" s="371"/>
      <c r="BL593" s="371"/>
      <c r="BM593" s="371"/>
      <c r="BN593" s="371"/>
      <c r="BO593" s="371"/>
      <c r="BP593" s="371"/>
      <c r="BQ593" s="371"/>
      <c r="BR593" s="371"/>
      <c r="BS593" s="371"/>
      <c r="BT593" s="371"/>
      <c r="BU593" s="371"/>
      <c r="BV593" s="371"/>
      <c r="BW593" s="371"/>
      <c r="BX593" s="371"/>
      <c r="BY593" s="371"/>
      <c r="BZ593" s="372"/>
      <c r="CA593" s="372"/>
      <c r="CB593" s="372"/>
      <c r="CC593" s="372"/>
      <c r="CD593" s="372"/>
      <c r="CE593" s="372"/>
      <c r="CF593" s="372"/>
      <c r="CG593" s="372"/>
      <c r="CH593" s="372"/>
      <c r="CI593" s="372"/>
      <c r="CJ593" s="372"/>
      <c r="CK593" s="372"/>
      <c r="CL593" s="372"/>
      <c r="CM593" s="372"/>
      <c r="CN593" s="372"/>
      <c r="CO593" s="372"/>
      <c r="CP593" s="372"/>
      <c r="CQ593" s="372"/>
      <c r="CR593" s="372"/>
      <c r="CS593" s="372"/>
      <c r="CT593" s="372"/>
      <c r="CU593" s="372"/>
      <c r="CV593" s="372"/>
      <c r="CW593" s="372"/>
      <c r="CX593" s="372"/>
      <c r="CY593" s="372"/>
      <c r="CZ593" s="372"/>
    </row>
    <row r="594" s="376" customFormat="true" ht="25.15" customHeight="true" x14ac:dyDescent="0.2">
      <c r="C594" s="853" t="s">
        <v>392</v>
      </c>
      <c r="D594" s="814"/>
      <c r="E594" s="199">
        <v>3.0908174693003568E-2</v>
      </c>
      <c r="F594" s="193"/>
      <c r="G594" s="193"/>
      <c r="H594" s="853" t="s">
        <v>392</v>
      </c>
      <c r="I594" s="814"/>
      <c r="J594" s="199">
        <v>3.1276510421710708E-2</v>
      </c>
      <c r="K594" s="193"/>
      <c r="L594" s="193"/>
      <c r="M594" s="853" t="s">
        <v>194</v>
      </c>
      <c r="N594" s="814"/>
      <c r="O594" s="194">
        <v>0.99999999999999978</v>
      </c>
      <c r="P594" s="193"/>
      <c r="Q594" s="193"/>
      <c r="AL594" s="369"/>
      <c r="AM594" s="369"/>
      <c r="AN594" s="369"/>
      <c r="AO594" s="369"/>
      <c r="AP594" s="369"/>
      <c r="AQ594" s="369"/>
      <c r="AR594" s="369"/>
      <c r="AS594" s="369"/>
      <c r="AT594" s="369"/>
      <c r="AU594" s="369"/>
      <c r="AV594" s="369"/>
      <c r="AW594" s="369"/>
      <c r="AX594" s="369"/>
      <c r="AY594" s="369"/>
      <c r="AZ594" s="369"/>
      <c r="BA594" s="371"/>
      <c r="BB594" s="448"/>
      <c r="BC594" s="371"/>
      <c r="BD594" s="371"/>
      <c r="BE594" s="371"/>
      <c r="BF594" s="371"/>
      <c r="BG594" s="371"/>
      <c r="BH594" s="371"/>
      <c r="BI594" s="371"/>
      <c r="BJ594" s="371"/>
      <c r="BK594" s="371"/>
      <c r="BL594" s="371"/>
      <c r="BM594" s="371"/>
      <c r="BN594" s="371"/>
      <c r="BO594" s="371"/>
      <c r="BP594" s="371"/>
      <c r="BQ594" s="371"/>
      <c r="BR594" s="371"/>
      <c r="BS594" s="371"/>
      <c r="BT594" s="371"/>
      <c r="BU594" s="371"/>
      <c r="BV594" s="371"/>
      <c r="BW594" s="371"/>
      <c r="BX594" s="371"/>
      <c r="BY594" s="371"/>
      <c r="BZ594" s="372"/>
      <c r="CA594" s="372"/>
      <c r="CB594" s="372"/>
      <c r="CC594" s="372"/>
      <c r="CD594" s="372"/>
      <c r="CE594" s="372"/>
      <c r="CF594" s="372"/>
      <c r="CG594" s="372"/>
      <c r="CH594" s="372"/>
      <c r="CI594" s="372"/>
      <c r="CJ594" s="372"/>
      <c r="CK594" s="372"/>
      <c r="CL594" s="372"/>
      <c r="CM594" s="372"/>
      <c r="CN594" s="372"/>
      <c r="CO594" s="372"/>
      <c r="CP594" s="372"/>
      <c r="CQ594" s="372"/>
      <c r="CR594" s="372"/>
      <c r="CS594" s="372"/>
      <c r="CT594" s="372"/>
      <c r="CU594" s="372"/>
      <c r="CV594" s="372"/>
      <c r="CW594" s="372"/>
      <c r="CX594" s="372"/>
      <c r="CY594" s="372"/>
      <c r="CZ594" s="372"/>
    </row>
    <row r="595" s="376" customFormat="true" ht="25.15" customHeight="true" x14ac:dyDescent="0.2">
      <c r="C595" s="853" t="s">
        <v>376</v>
      </c>
      <c r="D595" s="814"/>
      <c r="E595" s="199">
        <v>0.11997490423792573</v>
      </c>
      <c r="F595" s="193"/>
      <c r="G595" s="193"/>
      <c r="H595" s="853" t="s">
        <v>376</v>
      </c>
      <c r="I595" s="814"/>
      <c r="J595" s="199">
        <v>0.1258322955639444</v>
      </c>
      <c r="K595" s="193"/>
      <c r="L595" s="193"/>
      <c r="M595" s="815"/>
      <c r="N595" s="814"/>
      <c r="O595" s="201"/>
      <c r="P595" s="193"/>
      <c r="Q595" s="193"/>
      <c r="AL595" s="369"/>
      <c r="AM595" s="369"/>
      <c r="AN595" s="369"/>
      <c r="AO595" s="369"/>
      <c r="AP595" s="369"/>
      <c r="AQ595" s="369"/>
      <c r="AR595" s="369"/>
      <c r="AS595" s="369"/>
      <c r="AT595" s="369"/>
      <c r="AU595" s="369"/>
      <c r="AV595" s="369"/>
      <c r="AW595" s="369"/>
      <c r="AX595" s="369"/>
      <c r="AY595" s="369"/>
      <c r="AZ595" s="369"/>
      <c r="BA595" s="371"/>
      <c r="BB595" s="448"/>
      <c r="BC595" s="371"/>
      <c r="BD595" s="371"/>
      <c r="BE595" s="371"/>
      <c r="BF595" s="371"/>
      <c r="BG595" s="371"/>
      <c r="BH595" s="371"/>
      <c r="BI595" s="371"/>
      <c r="BJ595" s="371"/>
      <c r="BK595" s="371"/>
      <c r="BL595" s="371"/>
      <c r="BM595" s="371"/>
      <c r="BN595" s="371"/>
      <c r="BO595" s="371"/>
      <c r="BP595" s="371"/>
      <c r="BQ595" s="371"/>
      <c r="BR595" s="371"/>
      <c r="BS595" s="371"/>
      <c r="BT595" s="371"/>
      <c r="BU595" s="371"/>
      <c r="BV595" s="371"/>
      <c r="BW595" s="371"/>
      <c r="BX595" s="371"/>
      <c r="BY595" s="371"/>
      <c r="BZ595" s="372"/>
      <c r="CA595" s="372"/>
      <c r="CB595" s="372"/>
      <c r="CC595" s="372"/>
      <c r="CD595" s="372"/>
      <c r="CE595" s="372"/>
      <c r="CF595" s="372"/>
      <c r="CG595" s="372"/>
      <c r="CH595" s="372"/>
      <c r="CI595" s="372"/>
      <c r="CJ595" s="372"/>
      <c r="CK595" s="372"/>
      <c r="CL595" s="372"/>
      <c r="CM595" s="372"/>
      <c r="CN595" s="372"/>
      <c r="CO595" s="372"/>
      <c r="CP595" s="372"/>
      <c r="CQ595" s="372"/>
      <c r="CR595" s="372"/>
      <c r="CS595" s="372"/>
      <c r="CT595" s="372"/>
      <c r="CU595" s="372"/>
      <c r="CV595" s="372"/>
      <c r="CW595" s="372"/>
      <c r="CX595" s="372"/>
      <c r="CY595" s="372"/>
      <c r="CZ595" s="372"/>
    </row>
    <row r="596" s="376" customFormat="true" ht="25.15" customHeight="true" x14ac:dyDescent="0.2">
      <c r="C596" s="853" t="s">
        <v>404</v>
      </c>
      <c r="D596" s="814"/>
      <c r="E596" s="199">
        <v>1.4564865500735592E-2</v>
      </c>
      <c r="F596" s="193"/>
      <c r="G596" s="193"/>
      <c r="H596" s="853" t="s">
        <v>404</v>
      </c>
      <c r="I596" s="814"/>
      <c r="J596" s="199">
        <v>1.654541222923463E-2</v>
      </c>
      <c r="K596" s="193"/>
      <c r="L596" s="193"/>
      <c r="M596" s="815"/>
      <c r="N596" s="814"/>
      <c r="O596" s="193"/>
      <c r="P596" s="193"/>
      <c r="Q596" s="193"/>
      <c r="AL596" s="369"/>
      <c r="AM596" s="369"/>
      <c r="AN596" s="369"/>
      <c r="AO596" s="369"/>
      <c r="AP596" s="369"/>
      <c r="AQ596" s="369"/>
      <c r="AR596" s="369"/>
      <c r="AS596" s="369"/>
      <c r="AT596" s="369"/>
      <c r="AU596" s="369"/>
      <c r="AV596" s="369"/>
      <c r="AW596" s="369"/>
      <c r="AX596" s="369"/>
      <c r="AY596" s="369"/>
      <c r="AZ596" s="369"/>
      <c r="BA596" s="371"/>
      <c r="BB596" s="448"/>
      <c r="BC596" s="371"/>
      <c r="BD596" s="371"/>
      <c r="BE596" s="371"/>
      <c r="BF596" s="371"/>
      <c r="BG596" s="371"/>
      <c r="BH596" s="371"/>
      <c r="BI596" s="371"/>
      <c r="BJ596" s="371"/>
      <c r="BK596" s="371"/>
      <c r="BL596" s="371"/>
      <c r="BM596" s="371"/>
      <c r="BN596" s="371"/>
      <c r="BO596" s="371"/>
      <c r="BP596" s="371"/>
      <c r="BQ596" s="371"/>
      <c r="BR596" s="371"/>
      <c r="BS596" s="371"/>
      <c r="BT596" s="371"/>
      <c r="BU596" s="371"/>
      <c r="BV596" s="371"/>
      <c r="BW596" s="371"/>
      <c r="BX596" s="371"/>
      <c r="BY596" s="371"/>
      <c r="BZ596" s="372"/>
      <c r="CA596" s="372"/>
      <c r="CB596" s="372"/>
      <c r="CC596" s="372"/>
      <c r="CD596" s="372"/>
      <c r="CE596" s="372"/>
      <c r="CF596" s="372"/>
      <c r="CG596" s="372"/>
      <c r="CH596" s="372"/>
      <c r="CI596" s="372"/>
      <c r="CJ596" s="372"/>
      <c r="CK596" s="372"/>
      <c r="CL596" s="372"/>
      <c r="CM596" s="372"/>
      <c r="CN596" s="372"/>
      <c r="CO596" s="372"/>
      <c r="CP596" s="372"/>
      <c r="CQ596" s="372"/>
      <c r="CR596" s="372"/>
      <c r="CS596" s="372"/>
      <c r="CT596" s="372"/>
      <c r="CU596" s="372"/>
      <c r="CV596" s="372"/>
      <c r="CW596" s="372"/>
      <c r="CX596" s="372"/>
      <c r="CY596" s="372"/>
      <c r="CZ596" s="372"/>
    </row>
    <row r="597" s="376" customFormat="true" ht="25.15" customHeight="true" x14ac:dyDescent="0.2">
      <c r="C597" s="853" t="s">
        <v>385</v>
      </c>
      <c r="D597" s="814"/>
      <c r="E597" s="199">
        <v>5.4230566200094289E-2</v>
      </c>
      <c r="F597" s="193"/>
      <c r="G597" s="193"/>
      <c r="H597" s="853" t="s">
        <v>385</v>
      </c>
      <c r="I597" s="814"/>
      <c r="J597" s="199">
        <v>5.5739563016331956E-2</v>
      </c>
      <c r="K597" s="193"/>
      <c r="L597" s="193"/>
      <c r="M597" s="815"/>
      <c r="N597" s="814"/>
      <c r="O597" s="193"/>
      <c r="P597" s="193"/>
      <c r="Q597" s="193"/>
      <c r="AL597" s="369"/>
      <c r="AM597" s="369"/>
      <c r="AN597" s="369"/>
      <c r="AO597" s="369"/>
      <c r="AP597" s="369"/>
      <c r="AQ597" s="369"/>
      <c r="AR597" s="369"/>
      <c r="AS597" s="369"/>
      <c r="AT597" s="369"/>
      <c r="AU597" s="369"/>
      <c r="AV597" s="369"/>
      <c r="AW597" s="369"/>
      <c r="AX597" s="369"/>
      <c r="AY597" s="369"/>
      <c r="AZ597" s="369"/>
      <c r="BA597" s="371"/>
      <c r="BB597" s="448"/>
      <c r="BC597" s="371"/>
      <c r="BD597" s="371"/>
      <c r="BE597" s="371"/>
      <c r="BF597" s="371"/>
      <c r="BG597" s="371"/>
      <c r="BH597" s="371"/>
      <c r="BI597" s="371"/>
      <c r="BJ597" s="371"/>
      <c r="BK597" s="371"/>
      <c r="BL597" s="371"/>
      <c r="BM597" s="371"/>
      <c r="BN597" s="371"/>
      <c r="BO597" s="371"/>
      <c r="BP597" s="371"/>
      <c r="BQ597" s="371"/>
      <c r="BR597" s="371"/>
      <c r="BS597" s="371"/>
      <c r="BT597" s="371"/>
      <c r="BU597" s="371"/>
      <c r="BV597" s="371"/>
      <c r="BW597" s="371"/>
      <c r="BX597" s="371"/>
      <c r="BY597" s="371"/>
      <c r="BZ597" s="372"/>
      <c r="CA597" s="372"/>
      <c r="CB597" s="372"/>
      <c r="CC597" s="372"/>
      <c r="CD597" s="372"/>
      <c r="CE597" s="372"/>
      <c r="CF597" s="372"/>
      <c r="CG597" s="372"/>
      <c r="CH597" s="372"/>
      <c r="CI597" s="372"/>
      <c r="CJ597" s="372"/>
      <c r="CK597" s="372"/>
      <c r="CL597" s="372"/>
      <c r="CM597" s="372"/>
      <c r="CN597" s="372"/>
      <c r="CO597" s="372"/>
      <c r="CP597" s="372"/>
      <c r="CQ597" s="372"/>
      <c r="CR597" s="372"/>
      <c r="CS597" s="372"/>
      <c r="CT597" s="372"/>
      <c r="CU597" s="372"/>
      <c r="CV597" s="372"/>
      <c r="CW597" s="372"/>
      <c r="CX597" s="372"/>
      <c r="CY597" s="372"/>
      <c r="CZ597" s="372"/>
    </row>
    <row r="598" s="376" customFormat="true" ht="25.15" customHeight="true" x14ac:dyDescent="0.2">
      <c r="C598" s="853" t="s">
        <v>383</v>
      </c>
      <c r="D598" s="814"/>
      <c r="E598" s="199">
        <v>7.7149240295552798E-2</v>
      </c>
      <c r="F598" s="193"/>
      <c r="G598" s="193"/>
      <c r="H598" s="853" t="s">
        <v>383</v>
      </c>
      <c r="I598" s="814"/>
      <c r="J598" s="199">
        <v>7.1188018815736429E-2</v>
      </c>
      <c r="K598" s="193"/>
      <c r="L598" s="193"/>
      <c r="M598" s="815"/>
      <c r="N598" s="814"/>
      <c r="O598" s="193"/>
      <c r="P598" s="193"/>
      <c r="Q598" s="193"/>
      <c r="AL598" s="369"/>
      <c r="AM598" s="369"/>
      <c r="AN598" s="369"/>
      <c r="AO598" s="369"/>
      <c r="AP598" s="369"/>
      <c r="AQ598" s="369"/>
      <c r="AR598" s="369"/>
      <c r="AS598" s="369"/>
      <c r="AT598" s="369"/>
      <c r="AU598" s="369"/>
      <c r="AV598" s="369"/>
      <c r="AW598" s="369"/>
      <c r="AX598" s="369"/>
      <c r="AY598" s="369"/>
      <c r="AZ598" s="369"/>
      <c r="BA598" s="371"/>
      <c r="BB598" s="448"/>
      <c r="BC598" s="371"/>
      <c r="BD598" s="371"/>
      <c r="BE598" s="371"/>
      <c r="BF598" s="371"/>
      <c r="BG598" s="371"/>
      <c r="BH598" s="371"/>
      <c r="BI598" s="371"/>
      <c r="BJ598" s="371"/>
      <c r="BK598" s="371"/>
      <c r="BL598" s="371"/>
      <c r="BM598" s="371"/>
      <c r="BN598" s="371"/>
      <c r="BO598" s="371"/>
      <c r="BP598" s="371"/>
      <c r="BQ598" s="371"/>
      <c r="BR598" s="371"/>
      <c r="BS598" s="371"/>
      <c r="BT598" s="371"/>
      <c r="BU598" s="371"/>
      <c r="BV598" s="371"/>
      <c r="BW598" s="371"/>
      <c r="BX598" s="371"/>
      <c r="BY598" s="371"/>
      <c r="BZ598" s="372"/>
      <c r="CA598" s="372"/>
      <c r="CB598" s="372"/>
      <c r="CC598" s="372"/>
      <c r="CD598" s="372"/>
      <c r="CE598" s="372"/>
      <c r="CF598" s="372"/>
      <c r="CG598" s="372"/>
      <c r="CH598" s="372"/>
      <c r="CI598" s="372"/>
      <c r="CJ598" s="372"/>
      <c r="CK598" s="372"/>
      <c r="CL598" s="372"/>
      <c r="CM598" s="372"/>
      <c r="CN598" s="372"/>
      <c r="CO598" s="372"/>
      <c r="CP598" s="372"/>
      <c r="CQ598" s="372"/>
      <c r="CR598" s="372"/>
      <c r="CS598" s="372"/>
      <c r="CT598" s="372"/>
      <c r="CU598" s="372"/>
      <c r="CV598" s="372"/>
      <c r="CW598" s="372"/>
      <c r="CX598" s="372"/>
      <c r="CY598" s="372"/>
      <c r="CZ598" s="372"/>
    </row>
    <row r="599" s="376" customFormat="true" ht="25.15" customHeight="true" x14ac:dyDescent="0.2">
      <c r="C599" s="853" t="s">
        <v>390</v>
      </c>
      <c r="D599" s="814"/>
      <c r="E599" s="199">
        <v>2.8446909075250295E-2</v>
      </c>
      <c r="F599" s="193"/>
      <c r="G599" s="193"/>
      <c r="H599" s="853" t="s">
        <v>390</v>
      </c>
      <c r="I599" s="814"/>
      <c r="J599" s="199">
        <v>3.0730068194360478E-2</v>
      </c>
      <c r="K599" s="193"/>
      <c r="L599" s="193"/>
      <c r="M599" s="815"/>
      <c r="N599" s="814"/>
      <c r="O599" s="193"/>
      <c r="P599" s="193"/>
      <c r="Q599" s="193"/>
      <c r="AL599" s="369"/>
      <c r="AM599" s="369"/>
      <c r="AN599" s="369"/>
      <c r="AO599" s="369"/>
      <c r="AP599" s="369"/>
      <c r="AQ599" s="369"/>
      <c r="AR599" s="369"/>
      <c r="AS599" s="369"/>
      <c r="AT599" s="369"/>
      <c r="AU599" s="369"/>
      <c r="AV599" s="369"/>
      <c r="AW599" s="369"/>
      <c r="AX599" s="369"/>
      <c r="AY599" s="369"/>
      <c r="AZ599" s="369"/>
      <c r="BA599" s="371"/>
      <c r="BB599" s="448"/>
      <c r="BC599" s="371"/>
      <c r="BD599" s="371"/>
      <c r="BE599" s="371"/>
      <c r="BF599" s="371"/>
      <c r="BG599" s="371"/>
      <c r="BH599" s="371"/>
      <c r="BI599" s="371"/>
      <c r="BJ599" s="371"/>
      <c r="BK599" s="371"/>
      <c r="BL599" s="371"/>
      <c r="BM599" s="371"/>
      <c r="BN599" s="371"/>
      <c r="BO599" s="371"/>
      <c r="BP599" s="371"/>
      <c r="BQ599" s="371"/>
      <c r="BR599" s="371"/>
      <c r="BS599" s="371"/>
      <c r="BT599" s="371"/>
      <c r="BU599" s="371"/>
      <c r="BV599" s="371"/>
      <c r="BW599" s="371"/>
      <c r="BX599" s="371"/>
      <c r="BY599" s="371"/>
      <c r="BZ599" s="372"/>
      <c r="CA599" s="372"/>
      <c r="CB599" s="372"/>
      <c r="CC599" s="372"/>
      <c r="CD599" s="372"/>
      <c r="CE599" s="372"/>
      <c r="CF599" s="372"/>
      <c r="CG599" s="372"/>
      <c r="CH599" s="372"/>
      <c r="CI599" s="372"/>
      <c r="CJ599" s="372"/>
      <c r="CK599" s="372"/>
      <c r="CL599" s="372"/>
      <c r="CM599" s="372"/>
      <c r="CN599" s="372"/>
      <c r="CO599" s="372"/>
      <c r="CP599" s="372"/>
      <c r="CQ599" s="372"/>
      <c r="CR599" s="372"/>
      <c r="CS599" s="372"/>
      <c r="CT599" s="372"/>
      <c r="CU599" s="372"/>
      <c r="CV599" s="372"/>
      <c r="CW599" s="372"/>
      <c r="CX599" s="372"/>
      <c r="CY599" s="372"/>
      <c r="CZ599" s="372"/>
    </row>
    <row r="600" s="376" customFormat="true" ht="25.15" customHeight="true" x14ac:dyDescent="0.2">
      <c r="C600" s="853" t="s">
        <v>381</v>
      </c>
      <c r="D600" s="814"/>
      <c r="E600" s="199">
        <v>8.5641425372793706E-2</v>
      </c>
      <c r="F600" s="193"/>
      <c r="G600" s="193"/>
      <c r="H600" s="853" t="s">
        <v>381</v>
      </c>
      <c r="I600" s="814"/>
      <c r="J600" s="199">
        <v>8.5678852789797727E-2</v>
      </c>
      <c r="K600" s="193"/>
      <c r="L600" s="193"/>
      <c r="M600" s="815"/>
      <c r="N600" s="814"/>
      <c r="O600" s="193"/>
      <c r="P600" s="193"/>
      <c r="Q600" s="193"/>
      <c r="AL600" s="369"/>
      <c r="AM600" s="369"/>
      <c r="AN600" s="369"/>
      <c r="AO600" s="369"/>
      <c r="AP600" s="369"/>
      <c r="AQ600" s="369"/>
      <c r="AR600" s="369"/>
      <c r="AS600" s="369"/>
      <c r="AT600" s="369"/>
      <c r="AU600" s="369"/>
      <c r="AV600" s="369"/>
      <c r="AW600" s="369"/>
      <c r="AX600" s="369"/>
      <c r="AY600" s="369"/>
      <c r="AZ600" s="369"/>
      <c r="BA600" s="371"/>
      <c r="BB600" s="448"/>
      <c r="BC600" s="371"/>
      <c r="BD600" s="371"/>
      <c r="BE600" s="371"/>
      <c r="BF600" s="371"/>
      <c r="BG600" s="371"/>
      <c r="BH600" s="371"/>
      <c r="BI600" s="371"/>
      <c r="BJ600" s="371"/>
      <c r="BK600" s="371"/>
      <c r="BL600" s="371"/>
      <c r="BM600" s="371"/>
      <c r="BN600" s="371"/>
      <c r="BO600" s="371"/>
      <c r="BP600" s="371"/>
      <c r="BQ600" s="371"/>
      <c r="BR600" s="371"/>
      <c r="BS600" s="371"/>
      <c r="BT600" s="371"/>
      <c r="BU600" s="371"/>
      <c r="BV600" s="371"/>
      <c r="BW600" s="371"/>
      <c r="BX600" s="371"/>
      <c r="BY600" s="371"/>
      <c r="BZ600" s="372"/>
      <c r="CA600" s="372"/>
      <c r="CB600" s="372"/>
      <c r="CC600" s="372"/>
      <c r="CD600" s="372"/>
      <c r="CE600" s="372"/>
      <c r="CF600" s="372"/>
      <c r="CG600" s="372"/>
      <c r="CH600" s="372"/>
      <c r="CI600" s="372"/>
      <c r="CJ600" s="372"/>
      <c r="CK600" s="372"/>
      <c r="CL600" s="372"/>
      <c r="CM600" s="372"/>
      <c r="CN600" s="372"/>
      <c r="CO600" s="372"/>
      <c r="CP600" s="372"/>
      <c r="CQ600" s="372"/>
      <c r="CR600" s="372"/>
      <c r="CS600" s="372"/>
      <c r="CT600" s="372"/>
      <c r="CU600" s="372"/>
      <c r="CV600" s="372"/>
      <c r="CW600" s="372"/>
      <c r="CX600" s="372"/>
      <c r="CY600" s="372"/>
      <c r="CZ600" s="372"/>
    </row>
    <row r="601" s="376" customFormat="true" ht="25.15" customHeight="true" x14ac:dyDescent="0.2">
      <c r="C601" s="853" t="s">
        <v>393</v>
      </c>
      <c r="D601" s="814"/>
      <c r="E601" s="199">
        <v>1.0879366836256423E-3</v>
      </c>
      <c r="F601" s="193"/>
      <c r="G601" s="193"/>
      <c r="H601" s="853" t="s">
        <v>393</v>
      </c>
      <c r="I601" s="814"/>
      <c r="J601" s="199">
        <v>-1.4919321167857805E-3</v>
      </c>
      <c r="K601" s="193"/>
      <c r="L601" s="193"/>
      <c r="M601" s="815"/>
      <c r="N601" s="814"/>
      <c r="O601" s="193"/>
      <c r="P601" s="193"/>
      <c r="Q601" s="193"/>
      <c r="AL601" s="369"/>
      <c r="AM601" s="369"/>
      <c r="AN601" s="369"/>
      <c r="AO601" s="369"/>
      <c r="AP601" s="369"/>
      <c r="AQ601" s="369"/>
      <c r="AR601" s="369"/>
      <c r="AS601" s="369"/>
      <c r="AT601" s="369"/>
      <c r="AU601" s="369"/>
      <c r="AV601" s="369"/>
      <c r="AW601" s="369"/>
      <c r="AX601" s="369"/>
      <c r="AY601" s="369"/>
      <c r="AZ601" s="369"/>
      <c r="BA601" s="371"/>
      <c r="BB601" s="448"/>
      <c r="BC601" s="371"/>
      <c r="BD601" s="371"/>
      <c r="BE601" s="371"/>
      <c r="BF601" s="371"/>
      <c r="BG601" s="371"/>
      <c r="BH601" s="371"/>
      <c r="BI601" s="371"/>
      <c r="BJ601" s="371"/>
      <c r="BK601" s="371"/>
      <c r="BL601" s="371"/>
      <c r="BM601" s="371"/>
      <c r="BN601" s="371"/>
      <c r="BO601" s="371"/>
      <c r="BP601" s="371"/>
      <c r="BQ601" s="371"/>
      <c r="BR601" s="371"/>
      <c r="BS601" s="371"/>
      <c r="BT601" s="371"/>
      <c r="BU601" s="371"/>
      <c r="BV601" s="371"/>
      <c r="BW601" s="371"/>
      <c r="BX601" s="371"/>
      <c r="BY601" s="371"/>
      <c r="BZ601" s="372"/>
      <c r="CA601" s="372"/>
      <c r="CB601" s="372"/>
      <c r="CC601" s="372"/>
      <c r="CD601" s="372"/>
      <c r="CE601" s="372"/>
      <c r="CF601" s="372"/>
      <c r="CG601" s="372"/>
      <c r="CH601" s="372"/>
      <c r="CI601" s="372"/>
      <c r="CJ601" s="372"/>
      <c r="CK601" s="372"/>
      <c r="CL601" s="372"/>
      <c r="CM601" s="372"/>
      <c r="CN601" s="372"/>
      <c r="CO601" s="372"/>
      <c r="CP601" s="372"/>
      <c r="CQ601" s="372"/>
      <c r="CR601" s="372"/>
      <c r="CS601" s="372"/>
      <c r="CT601" s="372"/>
      <c r="CU601" s="372"/>
      <c r="CV601" s="372"/>
      <c r="CW601" s="372"/>
      <c r="CX601" s="372"/>
      <c r="CY601" s="372"/>
      <c r="CZ601" s="372"/>
    </row>
    <row r="602" s="376" customFormat="true" ht="25.15" customHeight="true" x14ac:dyDescent="0.2">
      <c r="C602" s="853" t="s">
        <v>382</v>
      </c>
      <c r="D602" s="814"/>
      <c r="E602" s="199">
        <v>8.7813749733542348E-2</v>
      </c>
      <c r="F602" s="193"/>
      <c r="G602" s="193"/>
      <c r="H602" s="853" t="s">
        <v>382</v>
      </c>
      <c r="I602" s="814"/>
      <c r="J602" s="199">
        <v>9.3064673557350597E-2</v>
      </c>
      <c r="K602" s="193"/>
      <c r="L602" s="193"/>
      <c r="M602" s="815"/>
      <c r="N602" s="814"/>
      <c r="O602" s="193"/>
      <c r="P602" s="193"/>
      <c r="Q602" s="193"/>
      <c r="AL602" s="369"/>
      <c r="AM602" s="369"/>
      <c r="AN602" s="369"/>
      <c r="AO602" s="369"/>
      <c r="AP602" s="369"/>
      <c r="AQ602" s="369"/>
      <c r="AR602" s="369"/>
      <c r="AS602" s="369"/>
      <c r="AT602" s="369"/>
      <c r="AU602" s="369"/>
      <c r="AV602" s="369"/>
      <c r="AW602" s="369"/>
      <c r="AX602" s="369"/>
      <c r="AY602" s="369"/>
      <c r="AZ602" s="369"/>
      <c r="BA602" s="371"/>
      <c r="BB602" s="448"/>
      <c r="BC602" s="371"/>
      <c r="BD602" s="371"/>
      <c r="BE602" s="371"/>
      <c r="BF602" s="371"/>
      <c r="BG602" s="371"/>
      <c r="BH602" s="371"/>
      <c r="BI602" s="371"/>
      <c r="BJ602" s="371"/>
      <c r="BK602" s="371"/>
      <c r="BL602" s="371"/>
      <c r="BM602" s="371"/>
      <c r="BN602" s="371"/>
      <c r="BO602" s="371"/>
      <c r="BP602" s="371"/>
      <c r="BQ602" s="371"/>
      <c r="BR602" s="371"/>
      <c r="BS602" s="371"/>
      <c r="BT602" s="371"/>
      <c r="BU602" s="371"/>
      <c r="BV602" s="371"/>
      <c r="BW602" s="371"/>
      <c r="BX602" s="371"/>
      <c r="BY602" s="371"/>
      <c r="BZ602" s="372"/>
      <c r="CA602" s="372"/>
      <c r="CB602" s="372"/>
      <c r="CC602" s="372"/>
      <c r="CD602" s="372"/>
      <c r="CE602" s="372"/>
      <c r="CF602" s="372"/>
      <c r="CG602" s="372"/>
      <c r="CH602" s="372"/>
      <c r="CI602" s="372"/>
      <c r="CJ602" s="372"/>
      <c r="CK602" s="372"/>
      <c r="CL602" s="372"/>
      <c r="CM602" s="372"/>
      <c r="CN602" s="372"/>
      <c r="CO602" s="372"/>
      <c r="CP602" s="372"/>
      <c r="CQ602" s="372"/>
      <c r="CR602" s="372"/>
      <c r="CS602" s="372"/>
      <c r="CT602" s="372"/>
      <c r="CU602" s="372"/>
      <c r="CV602" s="372"/>
      <c r="CW602" s="372"/>
      <c r="CX602" s="372"/>
      <c r="CY602" s="372"/>
      <c r="CZ602" s="372"/>
    </row>
    <row r="603" s="376" customFormat="true" ht="25.15" customHeight="true" x14ac:dyDescent="0.2">
      <c r="C603" s="853" t="s">
        <v>397</v>
      </c>
      <c r="D603" s="814"/>
      <c r="E603" s="199">
        <v>1.1364608819387251E-2</v>
      </c>
      <c r="F603" s="193"/>
      <c r="G603" s="193"/>
      <c r="H603" s="853" t="s">
        <v>397</v>
      </c>
      <c r="I603" s="814"/>
      <c r="J603" s="199">
        <v>1.0689371469623702E-2</v>
      </c>
      <c r="K603" s="193"/>
      <c r="L603" s="193"/>
      <c r="M603" s="815"/>
      <c r="N603" s="814"/>
      <c r="O603" s="193"/>
      <c r="P603" s="193"/>
      <c r="Q603" s="193"/>
      <c r="AL603" s="369"/>
      <c r="AM603" s="369"/>
      <c r="AN603" s="369"/>
      <c r="AO603" s="369"/>
      <c r="AP603" s="369"/>
      <c r="AQ603" s="369"/>
      <c r="AR603" s="369"/>
      <c r="AS603" s="369"/>
      <c r="AT603" s="369"/>
      <c r="AU603" s="369"/>
      <c r="AV603" s="369"/>
      <c r="AW603" s="369"/>
      <c r="AX603" s="369"/>
      <c r="AY603" s="369"/>
      <c r="AZ603" s="369"/>
      <c r="BA603" s="371"/>
      <c r="BB603" s="448"/>
      <c r="BC603" s="371"/>
      <c r="BD603" s="371"/>
      <c r="BE603" s="371"/>
      <c r="BF603" s="371"/>
      <c r="BG603" s="371"/>
      <c r="BH603" s="371"/>
      <c r="BI603" s="371"/>
      <c r="BJ603" s="371"/>
      <c r="BK603" s="371"/>
      <c r="BL603" s="371"/>
      <c r="BM603" s="371"/>
      <c r="BN603" s="371"/>
      <c r="BO603" s="371"/>
      <c r="BP603" s="371"/>
      <c r="BQ603" s="371"/>
      <c r="BR603" s="371"/>
      <c r="BS603" s="371"/>
      <c r="BT603" s="371"/>
      <c r="BU603" s="371"/>
      <c r="BV603" s="371"/>
      <c r="BW603" s="371"/>
      <c r="BX603" s="371"/>
      <c r="BY603" s="371"/>
      <c r="BZ603" s="372"/>
      <c r="CA603" s="372"/>
      <c r="CB603" s="372"/>
      <c r="CC603" s="372"/>
      <c r="CD603" s="372"/>
      <c r="CE603" s="372"/>
      <c r="CF603" s="372"/>
      <c r="CG603" s="372"/>
      <c r="CH603" s="372"/>
      <c r="CI603" s="372"/>
      <c r="CJ603" s="372"/>
      <c r="CK603" s="372"/>
      <c r="CL603" s="372"/>
      <c r="CM603" s="372"/>
      <c r="CN603" s="372"/>
      <c r="CO603" s="372"/>
      <c r="CP603" s="372"/>
      <c r="CQ603" s="372"/>
      <c r="CR603" s="372"/>
      <c r="CS603" s="372"/>
      <c r="CT603" s="372"/>
      <c r="CU603" s="372"/>
      <c r="CV603" s="372"/>
      <c r="CW603" s="372"/>
      <c r="CX603" s="372"/>
      <c r="CY603" s="372"/>
      <c r="CZ603" s="372"/>
    </row>
    <row r="604" s="376" customFormat="true" ht="25.15" customHeight="true" x14ac:dyDescent="0.2">
      <c r="C604" s="853" t="s">
        <v>387</v>
      </c>
      <c r="D604" s="814"/>
      <c r="E604" s="198">
        <v>3.4429590153491049E-2</v>
      </c>
      <c r="F604" s="193"/>
      <c r="G604" s="193"/>
      <c r="H604" s="853" t="s">
        <v>387</v>
      </c>
      <c r="I604" s="814"/>
      <c r="J604" s="198">
        <v>2.4490596927575308E-2</v>
      </c>
      <c r="K604" s="193"/>
      <c r="L604" s="193"/>
      <c r="M604" s="815"/>
      <c r="N604" s="814"/>
      <c r="O604" s="193"/>
      <c r="P604" s="193"/>
      <c r="Q604" s="193"/>
      <c r="AL604" s="369"/>
      <c r="AM604" s="369"/>
      <c r="AN604" s="369"/>
      <c r="AO604" s="369"/>
      <c r="AP604" s="369"/>
      <c r="AQ604" s="369"/>
      <c r="AR604" s="369"/>
      <c r="AS604" s="369"/>
      <c r="AT604" s="369"/>
      <c r="AU604" s="369"/>
      <c r="AV604" s="369"/>
      <c r="AW604" s="369"/>
      <c r="AX604" s="369"/>
      <c r="AY604" s="369"/>
      <c r="AZ604" s="369"/>
      <c r="BA604" s="372"/>
      <c r="BB604" s="449"/>
      <c r="BC604" s="372"/>
      <c r="BD604" s="372"/>
      <c r="BE604" s="372"/>
      <c r="BF604" s="372"/>
      <c r="BG604" s="372"/>
      <c r="BH604" s="372"/>
      <c r="BI604" s="372"/>
      <c r="BJ604" s="372"/>
      <c r="BK604" s="372"/>
      <c r="BL604" s="372"/>
      <c r="BM604" s="372"/>
      <c r="BN604" s="372"/>
      <c r="BO604" s="372"/>
      <c r="BP604" s="372"/>
      <c r="BQ604" s="372"/>
      <c r="BR604" s="372"/>
      <c r="BS604" s="372"/>
      <c r="BT604" s="372"/>
      <c r="BU604" s="372"/>
      <c r="BV604" s="372"/>
      <c r="BW604" s="372"/>
      <c r="BX604" s="372"/>
      <c r="BY604" s="372"/>
      <c r="BZ604" s="372"/>
      <c r="CA604" s="372"/>
      <c r="CB604" s="372"/>
      <c r="CC604" s="372"/>
      <c r="CD604" s="372"/>
      <c r="CE604" s="372"/>
      <c r="CF604" s="372"/>
      <c r="CG604" s="372"/>
      <c r="CH604" s="372"/>
      <c r="CI604" s="372"/>
      <c r="CJ604" s="372"/>
      <c r="CK604" s="372"/>
      <c r="CL604" s="372"/>
      <c r="CM604" s="372"/>
      <c r="CN604" s="372"/>
      <c r="CO604" s="372"/>
      <c r="CP604" s="372"/>
      <c r="CQ604" s="372"/>
      <c r="CR604" s="372"/>
      <c r="CS604" s="372"/>
      <c r="CT604" s="372"/>
      <c r="CU604" s="372"/>
      <c r="CV604" s="372"/>
      <c r="CW604" s="372"/>
      <c r="CX604" s="372"/>
      <c r="CY604" s="372"/>
      <c r="CZ604" s="372"/>
    </row>
    <row r="605" s="376" customFormat="true" ht="25.15" customHeight="true" x14ac:dyDescent="0.2">
      <c r="C605" s="815"/>
      <c r="D605" s="814"/>
      <c r="E605" s="201"/>
      <c r="F605" s="193"/>
      <c r="G605" s="193"/>
      <c r="H605" s="815"/>
      <c r="I605" s="814"/>
      <c r="J605" s="201"/>
      <c r="K605" s="193"/>
      <c r="L605" s="193"/>
      <c r="M605" s="815"/>
      <c r="N605" s="814"/>
      <c r="O605" s="193"/>
      <c r="P605" s="193"/>
      <c r="Q605" s="193"/>
      <c r="AL605" s="369"/>
      <c r="AM605" s="369"/>
      <c r="AN605" s="369"/>
      <c r="AO605" s="369"/>
      <c r="AP605" s="369"/>
      <c r="AQ605" s="369"/>
      <c r="AR605" s="369"/>
      <c r="AS605" s="369"/>
      <c r="AT605" s="369"/>
      <c r="AU605" s="369"/>
      <c r="AV605" s="369"/>
      <c r="AW605" s="369"/>
      <c r="AX605" s="369"/>
      <c r="AY605" s="369"/>
      <c r="AZ605" s="369"/>
      <c r="BA605" s="372"/>
      <c r="BB605" s="449"/>
      <c r="BC605" s="372"/>
      <c r="BD605" s="372"/>
      <c r="BE605" s="372"/>
      <c r="BF605" s="372"/>
      <c r="BG605" s="372"/>
      <c r="BH605" s="372"/>
      <c r="BI605" s="372"/>
      <c r="BJ605" s="372"/>
      <c r="BK605" s="372"/>
      <c r="BL605" s="372"/>
      <c r="BM605" s="372"/>
      <c r="BN605" s="372"/>
      <c r="BO605" s="372"/>
      <c r="BP605" s="372"/>
      <c r="BQ605" s="372"/>
      <c r="BR605" s="372"/>
      <c r="BS605" s="372"/>
      <c r="BT605" s="372"/>
      <c r="BU605" s="372"/>
      <c r="BV605" s="372"/>
      <c r="BW605" s="372"/>
      <c r="BX605" s="372"/>
      <c r="BY605" s="372"/>
      <c r="BZ605" s="372"/>
      <c r="CA605" s="372"/>
      <c r="CB605" s="372"/>
      <c r="CC605" s="372"/>
      <c r="CD605" s="372"/>
      <c r="CE605" s="372"/>
      <c r="CF605" s="372"/>
      <c r="CG605" s="372"/>
      <c r="CH605" s="372"/>
      <c r="CI605" s="372"/>
      <c r="CJ605" s="372"/>
      <c r="CK605" s="372"/>
      <c r="CL605" s="372"/>
      <c r="CM605" s="372"/>
      <c r="CN605" s="372"/>
      <c r="CO605" s="372"/>
      <c r="CP605" s="372"/>
      <c r="CQ605" s="372"/>
      <c r="CR605" s="372"/>
      <c r="CS605" s="372"/>
      <c r="CT605" s="372"/>
      <c r="CU605" s="372"/>
      <c r="CV605" s="372"/>
      <c r="CW605" s="372"/>
      <c r="CX605" s="372"/>
      <c r="CY605" s="372"/>
      <c r="CZ605" s="372"/>
    </row>
    <row r="606" s="376" customFormat="true" ht="25.15" customHeight="true" x14ac:dyDescent="0.2">
      <c r="C606" s="815"/>
      <c r="D606" s="814"/>
      <c r="E606" s="193"/>
      <c r="F606" s="193"/>
      <c r="G606" s="193"/>
      <c r="H606" s="815"/>
      <c r="I606" s="814"/>
      <c r="J606" s="193"/>
      <c r="K606" s="193"/>
      <c r="L606" s="193"/>
      <c r="M606" s="815"/>
      <c r="N606" s="814"/>
      <c r="O606" s="193"/>
      <c r="P606" s="193"/>
      <c r="Q606" s="193"/>
      <c r="AL606" s="369"/>
      <c r="AM606" s="369"/>
      <c r="AN606" s="369"/>
      <c r="AO606" s="369"/>
      <c r="AP606" s="369"/>
      <c r="AQ606" s="369"/>
      <c r="AR606" s="369"/>
      <c r="AS606" s="369"/>
      <c r="AT606" s="369"/>
      <c r="AU606" s="369"/>
      <c r="AV606" s="369"/>
      <c r="AW606" s="369"/>
      <c r="AX606" s="369"/>
      <c r="AY606" s="369"/>
      <c r="AZ606" s="369"/>
      <c r="BA606" s="372"/>
      <c r="BB606" s="449"/>
      <c r="BC606" s="372"/>
      <c r="BD606" s="372"/>
      <c r="BE606" s="372"/>
      <c r="BF606" s="372"/>
      <c r="BG606" s="372"/>
      <c r="BH606" s="372"/>
      <c r="BI606" s="372"/>
      <c r="BJ606" s="372"/>
      <c r="BK606" s="372"/>
      <c r="BL606" s="372"/>
      <c r="BM606" s="372"/>
      <c r="BN606" s="372"/>
      <c r="BO606" s="372"/>
      <c r="BP606" s="372"/>
      <c r="BQ606" s="372"/>
      <c r="BR606" s="372"/>
      <c r="BS606" s="372"/>
      <c r="BT606" s="372"/>
      <c r="BU606" s="372"/>
      <c r="BV606" s="372"/>
      <c r="BW606" s="372"/>
      <c r="BX606" s="372"/>
      <c r="BY606" s="372"/>
      <c r="BZ606" s="372"/>
      <c r="CA606" s="372"/>
      <c r="CB606" s="372"/>
      <c r="CC606" s="372"/>
      <c r="CD606" s="372"/>
      <c r="CE606" s="372"/>
      <c r="CF606" s="372"/>
      <c r="CG606" s="372"/>
      <c r="CH606" s="372"/>
      <c r="CI606" s="372"/>
      <c r="CJ606" s="372"/>
      <c r="CK606" s="372"/>
      <c r="CL606" s="372"/>
      <c r="CM606" s="372"/>
      <c r="CN606" s="372"/>
      <c r="CO606" s="372"/>
      <c r="CP606" s="372"/>
      <c r="CQ606" s="372"/>
      <c r="CR606" s="372"/>
      <c r="CS606" s="372"/>
      <c r="CT606" s="372"/>
      <c r="CU606" s="372"/>
      <c r="CV606" s="372"/>
      <c r="CW606" s="372"/>
      <c r="CX606" s="372"/>
      <c r="CY606" s="372"/>
      <c r="CZ606" s="372"/>
    </row>
    <row r="607" s="376" customFormat="true" ht="25.15" customHeight="true" x14ac:dyDescent="0.2">
      <c r="C607" s="854" t="s">
        <v>252</v>
      </c>
      <c r="D607" s="814"/>
      <c r="E607" s="814"/>
      <c r="F607" s="193"/>
      <c r="G607" s="193"/>
      <c r="H607" s="854" t="s">
        <v>252</v>
      </c>
      <c r="I607" s="814"/>
      <c r="J607" s="814"/>
      <c r="K607" s="193"/>
      <c r="L607" s="193"/>
      <c r="M607" s="815"/>
      <c r="N607" s="814"/>
      <c r="O607" s="193"/>
      <c r="P607" s="193"/>
      <c r="Q607" s="193"/>
      <c r="AL607" s="369"/>
      <c r="AM607" s="369"/>
      <c r="AN607" s="369"/>
      <c r="AO607" s="369"/>
      <c r="AP607" s="369"/>
      <c r="AQ607" s="369"/>
      <c r="AR607" s="369"/>
      <c r="AS607" s="369"/>
      <c r="AT607" s="369"/>
      <c r="AU607" s="369"/>
      <c r="AV607" s="369"/>
      <c r="AW607" s="369"/>
      <c r="AX607" s="369"/>
      <c r="AY607" s="369"/>
      <c r="AZ607" s="369"/>
      <c r="BA607" s="372"/>
      <c r="BB607" s="449"/>
      <c r="BC607" s="372"/>
      <c r="BD607" s="372"/>
      <c r="BE607" s="372"/>
      <c r="BF607" s="372"/>
      <c r="BG607" s="372"/>
      <c r="BH607" s="372"/>
      <c r="BI607" s="372"/>
      <c r="BJ607" s="372"/>
      <c r="BK607" s="372"/>
      <c r="BL607" s="372"/>
      <c r="BM607" s="372"/>
      <c r="BN607" s="372"/>
      <c r="BO607" s="372"/>
      <c r="BP607" s="372"/>
      <c r="BQ607" s="372"/>
      <c r="BR607" s="372"/>
      <c r="BS607" s="372"/>
      <c r="BT607" s="372"/>
      <c r="BU607" s="372"/>
      <c r="BV607" s="372"/>
      <c r="BW607" s="372"/>
      <c r="BX607" s="372"/>
      <c r="BY607" s="372"/>
      <c r="BZ607" s="372"/>
      <c r="CA607" s="372"/>
      <c r="CB607" s="372"/>
      <c r="CC607" s="372"/>
      <c r="CD607" s="372"/>
      <c r="CE607" s="372"/>
      <c r="CF607" s="372"/>
      <c r="CG607" s="372"/>
      <c r="CH607" s="372"/>
      <c r="CI607" s="372"/>
      <c r="CJ607" s="372"/>
      <c r="CK607" s="372"/>
      <c r="CL607" s="372"/>
      <c r="CM607" s="372"/>
      <c r="CN607" s="372"/>
      <c r="CO607" s="372"/>
      <c r="CP607" s="372"/>
      <c r="CQ607" s="372"/>
      <c r="CR607" s="372"/>
      <c r="CS607" s="372"/>
      <c r="CT607" s="372"/>
      <c r="CU607" s="372"/>
      <c r="CV607" s="372"/>
      <c r="CW607" s="372"/>
      <c r="CX607" s="372"/>
      <c r="CY607" s="372"/>
      <c r="CZ607" s="372"/>
    </row>
    <row r="608" s="376" customFormat="true" ht="25.15" customHeight="true" x14ac:dyDescent="0.2">
      <c r="C608" s="816" t="s">
        <v>193</v>
      </c>
      <c r="D608" s="814"/>
      <c r="E608" s="206" t="s">
        <v>194</v>
      </c>
      <c r="F608" s="193"/>
      <c r="G608" s="193"/>
      <c r="H608" s="816" t="s">
        <v>193</v>
      </c>
      <c r="I608" s="814"/>
      <c r="J608" s="206" t="s">
        <v>194</v>
      </c>
      <c r="K608" s="193"/>
      <c r="L608" s="193"/>
      <c r="M608" s="815"/>
      <c r="N608" s="814"/>
      <c r="O608" s="193"/>
      <c r="P608" s="193"/>
      <c r="Q608" s="193"/>
      <c r="AL608" s="369"/>
      <c r="AM608" s="369"/>
      <c r="AN608" s="369"/>
      <c r="AO608" s="369"/>
      <c r="AP608" s="369"/>
      <c r="AQ608" s="369"/>
      <c r="AR608" s="369"/>
      <c r="AS608" s="369"/>
      <c r="AT608" s="369"/>
      <c r="AU608" s="369"/>
      <c r="AV608" s="369"/>
      <c r="AW608" s="369"/>
      <c r="AX608" s="369"/>
      <c r="AY608" s="369"/>
      <c r="AZ608" s="369"/>
      <c r="BA608" s="372"/>
      <c r="BB608" s="449"/>
      <c r="BC608" s="372"/>
      <c r="BD608" s="372"/>
      <c r="BE608" s="372"/>
      <c r="BF608" s="372"/>
      <c r="BG608" s="372"/>
      <c r="BH608" s="372"/>
      <c r="BI608" s="372"/>
      <c r="BJ608" s="372"/>
      <c r="BK608" s="372"/>
      <c r="BL608" s="372"/>
      <c r="BM608" s="372"/>
      <c r="BN608" s="372"/>
      <c r="BO608" s="372"/>
      <c r="BP608" s="372"/>
      <c r="BQ608" s="372"/>
      <c r="BR608" s="372"/>
      <c r="BS608" s="372"/>
      <c r="BT608" s="372"/>
      <c r="BU608" s="372"/>
      <c r="BV608" s="372"/>
      <c r="BW608" s="372"/>
      <c r="BX608" s="372"/>
      <c r="BY608" s="372"/>
      <c r="BZ608" s="372"/>
      <c r="CA608" s="372"/>
      <c r="CB608" s="372"/>
      <c r="CC608" s="372"/>
      <c r="CD608" s="372"/>
      <c r="CE608" s="372"/>
      <c r="CF608" s="372"/>
      <c r="CG608" s="372"/>
      <c r="CH608" s="372"/>
      <c r="CI608" s="372"/>
      <c r="CJ608" s="372"/>
      <c r="CK608" s="372"/>
      <c r="CL608" s="372"/>
      <c r="CM608" s="372"/>
      <c r="CN608" s="372"/>
      <c r="CO608" s="372"/>
      <c r="CP608" s="372"/>
      <c r="CQ608" s="372"/>
      <c r="CR608" s="372"/>
      <c r="CS608" s="372"/>
      <c r="CT608" s="372"/>
      <c r="CU608" s="372"/>
      <c r="CV608" s="372"/>
      <c r="CW608" s="372"/>
      <c r="CX608" s="372"/>
      <c r="CY608" s="372"/>
      <c r="CZ608" s="372"/>
    </row>
    <row r="609" s="376" customFormat="true" ht="25.15" customHeight="true" x14ac:dyDescent="0.2">
      <c r="C609" s="853" t="s">
        <v>194</v>
      </c>
      <c r="D609" s="814"/>
      <c r="E609" s="194">
        <v>1</v>
      </c>
      <c r="F609" s="193"/>
      <c r="G609" s="193"/>
      <c r="H609" s="853" t="s">
        <v>194</v>
      </c>
      <c r="I609" s="814"/>
      <c r="J609" s="194">
        <v>0.99999999999999989</v>
      </c>
      <c r="K609" s="193"/>
      <c r="L609" s="193"/>
      <c r="M609" s="815"/>
      <c r="N609" s="814"/>
      <c r="O609" s="193"/>
      <c r="P609" s="193"/>
      <c r="Q609" s="193"/>
      <c r="AL609" s="369"/>
      <c r="AM609" s="369"/>
      <c r="AN609" s="369"/>
      <c r="AO609" s="369"/>
      <c r="AP609" s="369"/>
      <c r="AQ609" s="369"/>
      <c r="AR609" s="369"/>
      <c r="AS609" s="369"/>
      <c r="AT609" s="369"/>
      <c r="AU609" s="369"/>
      <c r="AV609" s="369"/>
      <c r="AW609" s="369"/>
      <c r="AX609" s="369"/>
      <c r="AY609" s="369"/>
      <c r="AZ609" s="369"/>
      <c r="BA609" s="372"/>
      <c r="BB609" s="449"/>
      <c r="BC609" s="372"/>
      <c r="BD609" s="372"/>
      <c r="BE609" s="372"/>
      <c r="BF609" s="372"/>
      <c r="BG609" s="372"/>
      <c r="BH609" s="372"/>
      <c r="BI609" s="372"/>
      <c r="BJ609" s="372"/>
      <c r="BK609" s="372"/>
      <c r="BL609" s="372"/>
      <c r="BM609" s="372"/>
      <c r="BN609" s="372"/>
      <c r="BO609" s="372"/>
      <c r="BP609" s="372"/>
      <c r="BQ609" s="372"/>
      <c r="BR609" s="372"/>
      <c r="BS609" s="372"/>
      <c r="BT609" s="372"/>
      <c r="BU609" s="372"/>
      <c r="BV609" s="372"/>
      <c r="BW609" s="372"/>
      <c r="BX609" s="372"/>
      <c r="BY609" s="372"/>
      <c r="BZ609" s="372"/>
      <c r="CA609" s="372"/>
      <c r="CB609" s="372"/>
      <c r="CC609" s="372"/>
      <c r="CD609" s="372"/>
      <c r="CE609" s="372"/>
      <c r="CF609" s="372"/>
      <c r="CG609" s="372"/>
      <c r="CH609" s="372"/>
      <c r="CI609" s="372"/>
      <c r="CJ609" s="372"/>
      <c r="CK609" s="372"/>
      <c r="CL609" s="372"/>
      <c r="CM609" s="372"/>
      <c r="CN609" s="372"/>
      <c r="CO609" s="372"/>
      <c r="CP609" s="372"/>
      <c r="CQ609" s="372"/>
      <c r="CR609" s="372"/>
      <c r="CS609" s="372"/>
      <c r="CT609" s="372"/>
      <c r="CU609" s="372"/>
      <c r="CV609" s="372"/>
      <c r="CW609" s="372"/>
      <c r="CX609" s="372"/>
      <c r="CY609" s="372"/>
      <c r="CZ609" s="372"/>
    </row>
    <row r="610" s="376" customFormat="true" ht="25.15" customHeight="true" x14ac:dyDescent="0.2">
      <c r="C610" s="815"/>
      <c r="D610" s="814"/>
      <c r="E610" s="201"/>
      <c r="F610" s="193"/>
      <c r="G610" s="193"/>
      <c r="H610" s="815"/>
      <c r="I610" s="814"/>
      <c r="J610" s="201"/>
      <c r="K610" s="193"/>
      <c r="L610" s="193"/>
      <c r="M610" s="815"/>
      <c r="N610" s="814"/>
      <c r="O610" s="193"/>
      <c r="P610" s="193"/>
      <c r="Q610" s="193"/>
      <c r="AL610" s="369"/>
      <c r="AM610" s="369"/>
      <c r="AN610" s="369"/>
      <c r="AO610" s="369"/>
      <c r="AP610" s="369"/>
      <c r="AQ610" s="369"/>
      <c r="AR610" s="369"/>
      <c r="AS610" s="369"/>
      <c r="AT610" s="369"/>
      <c r="AU610" s="369"/>
      <c r="AV610" s="369"/>
      <c r="AW610" s="369"/>
      <c r="AX610" s="369"/>
      <c r="AY610" s="369"/>
      <c r="AZ610" s="369"/>
      <c r="BA610" s="372"/>
      <c r="BB610" s="449"/>
      <c r="BC610" s="372"/>
      <c r="BD610" s="372"/>
      <c r="BE610" s="372"/>
      <c r="BF610" s="372"/>
      <c r="BG610" s="372"/>
      <c r="BH610" s="372"/>
      <c r="BI610" s="372"/>
      <c r="BJ610" s="372"/>
      <c r="BK610" s="372"/>
      <c r="BL610" s="372"/>
      <c r="BM610" s="372"/>
      <c r="BN610" s="372"/>
      <c r="BO610" s="372"/>
      <c r="BP610" s="372"/>
      <c r="BQ610" s="372"/>
      <c r="BR610" s="372"/>
      <c r="BS610" s="372"/>
      <c r="BT610" s="372"/>
      <c r="BU610" s="372"/>
      <c r="BV610" s="372"/>
      <c r="BW610" s="372"/>
      <c r="BX610" s="372"/>
      <c r="BY610" s="372"/>
      <c r="BZ610" s="372"/>
      <c r="CA610" s="372"/>
      <c r="CB610" s="372"/>
      <c r="CC610" s="372"/>
      <c r="CD610" s="372"/>
      <c r="CE610" s="372"/>
      <c r="CF610" s="372"/>
      <c r="CG610" s="372"/>
      <c r="CH610" s="372"/>
      <c r="CI610" s="372"/>
      <c r="CJ610" s="372"/>
      <c r="CK610" s="372"/>
      <c r="CL610" s="372"/>
      <c r="CM610" s="372"/>
      <c r="CN610" s="372"/>
      <c r="CO610" s="372"/>
      <c r="CP610" s="372"/>
      <c r="CQ610" s="372"/>
      <c r="CR610" s="372"/>
      <c r="CS610" s="372"/>
      <c r="CT610" s="372"/>
      <c r="CU610" s="372"/>
      <c r="CV610" s="372"/>
      <c r="CW610" s="372"/>
      <c r="CX610" s="372"/>
      <c r="CY610" s="372"/>
      <c r="CZ610" s="372"/>
    </row>
    <row r="611" s="376" customFormat="true" ht="25.15" customHeight="true" x14ac:dyDescent="0.2">
      <c r="C611" s="815"/>
      <c r="D611" s="814"/>
      <c r="E611" s="193"/>
      <c r="F611" s="193"/>
      <c r="G611" s="193"/>
      <c r="H611" s="815"/>
      <c r="I611" s="814"/>
      <c r="J611" s="193"/>
      <c r="K611" s="193"/>
      <c r="L611" s="193"/>
      <c r="M611" s="815"/>
      <c r="N611" s="814"/>
      <c r="O611" s="193"/>
      <c r="P611" s="193"/>
      <c r="Q611" s="193"/>
      <c r="AL611" s="369"/>
      <c r="AM611" s="369"/>
      <c r="AN611" s="369"/>
      <c r="AO611" s="369"/>
      <c r="AP611" s="369"/>
      <c r="AQ611" s="369"/>
      <c r="AR611" s="369"/>
      <c r="AS611" s="369"/>
      <c r="AT611" s="369"/>
      <c r="AU611" s="369"/>
      <c r="AV611" s="369"/>
      <c r="AW611" s="369"/>
      <c r="AX611" s="369"/>
      <c r="AY611" s="369"/>
      <c r="AZ611" s="369"/>
      <c r="BA611" s="372"/>
      <c r="BB611" s="449"/>
      <c r="BC611" s="372"/>
      <c r="BD611" s="372"/>
      <c r="BE611" s="372"/>
      <c r="BF611" s="372"/>
      <c r="BG611" s="372"/>
      <c r="BH611" s="372"/>
      <c r="BI611" s="372"/>
      <c r="BJ611" s="372"/>
      <c r="BK611" s="372"/>
      <c r="BL611" s="372"/>
      <c r="BM611" s="372"/>
      <c r="BN611" s="372"/>
      <c r="BO611" s="372"/>
      <c r="BP611" s="372"/>
      <c r="BQ611" s="372"/>
      <c r="BR611" s="372"/>
      <c r="BS611" s="372"/>
      <c r="BT611" s="372"/>
      <c r="BU611" s="372"/>
      <c r="BV611" s="372"/>
      <c r="BW611" s="372"/>
      <c r="BX611" s="372"/>
      <c r="BY611" s="372"/>
      <c r="BZ611" s="372"/>
      <c r="CA611" s="372"/>
      <c r="CB611" s="372"/>
      <c r="CC611" s="372"/>
      <c r="CD611" s="372"/>
      <c r="CE611" s="372"/>
      <c r="CF611" s="372"/>
      <c r="CG611" s="372"/>
      <c r="CH611" s="372"/>
      <c r="CI611" s="372"/>
      <c r="CJ611" s="372"/>
      <c r="CK611" s="372"/>
      <c r="CL611" s="372"/>
      <c r="CM611" s="372"/>
      <c r="CN611" s="372"/>
      <c r="CO611" s="372"/>
      <c r="CP611" s="372"/>
      <c r="CQ611" s="372"/>
      <c r="CR611" s="372"/>
      <c r="CS611" s="372"/>
      <c r="CT611" s="372"/>
      <c r="CU611" s="372"/>
      <c r="CV611" s="372"/>
      <c r="CW611" s="372"/>
      <c r="CX611" s="372"/>
      <c r="CY611" s="372"/>
      <c r="CZ611" s="372"/>
    </row>
    <row r="612" s="376" customFormat="true" ht="25.15" customHeight="true" x14ac:dyDescent="0.2">
      <c r="C612" s="815"/>
      <c r="D612" s="814"/>
      <c r="E612" s="193"/>
      <c r="F612" s="193"/>
      <c r="G612" s="193"/>
      <c r="H612" s="815"/>
      <c r="I612" s="814"/>
      <c r="J612" s="193"/>
      <c r="K612" s="193"/>
      <c r="L612" s="193"/>
      <c r="M612" s="815"/>
      <c r="N612" s="814"/>
      <c r="O612" s="193"/>
      <c r="P612" s="193"/>
      <c r="Q612" s="193"/>
      <c r="AL612" s="369"/>
      <c r="AM612" s="369"/>
      <c r="AN612" s="369"/>
      <c r="AO612" s="369"/>
      <c r="AP612" s="369"/>
      <c r="AQ612" s="369"/>
      <c r="AR612" s="369"/>
      <c r="AS612" s="369"/>
      <c r="AT612" s="369"/>
      <c r="AU612" s="369"/>
      <c r="AV612" s="369"/>
      <c r="AW612" s="369"/>
      <c r="AX612" s="369"/>
      <c r="AY612" s="369"/>
      <c r="AZ612" s="369"/>
      <c r="BA612" s="372"/>
      <c r="BB612" s="449"/>
      <c r="BC612" s="372"/>
      <c r="BD612" s="372"/>
      <c r="BE612" s="372"/>
      <c r="BF612" s="372"/>
      <c r="BG612" s="372"/>
      <c r="BH612" s="372"/>
      <c r="BI612" s="372"/>
      <c r="BJ612" s="372"/>
      <c r="BK612" s="372"/>
      <c r="BL612" s="372"/>
      <c r="BM612" s="372"/>
      <c r="BN612" s="372"/>
      <c r="BO612" s="372"/>
      <c r="BP612" s="372"/>
      <c r="BQ612" s="372"/>
      <c r="BR612" s="372"/>
      <c r="BS612" s="372"/>
      <c r="BT612" s="372"/>
      <c r="BU612" s="372"/>
      <c r="BV612" s="372"/>
      <c r="BW612" s="372"/>
      <c r="BX612" s="372"/>
      <c r="BY612" s="372"/>
      <c r="BZ612" s="372"/>
      <c r="CA612" s="372"/>
      <c r="CB612" s="372"/>
      <c r="CC612" s="372"/>
      <c r="CD612" s="372"/>
      <c r="CE612" s="372"/>
      <c r="CF612" s="372"/>
      <c r="CG612" s="372"/>
      <c r="CH612" s="372"/>
      <c r="CI612" s="372"/>
      <c r="CJ612" s="372"/>
      <c r="CK612" s="372"/>
      <c r="CL612" s="372"/>
      <c r="CM612" s="372"/>
      <c r="CN612" s="372"/>
      <c r="CO612" s="372"/>
      <c r="CP612" s="372"/>
      <c r="CQ612" s="372"/>
      <c r="CR612" s="372"/>
      <c r="CS612" s="372"/>
      <c r="CT612" s="372"/>
      <c r="CU612" s="372"/>
      <c r="CV612" s="372"/>
      <c r="CW612" s="372"/>
      <c r="CX612" s="372"/>
      <c r="CY612" s="372"/>
      <c r="CZ612" s="372"/>
    </row>
    <row r="613" s="376" customFormat="true" ht="25.15" customHeight="true" x14ac:dyDescent="0.2">
      <c r="C613" s="815"/>
      <c r="D613" s="814"/>
      <c r="E613" s="193"/>
      <c r="F613" s="193"/>
      <c r="G613" s="193"/>
      <c r="H613" s="815"/>
      <c r="I613" s="814"/>
      <c r="J613" s="193"/>
      <c r="K613" s="193"/>
      <c r="L613" s="193"/>
      <c r="M613" s="815"/>
      <c r="N613" s="814"/>
      <c r="O613" s="193"/>
      <c r="P613" s="193"/>
      <c r="Q613" s="193"/>
      <c r="AL613" s="369"/>
      <c r="AM613" s="369"/>
      <c r="AN613" s="369"/>
      <c r="AO613" s="369"/>
      <c r="AP613" s="369"/>
      <c r="AQ613" s="369"/>
      <c r="AR613" s="369"/>
      <c r="AS613" s="369"/>
      <c r="AT613" s="369"/>
      <c r="AU613" s="369"/>
      <c r="AV613" s="369"/>
      <c r="AW613" s="369"/>
      <c r="AX613" s="369"/>
      <c r="AY613" s="369"/>
      <c r="AZ613" s="369"/>
      <c r="BA613" s="372"/>
      <c r="BB613" s="449"/>
      <c r="BC613" s="372"/>
      <c r="BD613" s="372"/>
      <c r="BE613" s="372"/>
      <c r="BF613" s="372"/>
      <c r="BG613" s="372"/>
      <c r="BH613" s="372"/>
      <c r="BI613" s="372"/>
      <c r="BJ613" s="372"/>
      <c r="BK613" s="372"/>
      <c r="BL613" s="372"/>
      <c r="BM613" s="372"/>
      <c r="BN613" s="372"/>
      <c r="BO613" s="372"/>
      <c r="BP613" s="372"/>
      <c r="BQ613" s="372"/>
      <c r="BR613" s="372"/>
      <c r="BS613" s="372"/>
      <c r="BT613" s="372"/>
      <c r="BU613" s="372"/>
      <c r="BV613" s="372"/>
      <c r="BW613" s="372"/>
      <c r="BX613" s="372"/>
      <c r="BY613" s="372"/>
      <c r="BZ613" s="372"/>
      <c r="CA613" s="372"/>
      <c r="CB613" s="372"/>
      <c r="CC613" s="372"/>
      <c r="CD613" s="372"/>
      <c r="CE613" s="372"/>
      <c r="CF613" s="372"/>
      <c r="CG613" s="372"/>
      <c r="CH613" s="372"/>
      <c r="CI613" s="372"/>
      <c r="CJ613" s="372"/>
      <c r="CK613" s="372"/>
      <c r="CL613" s="372"/>
      <c r="CM613" s="372"/>
      <c r="CN613" s="372"/>
      <c r="CO613" s="372"/>
      <c r="CP613" s="372"/>
      <c r="CQ613" s="372"/>
      <c r="CR613" s="372"/>
      <c r="CS613" s="372"/>
      <c r="CT613" s="372"/>
      <c r="CU613" s="372"/>
      <c r="CV613" s="372"/>
      <c r="CW613" s="372"/>
      <c r="CX613" s="372"/>
      <c r="CY613" s="372"/>
      <c r="CZ613" s="372"/>
    </row>
    <row r="614" s="376" customFormat="true" ht="25.15" customHeight="true" x14ac:dyDescent="0.2">
      <c r="C614" s="815"/>
      <c r="D614" s="814"/>
      <c r="E614" s="193"/>
      <c r="F614" s="193"/>
      <c r="G614" s="193"/>
      <c r="H614" s="815"/>
      <c r="I614" s="814"/>
      <c r="J614" s="193"/>
      <c r="K614" s="193"/>
      <c r="L614" s="193"/>
      <c r="M614" s="815"/>
      <c r="N614" s="814"/>
      <c r="O614" s="193"/>
      <c r="P614" s="193"/>
      <c r="Q614" s="193"/>
      <c r="AL614" s="369"/>
      <c r="AM614" s="369"/>
      <c r="AN614" s="369"/>
      <c r="AO614" s="369"/>
      <c r="AP614" s="369"/>
      <c r="AQ614" s="369"/>
      <c r="AR614" s="369"/>
      <c r="AS614" s="369"/>
      <c r="AT614" s="369"/>
      <c r="AU614" s="369"/>
      <c r="AV614" s="369"/>
      <c r="AW614" s="369"/>
      <c r="AX614" s="369"/>
      <c r="AY614" s="369"/>
      <c r="AZ614" s="369"/>
      <c r="BA614" s="372"/>
      <c r="BB614" s="449"/>
      <c r="BC614" s="372"/>
      <c r="BD614" s="372"/>
      <c r="BE614" s="372"/>
      <c r="BF614" s="372"/>
      <c r="BG614" s="372"/>
      <c r="BH614" s="372"/>
      <c r="BI614" s="372"/>
      <c r="BJ614" s="372"/>
      <c r="BK614" s="372"/>
      <c r="BL614" s="372"/>
      <c r="BM614" s="372"/>
      <c r="BN614" s="372"/>
      <c r="BO614" s="372"/>
      <c r="BP614" s="372"/>
      <c r="BQ614" s="372"/>
      <c r="BR614" s="372"/>
      <c r="BS614" s="372"/>
      <c r="BT614" s="372"/>
      <c r="BU614" s="372"/>
      <c r="BV614" s="372"/>
      <c r="BW614" s="372"/>
      <c r="BX614" s="372"/>
      <c r="BY614" s="372"/>
      <c r="BZ614" s="372"/>
      <c r="CA614" s="372"/>
      <c r="CB614" s="372"/>
      <c r="CC614" s="372"/>
      <c r="CD614" s="372"/>
      <c r="CE614" s="372"/>
      <c r="CF614" s="372"/>
      <c r="CG614" s="372"/>
      <c r="CH614" s="372"/>
      <c r="CI614" s="372"/>
      <c r="CJ614" s="372"/>
      <c r="CK614" s="372"/>
      <c r="CL614" s="372"/>
      <c r="CM614" s="372"/>
      <c r="CN614" s="372"/>
      <c r="CO614" s="372"/>
      <c r="CP614" s="372"/>
      <c r="CQ614" s="372"/>
      <c r="CR614" s="372"/>
      <c r="CS614" s="372"/>
      <c r="CT614" s="372"/>
      <c r="CU614" s="372"/>
      <c r="CV614" s="372"/>
      <c r="CW614" s="372"/>
      <c r="CX614" s="372"/>
      <c r="CY614" s="372"/>
      <c r="CZ614" s="372"/>
    </row>
    <row r="615" s="376" customFormat="true" ht="25.15" customHeight="true" x14ac:dyDescent="0.2">
      <c r="C615" s="815"/>
      <c r="D615" s="814"/>
      <c r="E615" s="193"/>
      <c r="F615" s="193"/>
      <c r="G615" s="193"/>
      <c r="H615" s="815"/>
      <c r="I615" s="814"/>
      <c r="J615" s="193"/>
      <c r="K615" s="193"/>
      <c r="L615" s="193"/>
      <c r="M615" s="815"/>
      <c r="N615" s="814"/>
      <c r="O615" s="193"/>
      <c r="P615" s="193"/>
      <c r="Q615" s="193"/>
      <c r="AL615" s="369"/>
      <c r="AM615" s="369"/>
      <c r="AN615" s="369"/>
      <c r="AO615" s="369"/>
      <c r="AP615" s="369"/>
      <c r="AQ615" s="369"/>
      <c r="AR615" s="369"/>
      <c r="AS615" s="369"/>
      <c r="AT615" s="369"/>
      <c r="AU615" s="369"/>
      <c r="AV615" s="369"/>
      <c r="AW615" s="369"/>
      <c r="AX615" s="369"/>
      <c r="AY615" s="369"/>
      <c r="AZ615" s="369"/>
      <c r="BA615" s="372"/>
      <c r="BB615" s="449"/>
      <c r="BC615" s="372"/>
      <c r="BD615" s="372"/>
      <c r="BE615" s="372"/>
      <c r="BF615" s="372"/>
      <c r="BG615" s="372"/>
      <c r="BH615" s="372"/>
      <c r="BI615" s="372"/>
      <c r="BJ615" s="372"/>
      <c r="BK615" s="372"/>
      <c r="BL615" s="372"/>
      <c r="BM615" s="372"/>
      <c r="BN615" s="372"/>
      <c r="BO615" s="372"/>
      <c r="BP615" s="372"/>
      <c r="BQ615" s="372"/>
      <c r="BR615" s="372"/>
      <c r="BS615" s="372"/>
      <c r="BT615" s="372"/>
      <c r="BU615" s="372"/>
      <c r="BV615" s="372"/>
      <c r="BW615" s="372"/>
      <c r="BX615" s="372"/>
      <c r="BY615" s="372"/>
      <c r="BZ615" s="372"/>
      <c r="CA615" s="372"/>
      <c r="CB615" s="372"/>
      <c r="CC615" s="372"/>
      <c r="CD615" s="372"/>
      <c r="CE615" s="372"/>
      <c r="CF615" s="372"/>
      <c r="CG615" s="372"/>
      <c r="CH615" s="372"/>
      <c r="CI615" s="372"/>
      <c r="CJ615" s="372"/>
      <c r="CK615" s="372"/>
      <c r="CL615" s="372"/>
      <c r="CM615" s="372"/>
      <c r="CN615" s="372"/>
      <c r="CO615" s="372"/>
      <c r="CP615" s="372"/>
      <c r="CQ615" s="372"/>
      <c r="CR615" s="372"/>
      <c r="CS615" s="372"/>
      <c r="CT615" s="372"/>
      <c r="CU615" s="372"/>
      <c r="CV615" s="372"/>
      <c r="CW615" s="372"/>
      <c r="CX615" s="372"/>
      <c r="CY615" s="372"/>
      <c r="CZ615" s="372"/>
    </row>
    <row r="616" s="376" customFormat="true" ht="25.15" customHeight="true" x14ac:dyDescent="0.2">
      <c r="C616" s="815"/>
      <c r="D616" s="814"/>
      <c r="E616" s="193"/>
      <c r="F616" s="193"/>
      <c r="G616" s="193"/>
      <c r="H616" s="815"/>
      <c r="I616" s="814"/>
      <c r="J616" s="193"/>
      <c r="K616" s="193"/>
      <c r="L616" s="193"/>
      <c r="M616" s="815"/>
      <c r="N616" s="814"/>
      <c r="O616" s="193"/>
      <c r="P616" s="193"/>
      <c r="Q616" s="193"/>
      <c r="AL616" s="369"/>
      <c r="AM616" s="369"/>
      <c r="AN616" s="369"/>
      <c r="AO616" s="369"/>
      <c r="AP616" s="369"/>
      <c r="AQ616" s="369"/>
      <c r="AR616" s="369"/>
      <c r="AS616" s="369"/>
      <c r="AT616" s="369"/>
      <c r="AU616" s="369"/>
      <c r="AV616" s="369"/>
      <c r="AW616" s="369"/>
      <c r="AX616" s="369"/>
      <c r="AY616" s="369"/>
      <c r="AZ616" s="369"/>
      <c r="BA616" s="372"/>
      <c r="BB616" s="449"/>
      <c r="BC616" s="372"/>
      <c r="BD616" s="372"/>
      <c r="BE616" s="372"/>
      <c r="BF616" s="372"/>
      <c r="BG616" s="372"/>
      <c r="BH616" s="372"/>
      <c r="BI616" s="372"/>
      <c r="BJ616" s="372"/>
      <c r="BK616" s="372"/>
      <c r="BL616" s="372"/>
      <c r="BM616" s="372"/>
      <c r="BN616" s="372"/>
      <c r="BO616" s="372"/>
      <c r="BP616" s="372"/>
      <c r="BQ616" s="372"/>
      <c r="BR616" s="372"/>
      <c r="BS616" s="372"/>
      <c r="BT616" s="372"/>
      <c r="BU616" s="372"/>
      <c r="BV616" s="372"/>
      <c r="BW616" s="372"/>
      <c r="BX616" s="372"/>
      <c r="BY616" s="372"/>
      <c r="BZ616" s="372"/>
      <c r="CA616" s="372"/>
      <c r="CB616" s="372"/>
      <c r="CC616" s="372"/>
      <c r="CD616" s="372"/>
      <c r="CE616" s="372"/>
      <c r="CF616" s="372"/>
      <c r="CG616" s="372"/>
      <c r="CH616" s="372"/>
      <c r="CI616" s="372"/>
      <c r="CJ616" s="372"/>
      <c r="CK616" s="372"/>
      <c r="CL616" s="372"/>
      <c r="CM616" s="372"/>
      <c r="CN616" s="372"/>
      <c r="CO616" s="372"/>
      <c r="CP616" s="372"/>
      <c r="CQ616" s="372"/>
      <c r="CR616" s="372"/>
      <c r="CS616" s="372"/>
      <c r="CT616" s="372"/>
      <c r="CU616" s="372"/>
      <c r="CV616" s="372"/>
      <c r="CW616" s="372"/>
      <c r="CX616" s="372"/>
      <c r="CY616" s="372"/>
      <c r="CZ616" s="372"/>
    </row>
    <row r="617" s="376" customFormat="true" ht="25.15" customHeight="true" x14ac:dyDescent="0.2">
      <c r="C617" s="815"/>
      <c r="D617" s="814"/>
      <c r="E617" s="193"/>
      <c r="F617" s="193"/>
      <c r="G617" s="193"/>
      <c r="H617" s="815"/>
      <c r="I617" s="814"/>
      <c r="J617" s="193"/>
      <c r="K617" s="193"/>
      <c r="L617" s="193"/>
      <c r="M617" s="815"/>
      <c r="N617" s="814"/>
      <c r="O617" s="193"/>
      <c r="P617" s="193"/>
      <c r="Q617" s="193"/>
      <c r="AL617" s="369"/>
      <c r="AM617" s="369"/>
      <c r="AN617" s="369"/>
      <c r="AO617" s="369"/>
      <c r="AP617" s="369"/>
      <c r="AQ617" s="369"/>
      <c r="AR617" s="369"/>
      <c r="AS617" s="369"/>
      <c r="AT617" s="369"/>
      <c r="AU617" s="369"/>
      <c r="AV617" s="369"/>
      <c r="AW617" s="369"/>
      <c r="AX617" s="369"/>
      <c r="AY617" s="369"/>
      <c r="AZ617" s="369"/>
      <c r="BA617" s="372"/>
      <c r="BB617" s="449"/>
      <c r="BC617" s="372"/>
      <c r="BD617" s="372"/>
      <c r="BE617" s="372"/>
      <c r="BF617" s="372"/>
      <c r="BG617" s="372"/>
      <c r="BH617" s="372"/>
      <c r="BI617" s="372"/>
      <c r="BJ617" s="372"/>
      <c r="BK617" s="372"/>
      <c r="BL617" s="372"/>
      <c r="BM617" s="372"/>
      <c r="BN617" s="372"/>
      <c r="BO617" s="372"/>
      <c r="BP617" s="372"/>
      <c r="BQ617" s="372"/>
      <c r="BR617" s="372"/>
      <c r="BS617" s="372"/>
      <c r="BT617" s="372"/>
      <c r="BU617" s="372"/>
      <c r="BV617" s="372"/>
      <c r="BW617" s="372"/>
      <c r="BX617" s="372"/>
      <c r="BY617" s="372"/>
      <c r="BZ617" s="372"/>
      <c r="CA617" s="372"/>
      <c r="CB617" s="372"/>
      <c r="CC617" s="372"/>
      <c r="CD617" s="372"/>
      <c r="CE617" s="372"/>
      <c r="CF617" s="372"/>
      <c r="CG617" s="372"/>
      <c r="CH617" s="372"/>
      <c r="CI617" s="372"/>
      <c r="CJ617" s="372"/>
      <c r="CK617" s="372"/>
      <c r="CL617" s="372"/>
      <c r="CM617" s="372"/>
      <c r="CN617" s="372"/>
      <c r="CO617" s="372"/>
      <c r="CP617" s="372"/>
      <c r="CQ617" s="372"/>
      <c r="CR617" s="372"/>
      <c r="CS617" s="372"/>
      <c r="CT617" s="372"/>
      <c r="CU617" s="372"/>
      <c r="CV617" s="372"/>
      <c r="CW617" s="372"/>
      <c r="CX617" s="372"/>
      <c r="CY617" s="372"/>
      <c r="CZ617" s="372"/>
    </row>
    <row r="618" s="376" customFormat="true" ht="25.15" customHeight="true" x14ac:dyDescent="0.2">
      <c r="C618" s="815"/>
      <c r="D618" s="814"/>
      <c r="E618" s="193"/>
      <c r="F618" s="193"/>
      <c r="G618" s="193"/>
      <c r="H618" s="815"/>
      <c r="I618" s="814"/>
      <c r="J618" s="193"/>
      <c r="K618" s="193"/>
      <c r="L618" s="193"/>
      <c r="M618" s="815"/>
      <c r="N618" s="814"/>
      <c r="O618" s="193"/>
      <c r="P618" s="193"/>
      <c r="Q618" s="193"/>
      <c r="AL618" s="369"/>
      <c r="AM618" s="369"/>
      <c r="AN618" s="369"/>
      <c r="AO618" s="369"/>
      <c r="AP618" s="369"/>
      <c r="AQ618" s="369"/>
      <c r="AR618" s="369"/>
      <c r="AS618" s="369"/>
      <c r="AT618" s="369"/>
      <c r="AU618" s="369"/>
      <c r="AV618" s="369"/>
      <c r="AW618" s="369"/>
      <c r="AX618" s="369"/>
      <c r="AY618" s="369"/>
      <c r="AZ618" s="369"/>
      <c r="BA618" s="372"/>
      <c r="BB618" s="449"/>
      <c r="BC618" s="372"/>
      <c r="BD618" s="372"/>
      <c r="BE618" s="372"/>
      <c r="BF618" s="372"/>
      <c r="BG618" s="372"/>
      <c r="BH618" s="372"/>
      <c r="BI618" s="372"/>
      <c r="BJ618" s="372"/>
      <c r="BK618" s="372"/>
      <c r="BL618" s="372"/>
      <c r="BM618" s="372"/>
      <c r="BN618" s="372"/>
      <c r="BO618" s="372"/>
      <c r="BP618" s="372"/>
      <c r="BQ618" s="372"/>
      <c r="BR618" s="372"/>
      <c r="BS618" s="372"/>
      <c r="BT618" s="372"/>
      <c r="BU618" s="372"/>
      <c r="BV618" s="372"/>
      <c r="BW618" s="372"/>
      <c r="BX618" s="372"/>
      <c r="BY618" s="372"/>
      <c r="BZ618" s="372"/>
      <c r="CA618" s="372"/>
      <c r="CB618" s="372"/>
      <c r="CC618" s="372"/>
      <c r="CD618" s="372"/>
      <c r="CE618" s="372"/>
      <c r="CF618" s="372"/>
      <c r="CG618" s="372"/>
      <c r="CH618" s="372"/>
      <c r="CI618" s="372"/>
      <c r="CJ618" s="372"/>
      <c r="CK618" s="372"/>
      <c r="CL618" s="372"/>
      <c r="CM618" s="372"/>
      <c r="CN618" s="372"/>
      <c r="CO618" s="372"/>
      <c r="CP618" s="372"/>
      <c r="CQ618" s="372"/>
      <c r="CR618" s="372"/>
      <c r="CS618" s="372"/>
      <c r="CT618" s="372"/>
      <c r="CU618" s="372"/>
      <c r="CV618" s="372"/>
      <c r="CW618" s="372"/>
      <c r="CX618" s="372"/>
      <c r="CY618" s="372"/>
      <c r="CZ618" s="372"/>
    </row>
    <row r="619" s="376" customFormat="true" ht="25.15" customHeight="true" x14ac:dyDescent="0.2">
      <c r="C619" s="815"/>
      <c r="D619" s="814"/>
      <c r="E619" s="193"/>
      <c r="F619" s="193"/>
      <c r="G619" s="193"/>
      <c r="H619" s="815"/>
      <c r="I619" s="814"/>
      <c r="J619" s="193"/>
      <c r="K619" s="193"/>
      <c r="L619" s="193"/>
      <c r="M619" s="815"/>
      <c r="N619" s="814"/>
      <c r="O619" s="193"/>
      <c r="P619" s="193"/>
      <c r="Q619" s="193"/>
      <c r="AL619" s="369"/>
      <c r="AM619" s="369"/>
      <c r="AN619" s="369"/>
      <c r="AO619" s="369"/>
      <c r="AP619" s="369"/>
      <c r="AQ619" s="369"/>
      <c r="AR619" s="369"/>
      <c r="AS619" s="369"/>
      <c r="AT619" s="369"/>
      <c r="AU619" s="369"/>
      <c r="AV619" s="369"/>
      <c r="AW619" s="369"/>
      <c r="AX619" s="369"/>
      <c r="AY619" s="369"/>
      <c r="AZ619" s="369"/>
      <c r="BA619" s="372"/>
      <c r="BB619" s="449"/>
      <c r="BC619" s="372"/>
      <c r="BD619" s="372"/>
      <c r="BE619" s="372"/>
      <c r="BF619" s="372"/>
      <c r="BG619" s="372"/>
      <c r="BH619" s="372"/>
      <c r="BI619" s="372"/>
      <c r="BJ619" s="372"/>
      <c r="BK619" s="372"/>
      <c r="BL619" s="372"/>
      <c r="BM619" s="372"/>
      <c r="BN619" s="372"/>
      <c r="BO619" s="372"/>
      <c r="BP619" s="372"/>
      <c r="BQ619" s="372"/>
      <c r="BR619" s="372"/>
      <c r="BS619" s="372"/>
      <c r="BT619" s="372"/>
      <c r="BU619" s="372"/>
      <c r="BV619" s="372"/>
      <c r="BW619" s="372"/>
      <c r="BX619" s="372"/>
      <c r="BY619" s="372"/>
      <c r="BZ619" s="372"/>
      <c r="CA619" s="372"/>
      <c r="CB619" s="372"/>
      <c r="CC619" s="372"/>
      <c r="CD619" s="372"/>
      <c r="CE619" s="372"/>
      <c r="CF619" s="372"/>
      <c r="CG619" s="372"/>
      <c r="CH619" s="372"/>
      <c r="CI619" s="372"/>
      <c r="CJ619" s="372"/>
      <c r="CK619" s="372"/>
      <c r="CL619" s="372"/>
      <c r="CM619" s="372"/>
      <c r="CN619" s="372"/>
      <c r="CO619" s="372"/>
      <c r="CP619" s="372"/>
      <c r="CQ619" s="372"/>
      <c r="CR619" s="372"/>
      <c r="CS619" s="372"/>
      <c r="CT619" s="372"/>
      <c r="CU619" s="372"/>
      <c r="CV619" s="372"/>
      <c r="CW619" s="372"/>
      <c r="CX619" s="372"/>
      <c r="CY619" s="372"/>
      <c r="CZ619" s="372"/>
    </row>
    <row r="620" s="376" customFormat="true" ht="25.15" customHeight="true" x14ac:dyDescent="0.2">
      <c r="C620" s="815"/>
      <c r="D620" s="814"/>
      <c r="E620" s="193"/>
      <c r="F620" s="193"/>
      <c r="G620" s="193"/>
      <c r="H620" s="815"/>
      <c r="I620" s="814"/>
      <c r="J620" s="193"/>
      <c r="K620" s="193"/>
      <c r="L620" s="193"/>
      <c r="M620" s="815"/>
      <c r="N620" s="814"/>
      <c r="O620" s="193"/>
      <c r="P620" s="193"/>
      <c r="Q620" s="193"/>
      <c r="AL620" s="369"/>
      <c r="AM620" s="369"/>
      <c r="AN620" s="369"/>
      <c r="AO620" s="369"/>
      <c r="AP620" s="369"/>
      <c r="AQ620" s="369"/>
      <c r="AR620" s="369"/>
      <c r="AS620" s="369"/>
      <c r="AT620" s="369"/>
      <c r="AU620" s="369"/>
      <c r="AV620" s="369"/>
      <c r="AW620" s="369"/>
      <c r="AX620" s="369"/>
      <c r="AY620" s="369"/>
      <c r="AZ620" s="369"/>
      <c r="BA620" s="372"/>
      <c r="BB620" s="449"/>
      <c r="BC620" s="372"/>
      <c r="BD620" s="372"/>
      <c r="BE620" s="372"/>
      <c r="BF620" s="372"/>
      <c r="BG620" s="372"/>
      <c r="BH620" s="372"/>
      <c r="BI620" s="372"/>
      <c r="BJ620" s="372"/>
      <c r="BK620" s="372"/>
      <c r="BL620" s="372"/>
      <c r="BM620" s="372"/>
      <c r="BN620" s="372"/>
      <c r="BO620" s="372"/>
      <c r="BP620" s="372"/>
      <c r="BQ620" s="372"/>
      <c r="BR620" s="372"/>
      <c r="BS620" s="372"/>
      <c r="BT620" s="372"/>
      <c r="BU620" s="372"/>
      <c r="BV620" s="372"/>
      <c r="BW620" s="372"/>
      <c r="BX620" s="372"/>
      <c r="BY620" s="372"/>
      <c r="BZ620" s="372"/>
      <c r="CA620" s="372"/>
      <c r="CB620" s="372"/>
      <c r="CC620" s="372"/>
      <c r="CD620" s="372"/>
      <c r="CE620" s="372"/>
      <c r="CF620" s="372"/>
      <c r="CG620" s="372"/>
      <c r="CH620" s="372"/>
      <c r="CI620" s="372"/>
      <c r="CJ620" s="372"/>
      <c r="CK620" s="372"/>
      <c r="CL620" s="372"/>
      <c r="CM620" s="372"/>
      <c r="CN620" s="372"/>
      <c r="CO620" s="372"/>
      <c r="CP620" s="372"/>
      <c r="CQ620" s="372"/>
      <c r="CR620" s="372"/>
      <c r="CS620" s="372"/>
      <c r="CT620" s="372"/>
      <c r="CU620" s="372"/>
      <c r="CV620" s="372"/>
      <c r="CW620" s="372"/>
      <c r="CX620" s="372"/>
      <c r="CY620" s="372"/>
      <c r="CZ620" s="372"/>
    </row>
    <row r="621" s="376" customFormat="true" ht="25.15" customHeight="true" x14ac:dyDescent="0.2">
      <c r="C621" s="815"/>
      <c r="D621" s="814"/>
      <c r="E621" s="193"/>
      <c r="F621" s="193"/>
      <c r="G621" s="193"/>
      <c r="H621" s="815"/>
      <c r="I621" s="814"/>
      <c r="J621" s="193"/>
      <c r="K621" s="193"/>
      <c r="L621" s="193"/>
      <c r="M621" s="815"/>
      <c r="N621" s="814"/>
      <c r="O621" s="193"/>
      <c r="P621" s="193"/>
      <c r="Q621" s="193"/>
      <c r="AL621" s="369"/>
      <c r="AM621" s="369"/>
      <c r="AN621" s="369"/>
      <c r="AO621" s="369"/>
      <c r="AP621" s="369"/>
      <c r="AQ621" s="369"/>
      <c r="AR621" s="369"/>
      <c r="AS621" s="369"/>
      <c r="AT621" s="369"/>
      <c r="AU621" s="369"/>
      <c r="AV621" s="369"/>
      <c r="AW621" s="369"/>
      <c r="AX621" s="369"/>
      <c r="AY621" s="369"/>
      <c r="AZ621" s="369"/>
      <c r="BA621" s="372"/>
      <c r="BB621" s="449"/>
      <c r="BC621" s="372"/>
      <c r="BD621" s="372"/>
      <c r="BE621" s="372"/>
      <c r="BF621" s="372"/>
      <c r="BG621" s="372"/>
      <c r="BH621" s="372"/>
      <c r="BI621" s="372"/>
      <c r="BJ621" s="372"/>
      <c r="BK621" s="372"/>
      <c r="BL621" s="372"/>
      <c r="BM621" s="372"/>
      <c r="BN621" s="372"/>
      <c r="BO621" s="372"/>
      <c r="BP621" s="372"/>
      <c r="BQ621" s="372"/>
      <c r="BR621" s="372"/>
      <c r="BS621" s="372"/>
      <c r="BT621" s="372"/>
      <c r="BU621" s="372"/>
      <c r="BV621" s="372"/>
      <c r="BW621" s="372"/>
      <c r="BX621" s="372"/>
      <c r="BY621" s="372"/>
      <c r="BZ621" s="372"/>
      <c r="CA621" s="372"/>
      <c r="CB621" s="372"/>
      <c r="CC621" s="372"/>
      <c r="CD621" s="372"/>
      <c r="CE621" s="372"/>
      <c r="CF621" s="372"/>
      <c r="CG621" s="372"/>
      <c r="CH621" s="372"/>
      <c r="CI621" s="372"/>
      <c r="CJ621" s="372"/>
      <c r="CK621" s="372"/>
      <c r="CL621" s="372"/>
      <c r="CM621" s="372"/>
      <c r="CN621" s="372"/>
      <c r="CO621" s="372"/>
      <c r="CP621" s="372"/>
      <c r="CQ621" s="372"/>
      <c r="CR621" s="372"/>
      <c r="CS621" s="372"/>
      <c r="CT621" s="372"/>
      <c r="CU621" s="372"/>
      <c r="CV621" s="372"/>
      <c r="CW621" s="372"/>
      <c r="CX621" s="372"/>
      <c r="CY621" s="372"/>
      <c r="CZ621" s="372"/>
    </row>
    <row r="622" s="376" customFormat="true" ht="25.15" customHeight="true" x14ac:dyDescent="0.2">
      <c r="C622" s="815"/>
      <c r="D622" s="814"/>
      <c r="E622" s="193"/>
      <c r="F622" s="193"/>
      <c r="G622" s="193"/>
      <c r="H622" s="815"/>
      <c r="I622" s="814"/>
      <c r="J622" s="193"/>
      <c r="K622" s="193"/>
      <c r="L622" s="193"/>
      <c r="M622" s="815"/>
      <c r="N622" s="814"/>
      <c r="O622" s="193"/>
      <c r="P622" s="193"/>
      <c r="Q622" s="193"/>
      <c r="AL622" s="369"/>
      <c r="AM622" s="369"/>
      <c r="AN622" s="369"/>
      <c r="AO622" s="369"/>
      <c r="AP622" s="369"/>
      <c r="AQ622" s="369"/>
      <c r="AR622" s="369"/>
      <c r="AS622" s="369"/>
      <c r="AT622" s="369"/>
      <c r="AU622" s="369"/>
      <c r="AV622" s="369"/>
      <c r="AW622" s="369"/>
      <c r="AX622" s="369"/>
      <c r="AY622" s="369"/>
      <c r="AZ622" s="369"/>
      <c r="BA622" s="372"/>
      <c r="BB622" s="449"/>
      <c r="BC622" s="372"/>
      <c r="BD622" s="372"/>
      <c r="BE622" s="372"/>
      <c r="BF622" s="372"/>
      <c r="BG622" s="372"/>
      <c r="BH622" s="372"/>
      <c r="BI622" s="372"/>
      <c r="BJ622" s="372"/>
      <c r="BK622" s="372"/>
      <c r="BL622" s="372"/>
      <c r="BM622" s="372"/>
      <c r="BN622" s="372"/>
      <c r="BO622" s="372"/>
      <c r="BP622" s="372"/>
      <c r="BQ622" s="372"/>
      <c r="BR622" s="372"/>
      <c r="BS622" s="372"/>
      <c r="BT622" s="372"/>
      <c r="BU622" s="372"/>
      <c r="BV622" s="372"/>
      <c r="BW622" s="372"/>
      <c r="BX622" s="372"/>
      <c r="BY622" s="372"/>
      <c r="BZ622" s="372"/>
      <c r="CA622" s="372"/>
      <c r="CB622" s="372"/>
      <c r="CC622" s="372"/>
      <c r="CD622" s="372"/>
      <c r="CE622" s="372"/>
      <c r="CF622" s="372"/>
      <c r="CG622" s="372"/>
      <c r="CH622" s="372"/>
      <c r="CI622" s="372"/>
      <c r="CJ622" s="372"/>
      <c r="CK622" s="372"/>
      <c r="CL622" s="372"/>
      <c r="CM622" s="372"/>
      <c r="CN622" s="372"/>
      <c r="CO622" s="372"/>
      <c r="CP622" s="372"/>
      <c r="CQ622" s="372"/>
      <c r="CR622" s="372"/>
      <c r="CS622" s="372"/>
      <c r="CT622" s="372"/>
      <c r="CU622" s="372"/>
      <c r="CV622" s="372"/>
      <c r="CW622" s="372"/>
      <c r="CX622" s="372"/>
      <c r="CY622" s="372"/>
      <c r="CZ622" s="372"/>
    </row>
    <row r="623" s="376" customFormat="true" ht="25.15" customHeight="true" x14ac:dyDescent="0.2">
      <c r="C623" s="815"/>
      <c r="D623" s="814"/>
      <c r="E623" s="193"/>
      <c r="F623" s="193"/>
      <c r="G623" s="193"/>
      <c r="H623" s="815"/>
      <c r="I623" s="814"/>
      <c r="J623" s="193"/>
      <c r="K623" s="193"/>
      <c r="L623" s="193"/>
      <c r="M623" s="815"/>
      <c r="N623" s="814"/>
      <c r="O623" s="193"/>
      <c r="P623" s="193"/>
      <c r="Q623" s="193"/>
      <c r="AL623" s="369"/>
      <c r="AM623" s="369"/>
      <c r="AN623" s="369"/>
      <c r="AO623" s="369"/>
      <c r="AP623" s="369"/>
      <c r="AQ623" s="369"/>
      <c r="AR623" s="369"/>
      <c r="AS623" s="369"/>
      <c r="AT623" s="369"/>
      <c r="AU623" s="369"/>
      <c r="AV623" s="369"/>
      <c r="AW623" s="369"/>
      <c r="AX623" s="369"/>
      <c r="AY623" s="369"/>
      <c r="AZ623" s="369"/>
      <c r="BA623" s="372"/>
      <c r="BB623" s="449"/>
      <c r="BC623" s="372"/>
      <c r="BD623" s="372"/>
      <c r="BE623" s="372"/>
      <c r="BF623" s="372"/>
      <c r="BG623" s="372"/>
      <c r="BH623" s="372"/>
      <c r="BI623" s="372"/>
      <c r="BJ623" s="372"/>
      <c r="BK623" s="372"/>
      <c r="BL623" s="372"/>
      <c r="BM623" s="372"/>
      <c r="BN623" s="372"/>
      <c r="BO623" s="372"/>
      <c r="BP623" s="372"/>
      <c r="BQ623" s="372"/>
      <c r="BR623" s="372"/>
      <c r="BS623" s="372"/>
      <c r="BT623" s="372"/>
      <c r="BU623" s="372"/>
      <c r="BV623" s="372"/>
      <c r="BW623" s="372"/>
      <c r="BX623" s="372"/>
      <c r="BY623" s="372"/>
      <c r="BZ623" s="372"/>
      <c r="CA623" s="372"/>
      <c r="CB623" s="372"/>
      <c r="CC623" s="372"/>
      <c r="CD623" s="372"/>
      <c r="CE623" s="372"/>
      <c r="CF623" s="372"/>
      <c r="CG623" s="372"/>
      <c r="CH623" s="372"/>
      <c r="CI623" s="372"/>
      <c r="CJ623" s="372"/>
      <c r="CK623" s="372"/>
      <c r="CL623" s="372"/>
      <c r="CM623" s="372"/>
      <c r="CN623" s="372"/>
      <c r="CO623" s="372"/>
      <c r="CP623" s="372"/>
      <c r="CQ623" s="372"/>
      <c r="CR623" s="372"/>
      <c r="CS623" s="372"/>
      <c r="CT623" s="372"/>
      <c r="CU623" s="372"/>
      <c r="CV623" s="372"/>
      <c r="CW623" s="372"/>
      <c r="CX623" s="372"/>
      <c r="CY623" s="372"/>
      <c r="CZ623" s="372"/>
    </row>
    <row r="624" s="376" customFormat="true" ht="25.15" customHeight="true" x14ac:dyDescent="0.2">
      <c r="C624" s="815"/>
      <c r="D624" s="814"/>
      <c r="E624" s="193"/>
      <c r="F624" s="193"/>
      <c r="G624" s="193"/>
      <c r="H624" s="815"/>
      <c r="I624" s="814"/>
      <c r="J624" s="193"/>
      <c r="K624" s="193"/>
      <c r="L624" s="193"/>
      <c r="M624" s="815"/>
      <c r="N624" s="814"/>
      <c r="O624" s="193"/>
      <c r="P624" s="193"/>
      <c r="Q624" s="193"/>
      <c r="AL624" s="369"/>
      <c r="AM624" s="369"/>
      <c r="AN624" s="369"/>
      <c r="AO624" s="369"/>
      <c r="AP624" s="369"/>
      <c r="AQ624" s="369"/>
      <c r="AR624" s="369"/>
      <c r="AS624" s="369"/>
      <c r="AT624" s="369"/>
      <c r="AU624" s="369"/>
      <c r="AV624" s="369"/>
      <c r="AW624" s="369"/>
      <c r="AX624" s="369"/>
      <c r="AY624" s="369"/>
      <c r="AZ624" s="369"/>
      <c r="BA624" s="372"/>
      <c r="BB624" s="449"/>
      <c r="BC624" s="372"/>
      <c r="BD624" s="372"/>
      <c r="BE624" s="372"/>
      <c r="BF624" s="372"/>
      <c r="BG624" s="372"/>
      <c r="BH624" s="372"/>
      <c r="BI624" s="372"/>
      <c r="BJ624" s="372"/>
      <c r="BK624" s="372"/>
      <c r="BL624" s="372"/>
      <c r="BM624" s="372"/>
      <c r="BN624" s="372"/>
      <c r="BO624" s="372"/>
      <c r="BP624" s="372"/>
      <c r="BQ624" s="372"/>
      <c r="BR624" s="372"/>
      <c r="BS624" s="372"/>
      <c r="BT624" s="372"/>
      <c r="BU624" s="372"/>
      <c r="BV624" s="372"/>
      <c r="BW624" s="372"/>
      <c r="BX624" s="372"/>
      <c r="BY624" s="372"/>
      <c r="BZ624" s="372"/>
      <c r="CA624" s="372"/>
      <c r="CB624" s="372"/>
      <c r="CC624" s="372"/>
      <c r="CD624" s="372"/>
      <c r="CE624" s="372"/>
      <c r="CF624" s="372"/>
      <c r="CG624" s="372"/>
      <c r="CH624" s="372"/>
      <c r="CI624" s="372"/>
      <c r="CJ624" s="372"/>
      <c r="CK624" s="372"/>
      <c r="CL624" s="372"/>
      <c r="CM624" s="372"/>
      <c r="CN624" s="372"/>
      <c r="CO624" s="372"/>
      <c r="CP624" s="372"/>
      <c r="CQ624" s="372"/>
      <c r="CR624" s="372"/>
      <c r="CS624" s="372"/>
      <c r="CT624" s="372"/>
      <c r="CU624" s="372"/>
      <c r="CV624" s="372"/>
      <c r="CW624" s="372"/>
      <c r="CX624" s="372"/>
      <c r="CY624" s="372"/>
      <c r="CZ624" s="372"/>
    </row>
    <row r="625" s="376" customFormat="true" ht="25.15" customHeight="true" x14ac:dyDescent="0.2">
      <c r="C625" s="815"/>
      <c r="D625" s="814"/>
      <c r="E625" s="193"/>
      <c r="F625" s="193"/>
      <c r="G625" s="193"/>
      <c r="H625" s="815"/>
      <c r="I625" s="814"/>
      <c r="J625" s="193"/>
      <c r="K625" s="193"/>
      <c r="L625" s="193"/>
      <c r="M625" s="815"/>
      <c r="N625" s="814"/>
      <c r="O625" s="193"/>
      <c r="P625" s="193"/>
      <c r="Q625" s="193"/>
      <c r="AL625" s="369"/>
      <c r="AM625" s="369"/>
      <c r="AN625" s="369"/>
      <c r="AO625" s="369"/>
      <c r="AP625" s="369"/>
      <c r="AQ625" s="369"/>
      <c r="AR625" s="369"/>
      <c r="AS625" s="369"/>
      <c r="AT625" s="369"/>
      <c r="AU625" s="369"/>
      <c r="AV625" s="369"/>
      <c r="AW625" s="369"/>
      <c r="AX625" s="369"/>
      <c r="AY625" s="369"/>
      <c r="AZ625" s="369"/>
      <c r="BA625" s="372"/>
      <c r="BB625" s="449"/>
      <c r="BC625" s="372"/>
      <c r="BD625" s="372"/>
      <c r="BE625" s="372"/>
      <c r="BF625" s="372"/>
      <c r="BG625" s="372"/>
      <c r="BH625" s="372"/>
      <c r="BI625" s="372"/>
      <c r="BJ625" s="372"/>
      <c r="BK625" s="372"/>
      <c r="BL625" s="372"/>
      <c r="BM625" s="372"/>
      <c r="BN625" s="372"/>
      <c r="BO625" s="372"/>
      <c r="BP625" s="372"/>
      <c r="BQ625" s="372"/>
      <c r="BR625" s="372"/>
      <c r="BS625" s="372"/>
      <c r="BT625" s="372"/>
      <c r="BU625" s="372"/>
      <c r="BV625" s="372"/>
      <c r="BW625" s="372"/>
      <c r="BX625" s="372"/>
      <c r="BY625" s="372"/>
      <c r="BZ625" s="372"/>
      <c r="CA625" s="372"/>
      <c r="CB625" s="372"/>
      <c r="CC625" s="372"/>
      <c r="CD625" s="372"/>
      <c r="CE625" s="372"/>
      <c r="CF625" s="372"/>
      <c r="CG625" s="372"/>
      <c r="CH625" s="372"/>
      <c r="CI625" s="372"/>
      <c r="CJ625" s="372"/>
      <c r="CK625" s="372"/>
      <c r="CL625" s="372"/>
      <c r="CM625" s="372"/>
      <c r="CN625" s="372"/>
      <c r="CO625" s="372"/>
      <c r="CP625" s="372"/>
      <c r="CQ625" s="372"/>
      <c r="CR625" s="372"/>
      <c r="CS625" s="372"/>
      <c r="CT625" s="372"/>
      <c r="CU625" s="372"/>
      <c r="CV625" s="372"/>
      <c r="CW625" s="372"/>
      <c r="CX625" s="372"/>
      <c r="CY625" s="372"/>
      <c r="CZ625" s="372"/>
    </row>
    <row r="626" s="376" customFormat="true" ht="25.15" customHeight="true" x14ac:dyDescent="0.2">
      <c r="C626" s="815"/>
      <c r="D626" s="814"/>
      <c r="E626" s="193"/>
      <c r="F626" s="193"/>
      <c r="G626" s="193"/>
      <c r="H626" s="815"/>
      <c r="I626" s="814"/>
      <c r="J626" s="193"/>
      <c r="K626" s="193"/>
      <c r="L626" s="193"/>
      <c r="M626" s="815"/>
      <c r="N626" s="814"/>
      <c r="O626" s="193"/>
      <c r="P626" s="193"/>
      <c r="Q626" s="193"/>
      <c r="AL626" s="369"/>
      <c r="AM626" s="369"/>
      <c r="AN626" s="369"/>
      <c r="AO626" s="369"/>
      <c r="AP626" s="369"/>
      <c r="AQ626" s="369"/>
      <c r="AR626" s="369"/>
      <c r="AS626" s="369"/>
      <c r="AT626" s="369"/>
      <c r="AU626" s="369"/>
      <c r="AV626" s="369"/>
      <c r="AW626" s="369"/>
      <c r="AX626" s="369"/>
      <c r="AY626" s="369"/>
      <c r="AZ626" s="369"/>
      <c r="BA626" s="372"/>
      <c r="BB626" s="449"/>
      <c r="BC626" s="372"/>
      <c r="BD626" s="372"/>
      <c r="BE626" s="372"/>
      <c r="BF626" s="372"/>
      <c r="BG626" s="372"/>
      <c r="BH626" s="372"/>
      <c r="BI626" s="372"/>
      <c r="BJ626" s="372"/>
      <c r="BK626" s="372"/>
      <c r="BL626" s="372"/>
      <c r="BM626" s="372"/>
      <c r="BN626" s="372"/>
      <c r="BO626" s="372"/>
      <c r="BP626" s="372"/>
      <c r="BQ626" s="372"/>
      <c r="BR626" s="372"/>
      <c r="BS626" s="372"/>
      <c r="BT626" s="372"/>
      <c r="BU626" s="372"/>
      <c r="BV626" s="372"/>
      <c r="BW626" s="372"/>
      <c r="BX626" s="372"/>
      <c r="BY626" s="372"/>
      <c r="BZ626" s="372"/>
      <c r="CA626" s="372"/>
      <c r="CB626" s="372"/>
      <c r="CC626" s="372"/>
      <c r="CD626" s="372"/>
      <c r="CE626" s="372"/>
      <c r="CF626" s="372"/>
      <c r="CG626" s="372"/>
      <c r="CH626" s="372"/>
      <c r="CI626" s="372"/>
      <c r="CJ626" s="372"/>
      <c r="CK626" s="372"/>
      <c r="CL626" s="372"/>
      <c r="CM626" s="372"/>
      <c r="CN626" s="372"/>
      <c r="CO626" s="372"/>
      <c r="CP626" s="372"/>
      <c r="CQ626" s="372"/>
      <c r="CR626" s="372"/>
      <c r="CS626" s="372"/>
      <c r="CT626" s="372"/>
      <c r="CU626" s="372"/>
      <c r="CV626" s="372"/>
      <c r="CW626" s="372"/>
      <c r="CX626" s="372"/>
      <c r="CY626" s="372"/>
      <c r="CZ626" s="372"/>
    </row>
    <row r="627" s="376" customFormat="true" ht="25.15" customHeight="true" x14ac:dyDescent="0.2">
      <c r="C627" s="815"/>
      <c r="D627" s="814"/>
      <c r="E627" s="193"/>
      <c r="F627" s="193"/>
      <c r="G627" s="193"/>
      <c r="H627" s="815"/>
      <c r="I627" s="814"/>
      <c r="J627" s="193"/>
      <c r="K627" s="193"/>
      <c r="L627" s="193"/>
      <c r="M627" s="815"/>
      <c r="N627" s="814"/>
      <c r="O627" s="193"/>
      <c r="P627" s="193"/>
      <c r="Q627" s="193"/>
      <c r="AL627" s="369"/>
      <c r="AM627" s="369"/>
      <c r="AN627" s="369"/>
      <c r="AO627" s="369"/>
      <c r="AP627" s="369"/>
      <c r="AQ627" s="369"/>
      <c r="AR627" s="369"/>
      <c r="AS627" s="369"/>
      <c r="AT627" s="369"/>
      <c r="AU627" s="369"/>
      <c r="AV627" s="369"/>
      <c r="AW627" s="369"/>
      <c r="AX627" s="369"/>
      <c r="AY627" s="369"/>
      <c r="AZ627" s="369"/>
      <c r="BA627" s="372"/>
      <c r="BB627" s="449"/>
      <c r="BC627" s="372"/>
      <c r="BD627" s="372"/>
      <c r="BE627" s="372"/>
      <c r="BF627" s="372"/>
      <c r="BG627" s="372"/>
      <c r="BH627" s="372"/>
      <c r="BI627" s="372"/>
      <c r="BJ627" s="372"/>
      <c r="BK627" s="372"/>
      <c r="BL627" s="372"/>
      <c r="BM627" s="372"/>
      <c r="BN627" s="372"/>
      <c r="BO627" s="372"/>
      <c r="BP627" s="372"/>
      <c r="BQ627" s="372"/>
      <c r="BR627" s="372"/>
      <c r="BS627" s="372"/>
      <c r="BT627" s="372"/>
      <c r="BU627" s="372"/>
      <c r="BV627" s="372"/>
      <c r="BW627" s="372"/>
      <c r="BX627" s="372"/>
      <c r="BY627" s="372"/>
      <c r="BZ627" s="372"/>
      <c r="CA627" s="372"/>
      <c r="CB627" s="372"/>
      <c r="CC627" s="372"/>
      <c r="CD627" s="372"/>
      <c r="CE627" s="372"/>
      <c r="CF627" s="372"/>
      <c r="CG627" s="372"/>
      <c r="CH627" s="372"/>
      <c r="CI627" s="372"/>
      <c r="CJ627" s="372"/>
      <c r="CK627" s="372"/>
      <c r="CL627" s="372"/>
      <c r="CM627" s="372"/>
      <c r="CN627" s="372"/>
      <c r="CO627" s="372"/>
      <c r="CP627" s="372"/>
      <c r="CQ627" s="372"/>
      <c r="CR627" s="372"/>
      <c r="CS627" s="372"/>
      <c r="CT627" s="372"/>
      <c r="CU627" s="372"/>
      <c r="CV627" s="372"/>
      <c r="CW627" s="372"/>
      <c r="CX627" s="372"/>
      <c r="CY627" s="372"/>
      <c r="CZ627" s="372"/>
    </row>
    <row r="628" s="376" customFormat="true" ht="25.15" customHeight="true" x14ac:dyDescent="0.2">
      <c r="C628" s="815"/>
      <c r="D628" s="814"/>
      <c r="E628" s="193"/>
      <c r="F628" s="193"/>
      <c r="G628" s="193"/>
      <c r="H628" s="815"/>
      <c r="I628" s="814"/>
      <c r="J628" s="193"/>
      <c r="K628" s="193"/>
      <c r="L628" s="193"/>
      <c r="M628" s="815"/>
      <c r="N628" s="814"/>
      <c r="O628" s="193"/>
      <c r="P628" s="193"/>
      <c r="Q628" s="193"/>
      <c r="AL628" s="369"/>
      <c r="AM628" s="369"/>
      <c r="AN628" s="369"/>
      <c r="AO628" s="369"/>
      <c r="AP628" s="369"/>
      <c r="AQ628" s="369"/>
      <c r="AR628" s="369"/>
      <c r="AS628" s="369"/>
      <c r="AT628" s="369"/>
      <c r="AU628" s="369"/>
      <c r="AV628" s="369"/>
      <c r="AW628" s="369"/>
      <c r="AX628" s="369"/>
      <c r="AY628" s="369"/>
      <c r="AZ628" s="369"/>
      <c r="BA628" s="372"/>
      <c r="BB628" s="449"/>
      <c r="BC628" s="372"/>
      <c r="BD628" s="372"/>
      <c r="BE628" s="372"/>
      <c r="BF628" s="372"/>
      <c r="BG628" s="372"/>
      <c r="BH628" s="372"/>
      <c r="BI628" s="372"/>
      <c r="BJ628" s="372"/>
      <c r="BK628" s="372"/>
      <c r="BL628" s="372"/>
      <c r="BM628" s="372"/>
      <c r="BN628" s="372"/>
      <c r="BO628" s="372"/>
      <c r="BP628" s="372"/>
      <c r="BQ628" s="372"/>
      <c r="BR628" s="372"/>
      <c r="BS628" s="372"/>
      <c r="BT628" s="372"/>
      <c r="BU628" s="372"/>
      <c r="BV628" s="372"/>
      <c r="BW628" s="372"/>
      <c r="BX628" s="372"/>
      <c r="BY628" s="372"/>
      <c r="BZ628" s="372"/>
      <c r="CA628" s="372"/>
      <c r="CB628" s="372"/>
      <c r="CC628" s="372"/>
      <c r="CD628" s="372"/>
      <c r="CE628" s="372"/>
      <c r="CF628" s="372"/>
      <c r="CG628" s="372"/>
      <c r="CH628" s="372"/>
      <c r="CI628" s="372"/>
      <c r="CJ628" s="372"/>
      <c r="CK628" s="372"/>
      <c r="CL628" s="372"/>
      <c r="CM628" s="372"/>
      <c r="CN628" s="372"/>
      <c r="CO628" s="372"/>
      <c r="CP628" s="372"/>
      <c r="CQ628" s="372"/>
      <c r="CR628" s="372"/>
      <c r="CS628" s="372"/>
      <c r="CT628" s="372"/>
      <c r="CU628" s="372"/>
      <c r="CV628" s="372"/>
      <c r="CW628" s="372"/>
      <c r="CX628" s="372"/>
      <c r="CY628" s="372"/>
      <c r="CZ628" s="372"/>
    </row>
    <row r="629" s="376" customFormat="true" ht="25.15" customHeight="true" x14ac:dyDescent="0.2">
      <c r="C629" s="815"/>
      <c r="D629" s="814"/>
      <c r="E629" s="193"/>
      <c r="F629" s="193"/>
      <c r="G629" s="193"/>
      <c r="H629" s="815"/>
      <c r="I629" s="814"/>
      <c r="J629" s="193"/>
      <c r="K629" s="193"/>
      <c r="L629" s="193"/>
      <c r="M629" s="815"/>
      <c r="N629" s="814"/>
      <c r="O629" s="193"/>
      <c r="P629" s="193"/>
      <c r="Q629" s="193"/>
      <c r="AL629" s="369"/>
      <c r="AM629" s="369"/>
      <c r="AN629" s="369"/>
      <c r="AO629" s="369"/>
      <c r="AP629" s="369"/>
      <c r="AQ629" s="369"/>
      <c r="AR629" s="369"/>
      <c r="AS629" s="369"/>
      <c r="AT629" s="369"/>
      <c r="AU629" s="369"/>
      <c r="AV629" s="369"/>
      <c r="AW629" s="369"/>
      <c r="AX629" s="369"/>
      <c r="AY629" s="369"/>
      <c r="AZ629" s="369"/>
      <c r="BA629" s="372"/>
      <c r="BB629" s="449"/>
      <c r="BC629" s="372"/>
      <c r="BD629" s="372"/>
      <c r="BE629" s="372"/>
      <c r="BF629" s="372"/>
      <c r="BG629" s="372"/>
      <c r="BH629" s="372"/>
      <c r="BI629" s="372"/>
      <c r="BJ629" s="372"/>
      <c r="BK629" s="372"/>
      <c r="BL629" s="372"/>
      <c r="BM629" s="372"/>
      <c r="BN629" s="372"/>
      <c r="BO629" s="372"/>
      <c r="BP629" s="372"/>
      <c r="BQ629" s="372"/>
      <c r="BR629" s="372"/>
      <c r="BS629" s="372"/>
      <c r="BT629" s="372"/>
      <c r="BU629" s="372"/>
      <c r="BV629" s="372"/>
      <c r="BW629" s="372"/>
      <c r="BX629" s="372"/>
      <c r="BY629" s="372"/>
      <c r="BZ629" s="372"/>
      <c r="CA629" s="372"/>
      <c r="CB629" s="372"/>
      <c r="CC629" s="372"/>
      <c r="CD629" s="372"/>
      <c r="CE629" s="372"/>
      <c r="CF629" s="372"/>
      <c r="CG629" s="372"/>
      <c r="CH629" s="372"/>
      <c r="CI629" s="372"/>
      <c r="CJ629" s="372"/>
      <c r="CK629" s="372"/>
      <c r="CL629" s="372"/>
      <c r="CM629" s="372"/>
      <c r="CN629" s="372"/>
      <c r="CO629" s="372"/>
      <c r="CP629" s="372"/>
      <c r="CQ629" s="372"/>
      <c r="CR629" s="372"/>
      <c r="CS629" s="372"/>
      <c r="CT629" s="372"/>
      <c r="CU629" s="372"/>
      <c r="CV629" s="372"/>
      <c r="CW629" s="372"/>
      <c r="CX629" s="372"/>
      <c r="CY629" s="372"/>
      <c r="CZ629" s="372"/>
    </row>
    <row r="630" s="376" customFormat="true" ht="25.15" customHeight="true" x14ac:dyDescent="0.2">
      <c r="C630" s="815"/>
      <c r="D630" s="814"/>
      <c r="E630" s="193"/>
      <c r="F630" s="193"/>
      <c r="G630" s="193"/>
      <c r="H630" s="815"/>
      <c r="I630" s="814"/>
      <c r="J630" s="193"/>
      <c r="K630" s="193"/>
      <c r="L630" s="193"/>
      <c r="M630" s="815"/>
      <c r="N630" s="814"/>
      <c r="O630" s="193"/>
      <c r="P630" s="193"/>
      <c r="Q630" s="193"/>
      <c r="AL630" s="369"/>
      <c r="AM630" s="369"/>
      <c r="AN630" s="369"/>
      <c r="AO630" s="369"/>
      <c r="AP630" s="369"/>
      <c r="AQ630" s="369"/>
      <c r="AR630" s="369"/>
      <c r="AS630" s="369"/>
      <c r="AT630" s="369"/>
      <c r="AU630" s="369"/>
      <c r="AV630" s="369"/>
      <c r="AW630" s="369"/>
      <c r="AX630" s="369"/>
      <c r="AY630" s="369"/>
      <c r="AZ630" s="369"/>
      <c r="BA630" s="372"/>
      <c r="BB630" s="449"/>
      <c r="BC630" s="372"/>
      <c r="BD630" s="372"/>
      <c r="BE630" s="372"/>
      <c r="BF630" s="372"/>
      <c r="BG630" s="372"/>
      <c r="BH630" s="372"/>
      <c r="BI630" s="372"/>
      <c r="BJ630" s="372"/>
      <c r="BK630" s="372"/>
      <c r="BL630" s="372"/>
      <c r="BM630" s="372"/>
      <c r="BN630" s="372"/>
      <c r="BO630" s="372"/>
      <c r="BP630" s="372"/>
      <c r="BQ630" s="372"/>
      <c r="BR630" s="372"/>
      <c r="BS630" s="372"/>
      <c r="BT630" s="372"/>
      <c r="BU630" s="372"/>
      <c r="BV630" s="372"/>
      <c r="BW630" s="372"/>
      <c r="BX630" s="372"/>
      <c r="BY630" s="372"/>
      <c r="BZ630" s="372"/>
      <c r="CA630" s="372"/>
      <c r="CB630" s="372"/>
      <c r="CC630" s="372"/>
      <c r="CD630" s="372"/>
      <c r="CE630" s="372"/>
      <c r="CF630" s="372"/>
      <c r="CG630" s="372"/>
      <c r="CH630" s="372"/>
      <c r="CI630" s="372"/>
      <c r="CJ630" s="372"/>
      <c r="CK630" s="372"/>
      <c r="CL630" s="372"/>
      <c r="CM630" s="372"/>
      <c r="CN630" s="372"/>
      <c r="CO630" s="372"/>
      <c r="CP630" s="372"/>
      <c r="CQ630" s="372"/>
      <c r="CR630" s="372"/>
      <c r="CS630" s="372"/>
      <c r="CT630" s="372"/>
      <c r="CU630" s="372"/>
      <c r="CV630" s="372"/>
      <c r="CW630" s="372"/>
      <c r="CX630" s="372"/>
      <c r="CY630" s="372"/>
      <c r="CZ630" s="372"/>
    </row>
    <row r="631" s="376" customFormat="true" ht="25.15" customHeight="true" x14ac:dyDescent="0.2">
      <c r="C631" s="815"/>
      <c r="D631" s="814"/>
      <c r="E631" s="193"/>
      <c r="F631" s="193"/>
      <c r="G631" s="193"/>
      <c r="H631" s="815"/>
      <c r="I631" s="814"/>
      <c r="J631" s="193"/>
      <c r="K631" s="193"/>
      <c r="L631" s="193"/>
      <c r="M631" s="815"/>
      <c r="N631" s="814"/>
      <c r="O631" s="193"/>
      <c r="P631" s="193"/>
      <c r="Q631" s="193"/>
      <c r="AL631" s="369"/>
      <c r="AM631" s="369"/>
      <c r="AN631" s="369"/>
      <c r="AO631" s="369"/>
      <c r="AP631" s="369"/>
      <c r="AQ631" s="369"/>
      <c r="AR631" s="369"/>
      <c r="AS631" s="369"/>
      <c r="AT631" s="369"/>
      <c r="AU631" s="369"/>
      <c r="AV631" s="369"/>
      <c r="AW631" s="369"/>
      <c r="AX631" s="369"/>
      <c r="AY631" s="369"/>
      <c r="AZ631" s="369"/>
      <c r="BA631" s="372"/>
      <c r="BB631" s="449"/>
      <c r="BC631" s="372"/>
      <c r="BD631" s="372"/>
      <c r="BE631" s="372"/>
      <c r="BF631" s="372"/>
      <c r="BG631" s="372"/>
      <c r="BH631" s="372"/>
      <c r="BI631" s="372"/>
      <c r="BJ631" s="372"/>
      <c r="BK631" s="372"/>
      <c r="BL631" s="372"/>
      <c r="BM631" s="372"/>
      <c r="BN631" s="372"/>
      <c r="BO631" s="372"/>
      <c r="BP631" s="372"/>
      <c r="BQ631" s="372"/>
      <c r="BR631" s="372"/>
      <c r="BS631" s="372"/>
      <c r="BT631" s="372"/>
      <c r="BU631" s="372"/>
      <c r="BV631" s="372"/>
      <c r="BW631" s="372"/>
      <c r="BX631" s="372"/>
      <c r="BY631" s="372"/>
      <c r="BZ631" s="372"/>
      <c r="CA631" s="372"/>
      <c r="CB631" s="372"/>
      <c r="CC631" s="372"/>
      <c r="CD631" s="372"/>
      <c r="CE631" s="372"/>
      <c r="CF631" s="372"/>
      <c r="CG631" s="372"/>
      <c r="CH631" s="372"/>
      <c r="CI631" s="372"/>
      <c r="CJ631" s="372"/>
      <c r="CK631" s="372"/>
      <c r="CL631" s="372"/>
      <c r="CM631" s="372"/>
      <c r="CN631" s="372"/>
      <c r="CO631" s="372"/>
      <c r="CP631" s="372"/>
      <c r="CQ631" s="372"/>
      <c r="CR631" s="372"/>
      <c r="CS631" s="372"/>
      <c r="CT631" s="372"/>
      <c r="CU631" s="372"/>
      <c r="CV631" s="372"/>
      <c r="CW631" s="372"/>
      <c r="CX631" s="372"/>
      <c r="CY631" s="372"/>
      <c r="CZ631" s="372"/>
    </row>
    <row r="632" s="376" customFormat="true" ht="25.15" customHeight="true" x14ac:dyDescent="0.2">
      <c r="C632" s="815"/>
      <c r="D632" s="814"/>
      <c r="E632" s="193"/>
      <c r="F632" s="193"/>
      <c r="G632" s="193"/>
      <c r="H632" s="815"/>
      <c r="I632" s="814"/>
      <c r="J632" s="193"/>
      <c r="K632" s="193"/>
      <c r="L632" s="193"/>
      <c r="M632" s="815"/>
      <c r="N632" s="814"/>
      <c r="O632" s="193"/>
      <c r="P632" s="193"/>
      <c r="Q632" s="193"/>
      <c r="AL632" s="369"/>
      <c r="AM632" s="369"/>
      <c r="AN632" s="369"/>
      <c r="AO632" s="369"/>
      <c r="AP632" s="369"/>
      <c r="AQ632" s="369"/>
      <c r="AR632" s="369"/>
      <c r="AS632" s="369"/>
      <c r="AT632" s="369"/>
      <c r="AU632" s="369"/>
      <c r="AV632" s="369"/>
      <c r="AW632" s="369"/>
      <c r="AX632" s="369"/>
      <c r="AY632" s="369"/>
      <c r="AZ632" s="369"/>
      <c r="BA632" s="372"/>
      <c r="BB632" s="449"/>
      <c r="BC632" s="372"/>
      <c r="BD632" s="372"/>
      <c r="BE632" s="372"/>
      <c r="BF632" s="372"/>
      <c r="BG632" s="372"/>
      <c r="BH632" s="372"/>
      <c r="BI632" s="372"/>
      <c r="BJ632" s="372"/>
      <c r="BK632" s="372"/>
      <c r="BL632" s="372"/>
      <c r="BM632" s="372"/>
      <c r="BN632" s="372"/>
      <c r="BO632" s="372"/>
      <c r="BP632" s="372"/>
      <c r="BQ632" s="372"/>
      <c r="BR632" s="372"/>
      <c r="BS632" s="372"/>
      <c r="BT632" s="372"/>
      <c r="BU632" s="372"/>
      <c r="BV632" s="372"/>
      <c r="BW632" s="372"/>
      <c r="BX632" s="372"/>
      <c r="BY632" s="372"/>
      <c r="BZ632" s="372"/>
      <c r="CA632" s="372"/>
      <c r="CB632" s="372"/>
      <c r="CC632" s="372"/>
      <c r="CD632" s="372"/>
      <c r="CE632" s="372"/>
      <c r="CF632" s="372"/>
      <c r="CG632" s="372"/>
      <c r="CH632" s="372"/>
      <c r="CI632" s="372"/>
      <c r="CJ632" s="372"/>
      <c r="CK632" s="372"/>
      <c r="CL632" s="372"/>
      <c r="CM632" s="372"/>
      <c r="CN632" s="372"/>
      <c r="CO632" s="372"/>
      <c r="CP632" s="372"/>
      <c r="CQ632" s="372"/>
      <c r="CR632" s="372"/>
      <c r="CS632" s="372"/>
      <c r="CT632" s="372"/>
      <c r="CU632" s="372"/>
      <c r="CV632" s="372"/>
      <c r="CW632" s="372"/>
      <c r="CX632" s="372"/>
      <c r="CY632" s="372"/>
      <c r="CZ632" s="372"/>
    </row>
    <row r="633" s="376" customFormat="true" ht="25.15" customHeight="true" x14ac:dyDescent="0.2">
      <c r="C633" s="815"/>
      <c r="D633" s="814"/>
      <c r="E633" s="193"/>
      <c r="F633" s="193"/>
      <c r="G633" s="193"/>
      <c r="H633" s="815"/>
      <c r="I633" s="814"/>
      <c r="J633" s="193"/>
      <c r="K633" s="193"/>
      <c r="L633" s="193"/>
      <c r="M633" s="815"/>
      <c r="N633" s="814"/>
      <c r="O633" s="193"/>
      <c r="P633" s="193"/>
      <c r="Q633" s="193"/>
      <c r="AL633" s="369"/>
      <c r="AM633" s="369"/>
      <c r="AN633" s="369"/>
      <c r="AO633" s="369"/>
      <c r="AP633" s="369"/>
      <c r="AQ633" s="369"/>
      <c r="AR633" s="369"/>
      <c r="AS633" s="369"/>
      <c r="AT633" s="369"/>
      <c r="AU633" s="369"/>
      <c r="AV633" s="369"/>
      <c r="AW633" s="369"/>
      <c r="AX633" s="369"/>
      <c r="AY633" s="369"/>
      <c r="AZ633" s="369"/>
      <c r="BA633" s="372"/>
      <c r="BB633" s="449"/>
      <c r="BC633" s="372"/>
      <c r="BD633" s="372"/>
      <c r="BE633" s="372"/>
      <c r="BF633" s="372"/>
      <c r="BG633" s="372"/>
      <c r="BH633" s="372"/>
      <c r="BI633" s="372"/>
      <c r="BJ633" s="372"/>
      <c r="BK633" s="372"/>
      <c r="BL633" s="372"/>
      <c r="BM633" s="372"/>
      <c r="BN633" s="372"/>
      <c r="BO633" s="372"/>
      <c r="BP633" s="372"/>
      <c r="BQ633" s="372"/>
      <c r="BR633" s="372"/>
      <c r="BS633" s="372"/>
      <c r="BT633" s="372"/>
      <c r="BU633" s="372"/>
      <c r="BV633" s="372"/>
      <c r="BW633" s="372"/>
      <c r="BX633" s="372"/>
      <c r="BY633" s="372"/>
      <c r="BZ633" s="372"/>
      <c r="CA633" s="372"/>
      <c r="CB633" s="372"/>
      <c r="CC633" s="372"/>
      <c r="CD633" s="372"/>
      <c r="CE633" s="372"/>
      <c r="CF633" s="372"/>
      <c r="CG633" s="372"/>
      <c r="CH633" s="372"/>
      <c r="CI633" s="372"/>
      <c r="CJ633" s="372"/>
      <c r="CK633" s="372"/>
      <c r="CL633" s="372"/>
      <c r="CM633" s="372"/>
      <c r="CN633" s="372"/>
      <c r="CO633" s="372"/>
      <c r="CP633" s="372"/>
      <c r="CQ633" s="372"/>
      <c r="CR633" s="372"/>
      <c r="CS633" s="372"/>
      <c r="CT633" s="372"/>
      <c r="CU633" s="372"/>
      <c r="CV633" s="372"/>
      <c r="CW633" s="372"/>
      <c r="CX633" s="372"/>
      <c r="CY633" s="372"/>
      <c r="CZ633" s="372"/>
    </row>
    <row r="634" s="376" customFormat="true" ht="25.15" customHeight="true" x14ac:dyDescent="0.2">
      <c r="C634" s="815"/>
      <c r="D634" s="814"/>
      <c r="E634" s="193"/>
      <c r="F634" s="193"/>
      <c r="G634" s="193"/>
      <c r="H634" s="815"/>
      <c r="I634" s="814"/>
      <c r="J634" s="193"/>
      <c r="K634" s="193"/>
      <c r="L634" s="193"/>
      <c r="M634" s="815"/>
      <c r="N634" s="814"/>
      <c r="O634" s="193"/>
      <c r="P634" s="193"/>
      <c r="Q634" s="193"/>
      <c r="AL634" s="369"/>
      <c r="AM634" s="369"/>
      <c r="AN634" s="369"/>
      <c r="AO634" s="369"/>
      <c r="AP634" s="369"/>
      <c r="AQ634" s="369"/>
      <c r="AR634" s="369"/>
      <c r="AS634" s="369"/>
      <c r="AT634" s="369"/>
      <c r="AU634" s="369"/>
      <c r="AV634" s="369"/>
      <c r="AW634" s="369"/>
      <c r="AX634" s="369"/>
      <c r="AY634" s="369"/>
      <c r="AZ634" s="369"/>
      <c r="BA634" s="372"/>
      <c r="BB634" s="449"/>
      <c r="BC634" s="372"/>
      <c r="BD634" s="372"/>
      <c r="BE634" s="372"/>
      <c r="BF634" s="372"/>
      <c r="BG634" s="372"/>
      <c r="BH634" s="372"/>
      <c r="BI634" s="372"/>
      <c r="BJ634" s="372"/>
      <c r="BK634" s="372"/>
      <c r="BL634" s="372"/>
      <c r="BM634" s="372"/>
      <c r="BN634" s="372"/>
      <c r="BO634" s="372"/>
      <c r="BP634" s="372"/>
      <c r="BQ634" s="372"/>
      <c r="BR634" s="372"/>
      <c r="BS634" s="372"/>
      <c r="BT634" s="372"/>
      <c r="BU634" s="372"/>
      <c r="BV634" s="372"/>
      <c r="BW634" s="372"/>
      <c r="BX634" s="372"/>
      <c r="BY634" s="372"/>
      <c r="BZ634" s="372"/>
      <c r="CA634" s="372"/>
      <c r="CB634" s="372"/>
      <c r="CC634" s="372"/>
      <c r="CD634" s="372"/>
      <c r="CE634" s="372"/>
      <c r="CF634" s="372"/>
      <c r="CG634" s="372"/>
      <c r="CH634" s="372"/>
      <c r="CI634" s="372"/>
      <c r="CJ634" s="372"/>
      <c r="CK634" s="372"/>
      <c r="CL634" s="372"/>
      <c r="CM634" s="372"/>
      <c r="CN634" s="372"/>
      <c r="CO634" s="372"/>
      <c r="CP634" s="372"/>
      <c r="CQ634" s="372"/>
      <c r="CR634" s="372"/>
      <c r="CS634" s="372"/>
      <c r="CT634" s="372"/>
      <c r="CU634" s="372"/>
      <c r="CV634" s="372"/>
      <c r="CW634" s="372"/>
      <c r="CX634" s="372"/>
      <c r="CY634" s="372"/>
      <c r="CZ634" s="372"/>
    </row>
    <row r="635" s="376" customFormat="true" ht="25.15" customHeight="true" x14ac:dyDescent="0.2">
      <c r="C635" s="815"/>
      <c r="D635" s="814"/>
      <c r="E635" s="193"/>
      <c r="F635" s="193"/>
      <c r="G635" s="193"/>
      <c r="H635" s="815"/>
      <c r="I635" s="814"/>
      <c r="J635" s="193"/>
      <c r="K635" s="193"/>
      <c r="L635" s="193"/>
      <c r="M635" s="815"/>
      <c r="N635" s="814"/>
      <c r="O635" s="193"/>
      <c r="P635" s="193"/>
      <c r="Q635" s="193"/>
      <c r="AL635" s="369"/>
      <c r="AM635" s="369"/>
      <c r="AN635" s="369"/>
      <c r="AO635" s="369"/>
      <c r="AP635" s="369"/>
      <c r="AQ635" s="369"/>
      <c r="AR635" s="369"/>
      <c r="AS635" s="369"/>
      <c r="AT635" s="369"/>
      <c r="AU635" s="369"/>
      <c r="AV635" s="369"/>
      <c r="AW635" s="369"/>
      <c r="AX635" s="369"/>
      <c r="AY635" s="369"/>
      <c r="AZ635" s="369"/>
      <c r="BA635" s="372"/>
      <c r="BB635" s="449"/>
      <c r="BC635" s="372"/>
      <c r="BD635" s="372"/>
      <c r="BE635" s="372"/>
      <c r="BF635" s="372"/>
      <c r="BG635" s="372"/>
      <c r="BH635" s="372"/>
      <c r="BI635" s="372"/>
      <c r="BJ635" s="372"/>
      <c r="BK635" s="372"/>
      <c r="BL635" s="372"/>
      <c r="BM635" s="372"/>
      <c r="BN635" s="372"/>
      <c r="BO635" s="372"/>
      <c r="BP635" s="372"/>
      <c r="BQ635" s="372"/>
      <c r="BR635" s="372"/>
      <c r="BS635" s="372"/>
      <c r="BT635" s="372"/>
      <c r="BU635" s="372"/>
      <c r="BV635" s="372"/>
      <c r="BW635" s="372"/>
      <c r="BX635" s="372"/>
      <c r="BY635" s="372"/>
      <c r="BZ635" s="372"/>
      <c r="CA635" s="372"/>
      <c r="CB635" s="372"/>
      <c r="CC635" s="372"/>
      <c r="CD635" s="372"/>
      <c r="CE635" s="372"/>
      <c r="CF635" s="372"/>
      <c r="CG635" s="372"/>
      <c r="CH635" s="372"/>
      <c r="CI635" s="372"/>
      <c r="CJ635" s="372"/>
      <c r="CK635" s="372"/>
      <c r="CL635" s="372"/>
      <c r="CM635" s="372"/>
      <c r="CN635" s="372"/>
      <c r="CO635" s="372"/>
      <c r="CP635" s="372"/>
      <c r="CQ635" s="372"/>
      <c r="CR635" s="372"/>
      <c r="CS635" s="372"/>
      <c r="CT635" s="372"/>
      <c r="CU635" s="372"/>
      <c r="CV635" s="372"/>
      <c r="CW635" s="372"/>
      <c r="CX635" s="372"/>
      <c r="CY635" s="372"/>
      <c r="CZ635" s="372"/>
    </row>
    <row r="636" s="376" customFormat="true" ht="25.15" customHeight="true" x14ac:dyDescent="0.2">
      <c r="C636" s="815"/>
      <c r="D636" s="814"/>
      <c r="E636" s="193"/>
      <c r="F636" s="193"/>
      <c r="G636" s="193"/>
      <c r="H636" s="815"/>
      <c r="I636" s="814"/>
      <c r="J636" s="193"/>
      <c r="K636" s="193"/>
      <c r="L636" s="193"/>
      <c r="M636" s="815"/>
      <c r="N636" s="814"/>
      <c r="O636" s="193"/>
      <c r="P636" s="193"/>
      <c r="Q636" s="193"/>
      <c r="AL636" s="369"/>
      <c r="AM636" s="369"/>
      <c r="AN636" s="369"/>
      <c r="AO636" s="369"/>
      <c r="AP636" s="369"/>
      <c r="AQ636" s="369"/>
      <c r="AR636" s="369"/>
      <c r="AS636" s="369"/>
      <c r="AT636" s="369"/>
      <c r="AU636" s="369"/>
      <c r="AV636" s="369"/>
      <c r="AW636" s="369"/>
      <c r="AX636" s="369"/>
      <c r="AY636" s="369"/>
      <c r="AZ636" s="369"/>
      <c r="BA636" s="372"/>
      <c r="BB636" s="449"/>
      <c r="BC636" s="372"/>
      <c r="BD636" s="372"/>
      <c r="BE636" s="372"/>
      <c r="BF636" s="372"/>
      <c r="BG636" s="372"/>
      <c r="BH636" s="372"/>
      <c r="BI636" s="372"/>
      <c r="BJ636" s="372"/>
      <c r="BK636" s="372"/>
      <c r="BL636" s="372"/>
      <c r="BM636" s="372"/>
      <c r="BN636" s="372"/>
      <c r="BO636" s="372"/>
      <c r="BP636" s="372"/>
      <c r="BQ636" s="372"/>
      <c r="BR636" s="372"/>
      <c r="BS636" s="372"/>
      <c r="BT636" s="372"/>
      <c r="BU636" s="372"/>
      <c r="BV636" s="372"/>
      <c r="BW636" s="372"/>
      <c r="BX636" s="372"/>
      <c r="BY636" s="372"/>
      <c r="BZ636" s="372"/>
      <c r="CA636" s="372"/>
      <c r="CB636" s="372"/>
      <c r="CC636" s="372"/>
      <c r="CD636" s="372"/>
      <c r="CE636" s="372"/>
      <c r="CF636" s="372"/>
      <c r="CG636" s="372"/>
      <c r="CH636" s="372"/>
      <c r="CI636" s="372"/>
      <c r="CJ636" s="372"/>
      <c r="CK636" s="372"/>
      <c r="CL636" s="372"/>
      <c r="CM636" s="372"/>
      <c r="CN636" s="372"/>
      <c r="CO636" s="372"/>
      <c r="CP636" s="372"/>
      <c r="CQ636" s="372"/>
      <c r="CR636" s="372"/>
      <c r="CS636" s="372"/>
      <c r="CT636" s="372"/>
      <c r="CU636" s="372"/>
      <c r="CV636" s="372"/>
      <c r="CW636" s="372"/>
      <c r="CX636" s="372"/>
      <c r="CY636" s="372"/>
      <c r="CZ636" s="372"/>
    </row>
    <row r="637" s="376" customFormat="true" ht="25.15" customHeight="true" x14ac:dyDescent="0.2">
      <c r="C637" s="815"/>
      <c r="D637" s="814"/>
      <c r="E637" s="193"/>
      <c r="F637" s="193"/>
      <c r="G637" s="193"/>
      <c r="H637" s="815"/>
      <c r="I637" s="814"/>
      <c r="J637" s="193"/>
      <c r="K637" s="193"/>
      <c r="L637" s="193"/>
      <c r="M637" s="815"/>
      <c r="N637" s="814"/>
      <c r="O637" s="193"/>
      <c r="P637" s="193"/>
      <c r="Q637" s="193"/>
      <c r="AL637" s="369"/>
      <c r="AM637" s="369"/>
      <c r="AN637" s="369"/>
      <c r="AO637" s="369"/>
      <c r="AP637" s="369"/>
      <c r="AQ637" s="369"/>
      <c r="AR637" s="369"/>
      <c r="AS637" s="369"/>
      <c r="AT637" s="369"/>
      <c r="AU637" s="369"/>
      <c r="AV637" s="369"/>
      <c r="AW637" s="369"/>
      <c r="AX637" s="369"/>
      <c r="AY637" s="369"/>
      <c r="AZ637" s="369"/>
      <c r="BA637" s="372"/>
      <c r="BB637" s="449"/>
      <c r="BC637" s="372"/>
      <c r="BD637" s="372"/>
      <c r="BE637" s="372"/>
      <c r="BF637" s="372"/>
      <c r="BG637" s="372"/>
      <c r="BH637" s="372"/>
      <c r="BI637" s="372"/>
      <c r="BJ637" s="372"/>
      <c r="BK637" s="372"/>
      <c r="BL637" s="372"/>
      <c r="BM637" s="372"/>
      <c r="BN637" s="372"/>
      <c r="BO637" s="372"/>
      <c r="BP637" s="372"/>
      <c r="BQ637" s="372"/>
      <c r="BR637" s="372"/>
      <c r="BS637" s="372"/>
      <c r="BT637" s="372"/>
      <c r="BU637" s="372"/>
      <c r="BV637" s="372"/>
      <c r="BW637" s="372"/>
      <c r="BX637" s="372"/>
      <c r="BY637" s="372"/>
      <c r="BZ637" s="372"/>
      <c r="CA637" s="372"/>
      <c r="CB637" s="372"/>
      <c r="CC637" s="372"/>
      <c r="CD637" s="372"/>
      <c r="CE637" s="372"/>
      <c r="CF637" s="372"/>
      <c r="CG637" s="372"/>
      <c r="CH637" s="372"/>
      <c r="CI637" s="372"/>
      <c r="CJ637" s="372"/>
      <c r="CK637" s="372"/>
      <c r="CL637" s="372"/>
      <c r="CM637" s="372"/>
      <c r="CN637" s="372"/>
      <c r="CO637" s="372"/>
      <c r="CP637" s="372"/>
      <c r="CQ637" s="372"/>
      <c r="CR637" s="372"/>
      <c r="CS637" s="372"/>
      <c r="CT637" s="372"/>
      <c r="CU637" s="372"/>
      <c r="CV637" s="372"/>
      <c r="CW637" s="372"/>
      <c r="CX637" s="372"/>
      <c r="CY637" s="372"/>
      <c r="CZ637" s="372"/>
    </row>
    <row r="638" s="376" customFormat="true" ht="25.15" customHeight="true" x14ac:dyDescent="0.2">
      <c r="C638" s="815"/>
      <c r="D638" s="814"/>
      <c r="E638" s="193"/>
      <c r="F638" s="193"/>
      <c r="G638" s="193"/>
      <c r="H638" s="815"/>
      <c r="I638" s="814"/>
      <c r="J638" s="193"/>
      <c r="K638" s="193"/>
      <c r="L638" s="193"/>
      <c r="M638" s="815"/>
      <c r="N638" s="814"/>
      <c r="O638" s="193"/>
      <c r="P638" s="193"/>
      <c r="Q638" s="193"/>
      <c r="AL638" s="369"/>
      <c r="AM638" s="369"/>
      <c r="AN638" s="369"/>
      <c r="AO638" s="369"/>
      <c r="AP638" s="369"/>
      <c r="AQ638" s="369"/>
      <c r="AR638" s="369"/>
      <c r="AS638" s="369"/>
      <c r="AT638" s="369"/>
      <c r="AU638" s="369"/>
      <c r="AV638" s="369"/>
      <c r="AW638" s="369"/>
      <c r="AX638" s="369"/>
      <c r="AY638" s="369"/>
      <c r="AZ638" s="369"/>
      <c r="BA638" s="372"/>
      <c r="BB638" s="449"/>
      <c r="BC638" s="372"/>
      <c r="BD638" s="372"/>
      <c r="BE638" s="372"/>
      <c r="BF638" s="372"/>
      <c r="BG638" s="372"/>
      <c r="BH638" s="372"/>
      <c r="BI638" s="372"/>
      <c r="BJ638" s="372"/>
      <c r="BK638" s="372"/>
      <c r="BL638" s="372"/>
      <c r="BM638" s="372"/>
      <c r="BN638" s="372"/>
      <c r="BO638" s="372"/>
      <c r="BP638" s="372"/>
      <c r="BQ638" s="372"/>
      <c r="BR638" s="372"/>
      <c r="BS638" s="372"/>
      <c r="BT638" s="372"/>
      <c r="BU638" s="372"/>
      <c r="BV638" s="372"/>
      <c r="BW638" s="372"/>
      <c r="BX638" s="372"/>
      <c r="BY638" s="372"/>
      <c r="BZ638" s="372"/>
      <c r="CA638" s="372"/>
      <c r="CB638" s="372"/>
      <c r="CC638" s="372"/>
      <c r="CD638" s="372"/>
      <c r="CE638" s="372"/>
      <c r="CF638" s="372"/>
      <c r="CG638" s="372"/>
      <c r="CH638" s="372"/>
      <c r="CI638" s="372"/>
      <c r="CJ638" s="372"/>
      <c r="CK638" s="372"/>
      <c r="CL638" s="372"/>
      <c r="CM638" s="372"/>
      <c r="CN638" s="372"/>
      <c r="CO638" s="372"/>
      <c r="CP638" s="372"/>
      <c r="CQ638" s="372"/>
      <c r="CR638" s="372"/>
      <c r="CS638" s="372"/>
      <c r="CT638" s="372"/>
      <c r="CU638" s="372"/>
      <c r="CV638" s="372"/>
      <c r="CW638" s="372"/>
      <c r="CX638" s="372"/>
      <c r="CY638" s="372"/>
      <c r="CZ638" s="372"/>
    </row>
    <row r="639" s="376" customFormat="true" ht="25.15" customHeight="true" x14ac:dyDescent="0.2">
      <c r="C639" s="815"/>
      <c r="D639" s="814"/>
      <c r="E639" s="193"/>
      <c r="F639" s="193"/>
      <c r="G639" s="193"/>
      <c r="H639" s="815"/>
      <c r="I639" s="814"/>
      <c r="J639" s="193"/>
      <c r="K639" s="193"/>
      <c r="L639" s="193"/>
      <c r="M639" s="815"/>
      <c r="N639" s="814"/>
      <c r="O639" s="193"/>
      <c r="P639" s="193"/>
      <c r="Q639" s="193"/>
      <c r="AL639" s="369"/>
      <c r="AM639" s="369"/>
      <c r="AN639" s="369"/>
      <c r="AO639" s="369"/>
      <c r="AP639" s="369"/>
      <c r="AQ639" s="369"/>
      <c r="AR639" s="369"/>
      <c r="AS639" s="369"/>
      <c r="AT639" s="369"/>
      <c r="AU639" s="369"/>
      <c r="AV639" s="369"/>
      <c r="AW639" s="369"/>
      <c r="AX639" s="369"/>
      <c r="AY639" s="369"/>
      <c r="AZ639" s="369"/>
      <c r="BA639" s="372"/>
      <c r="BB639" s="449"/>
      <c r="BC639" s="372"/>
      <c r="BD639" s="372"/>
      <c r="BE639" s="372"/>
      <c r="BF639" s="372"/>
      <c r="BG639" s="372"/>
      <c r="BH639" s="372"/>
      <c r="BI639" s="372"/>
      <c r="BJ639" s="372"/>
      <c r="BK639" s="372"/>
      <c r="BL639" s="372"/>
      <c r="BM639" s="372"/>
      <c r="BN639" s="372"/>
      <c r="BO639" s="372"/>
      <c r="BP639" s="372"/>
      <c r="BQ639" s="372"/>
      <c r="BR639" s="372"/>
      <c r="BS639" s="372"/>
      <c r="BT639" s="372"/>
      <c r="BU639" s="372"/>
      <c r="BV639" s="372"/>
      <c r="BW639" s="372"/>
      <c r="BX639" s="372"/>
      <c r="BY639" s="372"/>
      <c r="BZ639" s="372"/>
      <c r="CA639" s="372"/>
      <c r="CB639" s="372"/>
      <c r="CC639" s="372"/>
      <c r="CD639" s="372"/>
      <c r="CE639" s="372"/>
      <c r="CF639" s="372"/>
      <c r="CG639" s="372"/>
      <c r="CH639" s="372"/>
      <c r="CI639" s="372"/>
      <c r="CJ639" s="372"/>
      <c r="CK639" s="372"/>
      <c r="CL639" s="372"/>
      <c r="CM639" s="372"/>
      <c r="CN639" s="372"/>
      <c r="CO639" s="372"/>
      <c r="CP639" s="372"/>
      <c r="CQ639" s="372"/>
      <c r="CR639" s="372"/>
      <c r="CS639" s="372"/>
      <c r="CT639" s="372"/>
      <c r="CU639" s="372"/>
      <c r="CV639" s="372"/>
      <c r="CW639" s="372"/>
      <c r="CX639" s="372"/>
      <c r="CY639" s="372"/>
      <c r="CZ639" s="372"/>
    </row>
    <row r="640" s="376" customFormat="true" ht="25.15" customHeight="true" x14ac:dyDescent="0.2">
      <c r="C640" s="815"/>
      <c r="D640" s="814"/>
      <c r="E640" s="193"/>
      <c r="F640" s="193"/>
      <c r="G640" s="193"/>
      <c r="H640" s="815"/>
      <c r="I640" s="814"/>
      <c r="J640" s="193"/>
      <c r="K640" s="193"/>
      <c r="L640" s="193"/>
      <c r="M640" s="815"/>
      <c r="N640" s="814"/>
      <c r="O640" s="193"/>
      <c r="P640" s="193"/>
      <c r="Q640" s="193"/>
      <c r="AL640" s="369"/>
      <c r="AM640" s="369"/>
      <c r="AN640" s="369"/>
      <c r="AO640" s="369"/>
      <c r="AP640" s="369"/>
      <c r="AQ640" s="369"/>
      <c r="AR640" s="369"/>
      <c r="AS640" s="369"/>
      <c r="AT640" s="369"/>
      <c r="AU640" s="369"/>
      <c r="AV640" s="369"/>
      <c r="AW640" s="369"/>
      <c r="AX640" s="369"/>
      <c r="AY640" s="369"/>
      <c r="AZ640" s="369"/>
      <c r="BA640" s="372"/>
      <c r="BB640" s="449"/>
      <c r="BC640" s="372"/>
      <c r="BD640" s="372"/>
      <c r="BE640" s="372"/>
      <c r="BF640" s="372"/>
      <c r="BG640" s="372"/>
      <c r="BH640" s="372"/>
      <c r="BI640" s="372"/>
      <c r="BJ640" s="372"/>
      <c r="BK640" s="372"/>
      <c r="BL640" s="372"/>
      <c r="BM640" s="372"/>
      <c r="BN640" s="372"/>
      <c r="BO640" s="372"/>
      <c r="BP640" s="372"/>
      <c r="BQ640" s="372"/>
      <c r="BR640" s="372"/>
      <c r="BS640" s="372"/>
      <c r="BT640" s="372"/>
      <c r="BU640" s="372"/>
      <c r="BV640" s="372"/>
      <c r="BW640" s="372"/>
      <c r="BX640" s="372"/>
      <c r="BY640" s="372"/>
      <c r="BZ640" s="372"/>
      <c r="CA640" s="372"/>
      <c r="CB640" s="372"/>
      <c r="CC640" s="372"/>
      <c r="CD640" s="372"/>
      <c r="CE640" s="372"/>
      <c r="CF640" s="372"/>
      <c r="CG640" s="372"/>
      <c r="CH640" s="372"/>
      <c r="CI640" s="372"/>
      <c r="CJ640" s="372"/>
      <c r="CK640" s="372"/>
      <c r="CL640" s="372"/>
      <c r="CM640" s="372"/>
      <c r="CN640" s="372"/>
      <c r="CO640" s="372"/>
      <c r="CP640" s="372"/>
      <c r="CQ640" s="372"/>
      <c r="CR640" s="372"/>
      <c r="CS640" s="372"/>
      <c r="CT640" s="372"/>
      <c r="CU640" s="372"/>
      <c r="CV640" s="372"/>
      <c r="CW640" s="372"/>
      <c r="CX640" s="372"/>
      <c r="CY640" s="372"/>
      <c r="CZ640" s="372"/>
    </row>
    <row r="641" s="376" customFormat="true" ht="25.15" customHeight="true" x14ac:dyDescent="0.2">
      <c r="C641" s="815"/>
      <c r="D641" s="814"/>
      <c r="E641" s="193"/>
      <c r="F641" s="193"/>
      <c r="G641" s="193"/>
      <c r="H641" s="815"/>
      <c r="I641" s="814"/>
      <c r="J641" s="193"/>
      <c r="K641" s="193"/>
      <c r="L641" s="193"/>
      <c r="M641" s="815"/>
      <c r="N641" s="814"/>
      <c r="O641" s="193"/>
      <c r="P641" s="193"/>
      <c r="Q641" s="193"/>
      <c r="AL641" s="369"/>
      <c r="AM641" s="369"/>
      <c r="AN641" s="369"/>
      <c r="AO641" s="369"/>
      <c r="AP641" s="369"/>
      <c r="AQ641" s="369"/>
      <c r="AR641" s="369"/>
      <c r="AS641" s="369"/>
      <c r="AT641" s="369"/>
      <c r="AU641" s="369"/>
      <c r="AV641" s="369"/>
      <c r="AW641" s="369"/>
      <c r="AX641" s="369"/>
      <c r="AY641" s="369"/>
      <c r="AZ641" s="369"/>
      <c r="BA641" s="372"/>
      <c r="BB641" s="449"/>
      <c r="BC641" s="372"/>
      <c r="BD641" s="372"/>
      <c r="BE641" s="372"/>
      <c r="BF641" s="372"/>
      <c r="BG641" s="372"/>
      <c r="BH641" s="372"/>
      <c r="BI641" s="372"/>
      <c r="BJ641" s="372"/>
      <c r="BK641" s="372"/>
      <c r="BL641" s="372"/>
      <c r="BM641" s="372"/>
      <c r="BN641" s="372"/>
      <c r="BO641" s="372"/>
      <c r="BP641" s="372"/>
      <c r="BQ641" s="372"/>
      <c r="BR641" s="372"/>
      <c r="BS641" s="372"/>
      <c r="BT641" s="372"/>
      <c r="BU641" s="372"/>
      <c r="BV641" s="372"/>
      <c r="BW641" s="372"/>
      <c r="BX641" s="372"/>
      <c r="BY641" s="372"/>
      <c r="BZ641" s="372"/>
      <c r="CA641" s="372"/>
      <c r="CB641" s="372"/>
      <c r="CC641" s="372"/>
      <c r="CD641" s="372"/>
      <c r="CE641" s="372"/>
      <c r="CF641" s="372"/>
      <c r="CG641" s="372"/>
      <c r="CH641" s="372"/>
      <c r="CI641" s="372"/>
      <c r="CJ641" s="372"/>
      <c r="CK641" s="372"/>
      <c r="CL641" s="372"/>
      <c r="CM641" s="372"/>
      <c r="CN641" s="372"/>
      <c r="CO641" s="372"/>
      <c r="CP641" s="372"/>
      <c r="CQ641" s="372"/>
      <c r="CR641" s="372"/>
      <c r="CS641" s="372"/>
      <c r="CT641" s="372"/>
      <c r="CU641" s="372"/>
      <c r="CV641" s="372"/>
      <c r="CW641" s="372"/>
      <c r="CX641" s="372"/>
      <c r="CY641" s="372"/>
      <c r="CZ641" s="372"/>
    </row>
    <row r="642" s="376" customFormat="true" ht="25.15" customHeight="true" x14ac:dyDescent="0.2">
      <c r="C642" s="815"/>
      <c r="D642" s="814"/>
      <c r="E642" s="193"/>
      <c r="F642" s="193"/>
      <c r="G642" s="193"/>
      <c r="H642" s="815"/>
      <c r="I642" s="814"/>
      <c r="J642" s="193"/>
      <c r="K642" s="193"/>
      <c r="L642" s="193"/>
      <c r="M642" s="815"/>
      <c r="N642" s="814"/>
      <c r="O642" s="193"/>
      <c r="P642" s="193"/>
      <c r="Q642" s="193"/>
      <c r="AL642" s="369"/>
      <c r="AM642" s="369"/>
      <c r="AN642" s="369"/>
      <c r="AO642" s="369"/>
      <c r="AP642" s="369"/>
      <c r="AQ642" s="369"/>
      <c r="AR642" s="369"/>
      <c r="AS642" s="369"/>
      <c r="AT642" s="369"/>
      <c r="AU642" s="369"/>
      <c r="AV642" s="369"/>
      <c r="AW642" s="369"/>
      <c r="AX642" s="369"/>
      <c r="AY642" s="369"/>
      <c r="AZ642" s="369"/>
      <c r="BA642" s="372"/>
      <c r="BB642" s="449"/>
      <c r="BC642" s="372"/>
      <c r="BD642" s="372"/>
      <c r="BE642" s="372"/>
      <c r="BF642" s="372"/>
      <c r="BG642" s="372"/>
      <c r="BH642" s="372"/>
      <c r="BI642" s="372"/>
      <c r="BJ642" s="372"/>
      <c r="BK642" s="372"/>
      <c r="BL642" s="372"/>
      <c r="BM642" s="372"/>
      <c r="BN642" s="372"/>
      <c r="BO642" s="372"/>
      <c r="BP642" s="372"/>
      <c r="BQ642" s="372"/>
      <c r="BR642" s="372"/>
      <c r="BS642" s="372"/>
      <c r="BT642" s="372"/>
      <c r="BU642" s="372"/>
      <c r="BV642" s="372"/>
      <c r="BW642" s="372"/>
      <c r="BX642" s="372"/>
      <c r="BY642" s="372"/>
      <c r="BZ642" s="372"/>
      <c r="CA642" s="372"/>
      <c r="CB642" s="372"/>
      <c r="CC642" s="372"/>
      <c r="CD642" s="372"/>
      <c r="CE642" s="372"/>
      <c r="CF642" s="372"/>
      <c r="CG642" s="372"/>
      <c r="CH642" s="372"/>
      <c r="CI642" s="372"/>
      <c r="CJ642" s="372"/>
      <c r="CK642" s="372"/>
      <c r="CL642" s="372"/>
      <c r="CM642" s="372"/>
      <c r="CN642" s="372"/>
      <c r="CO642" s="372"/>
      <c r="CP642" s="372"/>
      <c r="CQ642" s="372"/>
      <c r="CR642" s="372"/>
      <c r="CS642" s="372"/>
      <c r="CT642" s="372"/>
      <c r="CU642" s="372"/>
      <c r="CV642" s="372"/>
      <c r="CW642" s="372"/>
      <c r="CX642" s="372"/>
      <c r="CY642" s="372"/>
      <c r="CZ642" s="372"/>
    </row>
    <row r="643" s="376" customFormat="true" ht="25.15" customHeight="true" x14ac:dyDescent="0.2">
      <c r="C643" s="815"/>
      <c r="D643" s="814"/>
      <c r="E643" s="193"/>
      <c r="F643" s="193"/>
      <c r="G643" s="193"/>
      <c r="H643" s="815"/>
      <c r="I643" s="814"/>
      <c r="J643" s="193"/>
      <c r="K643" s="193"/>
      <c r="L643" s="193"/>
      <c r="M643" s="815"/>
      <c r="N643" s="814"/>
      <c r="O643" s="193"/>
      <c r="P643" s="193"/>
      <c r="Q643" s="193"/>
      <c r="AL643" s="369"/>
      <c r="AM643" s="369"/>
      <c r="AN643" s="369"/>
      <c r="AO643" s="369"/>
      <c r="AP643" s="369"/>
      <c r="AQ643" s="369"/>
      <c r="AR643" s="369"/>
      <c r="AS643" s="369"/>
      <c r="AT643" s="369"/>
      <c r="AU643" s="369"/>
      <c r="AV643" s="369"/>
      <c r="AW643" s="369"/>
      <c r="AX643" s="369"/>
      <c r="AY643" s="369"/>
      <c r="AZ643" s="369"/>
      <c r="BA643" s="372"/>
      <c r="BB643" s="449"/>
      <c r="BC643" s="372"/>
      <c r="BD643" s="372"/>
      <c r="BE643" s="372"/>
      <c r="BF643" s="372"/>
      <c r="BG643" s="372"/>
      <c r="BH643" s="372"/>
      <c r="BI643" s="372"/>
      <c r="BJ643" s="372"/>
      <c r="BK643" s="372"/>
      <c r="BL643" s="372"/>
      <c r="BM643" s="372"/>
      <c r="BN643" s="372"/>
      <c r="BO643" s="372"/>
      <c r="BP643" s="372"/>
      <c r="BQ643" s="372"/>
      <c r="BR643" s="372"/>
      <c r="BS643" s="372"/>
      <c r="BT643" s="372"/>
      <c r="BU643" s="372"/>
      <c r="BV643" s="372"/>
      <c r="BW643" s="372"/>
      <c r="BX643" s="372"/>
      <c r="BY643" s="372"/>
      <c r="BZ643" s="372"/>
      <c r="CA643" s="372"/>
      <c r="CB643" s="372"/>
      <c r="CC643" s="372"/>
      <c r="CD643" s="372"/>
      <c r="CE643" s="372"/>
      <c r="CF643" s="372"/>
      <c r="CG643" s="372"/>
      <c r="CH643" s="372"/>
      <c r="CI643" s="372"/>
      <c r="CJ643" s="372"/>
      <c r="CK643" s="372"/>
      <c r="CL643" s="372"/>
      <c r="CM643" s="372"/>
      <c r="CN643" s="372"/>
      <c r="CO643" s="372"/>
      <c r="CP643" s="372"/>
      <c r="CQ643" s="372"/>
      <c r="CR643" s="372"/>
      <c r="CS643" s="372"/>
      <c r="CT643" s="372"/>
      <c r="CU643" s="372"/>
      <c r="CV643" s="372"/>
      <c r="CW643" s="372"/>
      <c r="CX643" s="372"/>
      <c r="CY643" s="372"/>
      <c r="CZ643" s="372"/>
    </row>
    <row r="644" s="376" customFormat="true" ht="25.15" customHeight="true" x14ac:dyDescent="0.2">
      <c r="C644" s="815"/>
      <c r="D644" s="814"/>
      <c r="E644" s="193"/>
      <c r="F644" s="193"/>
      <c r="G644" s="193"/>
      <c r="H644" s="815"/>
      <c r="I644" s="814"/>
      <c r="J644" s="193"/>
      <c r="K644" s="193"/>
      <c r="L644" s="193"/>
      <c r="M644" s="815"/>
      <c r="N644" s="814"/>
      <c r="O644" s="193"/>
      <c r="P644" s="193"/>
      <c r="Q644" s="193"/>
      <c r="AL644" s="369"/>
      <c r="AM644" s="369"/>
      <c r="AN644" s="369"/>
      <c r="AO644" s="369"/>
      <c r="AP644" s="369"/>
      <c r="AQ644" s="369"/>
      <c r="AR644" s="369"/>
      <c r="AS644" s="369"/>
      <c r="AT644" s="369"/>
      <c r="AU644" s="369"/>
      <c r="AV644" s="369"/>
      <c r="AW644" s="369"/>
      <c r="AX644" s="369"/>
      <c r="AY644" s="369"/>
      <c r="AZ644" s="369"/>
      <c r="BA644" s="372"/>
      <c r="BB644" s="449"/>
      <c r="BC644" s="372"/>
      <c r="BD644" s="372"/>
      <c r="BE644" s="372"/>
      <c r="BF644" s="372"/>
      <c r="BG644" s="372"/>
      <c r="BH644" s="372"/>
      <c r="BI644" s="372"/>
      <c r="BJ644" s="372"/>
      <c r="BK644" s="372"/>
      <c r="BL644" s="372"/>
      <c r="BM644" s="372"/>
      <c r="BN644" s="372"/>
      <c r="BO644" s="372"/>
      <c r="BP644" s="372"/>
      <c r="BQ644" s="372"/>
      <c r="BR644" s="372"/>
      <c r="BS644" s="372"/>
      <c r="BT644" s="372"/>
      <c r="BU644" s="372"/>
      <c r="BV644" s="372"/>
      <c r="BW644" s="372"/>
      <c r="BX644" s="372"/>
      <c r="BY644" s="372"/>
      <c r="BZ644" s="372"/>
      <c r="CA644" s="372"/>
      <c r="CB644" s="372"/>
      <c r="CC644" s="372"/>
      <c r="CD644" s="372"/>
      <c r="CE644" s="372"/>
      <c r="CF644" s="372"/>
      <c r="CG644" s="372"/>
      <c r="CH644" s="372"/>
      <c r="CI644" s="372"/>
      <c r="CJ644" s="372"/>
      <c r="CK644" s="372"/>
      <c r="CL644" s="372"/>
      <c r="CM644" s="372"/>
      <c r="CN644" s="372"/>
      <c r="CO644" s="372"/>
      <c r="CP644" s="372"/>
      <c r="CQ644" s="372"/>
      <c r="CR644" s="372"/>
      <c r="CS644" s="372"/>
      <c r="CT644" s="372"/>
      <c r="CU644" s="372"/>
      <c r="CV644" s="372"/>
      <c r="CW644" s="372"/>
      <c r="CX644" s="372"/>
      <c r="CY644" s="372"/>
      <c r="CZ644" s="372"/>
    </row>
    <row r="645" s="376" customFormat="true" ht="25.15" customHeight="true" x14ac:dyDescent="0.2">
      <c r="C645" s="815"/>
      <c r="D645" s="814"/>
      <c r="E645" s="193"/>
      <c r="F645" s="193"/>
      <c r="G645" s="193"/>
      <c r="H645" s="815"/>
      <c r="I645" s="814"/>
      <c r="J645" s="193"/>
      <c r="K645" s="193"/>
      <c r="L645" s="193"/>
      <c r="M645" s="815"/>
      <c r="N645" s="814"/>
      <c r="O645" s="193"/>
      <c r="P645" s="193"/>
      <c r="Q645" s="193"/>
      <c r="AL645" s="369"/>
      <c r="AM645" s="369"/>
      <c r="AN645" s="369"/>
      <c r="AO645" s="369"/>
      <c r="AP645" s="369"/>
      <c r="AQ645" s="369"/>
      <c r="AR645" s="369"/>
      <c r="AS645" s="369"/>
      <c r="AT645" s="369"/>
      <c r="AU645" s="369"/>
      <c r="AV645" s="369"/>
      <c r="AW645" s="369"/>
      <c r="AX645" s="369"/>
      <c r="AY645" s="369"/>
      <c r="AZ645" s="369"/>
      <c r="BA645" s="372"/>
      <c r="BB645" s="449"/>
      <c r="BC645" s="372"/>
      <c r="BD645" s="372"/>
      <c r="BE645" s="372"/>
      <c r="BF645" s="372"/>
      <c r="BG645" s="372"/>
      <c r="BH645" s="372"/>
      <c r="BI645" s="372"/>
      <c r="BJ645" s="372"/>
      <c r="BK645" s="372"/>
      <c r="BL645" s="372"/>
      <c r="BM645" s="372"/>
      <c r="BN645" s="372"/>
      <c r="BO645" s="372"/>
      <c r="BP645" s="372"/>
      <c r="BQ645" s="372"/>
      <c r="BR645" s="372"/>
      <c r="BS645" s="372"/>
      <c r="BT645" s="372"/>
      <c r="BU645" s="372"/>
      <c r="BV645" s="372"/>
      <c r="BW645" s="372"/>
      <c r="BX645" s="372"/>
      <c r="BY645" s="372"/>
      <c r="BZ645" s="372"/>
      <c r="CA645" s="372"/>
      <c r="CB645" s="372"/>
      <c r="CC645" s="372"/>
      <c r="CD645" s="372"/>
      <c r="CE645" s="372"/>
      <c r="CF645" s="372"/>
      <c r="CG645" s="372"/>
      <c r="CH645" s="372"/>
      <c r="CI645" s="372"/>
      <c r="CJ645" s="372"/>
      <c r="CK645" s="372"/>
      <c r="CL645" s="372"/>
      <c r="CM645" s="372"/>
      <c r="CN645" s="372"/>
      <c r="CO645" s="372"/>
      <c r="CP645" s="372"/>
      <c r="CQ645" s="372"/>
      <c r="CR645" s="372"/>
      <c r="CS645" s="372"/>
      <c r="CT645" s="372"/>
      <c r="CU645" s="372"/>
      <c r="CV645" s="372"/>
      <c r="CW645" s="372"/>
      <c r="CX645" s="372"/>
      <c r="CY645" s="372"/>
      <c r="CZ645" s="372"/>
    </row>
    <row r="646" s="376" customFormat="true" ht="25.15" customHeight="true" x14ac:dyDescent="0.2">
      <c r="C646" s="815"/>
      <c r="D646" s="814"/>
      <c r="E646" s="193"/>
      <c r="F646" s="193"/>
      <c r="G646" s="193"/>
      <c r="H646" s="815"/>
      <c r="I646" s="814"/>
      <c r="J646" s="193"/>
      <c r="K646" s="193"/>
      <c r="L646" s="193"/>
      <c r="M646" s="815"/>
      <c r="N646" s="814"/>
      <c r="O646" s="193"/>
      <c r="P646" s="193"/>
      <c r="Q646" s="193"/>
      <c r="AL646" s="369"/>
      <c r="AM646" s="369"/>
      <c r="AN646" s="369"/>
      <c r="AO646" s="369"/>
      <c r="AP646" s="369"/>
      <c r="AQ646" s="369"/>
      <c r="AR646" s="369"/>
      <c r="AS646" s="369"/>
      <c r="AT646" s="369"/>
      <c r="AU646" s="369"/>
      <c r="AV646" s="369"/>
      <c r="AW646" s="369"/>
      <c r="AX646" s="369"/>
      <c r="AY646" s="369"/>
      <c r="AZ646" s="369"/>
      <c r="BA646" s="372"/>
      <c r="BB646" s="449"/>
      <c r="BC646" s="372"/>
      <c r="BD646" s="372"/>
      <c r="BE646" s="372"/>
      <c r="BF646" s="372"/>
      <c r="BG646" s="372"/>
      <c r="BH646" s="372"/>
      <c r="BI646" s="372"/>
      <c r="BJ646" s="372"/>
      <c r="BK646" s="372"/>
      <c r="BL646" s="372"/>
      <c r="BM646" s="372"/>
      <c r="BN646" s="372"/>
      <c r="BO646" s="372"/>
      <c r="BP646" s="372"/>
      <c r="BQ646" s="372"/>
      <c r="BR646" s="372"/>
      <c r="BS646" s="372"/>
      <c r="BT646" s="372"/>
      <c r="BU646" s="372"/>
      <c r="BV646" s="372"/>
      <c r="BW646" s="372"/>
      <c r="BX646" s="372"/>
      <c r="BY646" s="372"/>
      <c r="BZ646" s="372"/>
      <c r="CA646" s="372"/>
      <c r="CB646" s="372"/>
      <c r="CC646" s="372"/>
      <c r="CD646" s="372"/>
      <c r="CE646" s="372"/>
      <c r="CF646" s="372"/>
      <c r="CG646" s="372"/>
      <c r="CH646" s="372"/>
      <c r="CI646" s="372"/>
      <c r="CJ646" s="372"/>
      <c r="CK646" s="372"/>
      <c r="CL646" s="372"/>
      <c r="CM646" s="372"/>
      <c r="CN646" s="372"/>
      <c r="CO646" s="372"/>
      <c r="CP646" s="372"/>
      <c r="CQ646" s="372"/>
      <c r="CR646" s="372"/>
      <c r="CS646" s="372"/>
      <c r="CT646" s="372"/>
      <c r="CU646" s="372"/>
      <c r="CV646" s="372"/>
      <c r="CW646" s="372"/>
      <c r="CX646" s="372"/>
      <c r="CY646" s="372"/>
      <c r="CZ646" s="372"/>
    </row>
    <row r="647" s="376" customFormat="true" ht="25.15" customHeight="true" x14ac:dyDescent="0.2">
      <c r="C647" s="815"/>
      <c r="D647" s="814"/>
      <c r="E647" s="193"/>
      <c r="F647" s="193"/>
      <c r="G647" s="193"/>
      <c r="H647" s="815"/>
      <c r="I647" s="814"/>
      <c r="J647" s="193"/>
      <c r="K647" s="193"/>
      <c r="L647" s="193"/>
      <c r="M647" s="815"/>
      <c r="N647" s="814"/>
      <c r="O647" s="193"/>
      <c r="P647" s="193"/>
      <c r="Q647" s="193"/>
      <c r="AL647" s="369"/>
      <c r="AM647" s="369"/>
      <c r="AN647" s="369"/>
      <c r="AO647" s="369"/>
      <c r="AP647" s="369"/>
      <c r="AQ647" s="369"/>
      <c r="AR647" s="369"/>
      <c r="AS647" s="369"/>
      <c r="AT647" s="369"/>
      <c r="AU647" s="369"/>
      <c r="AV647" s="369"/>
      <c r="AW647" s="369"/>
      <c r="AX647" s="369"/>
      <c r="AY647" s="369"/>
      <c r="AZ647" s="369"/>
      <c r="BA647" s="372"/>
      <c r="BB647" s="449"/>
      <c r="BC647" s="372"/>
      <c r="BD647" s="372"/>
      <c r="BE647" s="372"/>
      <c r="BF647" s="372"/>
      <c r="BG647" s="372"/>
      <c r="BH647" s="372"/>
      <c r="BI647" s="372"/>
      <c r="BJ647" s="372"/>
      <c r="BK647" s="372"/>
      <c r="BL647" s="372"/>
      <c r="BM647" s="372"/>
      <c r="BN647" s="372"/>
      <c r="BO647" s="372"/>
      <c r="BP647" s="372"/>
      <c r="BQ647" s="372"/>
      <c r="BR647" s="372"/>
      <c r="BS647" s="372"/>
      <c r="BT647" s="372"/>
      <c r="BU647" s="372"/>
      <c r="BV647" s="372"/>
      <c r="BW647" s="372"/>
      <c r="BX647" s="372"/>
      <c r="BY647" s="372"/>
      <c r="BZ647" s="372"/>
      <c r="CA647" s="372"/>
      <c r="CB647" s="372"/>
      <c r="CC647" s="372"/>
      <c r="CD647" s="372"/>
      <c r="CE647" s="372"/>
      <c r="CF647" s="372"/>
      <c r="CG647" s="372"/>
      <c r="CH647" s="372"/>
      <c r="CI647" s="372"/>
      <c r="CJ647" s="372"/>
      <c r="CK647" s="372"/>
      <c r="CL647" s="372"/>
      <c r="CM647" s="372"/>
      <c r="CN647" s="372"/>
      <c r="CO647" s="372"/>
      <c r="CP647" s="372"/>
      <c r="CQ647" s="372"/>
      <c r="CR647" s="372"/>
      <c r="CS647" s="372"/>
      <c r="CT647" s="372"/>
      <c r="CU647" s="372"/>
      <c r="CV647" s="372"/>
      <c r="CW647" s="372"/>
      <c r="CX647" s="372"/>
      <c r="CY647" s="372"/>
      <c r="CZ647" s="372"/>
    </row>
    <row r="648" s="376" customFormat="true" ht="25.15" customHeight="true" x14ac:dyDescent="0.2">
      <c r="C648" s="815"/>
      <c r="D648" s="814"/>
      <c r="E648" s="193"/>
      <c r="F648" s="193"/>
      <c r="G648" s="193"/>
      <c r="H648" s="815"/>
      <c r="I648" s="814"/>
      <c r="J648" s="193"/>
      <c r="K648" s="193"/>
      <c r="L648" s="193"/>
      <c r="M648" s="815"/>
      <c r="N648" s="814"/>
      <c r="O648" s="193"/>
      <c r="P648" s="193"/>
      <c r="Q648" s="193"/>
      <c r="AL648" s="369"/>
      <c r="AM648" s="369"/>
      <c r="AN648" s="369"/>
      <c r="AO648" s="369"/>
      <c r="AP648" s="369"/>
      <c r="AQ648" s="369"/>
      <c r="AR648" s="369"/>
      <c r="AS648" s="369"/>
      <c r="AT648" s="369"/>
      <c r="AU648" s="369"/>
      <c r="AV648" s="369"/>
      <c r="AW648" s="369"/>
      <c r="AX648" s="369"/>
      <c r="AY648" s="369"/>
      <c r="AZ648" s="369"/>
      <c r="BA648" s="372"/>
      <c r="BB648" s="449"/>
      <c r="BC648" s="372"/>
      <c r="BD648" s="372"/>
      <c r="BE648" s="372"/>
      <c r="BF648" s="372"/>
      <c r="BG648" s="372"/>
      <c r="BH648" s="372"/>
      <c r="BI648" s="372"/>
      <c r="BJ648" s="372"/>
      <c r="BK648" s="372"/>
      <c r="BL648" s="372"/>
      <c r="BM648" s="372"/>
      <c r="BN648" s="372"/>
      <c r="BO648" s="372"/>
      <c r="BP648" s="372"/>
      <c r="BQ648" s="372"/>
      <c r="BR648" s="372"/>
      <c r="BS648" s="372"/>
      <c r="BT648" s="372"/>
      <c r="BU648" s="372"/>
      <c r="BV648" s="372"/>
      <c r="BW648" s="372"/>
      <c r="BX648" s="372"/>
      <c r="BY648" s="372"/>
      <c r="BZ648" s="372"/>
      <c r="CA648" s="372"/>
      <c r="CB648" s="372"/>
      <c r="CC648" s="372"/>
      <c r="CD648" s="372"/>
      <c r="CE648" s="372"/>
      <c r="CF648" s="372"/>
      <c r="CG648" s="372"/>
      <c r="CH648" s="372"/>
      <c r="CI648" s="372"/>
      <c r="CJ648" s="372"/>
      <c r="CK648" s="372"/>
      <c r="CL648" s="372"/>
      <c r="CM648" s="372"/>
      <c r="CN648" s="372"/>
      <c r="CO648" s="372"/>
      <c r="CP648" s="372"/>
      <c r="CQ648" s="372"/>
      <c r="CR648" s="372"/>
      <c r="CS648" s="372"/>
      <c r="CT648" s="372"/>
      <c r="CU648" s="372"/>
      <c r="CV648" s="372"/>
      <c r="CW648" s="372"/>
      <c r="CX648" s="372"/>
      <c r="CY648" s="372"/>
      <c r="CZ648" s="372"/>
    </row>
    <row r="649" s="376" customFormat="true" ht="25.15" customHeight="true" x14ac:dyDescent="0.2">
      <c r="C649" s="815"/>
      <c r="D649" s="814"/>
      <c r="E649" s="193"/>
      <c r="F649" s="193"/>
      <c r="G649" s="193"/>
      <c r="H649" s="815"/>
      <c r="I649" s="814"/>
      <c r="J649" s="193"/>
      <c r="K649" s="193"/>
      <c r="L649" s="193"/>
      <c r="M649" s="815"/>
      <c r="N649" s="814"/>
      <c r="O649" s="193"/>
      <c r="P649" s="193"/>
      <c r="Q649" s="193"/>
      <c r="AL649" s="369"/>
      <c r="AM649" s="369"/>
      <c r="AN649" s="369"/>
      <c r="AO649" s="369"/>
      <c r="AP649" s="369"/>
      <c r="AQ649" s="369"/>
      <c r="AR649" s="369"/>
      <c r="AS649" s="369"/>
      <c r="AT649" s="369"/>
      <c r="AU649" s="369"/>
      <c r="AV649" s="369"/>
      <c r="AW649" s="369"/>
      <c r="AX649" s="369"/>
      <c r="AY649" s="369"/>
      <c r="AZ649" s="369"/>
      <c r="BA649" s="372"/>
      <c r="BB649" s="449"/>
      <c r="BC649" s="372"/>
      <c r="BD649" s="372"/>
      <c r="BE649" s="372"/>
      <c r="BF649" s="372"/>
      <c r="BG649" s="372"/>
      <c r="BH649" s="372"/>
      <c r="BI649" s="372"/>
      <c r="BJ649" s="372"/>
      <c r="BK649" s="372"/>
      <c r="BL649" s="372"/>
      <c r="BM649" s="372"/>
      <c r="BN649" s="372"/>
      <c r="BO649" s="372"/>
      <c r="BP649" s="372"/>
      <c r="BQ649" s="372"/>
      <c r="BR649" s="372"/>
      <c r="BS649" s="372"/>
      <c r="BT649" s="372"/>
      <c r="BU649" s="372"/>
      <c r="BV649" s="372"/>
      <c r="BW649" s="372"/>
      <c r="BX649" s="372"/>
      <c r="BY649" s="372"/>
      <c r="BZ649" s="372"/>
      <c r="CA649" s="372"/>
      <c r="CB649" s="372"/>
      <c r="CC649" s="372"/>
      <c r="CD649" s="372"/>
      <c r="CE649" s="372"/>
      <c r="CF649" s="372"/>
      <c r="CG649" s="372"/>
      <c r="CH649" s="372"/>
      <c r="CI649" s="372"/>
      <c r="CJ649" s="372"/>
      <c r="CK649" s="372"/>
      <c r="CL649" s="372"/>
      <c r="CM649" s="372"/>
      <c r="CN649" s="372"/>
      <c r="CO649" s="372"/>
      <c r="CP649" s="372"/>
      <c r="CQ649" s="372"/>
      <c r="CR649" s="372"/>
      <c r="CS649" s="372"/>
      <c r="CT649" s="372"/>
      <c r="CU649" s="372"/>
      <c r="CV649" s="372"/>
      <c r="CW649" s="372"/>
      <c r="CX649" s="372"/>
      <c r="CY649" s="372"/>
      <c r="CZ649" s="372"/>
    </row>
    <row r="650" s="376" customFormat="true" ht="25.15" customHeight="true" x14ac:dyDescent="0.2">
      <c r="C650" s="815"/>
      <c r="D650" s="814"/>
      <c r="E650" s="193"/>
      <c r="F650" s="193"/>
      <c r="G650" s="193"/>
      <c r="H650" s="815"/>
      <c r="I650" s="814"/>
      <c r="J650" s="193"/>
      <c r="K650" s="193"/>
      <c r="L650" s="193"/>
      <c r="M650" s="815"/>
      <c r="N650" s="814"/>
      <c r="O650" s="193"/>
      <c r="P650" s="193"/>
      <c r="Q650" s="193"/>
      <c r="AL650" s="369"/>
      <c r="AM650" s="369"/>
      <c r="AN650" s="369"/>
      <c r="AO650" s="369"/>
      <c r="AP650" s="369"/>
      <c r="AQ650" s="369"/>
      <c r="AR650" s="369"/>
      <c r="AS650" s="369"/>
      <c r="AT650" s="369"/>
      <c r="AU650" s="369"/>
      <c r="AV650" s="369"/>
      <c r="AW650" s="369"/>
      <c r="AX650" s="369"/>
      <c r="AY650" s="369"/>
      <c r="AZ650" s="369"/>
      <c r="BA650" s="372"/>
      <c r="BB650" s="449"/>
      <c r="BC650" s="372"/>
      <c r="BD650" s="372"/>
      <c r="BE650" s="372"/>
      <c r="BF650" s="372"/>
      <c r="BG650" s="372"/>
      <c r="BH650" s="372"/>
      <c r="BI650" s="372"/>
      <c r="BJ650" s="372"/>
      <c r="BK650" s="372"/>
      <c r="BL650" s="372"/>
      <c r="BM650" s="372"/>
      <c r="BN650" s="372"/>
      <c r="BO650" s="372"/>
      <c r="BP650" s="372"/>
      <c r="BQ650" s="372"/>
      <c r="BR650" s="372"/>
      <c r="BS650" s="372"/>
      <c r="BT650" s="372"/>
      <c r="BU650" s="372"/>
      <c r="BV650" s="372"/>
      <c r="BW650" s="372"/>
      <c r="BX650" s="372"/>
      <c r="BY650" s="372"/>
      <c r="BZ650" s="372"/>
      <c r="CA650" s="372"/>
      <c r="CB650" s="372"/>
      <c r="CC650" s="372"/>
      <c r="CD650" s="372"/>
      <c r="CE650" s="372"/>
      <c r="CF650" s="372"/>
      <c r="CG650" s="372"/>
      <c r="CH650" s="372"/>
      <c r="CI650" s="372"/>
      <c r="CJ650" s="372"/>
      <c r="CK650" s="372"/>
      <c r="CL650" s="372"/>
      <c r="CM650" s="372"/>
      <c r="CN650" s="372"/>
      <c r="CO650" s="372"/>
      <c r="CP650" s="372"/>
      <c r="CQ650" s="372"/>
      <c r="CR650" s="372"/>
      <c r="CS650" s="372"/>
      <c r="CT650" s="372"/>
      <c r="CU650" s="372"/>
      <c r="CV650" s="372"/>
      <c r="CW650" s="372"/>
      <c r="CX650" s="372"/>
      <c r="CY650" s="372"/>
      <c r="CZ650" s="372"/>
    </row>
    <row r="651" s="376" customFormat="true" ht="25.15" customHeight="true" x14ac:dyDescent="0.2">
      <c r="C651" s="815"/>
      <c r="D651" s="814"/>
      <c r="E651" s="193"/>
      <c r="F651" s="193"/>
      <c r="G651" s="193"/>
      <c r="H651" s="815"/>
      <c r="I651" s="814"/>
      <c r="J651" s="193"/>
      <c r="K651" s="193"/>
      <c r="L651" s="193"/>
      <c r="M651" s="815"/>
      <c r="N651" s="814"/>
      <c r="O651" s="193"/>
      <c r="P651" s="193"/>
      <c r="Q651" s="193"/>
      <c r="AL651" s="369"/>
      <c r="AM651" s="369"/>
      <c r="AN651" s="369"/>
      <c r="AO651" s="369"/>
      <c r="AP651" s="369"/>
      <c r="AQ651" s="369"/>
      <c r="AR651" s="369"/>
      <c r="AS651" s="369"/>
      <c r="AT651" s="369"/>
      <c r="AU651" s="369"/>
      <c r="AV651" s="369"/>
      <c r="AW651" s="369"/>
      <c r="AX651" s="369"/>
      <c r="AY651" s="369"/>
      <c r="AZ651" s="369"/>
      <c r="BA651" s="372"/>
      <c r="BB651" s="449"/>
      <c r="BC651" s="372"/>
      <c r="BD651" s="372"/>
      <c r="BE651" s="372"/>
      <c r="BF651" s="372"/>
      <c r="BG651" s="372"/>
      <c r="BH651" s="372"/>
      <c r="BI651" s="372"/>
      <c r="BJ651" s="372"/>
      <c r="BK651" s="372"/>
      <c r="BL651" s="372"/>
      <c r="BM651" s="372"/>
      <c r="BN651" s="372"/>
      <c r="BO651" s="372"/>
      <c r="BP651" s="372"/>
      <c r="BQ651" s="372"/>
      <c r="BR651" s="372"/>
      <c r="BS651" s="372"/>
      <c r="BT651" s="372"/>
      <c r="BU651" s="372"/>
      <c r="BV651" s="372"/>
      <c r="BW651" s="372"/>
      <c r="BX651" s="372"/>
      <c r="BY651" s="372"/>
      <c r="BZ651" s="372"/>
      <c r="CA651" s="372"/>
      <c r="CB651" s="372"/>
      <c r="CC651" s="372"/>
      <c r="CD651" s="372"/>
      <c r="CE651" s="372"/>
      <c r="CF651" s="372"/>
      <c r="CG651" s="372"/>
      <c r="CH651" s="372"/>
      <c r="CI651" s="372"/>
      <c r="CJ651" s="372"/>
      <c r="CK651" s="372"/>
      <c r="CL651" s="372"/>
      <c r="CM651" s="372"/>
      <c r="CN651" s="372"/>
      <c r="CO651" s="372"/>
      <c r="CP651" s="372"/>
      <c r="CQ651" s="372"/>
      <c r="CR651" s="372"/>
      <c r="CS651" s="372"/>
      <c r="CT651" s="372"/>
      <c r="CU651" s="372"/>
      <c r="CV651" s="372"/>
      <c r="CW651" s="372"/>
      <c r="CX651" s="372"/>
      <c r="CY651" s="372"/>
      <c r="CZ651" s="372"/>
    </row>
    <row r="652" s="376" customFormat="true" ht="25.15" customHeight="true" x14ac:dyDescent="0.2">
      <c r="C652" s="815"/>
      <c r="D652" s="814"/>
      <c r="E652" s="193"/>
      <c r="F652" s="193"/>
      <c r="G652" s="193"/>
      <c r="H652" s="815"/>
      <c r="I652" s="814"/>
      <c r="J652" s="193"/>
      <c r="K652" s="193"/>
      <c r="L652" s="193"/>
      <c r="M652" s="815"/>
      <c r="N652" s="814"/>
      <c r="O652" s="193"/>
      <c r="P652" s="193"/>
      <c r="Q652" s="193"/>
      <c r="AL652" s="369"/>
      <c r="AM652" s="369"/>
      <c r="AN652" s="369"/>
      <c r="AO652" s="369"/>
      <c r="AP652" s="369"/>
      <c r="AQ652" s="369"/>
      <c r="AR652" s="369"/>
      <c r="AS652" s="369"/>
      <c r="AT652" s="369"/>
      <c r="AU652" s="369"/>
      <c r="AV652" s="369"/>
      <c r="AW652" s="369"/>
      <c r="AX652" s="369"/>
      <c r="AY652" s="369"/>
      <c r="AZ652" s="369"/>
      <c r="BA652" s="372"/>
      <c r="BB652" s="449"/>
      <c r="BC652" s="372"/>
      <c r="BD652" s="372"/>
      <c r="BE652" s="372"/>
      <c r="BF652" s="372"/>
      <c r="BG652" s="372"/>
      <c r="BH652" s="372"/>
      <c r="BI652" s="372"/>
      <c r="BJ652" s="372"/>
      <c r="BK652" s="372"/>
      <c r="BL652" s="372"/>
      <c r="BM652" s="372"/>
      <c r="BN652" s="372"/>
      <c r="BO652" s="372"/>
      <c r="BP652" s="372"/>
      <c r="BQ652" s="372"/>
      <c r="BR652" s="372"/>
      <c r="BS652" s="372"/>
      <c r="BT652" s="372"/>
      <c r="BU652" s="372"/>
      <c r="BV652" s="372"/>
      <c r="BW652" s="372"/>
      <c r="BX652" s="372"/>
      <c r="BY652" s="372"/>
      <c r="BZ652" s="372"/>
      <c r="CA652" s="372"/>
      <c r="CB652" s="372"/>
      <c r="CC652" s="372"/>
      <c r="CD652" s="372"/>
      <c r="CE652" s="372"/>
      <c r="CF652" s="372"/>
      <c r="CG652" s="372"/>
      <c r="CH652" s="372"/>
      <c r="CI652" s="372"/>
      <c r="CJ652" s="372"/>
      <c r="CK652" s="372"/>
      <c r="CL652" s="372"/>
      <c r="CM652" s="372"/>
      <c r="CN652" s="372"/>
      <c r="CO652" s="372"/>
      <c r="CP652" s="372"/>
      <c r="CQ652" s="372"/>
      <c r="CR652" s="372"/>
      <c r="CS652" s="372"/>
      <c r="CT652" s="372"/>
      <c r="CU652" s="372"/>
      <c r="CV652" s="372"/>
      <c r="CW652" s="372"/>
      <c r="CX652" s="372"/>
      <c r="CY652" s="372"/>
      <c r="CZ652" s="372"/>
    </row>
    <row r="653" s="376" customFormat="true" ht="25.15" customHeight="true" x14ac:dyDescent="0.2">
      <c r="C653" s="815"/>
      <c r="D653" s="814"/>
      <c r="E653" s="193"/>
      <c r="F653" s="193"/>
      <c r="G653" s="193"/>
      <c r="H653" s="815"/>
      <c r="I653" s="814"/>
      <c r="J653" s="193"/>
      <c r="K653" s="193"/>
      <c r="L653" s="193"/>
      <c r="M653" s="815"/>
      <c r="N653" s="814"/>
      <c r="O653" s="193"/>
      <c r="P653" s="193"/>
      <c r="Q653" s="193"/>
      <c r="AL653" s="369"/>
      <c r="AM653" s="369"/>
      <c r="AN653" s="369"/>
      <c r="AO653" s="369"/>
      <c r="AP653" s="369"/>
      <c r="AQ653" s="369"/>
      <c r="AR653" s="369"/>
      <c r="AS653" s="369"/>
      <c r="AT653" s="369"/>
      <c r="AU653" s="369"/>
      <c r="AV653" s="369"/>
      <c r="AW653" s="369"/>
      <c r="AX653" s="369"/>
      <c r="AY653" s="369"/>
      <c r="AZ653" s="369"/>
      <c r="BA653" s="372"/>
      <c r="BB653" s="449"/>
      <c r="BC653" s="372"/>
      <c r="BD653" s="372"/>
      <c r="BE653" s="372"/>
      <c r="BF653" s="372"/>
      <c r="BG653" s="372"/>
      <c r="BH653" s="372"/>
      <c r="BI653" s="372"/>
      <c r="BJ653" s="372"/>
      <c r="BK653" s="372"/>
      <c r="BL653" s="372"/>
      <c r="BM653" s="372"/>
      <c r="BN653" s="372"/>
      <c r="BO653" s="372"/>
      <c r="BP653" s="372"/>
      <c r="BQ653" s="372"/>
      <c r="BR653" s="372"/>
      <c r="BS653" s="372"/>
      <c r="BT653" s="372"/>
      <c r="BU653" s="372"/>
      <c r="BV653" s="372"/>
      <c r="BW653" s="372"/>
      <c r="BX653" s="372"/>
      <c r="BY653" s="372"/>
      <c r="BZ653" s="372"/>
      <c r="CA653" s="372"/>
      <c r="CB653" s="372"/>
      <c r="CC653" s="372"/>
      <c r="CD653" s="372"/>
      <c r="CE653" s="372"/>
      <c r="CF653" s="372"/>
      <c r="CG653" s="372"/>
      <c r="CH653" s="372"/>
      <c r="CI653" s="372"/>
      <c r="CJ653" s="372"/>
      <c r="CK653" s="372"/>
      <c r="CL653" s="372"/>
      <c r="CM653" s="372"/>
      <c r="CN653" s="372"/>
      <c r="CO653" s="372"/>
      <c r="CP653" s="372"/>
      <c r="CQ653" s="372"/>
      <c r="CR653" s="372"/>
      <c r="CS653" s="372"/>
      <c r="CT653" s="372"/>
      <c r="CU653" s="372"/>
      <c r="CV653" s="372"/>
      <c r="CW653" s="372"/>
      <c r="CX653" s="372"/>
      <c r="CY653" s="372"/>
      <c r="CZ653" s="372"/>
    </row>
    <row r="654" s="376" customFormat="true" ht="25.15" customHeight="true" x14ac:dyDescent="0.2">
      <c r="C654" s="815"/>
      <c r="D654" s="814"/>
      <c r="E654" s="193"/>
      <c r="F654" s="193"/>
      <c r="G654" s="193"/>
      <c r="H654" s="815"/>
      <c r="I654" s="814"/>
      <c r="J654" s="193"/>
      <c r="K654" s="193"/>
      <c r="L654" s="193"/>
      <c r="M654" s="815"/>
      <c r="N654" s="814"/>
      <c r="O654" s="193"/>
      <c r="P654" s="193"/>
      <c r="Q654" s="193"/>
      <c r="AL654" s="369"/>
      <c r="AM654" s="369"/>
      <c r="AN654" s="369"/>
      <c r="AO654" s="369"/>
      <c r="AP654" s="369"/>
      <c r="AQ654" s="369"/>
      <c r="AR654" s="369"/>
      <c r="AS654" s="369"/>
      <c r="AT654" s="369"/>
      <c r="AU654" s="369"/>
      <c r="AV654" s="369"/>
      <c r="AW654" s="369"/>
      <c r="AX654" s="369"/>
      <c r="AY654" s="369"/>
      <c r="AZ654" s="369"/>
      <c r="BA654" s="372"/>
      <c r="BB654" s="449"/>
      <c r="BC654" s="372"/>
      <c r="BD654" s="372"/>
      <c r="BE654" s="372"/>
      <c r="BF654" s="372"/>
      <c r="BG654" s="372"/>
      <c r="BH654" s="372"/>
      <c r="BI654" s="372"/>
      <c r="BJ654" s="372"/>
      <c r="BK654" s="372"/>
      <c r="BL654" s="372"/>
      <c r="BM654" s="372"/>
      <c r="BN654" s="372"/>
      <c r="BO654" s="372"/>
      <c r="BP654" s="372"/>
      <c r="BQ654" s="372"/>
      <c r="BR654" s="372"/>
      <c r="BS654" s="372"/>
      <c r="BT654" s="372"/>
      <c r="BU654" s="372"/>
      <c r="BV654" s="372"/>
      <c r="BW654" s="372"/>
      <c r="BX654" s="372"/>
      <c r="BY654" s="372"/>
      <c r="BZ654" s="372"/>
      <c r="CA654" s="372"/>
      <c r="CB654" s="372"/>
      <c r="CC654" s="372"/>
      <c r="CD654" s="372"/>
      <c r="CE654" s="372"/>
      <c r="CF654" s="372"/>
      <c r="CG654" s="372"/>
      <c r="CH654" s="372"/>
      <c r="CI654" s="372"/>
      <c r="CJ654" s="372"/>
      <c r="CK654" s="372"/>
      <c r="CL654" s="372"/>
      <c r="CM654" s="372"/>
      <c r="CN654" s="372"/>
      <c r="CO654" s="372"/>
      <c r="CP654" s="372"/>
      <c r="CQ654" s="372"/>
      <c r="CR654" s="372"/>
      <c r="CS654" s="372"/>
      <c r="CT654" s="372"/>
      <c r="CU654" s="372"/>
      <c r="CV654" s="372"/>
      <c r="CW654" s="372"/>
      <c r="CX654" s="372"/>
      <c r="CY654" s="372"/>
      <c r="CZ654" s="372"/>
    </row>
    <row r="655" s="376" customFormat="true" ht="25.15" customHeight="true" x14ac:dyDescent="0.2">
      <c r="C655" s="815"/>
      <c r="D655" s="814"/>
      <c r="E655" s="193"/>
      <c r="F655" s="193"/>
      <c r="G655" s="193"/>
      <c r="H655" s="815"/>
      <c r="I655" s="814"/>
      <c r="J655" s="193"/>
      <c r="K655" s="193"/>
      <c r="L655" s="193"/>
      <c r="M655" s="815"/>
      <c r="N655" s="814"/>
      <c r="O655" s="193"/>
      <c r="P655" s="193"/>
      <c r="Q655" s="193"/>
      <c r="AL655" s="369"/>
      <c r="AM655" s="369"/>
      <c r="AN655" s="369"/>
      <c r="AO655" s="369"/>
      <c r="AP655" s="369"/>
      <c r="AQ655" s="369"/>
      <c r="AR655" s="369"/>
      <c r="AS655" s="369"/>
      <c r="AT655" s="369"/>
      <c r="AU655" s="369"/>
      <c r="AV655" s="369"/>
      <c r="AW655" s="369"/>
      <c r="AX655" s="369"/>
      <c r="AY655" s="369"/>
      <c r="AZ655" s="369"/>
      <c r="BA655" s="372"/>
      <c r="BB655" s="449"/>
      <c r="BC655" s="372"/>
      <c r="BD655" s="372"/>
      <c r="BE655" s="372"/>
      <c r="BF655" s="372"/>
      <c r="BG655" s="372"/>
      <c r="BH655" s="372"/>
      <c r="BI655" s="372"/>
      <c r="BJ655" s="372"/>
      <c r="BK655" s="372"/>
      <c r="BL655" s="372"/>
      <c r="BM655" s="372"/>
      <c r="BN655" s="372"/>
      <c r="BO655" s="372"/>
      <c r="BP655" s="372"/>
      <c r="BQ655" s="372"/>
      <c r="BR655" s="372"/>
      <c r="BS655" s="372"/>
      <c r="BT655" s="372"/>
      <c r="BU655" s="372"/>
      <c r="BV655" s="372"/>
      <c r="BW655" s="372"/>
      <c r="BX655" s="372"/>
      <c r="BY655" s="372"/>
      <c r="BZ655" s="372"/>
      <c r="CA655" s="372"/>
      <c r="CB655" s="372"/>
      <c r="CC655" s="372"/>
      <c r="CD655" s="372"/>
      <c r="CE655" s="372"/>
      <c r="CF655" s="372"/>
      <c r="CG655" s="372"/>
      <c r="CH655" s="372"/>
      <c r="CI655" s="372"/>
      <c r="CJ655" s="372"/>
      <c r="CK655" s="372"/>
      <c r="CL655" s="372"/>
      <c r="CM655" s="372"/>
      <c r="CN655" s="372"/>
      <c r="CO655" s="372"/>
      <c r="CP655" s="372"/>
      <c r="CQ655" s="372"/>
      <c r="CR655" s="372"/>
      <c r="CS655" s="372"/>
      <c r="CT655" s="372"/>
      <c r="CU655" s="372"/>
      <c r="CV655" s="372"/>
      <c r="CW655" s="372"/>
      <c r="CX655" s="372"/>
      <c r="CY655" s="372"/>
      <c r="CZ655" s="372"/>
    </row>
    <row r="656" s="376" customFormat="true" ht="25.15" customHeight="true" x14ac:dyDescent="0.2">
      <c r="C656" s="815"/>
      <c r="D656" s="814"/>
      <c r="E656" s="193"/>
      <c r="F656" s="193"/>
      <c r="G656" s="193"/>
      <c r="H656" s="815"/>
      <c r="I656" s="814"/>
      <c r="J656" s="193"/>
      <c r="K656" s="193"/>
      <c r="L656" s="193"/>
      <c r="M656" s="815"/>
      <c r="N656" s="814"/>
      <c r="O656" s="193"/>
      <c r="P656" s="193"/>
      <c r="Q656" s="193"/>
      <c r="AL656" s="369"/>
      <c r="AM656" s="369"/>
      <c r="AN656" s="369"/>
      <c r="AO656" s="369"/>
      <c r="AP656" s="369"/>
      <c r="AQ656" s="369"/>
      <c r="AR656" s="369"/>
      <c r="AS656" s="369"/>
      <c r="AT656" s="369"/>
      <c r="AU656" s="369"/>
      <c r="AV656" s="369"/>
      <c r="AW656" s="369"/>
      <c r="AX656" s="369"/>
      <c r="AY656" s="369"/>
      <c r="AZ656" s="369"/>
      <c r="BA656" s="372"/>
      <c r="BB656" s="449"/>
      <c r="BC656" s="372"/>
      <c r="BD656" s="372"/>
      <c r="BE656" s="372"/>
      <c r="BF656" s="372"/>
      <c r="BG656" s="372"/>
      <c r="BH656" s="372"/>
      <c r="BI656" s="372"/>
      <c r="BJ656" s="372"/>
      <c r="BK656" s="372"/>
      <c r="BL656" s="372"/>
      <c r="BM656" s="372"/>
      <c r="BN656" s="372"/>
      <c r="BO656" s="372"/>
      <c r="BP656" s="372"/>
      <c r="BQ656" s="372"/>
      <c r="BR656" s="372"/>
      <c r="BS656" s="372"/>
      <c r="BT656" s="372"/>
      <c r="BU656" s="372"/>
      <c r="BV656" s="372"/>
      <c r="BW656" s="372"/>
      <c r="BX656" s="372"/>
      <c r="BY656" s="372"/>
      <c r="BZ656" s="372"/>
      <c r="CA656" s="372"/>
      <c r="CB656" s="372"/>
      <c r="CC656" s="372"/>
      <c r="CD656" s="372"/>
      <c r="CE656" s="372"/>
      <c r="CF656" s="372"/>
      <c r="CG656" s="372"/>
      <c r="CH656" s="372"/>
      <c r="CI656" s="372"/>
      <c r="CJ656" s="372"/>
      <c r="CK656" s="372"/>
      <c r="CL656" s="372"/>
      <c r="CM656" s="372"/>
      <c r="CN656" s="372"/>
      <c r="CO656" s="372"/>
      <c r="CP656" s="372"/>
      <c r="CQ656" s="372"/>
      <c r="CR656" s="372"/>
      <c r="CS656" s="372"/>
      <c r="CT656" s="372"/>
      <c r="CU656" s="372"/>
      <c r="CV656" s="372"/>
      <c r="CW656" s="372"/>
      <c r="CX656" s="372"/>
      <c r="CY656" s="372"/>
      <c r="CZ656" s="372"/>
    </row>
    <row r="657" s="376" customFormat="true" ht="25.15" customHeight="true" x14ac:dyDescent="0.2">
      <c r="C657" s="815"/>
      <c r="D657" s="814"/>
      <c r="E657" s="193"/>
      <c r="F657" s="193"/>
      <c r="G657" s="193"/>
      <c r="H657" s="815"/>
      <c r="I657" s="814"/>
      <c r="J657" s="193"/>
      <c r="K657" s="193"/>
      <c r="L657" s="193"/>
      <c r="M657" s="815"/>
      <c r="N657" s="814"/>
      <c r="O657" s="193"/>
      <c r="P657" s="193"/>
      <c r="Q657" s="193"/>
      <c r="AL657" s="369"/>
      <c r="AM657" s="369"/>
      <c r="AN657" s="369"/>
      <c r="AO657" s="369"/>
      <c r="AP657" s="369"/>
      <c r="AQ657" s="369"/>
      <c r="AR657" s="369"/>
      <c r="AS657" s="369"/>
      <c r="AT657" s="369"/>
      <c r="AU657" s="369"/>
      <c r="AV657" s="369"/>
      <c r="AW657" s="369"/>
      <c r="AX657" s="369"/>
      <c r="AY657" s="369"/>
      <c r="AZ657" s="369"/>
      <c r="BA657" s="372"/>
      <c r="BB657" s="449"/>
      <c r="BC657" s="372"/>
      <c r="BD657" s="372"/>
      <c r="BE657" s="372"/>
      <c r="BF657" s="372"/>
      <c r="BG657" s="372"/>
      <c r="BH657" s="372"/>
      <c r="BI657" s="372"/>
      <c r="BJ657" s="372"/>
      <c r="BK657" s="372"/>
      <c r="BL657" s="372"/>
      <c r="BM657" s="372"/>
      <c r="BN657" s="372"/>
      <c r="BO657" s="372"/>
      <c r="BP657" s="372"/>
      <c r="BQ657" s="372"/>
      <c r="BR657" s="372"/>
      <c r="BS657" s="372"/>
      <c r="BT657" s="372"/>
      <c r="BU657" s="372"/>
      <c r="BV657" s="372"/>
      <c r="BW657" s="372"/>
      <c r="BX657" s="372"/>
      <c r="BY657" s="372"/>
      <c r="BZ657" s="372"/>
      <c r="CA657" s="372"/>
      <c r="CB657" s="372"/>
      <c r="CC657" s="372"/>
      <c r="CD657" s="372"/>
      <c r="CE657" s="372"/>
      <c r="CF657" s="372"/>
      <c r="CG657" s="372"/>
      <c r="CH657" s="372"/>
      <c r="CI657" s="372"/>
      <c r="CJ657" s="372"/>
      <c r="CK657" s="372"/>
      <c r="CL657" s="372"/>
      <c r="CM657" s="372"/>
      <c r="CN657" s="372"/>
      <c r="CO657" s="372"/>
      <c r="CP657" s="372"/>
      <c r="CQ657" s="372"/>
      <c r="CR657" s="372"/>
      <c r="CS657" s="372"/>
      <c r="CT657" s="372"/>
      <c r="CU657" s="372"/>
      <c r="CV657" s="372"/>
      <c r="CW657" s="372"/>
      <c r="CX657" s="372"/>
      <c r="CY657" s="372"/>
      <c r="CZ657" s="372"/>
    </row>
    <row r="658" s="376" customFormat="true" ht="25.15" customHeight="true" x14ac:dyDescent="0.2">
      <c r="C658" s="815"/>
      <c r="D658" s="814"/>
      <c r="E658" s="193"/>
      <c r="F658" s="193"/>
      <c r="G658" s="193"/>
      <c r="H658" s="815"/>
      <c r="I658" s="814"/>
      <c r="J658" s="193"/>
      <c r="K658" s="193"/>
      <c r="L658" s="193"/>
      <c r="M658" s="815"/>
      <c r="N658" s="814"/>
      <c r="O658" s="193"/>
      <c r="P658" s="193"/>
      <c r="Q658" s="193"/>
      <c r="AL658" s="369"/>
      <c r="AM658" s="369"/>
      <c r="AN658" s="369"/>
      <c r="AO658" s="369"/>
      <c r="AP658" s="369"/>
      <c r="AQ658" s="369"/>
      <c r="AR658" s="369"/>
      <c r="AS658" s="369"/>
      <c r="AT658" s="369"/>
      <c r="AU658" s="369"/>
      <c r="AV658" s="369"/>
      <c r="AW658" s="369"/>
      <c r="AX658" s="369"/>
      <c r="AY658" s="369"/>
      <c r="AZ658" s="369"/>
      <c r="BA658" s="372"/>
      <c r="BB658" s="449"/>
      <c r="BC658" s="372"/>
      <c r="BD658" s="372"/>
      <c r="BE658" s="372"/>
      <c r="BF658" s="372"/>
      <c r="BG658" s="372"/>
      <c r="BH658" s="372"/>
      <c r="BI658" s="372"/>
      <c r="BJ658" s="372"/>
      <c r="BK658" s="372"/>
      <c r="BL658" s="372"/>
      <c r="BM658" s="372"/>
      <c r="BN658" s="372"/>
      <c r="BO658" s="372"/>
      <c r="BP658" s="372"/>
      <c r="BQ658" s="372"/>
      <c r="BR658" s="372"/>
      <c r="BS658" s="372"/>
      <c r="BT658" s="372"/>
      <c r="BU658" s="372"/>
      <c r="BV658" s="372"/>
      <c r="BW658" s="372"/>
      <c r="BX658" s="372"/>
      <c r="BY658" s="372"/>
      <c r="BZ658" s="372"/>
      <c r="CA658" s="372"/>
      <c r="CB658" s="372"/>
      <c r="CC658" s="372"/>
      <c r="CD658" s="372"/>
      <c r="CE658" s="372"/>
      <c r="CF658" s="372"/>
      <c r="CG658" s="372"/>
      <c r="CH658" s="372"/>
      <c r="CI658" s="372"/>
      <c r="CJ658" s="372"/>
      <c r="CK658" s="372"/>
      <c r="CL658" s="372"/>
      <c r="CM658" s="372"/>
      <c r="CN658" s="372"/>
      <c r="CO658" s="372"/>
      <c r="CP658" s="372"/>
      <c r="CQ658" s="372"/>
      <c r="CR658" s="372"/>
      <c r="CS658" s="372"/>
      <c r="CT658" s="372"/>
      <c r="CU658" s="372"/>
      <c r="CV658" s="372"/>
      <c r="CW658" s="372"/>
      <c r="CX658" s="372"/>
      <c r="CY658" s="372"/>
      <c r="CZ658" s="372"/>
    </row>
    <row r="659" s="376" customFormat="true" ht="25.15" customHeight="true" x14ac:dyDescent="0.2">
      <c r="C659" s="815"/>
      <c r="D659" s="814"/>
      <c r="E659" s="193"/>
      <c r="F659" s="193"/>
      <c r="G659" s="193"/>
      <c r="H659" s="815"/>
      <c r="I659" s="814"/>
      <c r="J659" s="193"/>
      <c r="K659" s="193"/>
      <c r="L659" s="193"/>
      <c r="M659" s="815"/>
      <c r="N659" s="814"/>
      <c r="O659" s="193"/>
      <c r="P659" s="193"/>
      <c r="Q659" s="193"/>
      <c r="AL659" s="369"/>
      <c r="AM659" s="369"/>
      <c r="AN659" s="369"/>
      <c r="AO659" s="369"/>
      <c r="AP659" s="369"/>
      <c r="AQ659" s="369"/>
      <c r="AR659" s="369"/>
      <c r="AS659" s="369"/>
      <c r="AT659" s="369"/>
      <c r="AU659" s="369"/>
      <c r="AV659" s="369"/>
      <c r="AW659" s="369"/>
      <c r="AX659" s="369"/>
      <c r="AY659" s="369"/>
      <c r="AZ659" s="369"/>
      <c r="BA659" s="372"/>
      <c r="BB659" s="449"/>
      <c r="BC659" s="372"/>
      <c r="BD659" s="372"/>
      <c r="BE659" s="372"/>
      <c r="BF659" s="372"/>
      <c r="BG659" s="372"/>
      <c r="BH659" s="372"/>
      <c r="BI659" s="372"/>
      <c r="BJ659" s="372"/>
      <c r="BK659" s="372"/>
      <c r="BL659" s="372"/>
      <c r="BM659" s="372"/>
      <c r="BN659" s="372"/>
      <c r="BO659" s="372"/>
      <c r="BP659" s="372"/>
      <c r="BQ659" s="372"/>
      <c r="BR659" s="372"/>
      <c r="BS659" s="372"/>
      <c r="BT659" s="372"/>
      <c r="BU659" s="372"/>
      <c r="BV659" s="372"/>
      <c r="BW659" s="372"/>
      <c r="BX659" s="372"/>
      <c r="BY659" s="372"/>
      <c r="BZ659" s="372"/>
      <c r="CA659" s="372"/>
      <c r="CB659" s="372"/>
      <c r="CC659" s="372"/>
      <c r="CD659" s="372"/>
      <c r="CE659" s="372"/>
      <c r="CF659" s="372"/>
      <c r="CG659" s="372"/>
      <c r="CH659" s="372"/>
      <c r="CI659" s="372"/>
      <c r="CJ659" s="372"/>
      <c r="CK659" s="372"/>
      <c r="CL659" s="372"/>
      <c r="CM659" s="372"/>
      <c r="CN659" s="372"/>
      <c r="CO659" s="372"/>
      <c r="CP659" s="372"/>
      <c r="CQ659" s="372"/>
      <c r="CR659" s="372"/>
      <c r="CS659" s="372"/>
      <c r="CT659" s="372"/>
      <c r="CU659" s="372"/>
      <c r="CV659" s="372"/>
      <c r="CW659" s="372"/>
      <c r="CX659" s="372"/>
      <c r="CY659" s="372"/>
      <c r="CZ659" s="372"/>
    </row>
    <row r="660" s="376" customFormat="true" ht="25.15" customHeight="true" x14ac:dyDescent="0.2">
      <c r="C660" s="815"/>
      <c r="D660" s="814"/>
      <c r="E660" s="193"/>
      <c r="F660" s="193"/>
      <c r="G660" s="193"/>
      <c r="H660" s="815"/>
      <c r="I660" s="814"/>
      <c r="J660" s="193"/>
      <c r="K660" s="193"/>
      <c r="L660" s="193"/>
      <c r="M660" s="815"/>
      <c r="N660" s="814"/>
      <c r="O660" s="193"/>
      <c r="P660" s="193"/>
      <c r="Q660" s="193"/>
      <c r="AL660" s="369"/>
      <c r="AM660" s="369"/>
      <c r="AN660" s="369"/>
      <c r="AO660" s="369"/>
      <c r="AP660" s="369"/>
      <c r="AQ660" s="369"/>
      <c r="AR660" s="369"/>
      <c r="AS660" s="369"/>
      <c r="AT660" s="369"/>
      <c r="AU660" s="369"/>
      <c r="AV660" s="369"/>
      <c r="AW660" s="369"/>
      <c r="AX660" s="369"/>
      <c r="AY660" s="369"/>
      <c r="AZ660" s="369"/>
      <c r="BA660" s="372"/>
      <c r="BB660" s="449"/>
      <c r="BC660" s="372"/>
      <c r="BD660" s="372"/>
      <c r="BE660" s="372"/>
      <c r="BF660" s="372"/>
      <c r="BG660" s="372"/>
      <c r="BH660" s="372"/>
      <c r="BI660" s="372"/>
      <c r="BJ660" s="372"/>
      <c r="BK660" s="372"/>
      <c r="BL660" s="372"/>
      <c r="BM660" s="372"/>
      <c r="BN660" s="372"/>
      <c r="BO660" s="372"/>
      <c r="BP660" s="372"/>
      <c r="BQ660" s="372"/>
      <c r="BR660" s="372"/>
      <c r="BS660" s="372"/>
      <c r="BT660" s="372"/>
      <c r="BU660" s="372"/>
      <c r="BV660" s="372"/>
      <c r="BW660" s="372"/>
      <c r="BX660" s="372"/>
      <c r="BY660" s="372"/>
      <c r="BZ660" s="372"/>
      <c r="CA660" s="372"/>
      <c r="CB660" s="372"/>
      <c r="CC660" s="372"/>
      <c r="CD660" s="372"/>
      <c r="CE660" s="372"/>
      <c r="CF660" s="372"/>
      <c r="CG660" s="372"/>
      <c r="CH660" s="372"/>
      <c r="CI660" s="372"/>
      <c r="CJ660" s="372"/>
      <c r="CK660" s="372"/>
      <c r="CL660" s="372"/>
      <c r="CM660" s="372"/>
      <c r="CN660" s="372"/>
      <c r="CO660" s="372"/>
      <c r="CP660" s="372"/>
      <c r="CQ660" s="372"/>
      <c r="CR660" s="372"/>
      <c r="CS660" s="372"/>
      <c r="CT660" s="372"/>
      <c r="CU660" s="372"/>
      <c r="CV660" s="372"/>
      <c r="CW660" s="372"/>
      <c r="CX660" s="372"/>
      <c r="CY660" s="372"/>
      <c r="CZ660" s="372"/>
    </row>
    <row r="661" s="376" customFormat="true" ht="25.15" customHeight="true" x14ac:dyDescent="0.2">
      <c r="C661" s="815"/>
      <c r="D661" s="814"/>
      <c r="E661" s="193"/>
      <c r="F661" s="193"/>
      <c r="G661" s="193"/>
      <c r="H661" s="815"/>
      <c r="I661" s="814"/>
      <c r="J661" s="193"/>
      <c r="K661" s="193"/>
      <c r="L661" s="193"/>
      <c r="M661" s="815"/>
      <c r="N661" s="814"/>
      <c r="O661" s="193"/>
      <c r="P661" s="193"/>
      <c r="Q661" s="193"/>
      <c r="AL661" s="369"/>
      <c r="AM661" s="369"/>
      <c r="AN661" s="369"/>
      <c r="AO661" s="369"/>
      <c r="AP661" s="369"/>
      <c r="AQ661" s="369"/>
      <c r="AR661" s="369"/>
      <c r="AS661" s="369"/>
      <c r="AT661" s="369"/>
      <c r="AU661" s="369"/>
      <c r="AV661" s="369"/>
      <c r="AW661" s="369"/>
      <c r="AX661" s="369"/>
      <c r="AY661" s="369"/>
      <c r="AZ661" s="369"/>
      <c r="BA661" s="372"/>
      <c r="BB661" s="449"/>
      <c r="BC661" s="372"/>
      <c r="BD661" s="372"/>
      <c r="BE661" s="372"/>
      <c r="BF661" s="372"/>
      <c r="BG661" s="372"/>
      <c r="BH661" s="372"/>
      <c r="BI661" s="372"/>
      <c r="BJ661" s="372"/>
      <c r="BK661" s="372"/>
      <c r="BL661" s="372"/>
      <c r="BM661" s="372"/>
      <c r="BN661" s="372"/>
      <c r="BO661" s="372"/>
      <c r="BP661" s="372"/>
      <c r="BQ661" s="372"/>
      <c r="BR661" s="372"/>
      <c r="BS661" s="372"/>
      <c r="BT661" s="372"/>
      <c r="BU661" s="372"/>
      <c r="BV661" s="372"/>
      <c r="BW661" s="372"/>
      <c r="BX661" s="372"/>
      <c r="BY661" s="372"/>
      <c r="BZ661" s="372"/>
      <c r="CA661" s="372"/>
      <c r="CB661" s="372"/>
      <c r="CC661" s="372"/>
      <c r="CD661" s="372"/>
      <c r="CE661" s="372"/>
      <c r="CF661" s="372"/>
      <c r="CG661" s="372"/>
      <c r="CH661" s="372"/>
      <c r="CI661" s="372"/>
      <c r="CJ661" s="372"/>
      <c r="CK661" s="372"/>
      <c r="CL661" s="372"/>
      <c r="CM661" s="372"/>
      <c r="CN661" s="372"/>
      <c r="CO661" s="372"/>
      <c r="CP661" s="372"/>
      <c r="CQ661" s="372"/>
      <c r="CR661" s="372"/>
      <c r="CS661" s="372"/>
      <c r="CT661" s="372"/>
      <c r="CU661" s="372"/>
      <c r="CV661" s="372"/>
      <c r="CW661" s="372"/>
      <c r="CX661" s="372"/>
      <c r="CY661" s="372"/>
      <c r="CZ661" s="372"/>
    </row>
    <row r="662" s="376" customFormat="true" ht="25.15" customHeight="true" x14ac:dyDescent="0.2">
      <c r="C662" s="815"/>
      <c r="D662" s="814"/>
      <c r="E662" s="193"/>
      <c r="F662" s="193"/>
      <c r="G662" s="193"/>
      <c r="H662" s="815"/>
      <c r="I662" s="814"/>
      <c r="J662" s="193"/>
      <c r="K662" s="193"/>
      <c r="L662" s="193"/>
      <c r="M662" s="815"/>
      <c r="N662" s="814"/>
      <c r="O662" s="193"/>
      <c r="P662" s="193"/>
      <c r="Q662" s="193"/>
      <c r="AL662" s="369"/>
      <c r="AM662" s="369"/>
      <c r="AN662" s="369"/>
      <c r="AO662" s="369"/>
      <c r="AP662" s="369"/>
      <c r="AQ662" s="369"/>
      <c r="AR662" s="369"/>
      <c r="AS662" s="369"/>
      <c r="AT662" s="369"/>
      <c r="AU662" s="369"/>
      <c r="AV662" s="369"/>
      <c r="AW662" s="369"/>
      <c r="AX662" s="369"/>
      <c r="AY662" s="369"/>
      <c r="AZ662" s="369"/>
      <c r="BA662" s="372"/>
      <c r="BB662" s="449"/>
      <c r="BC662" s="372"/>
      <c r="BD662" s="372"/>
      <c r="BE662" s="372"/>
      <c r="BF662" s="372"/>
      <c r="BG662" s="372"/>
      <c r="BH662" s="372"/>
      <c r="BI662" s="372"/>
      <c r="BJ662" s="372"/>
      <c r="BK662" s="372"/>
      <c r="BL662" s="372"/>
      <c r="BM662" s="372"/>
      <c r="BN662" s="372"/>
      <c r="BO662" s="372"/>
      <c r="BP662" s="372"/>
      <c r="BQ662" s="372"/>
      <c r="BR662" s="372"/>
      <c r="BS662" s="372"/>
      <c r="BT662" s="372"/>
      <c r="BU662" s="372"/>
      <c r="BV662" s="372"/>
      <c r="BW662" s="372"/>
      <c r="BX662" s="372"/>
      <c r="BY662" s="372"/>
      <c r="BZ662" s="372"/>
      <c r="CA662" s="372"/>
      <c r="CB662" s="372"/>
      <c r="CC662" s="372"/>
      <c r="CD662" s="372"/>
      <c r="CE662" s="372"/>
      <c r="CF662" s="372"/>
      <c r="CG662" s="372"/>
      <c r="CH662" s="372"/>
      <c r="CI662" s="372"/>
      <c r="CJ662" s="372"/>
      <c r="CK662" s="372"/>
      <c r="CL662" s="372"/>
      <c r="CM662" s="372"/>
      <c r="CN662" s="372"/>
      <c r="CO662" s="372"/>
      <c r="CP662" s="372"/>
      <c r="CQ662" s="372"/>
      <c r="CR662" s="372"/>
      <c r="CS662" s="372"/>
      <c r="CT662" s="372"/>
      <c r="CU662" s="372"/>
      <c r="CV662" s="372"/>
      <c r="CW662" s="372"/>
      <c r="CX662" s="372"/>
      <c r="CY662" s="372"/>
      <c r="CZ662" s="372"/>
    </row>
    <row r="663" s="376" customFormat="true" ht="25.15" customHeight="true" x14ac:dyDescent="0.2">
      <c r="C663" s="815"/>
      <c r="D663" s="814"/>
      <c r="E663" s="193"/>
      <c r="F663" s="193"/>
      <c r="G663" s="193"/>
      <c r="H663" s="815"/>
      <c r="I663" s="814"/>
      <c r="J663" s="193"/>
      <c r="K663" s="193"/>
      <c r="L663" s="193"/>
      <c r="M663" s="815"/>
      <c r="N663" s="814"/>
      <c r="O663" s="193"/>
      <c r="P663" s="193"/>
      <c r="Q663" s="193"/>
      <c r="AL663" s="369"/>
      <c r="AM663" s="369"/>
      <c r="AN663" s="369"/>
      <c r="AO663" s="369"/>
      <c r="AP663" s="369"/>
      <c r="AQ663" s="369"/>
      <c r="AR663" s="369"/>
      <c r="AS663" s="369"/>
      <c r="AT663" s="369"/>
      <c r="AU663" s="369"/>
      <c r="AV663" s="369"/>
      <c r="AW663" s="369"/>
      <c r="AX663" s="369"/>
      <c r="AY663" s="369"/>
      <c r="AZ663" s="369"/>
      <c r="BA663" s="372"/>
      <c r="BB663" s="449"/>
      <c r="BC663" s="372"/>
      <c r="BD663" s="372"/>
      <c r="BE663" s="372"/>
      <c r="BF663" s="372"/>
      <c r="BG663" s="372"/>
      <c r="BH663" s="372"/>
      <c r="BI663" s="372"/>
      <c r="BJ663" s="372"/>
      <c r="BK663" s="372"/>
      <c r="BL663" s="372"/>
      <c r="BM663" s="372"/>
      <c r="BN663" s="372"/>
      <c r="BO663" s="372"/>
      <c r="BP663" s="372"/>
      <c r="BQ663" s="372"/>
      <c r="BR663" s="372"/>
      <c r="BS663" s="372"/>
      <c r="BT663" s="372"/>
      <c r="BU663" s="372"/>
      <c r="BV663" s="372"/>
      <c r="BW663" s="372"/>
      <c r="BX663" s="372"/>
      <c r="BY663" s="372"/>
      <c r="BZ663" s="372"/>
      <c r="CA663" s="372"/>
      <c r="CB663" s="372"/>
      <c r="CC663" s="372"/>
      <c r="CD663" s="372"/>
      <c r="CE663" s="372"/>
      <c r="CF663" s="372"/>
      <c r="CG663" s="372"/>
      <c r="CH663" s="372"/>
      <c r="CI663" s="372"/>
      <c r="CJ663" s="372"/>
      <c r="CK663" s="372"/>
      <c r="CL663" s="372"/>
      <c r="CM663" s="372"/>
      <c r="CN663" s="372"/>
      <c r="CO663" s="372"/>
      <c r="CP663" s="372"/>
      <c r="CQ663" s="372"/>
      <c r="CR663" s="372"/>
      <c r="CS663" s="372"/>
      <c r="CT663" s="372"/>
      <c r="CU663" s="372"/>
      <c r="CV663" s="372"/>
      <c r="CW663" s="372"/>
      <c r="CX663" s="372"/>
      <c r="CY663" s="372"/>
      <c r="CZ663" s="372"/>
    </row>
    <row r="664" s="376" customFormat="true" ht="25.15" customHeight="true" x14ac:dyDescent="0.2">
      <c r="C664" s="815"/>
      <c r="D664" s="814"/>
      <c r="E664" s="193"/>
      <c r="F664" s="193"/>
      <c r="G664" s="193"/>
      <c r="H664" s="815"/>
      <c r="I664" s="814"/>
      <c r="J664" s="193"/>
      <c r="K664" s="193"/>
      <c r="L664" s="193"/>
      <c r="M664" s="815"/>
      <c r="N664" s="814"/>
      <c r="O664" s="193"/>
      <c r="P664" s="193"/>
      <c r="Q664" s="193"/>
      <c r="AL664" s="369"/>
      <c r="AM664" s="369"/>
      <c r="AN664" s="369"/>
      <c r="AO664" s="369"/>
      <c r="AP664" s="369"/>
      <c r="AQ664" s="369"/>
      <c r="AR664" s="369"/>
      <c r="AS664" s="369"/>
      <c r="AT664" s="369"/>
      <c r="AU664" s="369"/>
      <c r="AV664" s="369"/>
      <c r="AW664" s="369"/>
      <c r="AX664" s="369"/>
      <c r="AY664" s="369"/>
      <c r="AZ664" s="369"/>
      <c r="BA664" s="372"/>
      <c r="BB664" s="449"/>
      <c r="BC664" s="372"/>
      <c r="BD664" s="372"/>
      <c r="BE664" s="372"/>
      <c r="BF664" s="372"/>
      <c r="BG664" s="372"/>
      <c r="BH664" s="372"/>
      <c r="BI664" s="372"/>
      <c r="BJ664" s="372"/>
      <c r="BK664" s="372"/>
      <c r="BL664" s="372"/>
      <c r="BM664" s="372"/>
      <c r="BN664" s="372"/>
      <c r="BO664" s="372"/>
      <c r="BP664" s="372"/>
      <c r="BQ664" s="372"/>
      <c r="BR664" s="372"/>
      <c r="BS664" s="372"/>
      <c r="BT664" s="372"/>
      <c r="BU664" s="372"/>
      <c r="BV664" s="372"/>
      <c r="BW664" s="372"/>
      <c r="BX664" s="372"/>
      <c r="BY664" s="372"/>
      <c r="BZ664" s="372"/>
      <c r="CA664" s="372"/>
      <c r="CB664" s="372"/>
      <c r="CC664" s="372"/>
      <c r="CD664" s="372"/>
      <c r="CE664" s="372"/>
      <c r="CF664" s="372"/>
      <c r="CG664" s="372"/>
      <c r="CH664" s="372"/>
      <c r="CI664" s="372"/>
      <c r="CJ664" s="372"/>
      <c r="CK664" s="372"/>
      <c r="CL664" s="372"/>
      <c r="CM664" s="372"/>
      <c r="CN664" s="372"/>
      <c r="CO664" s="372"/>
      <c r="CP664" s="372"/>
      <c r="CQ664" s="372"/>
      <c r="CR664" s="372"/>
      <c r="CS664" s="372"/>
      <c r="CT664" s="372"/>
      <c r="CU664" s="372"/>
      <c r="CV664" s="372"/>
      <c r="CW664" s="372"/>
      <c r="CX664" s="372"/>
      <c r="CY664" s="372"/>
      <c r="CZ664" s="372"/>
    </row>
    <row r="665" s="376" customFormat="true" ht="25.15" customHeight="true" x14ac:dyDescent="0.2">
      <c r="C665" s="815"/>
      <c r="D665" s="814"/>
      <c r="E665" s="193"/>
      <c r="F665" s="193"/>
      <c r="G665" s="193"/>
      <c r="H665" s="815"/>
      <c r="I665" s="814"/>
      <c r="J665" s="193"/>
      <c r="K665" s="193"/>
      <c r="L665" s="193"/>
      <c r="M665" s="815"/>
      <c r="N665" s="814"/>
      <c r="O665" s="193"/>
      <c r="P665" s="193"/>
      <c r="Q665" s="193"/>
      <c r="AL665" s="369"/>
      <c r="AM665" s="369"/>
      <c r="AN665" s="369"/>
      <c r="AO665" s="369"/>
      <c r="AP665" s="369"/>
      <c r="AQ665" s="369"/>
      <c r="AR665" s="369"/>
      <c r="AS665" s="369"/>
      <c r="AT665" s="369"/>
      <c r="AU665" s="369"/>
      <c r="AV665" s="369"/>
      <c r="AW665" s="369"/>
      <c r="AX665" s="369"/>
      <c r="AY665" s="369"/>
      <c r="AZ665" s="369"/>
      <c r="BA665" s="372"/>
      <c r="BB665" s="449"/>
      <c r="BC665" s="372"/>
      <c r="BD665" s="372"/>
      <c r="BE665" s="372"/>
      <c r="BF665" s="372"/>
      <c r="BG665" s="372"/>
      <c r="BH665" s="372"/>
      <c r="BI665" s="372"/>
      <c r="BJ665" s="372"/>
      <c r="BK665" s="372"/>
      <c r="BL665" s="372"/>
      <c r="BM665" s="372"/>
      <c r="BN665" s="372"/>
      <c r="BO665" s="372"/>
      <c r="BP665" s="372"/>
      <c r="BQ665" s="372"/>
      <c r="BR665" s="372"/>
      <c r="BS665" s="372"/>
      <c r="BT665" s="372"/>
      <c r="BU665" s="372"/>
      <c r="BV665" s="372"/>
      <c r="BW665" s="372"/>
      <c r="BX665" s="372"/>
      <c r="BY665" s="372"/>
      <c r="BZ665" s="372"/>
      <c r="CA665" s="372"/>
      <c r="CB665" s="372"/>
      <c r="CC665" s="372"/>
      <c r="CD665" s="372"/>
      <c r="CE665" s="372"/>
      <c r="CF665" s="372"/>
      <c r="CG665" s="372"/>
      <c r="CH665" s="372"/>
      <c r="CI665" s="372"/>
      <c r="CJ665" s="372"/>
      <c r="CK665" s="372"/>
      <c r="CL665" s="372"/>
      <c r="CM665" s="372"/>
      <c r="CN665" s="372"/>
      <c r="CO665" s="372"/>
      <c r="CP665" s="372"/>
      <c r="CQ665" s="372"/>
      <c r="CR665" s="372"/>
      <c r="CS665" s="372"/>
      <c r="CT665" s="372"/>
      <c r="CU665" s="372"/>
      <c r="CV665" s="372"/>
      <c r="CW665" s="372"/>
      <c r="CX665" s="372"/>
      <c r="CY665" s="372"/>
      <c r="CZ665" s="372"/>
    </row>
    <row r="666" s="376" customFormat="true" ht="25.15" customHeight="true" x14ac:dyDescent="0.2">
      <c r="C666" s="815"/>
      <c r="D666" s="814"/>
      <c r="E666" s="193"/>
      <c r="F666" s="193"/>
      <c r="G666" s="193"/>
      <c r="H666" s="815"/>
      <c r="I666" s="814"/>
      <c r="J666" s="193"/>
      <c r="K666" s="193"/>
      <c r="L666" s="193"/>
      <c r="M666" s="815"/>
      <c r="N666" s="814"/>
      <c r="O666" s="193"/>
      <c r="P666" s="193"/>
      <c r="Q666" s="193"/>
      <c r="AL666" s="369"/>
      <c r="AM666" s="369"/>
      <c r="AN666" s="369"/>
      <c r="AO666" s="369"/>
      <c r="AP666" s="369"/>
      <c r="AQ666" s="369"/>
      <c r="AR666" s="369"/>
      <c r="AS666" s="369"/>
      <c r="AT666" s="369"/>
      <c r="AU666" s="369"/>
      <c r="AV666" s="369"/>
      <c r="AW666" s="369"/>
      <c r="AX666" s="369"/>
      <c r="AY666" s="369"/>
      <c r="AZ666" s="369"/>
      <c r="BA666" s="372"/>
      <c r="BB666" s="449"/>
      <c r="BC666" s="372"/>
      <c r="BD666" s="372"/>
      <c r="BE666" s="372"/>
      <c r="BF666" s="372"/>
      <c r="BG666" s="372"/>
      <c r="BH666" s="372"/>
      <c r="BI666" s="372"/>
      <c r="BJ666" s="372"/>
      <c r="BK666" s="372"/>
      <c r="BL666" s="372"/>
      <c r="BM666" s="372"/>
      <c r="BN666" s="372"/>
      <c r="BO666" s="372"/>
      <c r="BP666" s="372"/>
      <c r="BQ666" s="372"/>
      <c r="BR666" s="372"/>
      <c r="BS666" s="372"/>
      <c r="BT666" s="372"/>
      <c r="BU666" s="372"/>
      <c r="BV666" s="372"/>
      <c r="BW666" s="372"/>
      <c r="BX666" s="372"/>
      <c r="BY666" s="372"/>
      <c r="BZ666" s="372"/>
      <c r="CA666" s="372"/>
      <c r="CB666" s="372"/>
      <c r="CC666" s="372"/>
      <c r="CD666" s="372"/>
      <c r="CE666" s="372"/>
      <c r="CF666" s="372"/>
      <c r="CG666" s="372"/>
      <c r="CH666" s="372"/>
      <c r="CI666" s="372"/>
      <c r="CJ666" s="372"/>
      <c r="CK666" s="372"/>
      <c r="CL666" s="372"/>
      <c r="CM666" s="372"/>
      <c r="CN666" s="372"/>
      <c r="CO666" s="372"/>
      <c r="CP666" s="372"/>
      <c r="CQ666" s="372"/>
      <c r="CR666" s="372"/>
      <c r="CS666" s="372"/>
      <c r="CT666" s="372"/>
      <c r="CU666" s="372"/>
      <c r="CV666" s="372"/>
      <c r="CW666" s="372"/>
      <c r="CX666" s="372"/>
      <c r="CY666" s="372"/>
      <c r="CZ666" s="372"/>
    </row>
    <row r="667" s="376" customFormat="true" ht="25.15" customHeight="true" x14ac:dyDescent="0.2">
      <c r="C667" s="815"/>
      <c r="D667" s="814"/>
      <c r="E667" s="193"/>
      <c r="F667" s="193"/>
      <c r="G667" s="193"/>
      <c r="H667" s="815"/>
      <c r="I667" s="814"/>
      <c r="J667" s="193"/>
      <c r="K667" s="193"/>
      <c r="L667" s="193"/>
      <c r="M667" s="815"/>
      <c r="N667" s="814"/>
      <c r="O667" s="193"/>
      <c r="P667" s="193"/>
      <c r="Q667" s="193"/>
      <c r="AL667" s="369"/>
      <c r="AM667" s="369"/>
      <c r="AN667" s="369"/>
      <c r="AO667" s="369"/>
      <c r="AP667" s="369"/>
      <c r="AQ667" s="369"/>
      <c r="AR667" s="369"/>
      <c r="AS667" s="369"/>
      <c r="AT667" s="369"/>
      <c r="AU667" s="369"/>
      <c r="AV667" s="369"/>
      <c r="AW667" s="369"/>
      <c r="AX667" s="369"/>
      <c r="AY667" s="369"/>
      <c r="AZ667" s="369"/>
      <c r="BA667" s="372"/>
      <c r="BB667" s="449"/>
      <c r="BC667" s="372"/>
      <c r="BD667" s="372"/>
      <c r="BE667" s="372"/>
      <c r="BF667" s="372"/>
      <c r="BG667" s="372"/>
      <c r="BH667" s="372"/>
      <c r="BI667" s="372"/>
      <c r="BJ667" s="372"/>
      <c r="BK667" s="372"/>
      <c r="BL667" s="372"/>
      <c r="BM667" s="372"/>
      <c r="BN667" s="372"/>
      <c r="BO667" s="372"/>
      <c r="BP667" s="372"/>
      <c r="BQ667" s="372"/>
      <c r="BR667" s="372"/>
      <c r="BS667" s="372"/>
      <c r="BT667" s="372"/>
      <c r="BU667" s="372"/>
      <c r="BV667" s="372"/>
      <c r="BW667" s="372"/>
      <c r="BX667" s="372"/>
      <c r="BY667" s="372"/>
      <c r="BZ667" s="372"/>
      <c r="CA667" s="372"/>
      <c r="CB667" s="372"/>
      <c r="CC667" s="372"/>
      <c r="CD667" s="372"/>
      <c r="CE667" s="372"/>
      <c r="CF667" s="372"/>
      <c r="CG667" s="372"/>
      <c r="CH667" s="372"/>
      <c r="CI667" s="372"/>
      <c r="CJ667" s="372"/>
      <c r="CK667" s="372"/>
      <c r="CL667" s="372"/>
      <c r="CM667" s="372"/>
      <c r="CN667" s="372"/>
      <c r="CO667" s="372"/>
      <c r="CP667" s="372"/>
      <c r="CQ667" s="372"/>
      <c r="CR667" s="372"/>
      <c r="CS667" s="372"/>
      <c r="CT667" s="372"/>
      <c r="CU667" s="372"/>
      <c r="CV667" s="372"/>
      <c r="CW667" s="372"/>
      <c r="CX667" s="372"/>
      <c r="CY667" s="372"/>
      <c r="CZ667" s="372"/>
    </row>
    <row r="668" s="376" customFormat="true" ht="25.15" customHeight="true" x14ac:dyDescent="0.2">
      <c r="C668" s="815"/>
      <c r="D668" s="814"/>
      <c r="E668" s="193"/>
      <c r="F668" s="193"/>
      <c r="G668" s="193"/>
      <c r="H668" s="815"/>
      <c r="I668" s="814"/>
      <c r="J668" s="193"/>
      <c r="K668" s="193"/>
      <c r="L668" s="193"/>
      <c r="M668" s="815"/>
      <c r="N668" s="814"/>
      <c r="O668" s="193"/>
      <c r="P668" s="193"/>
      <c r="Q668" s="193"/>
      <c r="AL668" s="369"/>
      <c r="AM668" s="369"/>
      <c r="AN668" s="369"/>
      <c r="AO668" s="369"/>
      <c r="AP668" s="369"/>
      <c r="AQ668" s="369"/>
      <c r="AR668" s="369"/>
      <c r="AS668" s="369"/>
      <c r="AT668" s="369"/>
      <c r="AU668" s="369"/>
      <c r="AV668" s="369"/>
      <c r="AW668" s="369"/>
      <c r="AX668" s="369"/>
      <c r="AY668" s="369"/>
      <c r="AZ668" s="369"/>
      <c r="BA668" s="372"/>
      <c r="BB668" s="449"/>
      <c r="BC668" s="372"/>
      <c r="BD668" s="372"/>
      <c r="BE668" s="372"/>
      <c r="BF668" s="372"/>
      <c r="BG668" s="372"/>
      <c r="BH668" s="372"/>
      <c r="BI668" s="372"/>
      <c r="BJ668" s="372"/>
      <c r="BK668" s="372"/>
      <c r="BL668" s="372"/>
      <c r="BM668" s="372"/>
      <c r="BN668" s="372"/>
      <c r="BO668" s="372"/>
      <c r="BP668" s="372"/>
      <c r="BQ668" s="372"/>
      <c r="BR668" s="372"/>
      <c r="BS668" s="372"/>
      <c r="BT668" s="372"/>
      <c r="BU668" s="372"/>
      <c r="BV668" s="372"/>
      <c r="BW668" s="372"/>
      <c r="BX668" s="372"/>
      <c r="BY668" s="372"/>
      <c r="BZ668" s="372"/>
      <c r="CA668" s="372"/>
      <c r="CB668" s="372"/>
      <c r="CC668" s="372"/>
      <c r="CD668" s="372"/>
      <c r="CE668" s="372"/>
      <c r="CF668" s="372"/>
      <c r="CG668" s="372"/>
      <c r="CH668" s="372"/>
      <c r="CI668" s="372"/>
      <c r="CJ668" s="372"/>
      <c r="CK668" s="372"/>
      <c r="CL668" s="372"/>
      <c r="CM668" s="372"/>
      <c r="CN668" s="372"/>
      <c r="CO668" s="372"/>
      <c r="CP668" s="372"/>
      <c r="CQ668" s="372"/>
      <c r="CR668" s="372"/>
      <c r="CS668" s="372"/>
      <c r="CT668" s="372"/>
      <c r="CU668" s="372"/>
      <c r="CV668" s="372"/>
      <c r="CW668" s="372"/>
      <c r="CX668" s="372"/>
      <c r="CY668" s="372"/>
      <c r="CZ668" s="372"/>
    </row>
    <row r="669" s="376" customFormat="true" ht="25.15" customHeight="true" x14ac:dyDescent="0.2">
      <c r="C669" s="815"/>
      <c r="D669" s="814"/>
      <c r="E669" s="193"/>
      <c r="F669" s="193"/>
      <c r="G669" s="193"/>
      <c r="H669" s="815"/>
      <c r="I669" s="814"/>
      <c r="J669" s="193"/>
      <c r="K669" s="193"/>
      <c r="L669" s="193"/>
      <c r="M669" s="815"/>
      <c r="N669" s="814"/>
      <c r="O669" s="193"/>
      <c r="P669" s="193"/>
      <c r="Q669" s="193"/>
      <c r="AL669" s="369"/>
      <c r="AM669" s="369"/>
      <c r="AN669" s="369"/>
      <c r="AO669" s="369"/>
      <c r="AP669" s="369"/>
      <c r="AQ669" s="369"/>
      <c r="AR669" s="369"/>
      <c r="AS669" s="369"/>
      <c r="AT669" s="369"/>
      <c r="AU669" s="369"/>
      <c r="AV669" s="369"/>
      <c r="AW669" s="369"/>
      <c r="AX669" s="369"/>
      <c r="AY669" s="369"/>
      <c r="AZ669" s="369"/>
      <c r="BA669" s="372"/>
      <c r="BB669" s="449"/>
      <c r="BC669" s="372"/>
      <c r="BD669" s="372"/>
      <c r="BE669" s="372"/>
      <c r="BF669" s="372"/>
      <c r="BG669" s="372"/>
      <c r="BH669" s="372"/>
      <c r="BI669" s="372"/>
      <c r="BJ669" s="372"/>
      <c r="BK669" s="372"/>
      <c r="BL669" s="372"/>
      <c r="BM669" s="372"/>
      <c r="BN669" s="372"/>
      <c r="BO669" s="372"/>
      <c r="BP669" s="372"/>
      <c r="BQ669" s="372"/>
      <c r="BR669" s="372"/>
      <c r="BS669" s="372"/>
      <c r="BT669" s="372"/>
      <c r="BU669" s="372"/>
      <c r="BV669" s="372"/>
      <c r="BW669" s="372"/>
      <c r="BX669" s="372"/>
      <c r="BY669" s="372"/>
      <c r="BZ669" s="372"/>
      <c r="CA669" s="372"/>
      <c r="CB669" s="372"/>
      <c r="CC669" s="372"/>
      <c r="CD669" s="372"/>
      <c r="CE669" s="372"/>
      <c r="CF669" s="372"/>
      <c r="CG669" s="372"/>
      <c r="CH669" s="372"/>
      <c r="CI669" s="372"/>
      <c r="CJ669" s="372"/>
      <c r="CK669" s="372"/>
      <c r="CL669" s="372"/>
      <c r="CM669" s="372"/>
      <c r="CN669" s="372"/>
      <c r="CO669" s="372"/>
      <c r="CP669" s="372"/>
      <c r="CQ669" s="372"/>
      <c r="CR669" s="372"/>
      <c r="CS669" s="372"/>
      <c r="CT669" s="372"/>
      <c r="CU669" s="372"/>
      <c r="CV669" s="372"/>
      <c r="CW669" s="372"/>
      <c r="CX669" s="372"/>
      <c r="CY669" s="372"/>
      <c r="CZ669" s="372"/>
    </row>
    <row r="670" s="376" customFormat="true" ht="25.15" customHeight="true" x14ac:dyDescent="0.2">
      <c r="C670" s="815"/>
      <c r="D670" s="814"/>
      <c r="E670" s="193"/>
      <c r="F670" s="193"/>
      <c r="G670" s="193"/>
      <c r="H670" s="815"/>
      <c r="I670" s="814"/>
      <c r="J670" s="193"/>
      <c r="K670" s="193"/>
      <c r="L670" s="193"/>
      <c r="M670" s="815"/>
      <c r="N670" s="814"/>
      <c r="O670" s="193"/>
      <c r="P670" s="193"/>
      <c r="Q670" s="193"/>
      <c r="AL670" s="369"/>
      <c r="AM670" s="369"/>
      <c r="AN670" s="369"/>
      <c r="AO670" s="369"/>
      <c r="AP670" s="369"/>
      <c r="AQ670" s="369"/>
      <c r="AR670" s="369"/>
      <c r="AS670" s="369"/>
      <c r="AT670" s="369"/>
      <c r="AU670" s="369"/>
      <c r="AV670" s="369"/>
      <c r="AW670" s="369"/>
      <c r="AX670" s="369"/>
      <c r="AY670" s="369"/>
      <c r="AZ670" s="369"/>
      <c r="BA670" s="372"/>
      <c r="BB670" s="449"/>
      <c r="BC670" s="372"/>
      <c r="BD670" s="372"/>
      <c r="BE670" s="372"/>
      <c r="BF670" s="372"/>
      <c r="BG670" s="372"/>
      <c r="BH670" s="372"/>
      <c r="BI670" s="372"/>
      <c r="BJ670" s="372"/>
      <c r="BK670" s="372"/>
      <c r="BL670" s="372"/>
      <c r="BM670" s="372"/>
      <c r="BN670" s="372"/>
      <c r="BO670" s="372"/>
      <c r="BP670" s="372"/>
      <c r="BQ670" s="372"/>
      <c r="BR670" s="372"/>
      <c r="BS670" s="372"/>
      <c r="BT670" s="372"/>
      <c r="BU670" s="372"/>
      <c r="BV670" s="372"/>
      <c r="BW670" s="372"/>
      <c r="BX670" s="372"/>
      <c r="BY670" s="372"/>
      <c r="BZ670" s="372"/>
      <c r="CA670" s="372"/>
      <c r="CB670" s="372"/>
      <c r="CC670" s="372"/>
      <c r="CD670" s="372"/>
      <c r="CE670" s="372"/>
      <c r="CF670" s="372"/>
      <c r="CG670" s="372"/>
      <c r="CH670" s="372"/>
      <c r="CI670" s="372"/>
      <c r="CJ670" s="372"/>
      <c r="CK670" s="372"/>
      <c r="CL670" s="372"/>
      <c r="CM670" s="372"/>
      <c r="CN670" s="372"/>
      <c r="CO670" s="372"/>
      <c r="CP670" s="372"/>
      <c r="CQ670" s="372"/>
      <c r="CR670" s="372"/>
      <c r="CS670" s="372"/>
      <c r="CT670" s="372"/>
      <c r="CU670" s="372"/>
      <c r="CV670" s="372"/>
      <c r="CW670" s="372"/>
      <c r="CX670" s="372"/>
      <c r="CY670" s="372"/>
      <c r="CZ670" s="372"/>
    </row>
    <row r="671" s="376" customFormat="true" ht="25.15" customHeight="true" x14ac:dyDescent="0.2">
      <c r="C671" s="815"/>
      <c r="D671" s="814"/>
      <c r="E671" s="193"/>
      <c r="F671" s="193"/>
      <c r="G671" s="193"/>
      <c r="H671" s="815"/>
      <c r="I671" s="814"/>
      <c r="J671" s="193"/>
      <c r="K671" s="193"/>
      <c r="L671" s="193"/>
      <c r="M671" s="815"/>
      <c r="N671" s="814"/>
      <c r="O671" s="193"/>
      <c r="P671" s="193"/>
      <c r="Q671" s="193"/>
      <c r="AL671" s="369"/>
      <c r="AM671" s="369"/>
      <c r="AN671" s="369"/>
      <c r="AO671" s="369"/>
      <c r="AP671" s="369"/>
      <c r="AQ671" s="369"/>
      <c r="AR671" s="369"/>
      <c r="AS671" s="369"/>
      <c r="AT671" s="369"/>
      <c r="AU671" s="369"/>
      <c r="AV671" s="369"/>
      <c r="AW671" s="369"/>
      <c r="AX671" s="369"/>
      <c r="AY671" s="369"/>
      <c r="AZ671" s="369"/>
      <c r="BA671" s="372"/>
      <c r="BB671" s="449"/>
      <c r="BC671" s="372"/>
      <c r="BD671" s="372"/>
      <c r="BE671" s="372"/>
      <c r="BF671" s="372"/>
      <c r="BG671" s="372"/>
      <c r="BH671" s="372"/>
      <c r="BI671" s="372"/>
      <c r="BJ671" s="372"/>
      <c r="BK671" s="372"/>
      <c r="BL671" s="372"/>
      <c r="BM671" s="372"/>
      <c r="BN671" s="372"/>
      <c r="BO671" s="372"/>
      <c r="BP671" s="372"/>
      <c r="BQ671" s="372"/>
      <c r="BR671" s="372"/>
      <c r="BS671" s="372"/>
      <c r="BT671" s="372"/>
      <c r="BU671" s="372"/>
      <c r="BV671" s="372"/>
      <c r="BW671" s="372"/>
      <c r="BX671" s="372"/>
      <c r="BY671" s="372"/>
      <c r="BZ671" s="372"/>
      <c r="CA671" s="372"/>
      <c r="CB671" s="372"/>
      <c r="CC671" s="372"/>
      <c r="CD671" s="372"/>
      <c r="CE671" s="372"/>
      <c r="CF671" s="372"/>
      <c r="CG671" s="372"/>
      <c r="CH671" s="372"/>
      <c r="CI671" s="372"/>
      <c r="CJ671" s="372"/>
      <c r="CK671" s="372"/>
      <c r="CL671" s="372"/>
      <c r="CM671" s="372"/>
      <c r="CN671" s="372"/>
      <c r="CO671" s="372"/>
      <c r="CP671" s="372"/>
      <c r="CQ671" s="372"/>
      <c r="CR671" s="372"/>
      <c r="CS671" s="372"/>
      <c r="CT671" s="372"/>
      <c r="CU671" s="372"/>
      <c r="CV671" s="372"/>
      <c r="CW671" s="372"/>
      <c r="CX671" s="372"/>
      <c r="CY671" s="372"/>
      <c r="CZ671" s="372"/>
    </row>
    <row r="672" s="376" customFormat="true" ht="25.15" customHeight="true" x14ac:dyDescent="0.2">
      <c r="C672" s="815"/>
      <c r="D672" s="814"/>
      <c r="E672" s="193"/>
      <c r="F672" s="193"/>
      <c r="G672" s="193"/>
      <c r="H672" s="815"/>
      <c r="I672" s="814"/>
      <c r="J672" s="193"/>
      <c r="K672" s="193"/>
      <c r="L672" s="193"/>
      <c r="M672" s="815"/>
      <c r="N672" s="814"/>
      <c r="O672" s="193"/>
      <c r="P672" s="193"/>
      <c r="Q672" s="193"/>
      <c r="AL672" s="369"/>
      <c r="AM672" s="369"/>
      <c r="AN672" s="369"/>
      <c r="AO672" s="369"/>
      <c r="AP672" s="369"/>
      <c r="AQ672" s="369"/>
      <c r="AR672" s="369"/>
      <c r="AS672" s="369"/>
      <c r="AT672" s="369"/>
      <c r="AU672" s="369"/>
      <c r="AV672" s="369"/>
      <c r="AW672" s="369"/>
      <c r="AX672" s="369"/>
      <c r="AY672" s="369"/>
      <c r="AZ672" s="369"/>
      <c r="BA672" s="372"/>
      <c r="BB672" s="449"/>
      <c r="BC672" s="372"/>
      <c r="BD672" s="372"/>
      <c r="BE672" s="372"/>
      <c r="BF672" s="372"/>
      <c r="BG672" s="372"/>
      <c r="BH672" s="372"/>
      <c r="BI672" s="372"/>
      <c r="BJ672" s="372"/>
      <c r="BK672" s="372"/>
      <c r="BL672" s="372"/>
      <c r="BM672" s="372"/>
      <c r="BN672" s="372"/>
      <c r="BO672" s="372"/>
      <c r="BP672" s="372"/>
      <c r="BQ672" s="372"/>
      <c r="BR672" s="372"/>
      <c r="BS672" s="372"/>
      <c r="BT672" s="372"/>
      <c r="BU672" s="372"/>
      <c r="BV672" s="372"/>
      <c r="BW672" s="372"/>
      <c r="BX672" s="372"/>
      <c r="BY672" s="372"/>
      <c r="BZ672" s="372"/>
      <c r="CA672" s="372"/>
      <c r="CB672" s="372"/>
      <c r="CC672" s="372"/>
      <c r="CD672" s="372"/>
      <c r="CE672" s="372"/>
      <c r="CF672" s="372"/>
      <c r="CG672" s="372"/>
      <c r="CH672" s="372"/>
      <c r="CI672" s="372"/>
      <c r="CJ672" s="372"/>
      <c r="CK672" s="372"/>
      <c r="CL672" s="372"/>
      <c r="CM672" s="372"/>
      <c r="CN672" s="372"/>
      <c r="CO672" s="372"/>
      <c r="CP672" s="372"/>
      <c r="CQ672" s="372"/>
      <c r="CR672" s="372"/>
      <c r="CS672" s="372"/>
      <c r="CT672" s="372"/>
      <c r="CU672" s="372"/>
      <c r="CV672" s="372"/>
      <c r="CW672" s="372"/>
      <c r="CX672" s="372"/>
      <c r="CY672" s="372"/>
      <c r="CZ672" s="372"/>
    </row>
    <row r="673" s="376" customFormat="true" ht="25.15" customHeight="true" x14ac:dyDescent="0.2">
      <c r="C673" s="815"/>
      <c r="D673" s="814"/>
      <c r="E673" s="193"/>
      <c r="F673" s="193"/>
      <c r="G673" s="193"/>
      <c r="H673" s="815"/>
      <c r="I673" s="814"/>
      <c r="J673" s="193"/>
      <c r="K673" s="193"/>
      <c r="L673" s="193"/>
      <c r="M673" s="815"/>
      <c r="N673" s="814"/>
      <c r="O673" s="193"/>
      <c r="P673" s="193"/>
      <c r="Q673" s="193"/>
      <c r="AL673" s="369"/>
      <c r="AM673" s="369"/>
      <c r="AN673" s="369"/>
      <c r="AO673" s="369"/>
      <c r="AP673" s="369"/>
      <c r="AQ673" s="369"/>
      <c r="AR673" s="369"/>
      <c r="AS673" s="369"/>
      <c r="AT673" s="369"/>
      <c r="AU673" s="369"/>
      <c r="AV673" s="369"/>
      <c r="AW673" s="369"/>
      <c r="AX673" s="369"/>
      <c r="AY673" s="369"/>
      <c r="AZ673" s="369"/>
      <c r="BA673" s="372"/>
      <c r="BB673" s="449"/>
      <c r="BC673" s="372"/>
      <c r="BD673" s="372"/>
      <c r="BE673" s="372"/>
      <c r="BF673" s="372"/>
      <c r="BG673" s="372"/>
      <c r="BH673" s="372"/>
      <c r="BI673" s="372"/>
      <c r="BJ673" s="372"/>
      <c r="BK673" s="372"/>
      <c r="BL673" s="372"/>
      <c r="BM673" s="372"/>
      <c r="BN673" s="372"/>
      <c r="BO673" s="372"/>
      <c r="BP673" s="372"/>
      <c r="BQ673" s="372"/>
      <c r="BR673" s="372"/>
      <c r="BS673" s="372"/>
      <c r="BT673" s="372"/>
      <c r="BU673" s="372"/>
      <c r="BV673" s="372"/>
      <c r="BW673" s="372"/>
      <c r="BX673" s="372"/>
      <c r="BY673" s="372"/>
      <c r="BZ673" s="372"/>
      <c r="CA673" s="372"/>
      <c r="CB673" s="372"/>
      <c r="CC673" s="372"/>
      <c r="CD673" s="372"/>
      <c r="CE673" s="372"/>
      <c r="CF673" s="372"/>
      <c r="CG673" s="372"/>
      <c r="CH673" s="372"/>
      <c r="CI673" s="372"/>
      <c r="CJ673" s="372"/>
      <c r="CK673" s="372"/>
      <c r="CL673" s="372"/>
      <c r="CM673" s="372"/>
      <c r="CN673" s="372"/>
      <c r="CO673" s="372"/>
      <c r="CP673" s="372"/>
      <c r="CQ673" s="372"/>
      <c r="CR673" s="372"/>
      <c r="CS673" s="372"/>
      <c r="CT673" s="372"/>
      <c r="CU673" s="372"/>
      <c r="CV673" s="372"/>
      <c r="CW673" s="372"/>
      <c r="CX673" s="372"/>
      <c r="CY673" s="372"/>
      <c r="CZ673" s="372"/>
    </row>
    <row r="674" s="376" customFormat="true" ht="25.15" customHeight="true" x14ac:dyDescent="0.2">
      <c r="C674" s="815"/>
      <c r="D674" s="814"/>
      <c r="E674" s="193"/>
      <c r="F674" s="193"/>
      <c r="G674" s="193"/>
      <c r="H674" s="815"/>
      <c r="I674" s="814"/>
      <c r="J674" s="193"/>
      <c r="K674" s="193"/>
      <c r="L674" s="193"/>
      <c r="M674" s="815"/>
      <c r="N674" s="814"/>
      <c r="O674" s="193"/>
      <c r="P674" s="193"/>
      <c r="Q674" s="193"/>
      <c r="AL674" s="369"/>
      <c r="AM674" s="369"/>
      <c r="AN674" s="369"/>
      <c r="AO674" s="369"/>
      <c r="AP674" s="369"/>
      <c r="AQ674" s="369"/>
      <c r="AR674" s="369"/>
      <c r="AS674" s="369"/>
      <c r="AT674" s="369"/>
      <c r="AU674" s="369"/>
      <c r="AV674" s="369"/>
      <c r="AW674" s="369"/>
      <c r="AX674" s="369"/>
      <c r="AY674" s="369"/>
      <c r="AZ674" s="369"/>
      <c r="BA674" s="372"/>
      <c r="BB674" s="449"/>
      <c r="BC674" s="372"/>
      <c r="BD674" s="372"/>
      <c r="BE674" s="372"/>
      <c r="BF674" s="372"/>
      <c r="BG674" s="372"/>
      <c r="BH674" s="372"/>
      <c r="BI674" s="372"/>
      <c r="BJ674" s="372"/>
      <c r="BK674" s="372"/>
      <c r="BL674" s="372"/>
      <c r="BM674" s="372"/>
      <c r="BN674" s="372"/>
      <c r="BO674" s="372"/>
      <c r="BP674" s="372"/>
      <c r="BQ674" s="372"/>
      <c r="BR674" s="372"/>
      <c r="BS674" s="372"/>
      <c r="BT674" s="372"/>
      <c r="BU674" s="372"/>
      <c r="BV674" s="372"/>
      <c r="BW674" s="372"/>
      <c r="BX674" s="372"/>
      <c r="BY674" s="372"/>
      <c r="BZ674" s="372"/>
      <c r="CA674" s="372"/>
      <c r="CB674" s="372"/>
      <c r="CC674" s="372"/>
      <c r="CD674" s="372"/>
      <c r="CE674" s="372"/>
      <c r="CF674" s="372"/>
      <c r="CG674" s="372"/>
      <c r="CH674" s="372"/>
      <c r="CI674" s="372"/>
      <c r="CJ674" s="372"/>
      <c r="CK674" s="372"/>
      <c r="CL674" s="372"/>
      <c r="CM674" s="372"/>
      <c r="CN674" s="372"/>
      <c r="CO674" s="372"/>
      <c r="CP674" s="372"/>
      <c r="CQ674" s="372"/>
      <c r="CR674" s="372"/>
      <c r="CS674" s="372"/>
      <c r="CT674" s="372"/>
      <c r="CU674" s="372"/>
      <c r="CV674" s="372"/>
      <c r="CW674" s="372"/>
      <c r="CX674" s="372"/>
      <c r="CY674" s="372"/>
      <c r="CZ674" s="372"/>
    </row>
    <row r="675" s="376" customFormat="true" ht="25.15" customHeight="true" x14ac:dyDescent="0.2">
      <c r="C675" s="815"/>
      <c r="D675" s="814"/>
      <c r="E675" s="193"/>
      <c r="F675" s="193"/>
      <c r="G675" s="193"/>
      <c r="H675" s="815"/>
      <c r="I675" s="814"/>
      <c r="J675" s="193"/>
      <c r="K675" s="193"/>
      <c r="L675" s="193"/>
      <c r="M675" s="815"/>
      <c r="N675" s="814"/>
      <c r="O675" s="193"/>
      <c r="P675" s="193"/>
      <c r="Q675" s="193"/>
      <c r="AL675" s="369"/>
      <c r="AM675" s="369"/>
      <c r="AN675" s="369"/>
      <c r="AO675" s="369"/>
      <c r="AP675" s="369"/>
      <c r="AQ675" s="369"/>
      <c r="AR675" s="369"/>
      <c r="AS675" s="369"/>
      <c r="AT675" s="369"/>
      <c r="AU675" s="369"/>
      <c r="AV675" s="369"/>
      <c r="AW675" s="369"/>
      <c r="AX675" s="369"/>
      <c r="AY675" s="369"/>
      <c r="AZ675" s="369"/>
      <c r="BA675" s="372"/>
      <c r="BB675" s="449"/>
      <c r="BC675" s="372"/>
      <c r="BD675" s="372"/>
      <c r="BE675" s="372"/>
      <c r="BF675" s="372"/>
      <c r="BG675" s="372"/>
      <c r="BH675" s="372"/>
      <c r="BI675" s="372"/>
      <c r="BJ675" s="372"/>
      <c r="BK675" s="372"/>
      <c r="BL675" s="372"/>
      <c r="BM675" s="372"/>
      <c r="BN675" s="372"/>
      <c r="BO675" s="372"/>
      <c r="BP675" s="372"/>
      <c r="BQ675" s="372"/>
      <c r="BR675" s="372"/>
      <c r="BS675" s="372"/>
      <c r="BT675" s="372"/>
      <c r="BU675" s="372"/>
      <c r="BV675" s="372"/>
      <c r="BW675" s="372"/>
      <c r="BX675" s="372"/>
      <c r="BY675" s="372"/>
      <c r="BZ675" s="372"/>
      <c r="CA675" s="372"/>
      <c r="CB675" s="372"/>
      <c r="CC675" s="372"/>
      <c r="CD675" s="372"/>
      <c r="CE675" s="372"/>
      <c r="CF675" s="372"/>
      <c r="CG675" s="372"/>
      <c r="CH675" s="372"/>
      <c r="CI675" s="372"/>
      <c r="CJ675" s="372"/>
      <c r="CK675" s="372"/>
      <c r="CL675" s="372"/>
      <c r="CM675" s="372"/>
      <c r="CN675" s="372"/>
      <c r="CO675" s="372"/>
      <c r="CP675" s="372"/>
      <c r="CQ675" s="372"/>
      <c r="CR675" s="372"/>
      <c r="CS675" s="372"/>
      <c r="CT675" s="372"/>
      <c r="CU675" s="372"/>
      <c r="CV675" s="372"/>
      <c r="CW675" s="372"/>
      <c r="CX675" s="372"/>
      <c r="CY675" s="372"/>
      <c r="CZ675" s="372"/>
    </row>
    <row r="676" s="376" customFormat="true" ht="25.15" customHeight="true" x14ac:dyDescent="0.2">
      <c r="C676" s="815"/>
      <c r="D676" s="814"/>
      <c r="E676" s="193"/>
      <c r="F676" s="193"/>
      <c r="G676" s="193"/>
      <c r="H676" s="815"/>
      <c r="I676" s="814"/>
      <c r="J676" s="193"/>
      <c r="K676" s="193"/>
      <c r="L676" s="193"/>
      <c r="M676" s="815"/>
      <c r="N676" s="814"/>
      <c r="O676" s="193"/>
      <c r="P676" s="193"/>
      <c r="Q676" s="193"/>
      <c r="AL676" s="369"/>
      <c r="AM676" s="369"/>
      <c r="AN676" s="369"/>
      <c r="AO676" s="369"/>
      <c r="AP676" s="369"/>
      <c r="AQ676" s="369"/>
      <c r="AR676" s="369"/>
      <c r="AS676" s="369"/>
      <c r="AT676" s="369"/>
      <c r="AU676" s="369"/>
      <c r="AV676" s="369"/>
      <c r="AW676" s="369"/>
      <c r="AX676" s="369"/>
      <c r="AY676" s="369"/>
      <c r="AZ676" s="369"/>
      <c r="BA676" s="372"/>
      <c r="BB676" s="449"/>
      <c r="BC676" s="372"/>
      <c r="BD676" s="372"/>
      <c r="BE676" s="372"/>
      <c r="BF676" s="372"/>
      <c r="BG676" s="372"/>
      <c r="BH676" s="372"/>
      <c r="BI676" s="372"/>
      <c r="BJ676" s="372"/>
      <c r="BK676" s="372"/>
      <c r="BL676" s="372"/>
      <c r="BM676" s="372"/>
      <c r="BN676" s="372"/>
      <c r="BO676" s="372"/>
      <c r="BP676" s="372"/>
      <c r="BQ676" s="372"/>
      <c r="BR676" s="372"/>
      <c r="BS676" s="372"/>
      <c r="BT676" s="372"/>
      <c r="BU676" s="372"/>
      <c r="BV676" s="372"/>
      <c r="BW676" s="372"/>
      <c r="BX676" s="372"/>
      <c r="BY676" s="372"/>
      <c r="BZ676" s="372"/>
      <c r="CA676" s="372"/>
      <c r="CB676" s="372"/>
      <c r="CC676" s="372"/>
      <c r="CD676" s="372"/>
      <c r="CE676" s="372"/>
      <c r="CF676" s="372"/>
      <c r="CG676" s="372"/>
      <c r="CH676" s="372"/>
      <c r="CI676" s="372"/>
      <c r="CJ676" s="372"/>
      <c r="CK676" s="372"/>
      <c r="CL676" s="372"/>
      <c r="CM676" s="372"/>
      <c r="CN676" s="372"/>
      <c r="CO676" s="372"/>
      <c r="CP676" s="372"/>
      <c r="CQ676" s="372"/>
      <c r="CR676" s="372"/>
      <c r="CS676" s="372"/>
      <c r="CT676" s="372"/>
      <c r="CU676" s="372"/>
      <c r="CV676" s="372"/>
      <c r="CW676" s="372"/>
      <c r="CX676" s="372"/>
      <c r="CY676" s="372"/>
      <c r="CZ676" s="372"/>
    </row>
    <row r="677" s="376" customFormat="true" ht="25.15" customHeight="true" x14ac:dyDescent="0.2">
      <c r="C677" s="815"/>
      <c r="D677" s="814"/>
      <c r="E677" s="193"/>
      <c r="F677" s="193"/>
      <c r="G677" s="193"/>
      <c r="H677" s="815"/>
      <c r="I677" s="814"/>
      <c r="J677" s="193"/>
      <c r="K677" s="193"/>
      <c r="L677" s="193"/>
      <c r="M677" s="815"/>
      <c r="N677" s="814"/>
      <c r="O677" s="193"/>
      <c r="P677" s="193"/>
      <c r="Q677" s="193"/>
      <c r="AL677" s="369"/>
      <c r="AM677" s="369"/>
      <c r="AN677" s="369"/>
      <c r="AO677" s="369"/>
      <c r="AP677" s="369"/>
      <c r="AQ677" s="369"/>
      <c r="AR677" s="369"/>
      <c r="AS677" s="369"/>
      <c r="AT677" s="369"/>
      <c r="AU677" s="369"/>
      <c r="AV677" s="369"/>
      <c r="AW677" s="369"/>
      <c r="AX677" s="369"/>
      <c r="AY677" s="369"/>
      <c r="AZ677" s="369"/>
      <c r="BA677" s="372"/>
      <c r="BB677" s="449"/>
      <c r="BC677" s="372"/>
      <c r="BD677" s="372"/>
      <c r="BE677" s="372"/>
      <c r="BF677" s="372"/>
      <c r="BG677" s="372"/>
      <c r="BH677" s="372"/>
      <c r="BI677" s="372"/>
      <c r="BJ677" s="372"/>
      <c r="BK677" s="372"/>
      <c r="BL677" s="372"/>
      <c r="BM677" s="372"/>
      <c r="BN677" s="372"/>
      <c r="BO677" s="372"/>
      <c r="BP677" s="372"/>
      <c r="BQ677" s="372"/>
      <c r="BR677" s="372"/>
      <c r="BS677" s="372"/>
      <c r="BT677" s="372"/>
      <c r="BU677" s="372"/>
      <c r="BV677" s="372"/>
      <c r="BW677" s="372"/>
      <c r="BX677" s="372"/>
      <c r="BY677" s="372"/>
      <c r="BZ677" s="372"/>
      <c r="CA677" s="372"/>
      <c r="CB677" s="372"/>
      <c r="CC677" s="372"/>
      <c r="CD677" s="372"/>
      <c r="CE677" s="372"/>
      <c r="CF677" s="372"/>
      <c r="CG677" s="372"/>
      <c r="CH677" s="372"/>
      <c r="CI677" s="372"/>
      <c r="CJ677" s="372"/>
      <c r="CK677" s="372"/>
      <c r="CL677" s="372"/>
      <c r="CM677" s="372"/>
      <c r="CN677" s="372"/>
      <c r="CO677" s="372"/>
      <c r="CP677" s="372"/>
      <c r="CQ677" s="372"/>
      <c r="CR677" s="372"/>
      <c r="CS677" s="372"/>
      <c r="CT677" s="372"/>
      <c r="CU677" s="372"/>
      <c r="CV677" s="372"/>
      <c r="CW677" s="372"/>
      <c r="CX677" s="372"/>
      <c r="CY677" s="372"/>
      <c r="CZ677" s="372"/>
    </row>
    <row r="678" s="376" customFormat="true" ht="25.15" customHeight="true" x14ac:dyDescent="0.2">
      <c r="C678" s="815"/>
      <c r="D678" s="814"/>
      <c r="E678" s="193"/>
      <c r="F678" s="193"/>
      <c r="G678" s="193"/>
      <c r="H678" s="815"/>
      <c r="I678" s="814"/>
      <c r="J678" s="193"/>
      <c r="K678" s="193"/>
      <c r="L678" s="193"/>
      <c r="M678" s="815"/>
      <c r="N678" s="814"/>
      <c r="O678" s="193"/>
      <c r="P678" s="193"/>
      <c r="Q678" s="193"/>
      <c r="AL678" s="369"/>
      <c r="AM678" s="369"/>
      <c r="AN678" s="369"/>
      <c r="AO678" s="369"/>
      <c r="AP678" s="369"/>
      <c r="AQ678" s="369"/>
      <c r="AR678" s="369"/>
      <c r="AS678" s="369"/>
      <c r="AT678" s="369"/>
      <c r="AU678" s="369"/>
      <c r="AV678" s="369"/>
      <c r="AW678" s="369"/>
      <c r="AX678" s="369"/>
      <c r="AY678" s="369"/>
      <c r="AZ678" s="369"/>
      <c r="BA678" s="372"/>
      <c r="BB678" s="449"/>
      <c r="BC678" s="372"/>
      <c r="BD678" s="372"/>
      <c r="BE678" s="372"/>
      <c r="BF678" s="372"/>
      <c r="BG678" s="372"/>
      <c r="BH678" s="372"/>
      <c r="BI678" s="372"/>
      <c r="BJ678" s="372"/>
      <c r="BK678" s="372"/>
      <c r="BL678" s="372"/>
      <c r="BM678" s="372"/>
      <c r="BN678" s="372"/>
      <c r="BO678" s="372"/>
      <c r="BP678" s="372"/>
      <c r="BQ678" s="372"/>
      <c r="BR678" s="372"/>
      <c r="BS678" s="372"/>
      <c r="BT678" s="372"/>
      <c r="BU678" s="372"/>
      <c r="BV678" s="372"/>
      <c r="BW678" s="372"/>
      <c r="BX678" s="372"/>
      <c r="BY678" s="372"/>
      <c r="BZ678" s="372"/>
      <c r="CA678" s="372"/>
      <c r="CB678" s="372"/>
      <c r="CC678" s="372"/>
      <c r="CD678" s="372"/>
      <c r="CE678" s="372"/>
      <c r="CF678" s="372"/>
      <c r="CG678" s="372"/>
      <c r="CH678" s="372"/>
      <c r="CI678" s="372"/>
      <c r="CJ678" s="372"/>
      <c r="CK678" s="372"/>
      <c r="CL678" s="372"/>
      <c r="CM678" s="372"/>
      <c r="CN678" s="372"/>
      <c r="CO678" s="372"/>
      <c r="CP678" s="372"/>
      <c r="CQ678" s="372"/>
      <c r="CR678" s="372"/>
      <c r="CS678" s="372"/>
      <c r="CT678" s="372"/>
      <c r="CU678" s="372"/>
      <c r="CV678" s="372"/>
      <c r="CW678" s="372"/>
      <c r="CX678" s="372"/>
      <c r="CY678" s="372"/>
      <c r="CZ678" s="372"/>
    </row>
    <row r="679" s="376" customFormat="true" ht="25.15" customHeight="true" x14ac:dyDescent="0.2">
      <c r="C679" s="815"/>
      <c r="D679" s="814"/>
      <c r="E679" s="193"/>
      <c r="F679" s="193"/>
      <c r="G679" s="193"/>
      <c r="H679" s="815"/>
      <c r="I679" s="814"/>
      <c r="J679" s="193"/>
      <c r="K679" s="193"/>
      <c r="L679" s="193"/>
      <c r="M679" s="815"/>
      <c r="N679" s="814"/>
      <c r="O679" s="193"/>
      <c r="P679" s="193"/>
      <c r="Q679" s="193"/>
      <c r="AL679" s="369"/>
      <c r="AM679" s="369"/>
      <c r="AN679" s="369"/>
      <c r="AO679" s="369"/>
      <c r="AP679" s="369"/>
      <c r="AQ679" s="369"/>
      <c r="AR679" s="369"/>
      <c r="AS679" s="369"/>
      <c r="AT679" s="369"/>
      <c r="AU679" s="369"/>
      <c r="AV679" s="369"/>
      <c r="AW679" s="369"/>
      <c r="AX679" s="369"/>
      <c r="AY679" s="369"/>
      <c r="AZ679" s="369"/>
      <c r="BA679" s="372"/>
      <c r="BB679" s="449"/>
      <c r="BC679" s="372"/>
      <c r="BD679" s="372"/>
      <c r="BE679" s="372"/>
      <c r="BF679" s="372"/>
      <c r="BG679" s="372"/>
      <c r="BH679" s="372"/>
      <c r="BI679" s="372"/>
      <c r="BJ679" s="372"/>
      <c r="BK679" s="372"/>
      <c r="BL679" s="372"/>
      <c r="BM679" s="372"/>
      <c r="BN679" s="372"/>
      <c r="BO679" s="372"/>
      <c r="BP679" s="372"/>
      <c r="BQ679" s="372"/>
      <c r="BR679" s="372"/>
      <c r="BS679" s="372"/>
      <c r="BT679" s="372"/>
      <c r="BU679" s="372"/>
      <c r="BV679" s="372"/>
      <c r="BW679" s="372"/>
      <c r="BX679" s="372"/>
      <c r="BY679" s="372"/>
      <c r="BZ679" s="372"/>
      <c r="CA679" s="372"/>
      <c r="CB679" s="372"/>
      <c r="CC679" s="372"/>
      <c r="CD679" s="372"/>
      <c r="CE679" s="372"/>
      <c r="CF679" s="372"/>
      <c r="CG679" s="372"/>
      <c r="CH679" s="372"/>
      <c r="CI679" s="372"/>
      <c r="CJ679" s="372"/>
      <c r="CK679" s="372"/>
      <c r="CL679" s="372"/>
      <c r="CM679" s="372"/>
      <c r="CN679" s="372"/>
      <c r="CO679" s="372"/>
      <c r="CP679" s="372"/>
      <c r="CQ679" s="372"/>
      <c r="CR679" s="372"/>
      <c r="CS679" s="372"/>
      <c r="CT679" s="372"/>
      <c r="CU679" s="372"/>
      <c r="CV679" s="372"/>
      <c r="CW679" s="372"/>
      <c r="CX679" s="372"/>
      <c r="CY679" s="372"/>
      <c r="CZ679" s="372"/>
    </row>
    <row r="680" s="376" customFormat="true" ht="25.15" customHeight="true" x14ac:dyDescent="0.2">
      <c r="C680" s="815"/>
      <c r="D680" s="814"/>
      <c r="E680" s="193"/>
      <c r="F680" s="193"/>
      <c r="G680" s="193"/>
      <c r="H680" s="815"/>
      <c r="I680" s="814"/>
      <c r="J680" s="193"/>
      <c r="K680" s="193"/>
      <c r="L680" s="193"/>
      <c r="M680" s="815"/>
      <c r="N680" s="814"/>
      <c r="O680" s="193"/>
      <c r="P680" s="193"/>
      <c r="Q680" s="193"/>
      <c r="AL680" s="369"/>
      <c r="AM680" s="369"/>
      <c r="AN680" s="369"/>
      <c r="AO680" s="369"/>
      <c r="AP680" s="369"/>
      <c r="AQ680" s="369"/>
      <c r="AR680" s="369"/>
      <c r="AS680" s="369"/>
      <c r="AT680" s="369"/>
      <c r="AU680" s="369"/>
      <c r="AV680" s="369"/>
      <c r="AW680" s="369"/>
      <c r="AX680" s="369"/>
      <c r="AY680" s="369"/>
      <c r="AZ680" s="369"/>
      <c r="BA680" s="372"/>
      <c r="BB680" s="449"/>
      <c r="BC680" s="372"/>
      <c r="BD680" s="372"/>
      <c r="BE680" s="372"/>
      <c r="BF680" s="372"/>
      <c r="BG680" s="372"/>
      <c r="BH680" s="372"/>
      <c r="BI680" s="372"/>
      <c r="BJ680" s="372"/>
      <c r="BK680" s="372"/>
      <c r="BL680" s="372"/>
      <c r="BM680" s="372"/>
      <c r="BN680" s="372"/>
      <c r="BO680" s="372"/>
      <c r="BP680" s="372"/>
      <c r="BQ680" s="372"/>
      <c r="BR680" s="372"/>
      <c r="BS680" s="372"/>
      <c r="BT680" s="372"/>
      <c r="BU680" s="372"/>
      <c r="BV680" s="372"/>
      <c r="BW680" s="372"/>
      <c r="BX680" s="372"/>
      <c r="BY680" s="372"/>
      <c r="BZ680" s="372"/>
      <c r="CA680" s="372"/>
      <c r="CB680" s="372"/>
      <c r="CC680" s="372"/>
      <c r="CD680" s="372"/>
      <c r="CE680" s="372"/>
      <c r="CF680" s="372"/>
      <c r="CG680" s="372"/>
      <c r="CH680" s="372"/>
      <c r="CI680" s="372"/>
      <c r="CJ680" s="372"/>
      <c r="CK680" s="372"/>
      <c r="CL680" s="372"/>
      <c r="CM680" s="372"/>
      <c r="CN680" s="372"/>
      <c r="CO680" s="372"/>
      <c r="CP680" s="372"/>
      <c r="CQ680" s="372"/>
      <c r="CR680" s="372"/>
      <c r="CS680" s="372"/>
      <c r="CT680" s="372"/>
      <c r="CU680" s="372"/>
      <c r="CV680" s="372"/>
      <c r="CW680" s="372"/>
      <c r="CX680" s="372"/>
      <c r="CY680" s="372"/>
      <c r="CZ680" s="372"/>
    </row>
    <row r="681" s="376" customFormat="true" ht="25.15" customHeight="true" x14ac:dyDescent="0.2">
      <c r="C681" s="815"/>
      <c r="D681" s="814"/>
      <c r="E681" s="193"/>
      <c r="F681" s="193"/>
      <c r="G681" s="193"/>
      <c r="H681" s="815"/>
      <c r="I681" s="814"/>
      <c r="J681" s="193"/>
      <c r="K681" s="193"/>
      <c r="L681" s="193"/>
      <c r="M681" s="815"/>
      <c r="N681" s="814"/>
      <c r="O681" s="193"/>
      <c r="P681" s="193"/>
      <c r="Q681" s="193"/>
      <c r="AL681" s="369"/>
      <c r="AM681" s="369"/>
      <c r="AN681" s="369"/>
      <c r="AO681" s="369"/>
      <c r="AP681" s="369"/>
      <c r="AQ681" s="369"/>
      <c r="AR681" s="369"/>
      <c r="AS681" s="369"/>
      <c r="AT681" s="369"/>
      <c r="AU681" s="369"/>
      <c r="AV681" s="369"/>
      <c r="AW681" s="369"/>
      <c r="AX681" s="369"/>
      <c r="AY681" s="369"/>
      <c r="AZ681" s="369"/>
      <c r="BA681" s="372"/>
      <c r="BB681" s="449"/>
      <c r="BC681" s="372"/>
      <c r="BD681" s="372"/>
      <c r="BE681" s="372"/>
      <c r="BF681" s="372"/>
      <c r="BG681" s="372"/>
      <c r="BH681" s="372"/>
      <c r="BI681" s="372"/>
      <c r="BJ681" s="372"/>
      <c r="BK681" s="372"/>
      <c r="BL681" s="372"/>
      <c r="BM681" s="372"/>
      <c r="BN681" s="372"/>
      <c r="BO681" s="372"/>
      <c r="BP681" s="372"/>
      <c r="BQ681" s="372"/>
      <c r="BR681" s="372"/>
      <c r="BS681" s="372"/>
      <c r="BT681" s="372"/>
      <c r="BU681" s="372"/>
      <c r="BV681" s="372"/>
      <c r="BW681" s="372"/>
      <c r="BX681" s="372"/>
      <c r="BY681" s="372"/>
      <c r="BZ681" s="372"/>
      <c r="CA681" s="372"/>
      <c r="CB681" s="372"/>
      <c r="CC681" s="372"/>
      <c r="CD681" s="372"/>
      <c r="CE681" s="372"/>
      <c r="CF681" s="372"/>
      <c r="CG681" s="372"/>
      <c r="CH681" s="372"/>
      <c r="CI681" s="372"/>
      <c r="CJ681" s="372"/>
      <c r="CK681" s="372"/>
      <c r="CL681" s="372"/>
      <c r="CM681" s="372"/>
      <c r="CN681" s="372"/>
      <c r="CO681" s="372"/>
      <c r="CP681" s="372"/>
      <c r="CQ681" s="372"/>
      <c r="CR681" s="372"/>
      <c r="CS681" s="372"/>
      <c r="CT681" s="372"/>
      <c r="CU681" s="372"/>
      <c r="CV681" s="372"/>
      <c r="CW681" s="372"/>
      <c r="CX681" s="372"/>
      <c r="CY681" s="372"/>
      <c r="CZ681" s="372"/>
    </row>
    <row r="682" s="376" customFormat="true" ht="25.15" customHeight="true" x14ac:dyDescent="0.2">
      <c r="C682" s="815"/>
      <c r="D682" s="814"/>
      <c r="E682" s="193"/>
      <c r="F682" s="193"/>
      <c r="G682" s="193"/>
      <c r="H682" s="815"/>
      <c r="I682" s="814"/>
      <c r="J682" s="193"/>
      <c r="K682" s="193"/>
      <c r="L682" s="193"/>
      <c r="M682" s="815"/>
      <c r="N682" s="814"/>
      <c r="O682" s="193"/>
      <c r="P682" s="193"/>
      <c r="Q682" s="193"/>
      <c r="AL682" s="369"/>
      <c r="AM682" s="369"/>
      <c r="AN682" s="369"/>
      <c r="AO682" s="369"/>
      <c r="AP682" s="369"/>
      <c r="AQ682" s="369"/>
      <c r="AR682" s="369"/>
      <c r="AS682" s="369"/>
      <c r="AT682" s="369"/>
      <c r="AU682" s="369"/>
      <c r="AV682" s="369"/>
      <c r="AW682" s="369"/>
      <c r="AX682" s="369"/>
      <c r="AY682" s="369"/>
      <c r="AZ682" s="369"/>
      <c r="BA682" s="372"/>
      <c r="BB682" s="449"/>
      <c r="BC682" s="372"/>
      <c r="BD682" s="372"/>
      <c r="BE682" s="372"/>
      <c r="BF682" s="372"/>
      <c r="BG682" s="372"/>
      <c r="BH682" s="372"/>
      <c r="BI682" s="372"/>
      <c r="BJ682" s="372"/>
      <c r="BK682" s="372"/>
      <c r="BL682" s="372"/>
      <c r="BM682" s="372"/>
      <c r="BN682" s="372"/>
      <c r="BO682" s="372"/>
      <c r="BP682" s="372"/>
      <c r="BQ682" s="372"/>
      <c r="BR682" s="372"/>
      <c r="BS682" s="372"/>
      <c r="BT682" s="372"/>
      <c r="BU682" s="372"/>
      <c r="BV682" s="372"/>
      <c r="BW682" s="372"/>
      <c r="BX682" s="372"/>
      <c r="BY682" s="372"/>
      <c r="BZ682" s="372"/>
      <c r="CA682" s="372"/>
      <c r="CB682" s="372"/>
      <c r="CC682" s="372"/>
      <c r="CD682" s="372"/>
      <c r="CE682" s="372"/>
      <c r="CF682" s="372"/>
      <c r="CG682" s="372"/>
      <c r="CH682" s="372"/>
      <c r="CI682" s="372"/>
      <c r="CJ682" s="372"/>
      <c r="CK682" s="372"/>
      <c r="CL682" s="372"/>
      <c r="CM682" s="372"/>
      <c r="CN682" s="372"/>
      <c r="CO682" s="372"/>
      <c r="CP682" s="372"/>
      <c r="CQ682" s="372"/>
      <c r="CR682" s="372"/>
      <c r="CS682" s="372"/>
      <c r="CT682" s="372"/>
      <c r="CU682" s="372"/>
      <c r="CV682" s="372"/>
      <c r="CW682" s="372"/>
      <c r="CX682" s="372"/>
      <c r="CY682" s="372"/>
      <c r="CZ682" s="372"/>
    </row>
    <row r="683" s="376" customFormat="true" ht="25.15" customHeight="true" x14ac:dyDescent="0.2">
      <c r="C683" s="815"/>
      <c r="D683" s="814"/>
      <c r="E683" s="193"/>
      <c r="F683" s="193"/>
      <c r="G683" s="193"/>
      <c r="H683" s="815"/>
      <c r="I683" s="814"/>
      <c r="J683" s="193"/>
      <c r="K683" s="193"/>
      <c r="L683" s="193"/>
      <c r="M683" s="815"/>
      <c r="N683" s="814"/>
      <c r="O683" s="193"/>
      <c r="P683" s="193"/>
      <c r="Q683" s="193"/>
      <c r="AL683" s="369"/>
      <c r="AM683" s="369"/>
      <c r="AN683" s="369"/>
      <c r="AO683" s="369"/>
      <c r="AP683" s="369"/>
      <c r="AQ683" s="369"/>
      <c r="AR683" s="369"/>
      <c r="AS683" s="369"/>
      <c r="AT683" s="369"/>
      <c r="AU683" s="369"/>
      <c r="AV683" s="369"/>
      <c r="AW683" s="369"/>
      <c r="AX683" s="369"/>
      <c r="AY683" s="369"/>
      <c r="AZ683" s="369"/>
      <c r="BA683" s="372"/>
      <c r="BB683" s="449"/>
      <c r="BC683" s="372"/>
      <c r="BD683" s="372"/>
      <c r="BE683" s="372"/>
      <c r="BF683" s="372"/>
      <c r="BG683" s="372"/>
      <c r="BH683" s="372"/>
      <c r="BI683" s="372"/>
      <c r="BJ683" s="372"/>
      <c r="BK683" s="372"/>
      <c r="BL683" s="372"/>
      <c r="BM683" s="372"/>
      <c r="BN683" s="372"/>
      <c r="BO683" s="372"/>
      <c r="BP683" s="372"/>
      <c r="BQ683" s="372"/>
      <c r="BR683" s="372"/>
      <c r="BS683" s="372"/>
      <c r="BT683" s="372"/>
      <c r="BU683" s="372"/>
      <c r="BV683" s="372"/>
      <c r="BW683" s="372"/>
      <c r="BX683" s="372"/>
      <c r="BY683" s="372"/>
      <c r="BZ683" s="372"/>
      <c r="CA683" s="372"/>
      <c r="CB683" s="372"/>
      <c r="CC683" s="372"/>
      <c r="CD683" s="372"/>
      <c r="CE683" s="372"/>
      <c r="CF683" s="372"/>
      <c r="CG683" s="372"/>
      <c r="CH683" s="372"/>
      <c r="CI683" s="372"/>
      <c r="CJ683" s="372"/>
      <c r="CK683" s="372"/>
      <c r="CL683" s="372"/>
      <c r="CM683" s="372"/>
      <c r="CN683" s="372"/>
      <c r="CO683" s="372"/>
      <c r="CP683" s="372"/>
      <c r="CQ683" s="372"/>
      <c r="CR683" s="372"/>
      <c r="CS683" s="372"/>
      <c r="CT683" s="372"/>
      <c r="CU683" s="372"/>
      <c r="CV683" s="372"/>
      <c r="CW683" s="372"/>
      <c r="CX683" s="372"/>
      <c r="CY683" s="372"/>
      <c r="CZ683" s="372"/>
    </row>
    <row r="684" s="376" customFormat="true" ht="25.15" customHeight="true" x14ac:dyDescent="0.2">
      <c r="C684" s="815"/>
      <c r="D684" s="814"/>
      <c r="E684" s="193"/>
      <c r="F684" s="193"/>
      <c r="G684" s="193"/>
      <c r="H684" s="815"/>
      <c r="I684" s="814"/>
      <c r="J684" s="193"/>
      <c r="K684" s="193"/>
      <c r="L684" s="193"/>
      <c r="M684" s="815"/>
      <c r="N684" s="814"/>
      <c r="O684" s="193"/>
      <c r="P684" s="193"/>
      <c r="Q684" s="193"/>
      <c r="AL684" s="369"/>
      <c r="AM684" s="369"/>
      <c r="AN684" s="369"/>
      <c r="AO684" s="369"/>
      <c r="AP684" s="369"/>
      <c r="AQ684" s="369"/>
      <c r="AR684" s="369"/>
      <c r="AS684" s="369"/>
      <c r="AT684" s="369"/>
      <c r="AU684" s="369"/>
      <c r="AV684" s="369"/>
      <c r="AW684" s="369"/>
      <c r="AX684" s="369"/>
      <c r="AY684" s="369"/>
      <c r="AZ684" s="369"/>
      <c r="BA684" s="372"/>
      <c r="BB684" s="449"/>
      <c r="BC684" s="372"/>
      <c r="BD684" s="372"/>
      <c r="BE684" s="372"/>
      <c r="BF684" s="372"/>
      <c r="BG684" s="372"/>
      <c r="BH684" s="372"/>
      <c r="BI684" s="372"/>
      <c r="BJ684" s="372"/>
      <c r="BK684" s="372"/>
      <c r="BL684" s="372"/>
      <c r="BM684" s="372"/>
      <c r="BN684" s="372"/>
      <c r="BO684" s="372"/>
      <c r="BP684" s="372"/>
      <c r="BQ684" s="372"/>
      <c r="BR684" s="372"/>
      <c r="BS684" s="372"/>
      <c r="BT684" s="372"/>
      <c r="BU684" s="372"/>
      <c r="BV684" s="372"/>
      <c r="BW684" s="372"/>
      <c r="BX684" s="372"/>
      <c r="BY684" s="372"/>
      <c r="BZ684" s="372"/>
      <c r="CA684" s="372"/>
      <c r="CB684" s="372"/>
      <c r="CC684" s="372"/>
      <c r="CD684" s="372"/>
      <c r="CE684" s="372"/>
      <c r="CF684" s="372"/>
      <c r="CG684" s="372"/>
      <c r="CH684" s="372"/>
      <c r="CI684" s="372"/>
      <c r="CJ684" s="372"/>
      <c r="CK684" s="372"/>
      <c r="CL684" s="372"/>
      <c r="CM684" s="372"/>
      <c r="CN684" s="372"/>
      <c r="CO684" s="372"/>
      <c r="CP684" s="372"/>
      <c r="CQ684" s="372"/>
      <c r="CR684" s="372"/>
      <c r="CS684" s="372"/>
      <c r="CT684" s="372"/>
      <c r="CU684" s="372"/>
      <c r="CV684" s="372"/>
      <c r="CW684" s="372"/>
      <c r="CX684" s="372"/>
      <c r="CY684" s="372"/>
      <c r="CZ684" s="372"/>
    </row>
    <row r="685" s="376" customFormat="true" ht="25.15" customHeight="true" x14ac:dyDescent="0.2">
      <c r="C685" s="815"/>
      <c r="D685" s="814"/>
      <c r="E685" s="193"/>
      <c r="F685" s="193"/>
      <c r="G685" s="193"/>
      <c r="H685" s="815"/>
      <c r="I685" s="814"/>
      <c r="J685" s="193"/>
      <c r="K685" s="193"/>
      <c r="L685" s="193"/>
      <c r="M685" s="815"/>
      <c r="N685" s="814"/>
      <c r="O685" s="193"/>
      <c r="P685" s="193"/>
      <c r="Q685" s="193"/>
      <c r="AL685" s="369"/>
      <c r="AM685" s="369"/>
      <c r="AN685" s="369"/>
      <c r="AO685" s="369"/>
      <c r="AP685" s="369"/>
      <c r="AQ685" s="369"/>
      <c r="AR685" s="369"/>
      <c r="AS685" s="369"/>
      <c r="AT685" s="369"/>
      <c r="AU685" s="369"/>
      <c r="AV685" s="369"/>
      <c r="AW685" s="369"/>
      <c r="AX685" s="369"/>
      <c r="AY685" s="369"/>
      <c r="AZ685" s="369"/>
      <c r="BA685" s="372"/>
      <c r="BB685" s="449"/>
      <c r="BC685" s="372"/>
      <c r="BD685" s="372"/>
      <c r="BE685" s="372"/>
      <c r="BF685" s="372"/>
      <c r="BG685" s="372"/>
      <c r="BH685" s="372"/>
      <c r="BI685" s="372"/>
      <c r="BJ685" s="372"/>
      <c r="BK685" s="372"/>
      <c r="BL685" s="372"/>
      <c r="BM685" s="372"/>
      <c r="BN685" s="372"/>
      <c r="BO685" s="372"/>
      <c r="BP685" s="372"/>
      <c r="BQ685" s="372"/>
      <c r="BR685" s="372"/>
      <c r="BS685" s="372"/>
      <c r="BT685" s="372"/>
      <c r="BU685" s="372"/>
      <c r="BV685" s="372"/>
      <c r="BW685" s="372"/>
      <c r="BX685" s="372"/>
      <c r="BY685" s="372"/>
      <c r="BZ685" s="372"/>
      <c r="CA685" s="372"/>
      <c r="CB685" s="372"/>
      <c r="CC685" s="372"/>
      <c r="CD685" s="372"/>
      <c r="CE685" s="372"/>
      <c r="CF685" s="372"/>
      <c r="CG685" s="372"/>
      <c r="CH685" s="372"/>
      <c r="CI685" s="372"/>
      <c r="CJ685" s="372"/>
      <c r="CK685" s="372"/>
      <c r="CL685" s="372"/>
      <c r="CM685" s="372"/>
      <c r="CN685" s="372"/>
      <c r="CO685" s="372"/>
      <c r="CP685" s="372"/>
      <c r="CQ685" s="372"/>
      <c r="CR685" s="372"/>
      <c r="CS685" s="372"/>
      <c r="CT685" s="372"/>
      <c r="CU685" s="372"/>
      <c r="CV685" s="372"/>
      <c r="CW685" s="372"/>
      <c r="CX685" s="372"/>
      <c r="CY685" s="372"/>
      <c r="CZ685" s="372"/>
    </row>
    <row r="686" s="376" customFormat="true" ht="25.15" customHeight="true" x14ac:dyDescent="0.2">
      <c r="C686" s="815"/>
      <c r="D686" s="814"/>
      <c r="E686" s="193"/>
      <c r="F686" s="193"/>
      <c r="G686" s="193"/>
      <c r="H686" s="815"/>
      <c r="I686" s="814"/>
      <c r="J686" s="193"/>
      <c r="K686" s="193"/>
      <c r="L686" s="193"/>
      <c r="M686" s="815"/>
      <c r="N686" s="814"/>
      <c r="O686" s="193"/>
      <c r="P686" s="193"/>
      <c r="Q686" s="193"/>
      <c r="AL686" s="369"/>
      <c r="AM686" s="369"/>
      <c r="AN686" s="369"/>
      <c r="AO686" s="369"/>
      <c r="AP686" s="369"/>
      <c r="AQ686" s="369"/>
      <c r="AR686" s="369"/>
      <c r="AS686" s="369"/>
      <c r="AT686" s="369"/>
      <c r="AU686" s="369"/>
      <c r="AV686" s="369"/>
      <c r="AW686" s="369"/>
      <c r="AX686" s="369"/>
      <c r="AY686" s="369"/>
      <c r="AZ686" s="369"/>
      <c r="BA686" s="372"/>
      <c r="BB686" s="449"/>
      <c r="BC686" s="372"/>
      <c r="BD686" s="372"/>
      <c r="BE686" s="372"/>
      <c r="BF686" s="372"/>
      <c r="BG686" s="372"/>
      <c r="BH686" s="372"/>
      <c r="BI686" s="372"/>
      <c r="BJ686" s="372"/>
      <c r="BK686" s="372"/>
      <c r="BL686" s="372"/>
      <c r="BM686" s="372"/>
      <c r="BN686" s="372"/>
      <c r="BO686" s="372"/>
      <c r="BP686" s="372"/>
      <c r="BQ686" s="372"/>
      <c r="BR686" s="372"/>
      <c r="BS686" s="372"/>
      <c r="BT686" s="372"/>
      <c r="BU686" s="372"/>
      <c r="BV686" s="372"/>
      <c r="BW686" s="372"/>
      <c r="BX686" s="372"/>
      <c r="BY686" s="372"/>
      <c r="BZ686" s="372"/>
      <c r="CA686" s="372"/>
      <c r="CB686" s="372"/>
      <c r="CC686" s="372"/>
      <c r="CD686" s="372"/>
      <c r="CE686" s="372"/>
      <c r="CF686" s="372"/>
      <c r="CG686" s="372"/>
      <c r="CH686" s="372"/>
      <c r="CI686" s="372"/>
      <c r="CJ686" s="372"/>
      <c r="CK686" s="372"/>
      <c r="CL686" s="372"/>
      <c r="CM686" s="372"/>
      <c r="CN686" s="372"/>
      <c r="CO686" s="372"/>
      <c r="CP686" s="372"/>
      <c r="CQ686" s="372"/>
      <c r="CR686" s="372"/>
      <c r="CS686" s="372"/>
      <c r="CT686" s="372"/>
      <c r="CU686" s="372"/>
      <c r="CV686" s="372"/>
      <c r="CW686" s="372"/>
      <c r="CX686" s="372"/>
      <c r="CY686" s="372"/>
      <c r="CZ686" s="372"/>
    </row>
    <row r="687" s="376" customFormat="true" ht="25.15" customHeight="true" x14ac:dyDescent="0.2">
      <c r="C687" s="815"/>
      <c r="D687" s="814"/>
      <c r="E687" s="193"/>
      <c r="F687" s="193"/>
      <c r="G687" s="193"/>
      <c r="H687" s="815"/>
      <c r="I687" s="814"/>
      <c r="J687" s="193"/>
      <c r="K687" s="193"/>
      <c r="L687" s="193"/>
      <c r="M687" s="815"/>
      <c r="N687" s="814"/>
      <c r="O687" s="193"/>
      <c r="P687" s="193"/>
      <c r="Q687" s="193"/>
      <c r="AL687" s="369"/>
      <c r="AM687" s="369"/>
      <c r="AN687" s="369"/>
      <c r="AO687" s="369"/>
      <c r="AP687" s="369"/>
      <c r="AQ687" s="369"/>
      <c r="AR687" s="369"/>
      <c r="AS687" s="369"/>
      <c r="AT687" s="369"/>
      <c r="AU687" s="369"/>
      <c r="AV687" s="369"/>
      <c r="AW687" s="369"/>
      <c r="AX687" s="369"/>
      <c r="AY687" s="369"/>
      <c r="AZ687" s="369"/>
      <c r="BA687" s="372"/>
      <c r="BB687" s="449"/>
      <c r="BC687" s="372"/>
      <c r="BD687" s="372"/>
      <c r="BE687" s="372"/>
      <c r="BF687" s="372"/>
      <c r="BG687" s="372"/>
      <c r="BH687" s="372"/>
      <c r="BI687" s="372"/>
      <c r="BJ687" s="372"/>
      <c r="BK687" s="372"/>
      <c r="BL687" s="372"/>
      <c r="BM687" s="372"/>
      <c r="BN687" s="372"/>
      <c r="BO687" s="372"/>
      <c r="BP687" s="372"/>
      <c r="BQ687" s="372"/>
      <c r="BR687" s="372"/>
      <c r="BS687" s="372"/>
      <c r="BT687" s="372"/>
      <c r="BU687" s="372"/>
      <c r="BV687" s="372"/>
      <c r="BW687" s="372"/>
      <c r="BX687" s="372"/>
      <c r="BY687" s="372"/>
      <c r="BZ687" s="372"/>
      <c r="CA687" s="372"/>
      <c r="CB687" s="372"/>
      <c r="CC687" s="372"/>
      <c r="CD687" s="372"/>
      <c r="CE687" s="372"/>
      <c r="CF687" s="372"/>
      <c r="CG687" s="372"/>
      <c r="CH687" s="372"/>
      <c r="CI687" s="372"/>
      <c r="CJ687" s="372"/>
      <c r="CK687" s="372"/>
      <c r="CL687" s="372"/>
      <c r="CM687" s="372"/>
      <c r="CN687" s="372"/>
      <c r="CO687" s="372"/>
      <c r="CP687" s="372"/>
      <c r="CQ687" s="372"/>
      <c r="CR687" s="372"/>
      <c r="CS687" s="372"/>
      <c r="CT687" s="372"/>
      <c r="CU687" s="372"/>
      <c r="CV687" s="372"/>
      <c r="CW687" s="372"/>
      <c r="CX687" s="372"/>
      <c r="CY687" s="372"/>
      <c r="CZ687" s="372"/>
    </row>
    <row r="688" s="376" customFormat="true" ht="25.15" customHeight="true" x14ac:dyDescent="0.2">
      <c r="C688" s="815"/>
      <c r="D688" s="814"/>
      <c r="E688" s="193"/>
      <c r="F688" s="193"/>
      <c r="G688" s="193"/>
      <c r="H688" s="815"/>
      <c r="I688" s="814"/>
      <c r="J688" s="193"/>
      <c r="K688" s="193"/>
      <c r="L688" s="193"/>
      <c r="M688" s="815"/>
      <c r="N688" s="814"/>
      <c r="O688" s="193"/>
      <c r="P688" s="193"/>
      <c r="Q688" s="193"/>
      <c r="AL688" s="369"/>
      <c r="AM688" s="369"/>
      <c r="AN688" s="369"/>
      <c r="AO688" s="369"/>
      <c r="AP688" s="369"/>
      <c r="AQ688" s="369"/>
      <c r="AR688" s="369"/>
      <c r="AS688" s="369"/>
      <c r="AT688" s="369"/>
      <c r="AU688" s="369"/>
      <c r="AV688" s="369"/>
      <c r="AW688" s="369"/>
      <c r="AX688" s="369"/>
      <c r="AY688" s="369"/>
      <c r="AZ688" s="369"/>
      <c r="BA688" s="372"/>
      <c r="BB688" s="449"/>
      <c r="BC688" s="372"/>
      <c r="BD688" s="372"/>
      <c r="BE688" s="372"/>
      <c r="BF688" s="372"/>
      <c r="BG688" s="372"/>
      <c r="BH688" s="372"/>
      <c r="BI688" s="372"/>
      <c r="BJ688" s="372"/>
      <c r="BK688" s="372"/>
      <c r="BL688" s="372"/>
      <c r="BM688" s="372"/>
      <c r="BN688" s="372"/>
      <c r="BO688" s="372"/>
      <c r="BP688" s="372"/>
      <c r="BQ688" s="372"/>
      <c r="BR688" s="372"/>
      <c r="BS688" s="372"/>
      <c r="BT688" s="372"/>
      <c r="BU688" s="372"/>
      <c r="BV688" s="372"/>
      <c r="BW688" s="372"/>
      <c r="BX688" s="372"/>
      <c r="BY688" s="372"/>
      <c r="BZ688" s="372"/>
      <c r="CA688" s="372"/>
      <c r="CB688" s="372"/>
      <c r="CC688" s="372"/>
      <c r="CD688" s="372"/>
      <c r="CE688" s="372"/>
      <c r="CF688" s="372"/>
      <c r="CG688" s="372"/>
      <c r="CH688" s="372"/>
      <c r="CI688" s="372"/>
      <c r="CJ688" s="372"/>
      <c r="CK688" s="372"/>
      <c r="CL688" s="372"/>
      <c r="CM688" s="372"/>
      <c r="CN688" s="372"/>
      <c r="CO688" s="372"/>
      <c r="CP688" s="372"/>
      <c r="CQ688" s="372"/>
      <c r="CR688" s="372"/>
      <c r="CS688" s="372"/>
      <c r="CT688" s="372"/>
      <c r="CU688" s="372"/>
      <c r="CV688" s="372"/>
      <c r="CW688" s="372"/>
      <c r="CX688" s="372"/>
      <c r="CY688" s="372"/>
      <c r="CZ688" s="372"/>
    </row>
    <row r="689" s="376" customFormat="true" ht="25.15" customHeight="true" x14ac:dyDescent="0.2">
      <c r="C689" s="815"/>
      <c r="D689" s="814"/>
      <c r="E689" s="193"/>
      <c r="F689" s="193"/>
      <c r="G689" s="193"/>
      <c r="H689" s="815"/>
      <c r="I689" s="814"/>
      <c r="J689" s="193"/>
      <c r="K689" s="193"/>
      <c r="L689" s="193"/>
      <c r="M689" s="815"/>
      <c r="N689" s="814"/>
      <c r="O689" s="193"/>
      <c r="P689" s="193"/>
      <c r="Q689" s="193"/>
      <c r="AL689" s="369"/>
      <c r="AM689" s="369"/>
      <c r="AN689" s="369"/>
      <c r="AO689" s="369"/>
      <c r="AP689" s="369"/>
      <c r="AQ689" s="369"/>
      <c r="AR689" s="369"/>
      <c r="AS689" s="369"/>
      <c r="AT689" s="369"/>
      <c r="AU689" s="369"/>
      <c r="AV689" s="369"/>
      <c r="AW689" s="369"/>
      <c r="AX689" s="369"/>
      <c r="AY689" s="369"/>
      <c r="AZ689" s="369"/>
      <c r="BA689" s="372"/>
      <c r="BB689" s="449"/>
      <c r="BC689" s="372"/>
      <c r="BD689" s="372"/>
      <c r="BE689" s="372"/>
      <c r="BF689" s="372"/>
      <c r="BG689" s="372"/>
      <c r="BH689" s="372"/>
      <c r="BI689" s="372"/>
      <c r="BJ689" s="372"/>
      <c r="BK689" s="372"/>
      <c r="BL689" s="372"/>
      <c r="BM689" s="372"/>
      <c r="BN689" s="372"/>
      <c r="BO689" s="372"/>
      <c r="BP689" s="372"/>
      <c r="BQ689" s="372"/>
      <c r="BR689" s="372"/>
      <c r="BS689" s="372"/>
      <c r="BT689" s="372"/>
      <c r="BU689" s="372"/>
      <c r="BV689" s="372"/>
      <c r="BW689" s="372"/>
      <c r="BX689" s="372"/>
      <c r="BY689" s="372"/>
      <c r="BZ689" s="372"/>
      <c r="CA689" s="372"/>
      <c r="CB689" s="372"/>
      <c r="CC689" s="372"/>
      <c r="CD689" s="372"/>
      <c r="CE689" s="372"/>
      <c r="CF689" s="372"/>
      <c r="CG689" s="372"/>
      <c r="CH689" s="372"/>
      <c r="CI689" s="372"/>
      <c r="CJ689" s="372"/>
      <c r="CK689" s="372"/>
      <c r="CL689" s="372"/>
      <c r="CM689" s="372"/>
      <c r="CN689" s="372"/>
      <c r="CO689" s="372"/>
      <c r="CP689" s="372"/>
      <c r="CQ689" s="372"/>
      <c r="CR689" s="372"/>
      <c r="CS689" s="372"/>
      <c r="CT689" s="372"/>
      <c r="CU689" s="372"/>
      <c r="CV689" s="372"/>
      <c r="CW689" s="372"/>
      <c r="CX689" s="372"/>
      <c r="CY689" s="372"/>
      <c r="CZ689" s="372"/>
    </row>
    <row r="690" s="376" customFormat="true" ht="25.15" customHeight="true" x14ac:dyDescent="0.2">
      <c r="C690" s="815"/>
      <c r="D690" s="814"/>
      <c r="E690" s="193"/>
      <c r="F690" s="193"/>
      <c r="G690" s="193"/>
      <c r="H690" s="815"/>
      <c r="I690" s="814"/>
      <c r="J690" s="193"/>
      <c r="K690" s="193"/>
      <c r="L690" s="193"/>
      <c r="M690" s="815"/>
      <c r="N690" s="814"/>
      <c r="O690" s="193"/>
      <c r="P690" s="193"/>
      <c r="Q690" s="193"/>
      <c r="AL690" s="369"/>
      <c r="AM690" s="369"/>
      <c r="AN690" s="369"/>
      <c r="AO690" s="369"/>
      <c r="AP690" s="369"/>
      <c r="AQ690" s="369"/>
      <c r="AR690" s="369"/>
      <c r="AS690" s="369"/>
      <c r="AT690" s="369"/>
      <c r="AU690" s="369"/>
      <c r="AV690" s="369"/>
      <c r="AW690" s="369"/>
      <c r="AX690" s="369"/>
      <c r="AY690" s="369"/>
      <c r="AZ690" s="369"/>
      <c r="BA690" s="372"/>
      <c r="BB690" s="449"/>
      <c r="BC690" s="372"/>
      <c r="BD690" s="372"/>
      <c r="BE690" s="372"/>
      <c r="BF690" s="372"/>
      <c r="BG690" s="372"/>
      <c r="BH690" s="372"/>
      <c r="BI690" s="372"/>
      <c r="BJ690" s="372"/>
      <c r="BK690" s="372"/>
      <c r="BL690" s="372"/>
      <c r="BM690" s="372"/>
      <c r="BN690" s="372"/>
      <c r="BO690" s="372"/>
      <c r="BP690" s="372"/>
      <c r="BQ690" s="372"/>
      <c r="BR690" s="372"/>
      <c r="BS690" s="372"/>
      <c r="BT690" s="372"/>
      <c r="BU690" s="372"/>
      <c r="BV690" s="372"/>
      <c r="BW690" s="372"/>
      <c r="BX690" s="372"/>
      <c r="BY690" s="372"/>
      <c r="BZ690" s="372"/>
      <c r="CA690" s="372"/>
      <c r="CB690" s="372"/>
      <c r="CC690" s="372"/>
      <c r="CD690" s="372"/>
      <c r="CE690" s="372"/>
      <c r="CF690" s="372"/>
      <c r="CG690" s="372"/>
      <c r="CH690" s="372"/>
      <c r="CI690" s="372"/>
      <c r="CJ690" s="372"/>
      <c r="CK690" s="372"/>
      <c r="CL690" s="372"/>
      <c r="CM690" s="372"/>
      <c r="CN690" s="372"/>
      <c r="CO690" s="372"/>
      <c r="CP690" s="372"/>
      <c r="CQ690" s="372"/>
      <c r="CR690" s="372"/>
      <c r="CS690" s="372"/>
      <c r="CT690" s="372"/>
      <c r="CU690" s="372"/>
      <c r="CV690" s="372"/>
      <c r="CW690" s="372"/>
      <c r="CX690" s="372"/>
      <c r="CY690" s="372"/>
      <c r="CZ690" s="372"/>
    </row>
    <row r="691" s="376" customFormat="true" ht="25.15" customHeight="true" x14ac:dyDescent="0.2">
      <c r="C691" s="815"/>
      <c r="D691" s="814"/>
      <c r="E691" s="193"/>
      <c r="F691" s="193"/>
      <c r="G691" s="193"/>
      <c r="H691" s="815"/>
      <c r="I691" s="814"/>
      <c r="J691" s="193"/>
      <c r="K691" s="193"/>
      <c r="L691" s="193"/>
      <c r="M691" s="815"/>
      <c r="N691" s="814"/>
      <c r="O691" s="193"/>
      <c r="P691" s="193"/>
      <c r="Q691" s="193"/>
      <c r="AL691" s="369"/>
      <c r="AM691" s="369"/>
      <c r="AN691" s="369"/>
      <c r="AO691" s="369"/>
      <c r="AP691" s="369"/>
      <c r="AQ691" s="369"/>
      <c r="AR691" s="369"/>
      <c r="AS691" s="369"/>
      <c r="AT691" s="369"/>
      <c r="AU691" s="369"/>
      <c r="AV691" s="369"/>
      <c r="AW691" s="369"/>
      <c r="AX691" s="369"/>
      <c r="AY691" s="369"/>
      <c r="AZ691" s="369"/>
      <c r="BA691" s="372"/>
      <c r="BB691" s="449"/>
      <c r="BC691" s="372"/>
      <c r="BD691" s="372"/>
      <c r="BE691" s="372"/>
      <c r="BF691" s="372"/>
      <c r="BG691" s="372"/>
      <c r="BH691" s="372"/>
      <c r="BI691" s="372"/>
      <c r="BJ691" s="372"/>
      <c r="BK691" s="372"/>
      <c r="BL691" s="372"/>
      <c r="BM691" s="372"/>
      <c r="BN691" s="372"/>
      <c r="BO691" s="372"/>
      <c r="BP691" s="372"/>
      <c r="BQ691" s="372"/>
      <c r="BR691" s="372"/>
      <c r="BS691" s="372"/>
      <c r="BT691" s="372"/>
      <c r="BU691" s="372"/>
      <c r="BV691" s="372"/>
      <c r="BW691" s="372"/>
      <c r="BX691" s="372"/>
      <c r="BY691" s="372"/>
      <c r="BZ691" s="372"/>
      <c r="CA691" s="372"/>
      <c r="CB691" s="372"/>
      <c r="CC691" s="372"/>
      <c r="CD691" s="372"/>
      <c r="CE691" s="372"/>
      <c r="CF691" s="372"/>
      <c r="CG691" s="372"/>
      <c r="CH691" s="372"/>
      <c r="CI691" s="372"/>
      <c r="CJ691" s="372"/>
      <c r="CK691" s="372"/>
      <c r="CL691" s="372"/>
      <c r="CM691" s="372"/>
      <c r="CN691" s="372"/>
      <c r="CO691" s="372"/>
      <c r="CP691" s="372"/>
      <c r="CQ691" s="372"/>
      <c r="CR691" s="372"/>
      <c r="CS691" s="372"/>
      <c r="CT691" s="372"/>
      <c r="CU691" s="372"/>
      <c r="CV691" s="372"/>
      <c r="CW691" s="372"/>
      <c r="CX691" s="372"/>
      <c r="CY691" s="372"/>
      <c r="CZ691" s="372"/>
    </row>
    <row r="692" s="376" customFormat="true" ht="25.15" customHeight="true" x14ac:dyDescent="0.2">
      <c r="C692" s="815"/>
      <c r="D692" s="814"/>
      <c r="E692" s="193"/>
      <c r="F692" s="193"/>
      <c r="G692" s="193"/>
      <c r="H692" s="815"/>
      <c r="I692" s="814"/>
      <c r="J692" s="193"/>
      <c r="K692" s="193"/>
      <c r="L692" s="193"/>
      <c r="M692" s="815"/>
      <c r="N692" s="814"/>
      <c r="O692" s="193"/>
      <c r="P692" s="193"/>
      <c r="Q692" s="193"/>
      <c r="AL692" s="369"/>
      <c r="AM692" s="369"/>
      <c r="AN692" s="369"/>
      <c r="AO692" s="369"/>
      <c r="AP692" s="369"/>
      <c r="AQ692" s="369"/>
      <c r="AR692" s="369"/>
      <c r="AS692" s="369"/>
      <c r="AT692" s="369"/>
      <c r="AU692" s="369"/>
      <c r="AV692" s="369"/>
      <c r="AW692" s="369"/>
      <c r="AX692" s="369"/>
      <c r="AY692" s="369"/>
      <c r="AZ692" s="369"/>
      <c r="BA692" s="372"/>
      <c r="BB692" s="449"/>
      <c r="BC692" s="372"/>
      <c r="BD692" s="372"/>
      <c r="BE692" s="372"/>
      <c r="BF692" s="372"/>
      <c r="BG692" s="372"/>
      <c r="BH692" s="372"/>
      <c r="BI692" s="372"/>
      <c r="BJ692" s="372"/>
      <c r="BK692" s="372"/>
      <c r="BL692" s="372"/>
      <c r="BM692" s="372"/>
      <c r="BN692" s="372"/>
      <c r="BO692" s="372"/>
      <c r="BP692" s="372"/>
      <c r="BQ692" s="372"/>
      <c r="BR692" s="372"/>
      <c r="BS692" s="372"/>
      <c r="BT692" s="372"/>
      <c r="BU692" s="372"/>
      <c r="BV692" s="372"/>
      <c r="BW692" s="372"/>
      <c r="BX692" s="372"/>
      <c r="BY692" s="372"/>
      <c r="BZ692" s="372"/>
      <c r="CA692" s="372"/>
      <c r="CB692" s="372"/>
      <c r="CC692" s="372"/>
      <c r="CD692" s="372"/>
      <c r="CE692" s="372"/>
      <c r="CF692" s="372"/>
      <c r="CG692" s="372"/>
      <c r="CH692" s="372"/>
      <c r="CI692" s="372"/>
      <c r="CJ692" s="372"/>
      <c r="CK692" s="372"/>
      <c r="CL692" s="372"/>
      <c r="CM692" s="372"/>
      <c r="CN692" s="372"/>
      <c r="CO692" s="372"/>
      <c r="CP692" s="372"/>
      <c r="CQ692" s="372"/>
      <c r="CR692" s="372"/>
      <c r="CS692" s="372"/>
      <c r="CT692" s="372"/>
      <c r="CU692" s="372"/>
      <c r="CV692" s="372"/>
      <c r="CW692" s="372"/>
      <c r="CX692" s="372"/>
      <c r="CY692" s="372"/>
      <c r="CZ692" s="372"/>
    </row>
    <row r="693" s="376" customFormat="true" ht="25.15" customHeight="true" x14ac:dyDescent="0.2">
      <c r="C693" s="815"/>
      <c r="D693" s="814"/>
      <c r="E693" s="193"/>
      <c r="F693" s="193"/>
      <c r="G693" s="193"/>
      <c r="H693" s="815"/>
      <c r="I693" s="814"/>
      <c r="J693" s="193"/>
      <c r="K693" s="193"/>
      <c r="L693" s="193"/>
      <c r="M693" s="815"/>
      <c r="N693" s="814"/>
      <c r="O693" s="193"/>
      <c r="P693" s="193"/>
      <c r="Q693" s="193"/>
      <c r="AL693" s="369"/>
      <c r="AM693" s="369"/>
      <c r="AN693" s="369"/>
      <c r="AO693" s="369"/>
      <c r="AP693" s="369"/>
      <c r="AQ693" s="369"/>
      <c r="AR693" s="369"/>
      <c r="AS693" s="369"/>
      <c r="AT693" s="369"/>
      <c r="AU693" s="369"/>
      <c r="AV693" s="369"/>
      <c r="AW693" s="369"/>
      <c r="AX693" s="369"/>
      <c r="AY693" s="369"/>
      <c r="AZ693" s="369"/>
      <c r="BA693" s="372"/>
      <c r="BB693" s="449"/>
      <c r="BC693" s="372"/>
      <c r="BD693" s="372"/>
      <c r="BE693" s="372"/>
      <c r="BF693" s="372"/>
      <c r="BG693" s="372"/>
      <c r="BH693" s="372"/>
      <c r="BI693" s="372"/>
      <c r="BJ693" s="372"/>
      <c r="BK693" s="372"/>
      <c r="BL693" s="372"/>
      <c r="BM693" s="372"/>
      <c r="BN693" s="372"/>
      <c r="BO693" s="372"/>
      <c r="BP693" s="372"/>
      <c r="BQ693" s="372"/>
      <c r="BR693" s="372"/>
      <c r="BS693" s="372"/>
      <c r="BT693" s="372"/>
      <c r="BU693" s="372"/>
      <c r="BV693" s="372"/>
      <c r="BW693" s="372"/>
      <c r="BX693" s="372"/>
      <c r="BY693" s="372"/>
      <c r="BZ693" s="372"/>
      <c r="CA693" s="372"/>
      <c r="CB693" s="372"/>
      <c r="CC693" s="372"/>
      <c r="CD693" s="372"/>
      <c r="CE693" s="372"/>
      <c r="CF693" s="372"/>
      <c r="CG693" s="372"/>
      <c r="CH693" s="372"/>
      <c r="CI693" s="372"/>
      <c r="CJ693" s="372"/>
      <c r="CK693" s="372"/>
      <c r="CL693" s="372"/>
      <c r="CM693" s="372"/>
      <c r="CN693" s="372"/>
      <c r="CO693" s="372"/>
      <c r="CP693" s="372"/>
      <c r="CQ693" s="372"/>
      <c r="CR693" s="372"/>
      <c r="CS693" s="372"/>
      <c r="CT693" s="372"/>
      <c r="CU693" s="372"/>
      <c r="CV693" s="372"/>
      <c r="CW693" s="372"/>
      <c r="CX693" s="372"/>
      <c r="CY693" s="372"/>
      <c r="CZ693" s="372"/>
    </row>
    <row r="694" s="376" customFormat="true" ht="25.15" customHeight="true" x14ac:dyDescent="0.2">
      <c r="C694" s="815"/>
      <c r="D694" s="814"/>
      <c r="E694" s="193"/>
      <c r="F694" s="193"/>
      <c r="G694" s="193"/>
      <c r="H694" s="815"/>
      <c r="I694" s="814"/>
      <c r="J694" s="193"/>
      <c r="K694" s="193"/>
      <c r="L694" s="193"/>
      <c r="M694" s="815"/>
      <c r="N694" s="814"/>
      <c r="O694" s="193"/>
      <c r="P694" s="193"/>
      <c r="Q694" s="193"/>
      <c r="AL694" s="369"/>
      <c r="AM694" s="369"/>
      <c r="AN694" s="369"/>
      <c r="AO694" s="369"/>
      <c r="AP694" s="369"/>
      <c r="AQ694" s="369"/>
      <c r="AR694" s="369"/>
      <c r="AS694" s="369"/>
      <c r="AT694" s="369"/>
      <c r="AU694" s="369"/>
      <c r="AV694" s="369"/>
      <c r="AW694" s="369"/>
      <c r="AX694" s="369"/>
      <c r="AY694" s="369"/>
      <c r="AZ694" s="369"/>
      <c r="BA694" s="372"/>
      <c r="BB694" s="449"/>
      <c r="BC694" s="372"/>
      <c r="BD694" s="372"/>
      <c r="BE694" s="372"/>
      <c r="BF694" s="372"/>
      <c r="BG694" s="372"/>
      <c r="BH694" s="372"/>
      <c r="BI694" s="372"/>
      <c r="BJ694" s="372"/>
      <c r="BK694" s="372"/>
      <c r="BL694" s="372"/>
      <c r="BM694" s="372"/>
      <c r="BN694" s="372"/>
      <c r="BO694" s="372"/>
      <c r="BP694" s="372"/>
      <c r="BQ694" s="372"/>
      <c r="BR694" s="372"/>
      <c r="BS694" s="372"/>
      <c r="BT694" s="372"/>
      <c r="BU694" s="372"/>
      <c r="BV694" s="372"/>
      <c r="BW694" s="372"/>
      <c r="BX694" s="372"/>
      <c r="BY694" s="372"/>
      <c r="BZ694" s="372"/>
      <c r="CA694" s="372"/>
      <c r="CB694" s="372"/>
      <c r="CC694" s="372"/>
      <c r="CD694" s="372"/>
      <c r="CE694" s="372"/>
      <c r="CF694" s="372"/>
      <c r="CG694" s="372"/>
      <c r="CH694" s="372"/>
      <c r="CI694" s="372"/>
      <c r="CJ694" s="372"/>
      <c r="CK694" s="372"/>
      <c r="CL694" s="372"/>
      <c r="CM694" s="372"/>
      <c r="CN694" s="372"/>
      <c r="CO694" s="372"/>
      <c r="CP694" s="372"/>
      <c r="CQ694" s="372"/>
      <c r="CR694" s="372"/>
      <c r="CS694" s="372"/>
      <c r="CT694" s="372"/>
      <c r="CU694" s="372"/>
      <c r="CV694" s="372"/>
      <c r="CW694" s="372"/>
      <c r="CX694" s="372"/>
      <c r="CY694" s="372"/>
      <c r="CZ694" s="372"/>
    </row>
    <row r="695" s="376" customFormat="true" ht="25.15" customHeight="true" x14ac:dyDescent="0.2">
      <c r="C695" s="193"/>
      <c r="D695" s="193"/>
      <c r="E695" s="193"/>
      <c r="F695" s="193"/>
      <c r="G695" s="193"/>
      <c r="H695" s="193"/>
      <c r="I695" s="193"/>
      <c r="J695" s="193"/>
      <c r="K695" s="193"/>
      <c r="L695" s="193"/>
      <c r="M695" s="193"/>
      <c r="N695" s="193"/>
      <c r="O695" s="193"/>
      <c r="P695" s="193"/>
      <c r="Q695" s="193"/>
      <c r="AL695" s="369"/>
      <c r="AM695" s="369"/>
      <c r="AN695" s="369"/>
      <c r="AO695" s="369"/>
      <c r="AP695" s="369"/>
      <c r="AQ695" s="369"/>
      <c r="AR695" s="369"/>
      <c r="AS695" s="369"/>
      <c r="AT695" s="369"/>
      <c r="AU695" s="369"/>
      <c r="AV695" s="369"/>
      <c r="AW695" s="369"/>
      <c r="AX695" s="369"/>
      <c r="AY695" s="369"/>
      <c r="AZ695" s="369"/>
      <c r="BA695" s="372"/>
      <c r="BB695" s="449"/>
      <c r="BC695" s="372"/>
      <c r="BD695" s="372"/>
      <c r="BE695" s="372"/>
      <c r="BF695" s="372"/>
      <c r="BG695" s="372"/>
      <c r="BH695" s="372"/>
      <c r="BI695" s="372"/>
      <c r="BJ695" s="372"/>
      <c r="BK695" s="372"/>
      <c r="BL695" s="372"/>
      <c r="BM695" s="372"/>
      <c r="BN695" s="372"/>
      <c r="BO695" s="372"/>
      <c r="BP695" s="372"/>
      <c r="BQ695" s="372"/>
      <c r="BR695" s="372"/>
      <c r="BS695" s="372"/>
      <c r="BT695" s="372"/>
      <c r="BU695" s="372"/>
      <c r="BV695" s="372"/>
      <c r="BW695" s="372"/>
      <c r="BX695" s="372"/>
      <c r="BY695" s="372"/>
      <c r="BZ695" s="372"/>
      <c r="CA695" s="372"/>
      <c r="CB695" s="372"/>
      <c r="CC695" s="372"/>
      <c r="CD695" s="372"/>
      <c r="CE695" s="372"/>
      <c r="CF695" s="372"/>
      <c r="CG695" s="372"/>
      <c r="CH695" s="372"/>
      <c r="CI695" s="372"/>
      <c r="CJ695" s="372"/>
      <c r="CK695" s="372"/>
      <c r="CL695" s="372"/>
      <c r="CM695" s="372"/>
      <c r="CN695" s="372"/>
      <c r="CO695" s="372"/>
      <c r="CP695" s="372"/>
      <c r="CQ695" s="372"/>
      <c r="CR695" s="372"/>
      <c r="CS695" s="372"/>
      <c r="CT695" s="372"/>
      <c r="CU695" s="372"/>
      <c r="CV695" s="372"/>
      <c r="CW695" s="372"/>
      <c r="CX695" s="372"/>
      <c r="CY695" s="372"/>
      <c r="CZ695" s="372"/>
    </row>
    <row r="696" s="376" customFormat="true" ht="25.15" customHeight="true" x14ac:dyDescent="0.2">
      <c r="C696" s="193"/>
      <c r="D696" s="193"/>
      <c r="E696" s="193"/>
      <c r="F696" s="193"/>
      <c r="G696" s="193"/>
      <c r="H696" s="193"/>
      <c r="I696" s="193"/>
      <c r="J696" s="193"/>
      <c r="K696" s="193"/>
      <c r="L696" s="193"/>
      <c r="M696" s="193"/>
      <c r="N696" s="193"/>
      <c r="O696" s="193"/>
      <c r="P696" s="193"/>
      <c r="Q696" s="193"/>
      <c r="AL696" s="369"/>
      <c r="AM696" s="369"/>
      <c r="AN696" s="369"/>
      <c r="AO696" s="369"/>
      <c r="AP696" s="369"/>
      <c r="AQ696" s="369"/>
      <c r="AR696" s="369"/>
      <c r="AS696" s="369"/>
      <c r="AT696" s="369"/>
      <c r="AU696" s="369"/>
      <c r="AV696" s="369"/>
      <c r="AW696" s="369"/>
      <c r="AX696" s="369"/>
      <c r="AY696" s="369"/>
      <c r="AZ696" s="369"/>
      <c r="BA696" s="372"/>
      <c r="BB696" s="449"/>
      <c r="BC696" s="372"/>
      <c r="BD696" s="372"/>
      <c r="BE696" s="372"/>
      <c r="BF696" s="372"/>
      <c r="BG696" s="372"/>
      <c r="BH696" s="372"/>
      <c r="BI696" s="372"/>
      <c r="BJ696" s="372"/>
      <c r="BK696" s="372"/>
      <c r="BL696" s="372"/>
      <c r="BM696" s="372"/>
      <c r="BN696" s="372"/>
      <c r="BO696" s="372"/>
      <c r="BP696" s="372"/>
      <c r="BQ696" s="372"/>
      <c r="BR696" s="372"/>
      <c r="BS696" s="372"/>
      <c r="BT696" s="372"/>
      <c r="BU696" s="372"/>
      <c r="BV696" s="372"/>
      <c r="BW696" s="372"/>
      <c r="BX696" s="372"/>
      <c r="BY696" s="372"/>
      <c r="BZ696" s="372"/>
      <c r="CA696" s="372"/>
      <c r="CB696" s="372"/>
      <c r="CC696" s="372"/>
      <c r="CD696" s="372"/>
      <c r="CE696" s="372"/>
      <c r="CF696" s="372"/>
      <c r="CG696" s="372"/>
      <c r="CH696" s="372"/>
      <c r="CI696" s="372"/>
      <c r="CJ696" s="372"/>
      <c r="CK696" s="372"/>
      <c r="CL696" s="372"/>
      <c r="CM696" s="372"/>
      <c r="CN696" s="372"/>
      <c r="CO696" s="372"/>
      <c r="CP696" s="372"/>
      <c r="CQ696" s="372"/>
      <c r="CR696" s="372"/>
      <c r="CS696" s="372"/>
      <c r="CT696" s="372"/>
      <c r="CU696" s="372"/>
      <c r="CV696" s="372"/>
      <c r="CW696" s="372"/>
      <c r="CX696" s="372"/>
      <c r="CY696" s="372"/>
      <c r="CZ696" s="372"/>
    </row>
    <row r="697" s="376" customFormat="true" ht="25.15" customHeight="true" x14ac:dyDescent="0.2">
      <c r="C697" s="193"/>
      <c r="D697" s="193"/>
      <c r="E697" s="193"/>
      <c r="F697" s="193"/>
      <c r="G697" s="193"/>
      <c r="H697" s="193"/>
      <c r="I697" s="193"/>
      <c r="J697" s="193"/>
      <c r="K697" s="193"/>
      <c r="L697" s="193"/>
      <c r="M697" s="193"/>
      <c r="N697" s="193"/>
      <c r="O697" s="193"/>
      <c r="P697" s="193"/>
      <c r="Q697" s="193"/>
      <c r="AL697" s="369"/>
      <c r="AM697" s="369"/>
      <c r="AN697" s="369"/>
      <c r="AO697" s="369"/>
      <c r="AP697" s="369"/>
      <c r="AQ697" s="369"/>
      <c r="AR697" s="369"/>
      <c r="AS697" s="369"/>
      <c r="AT697" s="369"/>
      <c r="AU697" s="369"/>
      <c r="AV697" s="369"/>
      <c r="AW697" s="369"/>
      <c r="AX697" s="369"/>
      <c r="AY697" s="369"/>
      <c r="AZ697" s="369"/>
      <c r="BA697" s="372"/>
      <c r="BB697" s="449"/>
      <c r="BC697" s="372"/>
      <c r="BD697" s="372"/>
      <c r="BE697" s="372"/>
      <c r="BF697" s="372"/>
      <c r="BG697" s="372"/>
      <c r="BH697" s="372"/>
      <c r="BI697" s="372"/>
      <c r="BJ697" s="372"/>
      <c r="BK697" s="372"/>
      <c r="BL697" s="372"/>
      <c r="BM697" s="372"/>
      <c r="BN697" s="372"/>
      <c r="BO697" s="372"/>
      <c r="BP697" s="372"/>
      <c r="BQ697" s="372"/>
      <c r="BR697" s="372"/>
      <c r="BS697" s="372"/>
      <c r="BT697" s="372"/>
      <c r="BU697" s="372"/>
      <c r="BV697" s="372"/>
      <c r="BW697" s="372"/>
      <c r="BX697" s="372"/>
      <c r="BY697" s="372"/>
      <c r="BZ697" s="372"/>
      <c r="CA697" s="372"/>
      <c r="CB697" s="372"/>
      <c r="CC697" s="372"/>
      <c r="CD697" s="372"/>
      <c r="CE697" s="372"/>
      <c r="CF697" s="372"/>
      <c r="CG697" s="372"/>
      <c r="CH697" s="372"/>
      <c r="CI697" s="372"/>
      <c r="CJ697" s="372"/>
      <c r="CK697" s="372"/>
      <c r="CL697" s="372"/>
      <c r="CM697" s="372"/>
      <c r="CN697" s="372"/>
      <c r="CO697" s="372"/>
      <c r="CP697" s="372"/>
      <c r="CQ697" s="372"/>
      <c r="CR697" s="372"/>
      <c r="CS697" s="372"/>
      <c r="CT697" s="372"/>
      <c r="CU697" s="372"/>
      <c r="CV697" s="372"/>
      <c r="CW697" s="372"/>
      <c r="CX697" s="372"/>
      <c r="CY697" s="372"/>
      <c r="CZ697" s="372"/>
    </row>
    <row r="698" s="376" customFormat="true" ht="25.15" customHeight="true" x14ac:dyDescent="0.2">
      <c r="C698" s="193"/>
      <c r="D698" s="193"/>
      <c r="E698" s="193"/>
      <c r="F698" s="193"/>
      <c r="G698" s="193"/>
      <c r="H698" s="193"/>
      <c r="I698" s="193"/>
      <c r="J698" s="193"/>
      <c r="K698" s="193"/>
      <c r="L698" s="193"/>
      <c r="M698" s="193"/>
      <c r="N698" s="193"/>
      <c r="O698" s="193"/>
      <c r="P698" s="193"/>
      <c r="Q698" s="193"/>
      <c r="AL698" s="369"/>
      <c r="AM698" s="369"/>
      <c r="AN698" s="369"/>
      <c r="AO698" s="369"/>
      <c r="AP698" s="369"/>
      <c r="AQ698" s="369"/>
      <c r="AR698" s="369"/>
      <c r="AS698" s="369"/>
      <c r="AT698" s="369"/>
      <c r="AU698" s="369"/>
      <c r="AV698" s="369"/>
      <c r="AW698" s="369"/>
      <c r="AX698" s="369"/>
      <c r="AY698" s="369"/>
      <c r="AZ698" s="369"/>
      <c r="BA698" s="372"/>
      <c r="BB698" s="449"/>
      <c r="BC698" s="372"/>
      <c r="BD698" s="372"/>
      <c r="BE698" s="372"/>
      <c r="BF698" s="372"/>
      <c r="BG698" s="372"/>
      <c r="BH698" s="372"/>
      <c r="BI698" s="372"/>
      <c r="BJ698" s="372"/>
      <c r="BK698" s="372"/>
      <c r="BL698" s="372"/>
      <c r="BM698" s="372"/>
      <c r="BN698" s="372"/>
      <c r="BO698" s="372"/>
      <c r="BP698" s="372"/>
      <c r="BQ698" s="372"/>
      <c r="BR698" s="372"/>
      <c r="BS698" s="372"/>
      <c r="BT698" s="372"/>
      <c r="BU698" s="372"/>
      <c r="BV698" s="372"/>
      <c r="BW698" s="372"/>
      <c r="BX698" s="372"/>
      <c r="BY698" s="372"/>
      <c r="BZ698" s="372"/>
      <c r="CA698" s="372"/>
      <c r="CB698" s="372"/>
      <c r="CC698" s="372"/>
      <c r="CD698" s="372"/>
      <c r="CE698" s="372"/>
      <c r="CF698" s="372"/>
      <c r="CG698" s="372"/>
      <c r="CH698" s="372"/>
      <c r="CI698" s="372"/>
      <c r="CJ698" s="372"/>
      <c r="CK698" s="372"/>
      <c r="CL698" s="372"/>
      <c r="CM698" s="372"/>
      <c r="CN698" s="372"/>
      <c r="CO698" s="372"/>
      <c r="CP698" s="372"/>
      <c r="CQ698" s="372"/>
      <c r="CR698" s="372"/>
      <c r="CS698" s="372"/>
      <c r="CT698" s="372"/>
      <c r="CU698" s="372"/>
      <c r="CV698" s="372"/>
      <c r="CW698" s="372"/>
      <c r="CX698" s="372"/>
      <c r="CY698" s="372"/>
      <c r="CZ698" s="372"/>
    </row>
    <row r="699" s="376" customFormat="true" ht="25.15" customHeight="true" x14ac:dyDescent="0.2">
      <c r="C699" s="193"/>
      <c r="D699" s="193"/>
      <c r="E699" s="193"/>
      <c r="F699" s="193"/>
      <c r="G699" s="193"/>
      <c r="H699" s="193"/>
      <c r="I699" s="193"/>
      <c r="J699" s="193"/>
      <c r="K699" s="193"/>
      <c r="L699" s="193"/>
      <c r="M699" s="193"/>
      <c r="N699" s="193"/>
      <c r="O699" s="193"/>
      <c r="P699" s="193"/>
      <c r="Q699" s="193"/>
      <c r="AL699" s="369"/>
      <c r="AM699" s="369"/>
      <c r="AN699" s="369"/>
      <c r="AO699" s="369"/>
      <c r="AP699" s="369"/>
      <c r="AQ699" s="369"/>
      <c r="AR699" s="369"/>
      <c r="AS699" s="369"/>
      <c r="AT699" s="369"/>
      <c r="AU699" s="369"/>
      <c r="AV699" s="369"/>
      <c r="AW699" s="369"/>
      <c r="AX699" s="369"/>
      <c r="AY699" s="369"/>
      <c r="AZ699" s="369"/>
      <c r="BA699" s="372"/>
      <c r="BB699" s="449"/>
      <c r="BC699" s="372"/>
      <c r="BD699" s="372"/>
      <c r="BE699" s="372"/>
      <c r="BF699" s="372"/>
      <c r="BG699" s="372"/>
      <c r="BH699" s="372"/>
      <c r="BI699" s="372"/>
      <c r="BJ699" s="372"/>
      <c r="BK699" s="372"/>
      <c r="BL699" s="372"/>
      <c r="BM699" s="372"/>
      <c r="BN699" s="372"/>
      <c r="BO699" s="372"/>
      <c r="BP699" s="372"/>
      <c r="BQ699" s="372"/>
      <c r="BR699" s="372"/>
      <c r="BS699" s="372"/>
      <c r="BT699" s="372"/>
      <c r="BU699" s="372"/>
      <c r="BV699" s="372"/>
      <c r="BW699" s="372"/>
      <c r="BX699" s="372"/>
      <c r="BY699" s="372"/>
      <c r="BZ699" s="372"/>
      <c r="CA699" s="372"/>
      <c r="CB699" s="372"/>
      <c r="CC699" s="372"/>
      <c r="CD699" s="372"/>
      <c r="CE699" s="372"/>
      <c r="CF699" s="372"/>
      <c r="CG699" s="372"/>
      <c r="CH699" s="372"/>
      <c r="CI699" s="372"/>
      <c r="CJ699" s="372"/>
      <c r="CK699" s="372"/>
      <c r="CL699" s="372"/>
      <c r="CM699" s="372"/>
      <c r="CN699" s="372"/>
      <c r="CO699" s="372"/>
      <c r="CP699" s="372"/>
      <c r="CQ699" s="372"/>
      <c r="CR699" s="372"/>
      <c r="CS699" s="372"/>
      <c r="CT699" s="372"/>
      <c r="CU699" s="372"/>
      <c r="CV699" s="372"/>
      <c r="CW699" s="372"/>
      <c r="CX699" s="372"/>
      <c r="CY699" s="372"/>
      <c r="CZ699" s="372"/>
    </row>
    <row r="700" s="376" customFormat="true" ht="25.15" customHeight="true" x14ac:dyDescent="0.2">
      <c r="C700" s="193"/>
      <c r="D700" s="193"/>
      <c r="E700" s="193"/>
      <c r="F700" s="193"/>
      <c r="G700" s="193"/>
      <c r="H700" s="193"/>
      <c r="I700" s="193"/>
      <c r="J700" s="193"/>
      <c r="K700" s="193"/>
      <c r="L700" s="193"/>
      <c r="M700" s="193"/>
      <c r="N700" s="193"/>
      <c r="O700" s="193"/>
      <c r="P700" s="193"/>
      <c r="Q700" s="193"/>
      <c r="AL700" s="369"/>
      <c r="AM700" s="369"/>
      <c r="AN700" s="369"/>
      <c r="AO700" s="369"/>
      <c r="AP700" s="369"/>
      <c r="AQ700" s="369"/>
      <c r="AR700" s="369"/>
      <c r="AS700" s="369"/>
      <c r="AT700" s="369"/>
      <c r="AU700" s="369"/>
      <c r="AV700" s="369"/>
      <c r="AW700" s="369"/>
      <c r="AX700" s="369"/>
      <c r="AY700" s="369"/>
      <c r="AZ700" s="369"/>
      <c r="BA700" s="372"/>
      <c r="BB700" s="449"/>
      <c r="BC700" s="372"/>
      <c r="BD700" s="372"/>
      <c r="BE700" s="372"/>
      <c r="BF700" s="372"/>
      <c r="BG700" s="372"/>
      <c r="BH700" s="372"/>
      <c r="BI700" s="372"/>
      <c r="BJ700" s="372"/>
      <c r="BK700" s="372"/>
      <c r="BL700" s="372"/>
      <c r="BM700" s="372"/>
      <c r="BN700" s="372"/>
      <c r="BO700" s="372"/>
      <c r="BP700" s="372"/>
      <c r="BQ700" s="372"/>
      <c r="BR700" s="372"/>
      <c r="BS700" s="372"/>
      <c r="BT700" s="372"/>
      <c r="BU700" s="372"/>
      <c r="BV700" s="372"/>
      <c r="BW700" s="372"/>
      <c r="BX700" s="372"/>
      <c r="BY700" s="372"/>
      <c r="BZ700" s="372"/>
      <c r="CA700" s="372"/>
      <c r="CB700" s="372"/>
      <c r="CC700" s="372"/>
      <c r="CD700" s="372"/>
      <c r="CE700" s="372"/>
      <c r="CF700" s="372"/>
      <c r="CG700" s="372"/>
      <c r="CH700" s="372"/>
      <c r="CI700" s="372"/>
      <c r="CJ700" s="372"/>
      <c r="CK700" s="372"/>
      <c r="CL700" s="372"/>
      <c r="CM700" s="372"/>
      <c r="CN700" s="372"/>
      <c r="CO700" s="372"/>
      <c r="CP700" s="372"/>
      <c r="CQ700" s="372"/>
      <c r="CR700" s="372"/>
      <c r="CS700" s="372"/>
      <c r="CT700" s="372"/>
      <c r="CU700" s="372"/>
      <c r="CV700" s="372"/>
      <c r="CW700" s="372"/>
      <c r="CX700" s="372"/>
      <c r="CY700" s="372"/>
      <c r="CZ700" s="372"/>
    </row>
    <row r="701" ht="25.15" customHeight="true" x14ac:dyDescent="0.2">
      <c r="C701" s="201"/>
      <c r="D701" s="201"/>
      <c r="E701" s="201"/>
      <c r="F701" s="201"/>
      <c r="G701" s="201"/>
      <c r="H701" s="201"/>
      <c r="I701" s="201"/>
      <c r="J701" s="201"/>
      <c r="K701" s="201"/>
      <c r="L701" s="201"/>
      <c r="M701" s="201"/>
      <c r="N701" s="201"/>
      <c r="O701" s="201"/>
      <c r="P701" s="201"/>
      <c r="Q701" s="201"/>
      <c r="BA701" s="372"/>
      <c r="BB701" s="449"/>
      <c r="BC701" s="372"/>
      <c r="BD701" s="372"/>
      <c r="BE701" s="372"/>
      <c r="BF701" s="372"/>
      <c r="BG701" s="372"/>
      <c r="BH701" s="372"/>
      <c r="BI701" s="372"/>
      <c r="BJ701" s="372"/>
      <c r="BK701" s="372"/>
      <c r="BL701" s="372"/>
      <c r="BM701" s="372"/>
      <c r="BN701" s="372"/>
      <c r="BO701" s="372"/>
      <c r="BP701" s="372"/>
      <c r="BQ701" s="372"/>
      <c r="BR701" s="372"/>
      <c r="BS701" s="372"/>
      <c r="BT701" s="372"/>
      <c r="BU701" s="372"/>
      <c r="BV701" s="372"/>
      <c r="BW701" s="372"/>
      <c r="BX701" s="372"/>
      <c r="BY701" s="372"/>
      <c r="BZ701" s="372"/>
      <c r="CA701" s="372"/>
      <c r="CB701" s="372"/>
      <c r="CC701" s="372"/>
      <c r="CD701" s="372"/>
      <c r="CE701" s="372"/>
      <c r="CF701" s="372"/>
      <c r="CG701" s="372"/>
      <c r="CH701" s="372"/>
      <c r="CI701" s="372"/>
      <c r="CJ701" s="372"/>
      <c r="CK701" s="372"/>
      <c r="CL701" s="372"/>
      <c r="CM701" s="372"/>
      <c r="CN701" s="372"/>
      <c r="CO701" s="372"/>
      <c r="CP701" s="372"/>
      <c r="CQ701" s="372"/>
      <c r="CR701" s="372"/>
      <c r="CS701" s="372"/>
      <c r="CT701" s="372"/>
      <c r="CU701" s="372"/>
      <c r="CV701" s="372"/>
      <c r="CW701" s="372"/>
      <c r="CX701" s="372"/>
      <c r="CY701" s="372"/>
      <c r="CZ701" s="372"/>
    </row>
    <row r="702" ht="25.15" customHeight="true" x14ac:dyDescent="0.2">
      <c r="C702" s="201"/>
      <c r="D702" s="201"/>
      <c r="E702" s="201"/>
      <c r="F702" s="201"/>
      <c r="G702" s="201"/>
      <c r="H702" s="201"/>
      <c r="I702" s="201"/>
      <c r="J702" s="201"/>
      <c r="K702" s="201"/>
      <c r="L702" s="201"/>
      <c r="M702" s="201"/>
      <c r="N702" s="201"/>
      <c r="O702" s="201"/>
      <c r="P702" s="201"/>
      <c r="Q702" s="201"/>
      <c r="BA702" s="372"/>
      <c r="BB702" s="449"/>
      <c r="BC702" s="372"/>
      <c r="BD702" s="372"/>
      <c r="BE702" s="372"/>
      <c r="BF702" s="372"/>
      <c r="BG702" s="372"/>
      <c r="BH702" s="372"/>
      <c r="BI702" s="372"/>
      <c r="BJ702" s="372"/>
      <c r="BK702" s="372"/>
      <c r="BL702" s="372"/>
      <c r="BM702" s="372"/>
      <c r="BN702" s="372"/>
      <c r="BO702" s="372"/>
      <c r="BP702" s="372"/>
      <c r="BQ702" s="372"/>
      <c r="BR702" s="372"/>
      <c r="BS702" s="372"/>
      <c r="BT702" s="372"/>
      <c r="BU702" s="372"/>
      <c r="BV702" s="372"/>
      <c r="BW702" s="372"/>
      <c r="BX702" s="372"/>
      <c r="BY702" s="372"/>
      <c r="BZ702" s="372"/>
      <c r="CA702" s="372"/>
      <c r="CB702" s="372"/>
      <c r="CC702" s="372"/>
      <c r="CD702" s="372"/>
      <c r="CE702" s="372"/>
      <c r="CF702" s="372"/>
      <c r="CG702" s="372"/>
      <c r="CH702" s="372"/>
      <c r="CI702" s="372"/>
      <c r="CJ702" s="372"/>
      <c r="CK702" s="372"/>
      <c r="CL702" s="372"/>
      <c r="CM702" s="372"/>
      <c r="CN702" s="372"/>
      <c r="CO702" s="372"/>
      <c r="CP702" s="372"/>
      <c r="CQ702" s="372"/>
      <c r="CR702" s="372"/>
      <c r="CS702" s="372"/>
      <c r="CT702" s="372"/>
      <c r="CU702" s="372"/>
      <c r="CV702" s="372"/>
      <c r="CW702" s="372"/>
      <c r="CX702" s="372"/>
      <c r="CY702" s="372"/>
      <c r="CZ702" s="372"/>
    </row>
    <row r="703" ht="25.15" customHeight="true" x14ac:dyDescent="0.2">
      <c r="C703" s="201"/>
      <c r="D703" s="201"/>
      <c r="E703" s="201"/>
      <c r="F703" s="201"/>
      <c r="G703" s="201"/>
      <c r="H703" s="201"/>
      <c r="I703" s="201"/>
      <c r="J703" s="201"/>
      <c r="K703" s="201"/>
      <c r="L703" s="201"/>
      <c r="M703" s="201"/>
      <c r="N703" s="201"/>
      <c r="O703" s="201"/>
      <c r="P703" s="201"/>
      <c r="Q703" s="201"/>
      <c r="BA703" s="372"/>
      <c r="BB703" s="449"/>
      <c r="BC703" s="372"/>
      <c r="BD703" s="372"/>
      <c r="BE703" s="372"/>
      <c r="BF703" s="372"/>
      <c r="BG703" s="372"/>
      <c r="BH703" s="372"/>
      <c r="BI703" s="372"/>
      <c r="BJ703" s="372"/>
      <c r="BK703" s="372"/>
      <c r="BL703" s="372"/>
      <c r="BM703" s="372"/>
      <c r="BN703" s="372"/>
      <c r="BO703" s="372"/>
      <c r="BP703" s="372"/>
      <c r="BQ703" s="372"/>
      <c r="BR703" s="372"/>
      <c r="BS703" s="372"/>
      <c r="BT703" s="372"/>
      <c r="BU703" s="372"/>
      <c r="BV703" s="372"/>
      <c r="BW703" s="372"/>
      <c r="BX703" s="372"/>
      <c r="BY703" s="372"/>
      <c r="BZ703" s="372"/>
      <c r="CA703" s="372"/>
      <c r="CB703" s="372"/>
      <c r="CC703" s="372"/>
      <c r="CD703" s="372"/>
      <c r="CE703" s="372"/>
      <c r="CF703" s="372"/>
      <c r="CG703" s="372"/>
      <c r="CH703" s="372"/>
      <c r="CI703" s="372"/>
      <c r="CJ703" s="372"/>
      <c r="CK703" s="372"/>
      <c r="CL703" s="372"/>
      <c r="CM703" s="372"/>
      <c r="CN703" s="372"/>
      <c r="CO703" s="372"/>
      <c r="CP703" s="372"/>
      <c r="CQ703" s="372"/>
      <c r="CR703" s="372"/>
      <c r="CS703" s="372"/>
      <c r="CT703" s="372"/>
      <c r="CU703" s="372"/>
      <c r="CV703" s="372"/>
      <c r="CW703" s="372"/>
      <c r="CX703" s="372"/>
      <c r="CY703" s="372"/>
      <c r="CZ703" s="372"/>
    </row>
    <row r="704" ht="25.15" customHeight="true" x14ac:dyDescent="0.2">
      <c r="C704" s="201"/>
      <c r="D704" s="201"/>
      <c r="E704" s="201"/>
      <c r="F704" s="201"/>
      <c r="G704" s="201"/>
      <c r="H704" s="201"/>
      <c r="I704" s="201"/>
      <c r="J704" s="201"/>
      <c r="K704" s="201"/>
      <c r="L704" s="201"/>
      <c r="M704" s="201"/>
      <c r="N704" s="201"/>
      <c r="O704" s="201"/>
      <c r="P704" s="201"/>
      <c r="Q704" s="201"/>
      <c r="BA704" s="372"/>
      <c r="BB704" s="449"/>
      <c r="BC704" s="372"/>
      <c r="BD704" s="372"/>
      <c r="BE704" s="372"/>
      <c r="BF704" s="372"/>
      <c r="BG704" s="372"/>
      <c r="BH704" s="372"/>
      <c r="BI704" s="372"/>
      <c r="BJ704" s="372"/>
      <c r="BK704" s="372"/>
      <c r="BL704" s="372"/>
      <c r="BM704" s="372"/>
      <c r="BN704" s="372"/>
      <c r="BO704" s="372"/>
      <c r="BP704" s="372"/>
      <c r="BQ704" s="372"/>
      <c r="BR704" s="372"/>
      <c r="BS704" s="372"/>
      <c r="BT704" s="372"/>
      <c r="BU704" s="372"/>
      <c r="BV704" s="372"/>
      <c r="BW704" s="372"/>
      <c r="BX704" s="372"/>
      <c r="BY704" s="372"/>
      <c r="BZ704" s="372"/>
      <c r="CA704" s="372"/>
      <c r="CB704" s="372"/>
      <c r="CC704" s="372"/>
      <c r="CD704" s="372"/>
      <c r="CE704" s="372"/>
      <c r="CF704" s="372"/>
      <c r="CG704" s="372"/>
      <c r="CH704" s="372"/>
      <c r="CI704" s="372"/>
      <c r="CJ704" s="372"/>
      <c r="CK704" s="372"/>
      <c r="CL704" s="372"/>
      <c r="CM704" s="372"/>
      <c r="CN704" s="372"/>
      <c r="CO704" s="372"/>
      <c r="CP704" s="372"/>
      <c r="CQ704" s="372"/>
      <c r="CR704" s="372"/>
      <c r="CS704" s="372"/>
      <c r="CT704" s="372"/>
      <c r="CU704" s="372"/>
      <c r="CV704" s="372"/>
      <c r="CW704" s="372"/>
      <c r="CX704" s="372"/>
      <c r="CY704" s="372"/>
      <c r="CZ704" s="372"/>
    </row>
    <row r="705" ht="25.15" customHeight="true" x14ac:dyDescent="0.2">
      <c r="C705" s="201"/>
      <c r="D705" s="201"/>
      <c r="E705" s="201"/>
      <c r="F705" s="201"/>
      <c r="G705" s="201"/>
      <c r="H705" s="201"/>
      <c r="I705" s="201"/>
      <c r="J705" s="201"/>
      <c r="K705" s="201"/>
      <c r="L705" s="201"/>
      <c r="M705" s="201"/>
      <c r="N705" s="201"/>
      <c r="O705" s="201"/>
      <c r="P705" s="201"/>
      <c r="Q705" s="201"/>
      <c r="BA705" s="372"/>
      <c r="BB705" s="449"/>
      <c r="BC705" s="372"/>
      <c r="BD705" s="372"/>
      <c r="BE705" s="372"/>
      <c r="BF705" s="372"/>
      <c r="BG705" s="372"/>
      <c r="BH705" s="372"/>
      <c r="BI705" s="372"/>
      <c r="BJ705" s="372"/>
      <c r="BK705" s="372"/>
      <c r="BL705" s="372"/>
      <c r="BM705" s="372"/>
      <c r="BN705" s="372"/>
      <c r="BO705" s="372"/>
      <c r="BP705" s="372"/>
      <c r="BQ705" s="372"/>
      <c r="BR705" s="372"/>
      <c r="BS705" s="372"/>
      <c r="BT705" s="372"/>
      <c r="BU705" s="372"/>
      <c r="BV705" s="372"/>
      <c r="BW705" s="372"/>
      <c r="BX705" s="372"/>
      <c r="BY705" s="372"/>
      <c r="BZ705" s="372"/>
      <c r="CA705" s="372"/>
      <c r="CB705" s="372"/>
      <c r="CC705" s="372"/>
      <c r="CD705" s="372"/>
      <c r="CE705" s="372"/>
      <c r="CF705" s="372"/>
      <c r="CG705" s="372"/>
      <c r="CH705" s="372"/>
      <c r="CI705" s="372"/>
      <c r="CJ705" s="372"/>
      <c r="CK705" s="372"/>
      <c r="CL705" s="372"/>
      <c r="CM705" s="372"/>
      <c r="CN705" s="372"/>
      <c r="CO705" s="372"/>
      <c r="CP705" s="372"/>
      <c r="CQ705" s="372"/>
      <c r="CR705" s="372"/>
      <c r="CS705" s="372"/>
      <c r="CT705" s="372"/>
      <c r="CU705" s="372"/>
      <c r="CV705" s="372"/>
      <c r="CW705" s="372"/>
      <c r="CX705" s="372"/>
      <c r="CY705" s="372"/>
      <c r="CZ705" s="372"/>
    </row>
    <row r="706" ht="25.15" customHeight="true" x14ac:dyDescent="0.2">
      <c r="C706" s="201"/>
      <c r="D706" s="201"/>
      <c r="E706" s="201"/>
      <c r="F706" s="201"/>
      <c r="G706" s="201"/>
      <c r="H706" s="201"/>
      <c r="I706" s="201"/>
      <c r="J706" s="201"/>
      <c r="K706" s="201"/>
      <c r="L706" s="201"/>
      <c r="M706" s="201"/>
      <c r="N706" s="201"/>
      <c r="O706" s="201"/>
      <c r="P706" s="201"/>
      <c r="Q706" s="201"/>
      <c r="BA706" s="372"/>
      <c r="BB706" s="449"/>
      <c r="BC706" s="372"/>
      <c r="BD706" s="372"/>
      <c r="BE706" s="372"/>
      <c r="BF706" s="372"/>
      <c r="BG706" s="372"/>
      <c r="BH706" s="372"/>
      <c r="BI706" s="372"/>
      <c r="BJ706" s="372"/>
      <c r="BK706" s="372"/>
      <c r="BL706" s="372"/>
      <c r="BM706" s="372"/>
      <c r="BN706" s="372"/>
      <c r="BO706" s="372"/>
      <c r="BP706" s="372"/>
      <c r="BQ706" s="372"/>
      <c r="BR706" s="372"/>
      <c r="BS706" s="372"/>
      <c r="BT706" s="372"/>
      <c r="BU706" s="372"/>
      <c r="BV706" s="372"/>
      <c r="BW706" s="372"/>
      <c r="BX706" s="372"/>
      <c r="BY706" s="372"/>
      <c r="BZ706" s="372"/>
      <c r="CA706" s="372"/>
      <c r="CB706" s="372"/>
      <c r="CC706" s="372"/>
      <c r="CD706" s="372"/>
      <c r="CE706" s="372"/>
      <c r="CF706" s="372"/>
      <c r="CG706" s="372"/>
      <c r="CH706" s="372"/>
      <c r="CI706" s="372"/>
      <c r="CJ706" s="372"/>
      <c r="CK706" s="372"/>
      <c r="CL706" s="372"/>
      <c r="CM706" s="372"/>
      <c r="CN706" s="372"/>
      <c r="CO706" s="372"/>
      <c r="CP706" s="372"/>
      <c r="CQ706" s="372"/>
      <c r="CR706" s="372"/>
      <c r="CS706" s="372"/>
      <c r="CT706" s="372"/>
      <c r="CU706" s="372"/>
      <c r="CV706" s="372"/>
      <c r="CW706" s="372"/>
      <c r="CX706" s="372"/>
      <c r="CY706" s="372"/>
      <c r="CZ706" s="372"/>
    </row>
    <row r="707" ht="25.15" customHeight="true" x14ac:dyDescent="0.2">
      <c r="C707" s="201"/>
      <c r="D707" s="201"/>
      <c r="E707" s="201"/>
      <c r="F707" s="201"/>
      <c r="G707" s="201"/>
      <c r="H707" s="201"/>
      <c r="I707" s="201"/>
      <c r="J707" s="201"/>
      <c r="K707" s="201"/>
      <c r="L707" s="201"/>
      <c r="M707" s="201"/>
      <c r="N707" s="201"/>
      <c r="O707" s="201"/>
      <c r="P707" s="201"/>
      <c r="Q707" s="201"/>
      <c r="BA707" s="372"/>
      <c r="BB707" s="449"/>
      <c r="BC707" s="372"/>
      <c r="BD707" s="372"/>
      <c r="BE707" s="372"/>
      <c r="BF707" s="372"/>
      <c r="BG707" s="372"/>
      <c r="BH707" s="372"/>
      <c r="BI707" s="372"/>
      <c r="BJ707" s="372"/>
      <c r="BK707" s="372"/>
      <c r="BL707" s="372"/>
      <c r="BM707" s="372"/>
      <c r="BN707" s="372"/>
      <c r="BO707" s="372"/>
      <c r="BP707" s="372"/>
      <c r="BQ707" s="372"/>
      <c r="BR707" s="372"/>
      <c r="BS707" s="372"/>
      <c r="BT707" s="372"/>
      <c r="BU707" s="372"/>
      <c r="BV707" s="372"/>
      <c r="BW707" s="372"/>
      <c r="BX707" s="372"/>
      <c r="BY707" s="372"/>
      <c r="BZ707" s="372"/>
      <c r="CA707" s="372"/>
      <c r="CB707" s="372"/>
      <c r="CC707" s="372"/>
      <c r="CD707" s="372"/>
      <c r="CE707" s="372"/>
      <c r="CF707" s="372"/>
      <c r="CG707" s="372"/>
      <c r="CH707" s="372"/>
      <c r="CI707" s="372"/>
      <c r="CJ707" s="372"/>
      <c r="CK707" s="372"/>
      <c r="CL707" s="372"/>
      <c r="CM707" s="372"/>
      <c r="CN707" s="372"/>
      <c r="CO707" s="372"/>
      <c r="CP707" s="372"/>
      <c r="CQ707" s="372"/>
      <c r="CR707" s="372"/>
      <c r="CS707" s="372"/>
      <c r="CT707" s="372"/>
      <c r="CU707" s="372"/>
      <c r="CV707" s="372"/>
      <c r="CW707" s="372"/>
      <c r="CX707" s="372"/>
      <c r="CY707" s="372"/>
      <c r="CZ707" s="372"/>
    </row>
    <row r="708" ht="25.15" customHeight="true" x14ac:dyDescent="0.2">
      <c r="C708" s="201"/>
      <c r="D708" s="201"/>
      <c r="E708" s="201"/>
      <c r="F708" s="201"/>
      <c r="G708" s="201"/>
      <c r="H708" s="201"/>
      <c r="I708" s="201"/>
      <c r="J708" s="201"/>
      <c r="K708" s="201"/>
      <c r="L708" s="201"/>
      <c r="M708" s="201"/>
      <c r="N708" s="201"/>
      <c r="O708" s="201"/>
      <c r="P708" s="201"/>
      <c r="Q708" s="201"/>
      <c r="BA708" s="372"/>
      <c r="BB708" s="449"/>
      <c r="BC708" s="372"/>
      <c r="BD708" s="372"/>
      <c r="BE708" s="372"/>
      <c r="BF708" s="372"/>
      <c r="BG708" s="372"/>
      <c r="BH708" s="372"/>
      <c r="BI708" s="372"/>
      <c r="BJ708" s="372"/>
      <c r="BK708" s="372"/>
      <c r="BL708" s="372"/>
      <c r="BM708" s="372"/>
      <c r="BN708" s="372"/>
      <c r="BO708" s="372"/>
      <c r="BP708" s="372"/>
      <c r="BQ708" s="372"/>
      <c r="BR708" s="372"/>
      <c r="BS708" s="372"/>
      <c r="BT708" s="372"/>
      <c r="BU708" s="372"/>
      <c r="BV708" s="372"/>
      <c r="BW708" s="372"/>
      <c r="BX708" s="372"/>
      <c r="BY708" s="372"/>
      <c r="BZ708" s="372"/>
      <c r="CA708" s="372"/>
      <c r="CB708" s="372"/>
      <c r="CC708" s="372"/>
      <c r="CD708" s="372"/>
      <c r="CE708" s="372"/>
      <c r="CF708" s="372"/>
      <c r="CG708" s="372"/>
      <c r="CH708" s="372"/>
      <c r="CI708" s="372"/>
      <c r="CJ708" s="372"/>
      <c r="CK708" s="372"/>
      <c r="CL708" s="372"/>
      <c r="CM708" s="372"/>
      <c r="CN708" s="372"/>
      <c r="CO708" s="372"/>
      <c r="CP708" s="372"/>
      <c r="CQ708" s="372"/>
      <c r="CR708" s="372"/>
      <c r="CS708" s="372"/>
      <c r="CT708" s="372"/>
      <c r="CU708" s="372"/>
      <c r="CV708" s="372"/>
      <c r="CW708" s="372"/>
      <c r="CX708" s="372"/>
      <c r="CY708" s="372"/>
      <c r="CZ708" s="372"/>
    </row>
    <row r="709" ht="25.15" customHeight="true" x14ac:dyDescent="0.2">
      <c r="C709" s="201"/>
      <c r="D709" s="201"/>
      <c r="E709" s="201"/>
      <c r="F709" s="201"/>
      <c r="G709" s="201"/>
      <c r="H709" s="201"/>
      <c r="I709" s="201"/>
      <c r="J709" s="201"/>
      <c r="K709" s="201"/>
      <c r="L709" s="201"/>
      <c r="M709" s="201"/>
      <c r="N709" s="201"/>
      <c r="O709" s="201"/>
      <c r="P709" s="201"/>
      <c r="Q709" s="201"/>
      <c r="BA709" s="372"/>
      <c r="BB709" s="449"/>
      <c r="BC709" s="372"/>
      <c r="BD709" s="372"/>
      <c r="BE709" s="372"/>
      <c r="BF709" s="372"/>
      <c r="BG709" s="372"/>
      <c r="BH709" s="372"/>
      <c r="BI709" s="372"/>
      <c r="BJ709" s="372"/>
      <c r="BK709" s="372"/>
      <c r="BL709" s="372"/>
      <c r="BM709" s="372"/>
      <c r="BN709" s="372"/>
      <c r="BO709" s="372"/>
      <c r="BP709" s="372"/>
      <c r="BQ709" s="372"/>
      <c r="BR709" s="372"/>
      <c r="BS709" s="372"/>
      <c r="BT709" s="372"/>
      <c r="BU709" s="372"/>
      <c r="BV709" s="372"/>
      <c r="BW709" s="372"/>
      <c r="BX709" s="372"/>
      <c r="BY709" s="372"/>
      <c r="BZ709" s="372"/>
      <c r="CA709" s="372"/>
      <c r="CB709" s="372"/>
      <c r="CC709" s="372"/>
      <c r="CD709" s="372"/>
      <c r="CE709" s="372"/>
      <c r="CF709" s="372"/>
      <c r="CG709" s="372"/>
      <c r="CH709" s="372"/>
      <c r="CI709" s="372"/>
      <c r="CJ709" s="372"/>
      <c r="CK709" s="372"/>
      <c r="CL709" s="372"/>
      <c r="CM709" s="372"/>
      <c r="CN709" s="372"/>
      <c r="CO709" s="372"/>
      <c r="CP709" s="372"/>
      <c r="CQ709" s="372"/>
      <c r="CR709" s="372"/>
      <c r="CS709" s="372"/>
      <c r="CT709" s="372"/>
      <c r="CU709" s="372"/>
      <c r="CV709" s="372"/>
      <c r="CW709" s="372"/>
      <c r="CX709" s="372"/>
      <c r="CY709" s="372"/>
      <c r="CZ709" s="372"/>
    </row>
    <row r="710" ht="25.15" customHeight="true" x14ac:dyDescent="0.2">
      <c r="C710" s="201"/>
      <c r="D710" s="201"/>
      <c r="E710" s="201"/>
      <c r="F710" s="201"/>
      <c r="G710" s="201"/>
      <c r="H710" s="201"/>
      <c r="I710" s="201"/>
      <c r="J710" s="201"/>
      <c r="K710" s="201"/>
      <c r="L710" s="201"/>
      <c r="M710" s="201"/>
      <c r="N710" s="201"/>
      <c r="O710" s="201"/>
      <c r="P710" s="201"/>
      <c r="Q710" s="201"/>
      <c r="BA710" s="372"/>
      <c r="BB710" s="449"/>
      <c r="BC710" s="372"/>
      <c r="BD710" s="372"/>
      <c r="BE710" s="372"/>
      <c r="BF710" s="372"/>
      <c r="BG710" s="372"/>
      <c r="BH710" s="372"/>
      <c r="BI710" s="372"/>
      <c r="BJ710" s="372"/>
      <c r="BK710" s="372"/>
      <c r="BL710" s="372"/>
      <c r="BM710" s="372"/>
      <c r="BN710" s="372"/>
      <c r="BO710" s="372"/>
      <c r="BP710" s="372"/>
      <c r="BQ710" s="372"/>
      <c r="BR710" s="372"/>
      <c r="BS710" s="372"/>
      <c r="BT710" s="372"/>
      <c r="BU710" s="372"/>
      <c r="BV710" s="372"/>
      <c r="BW710" s="372"/>
      <c r="BX710" s="372"/>
      <c r="BY710" s="372"/>
      <c r="BZ710" s="372"/>
      <c r="CA710" s="372"/>
      <c r="CB710" s="372"/>
      <c r="CC710" s="372"/>
      <c r="CD710" s="372"/>
      <c r="CE710" s="372"/>
      <c r="CF710" s="372"/>
      <c r="CG710" s="372"/>
      <c r="CH710" s="372"/>
      <c r="CI710" s="372"/>
      <c r="CJ710" s="372"/>
      <c r="CK710" s="372"/>
      <c r="CL710" s="372"/>
      <c r="CM710" s="372"/>
      <c r="CN710" s="372"/>
      <c r="CO710" s="372"/>
      <c r="CP710" s="372"/>
      <c r="CQ710" s="372"/>
      <c r="CR710" s="372"/>
      <c r="CS710" s="372"/>
      <c r="CT710" s="372"/>
      <c r="CU710" s="372"/>
      <c r="CV710" s="372"/>
      <c r="CW710" s="372"/>
      <c r="CX710" s="372"/>
      <c r="CY710" s="372"/>
      <c r="CZ710" s="372"/>
    </row>
    <row r="711" ht="25.15" customHeight="true" x14ac:dyDescent="0.2">
      <c r="C711" s="201"/>
      <c r="D711" s="201"/>
      <c r="E711" s="201"/>
      <c r="F711" s="201"/>
      <c r="G711" s="201"/>
      <c r="H711" s="201"/>
      <c r="I711" s="201"/>
      <c r="J711" s="201"/>
      <c r="K711" s="201"/>
      <c r="L711" s="201"/>
      <c r="M711" s="201"/>
      <c r="N711" s="201"/>
      <c r="O711" s="201"/>
      <c r="P711" s="201"/>
      <c r="Q711" s="201"/>
      <c r="BA711" s="372"/>
      <c r="BB711" s="449"/>
      <c r="BC711" s="372"/>
      <c r="BD711" s="372"/>
      <c r="BE711" s="372"/>
      <c r="BF711" s="372"/>
      <c r="BG711" s="372"/>
      <c r="BH711" s="372"/>
      <c r="BI711" s="372"/>
      <c r="BJ711" s="372"/>
      <c r="BK711" s="372"/>
      <c r="BL711" s="372"/>
      <c r="BM711" s="372"/>
      <c r="BN711" s="372"/>
      <c r="BO711" s="372"/>
      <c r="BP711" s="372"/>
      <c r="BQ711" s="372"/>
      <c r="BR711" s="372"/>
      <c r="BS711" s="372"/>
      <c r="BT711" s="372"/>
      <c r="BU711" s="372"/>
      <c r="BV711" s="372"/>
      <c r="BW711" s="372"/>
      <c r="BX711" s="372"/>
      <c r="BY711" s="372"/>
      <c r="BZ711" s="372"/>
      <c r="CA711" s="372"/>
      <c r="CB711" s="372"/>
      <c r="CC711" s="372"/>
      <c r="CD711" s="372"/>
      <c r="CE711" s="372"/>
      <c r="CF711" s="372"/>
      <c r="CG711" s="372"/>
      <c r="CH711" s="372"/>
      <c r="CI711" s="372"/>
      <c r="CJ711" s="372"/>
      <c r="CK711" s="372"/>
      <c r="CL711" s="372"/>
      <c r="CM711" s="372"/>
      <c r="CN711" s="372"/>
      <c r="CO711" s="372"/>
      <c r="CP711" s="372"/>
      <c r="CQ711" s="372"/>
      <c r="CR711" s="372"/>
      <c r="CS711" s="372"/>
      <c r="CT711" s="372"/>
      <c r="CU711" s="372"/>
      <c r="CV711" s="372"/>
      <c r="CW711" s="372"/>
      <c r="CX711" s="372"/>
      <c r="CY711" s="372"/>
      <c r="CZ711" s="372"/>
    </row>
    <row r="712" ht="25.15" customHeight="true" x14ac:dyDescent="0.2">
      <c r="C712" s="201"/>
      <c r="D712" s="201"/>
      <c r="E712" s="201"/>
      <c r="F712" s="201"/>
      <c r="G712" s="201"/>
      <c r="H712" s="201"/>
      <c r="I712" s="201"/>
      <c r="J712" s="201"/>
      <c r="K712" s="201"/>
      <c r="L712" s="201"/>
      <c r="M712" s="201"/>
      <c r="N712" s="201"/>
      <c r="O712" s="201"/>
      <c r="P712" s="201"/>
      <c r="Q712" s="201"/>
      <c r="BA712" s="372"/>
      <c r="BB712" s="449"/>
      <c r="BC712" s="372"/>
      <c r="BD712" s="372"/>
      <c r="BE712" s="372"/>
      <c r="BF712" s="372"/>
      <c r="BG712" s="372"/>
      <c r="BH712" s="372"/>
      <c r="BI712" s="372"/>
      <c r="BJ712" s="372"/>
      <c r="BK712" s="372"/>
      <c r="BL712" s="372"/>
      <c r="BM712" s="372"/>
      <c r="BN712" s="372"/>
      <c r="BO712" s="372"/>
      <c r="BP712" s="372"/>
      <c r="BQ712" s="372"/>
      <c r="BR712" s="372"/>
      <c r="BS712" s="372"/>
      <c r="BT712" s="372"/>
      <c r="BU712" s="372"/>
      <c r="BV712" s="372"/>
      <c r="BW712" s="372"/>
      <c r="BX712" s="372"/>
      <c r="BY712" s="372"/>
      <c r="BZ712" s="372"/>
      <c r="CA712" s="372"/>
      <c r="CB712" s="372"/>
      <c r="CC712" s="372"/>
      <c r="CD712" s="372"/>
      <c r="CE712" s="372"/>
      <c r="CF712" s="372"/>
      <c r="CG712" s="372"/>
      <c r="CH712" s="372"/>
      <c r="CI712" s="372"/>
      <c r="CJ712" s="372"/>
      <c r="CK712" s="372"/>
      <c r="CL712" s="372"/>
      <c r="CM712" s="372"/>
      <c r="CN712" s="372"/>
      <c r="CO712" s="372"/>
      <c r="CP712" s="372"/>
      <c r="CQ712" s="372"/>
      <c r="CR712" s="372"/>
      <c r="CS712" s="372"/>
      <c r="CT712" s="372"/>
      <c r="CU712" s="372"/>
      <c r="CV712" s="372"/>
      <c r="CW712" s="372"/>
      <c r="CX712" s="372"/>
      <c r="CY712" s="372"/>
      <c r="CZ712" s="372"/>
    </row>
    <row r="713" ht="25.15" customHeight="true" x14ac:dyDescent="0.2">
      <c r="C713" s="201"/>
      <c r="D713" s="201"/>
      <c r="E713" s="201"/>
      <c r="F713" s="201"/>
      <c r="G713" s="201"/>
      <c r="H713" s="201"/>
      <c r="I713" s="201"/>
      <c r="J713" s="201"/>
      <c r="K713" s="201"/>
      <c r="L713" s="201"/>
      <c r="M713" s="201"/>
      <c r="N713" s="201"/>
      <c r="O713" s="201"/>
      <c r="P713" s="201"/>
      <c r="Q713" s="201"/>
      <c r="BA713" s="372"/>
      <c r="BB713" s="449"/>
      <c r="BC713" s="372"/>
      <c r="BD713" s="372"/>
      <c r="BE713" s="372"/>
      <c r="BF713" s="372"/>
      <c r="BG713" s="372"/>
      <c r="BH713" s="372"/>
      <c r="BI713" s="372"/>
      <c r="BJ713" s="372"/>
      <c r="BK713" s="372"/>
      <c r="BL713" s="372"/>
      <c r="BM713" s="372"/>
      <c r="BN713" s="372"/>
      <c r="BO713" s="372"/>
      <c r="BP713" s="372"/>
      <c r="BQ713" s="372"/>
      <c r="BR713" s="372"/>
      <c r="BS713" s="372"/>
      <c r="BT713" s="372"/>
      <c r="BU713" s="372"/>
      <c r="BV713" s="372"/>
      <c r="BW713" s="372"/>
      <c r="BX713" s="372"/>
      <c r="BY713" s="372"/>
      <c r="BZ713" s="372"/>
      <c r="CA713" s="372"/>
      <c r="CB713" s="372"/>
      <c r="CC713" s="372"/>
      <c r="CD713" s="372"/>
      <c r="CE713" s="372"/>
      <c r="CF713" s="372"/>
      <c r="CG713" s="372"/>
      <c r="CH713" s="372"/>
      <c r="CI713" s="372"/>
      <c r="CJ713" s="372"/>
      <c r="CK713" s="372"/>
      <c r="CL713" s="372"/>
      <c r="CM713" s="372"/>
      <c r="CN713" s="372"/>
      <c r="CO713" s="372"/>
      <c r="CP713" s="372"/>
      <c r="CQ713" s="372"/>
      <c r="CR713" s="372"/>
      <c r="CS713" s="372"/>
      <c r="CT713" s="372"/>
      <c r="CU713" s="372"/>
      <c r="CV713" s="372"/>
      <c r="CW713" s="372"/>
      <c r="CX713" s="372"/>
      <c r="CY713" s="372"/>
      <c r="CZ713" s="372"/>
    </row>
    <row r="714" ht="25.15" customHeight="true" x14ac:dyDescent="0.2">
      <c r="C714" s="201"/>
      <c r="D714" s="201"/>
      <c r="E714" s="201"/>
      <c r="F714" s="201"/>
      <c r="G714" s="201"/>
      <c r="H714" s="201"/>
      <c r="I714" s="201"/>
      <c r="J714" s="201"/>
      <c r="K714" s="201"/>
      <c r="L714" s="201"/>
      <c r="M714" s="201"/>
      <c r="N714" s="201"/>
      <c r="O714" s="201"/>
      <c r="P714" s="201"/>
      <c r="Q714" s="201"/>
      <c r="BA714" s="372"/>
      <c r="BB714" s="449"/>
      <c r="BC714" s="372"/>
      <c r="BD714" s="372"/>
      <c r="BE714" s="372"/>
      <c r="BF714" s="372"/>
      <c r="BG714" s="372"/>
      <c r="BH714" s="372"/>
      <c r="BI714" s="372"/>
      <c r="BJ714" s="372"/>
      <c r="BK714" s="372"/>
      <c r="BL714" s="372"/>
      <c r="BM714" s="372"/>
      <c r="BN714" s="372"/>
      <c r="BO714" s="372"/>
      <c r="BP714" s="372"/>
      <c r="BQ714" s="372"/>
      <c r="BR714" s="372"/>
      <c r="BS714" s="372"/>
      <c r="BT714" s="372"/>
      <c r="BU714" s="372"/>
      <c r="BV714" s="372"/>
      <c r="BW714" s="372"/>
      <c r="BX714" s="372"/>
      <c r="BY714" s="372"/>
      <c r="BZ714" s="372"/>
      <c r="CA714" s="372"/>
      <c r="CB714" s="372"/>
      <c r="CC714" s="372"/>
      <c r="CD714" s="372"/>
      <c r="CE714" s="372"/>
      <c r="CF714" s="372"/>
      <c r="CG714" s="372"/>
      <c r="CH714" s="372"/>
      <c r="CI714" s="372"/>
      <c r="CJ714" s="372"/>
      <c r="CK714" s="372"/>
      <c r="CL714" s="372"/>
      <c r="CM714" s="372"/>
      <c r="CN714" s="372"/>
      <c r="CO714" s="372"/>
      <c r="CP714" s="372"/>
      <c r="CQ714" s="372"/>
      <c r="CR714" s="372"/>
      <c r="CS714" s="372"/>
      <c r="CT714" s="372"/>
      <c r="CU714" s="372"/>
      <c r="CV714" s="372"/>
      <c r="CW714" s="372"/>
      <c r="CX714" s="372"/>
      <c r="CY714" s="372"/>
      <c r="CZ714" s="372"/>
    </row>
    <row r="715" ht="25.15" customHeight="true" x14ac:dyDescent="0.2">
      <c r="C715" s="201"/>
      <c r="D715" s="201"/>
      <c r="E715" s="201"/>
      <c r="F715" s="201"/>
      <c r="G715" s="201"/>
      <c r="H715" s="201"/>
      <c r="I715" s="201"/>
      <c r="J715" s="201"/>
      <c r="K715" s="201"/>
      <c r="L715" s="201"/>
      <c r="M715" s="201"/>
      <c r="N715" s="201"/>
      <c r="O715" s="201"/>
      <c r="P715" s="201"/>
      <c r="Q715" s="201"/>
      <c r="BA715" s="372"/>
      <c r="BB715" s="449"/>
      <c r="BC715" s="372"/>
      <c r="BD715" s="372"/>
      <c r="BE715" s="372"/>
      <c r="BF715" s="372"/>
      <c r="BG715" s="372"/>
      <c r="BH715" s="372"/>
      <c r="BI715" s="372"/>
      <c r="BJ715" s="372"/>
      <c r="BK715" s="372"/>
      <c r="BL715" s="372"/>
      <c r="BM715" s="372"/>
      <c r="BN715" s="372"/>
      <c r="BO715" s="372"/>
      <c r="BP715" s="372"/>
      <c r="BQ715" s="372"/>
      <c r="BR715" s="372"/>
      <c r="BS715" s="372"/>
      <c r="BT715" s="372"/>
      <c r="BU715" s="372"/>
      <c r="BV715" s="372"/>
      <c r="BW715" s="372"/>
      <c r="BX715" s="372"/>
      <c r="BY715" s="372"/>
      <c r="BZ715" s="372"/>
      <c r="CA715" s="372"/>
      <c r="CB715" s="372"/>
      <c r="CC715" s="372"/>
      <c r="CD715" s="372"/>
      <c r="CE715" s="372"/>
      <c r="CF715" s="372"/>
      <c r="CG715" s="372"/>
      <c r="CH715" s="372"/>
      <c r="CI715" s="372"/>
      <c r="CJ715" s="372"/>
      <c r="CK715" s="372"/>
      <c r="CL715" s="372"/>
      <c r="CM715" s="372"/>
      <c r="CN715" s="372"/>
      <c r="CO715" s="372"/>
      <c r="CP715" s="372"/>
      <c r="CQ715" s="372"/>
      <c r="CR715" s="372"/>
      <c r="CS715" s="372"/>
      <c r="CT715" s="372"/>
      <c r="CU715" s="372"/>
      <c r="CV715" s="372"/>
      <c r="CW715" s="372"/>
      <c r="CX715" s="372"/>
      <c r="CY715" s="372"/>
      <c r="CZ715" s="372"/>
    </row>
    <row r="716" ht="25.15" customHeight="true" x14ac:dyDescent="0.2">
      <c r="C716" s="201"/>
      <c r="D716" s="201"/>
      <c r="E716" s="201"/>
      <c r="F716" s="201"/>
      <c r="G716" s="201"/>
      <c r="H716" s="201"/>
      <c r="I716" s="201"/>
      <c r="J716" s="201"/>
      <c r="K716" s="201"/>
      <c r="L716" s="201"/>
      <c r="M716" s="201"/>
      <c r="N716" s="201"/>
      <c r="O716" s="201"/>
      <c r="P716" s="201"/>
      <c r="Q716" s="201"/>
      <c r="BA716" s="372"/>
      <c r="BB716" s="449"/>
      <c r="BC716" s="372"/>
      <c r="BD716" s="372"/>
      <c r="BE716" s="372"/>
      <c r="BF716" s="372"/>
      <c r="BG716" s="372"/>
      <c r="BH716" s="372"/>
      <c r="BI716" s="372"/>
      <c r="BJ716" s="372"/>
      <c r="BK716" s="372"/>
      <c r="BL716" s="372"/>
      <c r="BM716" s="372"/>
      <c r="BN716" s="372"/>
      <c r="BO716" s="372"/>
      <c r="BP716" s="372"/>
      <c r="BQ716" s="372"/>
      <c r="BR716" s="372"/>
      <c r="BS716" s="372"/>
      <c r="BT716" s="372"/>
      <c r="BU716" s="372"/>
      <c r="BV716" s="372"/>
      <c r="BW716" s="372"/>
      <c r="BX716" s="372"/>
      <c r="BY716" s="372"/>
      <c r="BZ716" s="372"/>
      <c r="CA716" s="372"/>
      <c r="CB716" s="372"/>
      <c r="CC716" s="372"/>
      <c r="CD716" s="372"/>
      <c r="CE716" s="372"/>
      <c r="CF716" s="372"/>
      <c r="CG716" s="372"/>
      <c r="CH716" s="372"/>
      <c r="CI716" s="372"/>
      <c r="CJ716" s="372"/>
      <c r="CK716" s="372"/>
      <c r="CL716" s="372"/>
      <c r="CM716" s="372"/>
      <c r="CN716" s="372"/>
      <c r="CO716" s="372"/>
      <c r="CP716" s="372"/>
      <c r="CQ716" s="372"/>
      <c r="CR716" s="372"/>
      <c r="CS716" s="372"/>
      <c r="CT716" s="372"/>
      <c r="CU716" s="372"/>
      <c r="CV716" s="372"/>
      <c r="CW716" s="372"/>
      <c r="CX716" s="372"/>
      <c r="CY716" s="372"/>
      <c r="CZ716" s="372"/>
    </row>
    <row r="717" ht="25.15" customHeight="true" x14ac:dyDescent="0.2">
      <c r="C717" s="201"/>
      <c r="D717" s="201"/>
      <c r="E717" s="201"/>
      <c r="F717" s="201"/>
      <c r="G717" s="201"/>
      <c r="H717" s="201"/>
      <c r="I717" s="201"/>
      <c r="J717" s="201"/>
      <c r="K717" s="201"/>
      <c r="L717" s="201"/>
      <c r="M717" s="201"/>
      <c r="N717" s="201"/>
      <c r="O717" s="201"/>
      <c r="P717" s="201"/>
      <c r="Q717" s="201"/>
      <c r="BA717" s="372"/>
      <c r="BB717" s="449"/>
      <c r="BC717" s="372"/>
      <c r="BD717" s="372"/>
      <c r="BE717" s="372"/>
      <c r="BF717" s="372"/>
      <c r="BG717" s="372"/>
      <c r="BH717" s="372"/>
      <c r="BI717" s="372"/>
      <c r="BJ717" s="372"/>
      <c r="BK717" s="372"/>
      <c r="BL717" s="372"/>
      <c r="BM717" s="372"/>
      <c r="BN717" s="372"/>
      <c r="BO717" s="372"/>
      <c r="BP717" s="372"/>
      <c r="BQ717" s="372"/>
      <c r="BR717" s="372"/>
      <c r="BS717" s="372"/>
      <c r="BT717" s="372"/>
      <c r="BU717" s="372"/>
      <c r="BV717" s="372"/>
      <c r="BW717" s="372"/>
      <c r="BX717" s="372"/>
      <c r="BY717" s="372"/>
      <c r="BZ717" s="372"/>
      <c r="CA717" s="372"/>
      <c r="CB717" s="372"/>
      <c r="CC717" s="372"/>
      <c r="CD717" s="372"/>
      <c r="CE717" s="372"/>
      <c r="CF717" s="372"/>
      <c r="CG717" s="372"/>
      <c r="CH717" s="372"/>
      <c r="CI717" s="372"/>
      <c r="CJ717" s="372"/>
      <c r="CK717" s="372"/>
      <c r="CL717" s="372"/>
      <c r="CM717" s="372"/>
      <c r="CN717" s="372"/>
      <c r="CO717" s="372"/>
      <c r="CP717" s="372"/>
      <c r="CQ717" s="372"/>
      <c r="CR717" s="372"/>
      <c r="CS717" s="372"/>
      <c r="CT717" s="372"/>
      <c r="CU717" s="372"/>
      <c r="CV717" s="372"/>
      <c r="CW717" s="372"/>
      <c r="CX717" s="372"/>
      <c r="CY717" s="372"/>
      <c r="CZ717" s="372"/>
    </row>
    <row r="718" ht="25.15" customHeight="true" x14ac:dyDescent="0.2">
      <c r="C718" s="201"/>
      <c r="D718" s="201"/>
      <c r="E718" s="201"/>
      <c r="F718" s="201"/>
      <c r="G718" s="201"/>
      <c r="H718" s="201"/>
      <c r="I718" s="201"/>
      <c r="J718" s="201"/>
      <c r="K718" s="201"/>
      <c r="L718" s="201"/>
      <c r="M718" s="201"/>
      <c r="N718" s="201"/>
      <c r="O718" s="201"/>
      <c r="P718" s="201"/>
      <c r="Q718" s="201"/>
      <c r="BA718" s="372"/>
      <c r="BB718" s="449"/>
      <c r="BC718" s="372"/>
      <c r="BD718" s="372"/>
      <c r="BE718" s="372"/>
      <c r="BF718" s="372"/>
      <c r="BG718" s="372"/>
      <c r="BH718" s="372"/>
      <c r="BI718" s="372"/>
      <c r="BJ718" s="372"/>
      <c r="BK718" s="372"/>
      <c r="BL718" s="372"/>
      <c r="BM718" s="372"/>
      <c r="BN718" s="372"/>
      <c r="BO718" s="372"/>
      <c r="BP718" s="372"/>
      <c r="BQ718" s="372"/>
      <c r="BR718" s="372"/>
      <c r="BS718" s="372"/>
      <c r="BT718" s="372"/>
      <c r="BU718" s="372"/>
      <c r="BV718" s="372"/>
      <c r="BW718" s="372"/>
      <c r="BX718" s="372"/>
      <c r="BY718" s="372"/>
      <c r="BZ718" s="372"/>
      <c r="CA718" s="372"/>
      <c r="CB718" s="372"/>
      <c r="CC718" s="372"/>
      <c r="CD718" s="372"/>
      <c r="CE718" s="372"/>
      <c r="CF718" s="372"/>
      <c r="CG718" s="372"/>
      <c r="CH718" s="372"/>
      <c r="CI718" s="372"/>
      <c r="CJ718" s="372"/>
      <c r="CK718" s="372"/>
      <c r="CL718" s="372"/>
      <c r="CM718" s="372"/>
      <c r="CN718" s="372"/>
      <c r="CO718" s="372"/>
      <c r="CP718" s="372"/>
      <c r="CQ718" s="372"/>
      <c r="CR718" s="372"/>
      <c r="CS718" s="372"/>
      <c r="CT718" s="372"/>
      <c r="CU718" s="372"/>
      <c r="CV718" s="372"/>
      <c r="CW718" s="372"/>
      <c r="CX718" s="372"/>
      <c r="CY718" s="372"/>
      <c r="CZ718" s="372"/>
    </row>
    <row r="719" ht="25.15" customHeight="true" x14ac:dyDescent="0.2">
      <c r="C719" s="201"/>
      <c r="D719" s="201"/>
      <c r="E719" s="201"/>
      <c r="F719" s="201"/>
      <c r="G719" s="201"/>
      <c r="H719" s="201"/>
      <c r="I719" s="201"/>
      <c r="J719" s="201"/>
      <c r="K719" s="201"/>
      <c r="L719" s="201"/>
      <c r="M719" s="201"/>
      <c r="N719" s="201"/>
      <c r="O719" s="201"/>
      <c r="P719" s="201"/>
      <c r="Q719" s="201"/>
      <c r="BA719" s="372"/>
      <c r="BB719" s="449"/>
      <c r="BC719" s="372"/>
      <c r="BD719" s="372"/>
      <c r="BE719" s="372"/>
      <c r="BF719" s="372"/>
      <c r="BG719" s="372"/>
      <c r="BH719" s="372"/>
      <c r="BI719" s="372"/>
      <c r="BJ719" s="372"/>
      <c r="BK719" s="372"/>
      <c r="BL719" s="372"/>
      <c r="BM719" s="372"/>
      <c r="BN719" s="372"/>
      <c r="BO719" s="372"/>
      <c r="BP719" s="372"/>
      <c r="BQ719" s="372"/>
      <c r="BR719" s="372"/>
      <c r="BS719" s="372"/>
      <c r="BT719" s="372"/>
      <c r="BU719" s="372"/>
      <c r="BV719" s="372"/>
      <c r="BW719" s="372"/>
      <c r="BX719" s="372"/>
      <c r="BY719" s="372"/>
      <c r="BZ719" s="372"/>
      <c r="CA719" s="372"/>
      <c r="CB719" s="372"/>
      <c r="CC719" s="372"/>
      <c r="CD719" s="372"/>
      <c r="CE719" s="372"/>
      <c r="CF719" s="372"/>
      <c r="CG719" s="372"/>
      <c r="CH719" s="372"/>
      <c r="CI719" s="372"/>
      <c r="CJ719" s="372"/>
      <c r="CK719" s="372"/>
      <c r="CL719" s="372"/>
      <c r="CM719" s="372"/>
      <c r="CN719" s="372"/>
      <c r="CO719" s="372"/>
      <c r="CP719" s="372"/>
      <c r="CQ719" s="372"/>
      <c r="CR719" s="372"/>
      <c r="CS719" s="372"/>
      <c r="CT719" s="372"/>
      <c r="CU719" s="372"/>
      <c r="CV719" s="372"/>
      <c r="CW719" s="372"/>
      <c r="CX719" s="372"/>
      <c r="CY719" s="372"/>
      <c r="CZ719" s="372"/>
    </row>
    <row r="720" ht="25.15" customHeight="true" x14ac:dyDescent="0.2">
      <c r="C720" s="201"/>
      <c r="D720" s="201"/>
      <c r="E720" s="201"/>
      <c r="F720" s="201"/>
      <c r="G720" s="201"/>
      <c r="H720" s="201"/>
      <c r="I720" s="201"/>
      <c r="J720" s="201"/>
      <c r="K720" s="201"/>
      <c r="L720" s="201"/>
      <c r="M720" s="201"/>
      <c r="N720" s="201"/>
      <c r="O720" s="201"/>
      <c r="P720" s="201"/>
      <c r="Q720" s="201"/>
      <c r="BA720" s="372"/>
      <c r="BB720" s="449"/>
      <c r="BC720" s="372"/>
      <c r="BD720" s="372"/>
      <c r="BE720" s="372"/>
      <c r="BF720" s="372"/>
      <c r="BG720" s="372"/>
      <c r="BH720" s="372"/>
      <c r="BI720" s="372"/>
      <c r="BJ720" s="372"/>
      <c r="BK720" s="372"/>
      <c r="BL720" s="372"/>
      <c r="BM720" s="372"/>
      <c r="BN720" s="372"/>
      <c r="BO720" s="372"/>
      <c r="BP720" s="372"/>
      <c r="BQ720" s="372"/>
      <c r="BR720" s="372"/>
      <c r="BS720" s="372"/>
      <c r="BT720" s="372"/>
      <c r="BU720" s="372"/>
      <c r="BV720" s="372"/>
      <c r="BW720" s="372"/>
      <c r="BX720" s="372"/>
      <c r="BY720" s="372"/>
      <c r="BZ720" s="372"/>
      <c r="CA720" s="372"/>
      <c r="CB720" s="372"/>
      <c r="CC720" s="372"/>
      <c r="CD720" s="372"/>
      <c r="CE720" s="372"/>
      <c r="CF720" s="372"/>
      <c r="CG720" s="372"/>
      <c r="CH720" s="372"/>
      <c r="CI720" s="372"/>
      <c r="CJ720" s="372"/>
      <c r="CK720" s="372"/>
      <c r="CL720" s="372"/>
      <c r="CM720" s="372"/>
      <c r="CN720" s="372"/>
      <c r="CO720" s="372"/>
      <c r="CP720" s="372"/>
      <c r="CQ720" s="372"/>
      <c r="CR720" s="372"/>
      <c r="CS720" s="372"/>
      <c r="CT720" s="372"/>
      <c r="CU720" s="372"/>
      <c r="CV720" s="372"/>
      <c r="CW720" s="372"/>
      <c r="CX720" s="372"/>
      <c r="CY720" s="372"/>
      <c r="CZ720" s="372"/>
    </row>
    <row r="721" ht="25.15" customHeight="true" x14ac:dyDescent="0.2">
      <c r="C721" s="201"/>
      <c r="D721" s="201"/>
      <c r="E721" s="201"/>
      <c r="F721" s="201"/>
      <c r="G721" s="201"/>
      <c r="H721" s="201"/>
      <c r="I721" s="201"/>
      <c r="J721" s="201"/>
      <c r="K721" s="201"/>
      <c r="L721" s="201"/>
      <c r="M721" s="201"/>
      <c r="N721" s="201"/>
      <c r="O721" s="201"/>
      <c r="P721" s="201"/>
      <c r="Q721" s="201"/>
      <c r="BA721" s="372"/>
      <c r="BB721" s="449"/>
      <c r="BC721" s="372"/>
      <c r="BD721" s="372"/>
      <c r="BE721" s="372"/>
      <c r="BF721" s="372"/>
      <c r="BG721" s="372"/>
      <c r="BH721" s="372"/>
      <c r="BI721" s="372"/>
      <c r="BJ721" s="372"/>
      <c r="BK721" s="372"/>
      <c r="BL721" s="372"/>
      <c r="BM721" s="372"/>
      <c r="BN721" s="372"/>
      <c r="BO721" s="372"/>
      <c r="BP721" s="372"/>
      <c r="BQ721" s="372"/>
      <c r="BR721" s="372"/>
      <c r="BS721" s="372"/>
      <c r="BT721" s="372"/>
      <c r="BU721" s="372"/>
      <c r="BV721" s="372"/>
      <c r="BW721" s="372"/>
      <c r="BX721" s="372"/>
      <c r="BY721" s="372"/>
      <c r="BZ721" s="372"/>
      <c r="CA721" s="372"/>
      <c r="CB721" s="372"/>
      <c r="CC721" s="372"/>
      <c r="CD721" s="372"/>
      <c r="CE721" s="372"/>
      <c r="CF721" s="372"/>
      <c r="CG721" s="372"/>
      <c r="CH721" s="372"/>
      <c r="CI721" s="372"/>
      <c r="CJ721" s="372"/>
      <c r="CK721" s="372"/>
      <c r="CL721" s="372"/>
      <c r="CM721" s="372"/>
      <c r="CN721" s="372"/>
      <c r="CO721" s="372"/>
      <c r="CP721" s="372"/>
      <c r="CQ721" s="372"/>
      <c r="CR721" s="372"/>
      <c r="CS721" s="372"/>
      <c r="CT721" s="372"/>
      <c r="CU721" s="372"/>
      <c r="CV721" s="372"/>
      <c r="CW721" s="372"/>
      <c r="CX721" s="372"/>
      <c r="CY721" s="372"/>
      <c r="CZ721" s="372"/>
    </row>
    <row r="722" ht="25.15" customHeight="true" x14ac:dyDescent="0.2">
      <c r="C722" s="201"/>
      <c r="D722" s="201"/>
      <c r="E722" s="201"/>
      <c r="F722" s="201"/>
      <c r="G722" s="201"/>
      <c r="H722" s="201"/>
      <c r="I722" s="201"/>
      <c r="J722" s="201"/>
      <c r="K722" s="201"/>
      <c r="L722" s="201"/>
      <c r="M722" s="201"/>
      <c r="N722" s="201"/>
      <c r="O722" s="201"/>
      <c r="P722" s="201"/>
      <c r="Q722" s="201"/>
      <c r="BA722" s="372"/>
      <c r="BB722" s="449"/>
      <c r="BC722" s="372"/>
      <c r="BD722" s="372"/>
      <c r="BE722" s="372"/>
      <c r="BF722" s="372"/>
      <c r="BG722" s="372"/>
      <c r="BH722" s="372"/>
      <c r="BI722" s="372"/>
      <c r="BJ722" s="372"/>
      <c r="BK722" s="372"/>
      <c r="BL722" s="372"/>
      <c r="BM722" s="372"/>
      <c r="BN722" s="372"/>
      <c r="BO722" s="372"/>
      <c r="BP722" s="372"/>
      <c r="BQ722" s="372"/>
      <c r="BR722" s="372"/>
      <c r="BS722" s="372"/>
      <c r="BT722" s="372"/>
      <c r="BU722" s="372"/>
      <c r="BV722" s="372"/>
      <c r="BW722" s="372"/>
      <c r="BX722" s="372"/>
      <c r="BY722" s="372"/>
      <c r="BZ722" s="372"/>
      <c r="CA722" s="372"/>
      <c r="CB722" s="372"/>
      <c r="CC722" s="372"/>
      <c r="CD722" s="372"/>
      <c r="CE722" s="372"/>
      <c r="CF722" s="372"/>
      <c r="CG722" s="372"/>
      <c r="CH722" s="372"/>
      <c r="CI722" s="372"/>
      <c r="CJ722" s="372"/>
      <c r="CK722" s="372"/>
      <c r="CL722" s="372"/>
      <c r="CM722" s="372"/>
      <c r="CN722" s="372"/>
      <c r="CO722" s="372"/>
      <c r="CP722" s="372"/>
      <c r="CQ722" s="372"/>
      <c r="CR722" s="372"/>
      <c r="CS722" s="372"/>
      <c r="CT722" s="372"/>
      <c r="CU722" s="372"/>
      <c r="CV722" s="372"/>
      <c r="CW722" s="372"/>
      <c r="CX722" s="372"/>
      <c r="CY722" s="372"/>
      <c r="CZ722" s="372"/>
    </row>
    <row r="723" ht="25.15" customHeight="true" x14ac:dyDescent="0.2">
      <c r="C723" s="201"/>
      <c r="D723" s="201"/>
      <c r="E723" s="201"/>
      <c r="F723" s="201"/>
      <c r="G723" s="201"/>
      <c r="H723" s="201"/>
      <c r="I723" s="201"/>
      <c r="J723" s="201"/>
      <c r="K723" s="201"/>
      <c r="L723" s="201"/>
      <c r="M723" s="201"/>
      <c r="N723" s="201"/>
      <c r="O723" s="201"/>
      <c r="P723" s="201"/>
      <c r="Q723" s="201"/>
      <c r="BA723" s="372"/>
      <c r="BB723" s="449"/>
      <c r="BC723" s="372"/>
      <c r="BD723" s="372"/>
      <c r="BE723" s="372"/>
      <c r="BF723" s="372"/>
      <c r="BG723" s="372"/>
      <c r="BH723" s="372"/>
      <c r="BI723" s="372"/>
      <c r="BJ723" s="372"/>
      <c r="BK723" s="372"/>
      <c r="BL723" s="372"/>
      <c r="BM723" s="372"/>
      <c r="BN723" s="372"/>
      <c r="BO723" s="372"/>
      <c r="BP723" s="372"/>
      <c r="BQ723" s="372"/>
      <c r="BR723" s="372"/>
      <c r="BS723" s="372"/>
      <c r="BT723" s="372"/>
      <c r="BU723" s="372"/>
      <c r="BV723" s="372"/>
      <c r="BW723" s="372"/>
      <c r="BX723" s="372"/>
      <c r="BY723" s="372"/>
      <c r="BZ723" s="372"/>
      <c r="CA723" s="372"/>
      <c r="CB723" s="372"/>
      <c r="CC723" s="372"/>
      <c r="CD723" s="372"/>
      <c r="CE723" s="372"/>
      <c r="CF723" s="372"/>
      <c r="CG723" s="372"/>
      <c r="CH723" s="372"/>
      <c r="CI723" s="372"/>
      <c r="CJ723" s="372"/>
      <c r="CK723" s="372"/>
      <c r="CL723" s="372"/>
      <c r="CM723" s="372"/>
      <c r="CN723" s="372"/>
      <c r="CO723" s="372"/>
      <c r="CP723" s="372"/>
      <c r="CQ723" s="372"/>
      <c r="CR723" s="372"/>
      <c r="CS723" s="372"/>
      <c r="CT723" s="372"/>
      <c r="CU723" s="372"/>
      <c r="CV723" s="372"/>
      <c r="CW723" s="372"/>
      <c r="CX723" s="372"/>
      <c r="CY723" s="372"/>
      <c r="CZ723" s="372"/>
    </row>
    <row r="724" ht="25.15" customHeight="true" x14ac:dyDescent="0.2">
      <c r="C724" s="201"/>
      <c r="D724" s="201"/>
      <c r="E724" s="201"/>
      <c r="F724" s="201"/>
      <c r="G724" s="201"/>
      <c r="H724" s="201"/>
      <c r="I724" s="201"/>
      <c r="J724" s="201"/>
      <c r="K724" s="201"/>
      <c r="L724" s="201"/>
      <c r="M724" s="201"/>
      <c r="N724" s="201"/>
      <c r="O724" s="201"/>
      <c r="P724" s="201"/>
      <c r="Q724" s="201"/>
      <c r="BA724" s="372"/>
      <c r="BB724" s="449"/>
      <c r="BC724" s="372"/>
      <c r="BD724" s="372"/>
      <c r="BE724" s="372"/>
      <c r="BF724" s="372"/>
      <c r="BG724" s="372"/>
      <c r="BH724" s="372"/>
      <c r="BI724" s="372"/>
      <c r="BJ724" s="372"/>
      <c r="BK724" s="372"/>
      <c r="BL724" s="372"/>
      <c r="BM724" s="372"/>
      <c r="BN724" s="372"/>
      <c r="BO724" s="372"/>
      <c r="BP724" s="372"/>
      <c r="BQ724" s="372"/>
      <c r="BR724" s="372"/>
      <c r="BS724" s="372"/>
      <c r="BT724" s="372"/>
      <c r="BU724" s="372"/>
      <c r="BV724" s="372"/>
      <c r="BW724" s="372"/>
      <c r="BX724" s="372"/>
      <c r="BY724" s="372"/>
      <c r="BZ724" s="372"/>
      <c r="CA724" s="372"/>
      <c r="CB724" s="372"/>
      <c r="CC724" s="372"/>
      <c r="CD724" s="372"/>
      <c r="CE724" s="372"/>
      <c r="CF724" s="372"/>
      <c r="CG724" s="372"/>
      <c r="CH724" s="372"/>
      <c r="CI724" s="372"/>
      <c r="CJ724" s="372"/>
      <c r="CK724" s="372"/>
      <c r="CL724" s="372"/>
      <c r="CM724" s="372"/>
      <c r="CN724" s="372"/>
      <c r="CO724" s="372"/>
      <c r="CP724" s="372"/>
      <c r="CQ724" s="372"/>
      <c r="CR724" s="372"/>
      <c r="CS724" s="372"/>
      <c r="CT724" s="372"/>
      <c r="CU724" s="372"/>
      <c r="CV724" s="372"/>
      <c r="CW724" s="372"/>
      <c r="CX724" s="372"/>
      <c r="CY724" s="372"/>
      <c r="CZ724" s="372"/>
    </row>
    <row r="725" ht="25.15" customHeight="true" x14ac:dyDescent="0.2">
      <c r="C725" s="201"/>
      <c r="D725" s="201"/>
      <c r="E725" s="201"/>
      <c r="F725" s="201"/>
      <c r="G725" s="201"/>
      <c r="H725" s="201"/>
      <c r="I725" s="201"/>
      <c r="J725" s="201"/>
      <c r="K725" s="201"/>
      <c r="L725" s="201"/>
      <c r="M725" s="201"/>
      <c r="N725" s="201"/>
      <c r="O725" s="201"/>
      <c r="P725" s="201"/>
      <c r="Q725" s="201"/>
      <c r="BA725" s="372"/>
      <c r="BB725" s="449"/>
      <c r="BC725" s="372"/>
      <c r="BD725" s="372"/>
      <c r="BE725" s="372"/>
      <c r="BF725" s="372"/>
      <c r="BG725" s="372"/>
      <c r="BH725" s="372"/>
      <c r="BI725" s="372"/>
      <c r="BJ725" s="372"/>
      <c r="BK725" s="372"/>
      <c r="BL725" s="372"/>
      <c r="BM725" s="372"/>
      <c r="BN725" s="372"/>
      <c r="BO725" s="372"/>
      <c r="BP725" s="372"/>
      <c r="BQ725" s="372"/>
      <c r="BR725" s="372"/>
      <c r="BS725" s="372"/>
      <c r="BT725" s="372"/>
      <c r="BU725" s="372"/>
      <c r="BV725" s="372"/>
      <c r="BW725" s="372"/>
      <c r="BX725" s="372"/>
      <c r="BY725" s="372"/>
      <c r="BZ725" s="372"/>
      <c r="CA725" s="372"/>
      <c r="CB725" s="372"/>
      <c r="CC725" s="372"/>
      <c r="CD725" s="372"/>
      <c r="CE725" s="372"/>
      <c r="CF725" s="372"/>
      <c r="CG725" s="372"/>
      <c r="CH725" s="372"/>
      <c r="CI725" s="372"/>
      <c r="CJ725" s="372"/>
      <c r="CK725" s="372"/>
      <c r="CL725" s="372"/>
      <c r="CM725" s="372"/>
      <c r="CN725" s="372"/>
      <c r="CO725" s="372"/>
      <c r="CP725" s="372"/>
      <c r="CQ725" s="372"/>
      <c r="CR725" s="372"/>
      <c r="CS725" s="372"/>
      <c r="CT725" s="372"/>
      <c r="CU725" s="372"/>
      <c r="CV725" s="372"/>
      <c r="CW725" s="372"/>
      <c r="CX725" s="372"/>
      <c r="CY725" s="372"/>
      <c r="CZ725" s="372"/>
    </row>
    <row r="726" ht="25.15" customHeight="true" x14ac:dyDescent="0.2">
      <c r="C726" s="201"/>
      <c r="D726" s="201"/>
      <c r="E726" s="201"/>
      <c r="F726" s="201"/>
      <c r="G726" s="201"/>
      <c r="H726" s="201"/>
      <c r="I726" s="201"/>
      <c r="J726" s="201"/>
      <c r="K726" s="201"/>
      <c r="L726" s="201"/>
      <c r="M726" s="201"/>
      <c r="N726" s="201"/>
      <c r="O726" s="201"/>
      <c r="P726" s="201"/>
      <c r="Q726" s="201"/>
      <c r="BA726" s="372"/>
      <c r="BB726" s="449"/>
      <c r="BC726" s="372"/>
      <c r="BD726" s="372"/>
      <c r="BE726" s="372"/>
      <c r="BF726" s="372"/>
      <c r="BG726" s="372"/>
      <c r="BH726" s="372"/>
      <c r="BI726" s="372"/>
      <c r="BJ726" s="372"/>
      <c r="BK726" s="372"/>
      <c r="BL726" s="372"/>
      <c r="BM726" s="372"/>
      <c r="BN726" s="372"/>
      <c r="BO726" s="372"/>
      <c r="BP726" s="372"/>
      <c r="BQ726" s="372"/>
      <c r="BR726" s="372"/>
      <c r="BS726" s="372"/>
      <c r="BT726" s="372"/>
      <c r="BU726" s="372"/>
      <c r="BV726" s="372"/>
      <c r="BW726" s="372"/>
      <c r="BX726" s="372"/>
      <c r="BY726" s="372"/>
      <c r="BZ726" s="372"/>
      <c r="CA726" s="372"/>
      <c r="CB726" s="372"/>
      <c r="CC726" s="372"/>
      <c r="CD726" s="372"/>
      <c r="CE726" s="372"/>
      <c r="CF726" s="372"/>
      <c r="CG726" s="372"/>
      <c r="CH726" s="372"/>
      <c r="CI726" s="372"/>
      <c r="CJ726" s="372"/>
      <c r="CK726" s="372"/>
      <c r="CL726" s="372"/>
      <c r="CM726" s="372"/>
      <c r="CN726" s="372"/>
      <c r="CO726" s="372"/>
      <c r="CP726" s="372"/>
      <c r="CQ726" s="372"/>
      <c r="CR726" s="372"/>
      <c r="CS726" s="372"/>
      <c r="CT726" s="372"/>
      <c r="CU726" s="372"/>
      <c r="CV726" s="372"/>
      <c r="CW726" s="372"/>
      <c r="CX726" s="372"/>
      <c r="CY726" s="372"/>
      <c r="CZ726" s="372"/>
    </row>
    <row r="727" ht="25.15" customHeight="true" x14ac:dyDescent="0.2">
      <c r="C727" s="201"/>
      <c r="D727" s="201"/>
      <c r="E727" s="201"/>
      <c r="F727" s="201"/>
      <c r="G727" s="201"/>
      <c r="H727" s="201"/>
      <c r="I727" s="201"/>
      <c r="J727" s="201"/>
      <c r="K727" s="201"/>
      <c r="L727" s="201"/>
      <c r="M727" s="201"/>
      <c r="N727" s="201"/>
      <c r="O727" s="201"/>
      <c r="P727" s="201"/>
      <c r="Q727" s="201"/>
      <c r="BA727" s="372"/>
      <c r="BB727" s="449"/>
      <c r="BC727" s="372"/>
      <c r="BD727" s="372"/>
      <c r="BE727" s="372"/>
      <c r="BF727" s="372"/>
      <c r="BG727" s="372"/>
      <c r="BH727" s="372"/>
      <c r="BI727" s="372"/>
      <c r="BJ727" s="372"/>
      <c r="BK727" s="372"/>
      <c r="BL727" s="372"/>
      <c r="BM727" s="372"/>
      <c r="BN727" s="372"/>
      <c r="BO727" s="372"/>
      <c r="BP727" s="372"/>
      <c r="BQ727" s="372"/>
      <c r="BR727" s="372"/>
      <c r="BS727" s="372"/>
      <c r="BT727" s="372"/>
      <c r="BU727" s="372"/>
      <c r="BV727" s="372"/>
      <c r="BW727" s="372"/>
      <c r="BX727" s="372"/>
      <c r="BY727" s="372"/>
      <c r="BZ727" s="372"/>
      <c r="CA727" s="372"/>
      <c r="CB727" s="372"/>
      <c r="CC727" s="372"/>
      <c r="CD727" s="372"/>
      <c r="CE727" s="372"/>
      <c r="CF727" s="372"/>
      <c r="CG727" s="372"/>
      <c r="CH727" s="372"/>
      <c r="CI727" s="372"/>
      <c r="CJ727" s="372"/>
      <c r="CK727" s="372"/>
      <c r="CL727" s="372"/>
      <c r="CM727" s="372"/>
      <c r="CN727" s="372"/>
      <c r="CO727" s="372"/>
      <c r="CP727" s="372"/>
      <c r="CQ727" s="372"/>
      <c r="CR727" s="372"/>
      <c r="CS727" s="372"/>
      <c r="CT727" s="372"/>
      <c r="CU727" s="372"/>
      <c r="CV727" s="372"/>
      <c r="CW727" s="372"/>
      <c r="CX727" s="372"/>
      <c r="CY727" s="372"/>
      <c r="CZ727" s="372"/>
    </row>
    <row r="728" ht="25.15" customHeight="true" x14ac:dyDescent="0.2">
      <c r="C728" s="201"/>
      <c r="D728" s="201"/>
      <c r="E728" s="201"/>
      <c r="F728" s="201"/>
      <c r="G728" s="201"/>
      <c r="H728" s="201"/>
      <c r="I728" s="201"/>
      <c r="J728" s="201"/>
      <c r="K728" s="201"/>
      <c r="L728" s="201"/>
      <c r="M728" s="201"/>
      <c r="N728" s="201"/>
      <c r="O728" s="201"/>
      <c r="P728" s="201"/>
      <c r="Q728" s="201"/>
      <c r="BA728" s="372"/>
      <c r="BB728" s="449"/>
      <c r="BC728" s="372"/>
      <c r="BD728" s="372"/>
      <c r="BE728" s="372"/>
      <c r="BF728" s="372"/>
      <c r="BG728" s="372"/>
      <c r="BH728" s="372"/>
      <c r="BI728" s="372"/>
      <c r="BJ728" s="372"/>
      <c r="BK728" s="372"/>
      <c r="BL728" s="372"/>
      <c r="BM728" s="372"/>
      <c r="BN728" s="372"/>
      <c r="BO728" s="372"/>
      <c r="BP728" s="372"/>
      <c r="BQ728" s="372"/>
      <c r="BR728" s="372"/>
      <c r="BS728" s="372"/>
      <c r="BT728" s="372"/>
      <c r="BU728" s="372"/>
      <c r="BV728" s="372"/>
      <c r="BW728" s="372"/>
      <c r="BX728" s="372"/>
      <c r="BY728" s="372"/>
      <c r="BZ728" s="372"/>
      <c r="CA728" s="372"/>
      <c r="CB728" s="372"/>
      <c r="CC728" s="372"/>
      <c r="CD728" s="372"/>
      <c r="CE728" s="372"/>
      <c r="CF728" s="372"/>
      <c r="CG728" s="372"/>
      <c r="CH728" s="372"/>
      <c r="CI728" s="372"/>
      <c r="CJ728" s="372"/>
      <c r="CK728" s="372"/>
      <c r="CL728" s="372"/>
      <c r="CM728" s="372"/>
      <c r="CN728" s="372"/>
      <c r="CO728" s="372"/>
      <c r="CP728" s="372"/>
      <c r="CQ728" s="372"/>
      <c r="CR728" s="372"/>
      <c r="CS728" s="372"/>
      <c r="CT728" s="372"/>
      <c r="CU728" s="372"/>
      <c r="CV728" s="372"/>
      <c r="CW728" s="372"/>
      <c r="CX728" s="372"/>
      <c r="CY728" s="372"/>
      <c r="CZ728" s="372"/>
    </row>
    <row r="729" ht="25.15" customHeight="true" x14ac:dyDescent="0.2">
      <c r="C729" s="201"/>
      <c r="D729" s="201"/>
      <c r="E729" s="201"/>
      <c r="F729" s="201"/>
      <c r="G729" s="201"/>
      <c r="H729" s="201"/>
      <c r="I729" s="201"/>
      <c r="J729" s="201"/>
      <c r="K729" s="201"/>
      <c r="L729" s="201"/>
      <c r="M729" s="201"/>
      <c r="N729" s="201"/>
      <c r="O729" s="201"/>
      <c r="P729" s="201"/>
      <c r="Q729" s="201"/>
      <c r="BA729" s="372"/>
      <c r="BB729" s="449"/>
      <c r="BC729" s="372"/>
      <c r="BD729" s="372"/>
      <c r="BE729" s="372"/>
      <c r="BF729" s="372"/>
      <c r="BG729" s="372"/>
      <c r="BH729" s="372"/>
      <c r="BI729" s="372"/>
      <c r="BJ729" s="372"/>
      <c r="BK729" s="372"/>
      <c r="BL729" s="372"/>
      <c r="BM729" s="372"/>
      <c r="BN729" s="372"/>
      <c r="BO729" s="372"/>
      <c r="BP729" s="372"/>
      <c r="BQ729" s="372"/>
      <c r="BR729" s="372"/>
      <c r="BS729" s="372"/>
      <c r="BT729" s="372"/>
      <c r="BU729" s="372"/>
      <c r="BV729" s="372"/>
      <c r="BW729" s="372"/>
      <c r="BX729" s="372"/>
      <c r="BY729" s="372"/>
      <c r="BZ729" s="372"/>
      <c r="CA729" s="372"/>
      <c r="CB729" s="372"/>
      <c r="CC729" s="372"/>
      <c r="CD729" s="372"/>
      <c r="CE729" s="372"/>
      <c r="CF729" s="372"/>
      <c r="CG729" s="372"/>
      <c r="CH729" s="372"/>
      <c r="CI729" s="372"/>
      <c r="CJ729" s="372"/>
      <c r="CK729" s="372"/>
      <c r="CL729" s="372"/>
      <c r="CM729" s="372"/>
      <c r="CN729" s="372"/>
      <c r="CO729" s="372"/>
      <c r="CP729" s="372"/>
      <c r="CQ729" s="372"/>
      <c r="CR729" s="372"/>
      <c r="CS729" s="372"/>
      <c r="CT729" s="372"/>
      <c r="CU729" s="372"/>
      <c r="CV729" s="372"/>
      <c r="CW729" s="372"/>
      <c r="CX729" s="372"/>
      <c r="CY729" s="372"/>
      <c r="CZ729" s="372"/>
    </row>
    <row r="730" ht="25.15" customHeight="true" x14ac:dyDescent="0.2">
      <c r="C730" s="201"/>
      <c r="D730" s="201"/>
      <c r="E730" s="201"/>
      <c r="F730" s="201"/>
      <c r="G730" s="201"/>
      <c r="H730" s="201"/>
      <c r="I730" s="201"/>
      <c r="J730" s="201"/>
      <c r="K730" s="201"/>
      <c r="L730" s="201"/>
      <c r="M730" s="201"/>
      <c r="N730" s="201"/>
      <c r="O730" s="201"/>
      <c r="P730" s="201"/>
      <c r="Q730" s="201"/>
      <c r="BA730" s="372"/>
      <c r="BB730" s="449"/>
      <c r="BC730" s="372"/>
      <c r="BD730" s="372"/>
      <c r="BE730" s="372"/>
      <c r="BF730" s="372"/>
      <c r="BG730" s="372"/>
      <c r="BH730" s="372"/>
      <c r="BI730" s="372"/>
      <c r="BJ730" s="372"/>
      <c r="BK730" s="372"/>
      <c r="BL730" s="372"/>
      <c r="BM730" s="372"/>
      <c r="BN730" s="372"/>
      <c r="BO730" s="372"/>
      <c r="BP730" s="372"/>
      <c r="BQ730" s="372"/>
      <c r="BR730" s="372"/>
      <c r="BS730" s="372"/>
      <c r="BT730" s="372"/>
      <c r="BU730" s="372"/>
      <c r="BV730" s="372"/>
      <c r="BW730" s="372"/>
      <c r="BX730" s="372"/>
      <c r="BY730" s="372"/>
      <c r="BZ730" s="372"/>
      <c r="CA730" s="372"/>
      <c r="CB730" s="372"/>
      <c r="CC730" s="372"/>
      <c r="CD730" s="372"/>
      <c r="CE730" s="372"/>
      <c r="CF730" s="372"/>
      <c r="CG730" s="372"/>
      <c r="CH730" s="372"/>
      <c r="CI730" s="372"/>
      <c r="CJ730" s="372"/>
      <c r="CK730" s="372"/>
      <c r="CL730" s="372"/>
      <c r="CM730" s="372"/>
      <c r="CN730" s="372"/>
      <c r="CO730" s="372"/>
      <c r="CP730" s="372"/>
      <c r="CQ730" s="372"/>
      <c r="CR730" s="372"/>
      <c r="CS730" s="372"/>
      <c r="CT730" s="372"/>
      <c r="CU730" s="372"/>
      <c r="CV730" s="372"/>
      <c r="CW730" s="372"/>
      <c r="CX730" s="372"/>
      <c r="CY730" s="372"/>
      <c r="CZ730" s="372"/>
    </row>
    <row r="731" ht="25.15" customHeight="true" x14ac:dyDescent="0.2">
      <c r="C731" s="201"/>
      <c r="D731" s="201"/>
      <c r="E731" s="201"/>
      <c r="F731" s="201"/>
      <c r="G731" s="201"/>
      <c r="H731" s="201"/>
      <c r="I731" s="201"/>
      <c r="J731" s="201"/>
      <c r="K731" s="201"/>
      <c r="L731" s="201"/>
      <c r="M731" s="201"/>
      <c r="N731" s="201"/>
      <c r="O731" s="201"/>
      <c r="P731" s="201"/>
      <c r="Q731" s="201"/>
      <c r="BA731" s="372"/>
      <c r="BB731" s="449"/>
      <c r="BC731" s="372"/>
      <c r="BD731" s="372"/>
      <c r="BE731" s="372"/>
      <c r="BF731" s="372"/>
      <c r="BG731" s="372"/>
      <c r="BH731" s="372"/>
      <c r="BI731" s="372"/>
      <c r="BJ731" s="372"/>
      <c r="BK731" s="372"/>
      <c r="BL731" s="372"/>
      <c r="BM731" s="372"/>
      <c r="BN731" s="372"/>
      <c r="BO731" s="372"/>
      <c r="BP731" s="372"/>
      <c r="BQ731" s="372"/>
      <c r="BR731" s="372"/>
      <c r="BS731" s="372"/>
      <c r="BT731" s="372"/>
      <c r="BU731" s="372"/>
      <c r="BV731" s="372"/>
      <c r="BW731" s="372"/>
      <c r="BX731" s="372"/>
      <c r="BY731" s="372"/>
      <c r="BZ731" s="372"/>
      <c r="CA731" s="372"/>
      <c r="CB731" s="372"/>
      <c r="CC731" s="372"/>
      <c r="CD731" s="372"/>
      <c r="CE731" s="372"/>
      <c r="CF731" s="372"/>
      <c r="CG731" s="372"/>
      <c r="CH731" s="372"/>
      <c r="CI731" s="372"/>
      <c r="CJ731" s="372"/>
      <c r="CK731" s="372"/>
      <c r="CL731" s="372"/>
      <c r="CM731" s="372"/>
      <c r="CN731" s="372"/>
      <c r="CO731" s="372"/>
      <c r="CP731" s="372"/>
      <c r="CQ731" s="372"/>
      <c r="CR731" s="372"/>
      <c r="CS731" s="372"/>
      <c r="CT731" s="372"/>
      <c r="CU731" s="372"/>
      <c r="CV731" s="372"/>
      <c r="CW731" s="372"/>
      <c r="CX731" s="372"/>
      <c r="CY731" s="372"/>
      <c r="CZ731" s="372"/>
    </row>
    <row r="732" ht="25.15" customHeight="true" x14ac:dyDescent="0.2">
      <c r="C732" s="201"/>
      <c r="D732" s="201"/>
      <c r="E732" s="201"/>
      <c r="F732" s="201"/>
      <c r="G732" s="201"/>
      <c r="H732" s="201"/>
      <c r="I732" s="201"/>
      <c r="J732" s="201"/>
      <c r="K732" s="201"/>
      <c r="L732" s="201"/>
      <c r="M732" s="201"/>
      <c r="N732" s="201"/>
      <c r="O732" s="201"/>
      <c r="P732" s="201"/>
      <c r="Q732" s="201"/>
      <c r="BA732" s="372"/>
      <c r="BB732" s="449"/>
      <c r="BC732" s="372"/>
      <c r="BD732" s="372"/>
      <c r="BE732" s="372"/>
      <c r="BF732" s="372"/>
      <c r="BG732" s="372"/>
      <c r="BH732" s="372"/>
      <c r="BI732" s="372"/>
      <c r="BJ732" s="372"/>
      <c r="BK732" s="372"/>
      <c r="BL732" s="372"/>
      <c r="BM732" s="372"/>
      <c r="BN732" s="372"/>
      <c r="BO732" s="372"/>
      <c r="BP732" s="372"/>
      <c r="BQ732" s="372"/>
      <c r="BR732" s="372"/>
      <c r="BS732" s="372"/>
      <c r="BT732" s="372"/>
      <c r="BU732" s="372"/>
      <c r="BV732" s="372"/>
      <c r="BW732" s="372"/>
      <c r="BX732" s="372"/>
      <c r="BY732" s="372"/>
      <c r="BZ732" s="372"/>
      <c r="CA732" s="372"/>
      <c r="CB732" s="372"/>
      <c r="CC732" s="372"/>
      <c r="CD732" s="372"/>
      <c r="CE732" s="372"/>
      <c r="CF732" s="372"/>
      <c r="CG732" s="372"/>
      <c r="CH732" s="372"/>
      <c r="CI732" s="372"/>
      <c r="CJ732" s="372"/>
      <c r="CK732" s="372"/>
      <c r="CL732" s="372"/>
      <c r="CM732" s="372"/>
      <c r="CN732" s="372"/>
      <c r="CO732" s="372"/>
      <c r="CP732" s="372"/>
      <c r="CQ732" s="372"/>
      <c r="CR732" s="372"/>
      <c r="CS732" s="372"/>
      <c r="CT732" s="372"/>
      <c r="CU732" s="372"/>
      <c r="CV732" s="372"/>
      <c r="CW732" s="372"/>
      <c r="CX732" s="372"/>
      <c r="CY732" s="372"/>
      <c r="CZ732" s="372"/>
    </row>
    <row r="733" ht="25.15" customHeight="true" x14ac:dyDescent="0.2">
      <c r="C733" s="201"/>
      <c r="D733" s="201"/>
      <c r="E733" s="201"/>
      <c r="F733" s="201"/>
      <c r="G733" s="201"/>
      <c r="H733" s="201"/>
      <c r="I733" s="201"/>
      <c r="J733" s="201"/>
      <c r="K733" s="201"/>
      <c r="L733" s="201"/>
      <c r="M733" s="201"/>
      <c r="N733" s="201"/>
      <c r="O733" s="201"/>
      <c r="P733" s="201"/>
      <c r="Q733" s="201"/>
      <c r="BA733" s="372"/>
      <c r="BB733" s="449"/>
      <c r="BC733" s="372"/>
      <c r="BD733" s="372"/>
      <c r="BE733" s="372"/>
      <c r="BF733" s="372"/>
      <c r="BG733" s="372"/>
      <c r="BH733" s="372"/>
      <c r="BI733" s="372"/>
      <c r="BJ733" s="372"/>
      <c r="BK733" s="372"/>
      <c r="BL733" s="372"/>
      <c r="BM733" s="372"/>
      <c r="BN733" s="372"/>
      <c r="BO733" s="372"/>
      <c r="BP733" s="372"/>
      <c r="BQ733" s="372"/>
      <c r="BR733" s="372"/>
      <c r="BS733" s="372"/>
      <c r="BT733" s="372"/>
      <c r="BU733" s="372"/>
      <c r="BV733" s="372"/>
      <c r="BW733" s="372"/>
      <c r="BX733" s="372"/>
      <c r="BY733" s="372"/>
      <c r="BZ733" s="372"/>
      <c r="CA733" s="372"/>
      <c r="CB733" s="372"/>
      <c r="CC733" s="372"/>
      <c r="CD733" s="372"/>
      <c r="CE733" s="372"/>
      <c r="CF733" s="372"/>
      <c r="CG733" s="372"/>
      <c r="CH733" s="372"/>
      <c r="CI733" s="372"/>
      <c r="CJ733" s="372"/>
      <c r="CK733" s="372"/>
      <c r="CL733" s="372"/>
      <c r="CM733" s="372"/>
      <c r="CN733" s="372"/>
      <c r="CO733" s="372"/>
      <c r="CP733" s="372"/>
      <c r="CQ733" s="372"/>
      <c r="CR733" s="372"/>
      <c r="CS733" s="372"/>
      <c r="CT733" s="372"/>
      <c r="CU733" s="372"/>
      <c r="CV733" s="372"/>
      <c r="CW733" s="372"/>
      <c r="CX733" s="372"/>
      <c r="CY733" s="372"/>
      <c r="CZ733" s="372"/>
    </row>
    <row r="734" ht="25.15" customHeight="true" x14ac:dyDescent="0.2">
      <c r="C734" s="201"/>
      <c r="D734" s="201"/>
      <c r="E734" s="201"/>
      <c r="F734" s="201"/>
      <c r="G734" s="201"/>
      <c r="H734" s="201"/>
      <c r="I734" s="201"/>
      <c r="J734" s="201"/>
      <c r="K734" s="201"/>
      <c r="L734" s="201"/>
      <c r="M734" s="201"/>
      <c r="N734" s="201"/>
      <c r="O734" s="201"/>
      <c r="P734" s="201"/>
      <c r="Q734" s="201"/>
      <c r="BA734" s="372"/>
      <c r="BB734" s="449"/>
      <c r="BC734" s="372"/>
      <c r="BD734" s="372"/>
      <c r="BE734" s="372"/>
      <c r="BF734" s="372"/>
      <c r="BG734" s="372"/>
      <c r="BH734" s="372"/>
      <c r="BI734" s="372"/>
      <c r="BJ734" s="372"/>
      <c r="BK734" s="372"/>
      <c r="BL734" s="372"/>
      <c r="BM734" s="372"/>
      <c r="BN734" s="372"/>
      <c r="BO734" s="372"/>
      <c r="BP734" s="372"/>
      <c r="BQ734" s="372"/>
      <c r="BR734" s="372"/>
      <c r="BS734" s="372"/>
      <c r="BT734" s="372"/>
      <c r="BU734" s="372"/>
      <c r="BV734" s="372"/>
      <c r="BW734" s="372"/>
      <c r="BX734" s="372"/>
      <c r="BY734" s="372"/>
      <c r="BZ734" s="372"/>
      <c r="CA734" s="372"/>
      <c r="CB734" s="372"/>
      <c r="CC734" s="372"/>
      <c r="CD734" s="372"/>
      <c r="CE734" s="372"/>
      <c r="CF734" s="372"/>
      <c r="CG734" s="372"/>
      <c r="CH734" s="372"/>
      <c r="CI734" s="372"/>
      <c r="CJ734" s="372"/>
      <c r="CK734" s="372"/>
      <c r="CL734" s="372"/>
      <c r="CM734" s="372"/>
      <c r="CN734" s="372"/>
      <c r="CO734" s="372"/>
      <c r="CP734" s="372"/>
      <c r="CQ734" s="372"/>
      <c r="CR734" s="372"/>
      <c r="CS734" s="372"/>
      <c r="CT734" s="372"/>
      <c r="CU734" s="372"/>
      <c r="CV734" s="372"/>
      <c r="CW734" s="372"/>
      <c r="CX734" s="372"/>
      <c r="CY734" s="372"/>
      <c r="CZ734" s="372"/>
    </row>
    <row r="735" ht="25.15" customHeight="true" x14ac:dyDescent="0.2">
      <c r="C735" s="201"/>
      <c r="D735" s="201"/>
      <c r="E735" s="201"/>
      <c r="F735" s="201"/>
      <c r="G735" s="201"/>
      <c r="H735" s="201"/>
      <c r="I735" s="201"/>
      <c r="J735" s="201"/>
      <c r="K735" s="201"/>
      <c r="L735" s="201"/>
      <c r="M735" s="201"/>
      <c r="N735" s="201"/>
      <c r="O735" s="201"/>
      <c r="P735" s="201"/>
      <c r="Q735" s="201"/>
      <c r="BA735" s="372"/>
      <c r="BB735" s="449"/>
      <c r="BC735" s="372"/>
      <c r="BD735" s="372"/>
      <c r="BE735" s="372"/>
      <c r="BF735" s="372"/>
      <c r="BG735" s="372"/>
      <c r="BH735" s="372"/>
      <c r="BI735" s="372"/>
      <c r="BJ735" s="372"/>
      <c r="BK735" s="372"/>
      <c r="BL735" s="372"/>
      <c r="BM735" s="372"/>
      <c r="BN735" s="372"/>
      <c r="BO735" s="372"/>
      <c r="BP735" s="372"/>
      <c r="BQ735" s="372"/>
      <c r="BR735" s="372"/>
      <c r="BS735" s="372"/>
      <c r="BT735" s="372"/>
      <c r="BU735" s="372"/>
      <c r="BV735" s="372"/>
      <c r="BW735" s="372"/>
      <c r="BX735" s="372"/>
      <c r="BY735" s="372"/>
      <c r="BZ735" s="372"/>
      <c r="CA735" s="372"/>
      <c r="CB735" s="372"/>
      <c r="CC735" s="372"/>
      <c r="CD735" s="372"/>
      <c r="CE735" s="372"/>
      <c r="CF735" s="372"/>
      <c r="CG735" s="372"/>
      <c r="CH735" s="372"/>
      <c r="CI735" s="372"/>
      <c r="CJ735" s="372"/>
      <c r="CK735" s="372"/>
      <c r="CL735" s="372"/>
      <c r="CM735" s="372"/>
      <c r="CN735" s="372"/>
      <c r="CO735" s="372"/>
      <c r="CP735" s="372"/>
      <c r="CQ735" s="372"/>
      <c r="CR735" s="372"/>
      <c r="CS735" s="372"/>
      <c r="CT735" s="372"/>
      <c r="CU735" s="372"/>
      <c r="CV735" s="372"/>
      <c r="CW735" s="372"/>
      <c r="CX735" s="372"/>
      <c r="CY735" s="372"/>
      <c r="CZ735" s="372"/>
    </row>
    <row r="736" ht="25.15" customHeight="true" x14ac:dyDescent="0.2">
      <c r="C736" s="201"/>
      <c r="D736" s="201"/>
      <c r="E736" s="201"/>
      <c r="F736" s="201"/>
      <c r="G736" s="201"/>
      <c r="H736" s="201"/>
      <c r="I736" s="201"/>
      <c r="J736" s="201"/>
      <c r="K736" s="201"/>
      <c r="L736" s="201"/>
      <c r="M736" s="201"/>
      <c r="N736" s="201"/>
      <c r="O736" s="201"/>
      <c r="P736" s="201"/>
      <c r="Q736" s="201"/>
      <c r="BA736" s="372"/>
      <c r="BB736" s="449"/>
      <c r="BC736" s="372"/>
      <c r="BD736" s="372"/>
      <c r="BE736" s="372"/>
      <c r="BF736" s="372"/>
      <c r="BG736" s="372"/>
      <c r="BH736" s="372"/>
      <c r="BI736" s="372"/>
      <c r="BJ736" s="372"/>
      <c r="BK736" s="372"/>
      <c r="BL736" s="372"/>
      <c r="BM736" s="372"/>
      <c r="BN736" s="372"/>
      <c r="BO736" s="372"/>
      <c r="BP736" s="372"/>
      <c r="BQ736" s="372"/>
      <c r="BR736" s="372"/>
      <c r="BS736" s="372"/>
      <c r="BT736" s="372"/>
      <c r="BU736" s="372"/>
      <c r="BV736" s="372"/>
      <c r="BW736" s="372"/>
      <c r="BX736" s="372"/>
      <c r="BY736" s="372"/>
      <c r="BZ736" s="372"/>
      <c r="CA736" s="372"/>
      <c r="CB736" s="372"/>
      <c r="CC736" s="372"/>
      <c r="CD736" s="372"/>
      <c r="CE736" s="372"/>
      <c r="CF736" s="372"/>
      <c r="CG736" s="372"/>
      <c r="CH736" s="372"/>
      <c r="CI736" s="372"/>
      <c r="CJ736" s="372"/>
      <c r="CK736" s="372"/>
      <c r="CL736" s="372"/>
      <c r="CM736" s="372"/>
      <c r="CN736" s="372"/>
      <c r="CO736" s="372"/>
      <c r="CP736" s="372"/>
      <c r="CQ736" s="372"/>
      <c r="CR736" s="372"/>
      <c r="CS736" s="372"/>
      <c r="CT736" s="372"/>
      <c r="CU736" s="372"/>
      <c r="CV736" s="372"/>
      <c r="CW736" s="372"/>
      <c r="CX736" s="372"/>
      <c r="CY736" s="372"/>
      <c r="CZ736" s="372"/>
    </row>
    <row r="737" ht="25.15" customHeight="true" x14ac:dyDescent="0.2">
      <c r="C737" s="201"/>
      <c r="D737" s="201"/>
      <c r="E737" s="201"/>
      <c r="F737" s="201"/>
      <c r="G737" s="201"/>
      <c r="H737" s="201"/>
      <c r="I737" s="201"/>
      <c r="J737" s="201"/>
      <c r="K737" s="201"/>
      <c r="L737" s="201"/>
      <c r="M737" s="201"/>
      <c r="N737" s="201"/>
      <c r="O737" s="201"/>
      <c r="P737" s="201"/>
      <c r="Q737" s="201"/>
      <c r="BA737" s="372"/>
      <c r="BB737" s="449"/>
      <c r="BC737" s="372"/>
      <c r="BD737" s="372"/>
      <c r="BE737" s="372"/>
      <c r="BF737" s="372"/>
      <c r="BG737" s="372"/>
      <c r="BH737" s="372"/>
      <c r="BI737" s="372"/>
      <c r="BJ737" s="372"/>
      <c r="BK737" s="372"/>
      <c r="BL737" s="372"/>
      <c r="BM737" s="372"/>
      <c r="BN737" s="372"/>
      <c r="BO737" s="372"/>
      <c r="BP737" s="372"/>
      <c r="BQ737" s="372"/>
      <c r="BR737" s="372"/>
      <c r="BS737" s="372"/>
      <c r="BT737" s="372"/>
      <c r="BU737" s="372"/>
      <c r="BV737" s="372"/>
      <c r="BW737" s="372"/>
      <c r="BX737" s="372"/>
      <c r="BY737" s="372"/>
      <c r="BZ737" s="372"/>
      <c r="CA737" s="372"/>
      <c r="CB737" s="372"/>
      <c r="CC737" s="372"/>
      <c r="CD737" s="372"/>
      <c r="CE737" s="372"/>
      <c r="CF737" s="372"/>
      <c r="CG737" s="372"/>
      <c r="CH737" s="372"/>
      <c r="CI737" s="372"/>
      <c r="CJ737" s="372"/>
      <c r="CK737" s="372"/>
      <c r="CL737" s="372"/>
      <c r="CM737" s="372"/>
      <c r="CN737" s="372"/>
      <c r="CO737" s="372"/>
      <c r="CP737" s="372"/>
      <c r="CQ737" s="372"/>
      <c r="CR737" s="372"/>
      <c r="CS737" s="372"/>
      <c r="CT737" s="372"/>
      <c r="CU737" s="372"/>
      <c r="CV737" s="372"/>
      <c r="CW737" s="372"/>
      <c r="CX737" s="372"/>
      <c r="CY737" s="372"/>
      <c r="CZ737" s="372"/>
    </row>
    <row r="738" ht="25.15" customHeight="true" x14ac:dyDescent="0.2">
      <c r="C738" s="201"/>
      <c r="D738" s="201"/>
      <c r="E738" s="201"/>
      <c r="F738" s="201"/>
      <c r="G738" s="201"/>
      <c r="H738" s="201"/>
      <c r="I738" s="201"/>
      <c r="J738" s="201"/>
      <c r="K738" s="201"/>
      <c r="L738" s="201"/>
      <c r="M738" s="201"/>
      <c r="N738" s="201"/>
      <c r="O738" s="201"/>
      <c r="P738" s="201"/>
      <c r="Q738" s="201"/>
      <c r="BA738" s="372"/>
      <c r="BB738" s="449"/>
      <c r="BC738" s="372"/>
      <c r="BD738" s="372"/>
      <c r="BE738" s="372"/>
      <c r="BF738" s="372"/>
      <c r="BG738" s="372"/>
      <c r="BH738" s="372"/>
      <c r="BI738" s="372"/>
      <c r="BJ738" s="372"/>
      <c r="BK738" s="372"/>
      <c r="BL738" s="372"/>
      <c r="BM738" s="372"/>
      <c r="BN738" s="372"/>
      <c r="BO738" s="372"/>
      <c r="BP738" s="372"/>
      <c r="BQ738" s="372"/>
      <c r="BR738" s="372"/>
      <c r="BS738" s="372"/>
      <c r="BT738" s="372"/>
      <c r="BU738" s="372"/>
      <c r="BV738" s="372"/>
      <c r="BW738" s="372"/>
      <c r="BX738" s="372"/>
      <c r="BY738" s="372"/>
      <c r="BZ738" s="372"/>
      <c r="CA738" s="372"/>
      <c r="CB738" s="372"/>
      <c r="CC738" s="372"/>
      <c r="CD738" s="372"/>
      <c r="CE738" s="372"/>
      <c r="CF738" s="372"/>
      <c r="CG738" s="372"/>
      <c r="CH738" s="372"/>
      <c r="CI738" s="372"/>
      <c r="CJ738" s="372"/>
      <c r="CK738" s="372"/>
      <c r="CL738" s="372"/>
      <c r="CM738" s="372"/>
      <c r="CN738" s="372"/>
      <c r="CO738" s="372"/>
      <c r="CP738" s="372"/>
      <c r="CQ738" s="372"/>
      <c r="CR738" s="372"/>
      <c r="CS738" s="372"/>
      <c r="CT738" s="372"/>
      <c r="CU738" s="372"/>
      <c r="CV738" s="372"/>
      <c r="CW738" s="372"/>
      <c r="CX738" s="372"/>
      <c r="CY738" s="372"/>
      <c r="CZ738" s="372"/>
    </row>
    <row r="739" ht="25.15" customHeight="true" x14ac:dyDescent="0.2">
      <c r="C739" s="201"/>
      <c r="D739" s="201"/>
      <c r="E739" s="201"/>
      <c r="F739" s="201"/>
      <c r="G739" s="201"/>
      <c r="H739" s="201"/>
      <c r="I739" s="201"/>
      <c r="J739" s="201"/>
      <c r="K739" s="201"/>
      <c r="L739" s="201"/>
      <c r="M739" s="201"/>
      <c r="N739" s="201"/>
      <c r="O739" s="201"/>
      <c r="P739" s="201"/>
      <c r="Q739" s="201"/>
      <c r="BA739" s="372"/>
      <c r="BB739" s="449"/>
      <c r="BC739" s="372"/>
      <c r="BD739" s="372"/>
      <c r="BE739" s="372"/>
      <c r="BF739" s="372"/>
      <c r="BG739" s="372"/>
      <c r="BH739" s="372"/>
      <c r="BI739" s="372"/>
      <c r="BJ739" s="372"/>
      <c r="BK739" s="372"/>
      <c r="BL739" s="372"/>
      <c r="BM739" s="372"/>
      <c r="BN739" s="372"/>
      <c r="BO739" s="372"/>
      <c r="BP739" s="372"/>
      <c r="BQ739" s="372"/>
      <c r="BR739" s="372"/>
      <c r="BS739" s="372"/>
      <c r="BT739" s="372"/>
      <c r="BU739" s="372"/>
      <c r="BV739" s="372"/>
      <c r="BW739" s="372"/>
      <c r="BX739" s="372"/>
      <c r="BY739" s="372"/>
      <c r="BZ739" s="372"/>
      <c r="CA739" s="372"/>
      <c r="CB739" s="372"/>
      <c r="CC739" s="372"/>
      <c r="CD739" s="372"/>
      <c r="CE739" s="372"/>
      <c r="CF739" s="372"/>
      <c r="CG739" s="372"/>
      <c r="CH739" s="372"/>
      <c r="CI739" s="372"/>
      <c r="CJ739" s="372"/>
      <c r="CK739" s="372"/>
      <c r="CL739" s="372"/>
      <c r="CM739" s="372"/>
      <c r="CN739" s="372"/>
      <c r="CO739" s="372"/>
      <c r="CP739" s="372"/>
      <c r="CQ739" s="372"/>
      <c r="CR739" s="372"/>
      <c r="CS739" s="372"/>
      <c r="CT739" s="372"/>
      <c r="CU739" s="372"/>
      <c r="CV739" s="372"/>
      <c r="CW739" s="372"/>
      <c r="CX739" s="372"/>
      <c r="CY739" s="372"/>
      <c r="CZ739" s="372"/>
    </row>
    <row r="740" ht="25.15" customHeight="true" x14ac:dyDescent="0.2">
      <c r="C740" s="201"/>
      <c r="D740" s="201"/>
      <c r="E740" s="201"/>
      <c r="F740" s="201"/>
      <c r="G740" s="201"/>
      <c r="H740" s="201"/>
      <c r="I740" s="201"/>
      <c r="J740" s="201"/>
      <c r="K740" s="201"/>
      <c r="L740" s="201"/>
      <c r="M740" s="201"/>
      <c r="N740" s="201"/>
      <c r="O740" s="201"/>
      <c r="P740" s="201"/>
      <c r="Q740" s="201"/>
      <c r="BA740" s="372"/>
      <c r="BB740" s="449"/>
      <c r="BC740" s="372"/>
      <c r="BD740" s="372"/>
      <c r="BE740" s="372"/>
      <c r="BF740" s="372"/>
      <c r="BG740" s="372"/>
      <c r="BH740" s="372"/>
      <c r="BI740" s="372"/>
      <c r="BJ740" s="372"/>
      <c r="BK740" s="372"/>
      <c r="BL740" s="372"/>
      <c r="BM740" s="372"/>
      <c r="BN740" s="372"/>
      <c r="BO740" s="372"/>
      <c r="BP740" s="372"/>
      <c r="BQ740" s="372"/>
      <c r="BR740" s="372"/>
      <c r="BS740" s="372"/>
      <c r="BT740" s="372"/>
      <c r="BU740" s="372"/>
      <c r="BV740" s="372"/>
      <c r="BW740" s="372"/>
      <c r="BX740" s="372"/>
      <c r="BY740" s="372"/>
      <c r="BZ740" s="372"/>
      <c r="CA740" s="372"/>
      <c r="CB740" s="372"/>
      <c r="CC740" s="372"/>
      <c r="CD740" s="372"/>
      <c r="CE740" s="372"/>
      <c r="CF740" s="372"/>
      <c r="CG740" s="372"/>
      <c r="CH740" s="372"/>
      <c r="CI740" s="372"/>
      <c r="CJ740" s="372"/>
      <c r="CK740" s="372"/>
      <c r="CL740" s="372"/>
      <c r="CM740" s="372"/>
      <c r="CN740" s="372"/>
      <c r="CO740" s="372"/>
      <c r="CP740" s="372"/>
      <c r="CQ740" s="372"/>
      <c r="CR740" s="372"/>
      <c r="CS740" s="372"/>
      <c r="CT740" s="372"/>
      <c r="CU740" s="372"/>
      <c r="CV740" s="372"/>
      <c r="CW740" s="372"/>
      <c r="CX740" s="372"/>
      <c r="CY740" s="372"/>
      <c r="CZ740" s="372"/>
    </row>
    <row r="741" ht="25.15" customHeight="true" x14ac:dyDescent="0.2">
      <c r="C741" s="201"/>
      <c r="D741" s="201"/>
      <c r="E741" s="201"/>
      <c r="F741" s="201"/>
      <c r="G741" s="201"/>
      <c r="H741" s="201"/>
      <c r="I741" s="201"/>
      <c r="J741" s="201"/>
      <c r="K741" s="201"/>
      <c r="L741" s="201"/>
      <c r="M741" s="201"/>
      <c r="N741" s="201"/>
      <c r="O741" s="201"/>
      <c r="P741" s="201"/>
      <c r="Q741" s="201"/>
      <c r="BA741" s="372"/>
      <c r="BB741" s="449"/>
      <c r="BC741" s="372"/>
      <c r="BD741" s="372"/>
      <c r="BE741" s="372"/>
      <c r="BF741" s="372"/>
      <c r="BG741" s="372"/>
      <c r="BH741" s="372"/>
      <c r="BI741" s="372"/>
      <c r="BJ741" s="372"/>
      <c r="BK741" s="372"/>
      <c r="BL741" s="372"/>
      <c r="BM741" s="372"/>
      <c r="BN741" s="372"/>
      <c r="BO741" s="372"/>
      <c r="BP741" s="372"/>
      <c r="BQ741" s="372"/>
      <c r="BR741" s="372"/>
      <c r="BS741" s="372"/>
      <c r="BT741" s="372"/>
      <c r="BU741" s="372"/>
      <c r="BV741" s="372"/>
      <c r="BW741" s="372"/>
      <c r="BX741" s="372"/>
      <c r="BY741" s="372"/>
      <c r="BZ741" s="372"/>
      <c r="CA741" s="372"/>
      <c r="CB741" s="372"/>
      <c r="CC741" s="372"/>
      <c r="CD741" s="372"/>
      <c r="CE741" s="372"/>
      <c r="CF741" s="372"/>
      <c r="CG741" s="372"/>
      <c r="CH741" s="372"/>
      <c r="CI741" s="372"/>
      <c r="CJ741" s="372"/>
      <c r="CK741" s="372"/>
      <c r="CL741" s="372"/>
      <c r="CM741" s="372"/>
      <c r="CN741" s="372"/>
      <c r="CO741" s="372"/>
      <c r="CP741" s="372"/>
      <c r="CQ741" s="372"/>
      <c r="CR741" s="372"/>
      <c r="CS741" s="372"/>
      <c r="CT741" s="372"/>
      <c r="CU741" s="372"/>
      <c r="CV741" s="372"/>
      <c r="CW741" s="372"/>
      <c r="CX741" s="372"/>
      <c r="CY741" s="372"/>
      <c r="CZ741" s="372"/>
    </row>
    <row r="742" ht="25.15" customHeight="true" x14ac:dyDescent="0.2">
      <c r="C742" s="201"/>
      <c r="D742" s="201"/>
      <c r="E742" s="201"/>
      <c r="F742" s="201"/>
      <c r="G742" s="201"/>
      <c r="H742" s="201"/>
      <c r="I742" s="201"/>
      <c r="J742" s="201"/>
      <c r="K742" s="201"/>
      <c r="L742" s="201"/>
      <c r="M742" s="201"/>
      <c r="N742" s="201"/>
      <c r="O742" s="201"/>
      <c r="P742" s="201"/>
      <c r="Q742" s="201"/>
      <c r="BA742" s="372"/>
      <c r="BB742" s="449"/>
      <c r="BC742" s="372"/>
      <c r="BD742" s="372"/>
      <c r="BE742" s="372"/>
      <c r="BF742" s="372"/>
      <c r="BG742" s="372"/>
      <c r="BH742" s="372"/>
      <c r="BI742" s="372"/>
      <c r="BJ742" s="372"/>
      <c r="BK742" s="372"/>
      <c r="BL742" s="372"/>
      <c r="BM742" s="372"/>
      <c r="BN742" s="372"/>
      <c r="BO742" s="372"/>
      <c r="BP742" s="372"/>
      <c r="BQ742" s="372"/>
      <c r="BR742" s="372"/>
      <c r="BS742" s="372"/>
      <c r="BT742" s="372"/>
      <c r="BU742" s="372"/>
      <c r="BV742" s="372"/>
      <c r="BW742" s="372"/>
      <c r="BX742" s="372"/>
      <c r="BY742" s="372"/>
      <c r="BZ742" s="372"/>
      <c r="CA742" s="372"/>
      <c r="CB742" s="372"/>
      <c r="CC742" s="372"/>
      <c r="CD742" s="372"/>
      <c r="CE742" s="372"/>
      <c r="CF742" s="372"/>
      <c r="CG742" s="372"/>
      <c r="CH742" s="372"/>
      <c r="CI742" s="372"/>
      <c r="CJ742" s="372"/>
      <c r="CK742" s="372"/>
      <c r="CL742" s="372"/>
      <c r="CM742" s="372"/>
      <c r="CN742" s="372"/>
      <c r="CO742" s="372"/>
      <c r="CP742" s="372"/>
      <c r="CQ742" s="372"/>
      <c r="CR742" s="372"/>
      <c r="CS742" s="372"/>
      <c r="CT742" s="372"/>
      <c r="CU742" s="372"/>
      <c r="CV742" s="372"/>
      <c r="CW742" s="372"/>
      <c r="CX742" s="372"/>
      <c r="CY742" s="372"/>
      <c r="CZ742" s="372"/>
    </row>
    <row r="743" ht="25.15" customHeight="true" x14ac:dyDescent="0.2">
      <c r="C743" s="201"/>
      <c r="D743" s="201"/>
      <c r="E743" s="201"/>
      <c r="F743" s="201"/>
      <c r="G743" s="201"/>
      <c r="H743" s="201"/>
      <c r="I743" s="201"/>
      <c r="J743" s="201"/>
      <c r="K743" s="201"/>
      <c r="L743" s="201"/>
      <c r="M743" s="201"/>
      <c r="N743" s="201"/>
      <c r="O743" s="201"/>
      <c r="P743" s="201"/>
      <c r="Q743" s="201"/>
      <c r="BA743" s="372"/>
      <c r="BB743" s="449"/>
      <c r="BC743" s="372"/>
      <c r="BD743" s="372"/>
      <c r="BE743" s="372"/>
      <c r="BF743" s="372"/>
      <c r="BG743" s="372"/>
      <c r="BH743" s="372"/>
      <c r="BI743" s="372"/>
      <c r="BJ743" s="372"/>
      <c r="BK743" s="372"/>
      <c r="BL743" s="372"/>
      <c r="BM743" s="372"/>
      <c r="BN743" s="372"/>
      <c r="BO743" s="372"/>
      <c r="BP743" s="372"/>
      <c r="BQ743" s="372"/>
      <c r="BR743" s="372"/>
      <c r="BS743" s="372"/>
      <c r="BT743" s="372"/>
      <c r="BU743" s="372"/>
      <c r="BV743" s="372"/>
      <c r="BW743" s="372"/>
      <c r="BX743" s="372"/>
      <c r="BY743" s="372"/>
      <c r="BZ743" s="372"/>
      <c r="CA743" s="372"/>
      <c r="CB743" s="372"/>
      <c r="CC743" s="372"/>
      <c r="CD743" s="372"/>
      <c r="CE743" s="372"/>
      <c r="CF743" s="372"/>
      <c r="CG743" s="372"/>
      <c r="CH743" s="372"/>
      <c r="CI743" s="372"/>
      <c r="CJ743" s="372"/>
      <c r="CK743" s="372"/>
      <c r="CL743" s="372"/>
      <c r="CM743" s="372"/>
      <c r="CN743" s="372"/>
      <c r="CO743" s="372"/>
      <c r="CP743" s="372"/>
      <c r="CQ743" s="372"/>
      <c r="CR743" s="372"/>
      <c r="CS743" s="372"/>
      <c r="CT743" s="372"/>
      <c r="CU743" s="372"/>
      <c r="CV743" s="372"/>
      <c r="CW743" s="372"/>
      <c r="CX743" s="372"/>
      <c r="CY743" s="372"/>
      <c r="CZ743" s="372"/>
    </row>
    <row r="744" ht="25.15" customHeight="true" x14ac:dyDescent="0.2">
      <c r="C744" s="201"/>
      <c r="D744" s="201"/>
      <c r="E744" s="201"/>
      <c r="F744" s="201"/>
      <c r="G744" s="201"/>
      <c r="H744" s="201"/>
      <c r="I744" s="201"/>
      <c r="J744" s="201"/>
      <c r="K744" s="201"/>
      <c r="L744" s="201"/>
      <c r="M744" s="201"/>
      <c r="N744" s="201"/>
      <c r="O744" s="201"/>
      <c r="P744" s="201"/>
      <c r="Q744" s="201"/>
      <c r="BA744" s="372"/>
      <c r="BB744" s="449"/>
      <c r="BC744" s="372"/>
      <c r="BD744" s="372"/>
      <c r="BE744" s="372"/>
      <c r="BF744" s="372"/>
      <c r="BG744" s="372"/>
      <c r="BH744" s="372"/>
      <c r="BI744" s="372"/>
      <c r="BJ744" s="372"/>
      <c r="BK744" s="372"/>
      <c r="BL744" s="372"/>
      <c r="BM744" s="372"/>
      <c r="BN744" s="372"/>
      <c r="BO744" s="372"/>
      <c r="BP744" s="372"/>
      <c r="BQ744" s="372"/>
      <c r="BR744" s="372"/>
      <c r="BS744" s="372"/>
      <c r="BT744" s="372"/>
      <c r="BU744" s="372"/>
      <c r="BV744" s="372"/>
      <c r="BW744" s="372"/>
      <c r="BX744" s="372"/>
      <c r="BY744" s="372"/>
      <c r="BZ744" s="372"/>
      <c r="CA744" s="372"/>
      <c r="CB744" s="372"/>
      <c r="CC744" s="372"/>
      <c r="CD744" s="372"/>
      <c r="CE744" s="372"/>
      <c r="CF744" s="372"/>
      <c r="CG744" s="372"/>
      <c r="CH744" s="372"/>
      <c r="CI744" s="372"/>
      <c r="CJ744" s="372"/>
      <c r="CK744" s="372"/>
      <c r="CL744" s="372"/>
      <c r="CM744" s="372"/>
      <c r="CN744" s="372"/>
      <c r="CO744" s="372"/>
      <c r="CP744" s="372"/>
      <c r="CQ744" s="372"/>
      <c r="CR744" s="372"/>
      <c r="CS744" s="372"/>
      <c r="CT744" s="372"/>
      <c r="CU744" s="372"/>
      <c r="CV744" s="372"/>
      <c r="CW744" s="372"/>
      <c r="CX744" s="372"/>
      <c r="CY744" s="372"/>
      <c r="CZ744" s="372"/>
    </row>
    <row r="745" ht="25.15" customHeight="true" x14ac:dyDescent="0.2">
      <c r="C745" s="201"/>
      <c r="D745" s="201"/>
      <c r="E745" s="201"/>
      <c r="F745" s="201"/>
      <c r="G745" s="201"/>
      <c r="H745" s="201"/>
      <c r="I745" s="201"/>
      <c r="J745" s="201"/>
      <c r="K745" s="201"/>
      <c r="L745" s="201"/>
      <c r="M745" s="201"/>
      <c r="N745" s="201"/>
      <c r="O745" s="201"/>
      <c r="P745" s="201"/>
      <c r="Q745" s="201"/>
      <c r="BA745" s="372"/>
      <c r="BB745" s="449"/>
      <c r="BC745" s="372"/>
      <c r="BD745" s="372"/>
      <c r="BE745" s="372"/>
      <c r="BF745" s="372"/>
      <c r="BG745" s="372"/>
      <c r="BH745" s="372"/>
      <c r="BI745" s="372"/>
      <c r="BJ745" s="372"/>
      <c r="BK745" s="372"/>
      <c r="BL745" s="372"/>
      <c r="BM745" s="372"/>
      <c r="BN745" s="372"/>
      <c r="BO745" s="372"/>
      <c r="BP745" s="372"/>
      <c r="BQ745" s="372"/>
      <c r="BR745" s="372"/>
      <c r="BS745" s="372"/>
      <c r="BT745" s="372"/>
      <c r="BU745" s="372"/>
      <c r="BV745" s="372"/>
      <c r="BW745" s="372"/>
      <c r="BX745" s="372"/>
      <c r="BY745" s="372"/>
      <c r="BZ745" s="372"/>
      <c r="CA745" s="372"/>
      <c r="CB745" s="372"/>
      <c r="CC745" s="372"/>
      <c r="CD745" s="372"/>
      <c r="CE745" s="372"/>
      <c r="CF745" s="372"/>
      <c r="CG745" s="372"/>
      <c r="CH745" s="372"/>
      <c r="CI745" s="372"/>
      <c r="CJ745" s="372"/>
      <c r="CK745" s="372"/>
      <c r="CL745" s="372"/>
      <c r="CM745" s="372"/>
      <c r="CN745" s="372"/>
      <c r="CO745" s="372"/>
      <c r="CP745" s="372"/>
      <c r="CQ745" s="372"/>
      <c r="CR745" s="372"/>
      <c r="CS745" s="372"/>
      <c r="CT745" s="372"/>
      <c r="CU745" s="372"/>
      <c r="CV745" s="372"/>
      <c r="CW745" s="372"/>
      <c r="CX745" s="372"/>
      <c r="CY745" s="372"/>
      <c r="CZ745" s="372"/>
    </row>
    <row r="746" ht="25.15" customHeight="true" x14ac:dyDescent="0.2">
      <c r="C746" s="201"/>
      <c r="D746" s="201"/>
      <c r="E746" s="201"/>
      <c r="F746" s="201"/>
      <c r="G746" s="201"/>
      <c r="H746" s="201"/>
      <c r="I746" s="201"/>
      <c r="J746" s="201"/>
      <c r="K746" s="201"/>
      <c r="L746" s="201"/>
      <c r="M746" s="201"/>
      <c r="N746" s="201"/>
      <c r="O746" s="201"/>
      <c r="P746" s="201"/>
      <c r="Q746" s="201"/>
      <c r="BA746" s="372"/>
      <c r="BB746" s="449"/>
      <c r="BC746" s="372"/>
      <c r="BD746" s="372"/>
      <c r="BE746" s="372"/>
      <c r="BF746" s="372"/>
      <c r="BG746" s="372"/>
      <c r="BH746" s="372"/>
      <c r="BI746" s="372"/>
      <c r="BJ746" s="372"/>
      <c r="BK746" s="372"/>
      <c r="BL746" s="372"/>
      <c r="BM746" s="372"/>
      <c r="BN746" s="372"/>
      <c r="BO746" s="372"/>
      <c r="BP746" s="372"/>
      <c r="BQ746" s="372"/>
      <c r="BR746" s="372"/>
      <c r="BS746" s="372"/>
      <c r="BT746" s="372"/>
      <c r="BU746" s="372"/>
      <c r="BV746" s="372"/>
      <c r="BW746" s="372"/>
      <c r="BX746" s="372"/>
      <c r="BY746" s="372"/>
      <c r="BZ746" s="372"/>
      <c r="CA746" s="372"/>
      <c r="CB746" s="372"/>
      <c r="CC746" s="372"/>
      <c r="CD746" s="372"/>
      <c r="CE746" s="372"/>
      <c r="CF746" s="372"/>
      <c r="CG746" s="372"/>
      <c r="CH746" s="372"/>
      <c r="CI746" s="372"/>
      <c r="CJ746" s="372"/>
      <c r="CK746" s="372"/>
      <c r="CL746" s="372"/>
      <c r="CM746" s="372"/>
      <c r="CN746" s="372"/>
      <c r="CO746" s="372"/>
      <c r="CP746" s="372"/>
      <c r="CQ746" s="372"/>
      <c r="CR746" s="372"/>
      <c r="CS746" s="372"/>
      <c r="CT746" s="372"/>
      <c r="CU746" s="372"/>
      <c r="CV746" s="372"/>
      <c r="CW746" s="372"/>
      <c r="CX746" s="372"/>
      <c r="CY746" s="372"/>
      <c r="CZ746" s="372"/>
    </row>
    <row r="747" ht="25.15" customHeight="true" x14ac:dyDescent="0.2">
      <c r="C747" s="201"/>
      <c r="D747" s="201"/>
      <c r="E747" s="201"/>
      <c r="F747" s="201"/>
      <c r="G747" s="201"/>
      <c r="H747" s="201"/>
      <c r="I747" s="201"/>
      <c r="J747" s="201"/>
      <c r="K747" s="201"/>
      <c r="L747" s="201"/>
      <c r="M747" s="201"/>
      <c r="N747" s="201"/>
      <c r="O747" s="201"/>
      <c r="P747" s="201"/>
      <c r="Q747" s="201"/>
      <c r="BA747" s="372"/>
      <c r="BB747" s="449"/>
      <c r="BC747" s="372"/>
      <c r="BD747" s="372"/>
      <c r="BE747" s="372"/>
      <c r="BF747" s="372"/>
      <c r="BG747" s="372"/>
      <c r="BH747" s="372"/>
      <c r="BI747" s="372"/>
      <c r="BJ747" s="372"/>
      <c r="BK747" s="372"/>
      <c r="BL747" s="372"/>
      <c r="BM747" s="372"/>
      <c r="BN747" s="372"/>
      <c r="BO747" s="372"/>
      <c r="BP747" s="372"/>
      <c r="BQ747" s="372"/>
      <c r="BR747" s="372"/>
      <c r="BS747" s="372"/>
      <c r="BT747" s="372"/>
      <c r="BU747" s="372"/>
      <c r="BV747" s="372"/>
      <c r="BW747" s="372"/>
      <c r="BX747" s="372"/>
      <c r="BY747" s="372"/>
      <c r="BZ747" s="372"/>
      <c r="CA747" s="372"/>
      <c r="CB747" s="372"/>
      <c r="CC747" s="372"/>
      <c r="CD747" s="372"/>
      <c r="CE747" s="372"/>
      <c r="CF747" s="372"/>
      <c r="CG747" s="372"/>
      <c r="CH747" s="372"/>
      <c r="CI747" s="372"/>
      <c r="CJ747" s="372"/>
      <c r="CK747" s="372"/>
      <c r="CL747" s="372"/>
      <c r="CM747" s="372"/>
      <c r="CN747" s="372"/>
      <c r="CO747" s="372"/>
      <c r="CP747" s="372"/>
      <c r="CQ747" s="372"/>
      <c r="CR747" s="372"/>
      <c r="CS747" s="372"/>
      <c r="CT747" s="372"/>
      <c r="CU747" s="372"/>
      <c r="CV747" s="372"/>
      <c r="CW747" s="372"/>
      <c r="CX747" s="372"/>
      <c r="CY747" s="372"/>
      <c r="CZ747" s="372"/>
    </row>
    <row r="748" ht="25.15" customHeight="true" x14ac:dyDescent="0.2">
      <c r="C748" s="201"/>
      <c r="D748" s="201"/>
      <c r="E748" s="201"/>
      <c r="F748" s="201"/>
      <c r="G748" s="201"/>
      <c r="H748" s="201"/>
      <c r="I748" s="201"/>
      <c r="J748" s="201"/>
      <c r="K748" s="201"/>
      <c r="L748" s="201"/>
      <c r="M748" s="201"/>
      <c r="N748" s="201"/>
      <c r="O748" s="201"/>
      <c r="P748" s="201"/>
      <c r="Q748" s="201"/>
      <c r="BA748" s="372"/>
      <c r="BB748" s="449"/>
      <c r="BC748" s="372"/>
      <c r="BD748" s="372"/>
      <c r="BE748" s="372"/>
      <c r="BF748" s="372"/>
      <c r="BG748" s="372"/>
      <c r="BH748" s="372"/>
      <c r="BI748" s="372"/>
      <c r="BJ748" s="372"/>
      <c r="BK748" s="372"/>
      <c r="BL748" s="372"/>
      <c r="BM748" s="372"/>
      <c r="BN748" s="372"/>
      <c r="BO748" s="372"/>
      <c r="BP748" s="372"/>
      <c r="BQ748" s="372"/>
      <c r="BR748" s="372"/>
      <c r="BS748" s="372"/>
      <c r="BT748" s="372"/>
      <c r="BU748" s="372"/>
      <c r="BV748" s="372"/>
      <c r="BW748" s="372"/>
      <c r="BX748" s="372"/>
      <c r="BY748" s="372"/>
      <c r="BZ748" s="372"/>
      <c r="CA748" s="372"/>
      <c r="CB748" s="372"/>
      <c r="CC748" s="372"/>
      <c r="CD748" s="372"/>
      <c r="CE748" s="372"/>
      <c r="CF748" s="372"/>
      <c r="CG748" s="372"/>
      <c r="CH748" s="372"/>
      <c r="CI748" s="372"/>
      <c r="CJ748" s="372"/>
      <c r="CK748" s="372"/>
      <c r="CL748" s="372"/>
      <c r="CM748" s="372"/>
      <c r="CN748" s="372"/>
      <c r="CO748" s="372"/>
      <c r="CP748" s="372"/>
      <c r="CQ748" s="372"/>
      <c r="CR748" s="372"/>
      <c r="CS748" s="372"/>
      <c r="CT748" s="372"/>
      <c r="CU748" s="372"/>
      <c r="CV748" s="372"/>
      <c r="CW748" s="372"/>
      <c r="CX748" s="372"/>
      <c r="CY748" s="372"/>
      <c r="CZ748" s="372"/>
    </row>
    <row r="749" ht="25.15" customHeight="true" x14ac:dyDescent="0.2">
      <c r="C749" s="201"/>
      <c r="D749" s="201"/>
      <c r="E749" s="201"/>
      <c r="F749" s="201"/>
      <c r="G749" s="201"/>
      <c r="H749" s="201"/>
      <c r="I749" s="201"/>
      <c r="J749" s="201"/>
      <c r="K749" s="201"/>
      <c r="L749" s="201"/>
      <c r="M749" s="201"/>
      <c r="N749" s="201"/>
      <c r="O749" s="201"/>
      <c r="P749" s="201"/>
      <c r="Q749" s="201"/>
      <c r="BA749" s="372"/>
      <c r="BB749" s="449"/>
      <c r="BC749" s="372"/>
      <c r="BD749" s="372"/>
      <c r="BE749" s="372"/>
      <c r="BF749" s="372"/>
      <c r="BG749" s="372"/>
      <c r="BH749" s="372"/>
      <c r="BI749" s="372"/>
      <c r="BJ749" s="372"/>
      <c r="BK749" s="372"/>
      <c r="BL749" s="372"/>
      <c r="BM749" s="372"/>
      <c r="BN749" s="372"/>
      <c r="BO749" s="372"/>
      <c r="BP749" s="372"/>
      <c r="BQ749" s="372"/>
      <c r="BR749" s="372"/>
      <c r="BS749" s="372"/>
      <c r="BT749" s="372"/>
      <c r="BU749" s="372"/>
      <c r="BV749" s="372"/>
      <c r="BW749" s="372"/>
      <c r="BX749" s="372"/>
      <c r="BY749" s="372"/>
      <c r="BZ749" s="372"/>
      <c r="CA749" s="372"/>
      <c r="CB749" s="372"/>
      <c r="CC749" s="372"/>
      <c r="CD749" s="372"/>
      <c r="CE749" s="372"/>
      <c r="CF749" s="372"/>
      <c r="CG749" s="372"/>
      <c r="CH749" s="372"/>
      <c r="CI749" s="372"/>
      <c r="CJ749" s="372"/>
      <c r="CK749" s="372"/>
      <c r="CL749" s="372"/>
      <c r="CM749" s="372"/>
      <c r="CN749" s="372"/>
      <c r="CO749" s="372"/>
      <c r="CP749" s="372"/>
      <c r="CQ749" s="372"/>
      <c r="CR749" s="372"/>
      <c r="CS749" s="372"/>
      <c r="CT749" s="372"/>
      <c r="CU749" s="372"/>
      <c r="CV749" s="372"/>
      <c r="CW749" s="372"/>
      <c r="CX749" s="372"/>
      <c r="CY749" s="372"/>
      <c r="CZ749" s="372"/>
    </row>
    <row r="750" ht="25.15" customHeight="true" x14ac:dyDescent="0.2">
      <c r="C750" s="201"/>
      <c r="D750" s="201"/>
      <c r="E750" s="201"/>
      <c r="F750" s="201"/>
      <c r="G750" s="201"/>
      <c r="H750" s="201"/>
      <c r="I750" s="201"/>
      <c r="J750" s="201"/>
      <c r="K750" s="201"/>
      <c r="L750" s="201"/>
      <c r="M750" s="201"/>
      <c r="N750" s="201"/>
      <c r="O750" s="201"/>
      <c r="P750" s="201"/>
      <c r="Q750" s="201"/>
      <c r="BA750" s="372"/>
      <c r="BB750" s="449"/>
      <c r="BC750" s="372"/>
      <c r="BD750" s="372"/>
      <c r="BE750" s="372"/>
      <c r="BF750" s="372"/>
      <c r="BG750" s="372"/>
      <c r="BH750" s="372"/>
      <c r="BI750" s="372"/>
      <c r="BJ750" s="372"/>
      <c r="BK750" s="372"/>
      <c r="BL750" s="372"/>
      <c r="BM750" s="372"/>
      <c r="BN750" s="372"/>
      <c r="BO750" s="372"/>
      <c r="BP750" s="372"/>
      <c r="BQ750" s="372"/>
      <c r="BR750" s="372"/>
      <c r="BS750" s="372"/>
      <c r="BT750" s="372"/>
      <c r="BU750" s="372"/>
      <c r="BV750" s="372"/>
      <c r="BW750" s="372"/>
      <c r="BX750" s="372"/>
      <c r="BY750" s="372"/>
      <c r="BZ750" s="372"/>
      <c r="CA750" s="372"/>
      <c r="CB750" s="372"/>
      <c r="CC750" s="372"/>
      <c r="CD750" s="372"/>
      <c r="CE750" s="372"/>
      <c r="CF750" s="372"/>
      <c r="CG750" s="372"/>
      <c r="CH750" s="372"/>
      <c r="CI750" s="372"/>
      <c r="CJ750" s="372"/>
      <c r="CK750" s="372"/>
      <c r="CL750" s="372"/>
      <c r="CM750" s="372"/>
      <c r="CN750" s="372"/>
      <c r="CO750" s="372"/>
      <c r="CP750" s="372"/>
      <c r="CQ750" s="372"/>
      <c r="CR750" s="372"/>
      <c r="CS750" s="372"/>
      <c r="CT750" s="372"/>
      <c r="CU750" s="372"/>
      <c r="CV750" s="372"/>
      <c r="CW750" s="372"/>
      <c r="CX750" s="372"/>
      <c r="CY750" s="372"/>
      <c r="CZ750" s="372"/>
    </row>
    <row r="751" ht="25.15" customHeight="true" x14ac:dyDescent="0.2">
      <c r="C751" s="201"/>
      <c r="D751" s="201"/>
      <c r="E751" s="201"/>
      <c r="F751" s="201"/>
      <c r="G751" s="201"/>
      <c r="H751" s="201"/>
      <c r="I751" s="201"/>
      <c r="J751" s="201"/>
      <c r="K751" s="201"/>
      <c r="L751" s="201"/>
      <c r="M751" s="201"/>
      <c r="N751" s="201"/>
      <c r="O751" s="201"/>
      <c r="P751" s="201"/>
      <c r="Q751" s="201"/>
      <c r="BA751" s="372"/>
      <c r="BB751" s="449"/>
      <c r="BC751" s="372"/>
      <c r="BD751" s="372"/>
      <c r="BE751" s="372"/>
      <c r="BF751" s="372"/>
      <c r="BG751" s="372"/>
      <c r="BH751" s="372"/>
      <c r="BI751" s="372"/>
      <c r="BJ751" s="372"/>
      <c r="BK751" s="372"/>
      <c r="BL751" s="372"/>
      <c r="BM751" s="372"/>
      <c r="BN751" s="372"/>
      <c r="BO751" s="372"/>
      <c r="BP751" s="372"/>
      <c r="BQ751" s="372"/>
      <c r="BR751" s="372"/>
      <c r="BS751" s="372"/>
      <c r="BT751" s="372"/>
      <c r="BU751" s="372"/>
      <c r="BV751" s="372"/>
      <c r="BW751" s="372"/>
      <c r="BX751" s="372"/>
      <c r="BY751" s="372"/>
      <c r="BZ751" s="372"/>
      <c r="CA751" s="372"/>
      <c r="CB751" s="372"/>
      <c r="CC751" s="372"/>
      <c r="CD751" s="372"/>
      <c r="CE751" s="372"/>
      <c r="CF751" s="372"/>
      <c r="CG751" s="372"/>
      <c r="CH751" s="372"/>
      <c r="CI751" s="372"/>
      <c r="CJ751" s="372"/>
      <c r="CK751" s="372"/>
      <c r="CL751" s="372"/>
      <c r="CM751" s="372"/>
      <c r="CN751" s="372"/>
      <c r="CO751" s="372"/>
      <c r="CP751" s="372"/>
      <c r="CQ751" s="372"/>
      <c r="CR751" s="372"/>
      <c r="CS751" s="372"/>
      <c r="CT751" s="372"/>
      <c r="CU751" s="372"/>
      <c r="CV751" s="372"/>
      <c r="CW751" s="372"/>
      <c r="CX751" s="372"/>
      <c r="CY751" s="372"/>
      <c r="CZ751" s="372"/>
    </row>
    <row r="752" ht="25.15" customHeight="true" x14ac:dyDescent="0.2">
      <c r="C752" s="201"/>
      <c r="D752" s="201"/>
      <c r="E752" s="201"/>
      <c r="F752" s="201"/>
      <c r="G752" s="201"/>
      <c r="H752" s="201"/>
      <c r="I752" s="201"/>
      <c r="J752" s="201"/>
      <c r="K752" s="201"/>
      <c r="L752" s="201"/>
      <c r="M752" s="201"/>
      <c r="N752" s="201"/>
      <c r="O752" s="201"/>
      <c r="P752" s="201"/>
      <c r="Q752" s="201"/>
      <c r="BA752" s="372"/>
      <c r="BB752" s="449"/>
      <c r="BC752" s="372"/>
      <c r="BD752" s="372"/>
      <c r="BE752" s="372"/>
      <c r="BF752" s="372"/>
      <c r="BG752" s="372"/>
      <c r="BH752" s="372"/>
      <c r="BI752" s="372"/>
      <c r="BJ752" s="372"/>
      <c r="BK752" s="372"/>
      <c r="BL752" s="372"/>
      <c r="BM752" s="372"/>
      <c r="BN752" s="372"/>
      <c r="BO752" s="372"/>
      <c r="BP752" s="372"/>
      <c r="BQ752" s="372"/>
      <c r="BR752" s="372"/>
      <c r="BS752" s="372"/>
      <c r="BT752" s="372"/>
      <c r="BU752" s="372"/>
      <c r="BV752" s="372"/>
      <c r="BW752" s="372"/>
      <c r="BX752" s="372"/>
      <c r="BY752" s="372"/>
      <c r="BZ752" s="372"/>
      <c r="CA752" s="372"/>
      <c r="CB752" s="372"/>
      <c r="CC752" s="372"/>
      <c r="CD752" s="372"/>
      <c r="CE752" s="372"/>
      <c r="CF752" s="372"/>
      <c r="CG752" s="372"/>
      <c r="CH752" s="372"/>
      <c r="CI752" s="372"/>
      <c r="CJ752" s="372"/>
      <c r="CK752" s="372"/>
      <c r="CL752" s="372"/>
      <c r="CM752" s="372"/>
      <c r="CN752" s="372"/>
      <c r="CO752" s="372"/>
      <c r="CP752" s="372"/>
      <c r="CQ752" s="372"/>
      <c r="CR752" s="372"/>
      <c r="CS752" s="372"/>
      <c r="CT752" s="372"/>
      <c r="CU752" s="372"/>
      <c r="CV752" s="372"/>
      <c r="CW752" s="372"/>
      <c r="CX752" s="372"/>
      <c r="CY752" s="372"/>
      <c r="CZ752" s="372"/>
    </row>
    <row r="753" ht="25.15" customHeight="true" x14ac:dyDescent="0.2">
      <c r="C753" s="201"/>
      <c r="D753" s="201"/>
      <c r="E753" s="201"/>
      <c r="F753" s="201"/>
      <c r="G753" s="201"/>
      <c r="H753" s="201"/>
      <c r="I753" s="201"/>
      <c r="J753" s="201"/>
      <c r="K753" s="201"/>
      <c r="L753" s="201"/>
      <c r="M753" s="201"/>
      <c r="N753" s="201"/>
      <c r="O753" s="201"/>
      <c r="P753" s="201"/>
      <c r="Q753" s="201"/>
      <c r="BA753" s="372"/>
      <c r="BB753" s="449"/>
      <c r="BC753" s="372"/>
      <c r="BD753" s="372"/>
      <c r="BE753" s="372"/>
      <c r="BF753" s="372"/>
      <c r="BG753" s="372"/>
      <c r="BH753" s="372"/>
      <c r="BI753" s="372"/>
      <c r="BJ753" s="372"/>
      <c r="BK753" s="372"/>
      <c r="BL753" s="372"/>
      <c r="BM753" s="372"/>
      <c r="BN753" s="372"/>
      <c r="BO753" s="372"/>
      <c r="BP753" s="372"/>
      <c r="BQ753" s="372"/>
      <c r="BR753" s="372"/>
      <c r="BS753" s="372"/>
      <c r="BT753" s="372"/>
      <c r="BU753" s="372"/>
      <c r="BV753" s="372"/>
      <c r="BW753" s="372"/>
      <c r="BX753" s="372"/>
      <c r="BY753" s="372"/>
      <c r="BZ753" s="372"/>
      <c r="CA753" s="372"/>
      <c r="CB753" s="372"/>
      <c r="CC753" s="372"/>
      <c r="CD753" s="372"/>
      <c r="CE753" s="372"/>
      <c r="CF753" s="372"/>
      <c r="CG753" s="372"/>
      <c r="CH753" s="372"/>
      <c r="CI753" s="372"/>
      <c r="CJ753" s="372"/>
      <c r="CK753" s="372"/>
      <c r="CL753" s="372"/>
      <c r="CM753" s="372"/>
      <c r="CN753" s="372"/>
      <c r="CO753" s="372"/>
      <c r="CP753" s="372"/>
      <c r="CQ753" s="372"/>
      <c r="CR753" s="372"/>
      <c r="CS753" s="372"/>
      <c r="CT753" s="372"/>
      <c r="CU753" s="372"/>
      <c r="CV753" s="372"/>
      <c r="CW753" s="372"/>
      <c r="CX753" s="372"/>
      <c r="CY753" s="372"/>
      <c r="CZ753" s="372"/>
    </row>
    <row r="754" ht="25.15" customHeight="true" x14ac:dyDescent="0.2">
      <c r="C754" s="201"/>
      <c r="D754" s="201"/>
      <c r="E754" s="201"/>
      <c r="F754" s="201"/>
      <c r="G754" s="201"/>
      <c r="H754" s="201"/>
      <c r="I754" s="201"/>
      <c r="J754" s="201"/>
      <c r="K754" s="201"/>
      <c r="L754" s="201"/>
      <c r="M754" s="201"/>
      <c r="N754" s="201"/>
      <c r="O754" s="201"/>
      <c r="P754" s="201"/>
      <c r="Q754" s="201"/>
      <c r="BA754" s="372"/>
      <c r="BB754" s="449"/>
      <c r="BC754" s="372"/>
      <c r="BD754" s="372"/>
      <c r="BE754" s="372"/>
      <c r="BF754" s="372"/>
      <c r="BG754" s="372"/>
      <c r="BH754" s="372"/>
      <c r="BI754" s="372"/>
      <c r="BJ754" s="372"/>
      <c r="BK754" s="372"/>
      <c r="BL754" s="372"/>
      <c r="BM754" s="372"/>
      <c r="BN754" s="372"/>
      <c r="BO754" s="372"/>
      <c r="BP754" s="372"/>
      <c r="BQ754" s="372"/>
      <c r="BR754" s="372"/>
      <c r="BS754" s="372"/>
      <c r="BT754" s="372"/>
      <c r="BU754" s="372"/>
      <c r="BV754" s="372"/>
      <c r="BW754" s="372"/>
      <c r="BX754" s="372"/>
      <c r="BY754" s="372"/>
      <c r="BZ754" s="372"/>
      <c r="CA754" s="372"/>
      <c r="CB754" s="372"/>
      <c r="CC754" s="372"/>
      <c r="CD754" s="372"/>
      <c r="CE754" s="372"/>
      <c r="CF754" s="372"/>
      <c r="CG754" s="372"/>
      <c r="CH754" s="372"/>
      <c r="CI754" s="372"/>
      <c r="CJ754" s="372"/>
      <c r="CK754" s="372"/>
      <c r="CL754" s="372"/>
      <c r="CM754" s="372"/>
      <c r="CN754" s="372"/>
      <c r="CO754" s="372"/>
      <c r="CP754" s="372"/>
      <c r="CQ754" s="372"/>
      <c r="CR754" s="372"/>
      <c r="CS754" s="372"/>
      <c r="CT754" s="372"/>
      <c r="CU754" s="372"/>
      <c r="CV754" s="372"/>
      <c r="CW754" s="372"/>
      <c r="CX754" s="372"/>
      <c r="CY754" s="372"/>
      <c r="CZ754" s="372"/>
    </row>
    <row r="755" ht="25.15" customHeight="true" x14ac:dyDescent="0.2">
      <c r="C755" s="201"/>
      <c r="D755" s="201"/>
      <c r="E755" s="201"/>
      <c r="F755" s="201"/>
      <c r="G755" s="201"/>
      <c r="H755" s="201"/>
      <c r="I755" s="201"/>
      <c r="J755" s="201"/>
      <c r="K755" s="201"/>
      <c r="L755" s="201"/>
      <c r="M755" s="201"/>
      <c r="N755" s="201"/>
      <c r="O755" s="201"/>
      <c r="P755" s="201"/>
      <c r="Q755" s="201"/>
      <c r="BA755" s="372"/>
      <c r="BB755" s="449"/>
      <c r="BC755" s="372"/>
      <c r="BD755" s="372"/>
      <c r="BE755" s="372"/>
      <c r="BF755" s="372"/>
      <c r="BG755" s="372"/>
      <c r="BH755" s="372"/>
      <c r="BI755" s="372"/>
      <c r="BJ755" s="372"/>
      <c r="BK755" s="372"/>
      <c r="BL755" s="372"/>
      <c r="BM755" s="372"/>
      <c r="BN755" s="372"/>
      <c r="BO755" s="372"/>
      <c r="BP755" s="372"/>
      <c r="BQ755" s="372"/>
      <c r="BR755" s="372"/>
      <c r="BS755" s="372"/>
      <c r="BT755" s="372"/>
      <c r="BU755" s="372"/>
      <c r="BV755" s="372"/>
      <c r="BW755" s="372"/>
      <c r="BX755" s="372"/>
      <c r="BY755" s="372"/>
      <c r="BZ755" s="372"/>
      <c r="CA755" s="372"/>
      <c r="CB755" s="372"/>
      <c r="CC755" s="372"/>
      <c r="CD755" s="372"/>
      <c r="CE755" s="372"/>
      <c r="CF755" s="372"/>
      <c r="CG755" s="372"/>
      <c r="CH755" s="372"/>
      <c r="CI755" s="372"/>
      <c r="CJ755" s="372"/>
      <c r="CK755" s="372"/>
      <c r="CL755" s="372"/>
      <c r="CM755" s="372"/>
      <c r="CN755" s="372"/>
      <c r="CO755" s="372"/>
      <c r="CP755" s="372"/>
      <c r="CQ755" s="372"/>
      <c r="CR755" s="372"/>
      <c r="CS755" s="372"/>
      <c r="CT755" s="372"/>
      <c r="CU755" s="372"/>
      <c r="CV755" s="372"/>
      <c r="CW755" s="372"/>
      <c r="CX755" s="372"/>
      <c r="CY755" s="372"/>
      <c r="CZ755" s="372"/>
    </row>
    <row r="756" ht="25.15" customHeight="true" x14ac:dyDescent="0.2">
      <c r="C756" s="201"/>
      <c r="D756" s="201"/>
      <c r="E756" s="201"/>
      <c r="F756" s="201"/>
      <c r="G756" s="201"/>
      <c r="H756" s="201"/>
      <c r="I756" s="201"/>
      <c r="J756" s="201"/>
      <c r="K756" s="201"/>
      <c r="L756" s="201"/>
      <c r="M756" s="201"/>
      <c r="N756" s="201"/>
      <c r="O756" s="201"/>
      <c r="P756" s="201"/>
      <c r="Q756" s="201"/>
      <c r="BA756" s="372"/>
      <c r="BB756" s="449"/>
      <c r="BC756" s="372"/>
      <c r="BD756" s="372"/>
      <c r="BE756" s="372"/>
      <c r="BF756" s="372"/>
      <c r="BG756" s="372"/>
      <c r="BH756" s="372"/>
      <c r="BI756" s="372"/>
      <c r="BJ756" s="372"/>
      <c r="BK756" s="372"/>
      <c r="BL756" s="372"/>
      <c r="BM756" s="372"/>
      <c r="BN756" s="372"/>
      <c r="BO756" s="372"/>
      <c r="BP756" s="372"/>
      <c r="BQ756" s="372"/>
      <c r="BR756" s="372"/>
      <c r="BS756" s="372"/>
      <c r="BT756" s="372"/>
      <c r="BU756" s="372"/>
      <c r="BV756" s="372"/>
      <c r="BW756" s="372"/>
      <c r="BX756" s="372"/>
      <c r="BY756" s="372"/>
      <c r="BZ756" s="372"/>
      <c r="CA756" s="372"/>
      <c r="CB756" s="372"/>
      <c r="CC756" s="372"/>
      <c r="CD756" s="372"/>
      <c r="CE756" s="372"/>
      <c r="CF756" s="372"/>
      <c r="CG756" s="372"/>
      <c r="CH756" s="372"/>
      <c r="CI756" s="372"/>
      <c r="CJ756" s="372"/>
      <c r="CK756" s="372"/>
      <c r="CL756" s="372"/>
      <c r="CM756" s="372"/>
      <c r="CN756" s="372"/>
      <c r="CO756" s="372"/>
      <c r="CP756" s="372"/>
      <c r="CQ756" s="372"/>
      <c r="CR756" s="372"/>
      <c r="CS756" s="372"/>
      <c r="CT756" s="372"/>
      <c r="CU756" s="372"/>
      <c r="CV756" s="372"/>
      <c r="CW756" s="372"/>
      <c r="CX756" s="372"/>
      <c r="CY756" s="372"/>
      <c r="CZ756" s="372"/>
    </row>
    <row r="757" ht="25.15" customHeight="true" x14ac:dyDescent="0.2">
      <c r="C757" s="201"/>
      <c r="D757" s="201"/>
      <c r="E757" s="201"/>
      <c r="F757" s="201"/>
      <c r="G757" s="201"/>
      <c r="H757" s="201"/>
      <c r="I757" s="201"/>
      <c r="J757" s="201"/>
      <c r="K757" s="201"/>
      <c r="L757" s="201"/>
      <c r="M757" s="201"/>
      <c r="N757" s="201"/>
      <c r="O757" s="201"/>
      <c r="P757" s="201"/>
      <c r="Q757" s="201"/>
      <c r="BA757" s="372"/>
      <c r="BB757" s="449"/>
      <c r="BC757" s="372"/>
      <c r="BD757" s="372"/>
      <c r="BE757" s="372"/>
      <c r="BF757" s="372"/>
      <c r="BG757" s="372"/>
      <c r="BH757" s="372"/>
      <c r="BI757" s="372"/>
      <c r="BJ757" s="372"/>
      <c r="BK757" s="372"/>
      <c r="BL757" s="372"/>
      <c r="BM757" s="372"/>
      <c r="BN757" s="372"/>
      <c r="BO757" s="372"/>
      <c r="BP757" s="372"/>
      <c r="BQ757" s="372"/>
      <c r="BR757" s="372"/>
      <c r="BS757" s="372"/>
      <c r="BT757" s="372"/>
      <c r="BU757" s="372"/>
      <c r="BV757" s="372"/>
      <c r="BW757" s="372"/>
      <c r="BX757" s="372"/>
      <c r="BY757" s="372"/>
      <c r="BZ757" s="372"/>
      <c r="CA757" s="372"/>
      <c r="CB757" s="372"/>
      <c r="CC757" s="372"/>
      <c r="CD757" s="372"/>
      <c r="CE757" s="372"/>
      <c r="CF757" s="372"/>
      <c r="CG757" s="372"/>
      <c r="CH757" s="372"/>
      <c r="CI757" s="372"/>
      <c r="CJ757" s="372"/>
      <c r="CK757" s="372"/>
      <c r="CL757" s="372"/>
      <c r="CM757" s="372"/>
      <c r="CN757" s="372"/>
      <c r="CO757" s="372"/>
      <c r="CP757" s="372"/>
      <c r="CQ757" s="372"/>
      <c r="CR757" s="372"/>
      <c r="CS757" s="372"/>
      <c r="CT757" s="372"/>
      <c r="CU757" s="372"/>
      <c r="CV757" s="372"/>
      <c r="CW757" s="372"/>
      <c r="CX757" s="372"/>
      <c r="CY757" s="372"/>
      <c r="CZ757" s="372"/>
    </row>
    <row r="758" ht="25.15" customHeight="true" x14ac:dyDescent="0.2">
      <c r="C758" s="201"/>
      <c r="D758" s="201"/>
      <c r="E758" s="201"/>
      <c r="F758" s="201"/>
      <c r="G758" s="201"/>
      <c r="H758" s="201"/>
      <c r="I758" s="201"/>
      <c r="J758" s="201"/>
      <c r="K758" s="201"/>
      <c r="L758" s="201"/>
      <c r="M758" s="201"/>
      <c r="N758" s="201"/>
      <c r="O758" s="201"/>
      <c r="P758" s="201"/>
      <c r="Q758" s="201"/>
      <c r="BA758" s="372"/>
      <c r="BB758" s="449"/>
      <c r="BC758" s="372"/>
      <c r="BD758" s="372"/>
      <c r="BE758" s="372"/>
      <c r="BF758" s="372"/>
      <c r="BG758" s="372"/>
      <c r="BH758" s="372"/>
      <c r="BI758" s="372"/>
      <c r="BJ758" s="372"/>
      <c r="BK758" s="372"/>
      <c r="BL758" s="372"/>
      <c r="BM758" s="372"/>
      <c r="BN758" s="372"/>
      <c r="BO758" s="372"/>
      <c r="BP758" s="372"/>
      <c r="BQ758" s="372"/>
      <c r="BR758" s="372"/>
      <c r="BS758" s="372"/>
      <c r="BT758" s="372"/>
      <c r="BU758" s="372"/>
      <c r="BV758" s="372"/>
      <c r="BW758" s="372"/>
      <c r="BX758" s="372"/>
      <c r="BY758" s="372"/>
      <c r="BZ758" s="372"/>
      <c r="CA758" s="372"/>
      <c r="CB758" s="372"/>
      <c r="CC758" s="372"/>
      <c r="CD758" s="372"/>
      <c r="CE758" s="372"/>
      <c r="CF758" s="372"/>
      <c r="CG758" s="372"/>
      <c r="CH758" s="372"/>
      <c r="CI758" s="372"/>
      <c r="CJ758" s="372"/>
      <c r="CK758" s="372"/>
      <c r="CL758" s="372"/>
      <c r="CM758" s="372"/>
      <c r="CN758" s="372"/>
      <c r="CO758" s="372"/>
      <c r="CP758" s="372"/>
      <c r="CQ758" s="372"/>
      <c r="CR758" s="372"/>
      <c r="CS758" s="372"/>
      <c r="CT758" s="372"/>
      <c r="CU758" s="372"/>
      <c r="CV758" s="372"/>
      <c r="CW758" s="372"/>
      <c r="CX758" s="372"/>
      <c r="CY758" s="372"/>
      <c r="CZ758" s="372"/>
    </row>
    <row r="759" ht="25.15" customHeight="true" x14ac:dyDescent="0.2">
      <c r="C759" s="201"/>
      <c r="D759" s="201"/>
      <c r="E759" s="201"/>
      <c r="F759" s="201"/>
      <c r="G759" s="201"/>
      <c r="H759" s="201"/>
      <c r="I759" s="201"/>
      <c r="J759" s="201"/>
      <c r="K759" s="201"/>
      <c r="L759" s="201"/>
      <c r="M759" s="201"/>
      <c r="N759" s="201"/>
      <c r="O759" s="201"/>
      <c r="P759" s="201"/>
      <c r="Q759" s="201"/>
      <c r="BA759" s="372"/>
      <c r="BB759" s="449"/>
      <c r="BC759" s="372"/>
      <c r="BD759" s="372"/>
      <c r="BE759" s="372"/>
      <c r="BF759" s="372"/>
      <c r="BG759" s="372"/>
      <c r="BH759" s="372"/>
      <c r="BI759" s="372"/>
      <c r="BJ759" s="372"/>
      <c r="BK759" s="372"/>
      <c r="BL759" s="372"/>
      <c r="BM759" s="372"/>
      <c r="BN759" s="372"/>
      <c r="BO759" s="372"/>
      <c r="BP759" s="372"/>
      <c r="BQ759" s="372"/>
      <c r="BR759" s="372"/>
      <c r="BS759" s="372"/>
      <c r="BT759" s="372"/>
      <c r="BU759" s="372"/>
      <c r="BV759" s="372"/>
      <c r="BW759" s="372"/>
      <c r="BX759" s="372"/>
      <c r="BY759" s="372"/>
      <c r="BZ759" s="372"/>
      <c r="CA759" s="372"/>
      <c r="CB759" s="372"/>
      <c r="CC759" s="372"/>
      <c r="CD759" s="372"/>
      <c r="CE759" s="372"/>
      <c r="CF759" s="372"/>
      <c r="CG759" s="372"/>
      <c r="CH759" s="372"/>
      <c r="CI759" s="372"/>
      <c r="CJ759" s="372"/>
      <c r="CK759" s="372"/>
      <c r="CL759" s="372"/>
      <c r="CM759" s="372"/>
      <c r="CN759" s="372"/>
      <c r="CO759" s="372"/>
      <c r="CP759" s="372"/>
      <c r="CQ759" s="372"/>
      <c r="CR759" s="372"/>
      <c r="CS759" s="372"/>
      <c r="CT759" s="372"/>
      <c r="CU759" s="372"/>
      <c r="CV759" s="372"/>
      <c r="CW759" s="372"/>
      <c r="CX759" s="372"/>
      <c r="CY759" s="372"/>
      <c r="CZ759" s="372"/>
    </row>
    <row r="760" ht="25.15" customHeight="true" x14ac:dyDescent="0.2">
      <c r="C760" s="201"/>
      <c r="D760" s="201"/>
      <c r="E760" s="201"/>
      <c r="F760" s="201"/>
      <c r="G760" s="201"/>
      <c r="H760" s="201"/>
      <c r="I760" s="201"/>
      <c r="J760" s="201"/>
      <c r="K760" s="201"/>
      <c r="L760" s="201"/>
      <c r="M760" s="201"/>
      <c r="N760" s="201"/>
      <c r="O760" s="201"/>
      <c r="P760" s="201"/>
      <c r="Q760" s="201"/>
      <c r="BA760" s="372"/>
      <c r="BB760" s="449"/>
      <c r="BC760" s="372"/>
      <c r="BD760" s="372"/>
      <c r="BE760" s="372"/>
      <c r="BF760" s="372"/>
      <c r="BG760" s="372"/>
      <c r="BH760" s="372"/>
      <c r="BI760" s="372"/>
      <c r="BJ760" s="372"/>
      <c r="BK760" s="372"/>
      <c r="BL760" s="372"/>
      <c r="BM760" s="372"/>
      <c r="BN760" s="372"/>
      <c r="BO760" s="372"/>
      <c r="BP760" s="372"/>
      <c r="BQ760" s="372"/>
      <c r="BR760" s="372"/>
      <c r="BS760" s="372"/>
      <c r="BT760" s="372"/>
      <c r="BU760" s="372"/>
      <c r="BV760" s="372"/>
      <c r="BW760" s="372"/>
      <c r="BX760" s="372"/>
      <c r="BY760" s="372"/>
      <c r="BZ760" s="372"/>
      <c r="CA760" s="372"/>
      <c r="CB760" s="372"/>
      <c r="CC760" s="372"/>
      <c r="CD760" s="372"/>
      <c r="CE760" s="372"/>
      <c r="CF760" s="372"/>
      <c r="CG760" s="372"/>
      <c r="CH760" s="372"/>
      <c r="CI760" s="372"/>
      <c r="CJ760" s="372"/>
      <c r="CK760" s="372"/>
      <c r="CL760" s="372"/>
      <c r="CM760" s="372"/>
      <c r="CN760" s="372"/>
      <c r="CO760" s="372"/>
      <c r="CP760" s="372"/>
      <c r="CQ760" s="372"/>
      <c r="CR760" s="372"/>
      <c r="CS760" s="372"/>
      <c r="CT760" s="372"/>
      <c r="CU760" s="372"/>
      <c r="CV760" s="372"/>
      <c r="CW760" s="372"/>
      <c r="CX760" s="372"/>
      <c r="CY760" s="372"/>
      <c r="CZ760" s="372"/>
    </row>
    <row r="761" ht="25.15" customHeight="true" x14ac:dyDescent="0.2">
      <c r="C761" s="201"/>
      <c r="D761" s="201"/>
      <c r="E761" s="201"/>
      <c r="F761" s="201"/>
      <c r="G761" s="201"/>
      <c r="H761" s="201"/>
      <c r="I761" s="201"/>
      <c r="J761" s="201"/>
      <c r="K761" s="201"/>
      <c r="L761" s="201"/>
      <c r="M761" s="201"/>
      <c r="N761" s="201"/>
      <c r="O761" s="201"/>
      <c r="P761" s="201"/>
      <c r="Q761" s="201"/>
      <c r="BA761" s="372"/>
      <c r="BB761" s="449"/>
      <c r="BC761" s="372"/>
      <c r="BD761" s="372"/>
      <c r="BE761" s="372"/>
      <c r="BF761" s="372"/>
      <c r="BG761" s="372"/>
      <c r="BH761" s="372"/>
      <c r="BI761" s="372"/>
      <c r="BJ761" s="372"/>
      <c r="BK761" s="372"/>
      <c r="BL761" s="372"/>
      <c r="BM761" s="372"/>
      <c r="BN761" s="372"/>
      <c r="BO761" s="372"/>
      <c r="BP761" s="372"/>
      <c r="BQ761" s="372"/>
      <c r="BR761" s="372"/>
      <c r="BS761" s="372"/>
      <c r="BT761" s="372"/>
      <c r="BU761" s="372"/>
      <c r="BV761" s="372"/>
      <c r="BW761" s="372"/>
      <c r="BX761" s="372"/>
      <c r="BY761" s="372"/>
      <c r="BZ761" s="372"/>
      <c r="CA761" s="372"/>
      <c r="CB761" s="372"/>
      <c r="CC761" s="372"/>
      <c r="CD761" s="372"/>
      <c r="CE761" s="372"/>
      <c r="CF761" s="372"/>
      <c r="CG761" s="372"/>
      <c r="CH761" s="372"/>
      <c r="CI761" s="372"/>
      <c r="CJ761" s="372"/>
      <c r="CK761" s="372"/>
      <c r="CL761" s="372"/>
      <c r="CM761" s="372"/>
      <c r="CN761" s="372"/>
      <c r="CO761" s="372"/>
      <c r="CP761" s="372"/>
      <c r="CQ761" s="372"/>
      <c r="CR761" s="372"/>
      <c r="CS761" s="372"/>
      <c r="CT761" s="372"/>
      <c r="CU761" s="372"/>
      <c r="CV761" s="372"/>
      <c r="CW761" s="372"/>
      <c r="CX761" s="372"/>
      <c r="CY761" s="372"/>
      <c r="CZ761" s="372"/>
    </row>
    <row r="762" ht="25.15" customHeight="true" x14ac:dyDescent="0.2">
      <c r="C762" s="201"/>
      <c r="D762" s="201"/>
      <c r="E762" s="201"/>
      <c r="F762" s="201"/>
      <c r="G762" s="201"/>
      <c r="H762" s="201"/>
      <c r="I762" s="201"/>
      <c r="J762" s="201"/>
      <c r="K762" s="201"/>
      <c r="L762" s="201"/>
      <c r="M762" s="201"/>
      <c r="N762" s="201"/>
      <c r="O762" s="201"/>
      <c r="P762" s="201"/>
      <c r="Q762" s="201"/>
      <c r="BA762" s="372"/>
      <c r="BB762" s="449"/>
      <c r="BC762" s="372"/>
      <c r="BD762" s="372"/>
      <c r="BE762" s="372"/>
      <c r="BF762" s="372"/>
      <c r="BG762" s="372"/>
      <c r="BH762" s="372"/>
      <c r="BI762" s="372"/>
      <c r="BJ762" s="372"/>
      <c r="BK762" s="372"/>
      <c r="BL762" s="372"/>
      <c r="BM762" s="372"/>
      <c r="BN762" s="372"/>
      <c r="BO762" s="372"/>
      <c r="BP762" s="372"/>
      <c r="BQ762" s="372"/>
      <c r="BR762" s="372"/>
      <c r="BS762" s="372"/>
      <c r="BT762" s="372"/>
      <c r="BU762" s="372"/>
      <c r="BV762" s="372"/>
      <c r="BW762" s="372"/>
      <c r="BX762" s="372"/>
      <c r="BY762" s="372"/>
      <c r="BZ762" s="372"/>
      <c r="CA762" s="372"/>
      <c r="CB762" s="372"/>
      <c r="CC762" s="372"/>
      <c r="CD762" s="372"/>
      <c r="CE762" s="372"/>
      <c r="CF762" s="372"/>
      <c r="CG762" s="372"/>
      <c r="CH762" s="372"/>
      <c r="CI762" s="372"/>
      <c r="CJ762" s="372"/>
      <c r="CK762" s="372"/>
      <c r="CL762" s="372"/>
      <c r="CM762" s="372"/>
      <c r="CN762" s="372"/>
      <c r="CO762" s="372"/>
      <c r="CP762" s="372"/>
      <c r="CQ762" s="372"/>
      <c r="CR762" s="372"/>
      <c r="CS762" s="372"/>
      <c r="CT762" s="372"/>
      <c r="CU762" s="372"/>
      <c r="CV762" s="372"/>
      <c r="CW762" s="372"/>
      <c r="CX762" s="372"/>
      <c r="CY762" s="372"/>
      <c r="CZ762" s="372"/>
    </row>
    <row r="763" ht="25.15" customHeight="true" x14ac:dyDescent="0.2">
      <c r="C763" s="201"/>
      <c r="D763" s="201"/>
      <c r="E763" s="201"/>
      <c r="F763" s="201"/>
      <c r="G763" s="201"/>
      <c r="H763" s="201"/>
      <c r="I763" s="201"/>
      <c r="J763" s="201"/>
      <c r="K763" s="201"/>
      <c r="L763" s="201"/>
      <c r="M763" s="201"/>
      <c r="N763" s="201"/>
      <c r="O763" s="201"/>
      <c r="P763" s="201"/>
      <c r="Q763" s="201"/>
      <c r="BA763" s="372"/>
      <c r="BB763" s="449"/>
      <c r="BC763" s="372"/>
      <c r="BD763" s="372"/>
      <c r="BE763" s="372"/>
      <c r="BF763" s="372"/>
      <c r="BG763" s="372"/>
      <c r="BH763" s="372"/>
      <c r="BI763" s="372"/>
      <c r="BJ763" s="372"/>
      <c r="BK763" s="372"/>
      <c r="BL763" s="372"/>
      <c r="BM763" s="372"/>
      <c r="BN763" s="372"/>
      <c r="BO763" s="372"/>
      <c r="BP763" s="372"/>
      <c r="BQ763" s="372"/>
      <c r="BR763" s="372"/>
      <c r="BS763" s="372"/>
      <c r="BT763" s="372"/>
      <c r="BU763" s="372"/>
      <c r="BV763" s="372"/>
      <c r="BW763" s="372"/>
      <c r="BX763" s="372"/>
      <c r="BY763" s="372"/>
      <c r="BZ763" s="372"/>
      <c r="CA763" s="372"/>
      <c r="CB763" s="372"/>
      <c r="CC763" s="372"/>
      <c r="CD763" s="372"/>
      <c r="CE763" s="372"/>
      <c r="CF763" s="372"/>
      <c r="CG763" s="372"/>
      <c r="CH763" s="372"/>
      <c r="CI763" s="372"/>
      <c r="CJ763" s="372"/>
      <c r="CK763" s="372"/>
      <c r="CL763" s="372"/>
      <c r="CM763" s="372"/>
      <c r="CN763" s="372"/>
      <c r="CO763" s="372"/>
      <c r="CP763" s="372"/>
      <c r="CQ763" s="372"/>
      <c r="CR763" s="372"/>
      <c r="CS763" s="372"/>
      <c r="CT763" s="372"/>
      <c r="CU763" s="372"/>
      <c r="CV763" s="372"/>
      <c r="CW763" s="372"/>
      <c r="CX763" s="372"/>
      <c r="CY763" s="372"/>
      <c r="CZ763" s="372"/>
    </row>
    <row r="764" ht="25.15" customHeight="true" x14ac:dyDescent="0.2">
      <c r="C764" s="201"/>
      <c r="D764" s="201"/>
      <c r="E764" s="201"/>
      <c r="F764" s="201"/>
      <c r="G764" s="201"/>
      <c r="H764" s="201"/>
      <c r="I764" s="201"/>
      <c r="J764" s="201"/>
      <c r="K764" s="201"/>
      <c r="L764" s="201"/>
      <c r="M764" s="201"/>
      <c r="N764" s="201"/>
      <c r="O764" s="201"/>
      <c r="P764" s="201"/>
      <c r="Q764" s="201"/>
      <c r="BA764" s="372"/>
      <c r="BB764" s="449"/>
      <c r="BC764" s="372"/>
      <c r="BD764" s="372"/>
      <c r="BE764" s="372"/>
      <c r="BF764" s="372"/>
      <c r="BG764" s="372"/>
      <c r="BH764" s="372"/>
      <c r="BI764" s="372"/>
      <c r="BJ764" s="372"/>
      <c r="BK764" s="372"/>
      <c r="BL764" s="372"/>
      <c r="BM764" s="372"/>
      <c r="BN764" s="372"/>
      <c r="BO764" s="372"/>
      <c r="BP764" s="372"/>
      <c r="BQ764" s="372"/>
      <c r="BR764" s="372"/>
      <c r="BS764" s="372"/>
      <c r="BT764" s="372"/>
      <c r="BU764" s="372"/>
      <c r="BV764" s="372"/>
      <c r="BW764" s="372"/>
      <c r="BX764" s="372"/>
      <c r="BY764" s="372"/>
      <c r="BZ764" s="372"/>
      <c r="CA764" s="372"/>
      <c r="CB764" s="372"/>
      <c r="CC764" s="372"/>
      <c r="CD764" s="372"/>
      <c r="CE764" s="372"/>
      <c r="CF764" s="372"/>
      <c r="CG764" s="372"/>
      <c r="CH764" s="372"/>
      <c r="CI764" s="372"/>
      <c r="CJ764" s="372"/>
      <c r="CK764" s="372"/>
      <c r="CL764" s="372"/>
      <c r="CM764" s="372"/>
      <c r="CN764" s="372"/>
      <c r="CO764" s="372"/>
      <c r="CP764" s="372"/>
      <c r="CQ764" s="372"/>
      <c r="CR764" s="372"/>
      <c r="CS764" s="372"/>
      <c r="CT764" s="372"/>
      <c r="CU764" s="372"/>
      <c r="CV764" s="372"/>
      <c r="CW764" s="372"/>
      <c r="CX764" s="372"/>
      <c r="CY764" s="372"/>
      <c r="CZ764" s="372"/>
    </row>
    <row r="765" ht="25.15" customHeight="true" x14ac:dyDescent="0.2">
      <c r="C765" s="201"/>
      <c r="D765" s="201"/>
      <c r="E765" s="201"/>
      <c r="F765" s="201"/>
      <c r="G765" s="201"/>
      <c r="H765" s="201"/>
      <c r="I765" s="201"/>
      <c r="J765" s="201"/>
      <c r="K765" s="201"/>
      <c r="L765" s="201"/>
      <c r="M765" s="201"/>
      <c r="N765" s="201"/>
      <c r="O765" s="201"/>
      <c r="P765" s="201"/>
      <c r="Q765" s="201"/>
      <c r="BA765" s="372"/>
      <c r="BB765" s="449"/>
      <c r="BC765" s="372"/>
      <c r="BD765" s="372"/>
      <c r="BE765" s="372"/>
      <c r="BF765" s="372"/>
      <c r="BG765" s="372"/>
      <c r="BH765" s="372"/>
      <c r="BI765" s="372"/>
      <c r="BJ765" s="372"/>
      <c r="BK765" s="372"/>
      <c r="BL765" s="372"/>
      <c r="BM765" s="372"/>
      <c r="BN765" s="372"/>
      <c r="BO765" s="372"/>
      <c r="BP765" s="372"/>
      <c r="BQ765" s="372"/>
      <c r="BR765" s="372"/>
      <c r="BS765" s="372"/>
      <c r="BT765" s="372"/>
      <c r="BU765" s="372"/>
      <c r="BV765" s="372"/>
      <c r="BW765" s="372"/>
      <c r="BX765" s="372"/>
      <c r="BY765" s="372"/>
      <c r="BZ765" s="372"/>
      <c r="CA765" s="372"/>
      <c r="CB765" s="372"/>
      <c r="CC765" s="372"/>
      <c r="CD765" s="372"/>
      <c r="CE765" s="372"/>
      <c r="CF765" s="372"/>
      <c r="CG765" s="372"/>
      <c r="CH765" s="372"/>
      <c r="CI765" s="372"/>
      <c r="CJ765" s="372"/>
      <c r="CK765" s="372"/>
      <c r="CL765" s="372"/>
      <c r="CM765" s="372"/>
      <c r="CN765" s="372"/>
      <c r="CO765" s="372"/>
      <c r="CP765" s="372"/>
      <c r="CQ765" s="372"/>
      <c r="CR765" s="372"/>
      <c r="CS765" s="372"/>
      <c r="CT765" s="372"/>
      <c r="CU765" s="372"/>
      <c r="CV765" s="372"/>
      <c r="CW765" s="372"/>
      <c r="CX765" s="372"/>
      <c r="CY765" s="372"/>
      <c r="CZ765" s="372"/>
    </row>
    <row r="766" ht="25.15" customHeight="true" x14ac:dyDescent="0.2">
      <c r="C766" s="201"/>
      <c r="D766" s="201"/>
      <c r="E766" s="201"/>
      <c r="F766" s="201"/>
      <c r="G766" s="201"/>
      <c r="H766" s="201"/>
      <c r="I766" s="201"/>
      <c r="J766" s="201"/>
      <c r="K766" s="201"/>
      <c r="L766" s="201"/>
      <c r="M766" s="201"/>
      <c r="N766" s="201"/>
      <c r="O766" s="201"/>
      <c r="P766" s="201"/>
      <c r="Q766" s="201"/>
      <c r="BA766" s="372"/>
      <c r="BB766" s="449"/>
      <c r="BC766" s="372"/>
      <c r="BD766" s="372"/>
      <c r="BE766" s="372"/>
      <c r="BF766" s="372"/>
      <c r="BG766" s="372"/>
      <c r="BH766" s="372"/>
      <c r="BI766" s="372"/>
      <c r="BJ766" s="372"/>
      <c r="BK766" s="372"/>
      <c r="BL766" s="372"/>
      <c r="BM766" s="372"/>
      <c r="BN766" s="372"/>
      <c r="BO766" s="372"/>
      <c r="BP766" s="372"/>
      <c r="BQ766" s="372"/>
      <c r="BR766" s="372"/>
      <c r="BS766" s="372"/>
      <c r="BT766" s="372"/>
      <c r="BU766" s="372"/>
      <c r="BV766" s="372"/>
      <c r="BW766" s="372"/>
      <c r="BX766" s="372"/>
      <c r="BY766" s="372"/>
      <c r="BZ766" s="372"/>
      <c r="CA766" s="372"/>
      <c r="CB766" s="372"/>
      <c r="CC766" s="372"/>
      <c r="CD766" s="372"/>
      <c r="CE766" s="372"/>
      <c r="CF766" s="372"/>
      <c r="CG766" s="372"/>
      <c r="CH766" s="372"/>
      <c r="CI766" s="372"/>
      <c r="CJ766" s="372"/>
      <c r="CK766" s="372"/>
      <c r="CL766" s="372"/>
      <c r="CM766" s="372"/>
      <c r="CN766" s="372"/>
      <c r="CO766" s="372"/>
      <c r="CP766" s="372"/>
      <c r="CQ766" s="372"/>
      <c r="CR766" s="372"/>
      <c r="CS766" s="372"/>
      <c r="CT766" s="372"/>
      <c r="CU766" s="372"/>
      <c r="CV766" s="372"/>
      <c r="CW766" s="372"/>
      <c r="CX766" s="372"/>
      <c r="CY766" s="372"/>
      <c r="CZ766" s="372"/>
    </row>
    <row r="767" ht="25.15" customHeight="true" x14ac:dyDescent="0.2">
      <c r="C767" s="201"/>
      <c r="D767" s="201"/>
      <c r="E767" s="201"/>
      <c r="F767" s="201"/>
      <c r="G767" s="201"/>
      <c r="H767" s="201"/>
      <c r="I767" s="201"/>
      <c r="J767" s="201"/>
      <c r="K767" s="201"/>
      <c r="L767" s="201"/>
      <c r="M767" s="201"/>
      <c r="N767" s="201"/>
      <c r="O767" s="201"/>
      <c r="P767" s="201"/>
      <c r="Q767" s="201"/>
      <c r="BA767" s="372"/>
      <c r="BB767" s="449"/>
      <c r="BC767" s="372"/>
      <c r="BD767" s="372"/>
      <c r="BE767" s="372"/>
      <c r="BF767" s="372"/>
      <c r="BG767" s="372"/>
      <c r="BH767" s="372"/>
      <c r="BI767" s="372"/>
      <c r="BJ767" s="372"/>
      <c r="BK767" s="372"/>
      <c r="BL767" s="372"/>
      <c r="BM767" s="372"/>
      <c r="BN767" s="372"/>
      <c r="BO767" s="372"/>
      <c r="BP767" s="372"/>
      <c r="BQ767" s="372"/>
      <c r="BR767" s="372"/>
      <c r="BS767" s="372"/>
      <c r="BT767" s="372"/>
      <c r="BU767" s="372"/>
      <c r="BV767" s="372"/>
      <c r="BW767" s="372"/>
      <c r="BX767" s="372"/>
      <c r="BY767" s="372"/>
      <c r="BZ767" s="372"/>
      <c r="CA767" s="372"/>
      <c r="CB767" s="372"/>
      <c r="CC767" s="372"/>
      <c r="CD767" s="372"/>
      <c r="CE767" s="372"/>
      <c r="CF767" s="372"/>
      <c r="CG767" s="372"/>
      <c r="CH767" s="372"/>
      <c r="CI767" s="372"/>
      <c r="CJ767" s="372"/>
      <c r="CK767" s="372"/>
      <c r="CL767" s="372"/>
      <c r="CM767" s="372"/>
      <c r="CN767" s="372"/>
      <c r="CO767" s="372"/>
      <c r="CP767" s="372"/>
      <c r="CQ767" s="372"/>
      <c r="CR767" s="372"/>
      <c r="CS767" s="372"/>
      <c r="CT767" s="372"/>
      <c r="CU767" s="372"/>
      <c r="CV767" s="372"/>
      <c r="CW767" s="372"/>
      <c r="CX767" s="372"/>
      <c r="CY767" s="372"/>
      <c r="CZ767" s="372"/>
    </row>
    <row r="768" ht="25.15" customHeight="true" x14ac:dyDescent="0.2">
      <c r="C768" s="201"/>
      <c r="D768" s="201"/>
      <c r="E768" s="201"/>
      <c r="F768" s="201"/>
      <c r="G768" s="201"/>
      <c r="H768" s="201"/>
      <c r="I768" s="201"/>
      <c r="J768" s="201"/>
      <c r="K768" s="201"/>
      <c r="L768" s="201"/>
      <c r="M768" s="201"/>
      <c r="N768" s="201"/>
      <c r="O768" s="201"/>
      <c r="P768" s="201"/>
      <c r="Q768" s="201"/>
      <c r="BA768" s="370"/>
      <c r="BB768" s="450"/>
      <c r="BC768" s="370"/>
      <c r="BD768" s="370"/>
      <c r="BE768" s="370"/>
      <c r="BF768" s="370"/>
      <c r="BG768" s="370"/>
      <c r="BH768" s="370"/>
      <c r="BI768" s="370"/>
      <c r="BJ768" s="370"/>
      <c r="BK768" s="370"/>
      <c r="BL768" s="370"/>
      <c r="BM768" s="370"/>
      <c r="BN768" s="370"/>
      <c r="BO768" s="370"/>
      <c r="BP768" s="370"/>
      <c r="BQ768" s="370"/>
      <c r="BR768" s="370"/>
      <c r="BS768" s="370"/>
      <c r="BT768" s="370"/>
      <c r="BU768" s="370"/>
      <c r="BV768" s="370"/>
      <c r="BW768" s="370"/>
      <c r="BX768" s="370"/>
      <c r="BY768" s="370"/>
      <c r="BZ768" s="370"/>
      <c r="CA768" s="370"/>
      <c r="CB768" s="370"/>
      <c r="CC768" s="370"/>
      <c r="CD768" s="370"/>
      <c r="CE768" s="370"/>
      <c r="CF768" s="370"/>
      <c r="CG768" s="370"/>
      <c r="CH768" s="370"/>
      <c r="CI768" s="370"/>
      <c r="CJ768" s="370"/>
      <c r="CK768" s="370"/>
      <c r="CL768" s="370"/>
      <c r="CM768" s="370"/>
      <c r="CN768" s="370"/>
      <c r="CO768" s="370"/>
      <c r="CP768" s="370"/>
      <c r="CQ768" s="370"/>
      <c r="CR768" s="370"/>
      <c r="CS768" s="370"/>
      <c r="CT768" s="370"/>
      <c r="CU768" s="370"/>
      <c r="CV768" s="370"/>
      <c r="CW768" s="370"/>
      <c r="CX768" s="370"/>
      <c r="CY768" s="370"/>
      <c r="CZ768" s="370"/>
    </row>
    <row r="769" ht="25.15" customHeight="true" x14ac:dyDescent="0.2">
      <c r="C769" s="201"/>
      <c r="D769" s="201"/>
      <c r="E769" s="201"/>
      <c r="F769" s="201"/>
      <c r="G769" s="201"/>
      <c r="H769" s="201"/>
      <c r="I769" s="201"/>
      <c r="J769" s="201"/>
      <c r="K769" s="201"/>
      <c r="L769" s="201"/>
      <c r="M769" s="201"/>
      <c r="N769" s="201"/>
      <c r="O769" s="201"/>
      <c r="P769" s="201"/>
      <c r="Q769" s="201"/>
      <c r="BA769" s="370"/>
      <c r="BB769" s="450"/>
      <c r="BC769" s="370"/>
      <c r="BD769" s="370"/>
      <c r="BE769" s="370"/>
      <c r="BF769" s="370"/>
      <c r="BG769" s="370"/>
      <c r="BH769" s="370"/>
      <c r="BI769" s="370"/>
      <c r="BJ769" s="370"/>
      <c r="BK769" s="370"/>
      <c r="BL769" s="370"/>
      <c r="BM769" s="370"/>
      <c r="BN769" s="370"/>
      <c r="BO769" s="370"/>
      <c r="BP769" s="370"/>
      <c r="BQ769" s="370"/>
      <c r="BR769" s="370"/>
      <c r="BS769" s="370"/>
      <c r="BT769" s="370"/>
      <c r="BU769" s="370"/>
      <c r="BV769" s="370"/>
      <c r="BW769" s="370"/>
      <c r="BX769" s="370"/>
      <c r="BY769" s="370"/>
      <c r="BZ769" s="370"/>
      <c r="CA769" s="370"/>
      <c r="CB769" s="370"/>
      <c r="CC769" s="370"/>
      <c r="CD769" s="370"/>
      <c r="CE769" s="370"/>
      <c r="CF769" s="370"/>
      <c r="CG769" s="370"/>
      <c r="CH769" s="370"/>
      <c r="CI769" s="370"/>
      <c r="CJ769" s="370"/>
      <c r="CK769" s="370"/>
      <c r="CL769" s="370"/>
      <c r="CM769" s="370"/>
      <c r="CN769" s="370"/>
      <c r="CO769" s="370"/>
      <c r="CP769" s="370"/>
      <c r="CQ769" s="370"/>
      <c r="CR769" s="370"/>
      <c r="CS769" s="370"/>
      <c r="CT769" s="370"/>
      <c r="CU769" s="370"/>
      <c r="CV769" s="370"/>
      <c r="CW769" s="370"/>
      <c r="CX769" s="370"/>
      <c r="CY769" s="370"/>
      <c r="CZ769" s="370"/>
    </row>
    <row r="770" ht="25.15" customHeight="true" x14ac:dyDescent="0.2">
      <c r="C770" s="201"/>
      <c r="D770" s="201"/>
      <c r="E770" s="201"/>
      <c r="F770" s="201"/>
      <c r="G770" s="201"/>
      <c r="H770" s="201"/>
      <c r="I770" s="201"/>
      <c r="J770" s="201"/>
      <c r="K770" s="201"/>
      <c r="L770" s="201"/>
      <c r="M770" s="201"/>
      <c r="N770" s="201"/>
      <c r="O770" s="201"/>
      <c r="P770" s="201"/>
      <c r="Q770" s="201"/>
      <c r="BA770" s="370"/>
      <c r="BB770" s="450"/>
      <c r="BC770" s="370"/>
      <c r="BD770" s="370"/>
      <c r="BE770" s="370"/>
      <c r="BF770" s="370"/>
      <c r="BG770" s="370"/>
      <c r="BH770" s="370"/>
      <c r="BI770" s="370"/>
      <c r="BJ770" s="370"/>
      <c r="BK770" s="370"/>
      <c r="BL770" s="370"/>
      <c r="BM770" s="370"/>
      <c r="BN770" s="370"/>
      <c r="BO770" s="370"/>
      <c r="BP770" s="370"/>
      <c r="BQ770" s="370"/>
      <c r="BR770" s="370"/>
      <c r="BS770" s="370"/>
      <c r="BT770" s="370"/>
      <c r="BU770" s="370"/>
      <c r="BV770" s="370"/>
      <c r="BW770" s="370"/>
      <c r="BX770" s="370"/>
      <c r="BY770" s="370"/>
      <c r="BZ770" s="370"/>
      <c r="CA770" s="370"/>
      <c r="CB770" s="370"/>
      <c r="CC770" s="370"/>
      <c r="CD770" s="370"/>
      <c r="CE770" s="370"/>
      <c r="CF770" s="370"/>
      <c r="CG770" s="370"/>
      <c r="CH770" s="370"/>
      <c r="CI770" s="370"/>
      <c r="CJ770" s="370"/>
      <c r="CK770" s="370"/>
      <c r="CL770" s="370"/>
      <c r="CM770" s="370"/>
      <c r="CN770" s="370"/>
      <c r="CO770" s="370"/>
      <c r="CP770" s="370"/>
      <c r="CQ770" s="370"/>
      <c r="CR770" s="370"/>
      <c r="CS770" s="370"/>
      <c r="CT770" s="370"/>
      <c r="CU770" s="370"/>
      <c r="CV770" s="370"/>
      <c r="CW770" s="370"/>
      <c r="CX770" s="370"/>
      <c r="CY770" s="370"/>
      <c r="CZ770" s="370"/>
    </row>
    <row r="771" ht="25.15" customHeight="true" x14ac:dyDescent="0.2">
      <c r="C771" s="201"/>
      <c r="D771" s="201"/>
      <c r="E771" s="201"/>
      <c r="F771" s="201"/>
      <c r="G771" s="201"/>
      <c r="H771" s="201"/>
      <c r="I771" s="201"/>
      <c r="J771" s="201"/>
      <c r="K771" s="201"/>
      <c r="L771" s="201"/>
      <c r="M771" s="201"/>
      <c r="N771" s="201"/>
      <c r="O771" s="201"/>
      <c r="P771" s="201"/>
      <c r="Q771" s="201"/>
      <c r="BA771" s="370"/>
      <c r="BB771" s="450"/>
      <c r="BC771" s="370"/>
      <c r="BD771" s="370"/>
      <c r="BE771" s="370"/>
      <c r="BF771" s="370"/>
      <c r="BG771" s="370"/>
      <c r="BH771" s="370"/>
      <c r="BI771" s="370"/>
      <c r="BJ771" s="370"/>
      <c r="BK771" s="370"/>
      <c r="BL771" s="370"/>
      <c r="BM771" s="370"/>
      <c r="BN771" s="370"/>
      <c r="BO771" s="370"/>
      <c r="BP771" s="370"/>
      <c r="BQ771" s="370"/>
      <c r="BR771" s="370"/>
      <c r="BS771" s="370"/>
      <c r="BT771" s="370"/>
      <c r="BU771" s="370"/>
      <c r="BV771" s="370"/>
      <c r="BW771" s="370"/>
      <c r="BX771" s="370"/>
      <c r="BY771" s="370"/>
      <c r="BZ771" s="370"/>
      <c r="CA771" s="370"/>
      <c r="CB771" s="370"/>
      <c r="CC771" s="370"/>
      <c r="CD771" s="370"/>
      <c r="CE771" s="370"/>
      <c r="CF771" s="370"/>
      <c r="CG771" s="370"/>
      <c r="CH771" s="370"/>
      <c r="CI771" s="370"/>
      <c r="CJ771" s="370"/>
      <c r="CK771" s="370"/>
      <c r="CL771" s="370"/>
      <c r="CM771" s="370"/>
      <c r="CN771" s="370"/>
      <c r="CO771" s="370"/>
      <c r="CP771" s="370"/>
      <c r="CQ771" s="370"/>
      <c r="CR771" s="370"/>
      <c r="CS771" s="370"/>
      <c r="CT771" s="370"/>
      <c r="CU771" s="370"/>
      <c r="CV771" s="370"/>
      <c r="CW771" s="370"/>
      <c r="CX771" s="370"/>
      <c r="CY771" s="370"/>
      <c r="CZ771" s="370"/>
    </row>
    <row r="772" ht="25.15" customHeight="true" x14ac:dyDescent="0.2">
      <c r="C772" s="201"/>
      <c r="D772" s="201"/>
      <c r="E772" s="201"/>
      <c r="F772" s="201"/>
      <c r="G772" s="201"/>
      <c r="H772" s="201"/>
      <c r="I772" s="201"/>
      <c r="J772" s="201"/>
      <c r="K772" s="201"/>
      <c r="L772" s="201"/>
      <c r="M772" s="201"/>
      <c r="N772" s="201"/>
      <c r="O772" s="201"/>
      <c r="P772" s="201"/>
      <c r="Q772" s="201"/>
      <c r="BA772" s="370"/>
      <c r="BB772" s="450"/>
      <c r="BC772" s="370"/>
      <c r="BD772" s="370"/>
      <c r="BE772" s="370"/>
      <c r="BF772" s="370"/>
      <c r="BG772" s="370"/>
      <c r="BH772" s="370"/>
      <c r="BI772" s="370"/>
      <c r="BJ772" s="370"/>
      <c r="BK772" s="370"/>
      <c r="BL772" s="370"/>
      <c r="BM772" s="370"/>
      <c r="BN772" s="370"/>
      <c r="BO772" s="370"/>
      <c r="BP772" s="370"/>
      <c r="BQ772" s="370"/>
      <c r="BR772" s="370"/>
      <c r="BS772" s="370"/>
      <c r="BT772" s="370"/>
      <c r="BU772" s="370"/>
      <c r="BV772" s="370"/>
      <c r="BW772" s="370"/>
      <c r="BX772" s="370"/>
      <c r="BY772" s="370"/>
      <c r="BZ772" s="370"/>
      <c r="CA772" s="370"/>
      <c r="CB772" s="370"/>
      <c r="CC772" s="370"/>
      <c r="CD772" s="370"/>
      <c r="CE772" s="370"/>
      <c r="CF772" s="370"/>
      <c r="CG772" s="370"/>
      <c r="CH772" s="370"/>
      <c r="CI772" s="370"/>
      <c r="CJ772" s="370"/>
      <c r="CK772" s="370"/>
      <c r="CL772" s="370"/>
      <c r="CM772" s="370"/>
      <c r="CN772" s="370"/>
      <c r="CO772" s="370"/>
      <c r="CP772" s="370"/>
      <c r="CQ772" s="370"/>
      <c r="CR772" s="370"/>
      <c r="CS772" s="370"/>
      <c r="CT772" s="370"/>
      <c r="CU772" s="370"/>
      <c r="CV772" s="370"/>
      <c r="CW772" s="370"/>
      <c r="CX772" s="370"/>
      <c r="CY772" s="370"/>
      <c r="CZ772" s="370"/>
    </row>
    <row r="773" ht="25.15" customHeight="true" x14ac:dyDescent="0.2">
      <c r="C773" s="201"/>
      <c r="D773" s="201"/>
      <c r="E773" s="201"/>
      <c r="F773" s="201"/>
      <c r="G773" s="201"/>
      <c r="H773" s="201"/>
      <c r="I773" s="201"/>
      <c r="J773" s="201"/>
      <c r="K773" s="201"/>
      <c r="L773" s="201"/>
      <c r="M773" s="201"/>
      <c r="N773" s="201"/>
      <c r="O773" s="201"/>
      <c r="P773" s="201"/>
      <c r="Q773" s="201"/>
      <c r="BA773" s="370"/>
      <c r="BB773" s="450"/>
      <c r="BC773" s="370"/>
      <c r="BD773" s="370"/>
      <c r="BE773" s="370"/>
      <c r="BF773" s="370"/>
      <c r="BG773" s="370"/>
      <c r="BH773" s="370"/>
      <c r="BI773" s="370"/>
      <c r="BJ773" s="370"/>
      <c r="BK773" s="370"/>
      <c r="BL773" s="370"/>
      <c r="BM773" s="370"/>
      <c r="BN773" s="370"/>
      <c r="BO773" s="370"/>
      <c r="BP773" s="370"/>
      <c r="BQ773" s="370"/>
      <c r="BR773" s="370"/>
      <c r="BS773" s="370"/>
      <c r="BT773" s="370"/>
      <c r="BU773" s="370"/>
      <c r="BV773" s="370"/>
      <c r="BW773" s="370"/>
      <c r="BX773" s="370"/>
      <c r="BY773" s="370"/>
      <c r="BZ773" s="370"/>
      <c r="CA773" s="370"/>
      <c r="CB773" s="370"/>
      <c r="CC773" s="370"/>
      <c r="CD773" s="370"/>
      <c r="CE773" s="370"/>
      <c r="CF773" s="370"/>
      <c r="CG773" s="370"/>
      <c r="CH773" s="370"/>
      <c r="CI773" s="370"/>
      <c r="CJ773" s="370"/>
      <c r="CK773" s="370"/>
      <c r="CL773" s="370"/>
      <c r="CM773" s="370"/>
      <c r="CN773" s="370"/>
      <c r="CO773" s="370"/>
      <c r="CP773" s="370"/>
      <c r="CQ773" s="370"/>
      <c r="CR773" s="370"/>
      <c r="CS773" s="370"/>
      <c r="CT773" s="370"/>
      <c r="CU773" s="370"/>
      <c r="CV773" s="370"/>
      <c r="CW773" s="370"/>
      <c r="CX773" s="370"/>
      <c r="CY773" s="370"/>
      <c r="CZ773" s="370"/>
    </row>
    <row r="774" ht="25.15" customHeight="true" x14ac:dyDescent="0.2">
      <c r="C774" s="201"/>
      <c r="D774" s="201"/>
      <c r="E774" s="201"/>
      <c r="F774" s="201"/>
      <c r="G774" s="201"/>
      <c r="H774" s="201"/>
      <c r="I774" s="201"/>
      <c r="J774" s="201"/>
      <c r="K774" s="201"/>
      <c r="L774" s="201"/>
      <c r="M774" s="201"/>
      <c r="N774" s="201"/>
      <c r="O774" s="201"/>
      <c r="P774" s="201"/>
      <c r="Q774" s="201"/>
      <c r="BA774" s="370"/>
      <c r="BB774" s="450"/>
      <c r="BC774" s="370"/>
      <c r="BD774" s="370"/>
      <c r="BE774" s="370"/>
      <c r="BF774" s="370"/>
      <c r="BG774" s="370"/>
      <c r="BH774" s="370"/>
      <c r="BI774" s="370"/>
      <c r="BJ774" s="370"/>
      <c r="BK774" s="370"/>
      <c r="BL774" s="370"/>
      <c r="BM774" s="370"/>
      <c r="BN774" s="370"/>
      <c r="BO774" s="370"/>
      <c r="BP774" s="370"/>
      <c r="BQ774" s="370"/>
      <c r="BR774" s="370"/>
      <c r="BS774" s="370"/>
      <c r="BT774" s="370"/>
      <c r="BU774" s="370"/>
      <c r="BV774" s="370"/>
      <c r="BW774" s="370"/>
      <c r="BX774" s="370"/>
      <c r="BY774" s="370"/>
      <c r="BZ774" s="370"/>
      <c r="CA774" s="370"/>
      <c r="CB774" s="370"/>
      <c r="CC774" s="370"/>
      <c r="CD774" s="370"/>
      <c r="CE774" s="370"/>
      <c r="CF774" s="370"/>
      <c r="CG774" s="370"/>
      <c r="CH774" s="370"/>
      <c r="CI774" s="370"/>
      <c r="CJ774" s="370"/>
      <c r="CK774" s="370"/>
      <c r="CL774" s="370"/>
      <c r="CM774" s="370"/>
      <c r="CN774" s="370"/>
      <c r="CO774" s="370"/>
      <c r="CP774" s="370"/>
      <c r="CQ774" s="370"/>
      <c r="CR774" s="370"/>
      <c r="CS774" s="370"/>
      <c r="CT774" s="370"/>
      <c r="CU774" s="370"/>
      <c r="CV774" s="370"/>
      <c r="CW774" s="370"/>
      <c r="CX774" s="370"/>
      <c r="CY774" s="370"/>
      <c r="CZ774" s="370"/>
    </row>
    <row r="775" ht="25.15" customHeight="true" x14ac:dyDescent="0.2">
      <c r="C775" s="201"/>
      <c r="D775" s="201"/>
      <c r="E775" s="201"/>
      <c r="F775" s="201"/>
      <c r="G775" s="201"/>
      <c r="H775" s="201"/>
      <c r="I775" s="201"/>
      <c r="J775" s="201"/>
      <c r="K775" s="201"/>
      <c r="L775" s="201"/>
      <c r="M775" s="201"/>
      <c r="N775" s="201"/>
      <c r="O775" s="201"/>
      <c r="P775" s="201"/>
      <c r="Q775" s="201"/>
      <c r="BA775" s="370"/>
      <c r="BB775" s="450"/>
      <c r="BC775" s="370"/>
      <c r="BD775" s="370"/>
      <c r="BE775" s="370"/>
      <c r="BF775" s="370"/>
      <c r="BG775" s="370"/>
      <c r="BH775" s="370"/>
      <c r="BI775" s="370"/>
      <c r="BJ775" s="370"/>
      <c r="BK775" s="370"/>
      <c r="BL775" s="370"/>
      <c r="BM775" s="370"/>
      <c r="BN775" s="370"/>
      <c r="BO775" s="370"/>
      <c r="BP775" s="370"/>
      <c r="BQ775" s="370"/>
      <c r="BR775" s="370"/>
      <c r="BS775" s="370"/>
      <c r="BT775" s="370"/>
      <c r="BU775" s="370"/>
      <c r="BV775" s="370"/>
      <c r="BW775" s="370"/>
      <c r="BX775" s="370"/>
      <c r="BY775" s="370"/>
      <c r="BZ775" s="370"/>
      <c r="CA775" s="370"/>
      <c r="CB775" s="370"/>
      <c r="CC775" s="370"/>
      <c r="CD775" s="370"/>
      <c r="CE775" s="370"/>
      <c r="CF775" s="370"/>
      <c r="CG775" s="370"/>
      <c r="CH775" s="370"/>
      <c r="CI775" s="370"/>
      <c r="CJ775" s="370"/>
      <c r="CK775" s="370"/>
      <c r="CL775" s="370"/>
      <c r="CM775" s="370"/>
      <c r="CN775" s="370"/>
      <c r="CO775" s="370"/>
      <c r="CP775" s="370"/>
      <c r="CQ775" s="370"/>
      <c r="CR775" s="370"/>
      <c r="CS775" s="370"/>
      <c r="CT775" s="370"/>
      <c r="CU775" s="370"/>
      <c r="CV775" s="370"/>
      <c r="CW775" s="370"/>
      <c r="CX775" s="370"/>
      <c r="CY775" s="370"/>
      <c r="CZ775" s="370"/>
    </row>
    <row r="776" ht="25.15" customHeight="true" x14ac:dyDescent="0.2">
      <c r="C776" s="201"/>
      <c r="D776" s="201"/>
      <c r="E776" s="201"/>
      <c r="F776" s="201"/>
      <c r="G776" s="201"/>
      <c r="H776" s="201"/>
      <c r="I776" s="201"/>
      <c r="J776" s="201"/>
      <c r="K776" s="201"/>
      <c r="L776" s="201"/>
      <c r="M776" s="201"/>
      <c r="N776" s="201"/>
      <c r="O776" s="201"/>
      <c r="P776" s="201"/>
      <c r="Q776" s="201"/>
      <c r="BA776" s="370"/>
      <c r="BB776" s="450"/>
      <c r="BC776" s="370"/>
      <c r="BD776" s="370"/>
      <c r="BE776" s="370"/>
      <c r="BF776" s="370"/>
      <c r="BG776" s="370"/>
      <c r="BH776" s="370"/>
      <c r="BI776" s="370"/>
      <c r="BJ776" s="370"/>
      <c r="BK776" s="370"/>
      <c r="BL776" s="370"/>
      <c r="BM776" s="370"/>
      <c r="BN776" s="370"/>
      <c r="BO776" s="370"/>
      <c r="BP776" s="370"/>
      <c r="BQ776" s="370"/>
      <c r="BR776" s="370"/>
      <c r="BS776" s="370"/>
      <c r="BT776" s="370"/>
      <c r="BU776" s="370"/>
      <c r="BV776" s="370"/>
      <c r="BW776" s="370"/>
      <c r="BX776" s="370"/>
      <c r="BY776" s="370"/>
      <c r="BZ776" s="370"/>
      <c r="CA776" s="370"/>
      <c r="CB776" s="370"/>
      <c r="CC776" s="370"/>
      <c r="CD776" s="370"/>
      <c r="CE776" s="370"/>
      <c r="CF776" s="370"/>
      <c r="CG776" s="370"/>
      <c r="CH776" s="370"/>
      <c r="CI776" s="370"/>
      <c r="CJ776" s="370"/>
      <c r="CK776" s="370"/>
      <c r="CL776" s="370"/>
      <c r="CM776" s="370"/>
      <c r="CN776" s="370"/>
      <c r="CO776" s="370"/>
      <c r="CP776" s="370"/>
      <c r="CQ776" s="370"/>
      <c r="CR776" s="370"/>
      <c r="CS776" s="370"/>
      <c r="CT776" s="370"/>
      <c r="CU776" s="370"/>
      <c r="CV776" s="370"/>
      <c r="CW776" s="370"/>
      <c r="CX776" s="370"/>
      <c r="CY776" s="370"/>
      <c r="CZ776" s="370"/>
    </row>
    <row r="777" ht="25.15" customHeight="true" x14ac:dyDescent="0.2">
      <c r="C777" s="201"/>
      <c r="D777" s="201"/>
      <c r="E777" s="201"/>
      <c r="F777" s="201"/>
      <c r="G777" s="201"/>
      <c r="H777" s="201"/>
      <c r="I777" s="201"/>
      <c r="J777" s="201"/>
      <c r="K777" s="201"/>
      <c r="L777" s="201"/>
      <c r="M777" s="201"/>
      <c r="N777" s="201"/>
      <c r="O777" s="201"/>
      <c r="P777" s="201"/>
      <c r="Q777" s="201"/>
      <c r="BA777" s="370"/>
      <c r="BB777" s="450"/>
      <c r="BC777" s="370"/>
      <c r="BD777" s="370"/>
      <c r="BE777" s="370"/>
      <c r="BF777" s="370"/>
      <c r="BG777" s="370"/>
      <c r="BH777" s="370"/>
      <c r="BI777" s="370"/>
      <c r="BJ777" s="370"/>
      <c r="BK777" s="370"/>
      <c r="BL777" s="370"/>
      <c r="BM777" s="370"/>
      <c r="BN777" s="370"/>
      <c r="BO777" s="370"/>
      <c r="BP777" s="370"/>
      <c r="BQ777" s="370"/>
      <c r="BR777" s="370"/>
      <c r="BS777" s="370"/>
      <c r="BT777" s="370"/>
      <c r="BU777" s="370"/>
      <c r="BV777" s="370"/>
      <c r="BW777" s="370"/>
      <c r="BX777" s="370"/>
      <c r="BY777" s="370"/>
      <c r="BZ777" s="370"/>
      <c r="CA777" s="370"/>
      <c r="CB777" s="370"/>
      <c r="CC777" s="370"/>
      <c r="CD777" s="370"/>
      <c r="CE777" s="370"/>
      <c r="CF777" s="370"/>
      <c r="CG777" s="370"/>
      <c r="CH777" s="370"/>
      <c r="CI777" s="370"/>
      <c r="CJ777" s="370"/>
      <c r="CK777" s="370"/>
      <c r="CL777" s="370"/>
      <c r="CM777" s="370"/>
      <c r="CN777" s="370"/>
      <c r="CO777" s="370"/>
      <c r="CP777" s="370"/>
      <c r="CQ777" s="370"/>
      <c r="CR777" s="370"/>
      <c r="CS777" s="370"/>
      <c r="CT777" s="370"/>
      <c r="CU777" s="370"/>
      <c r="CV777" s="370"/>
      <c r="CW777" s="370"/>
      <c r="CX777" s="370"/>
      <c r="CY777" s="370"/>
      <c r="CZ777" s="370"/>
    </row>
    <row r="778" ht="25.15" customHeight="true" x14ac:dyDescent="0.2">
      <c r="C778" s="201"/>
      <c r="D778" s="201"/>
      <c r="E778" s="201"/>
      <c r="F778" s="201"/>
      <c r="G778" s="201"/>
      <c r="H778" s="201"/>
      <c r="I778" s="201"/>
      <c r="J778" s="201"/>
      <c r="K778" s="201"/>
      <c r="L778" s="201"/>
      <c r="M778" s="201"/>
      <c r="N778" s="201"/>
      <c r="O778" s="201"/>
      <c r="P778" s="201"/>
      <c r="Q778" s="201"/>
      <c r="BA778" s="370"/>
      <c r="BB778" s="450"/>
      <c r="BC778" s="370"/>
      <c r="BD778" s="370"/>
      <c r="BE778" s="370"/>
      <c r="BF778" s="370"/>
      <c r="BG778" s="370"/>
      <c r="BH778" s="370"/>
      <c r="BI778" s="370"/>
      <c r="BJ778" s="370"/>
      <c r="BK778" s="370"/>
      <c r="BL778" s="370"/>
      <c r="BM778" s="370"/>
      <c r="BN778" s="370"/>
      <c r="BO778" s="370"/>
      <c r="BP778" s="370"/>
      <c r="BQ778" s="370"/>
      <c r="BR778" s="370"/>
      <c r="BS778" s="370"/>
      <c r="BT778" s="370"/>
      <c r="BU778" s="370"/>
      <c r="BV778" s="370"/>
      <c r="BW778" s="370"/>
      <c r="BX778" s="370"/>
      <c r="BY778" s="370"/>
      <c r="BZ778" s="370"/>
      <c r="CA778" s="370"/>
      <c r="CB778" s="370"/>
      <c r="CC778" s="370"/>
      <c r="CD778" s="370"/>
      <c r="CE778" s="370"/>
      <c r="CF778" s="370"/>
      <c r="CG778" s="370"/>
      <c r="CH778" s="370"/>
      <c r="CI778" s="370"/>
      <c r="CJ778" s="370"/>
      <c r="CK778" s="370"/>
      <c r="CL778" s="370"/>
      <c r="CM778" s="370"/>
      <c r="CN778" s="370"/>
      <c r="CO778" s="370"/>
      <c r="CP778" s="370"/>
      <c r="CQ778" s="370"/>
      <c r="CR778" s="370"/>
      <c r="CS778" s="370"/>
      <c r="CT778" s="370"/>
      <c r="CU778" s="370"/>
      <c r="CV778" s="370"/>
      <c r="CW778" s="370"/>
      <c r="CX778" s="370"/>
      <c r="CY778" s="370"/>
      <c r="CZ778" s="370"/>
    </row>
    <row r="779" ht="25.15" customHeight="true" x14ac:dyDescent="0.2">
      <c r="C779" s="201"/>
      <c r="D779" s="201"/>
      <c r="E779" s="201"/>
      <c r="F779" s="201"/>
      <c r="G779" s="201"/>
      <c r="H779" s="201"/>
      <c r="I779" s="201"/>
      <c r="J779" s="201"/>
      <c r="K779" s="201"/>
      <c r="L779" s="201"/>
      <c r="M779" s="201"/>
      <c r="N779" s="201"/>
      <c r="O779" s="201"/>
      <c r="P779" s="201"/>
      <c r="Q779" s="201"/>
      <c r="BA779" s="370"/>
      <c r="BB779" s="450"/>
      <c r="BC779" s="370"/>
      <c r="BD779" s="370"/>
      <c r="BE779" s="370"/>
      <c r="BF779" s="370"/>
      <c r="BG779" s="370"/>
      <c r="BH779" s="370"/>
      <c r="BI779" s="370"/>
      <c r="BJ779" s="370"/>
      <c r="BK779" s="370"/>
      <c r="BL779" s="370"/>
      <c r="BM779" s="370"/>
      <c r="BN779" s="370"/>
      <c r="BO779" s="370"/>
      <c r="BP779" s="370"/>
      <c r="BQ779" s="370"/>
      <c r="BR779" s="370"/>
      <c r="BS779" s="370"/>
      <c r="BT779" s="370"/>
      <c r="BU779" s="370"/>
      <c r="BV779" s="370"/>
      <c r="BW779" s="370"/>
      <c r="BX779" s="370"/>
      <c r="BY779" s="370"/>
      <c r="BZ779" s="370"/>
      <c r="CA779" s="370"/>
      <c r="CB779" s="370"/>
      <c r="CC779" s="370"/>
      <c r="CD779" s="370"/>
      <c r="CE779" s="370"/>
      <c r="CF779" s="370"/>
      <c r="CG779" s="370"/>
      <c r="CH779" s="370"/>
      <c r="CI779" s="370"/>
      <c r="CJ779" s="370"/>
      <c r="CK779" s="370"/>
      <c r="CL779" s="370"/>
      <c r="CM779" s="370"/>
      <c r="CN779" s="370"/>
      <c r="CO779" s="370"/>
      <c r="CP779" s="370"/>
      <c r="CQ779" s="370"/>
      <c r="CR779" s="370"/>
      <c r="CS779" s="370"/>
      <c r="CT779" s="370"/>
      <c r="CU779" s="370"/>
      <c r="CV779" s="370"/>
      <c r="CW779" s="370"/>
      <c r="CX779" s="370"/>
      <c r="CY779" s="370"/>
      <c r="CZ779" s="370"/>
    </row>
    <row r="780" ht="25.15" customHeight="true" x14ac:dyDescent="0.2">
      <c r="C780" s="201"/>
      <c r="D780" s="201"/>
      <c r="E780" s="201"/>
      <c r="F780" s="201"/>
      <c r="G780" s="201"/>
      <c r="H780" s="201"/>
      <c r="I780" s="201"/>
      <c r="J780" s="201"/>
      <c r="K780" s="201"/>
      <c r="L780" s="201"/>
      <c r="M780" s="201"/>
      <c r="N780" s="201"/>
      <c r="O780" s="201"/>
      <c r="P780" s="201"/>
      <c r="Q780" s="201"/>
      <c r="BA780" s="370"/>
      <c r="BB780" s="450"/>
      <c r="BC780" s="370"/>
      <c r="BD780" s="370"/>
      <c r="BE780" s="370"/>
      <c r="BF780" s="370"/>
      <c r="BG780" s="370"/>
      <c r="BH780" s="370"/>
      <c r="BI780" s="370"/>
      <c r="BJ780" s="370"/>
      <c r="BK780" s="370"/>
      <c r="BL780" s="370"/>
      <c r="BM780" s="370"/>
      <c r="BN780" s="370"/>
      <c r="BO780" s="370"/>
      <c r="BP780" s="370"/>
      <c r="BQ780" s="370"/>
      <c r="BR780" s="370"/>
      <c r="BS780" s="370"/>
      <c r="BT780" s="370"/>
      <c r="BU780" s="370"/>
      <c r="BV780" s="370"/>
      <c r="BW780" s="370"/>
      <c r="BX780" s="370"/>
      <c r="BY780" s="370"/>
      <c r="BZ780" s="370"/>
      <c r="CA780" s="370"/>
      <c r="CB780" s="370"/>
      <c r="CC780" s="370"/>
      <c r="CD780" s="370"/>
      <c r="CE780" s="370"/>
      <c r="CF780" s="370"/>
      <c r="CG780" s="370"/>
      <c r="CH780" s="370"/>
      <c r="CI780" s="370"/>
      <c r="CJ780" s="370"/>
      <c r="CK780" s="370"/>
      <c r="CL780" s="370"/>
      <c r="CM780" s="370"/>
      <c r="CN780" s="370"/>
      <c r="CO780" s="370"/>
      <c r="CP780" s="370"/>
      <c r="CQ780" s="370"/>
      <c r="CR780" s="370"/>
      <c r="CS780" s="370"/>
      <c r="CT780" s="370"/>
      <c r="CU780" s="370"/>
      <c r="CV780" s="370"/>
      <c r="CW780" s="370"/>
      <c r="CX780" s="370"/>
      <c r="CY780" s="370"/>
      <c r="CZ780" s="370"/>
    </row>
    <row r="781" ht="25.15" customHeight="true" x14ac:dyDescent="0.2">
      <c r="C781" s="201"/>
      <c r="D781" s="201"/>
      <c r="E781" s="201"/>
      <c r="F781" s="201"/>
      <c r="G781" s="201"/>
      <c r="H781" s="201"/>
      <c r="I781" s="201"/>
      <c r="J781" s="201"/>
      <c r="K781" s="201"/>
      <c r="L781" s="201"/>
      <c r="M781" s="201"/>
      <c r="N781" s="201"/>
      <c r="O781" s="201"/>
      <c r="P781" s="201"/>
      <c r="Q781" s="201"/>
      <c r="BA781" s="370"/>
      <c r="BB781" s="450"/>
      <c r="BC781" s="370"/>
      <c r="BD781" s="370"/>
      <c r="BE781" s="370"/>
      <c r="BF781" s="370"/>
      <c r="BG781" s="370"/>
      <c r="BH781" s="370"/>
      <c r="BI781" s="370"/>
      <c r="BJ781" s="370"/>
      <c r="BK781" s="370"/>
      <c r="BL781" s="370"/>
      <c r="BM781" s="370"/>
      <c r="BN781" s="370"/>
      <c r="BO781" s="370"/>
      <c r="BP781" s="370"/>
      <c r="BQ781" s="370"/>
      <c r="BR781" s="370"/>
      <c r="BS781" s="370"/>
      <c r="BT781" s="370"/>
      <c r="BU781" s="370"/>
      <c r="BV781" s="370"/>
      <c r="BW781" s="370"/>
      <c r="BX781" s="370"/>
      <c r="BY781" s="370"/>
      <c r="BZ781" s="370"/>
      <c r="CA781" s="370"/>
      <c r="CB781" s="370"/>
      <c r="CC781" s="370"/>
      <c r="CD781" s="370"/>
      <c r="CE781" s="370"/>
      <c r="CF781" s="370"/>
      <c r="CG781" s="370"/>
      <c r="CH781" s="370"/>
      <c r="CI781" s="370"/>
      <c r="CJ781" s="370"/>
      <c r="CK781" s="370"/>
      <c r="CL781" s="370"/>
      <c r="CM781" s="370"/>
      <c r="CN781" s="370"/>
      <c r="CO781" s="370"/>
      <c r="CP781" s="370"/>
      <c r="CQ781" s="370"/>
      <c r="CR781" s="370"/>
      <c r="CS781" s="370"/>
      <c r="CT781" s="370"/>
      <c r="CU781" s="370"/>
      <c r="CV781" s="370"/>
      <c r="CW781" s="370"/>
      <c r="CX781" s="370"/>
      <c r="CY781" s="370"/>
      <c r="CZ781" s="370"/>
    </row>
    <row r="782" ht="25.15" customHeight="true" x14ac:dyDescent="0.2">
      <c r="C782" s="201"/>
      <c r="D782" s="201"/>
      <c r="E782" s="201"/>
      <c r="F782" s="201"/>
      <c r="G782" s="201"/>
      <c r="H782" s="201"/>
      <c r="I782" s="201"/>
      <c r="J782" s="201"/>
      <c r="K782" s="201"/>
      <c r="L782" s="201"/>
      <c r="M782" s="201"/>
      <c r="N782" s="201"/>
      <c r="O782" s="201"/>
      <c r="P782" s="201"/>
      <c r="Q782" s="201"/>
      <c r="BA782" s="370"/>
      <c r="BB782" s="450"/>
      <c r="BC782" s="370"/>
      <c r="BD782" s="370"/>
      <c r="BE782" s="370"/>
      <c r="BF782" s="370"/>
      <c r="BG782" s="370"/>
      <c r="BH782" s="370"/>
      <c r="BI782" s="370"/>
      <c r="BJ782" s="370"/>
      <c r="BK782" s="370"/>
      <c r="BL782" s="370"/>
      <c r="BM782" s="370"/>
      <c r="BN782" s="370"/>
      <c r="BO782" s="370"/>
      <c r="BP782" s="370"/>
      <c r="BQ782" s="370"/>
      <c r="BR782" s="370"/>
      <c r="BS782" s="370"/>
      <c r="BT782" s="370"/>
      <c r="BU782" s="370"/>
      <c r="BV782" s="370"/>
      <c r="BW782" s="370"/>
      <c r="BX782" s="370"/>
      <c r="BY782" s="370"/>
      <c r="BZ782" s="370"/>
      <c r="CA782" s="370"/>
      <c r="CB782" s="370"/>
      <c r="CC782" s="370"/>
      <c r="CD782" s="370"/>
      <c r="CE782" s="370"/>
      <c r="CF782" s="370"/>
      <c r="CG782" s="370"/>
      <c r="CH782" s="370"/>
      <c r="CI782" s="370"/>
      <c r="CJ782" s="370"/>
      <c r="CK782" s="370"/>
      <c r="CL782" s="370"/>
      <c r="CM782" s="370"/>
      <c r="CN782" s="370"/>
      <c r="CO782" s="370"/>
      <c r="CP782" s="370"/>
      <c r="CQ782" s="370"/>
      <c r="CR782" s="370"/>
      <c r="CS782" s="370"/>
      <c r="CT782" s="370"/>
      <c r="CU782" s="370"/>
      <c r="CV782" s="370"/>
      <c r="CW782" s="370"/>
      <c r="CX782" s="370"/>
      <c r="CY782" s="370"/>
      <c r="CZ782" s="370"/>
    </row>
    <row r="783" ht="25.15" customHeight="true" x14ac:dyDescent="0.2">
      <c r="C783" s="201"/>
      <c r="D783" s="201"/>
      <c r="E783" s="201"/>
      <c r="F783" s="201"/>
      <c r="G783" s="201"/>
      <c r="H783" s="201"/>
      <c r="I783" s="201"/>
      <c r="J783" s="201"/>
      <c r="K783" s="201"/>
      <c r="L783" s="201"/>
      <c r="M783" s="201"/>
      <c r="N783" s="201"/>
      <c r="O783" s="201"/>
      <c r="P783" s="201"/>
      <c r="Q783" s="201"/>
      <c r="BA783" s="370"/>
      <c r="BB783" s="450"/>
      <c r="BC783" s="370"/>
      <c r="BD783" s="370"/>
      <c r="BE783" s="370"/>
      <c r="BF783" s="370"/>
      <c r="BG783" s="370"/>
      <c r="BH783" s="370"/>
      <c r="BI783" s="370"/>
      <c r="BJ783" s="370"/>
      <c r="BK783" s="370"/>
      <c r="BL783" s="370"/>
      <c r="BM783" s="370"/>
      <c r="BN783" s="370"/>
      <c r="BO783" s="370"/>
      <c r="BP783" s="370"/>
      <c r="BQ783" s="370"/>
      <c r="BR783" s="370"/>
      <c r="BS783" s="370"/>
      <c r="BT783" s="370"/>
      <c r="BU783" s="370"/>
      <c r="BV783" s="370"/>
      <c r="BW783" s="370"/>
      <c r="BX783" s="370"/>
      <c r="BY783" s="370"/>
      <c r="BZ783" s="370"/>
      <c r="CA783" s="370"/>
      <c r="CB783" s="370"/>
      <c r="CC783" s="370"/>
      <c r="CD783" s="370"/>
      <c r="CE783" s="370"/>
      <c r="CF783" s="370"/>
      <c r="CG783" s="370"/>
      <c r="CH783" s="370"/>
      <c r="CI783" s="370"/>
      <c r="CJ783" s="370"/>
      <c r="CK783" s="370"/>
      <c r="CL783" s="370"/>
      <c r="CM783" s="370"/>
      <c r="CN783" s="370"/>
      <c r="CO783" s="370"/>
      <c r="CP783" s="370"/>
      <c r="CQ783" s="370"/>
      <c r="CR783" s="370"/>
      <c r="CS783" s="370"/>
      <c r="CT783" s="370"/>
      <c r="CU783" s="370"/>
      <c r="CV783" s="370"/>
      <c r="CW783" s="370"/>
      <c r="CX783" s="370"/>
      <c r="CY783" s="370"/>
      <c r="CZ783" s="370"/>
    </row>
    <row r="784" ht="25.15" customHeight="true" x14ac:dyDescent="0.2">
      <c r="C784" s="201"/>
      <c r="D784" s="201"/>
      <c r="E784" s="201"/>
      <c r="F784" s="201"/>
      <c r="G784" s="201"/>
      <c r="H784" s="201"/>
      <c r="I784" s="201"/>
      <c r="J784" s="201"/>
      <c r="K784" s="201"/>
      <c r="L784" s="201"/>
      <c r="M784" s="201"/>
      <c r="N784" s="201"/>
      <c r="O784" s="201"/>
      <c r="P784" s="201"/>
      <c r="Q784" s="201"/>
      <c r="BA784" s="370"/>
      <c r="BB784" s="450"/>
      <c r="BC784" s="370"/>
      <c r="BD784" s="370"/>
      <c r="BE784" s="370"/>
      <c r="BF784" s="370"/>
      <c r="BG784" s="370"/>
      <c r="BH784" s="370"/>
      <c r="BI784" s="370"/>
      <c r="BJ784" s="370"/>
      <c r="BK784" s="370"/>
      <c r="BL784" s="370"/>
      <c r="BM784" s="370"/>
      <c r="BN784" s="370"/>
      <c r="BO784" s="370"/>
      <c r="BP784" s="370"/>
      <c r="BQ784" s="370"/>
      <c r="BR784" s="370"/>
      <c r="BS784" s="370"/>
      <c r="BT784" s="370"/>
      <c r="BU784" s="370"/>
      <c r="BV784" s="370"/>
      <c r="BW784" s="370"/>
      <c r="BX784" s="370"/>
      <c r="BY784" s="370"/>
      <c r="BZ784" s="370"/>
      <c r="CA784" s="370"/>
      <c r="CB784" s="370"/>
      <c r="CC784" s="370"/>
      <c r="CD784" s="370"/>
      <c r="CE784" s="370"/>
      <c r="CF784" s="370"/>
      <c r="CG784" s="370"/>
      <c r="CH784" s="370"/>
      <c r="CI784" s="370"/>
      <c r="CJ784" s="370"/>
      <c r="CK784" s="370"/>
      <c r="CL784" s="370"/>
      <c r="CM784" s="370"/>
      <c r="CN784" s="370"/>
      <c r="CO784" s="370"/>
      <c r="CP784" s="370"/>
      <c r="CQ784" s="370"/>
      <c r="CR784" s="370"/>
      <c r="CS784" s="370"/>
      <c r="CT784" s="370"/>
      <c r="CU784" s="370"/>
      <c r="CV784" s="370"/>
      <c r="CW784" s="370"/>
      <c r="CX784" s="370"/>
      <c r="CY784" s="370"/>
      <c r="CZ784" s="370"/>
    </row>
    <row r="785" ht="25.15" customHeight="true" x14ac:dyDescent="0.2">
      <c r="C785" s="201"/>
      <c r="D785" s="201"/>
      <c r="E785" s="201"/>
      <c r="F785" s="201"/>
      <c r="G785" s="201"/>
      <c r="H785" s="201"/>
      <c r="I785" s="201"/>
      <c r="J785" s="201"/>
      <c r="K785" s="201"/>
      <c r="L785" s="201"/>
      <c r="M785" s="201"/>
      <c r="N785" s="201"/>
      <c r="O785" s="201"/>
      <c r="P785" s="201"/>
      <c r="Q785" s="201"/>
      <c r="BA785" s="370"/>
      <c r="BB785" s="450"/>
      <c r="BC785" s="370"/>
      <c r="BD785" s="370"/>
      <c r="BE785" s="370"/>
      <c r="BF785" s="370"/>
      <c r="BG785" s="370"/>
      <c r="BH785" s="370"/>
      <c r="BI785" s="370"/>
      <c r="BJ785" s="370"/>
      <c r="BK785" s="370"/>
      <c r="BL785" s="370"/>
      <c r="BM785" s="370"/>
      <c r="BN785" s="370"/>
      <c r="BO785" s="370"/>
      <c r="BP785" s="370"/>
      <c r="BQ785" s="370"/>
      <c r="BR785" s="370"/>
      <c r="BS785" s="370"/>
      <c r="BT785" s="370"/>
      <c r="BU785" s="370"/>
      <c r="BV785" s="370"/>
      <c r="BW785" s="370"/>
      <c r="BX785" s="370"/>
      <c r="BY785" s="370"/>
      <c r="BZ785" s="370"/>
      <c r="CA785" s="370"/>
      <c r="CB785" s="370"/>
      <c r="CC785" s="370"/>
      <c r="CD785" s="370"/>
      <c r="CE785" s="370"/>
      <c r="CF785" s="370"/>
      <c r="CG785" s="370"/>
      <c r="CH785" s="370"/>
      <c r="CI785" s="370"/>
      <c r="CJ785" s="370"/>
      <c r="CK785" s="370"/>
      <c r="CL785" s="370"/>
      <c r="CM785" s="370"/>
      <c r="CN785" s="370"/>
      <c r="CO785" s="370"/>
      <c r="CP785" s="370"/>
      <c r="CQ785" s="370"/>
      <c r="CR785" s="370"/>
      <c r="CS785" s="370"/>
      <c r="CT785" s="370"/>
      <c r="CU785" s="370"/>
      <c r="CV785" s="370"/>
      <c r="CW785" s="370"/>
      <c r="CX785" s="370"/>
      <c r="CY785" s="370"/>
      <c r="CZ785" s="370"/>
    </row>
    <row r="786" ht="25.15" customHeight="true" x14ac:dyDescent="0.2">
      <c r="C786" s="201"/>
      <c r="D786" s="201"/>
      <c r="E786" s="201"/>
      <c r="F786" s="201"/>
      <c r="G786" s="201"/>
      <c r="H786" s="201"/>
      <c r="I786" s="201"/>
      <c r="J786" s="201"/>
      <c r="K786" s="201"/>
      <c r="L786" s="201"/>
      <c r="M786" s="201"/>
      <c r="N786" s="201"/>
      <c r="O786" s="201"/>
      <c r="P786" s="201"/>
      <c r="Q786" s="201"/>
      <c r="BA786" s="370"/>
      <c r="BB786" s="450"/>
      <c r="BC786" s="370"/>
      <c r="BD786" s="370"/>
      <c r="BE786" s="370"/>
      <c r="BF786" s="370"/>
      <c r="BG786" s="370"/>
      <c r="BH786" s="370"/>
      <c r="BI786" s="370"/>
      <c r="BJ786" s="370"/>
      <c r="BK786" s="370"/>
      <c r="BL786" s="370"/>
      <c r="BM786" s="370"/>
      <c r="BN786" s="370"/>
      <c r="BO786" s="370"/>
      <c r="BP786" s="370"/>
      <c r="BQ786" s="370"/>
      <c r="BR786" s="370"/>
      <c r="BS786" s="370"/>
      <c r="BT786" s="370"/>
      <c r="BU786" s="370"/>
      <c r="BV786" s="370"/>
      <c r="BW786" s="370"/>
      <c r="BX786" s="370"/>
      <c r="BY786" s="370"/>
      <c r="BZ786" s="370"/>
      <c r="CA786" s="370"/>
      <c r="CB786" s="370"/>
      <c r="CC786" s="370"/>
      <c r="CD786" s="370"/>
      <c r="CE786" s="370"/>
      <c r="CF786" s="370"/>
      <c r="CG786" s="370"/>
      <c r="CH786" s="370"/>
      <c r="CI786" s="370"/>
      <c r="CJ786" s="370"/>
      <c r="CK786" s="370"/>
      <c r="CL786" s="370"/>
      <c r="CM786" s="370"/>
      <c r="CN786" s="370"/>
      <c r="CO786" s="370"/>
      <c r="CP786" s="370"/>
      <c r="CQ786" s="370"/>
      <c r="CR786" s="370"/>
      <c r="CS786" s="370"/>
      <c r="CT786" s="370"/>
      <c r="CU786" s="370"/>
      <c r="CV786" s="370"/>
      <c r="CW786" s="370"/>
      <c r="CX786" s="370"/>
      <c r="CY786" s="370"/>
      <c r="CZ786" s="370"/>
    </row>
    <row r="787" ht="25.15" customHeight="true" x14ac:dyDescent="0.2">
      <c r="C787" s="201"/>
      <c r="D787" s="201"/>
      <c r="E787" s="201"/>
      <c r="F787" s="201"/>
      <c r="G787" s="201"/>
      <c r="H787" s="201"/>
      <c r="I787" s="201"/>
      <c r="J787" s="201"/>
      <c r="K787" s="201"/>
      <c r="L787" s="201"/>
      <c r="M787" s="201"/>
      <c r="N787" s="201"/>
      <c r="O787" s="201"/>
      <c r="P787" s="201"/>
      <c r="Q787" s="201"/>
      <c r="BA787" s="370"/>
      <c r="BB787" s="450"/>
      <c r="BC787" s="370"/>
      <c r="BD787" s="370"/>
      <c r="BE787" s="370"/>
      <c r="BF787" s="370"/>
      <c r="BG787" s="370"/>
      <c r="BH787" s="370"/>
      <c r="BI787" s="370"/>
      <c r="BJ787" s="370"/>
      <c r="BK787" s="370"/>
      <c r="BL787" s="370"/>
      <c r="BM787" s="370"/>
      <c r="BN787" s="370"/>
      <c r="BO787" s="370"/>
      <c r="BP787" s="370"/>
      <c r="BQ787" s="370"/>
      <c r="BR787" s="370"/>
      <c r="BS787" s="370"/>
      <c r="BT787" s="370"/>
      <c r="BU787" s="370"/>
      <c r="BV787" s="370"/>
      <c r="BW787" s="370"/>
      <c r="BX787" s="370"/>
      <c r="BY787" s="370"/>
      <c r="BZ787" s="370"/>
      <c r="CA787" s="370"/>
      <c r="CB787" s="370"/>
      <c r="CC787" s="370"/>
      <c r="CD787" s="370"/>
      <c r="CE787" s="370"/>
      <c r="CF787" s="370"/>
      <c r="CG787" s="370"/>
      <c r="CH787" s="370"/>
      <c r="CI787" s="370"/>
      <c r="CJ787" s="370"/>
      <c r="CK787" s="370"/>
      <c r="CL787" s="370"/>
      <c r="CM787" s="370"/>
      <c r="CN787" s="370"/>
      <c r="CO787" s="370"/>
      <c r="CP787" s="370"/>
      <c r="CQ787" s="370"/>
      <c r="CR787" s="370"/>
      <c r="CS787" s="370"/>
      <c r="CT787" s="370"/>
      <c r="CU787" s="370"/>
      <c r="CV787" s="370"/>
      <c r="CW787" s="370"/>
      <c r="CX787" s="370"/>
      <c r="CY787" s="370"/>
      <c r="CZ787" s="370"/>
    </row>
    <row r="788" ht="25.15" customHeight="true" x14ac:dyDescent="0.2">
      <c r="C788" s="201"/>
      <c r="D788" s="201"/>
      <c r="E788" s="201"/>
      <c r="F788" s="201"/>
      <c r="G788" s="201"/>
      <c r="H788" s="201"/>
      <c r="I788" s="201"/>
      <c r="J788" s="201"/>
      <c r="K788" s="201"/>
      <c r="L788" s="201"/>
      <c r="M788" s="201"/>
      <c r="N788" s="201"/>
      <c r="O788" s="201"/>
      <c r="P788" s="201"/>
      <c r="Q788" s="201"/>
      <c r="BA788" s="370"/>
      <c r="BB788" s="450"/>
      <c r="BC788" s="370"/>
      <c r="BD788" s="370"/>
      <c r="BE788" s="370"/>
      <c r="BF788" s="370"/>
      <c r="BG788" s="370"/>
      <c r="BH788" s="370"/>
      <c r="BI788" s="370"/>
      <c r="BJ788" s="370"/>
      <c r="BK788" s="370"/>
      <c r="BL788" s="370"/>
      <c r="BM788" s="370"/>
      <c r="BN788" s="370"/>
      <c r="BO788" s="370"/>
      <c r="BP788" s="370"/>
      <c r="BQ788" s="370"/>
      <c r="BR788" s="370"/>
      <c r="BS788" s="370"/>
      <c r="BT788" s="370"/>
      <c r="BU788" s="370"/>
      <c r="BV788" s="370"/>
      <c r="BW788" s="370"/>
      <c r="BX788" s="370"/>
      <c r="BY788" s="370"/>
      <c r="BZ788" s="370"/>
      <c r="CA788" s="370"/>
      <c r="CB788" s="370"/>
      <c r="CC788" s="370"/>
      <c r="CD788" s="370"/>
      <c r="CE788" s="370"/>
      <c r="CF788" s="370"/>
      <c r="CG788" s="370"/>
      <c r="CH788" s="370"/>
      <c r="CI788" s="370"/>
      <c r="CJ788" s="370"/>
      <c r="CK788" s="370"/>
      <c r="CL788" s="370"/>
      <c r="CM788" s="370"/>
      <c r="CN788" s="370"/>
      <c r="CO788" s="370"/>
      <c r="CP788" s="370"/>
      <c r="CQ788" s="370"/>
      <c r="CR788" s="370"/>
      <c r="CS788" s="370"/>
      <c r="CT788" s="370"/>
      <c r="CU788" s="370"/>
      <c r="CV788" s="370"/>
      <c r="CW788" s="370"/>
      <c r="CX788" s="370"/>
      <c r="CY788" s="370"/>
      <c r="CZ788" s="370"/>
    </row>
    <row r="789" ht="25.15" customHeight="true" x14ac:dyDescent="0.2">
      <c r="C789" s="201"/>
      <c r="D789" s="201"/>
      <c r="E789" s="201"/>
      <c r="F789" s="201"/>
      <c r="G789" s="201"/>
      <c r="H789" s="201"/>
      <c r="I789" s="201"/>
      <c r="J789" s="201"/>
      <c r="K789" s="201"/>
      <c r="L789" s="201"/>
      <c r="M789" s="201"/>
      <c r="N789" s="201"/>
      <c r="O789" s="201"/>
      <c r="P789" s="201"/>
      <c r="Q789" s="201"/>
      <c r="BA789" s="370"/>
      <c r="BB789" s="450"/>
      <c r="BC789" s="370"/>
      <c r="BD789" s="370"/>
      <c r="BE789" s="370"/>
      <c r="BF789" s="370"/>
      <c r="BG789" s="370"/>
      <c r="BH789" s="370"/>
      <c r="BI789" s="370"/>
      <c r="BJ789" s="370"/>
      <c r="BK789" s="370"/>
      <c r="BL789" s="370"/>
      <c r="BM789" s="370"/>
      <c r="BN789" s="370"/>
      <c r="BO789" s="370"/>
      <c r="BP789" s="370"/>
      <c r="BQ789" s="370"/>
      <c r="BR789" s="370"/>
      <c r="BS789" s="370"/>
      <c r="BT789" s="370"/>
      <c r="BU789" s="370"/>
      <c r="BV789" s="370"/>
      <c r="BW789" s="370"/>
      <c r="BX789" s="370"/>
      <c r="BY789" s="370"/>
      <c r="BZ789" s="370"/>
      <c r="CA789" s="370"/>
      <c r="CB789" s="370"/>
      <c r="CC789" s="370"/>
      <c r="CD789" s="370"/>
      <c r="CE789" s="370"/>
      <c r="CF789" s="370"/>
      <c r="CG789" s="370"/>
      <c r="CH789" s="370"/>
      <c r="CI789" s="370"/>
      <c r="CJ789" s="370"/>
      <c r="CK789" s="370"/>
      <c r="CL789" s="370"/>
      <c r="CM789" s="370"/>
      <c r="CN789" s="370"/>
      <c r="CO789" s="370"/>
      <c r="CP789" s="370"/>
      <c r="CQ789" s="370"/>
      <c r="CR789" s="370"/>
      <c r="CS789" s="370"/>
      <c r="CT789" s="370"/>
      <c r="CU789" s="370"/>
      <c r="CV789" s="370"/>
      <c r="CW789" s="370"/>
      <c r="CX789" s="370"/>
      <c r="CY789" s="370"/>
      <c r="CZ789" s="370"/>
    </row>
    <row r="790" ht="25.15" customHeight="true" x14ac:dyDescent="0.2">
      <c r="C790" s="201"/>
      <c r="D790" s="201"/>
      <c r="E790" s="201"/>
      <c r="F790" s="201"/>
      <c r="G790" s="201"/>
      <c r="H790" s="201"/>
      <c r="I790" s="201"/>
      <c r="J790" s="201"/>
      <c r="K790" s="201"/>
      <c r="L790" s="201"/>
      <c r="M790" s="201"/>
      <c r="N790" s="201"/>
      <c r="O790" s="201"/>
      <c r="P790" s="201"/>
      <c r="Q790" s="201"/>
      <c r="BA790" s="370"/>
      <c r="BB790" s="450"/>
      <c r="BC790" s="370"/>
      <c r="BD790" s="370"/>
      <c r="BE790" s="370"/>
      <c r="BF790" s="370"/>
      <c r="BG790" s="370"/>
      <c r="BH790" s="370"/>
      <c r="BI790" s="370"/>
      <c r="BJ790" s="370"/>
      <c r="BK790" s="370"/>
      <c r="BL790" s="370"/>
      <c r="BM790" s="370"/>
      <c r="BN790" s="370"/>
      <c r="BO790" s="370"/>
      <c r="BP790" s="370"/>
      <c r="BQ790" s="370"/>
      <c r="BR790" s="370"/>
      <c r="BS790" s="370"/>
      <c r="BT790" s="370"/>
      <c r="BU790" s="370"/>
      <c r="BV790" s="370"/>
      <c r="BW790" s="370"/>
      <c r="BX790" s="370"/>
      <c r="BY790" s="370"/>
      <c r="BZ790" s="370"/>
      <c r="CA790" s="370"/>
      <c r="CB790" s="370"/>
      <c r="CC790" s="370"/>
      <c r="CD790" s="370"/>
      <c r="CE790" s="370"/>
      <c r="CF790" s="370"/>
      <c r="CG790" s="370"/>
      <c r="CH790" s="370"/>
      <c r="CI790" s="370"/>
      <c r="CJ790" s="370"/>
      <c r="CK790" s="370"/>
      <c r="CL790" s="370"/>
      <c r="CM790" s="370"/>
      <c r="CN790" s="370"/>
      <c r="CO790" s="370"/>
      <c r="CP790" s="370"/>
      <c r="CQ790" s="370"/>
      <c r="CR790" s="370"/>
      <c r="CS790" s="370"/>
      <c r="CT790" s="370"/>
      <c r="CU790" s="370"/>
      <c r="CV790" s="370"/>
      <c r="CW790" s="370"/>
      <c r="CX790" s="370"/>
      <c r="CY790" s="370"/>
      <c r="CZ790" s="370"/>
    </row>
    <row r="791" ht="25.15" customHeight="true" x14ac:dyDescent="0.2">
      <c r="C791" s="201"/>
      <c r="D791" s="201"/>
      <c r="E791" s="201"/>
      <c r="F791" s="201"/>
      <c r="G791" s="201"/>
      <c r="H791" s="201"/>
      <c r="I791" s="201"/>
      <c r="J791" s="201"/>
      <c r="K791" s="201"/>
      <c r="L791" s="201"/>
      <c r="M791" s="201"/>
      <c r="N791" s="201"/>
      <c r="O791" s="201"/>
      <c r="P791" s="201"/>
      <c r="Q791" s="201"/>
      <c r="BA791" s="370"/>
      <c r="BB791" s="450"/>
      <c r="BC791" s="370"/>
      <c r="BD791" s="370"/>
      <c r="BE791" s="370"/>
      <c r="BF791" s="370"/>
      <c r="BG791" s="370"/>
      <c r="BH791" s="370"/>
      <c r="BI791" s="370"/>
      <c r="BJ791" s="370"/>
      <c r="BK791" s="370"/>
      <c r="BL791" s="370"/>
      <c r="BM791" s="370"/>
      <c r="BN791" s="370"/>
      <c r="BO791" s="370"/>
      <c r="BP791" s="370"/>
      <c r="BQ791" s="370"/>
      <c r="BR791" s="370"/>
      <c r="BS791" s="370"/>
      <c r="BT791" s="370"/>
      <c r="BU791" s="370"/>
      <c r="BV791" s="370"/>
      <c r="BW791" s="370"/>
      <c r="BX791" s="370"/>
      <c r="BY791" s="370"/>
      <c r="BZ791" s="370"/>
      <c r="CA791" s="370"/>
      <c r="CB791" s="370"/>
      <c r="CC791" s="370"/>
      <c r="CD791" s="370"/>
      <c r="CE791" s="370"/>
      <c r="CF791" s="370"/>
      <c r="CG791" s="370"/>
      <c r="CH791" s="370"/>
      <c r="CI791" s="370"/>
      <c r="CJ791" s="370"/>
      <c r="CK791" s="370"/>
      <c r="CL791" s="370"/>
      <c r="CM791" s="370"/>
      <c r="CN791" s="370"/>
      <c r="CO791" s="370"/>
      <c r="CP791" s="370"/>
      <c r="CQ791" s="370"/>
      <c r="CR791" s="370"/>
      <c r="CS791" s="370"/>
      <c r="CT791" s="370"/>
      <c r="CU791" s="370"/>
      <c r="CV791" s="370"/>
      <c r="CW791" s="370"/>
      <c r="CX791" s="370"/>
      <c r="CY791" s="370"/>
      <c r="CZ791" s="370"/>
    </row>
    <row r="792" ht="25.15" customHeight="true" x14ac:dyDescent="0.2">
      <c r="C792" s="201"/>
      <c r="D792" s="201"/>
      <c r="E792" s="201"/>
      <c r="F792" s="201"/>
      <c r="G792" s="201"/>
      <c r="H792" s="201"/>
      <c r="I792" s="201"/>
      <c r="J792" s="201"/>
      <c r="K792" s="201"/>
      <c r="L792" s="201"/>
      <c r="M792" s="201"/>
      <c r="N792" s="201"/>
      <c r="O792" s="201"/>
      <c r="P792" s="201"/>
      <c r="Q792" s="201"/>
      <c r="BA792" s="370"/>
      <c r="BB792" s="450"/>
      <c r="BC792" s="370"/>
      <c r="BD792" s="370"/>
      <c r="BE792" s="370"/>
      <c r="BF792" s="370"/>
      <c r="BG792" s="370"/>
      <c r="BH792" s="370"/>
      <c r="BI792" s="370"/>
      <c r="BJ792" s="370"/>
      <c r="BK792" s="370"/>
      <c r="BL792" s="370"/>
      <c r="BM792" s="370"/>
      <c r="BN792" s="370"/>
      <c r="BO792" s="370"/>
      <c r="BP792" s="370"/>
      <c r="BQ792" s="370"/>
      <c r="BR792" s="370"/>
      <c r="BS792" s="370"/>
      <c r="BT792" s="370"/>
      <c r="BU792" s="370"/>
      <c r="BV792" s="370"/>
      <c r="BW792" s="370"/>
      <c r="BX792" s="370"/>
      <c r="BY792" s="370"/>
      <c r="BZ792" s="370"/>
      <c r="CA792" s="370"/>
      <c r="CB792" s="370"/>
      <c r="CC792" s="370"/>
      <c r="CD792" s="370"/>
      <c r="CE792" s="370"/>
      <c r="CF792" s="370"/>
      <c r="CG792" s="370"/>
      <c r="CH792" s="370"/>
      <c r="CI792" s="370"/>
      <c r="CJ792" s="370"/>
      <c r="CK792" s="370"/>
      <c r="CL792" s="370"/>
      <c r="CM792" s="370"/>
      <c r="CN792" s="370"/>
      <c r="CO792" s="370"/>
      <c r="CP792" s="370"/>
      <c r="CQ792" s="370"/>
      <c r="CR792" s="370"/>
      <c r="CS792" s="370"/>
      <c r="CT792" s="370"/>
      <c r="CU792" s="370"/>
      <c r="CV792" s="370"/>
      <c r="CW792" s="370"/>
      <c r="CX792" s="370"/>
      <c r="CY792" s="370"/>
      <c r="CZ792" s="370"/>
    </row>
    <row r="793" ht="25.15" customHeight="true" x14ac:dyDescent="0.2">
      <c r="C793" s="201"/>
      <c r="D793" s="201"/>
      <c r="E793" s="201"/>
      <c r="F793" s="201"/>
      <c r="G793" s="201"/>
      <c r="H793" s="201"/>
      <c r="I793" s="201"/>
      <c r="J793" s="201"/>
      <c r="K793" s="201"/>
      <c r="L793" s="201"/>
      <c r="M793" s="201"/>
      <c r="N793" s="201"/>
      <c r="O793" s="201"/>
      <c r="P793" s="201"/>
      <c r="Q793" s="201"/>
      <c r="BA793" s="370"/>
      <c r="BB793" s="450"/>
      <c r="BC793" s="370"/>
      <c r="BD793" s="370"/>
      <c r="BE793" s="370"/>
      <c r="BF793" s="370"/>
      <c r="BG793" s="370"/>
      <c r="BH793" s="370"/>
      <c r="BI793" s="370"/>
      <c r="BJ793" s="370"/>
      <c r="BK793" s="370"/>
      <c r="BL793" s="370"/>
      <c r="BM793" s="370"/>
      <c r="BN793" s="370"/>
      <c r="BO793" s="370"/>
      <c r="BP793" s="370"/>
      <c r="BQ793" s="370"/>
      <c r="BR793" s="370"/>
      <c r="BS793" s="370"/>
      <c r="BT793" s="370"/>
      <c r="BU793" s="370"/>
      <c r="BV793" s="370"/>
      <c r="BW793" s="370"/>
      <c r="BX793" s="370"/>
      <c r="BY793" s="370"/>
      <c r="BZ793" s="370"/>
      <c r="CA793" s="370"/>
      <c r="CB793" s="370"/>
      <c r="CC793" s="370"/>
      <c r="CD793" s="370"/>
      <c r="CE793" s="370"/>
      <c r="CF793" s="370"/>
      <c r="CG793" s="370"/>
      <c r="CH793" s="370"/>
      <c r="CI793" s="370"/>
      <c r="CJ793" s="370"/>
      <c r="CK793" s="370"/>
      <c r="CL793" s="370"/>
      <c r="CM793" s="370"/>
      <c r="CN793" s="370"/>
      <c r="CO793" s="370"/>
      <c r="CP793" s="370"/>
      <c r="CQ793" s="370"/>
      <c r="CR793" s="370"/>
      <c r="CS793" s="370"/>
      <c r="CT793" s="370"/>
      <c r="CU793" s="370"/>
      <c r="CV793" s="370"/>
      <c r="CW793" s="370"/>
      <c r="CX793" s="370"/>
      <c r="CY793" s="370"/>
      <c r="CZ793" s="370"/>
    </row>
    <row r="794" ht="25.15" customHeight="true" x14ac:dyDescent="0.2">
      <c r="C794" s="201"/>
      <c r="D794" s="201"/>
      <c r="E794" s="201"/>
      <c r="F794" s="201"/>
      <c r="G794" s="201"/>
      <c r="H794" s="201"/>
      <c r="I794" s="201"/>
      <c r="J794" s="201"/>
      <c r="K794" s="201"/>
      <c r="L794" s="201"/>
      <c r="M794" s="201"/>
      <c r="N794" s="201"/>
      <c r="O794" s="201"/>
      <c r="P794" s="201"/>
      <c r="Q794" s="201"/>
      <c r="BA794" s="370"/>
      <c r="BB794" s="450"/>
      <c r="BC794" s="370"/>
      <c r="BD794" s="370"/>
      <c r="BE794" s="370"/>
      <c r="BF794" s="370"/>
      <c r="BG794" s="370"/>
      <c r="BH794" s="370"/>
      <c r="BI794" s="370"/>
      <c r="BJ794" s="370"/>
      <c r="BK794" s="370"/>
      <c r="BL794" s="370"/>
      <c r="BM794" s="370"/>
      <c r="BN794" s="370"/>
      <c r="BO794" s="370"/>
      <c r="BP794" s="370"/>
      <c r="BQ794" s="370"/>
      <c r="BR794" s="370"/>
      <c r="BS794" s="370"/>
      <c r="BT794" s="370"/>
      <c r="BU794" s="370"/>
      <c r="BV794" s="370"/>
      <c r="BW794" s="370"/>
      <c r="BX794" s="370"/>
      <c r="BY794" s="370"/>
      <c r="BZ794" s="370"/>
      <c r="CA794" s="370"/>
      <c r="CB794" s="370"/>
      <c r="CC794" s="370"/>
      <c r="CD794" s="370"/>
      <c r="CE794" s="370"/>
      <c r="CF794" s="370"/>
      <c r="CG794" s="370"/>
      <c r="CH794" s="370"/>
      <c r="CI794" s="370"/>
      <c r="CJ794" s="370"/>
      <c r="CK794" s="370"/>
      <c r="CL794" s="370"/>
      <c r="CM794" s="370"/>
      <c r="CN794" s="370"/>
      <c r="CO794" s="370"/>
      <c r="CP794" s="370"/>
      <c r="CQ794" s="370"/>
      <c r="CR794" s="370"/>
      <c r="CS794" s="370"/>
      <c r="CT794" s="370"/>
      <c r="CU794" s="370"/>
      <c r="CV794" s="370"/>
      <c r="CW794" s="370"/>
      <c r="CX794" s="370"/>
      <c r="CY794" s="370"/>
      <c r="CZ794" s="370"/>
    </row>
    <row r="795" ht="25.15" customHeight="true" x14ac:dyDescent="0.2">
      <c r="C795" s="201"/>
      <c r="D795" s="201"/>
      <c r="E795" s="201"/>
      <c r="F795" s="201"/>
      <c r="G795" s="201"/>
      <c r="H795" s="201"/>
      <c r="I795" s="201"/>
      <c r="J795" s="201"/>
      <c r="K795" s="201"/>
      <c r="L795" s="201"/>
      <c r="M795" s="201"/>
      <c r="N795" s="201"/>
      <c r="O795" s="201"/>
      <c r="P795" s="201"/>
      <c r="Q795" s="201"/>
      <c r="BA795" s="370"/>
      <c r="BB795" s="450"/>
      <c r="BC795" s="370"/>
      <c r="BD795" s="370"/>
      <c r="BE795" s="370"/>
      <c r="BF795" s="370"/>
      <c r="BG795" s="370"/>
      <c r="BH795" s="370"/>
      <c r="BI795" s="370"/>
      <c r="BJ795" s="370"/>
      <c r="BK795" s="370"/>
      <c r="BL795" s="370"/>
      <c r="BM795" s="370"/>
      <c r="BN795" s="370"/>
      <c r="BO795" s="370"/>
      <c r="BP795" s="370"/>
      <c r="BQ795" s="370"/>
      <c r="BR795" s="370"/>
      <c r="BS795" s="370"/>
      <c r="BT795" s="370"/>
      <c r="BU795" s="370"/>
      <c r="BV795" s="370"/>
      <c r="BW795" s="370"/>
      <c r="BX795" s="370"/>
      <c r="BY795" s="370"/>
      <c r="BZ795" s="370"/>
      <c r="CA795" s="370"/>
      <c r="CB795" s="370"/>
      <c r="CC795" s="370"/>
      <c r="CD795" s="370"/>
      <c r="CE795" s="370"/>
      <c r="CF795" s="370"/>
      <c r="CG795" s="370"/>
      <c r="CH795" s="370"/>
      <c r="CI795" s="370"/>
      <c r="CJ795" s="370"/>
      <c r="CK795" s="370"/>
      <c r="CL795" s="370"/>
      <c r="CM795" s="370"/>
      <c r="CN795" s="370"/>
      <c r="CO795" s="370"/>
      <c r="CP795" s="370"/>
      <c r="CQ795" s="370"/>
      <c r="CR795" s="370"/>
      <c r="CS795" s="370"/>
      <c r="CT795" s="370"/>
      <c r="CU795" s="370"/>
      <c r="CV795" s="370"/>
      <c r="CW795" s="370"/>
      <c r="CX795" s="370"/>
      <c r="CY795" s="370"/>
      <c r="CZ795" s="370"/>
    </row>
    <row r="796" ht="25.15" customHeight="true" x14ac:dyDescent="0.2">
      <c r="C796" s="201"/>
      <c r="D796" s="201"/>
      <c r="E796" s="201"/>
      <c r="F796" s="201"/>
      <c r="G796" s="201"/>
      <c r="H796" s="201"/>
      <c r="I796" s="201"/>
      <c r="J796" s="201"/>
      <c r="K796" s="201"/>
      <c r="L796" s="201"/>
      <c r="M796" s="201"/>
      <c r="N796" s="201"/>
      <c r="O796" s="201"/>
      <c r="P796" s="201"/>
      <c r="Q796" s="201"/>
      <c r="BA796" s="370"/>
      <c r="BB796" s="450"/>
      <c r="BC796" s="370"/>
      <c r="BD796" s="370"/>
      <c r="BE796" s="370"/>
      <c r="BF796" s="370"/>
      <c r="BG796" s="370"/>
      <c r="BH796" s="370"/>
      <c r="BI796" s="370"/>
      <c r="BJ796" s="370"/>
      <c r="BK796" s="370"/>
      <c r="BL796" s="370"/>
      <c r="BM796" s="370"/>
      <c r="BN796" s="370"/>
      <c r="BO796" s="370"/>
      <c r="BP796" s="370"/>
      <c r="BQ796" s="370"/>
      <c r="BR796" s="370"/>
      <c r="BS796" s="370"/>
      <c r="BT796" s="370"/>
      <c r="BU796" s="370"/>
      <c r="BV796" s="370"/>
      <c r="BW796" s="370"/>
      <c r="BX796" s="370"/>
      <c r="BY796" s="370"/>
      <c r="BZ796" s="370"/>
      <c r="CA796" s="370"/>
      <c r="CB796" s="370"/>
      <c r="CC796" s="370"/>
      <c r="CD796" s="370"/>
      <c r="CE796" s="370"/>
      <c r="CF796" s="370"/>
      <c r="CG796" s="370"/>
      <c r="CH796" s="370"/>
      <c r="CI796" s="370"/>
      <c r="CJ796" s="370"/>
      <c r="CK796" s="370"/>
      <c r="CL796" s="370"/>
      <c r="CM796" s="370"/>
      <c r="CN796" s="370"/>
      <c r="CO796" s="370"/>
      <c r="CP796" s="370"/>
      <c r="CQ796" s="370"/>
      <c r="CR796" s="370"/>
      <c r="CS796" s="370"/>
      <c r="CT796" s="370"/>
      <c r="CU796" s="370"/>
      <c r="CV796" s="370"/>
      <c r="CW796" s="370"/>
      <c r="CX796" s="370"/>
      <c r="CY796" s="370"/>
      <c r="CZ796" s="370"/>
    </row>
    <row r="797" ht="25.15" customHeight="true" x14ac:dyDescent="0.2">
      <c r="C797" s="201"/>
      <c r="D797" s="201"/>
      <c r="E797" s="201"/>
      <c r="F797" s="201"/>
      <c r="G797" s="201"/>
      <c r="H797" s="201"/>
      <c r="I797" s="201"/>
      <c r="J797" s="201"/>
      <c r="K797" s="201"/>
      <c r="L797" s="201"/>
      <c r="M797" s="201"/>
      <c r="N797" s="201"/>
      <c r="O797" s="201"/>
      <c r="P797" s="201"/>
      <c r="Q797" s="201"/>
      <c r="BA797" s="370"/>
      <c r="BB797" s="450"/>
      <c r="BC797" s="370"/>
      <c r="BD797" s="370"/>
      <c r="BE797" s="370"/>
      <c r="BF797" s="370"/>
      <c r="BG797" s="370"/>
      <c r="BH797" s="370"/>
      <c r="BI797" s="370"/>
      <c r="BJ797" s="370"/>
      <c r="BK797" s="370"/>
      <c r="BL797" s="370"/>
      <c r="BM797" s="370"/>
      <c r="BN797" s="370"/>
      <c r="BO797" s="370"/>
      <c r="BP797" s="370"/>
      <c r="BQ797" s="370"/>
      <c r="BR797" s="370"/>
      <c r="BS797" s="370"/>
      <c r="BT797" s="370"/>
      <c r="BU797" s="370"/>
      <c r="BV797" s="370"/>
      <c r="BW797" s="370"/>
      <c r="BX797" s="370"/>
      <c r="BY797" s="370"/>
      <c r="BZ797" s="370"/>
      <c r="CA797" s="370"/>
      <c r="CB797" s="370"/>
      <c r="CC797" s="370"/>
      <c r="CD797" s="370"/>
      <c r="CE797" s="370"/>
      <c r="CF797" s="370"/>
      <c r="CG797" s="370"/>
      <c r="CH797" s="370"/>
      <c r="CI797" s="370"/>
      <c r="CJ797" s="370"/>
      <c r="CK797" s="370"/>
      <c r="CL797" s="370"/>
      <c r="CM797" s="370"/>
      <c r="CN797" s="370"/>
      <c r="CO797" s="370"/>
      <c r="CP797" s="370"/>
      <c r="CQ797" s="370"/>
      <c r="CR797" s="370"/>
      <c r="CS797" s="370"/>
      <c r="CT797" s="370"/>
      <c r="CU797" s="370"/>
      <c r="CV797" s="370"/>
      <c r="CW797" s="370"/>
      <c r="CX797" s="370"/>
      <c r="CY797" s="370"/>
      <c r="CZ797" s="370"/>
    </row>
    <row r="798" ht="25.15" customHeight="true" x14ac:dyDescent="0.2">
      <c r="C798" s="201"/>
      <c r="D798" s="201"/>
      <c r="E798" s="201"/>
      <c r="F798" s="201"/>
      <c r="G798" s="201"/>
      <c r="H798" s="201"/>
      <c r="I798" s="201"/>
      <c r="J798" s="201"/>
      <c r="K798" s="201"/>
      <c r="L798" s="201"/>
      <c r="M798" s="201"/>
      <c r="N798" s="201"/>
      <c r="O798" s="201"/>
      <c r="P798" s="201"/>
      <c r="Q798" s="201"/>
      <c r="BA798" s="370"/>
      <c r="BB798" s="450"/>
      <c r="BC798" s="370"/>
      <c r="BD798" s="370"/>
      <c r="BE798" s="370"/>
      <c r="BF798" s="370"/>
      <c r="BG798" s="370"/>
      <c r="BH798" s="370"/>
      <c r="BI798" s="370"/>
      <c r="BJ798" s="370"/>
      <c r="BK798" s="370"/>
      <c r="BL798" s="370"/>
      <c r="BM798" s="370"/>
      <c r="BN798" s="370"/>
      <c r="BO798" s="370"/>
      <c r="BP798" s="370"/>
      <c r="BQ798" s="370"/>
      <c r="BR798" s="370"/>
      <c r="BS798" s="370"/>
      <c r="BT798" s="370"/>
      <c r="BU798" s="370"/>
      <c r="BV798" s="370"/>
      <c r="BW798" s="370"/>
      <c r="BX798" s="370"/>
      <c r="BY798" s="370"/>
      <c r="BZ798" s="370"/>
      <c r="CA798" s="370"/>
      <c r="CB798" s="370"/>
      <c r="CC798" s="370"/>
      <c r="CD798" s="370"/>
      <c r="CE798" s="370"/>
      <c r="CF798" s="370"/>
      <c r="CG798" s="370"/>
      <c r="CH798" s="370"/>
      <c r="CI798" s="370"/>
      <c r="CJ798" s="370"/>
      <c r="CK798" s="370"/>
      <c r="CL798" s="370"/>
      <c r="CM798" s="370"/>
      <c r="CN798" s="370"/>
      <c r="CO798" s="370"/>
      <c r="CP798" s="370"/>
      <c r="CQ798" s="370"/>
      <c r="CR798" s="370"/>
      <c r="CS798" s="370"/>
      <c r="CT798" s="370"/>
      <c r="CU798" s="370"/>
      <c r="CV798" s="370"/>
      <c r="CW798" s="370"/>
      <c r="CX798" s="370"/>
      <c r="CY798" s="370"/>
      <c r="CZ798" s="370"/>
    </row>
    <row r="799" ht="25.15" customHeight="true" x14ac:dyDescent="0.2">
      <c r="C799" s="201"/>
      <c r="D799" s="201"/>
      <c r="E799" s="201"/>
      <c r="F799" s="201"/>
      <c r="G799" s="201"/>
      <c r="H799" s="201"/>
      <c r="I799" s="201"/>
      <c r="J799" s="201"/>
      <c r="K799" s="201"/>
      <c r="L799" s="201"/>
      <c r="M799" s="201"/>
      <c r="N799" s="201"/>
      <c r="O799" s="201"/>
      <c r="P799" s="201"/>
      <c r="Q799" s="201"/>
      <c r="BA799" s="370"/>
      <c r="BB799" s="450"/>
      <c r="BC799" s="370"/>
      <c r="BD799" s="370"/>
      <c r="BE799" s="370"/>
      <c r="BF799" s="370"/>
      <c r="BG799" s="370"/>
      <c r="BH799" s="370"/>
      <c r="BI799" s="370"/>
      <c r="BJ799" s="370"/>
      <c r="BK799" s="370"/>
      <c r="BL799" s="370"/>
      <c r="BM799" s="370"/>
      <c r="BN799" s="370"/>
      <c r="BO799" s="370"/>
      <c r="BP799" s="370"/>
      <c r="BQ799" s="370"/>
      <c r="BR799" s="370"/>
      <c r="BS799" s="370"/>
      <c r="BT799" s="370"/>
      <c r="BU799" s="370"/>
      <c r="BV799" s="370"/>
      <c r="BW799" s="370"/>
      <c r="BX799" s="370"/>
      <c r="BY799" s="370"/>
      <c r="BZ799" s="370"/>
      <c r="CA799" s="370"/>
      <c r="CB799" s="370"/>
      <c r="CC799" s="370"/>
      <c r="CD799" s="370"/>
      <c r="CE799" s="370"/>
      <c r="CF799" s="370"/>
      <c r="CG799" s="370"/>
      <c r="CH799" s="370"/>
      <c r="CI799" s="370"/>
      <c r="CJ799" s="370"/>
      <c r="CK799" s="370"/>
      <c r="CL799" s="370"/>
      <c r="CM799" s="370"/>
      <c r="CN799" s="370"/>
      <c r="CO799" s="370"/>
      <c r="CP799" s="370"/>
      <c r="CQ799" s="370"/>
      <c r="CR799" s="370"/>
      <c r="CS799" s="370"/>
      <c r="CT799" s="370"/>
      <c r="CU799" s="370"/>
      <c r="CV799" s="370"/>
      <c r="CW799" s="370"/>
      <c r="CX799" s="370"/>
      <c r="CY799" s="370"/>
      <c r="CZ799" s="370"/>
    </row>
    <row r="800" ht="25.15" customHeight="true" x14ac:dyDescent="0.2">
      <c r="C800" s="201"/>
      <c r="D800" s="201"/>
      <c r="E800" s="201"/>
      <c r="F800" s="201"/>
      <c r="G800" s="201"/>
      <c r="H800" s="201"/>
      <c r="I800" s="201"/>
      <c r="J800" s="201"/>
      <c r="K800" s="201"/>
      <c r="L800" s="201"/>
      <c r="M800" s="201"/>
      <c r="N800" s="201"/>
      <c r="O800" s="201"/>
      <c r="P800" s="201"/>
      <c r="Q800" s="201"/>
      <c r="BA800" s="370"/>
      <c r="BB800" s="450"/>
      <c r="BC800" s="370"/>
      <c r="BD800" s="370"/>
      <c r="BE800" s="370"/>
      <c r="BF800" s="370"/>
      <c r="BG800" s="370"/>
      <c r="BH800" s="370"/>
      <c r="BI800" s="370"/>
      <c r="BJ800" s="370"/>
      <c r="BK800" s="370"/>
      <c r="BL800" s="370"/>
      <c r="BM800" s="370"/>
      <c r="BN800" s="370"/>
      <c r="BO800" s="370"/>
      <c r="BP800" s="370"/>
      <c r="BQ800" s="370"/>
      <c r="BR800" s="370"/>
      <c r="BS800" s="370"/>
      <c r="BT800" s="370"/>
      <c r="BU800" s="370"/>
      <c r="BV800" s="370"/>
      <c r="BW800" s="370"/>
      <c r="BX800" s="370"/>
      <c r="BY800" s="370"/>
      <c r="BZ800" s="370"/>
      <c r="CA800" s="370"/>
      <c r="CB800" s="370"/>
      <c r="CC800" s="370"/>
      <c r="CD800" s="370"/>
      <c r="CE800" s="370"/>
      <c r="CF800" s="370"/>
      <c r="CG800" s="370"/>
      <c r="CH800" s="370"/>
      <c r="CI800" s="370"/>
      <c r="CJ800" s="370"/>
      <c r="CK800" s="370"/>
      <c r="CL800" s="370"/>
      <c r="CM800" s="370"/>
      <c r="CN800" s="370"/>
      <c r="CO800" s="370"/>
      <c r="CP800" s="370"/>
      <c r="CQ800" s="370"/>
      <c r="CR800" s="370"/>
      <c r="CS800" s="370"/>
      <c r="CT800" s="370"/>
      <c r="CU800" s="370"/>
      <c r="CV800" s="370"/>
      <c r="CW800" s="370"/>
      <c r="CX800" s="370"/>
      <c r="CY800" s="370"/>
      <c r="CZ800" s="370"/>
    </row>
    <row r="801" ht="25.15" customHeight="true" x14ac:dyDescent="0.2">
      <c r="C801" s="201"/>
      <c r="D801" s="201"/>
      <c r="E801" s="201"/>
      <c r="F801" s="201"/>
      <c r="G801" s="201"/>
      <c r="H801" s="201"/>
      <c r="I801" s="201"/>
      <c r="J801" s="201"/>
      <c r="K801" s="201"/>
      <c r="L801" s="201"/>
      <c r="M801" s="201"/>
      <c r="N801" s="201"/>
      <c r="O801" s="201"/>
      <c r="P801" s="201"/>
      <c r="Q801" s="201"/>
    </row>
    <row r="802" ht="25.15" customHeight="true" x14ac:dyDescent="0.2">
      <c r="C802" s="201"/>
      <c r="D802" s="201"/>
      <c r="E802" s="201"/>
      <c r="F802" s="201"/>
      <c r="G802" s="201"/>
      <c r="H802" s="201"/>
      <c r="I802" s="201"/>
      <c r="J802" s="201"/>
      <c r="K802" s="201"/>
      <c r="L802" s="201"/>
      <c r="M802" s="201"/>
      <c r="N802" s="201"/>
      <c r="O802" s="201"/>
      <c r="P802" s="201"/>
      <c r="Q802" s="201"/>
    </row>
    <row r="803" ht="25.15" customHeight="true" x14ac:dyDescent="0.2">
      <c r="C803" s="201"/>
      <c r="D803" s="201"/>
      <c r="E803" s="201"/>
      <c r="F803" s="201"/>
      <c r="G803" s="201"/>
      <c r="H803" s="201"/>
      <c r="I803" s="201"/>
      <c r="J803" s="201"/>
      <c r="K803" s="201"/>
      <c r="L803" s="201"/>
      <c r="M803" s="201"/>
      <c r="N803" s="201"/>
      <c r="O803" s="201"/>
      <c r="P803" s="201"/>
      <c r="Q803" s="201"/>
    </row>
    <row r="804" ht="25.15" customHeight="true" x14ac:dyDescent="0.2">
      <c r="C804" s="201"/>
      <c r="D804" s="201"/>
      <c r="E804" s="201"/>
      <c r="F804" s="201"/>
      <c r="G804" s="201"/>
      <c r="H804" s="201"/>
      <c r="I804" s="201"/>
      <c r="J804" s="201"/>
      <c r="K804" s="201"/>
      <c r="L804" s="201"/>
      <c r="M804" s="201"/>
      <c r="N804" s="201"/>
      <c r="O804" s="201"/>
      <c r="P804" s="201"/>
      <c r="Q804" s="201"/>
    </row>
    <row r="805" ht="25.15" customHeight="true" x14ac:dyDescent="0.2">
      <c r="C805" s="201"/>
      <c r="D805" s="201"/>
      <c r="E805" s="201"/>
      <c r="F805" s="201"/>
      <c r="G805" s="201"/>
      <c r="H805" s="201"/>
      <c r="I805" s="201"/>
      <c r="J805" s="201"/>
      <c r="K805" s="201"/>
      <c r="L805" s="201"/>
      <c r="M805" s="201"/>
      <c r="N805" s="201"/>
      <c r="O805" s="201"/>
      <c r="P805" s="201"/>
      <c r="Q805" s="201"/>
    </row>
    <row r="806" ht="25.15" customHeight="true" x14ac:dyDescent="0.2">
      <c r="C806" s="201"/>
      <c r="D806" s="201"/>
      <c r="E806" s="201"/>
      <c r="F806" s="201"/>
      <c r="G806" s="201"/>
      <c r="H806" s="201"/>
      <c r="I806" s="201"/>
      <c r="J806" s="201"/>
      <c r="K806" s="201"/>
      <c r="L806" s="201"/>
      <c r="M806" s="201"/>
      <c r="N806" s="201"/>
      <c r="O806" s="201"/>
      <c r="P806" s="201"/>
      <c r="Q806" s="201"/>
    </row>
    <row r="807" ht="25.15" customHeight="true" x14ac:dyDescent="0.2">
      <c r="C807" s="201"/>
      <c r="D807" s="201"/>
      <c r="E807" s="201"/>
      <c r="F807" s="201"/>
      <c r="G807" s="201"/>
      <c r="H807" s="201"/>
      <c r="I807" s="201"/>
      <c r="J807" s="201"/>
      <c r="K807" s="201"/>
      <c r="L807" s="201"/>
      <c r="M807" s="201"/>
      <c r="N807" s="201"/>
      <c r="O807" s="201"/>
      <c r="P807" s="201"/>
      <c r="Q807" s="201"/>
    </row>
    <row r="808" ht="25.15" customHeight="true" x14ac:dyDescent="0.2">
      <c r="C808" s="201"/>
      <c r="D808" s="201"/>
      <c r="E808" s="201"/>
      <c r="F808" s="201"/>
      <c r="G808" s="201"/>
      <c r="H808" s="201"/>
      <c r="I808" s="201"/>
      <c r="J808" s="201"/>
      <c r="K808" s="201"/>
      <c r="L808" s="201"/>
      <c r="M808" s="201"/>
      <c r="N808" s="201"/>
      <c r="O808" s="201"/>
      <c r="P808" s="201"/>
      <c r="Q808" s="201"/>
    </row>
    <row r="809" ht="25.15" customHeight="true" x14ac:dyDescent="0.2">
      <c r="C809" s="201"/>
      <c r="D809" s="201"/>
      <c r="E809" s="201"/>
      <c r="F809" s="201"/>
      <c r="G809" s="201"/>
      <c r="H809" s="201"/>
      <c r="I809" s="201"/>
      <c r="J809" s="201"/>
      <c r="K809" s="201"/>
      <c r="L809" s="201"/>
      <c r="M809" s="201"/>
      <c r="N809" s="201"/>
      <c r="O809" s="201"/>
      <c r="P809" s="201"/>
      <c r="Q809" s="201"/>
    </row>
    <row r="810" ht="25.15" customHeight="true" x14ac:dyDescent="0.2">
      <c r="C810" s="201"/>
      <c r="D810" s="201"/>
      <c r="E810" s="201"/>
      <c r="F810" s="201"/>
      <c r="G810" s="201"/>
      <c r="H810" s="201"/>
      <c r="I810" s="201"/>
      <c r="J810" s="201"/>
      <c r="K810" s="201"/>
      <c r="L810" s="201"/>
      <c r="M810" s="201"/>
      <c r="N810" s="201"/>
      <c r="O810" s="201"/>
      <c r="P810" s="201"/>
      <c r="Q810" s="201"/>
    </row>
    <row r="811" ht="25.15" customHeight="true" x14ac:dyDescent="0.2">
      <c r="C811" s="201"/>
      <c r="D811" s="201"/>
      <c r="E811" s="201"/>
      <c r="F811" s="201"/>
      <c r="G811" s="201"/>
      <c r="H811" s="201"/>
      <c r="I811" s="201"/>
      <c r="J811" s="201"/>
      <c r="K811" s="201"/>
      <c r="L811" s="201"/>
      <c r="M811" s="201"/>
      <c r="N811" s="201"/>
      <c r="O811" s="201"/>
      <c r="P811" s="201"/>
      <c r="Q811" s="201"/>
    </row>
    <row r="812" ht="25.15" customHeight="true" x14ac:dyDescent="0.2">
      <c r="C812" s="201"/>
      <c r="D812" s="201"/>
      <c r="E812" s="201"/>
      <c r="F812" s="201"/>
      <c r="G812" s="201"/>
      <c r="H812" s="201"/>
      <c r="I812" s="201"/>
      <c r="J812" s="201"/>
      <c r="K812" s="201"/>
      <c r="L812" s="201"/>
      <c r="M812" s="201"/>
      <c r="N812" s="201"/>
      <c r="O812" s="201"/>
      <c r="P812" s="201"/>
      <c r="Q812" s="201"/>
    </row>
    <row r="813" ht="25.15" customHeight="true" x14ac:dyDescent="0.2">
      <c r="C813" s="201"/>
      <c r="D813" s="201"/>
      <c r="E813" s="201"/>
      <c r="F813" s="201"/>
      <c r="G813" s="201"/>
      <c r="H813" s="201"/>
      <c r="I813" s="201"/>
      <c r="J813" s="201"/>
      <c r="K813" s="201"/>
      <c r="L813" s="201"/>
      <c r="M813" s="201"/>
      <c r="N813" s="201"/>
      <c r="O813" s="201"/>
      <c r="P813" s="201"/>
      <c r="Q813" s="201"/>
    </row>
    <row r="814" ht="25.15" customHeight="true" x14ac:dyDescent="0.2">
      <c r="C814" s="201"/>
      <c r="D814" s="201"/>
      <c r="E814" s="201"/>
      <c r="F814" s="201"/>
      <c r="G814" s="201"/>
      <c r="H814" s="201"/>
      <c r="I814" s="201"/>
      <c r="J814" s="201"/>
      <c r="K814" s="201"/>
      <c r="L814" s="201"/>
      <c r="M814" s="201"/>
      <c r="N814" s="201"/>
      <c r="O814" s="201"/>
      <c r="P814" s="201"/>
      <c r="Q814" s="201"/>
    </row>
    <row r="815" ht="25.15" customHeight="true" x14ac:dyDescent="0.2">
      <c r="C815" s="201"/>
      <c r="D815" s="201"/>
      <c r="E815" s="201"/>
      <c r="F815" s="201"/>
      <c r="G815" s="201"/>
      <c r="H815" s="201"/>
      <c r="I815" s="201"/>
      <c r="J815" s="201"/>
      <c r="K815" s="201"/>
      <c r="L815" s="201"/>
      <c r="M815" s="201"/>
      <c r="N815" s="201"/>
      <c r="O815" s="201"/>
      <c r="P815" s="201"/>
      <c r="Q815" s="201"/>
    </row>
    <row r="816" ht="25.15" customHeight="true" x14ac:dyDescent="0.2">
      <c r="C816" s="201"/>
      <c r="D816" s="201"/>
      <c r="E816" s="201"/>
      <c r="F816" s="201"/>
      <c r="G816" s="201"/>
      <c r="H816" s="201"/>
      <c r="I816" s="201"/>
      <c r="J816" s="201"/>
      <c r="K816" s="201"/>
      <c r="L816" s="201"/>
      <c r="M816" s="201"/>
      <c r="N816" s="201"/>
      <c r="O816" s="201"/>
      <c r="P816" s="201"/>
      <c r="Q816" s="201"/>
    </row>
    <row r="817" ht="25.15" customHeight="true" x14ac:dyDescent="0.2">
      <c r="C817" s="201"/>
      <c r="D817" s="201"/>
      <c r="E817" s="201"/>
      <c r="F817" s="201"/>
      <c r="G817" s="201"/>
      <c r="H817" s="201"/>
      <c r="I817" s="201"/>
      <c r="J817" s="201"/>
      <c r="K817" s="201"/>
      <c r="L817" s="201"/>
      <c r="M817" s="201"/>
      <c r="N817" s="201"/>
      <c r="O817" s="201"/>
      <c r="P817" s="201"/>
      <c r="Q817" s="201"/>
    </row>
    <row r="818" ht="25.15" customHeight="true" x14ac:dyDescent="0.2">
      <c r="C818" s="201"/>
      <c r="D818" s="201"/>
      <c r="E818" s="201"/>
      <c r="F818" s="201"/>
      <c r="G818" s="201"/>
      <c r="H818" s="201"/>
      <c r="I818" s="201"/>
      <c r="J818" s="201"/>
      <c r="K818" s="201"/>
      <c r="L818" s="201"/>
      <c r="M818" s="201"/>
      <c r="N818" s="201"/>
      <c r="O818" s="201"/>
      <c r="P818" s="201"/>
      <c r="Q818" s="201"/>
    </row>
    <row r="819" ht="25.15" customHeight="true" x14ac:dyDescent="0.2">
      <c r="C819" s="201"/>
      <c r="D819" s="201"/>
      <c r="E819" s="201"/>
      <c r="F819" s="201"/>
      <c r="G819" s="201"/>
      <c r="H819" s="201"/>
      <c r="I819" s="201"/>
      <c r="J819" s="201"/>
      <c r="K819" s="201"/>
      <c r="L819" s="201"/>
      <c r="M819" s="201"/>
      <c r="N819" s="201"/>
      <c r="O819" s="201"/>
      <c r="P819" s="201"/>
      <c r="Q819" s="201"/>
    </row>
    <row r="820" ht="25.15" customHeight="true" x14ac:dyDescent="0.2">
      <c r="C820" s="201"/>
      <c r="D820" s="201"/>
      <c r="E820" s="201"/>
      <c r="F820" s="201"/>
      <c r="G820" s="201"/>
      <c r="H820" s="201"/>
      <c r="I820" s="201"/>
      <c r="J820" s="201"/>
      <c r="K820" s="201"/>
      <c r="L820" s="201"/>
      <c r="M820" s="201"/>
      <c r="N820" s="201"/>
      <c r="O820" s="201"/>
      <c r="P820" s="201"/>
      <c r="Q820" s="201"/>
    </row>
    <row r="821" ht="25.15" customHeight="true" x14ac:dyDescent="0.2">
      <c r="C821" s="201"/>
      <c r="D821" s="201"/>
      <c r="E821" s="201"/>
      <c r="F821" s="201"/>
      <c r="G821" s="201"/>
      <c r="H821" s="201"/>
      <c r="I821" s="201"/>
      <c r="J821" s="201"/>
      <c r="K821" s="201"/>
      <c r="L821" s="201"/>
      <c r="M821" s="201"/>
      <c r="N821" s="201"/>
      <c r="O821" s="201"/>
      <c r="P821" s="201"/>
      <c r="Q821" s="201"/>
    </row>
    <row r="822" ht="25.15" customHeight="true" x14ac:dyDescent="0.2">
      <c r="C822" s="201"/>
      <c r="D822" s="201"/>
      <c r="E822" s="201"/>
      <c r="F822" s="201"/>
      <c r="G822" s="201"/>
      <c r="H822" s="201"/>
      <c r="I822" s="201"/>
      <c r="J822" s="201"/>
      <c r="K822" s="201"/>
      <c r="L822" s="201"/>
      <c r="M822" s="201"/>
      <c r="N822" s="201"/>
      <c r="O822" s="201"/>
      <c r="P822" s="201"/>
      <c r="Q822" s="201"/>
    </row>
    <row r="823" ht="25.15" customHeight="true" x14ac:dyDescent="0.2">
      <c r="C823" s="201"/>
      <c r="D823" s="201"/>
      <c r="E823" s="201"/>
      <c r="F823" s="201"/>
      <c r="G823" s="201"/>
      <c r="H823" s="201"/>
      <c r="I823" s="201"/>
      <c r="J823" s="201"/>
      <c r="K823" s="201"/>
      <c r="L823" s="201"/>
      <c r="M823" s="201"/>
      <c r="N823" s="201"/>
      <c r="O823" s="201"/>
      <c r="P823" s="201"/>
      <c r="Q823" s="201"/>
    </row>
    <row r="824" ht="25.15" customHeight="true" x14ac:dyDescent="0.2">
      <c r="C824" s="201"/>
      <c r="D824" s="201"/>
      <c r="E824" s="201"/>
      <c r="F824" s="201"/>
      <c r="G824" s="201"/>
      <c r="H824" s="201"/>
      <c r="I824" s="201"/>
      <c r="J824" s="201"/>
      <c r="K824" s="201"/>
      <c r="L824" s="201"/>
      <c r="M824" s="201"/>
      <c r="N824" s="201"/>
      <c r="O824" s="201"/>
      <c r="P824" s="201"/>
      <c r="Q824" s="201"/>
    </row>
    <row r="825" ht="25.15" customHeight="true" x14ac:dyDescent="0.2">
      <c r="C825" s="201"/>
      <c r="D825" s="201"/>
      <c r="E825" s="201"/>
      <c r="F825" s="201"/>
      <c r="G825" s="201"/>
      <c r="H825" s="201"/>
      <c r="I825" s="201"/>
      <c r="J825" s="201"/>
      <c r="K825" s="201"/>
      <c r="L825" s="201"/>
      <c r="M825" s="201"/>
      <c r="N825" s="201"/>
      <c r="O825" s="201"/>
      <c r="P825" s="201"/>
      <c r="Q825" s="201"/>
    </row>
    <row r="826" ht="25.15" customHeight="true" x14ac:dyDescent="0.2">
      <c r="C826" s="201"/>
      <c r="D826" s="201"/>
      <c r="E826" s="201"/>
      <c r="F826" s="201"/>
      <c r="G826" s="201"/>
      <c r="H826" s="201"/>
      <c r="I826" s="201"/>
      <c r="J826" s="201"/>
      <c r="K826" s="201"/>
      <c r="L826" s="201"/>
      <c r="M826" s="201"/>
      <c r="N826" s="201"/>
      <c r="O826" s="201"/>
      <c r="P826" s="201"/>
      <c r="Q826" s="201"/>
    </row>
    <row r="827" ht="25.15" customHeight="true" x14ac:dyDescent="0.2">
      <c r="C827" s="201"/>
      <c r="D827" s="201"/>
      <c r="E827" s="201"/>
      <c r="F827" s="201"/>
      <c r="G827" s="201"/>
      <c r="H827" s="201"/>
      <c r="I827" s="201"/>
      <c r="J827" s="201"/>
      <c r="K827" s="201"/>
      <c r="L827" s="201"/>
      <c r="M827" s="201"/>
      <c r="N827" s="201"/>
      <c r="O827" s="201"/>
      <c r="P827" s="201"/>
      <c r="Q827" s="201"/>
    </row>
    <row r="828" ht="25.15" customHeight="true" x14ac:dyDescent="0.2">
      <c r="C828" s="201"/>
      <c r="D828" s="201"/>
      <c r="E828" s="201"/>
      <c r="F828" s="201"/>
      <c r="G828" s="201"/>
      <c r="H828" s="201"/>
      <c r="I828" s="201"/>
      <c r="J828" s="201"/>
      <c r="K828" s="201"/>
      <c r="L828" s="201"/>
      <c r="M828" s="201"/>
      <c r="N828" s="201"/>
      <c r="O828" s="201"/>
      <c r="P828" s="201"/>
      <c r="Q828" s="201"/>
    </row>
    <row r="829" ht="25.15" customHeight="true" x14ac:dyDescent="0.2">
      <c r="C829" s="201"/>
      <c r="D829" s="201"/>
      <c r="E829" s="201"/>
      <c r="F829" s="201"/>
      <c r="G829" s="201"/>
      <c r="H829" s="201"/>
      <c r="I829" s="201"/>
      <c r="J829" s="201"/>
      <c r="K829" s="201"/>
      <c r="L829" s="201"/>
      <c r="M829" s="201"/>
      <c r="N829" s="201"/>
      <c r="O829" s="201"/>
      <c r="P829" s="201"/>
      <c r="Q829" s="201"/>
    </row>
    <row r="830" ht="25.15" customHeight="true" x14ac:dyDescent="0.2">
      <c r="C830" s="201"/>
      <c r="D830" s="201"/>
      <c r="E830" s="201"/>
      <c r="F830" s="201"/>
      <c r="G830" s="201"/>
      <c r="H830" s="201"/>
      <c r="I830" s="201"/>
      <c r="J830" s="201"/>
      <c r="K830" s="201"/>
      <c r="L830" s="201"/>
      <c r="M830" s="201"/>
      <c r="N830" s="201"/>
      <c r="O830" s="201"/>
      <c r="P830" s="201"/>
      <c r="Q830" s="201"/>
    </row>
    <row r="831" ht="25.15" customHeight="true" x14ac:dyDescent="0.2">
      <c r="C831" s="201"/>
      <c r="D831" s="201"/>
      <c r="E831" s="201"/>
      <c r="F831" s="201"/>
      <c r="G831" s="201"/>
      <c r="H831" s="201"/>
      <c r="I831" s="201"/>
      <c r="J831" s="201"/>
      <c r="K831" s="201"/>
      <c r="L831" s="201"/>
      <c r="M831" s="201"/>
      <c r="N831" s="201"/>
      <c r="O831" s="201"/>
      <c r="P831" s="201"/>
      <c r="Q831" s="201"/>
    </row>
    <row r="832" ht="25.15" customHeight="true" x14ac:dyDescent="0.2">
      <c r="C832" s="201"/>
      <c r="D832" s="201"/>
      <c r="E832" s="201"/>
      <c r="F832" s="201"/>
      <c r="G832" s="201"/>
      <c r="H832" s="201"/>
      <c r="I832" s="201"/>
      <c r="J832" s="201"/>
      <c r="K832" s="201"/>
      <c r="L832" s="201"/>
      <c r="M832" s="201"/>
      <c r="N832" s="201"/>
      <c r="O832" s="201"/>
      <c r="P832" s="201"/>
      <c r="Q832" s="201"/>
    </row>
    <row r="833" ht="25.15" customHeight="true" x14ac:dyDescent="0.2">
      <c r="C833" s="201"/>
      <c r="D833" s="201"/>
      <c r="E833" s="201"/>
      <c r="F833" s="201"/>
      <c r="G833" s="201"/>
      <c r="H833" s="201"/>
      <c r="I833" s="201"/>
      <c r="J833" s="201"/>
      <c r="K833" s="201"/>
      <c r="L833" s="201"/>
      <c r="M833" s="201"/>
      <c r="N833" s="201"/>
      <c r="O833" s="201"/>
      <c r="P833" s="201"/>
      <c r="Q833" s="201"/>
    </row>
    <row r="834" ht="25.15" customHeight="true" x14ac:dyDescent="0.2">
      <c r="C834" s="201"/>
      <c r="D834" s="201"/>
      <c r="E834" s="201"/>
      <c r="F834" s="201"/>
      <c r="G834" s="201"/>
      <c r="H834" s="201"/>
      <c r="I834" s="201"/>
      <c r="J834" s="201"/>
      <c r="K834" s="201"/>
      <c r="L834" s="201"/>
      <c r="M834" s="201"/>
      <c r="N834" s="201"/>
      <c r="O834" s="201"/>
      <c r="P834" s="201"/>
      <c r="Q834" s="201"/>
    </row>
    <row r="835" ht="25.15" customHeight="true" x14ac:dyDescent="0.2">
      <c r="C835" s="201"/>
      <c r="D835" s="201"/>
      <c r="E835" s="201"/>
      <c r="F835" s="201"/>
      <c r="G835" s="201"/>
      <c r="H835" s="201"/>
      <c r="I835" s="201"/>
      <c r="J835" s="201"/>
      <c r="K835" s="201"/>
      <c r="L835" s="201"/>
      <c r="M835" s="201"/>
      <c r="N835" s="201"/>
      <c r="O835" s="201"/>
      <c r="P835" s="201"/>
      <c r="Q835" s="201"/>
    </row>
    <row r="836" ht="25.15" customHeight="true" x14ac:dyDescent="0.2">
      <c r="C836" s="201"/>
      <c r="D836" s="201"/>
      <c r="E836" s="201"/>
      <c r="F836" s="201"/>
      <c r="G836" s="201"/>
      <c r="H836" s="201"/>
      <c r="I836" s="201"/>
      <c r="J836" s="201"/>
      <c r="K836" s="201"/>
      <c r="L836" s="201"/>
      <c r="M836" s="201"/>
      <c r="N836" s="201"/>
      <c r="O836" s="201"/>
      <c r="P836" s="201"/>
      <c r="Q836" s="201"/>
    </row>
    <row r="837" ht="25.15" customHeight="true" x14ac:dyDescent="0.2">
      <c r="C837" s="201"/>
      <c r="D837" s="201"/>
      <c r="E837" s="201"/>
      <c r="F837" s="201"/>
      <c r="G837" s="201"/>
      <c r="H837" s="201"/>
      <c r="I837" s="201"/>
      <c r="J837" s="201"/>
      <c r="K837" s="201"/>
      <c r="L837" s="201"/>
      <c r="M837" s="201"/>
      <c r="N837" s="201"/>
      <c r="O837" s="201"/>
      <c r="P837" s="201"/>
      <c r="Q837" s="201"/>
    </row>
    <row r="838" ht="25.15" customHeight="true" x14ac:dyDescent="0.2">
      <c r="C838" s="201"/>
      <c r="D838" s="201"/>
      <c r="E838" s="201"/>
      <c r="F838" s="201"/>
      <c r="G838" s="201"/>
      <c r="H838" s="201"/>
      <c r="I838" s="201"/>
      <c r="J838" s="201"/>
      <c r="K838" s="201"/>
      <c r="L838" s="201"/>
      <c r="M838" s="201"/>
      <c r="N838" s="201"/>
      <c r="O838" s="201"/>
      <c r="P838" s="201"/>
      <c r="Q838" s="201"/>
    </row>
    <row r="839" ht="25.15" customHeight="true" x14ac:dyDescent="0.2">
      <c r="C839" s="201"/>
      <c r="D839" s="201"/>
      <c r="E839" s="201"/>
      <c r="F839" s="201"/>
      <c r="G839" s="201"/>
      <c r="H839" s="201"/>
      <c r="I839" s="201"/>
      <c r="J839" s="201"/>
      <c r="K839" s="201"/>
      <c r="L839" s="201"/>
      <c r="M839" s="201"/>
      <c r="N839" s="201"/>
      <c r="O839" s="201"/>
      <c r="P839" s="201"/>
      <c r="Q839" s="201"/>
    </row>
    <row r="840" ht="25.15" customHeight="true" x14ac:dyDescent="0.2">
      <c r="C840" s="201"/>
      <c r="D840" s="201"/>
      <c r="E840" s="201"/>
      <c r="F840" s="201"/>
      <c r="G840" s="201"/>
      <c r="H840" s="201"/>
      <c r="I840" s="201"/>
      <c r="J840" s="201"/>
      <c r="K840" s="201"/>
      <c r="L840" s="201"/>
      <c r="M840" s="201"/>
      <c r="N840" s="201"/>
      <c r="O840" s="201"/>
      <c r="P840" s="201"/>
      <c r="Q840" s="201"/>
    </row>
    <row r="841" ht="25.15" customHeight="true" x14ac:dyDescent="0.2">
      <c r="C841" s="201"/>
      <c r="D841" s="201"/>
      <c r="E841" s="201"/>
      <c r="F841" s="201"/>
      <c r="G841" s="201"/>
      <c r="H841" s="201"/>
      <c r="I841" s="201"/>
      <c r="J841" s="201"/>
      <c r="K841" s="201"/>
      <c r="L841" s="201"/>
      <c r="M841" s="201"/>
      <c r="N841" s="201"/>
      <c r="O841" s="201"/>
      <c r="P841" s="201"/>
      <c r="Q841" s="201"/>
    </row>
    <row r="842" ht="25.15" customHeight="true" x14ac:dyDescent="0.2">
      <c r="C842" s="201"/>
      <c r="D842" s="201"/>
      <c r="E842" s="201"/>
      <c r="F842" s="201"/>
      <c r="G842" s="201"/>
      <c r="H842" s="201"/>
      <c r="I842" s="201"/>
      <c r="J842" s="201"/>
      <c r="K842" s="201"/>
      <c r="L842" s="201"/>
      <c r="M842" s="201"/>
      <c r="N842" s="201"/>
      <c r="O842" s="201"/>
      <c r="P842" s="201"/>
      <c r="Q842" s="201"/>
    </row>
    <row r="843" ht="25.15" customHeight="true" x14ac:dyDescent="0.2">
      <c r="C843" s="201"/>
      <c r="D843" s="201"/>
      <c r="E843" s="201"/>
      <c r="F843" s="201"/>
      <c r="G843" s="201"/>
      <c r="H843" s="201"/>
      <c r="I843" s="201"/>
      <c r="J843" s="201"/>
      <c r="K843" s="201"/>
      <c r="L843" s="201"/>
      <c r="M843" s="201"/>
      <c r="N843" s="201"/>
      <c r="O843" s="201"/>
      <c r="P843" s="201"/>
      <c r="Q843" s="201"/>
    </row>
    <row r="844" ht="25.15" customHeight="true" x14ac:dyDescent="0.2">
      <c r="C844" s="201"/>
      <c r="D844" s="201"/>
      <c r="E844" s="201"/>
      <c r="F844" s="201"/>
      <c r="G844" s="201"/>
      <c r="H844" s="201"/>
      <c r="I844" s="201"/>
      <c r="J844" s="201"/>
      <c r="K844" s="201"/>
      <c r="L844" s="201"/>
      <c r="M844" s="201"/>
      <c r="N844" s="201"/>
      <c r="O844" s="201"/>
      <c r="P844" s="201"/>
      <c r="Q844" s="201"/>
    </row>
    <row r="845" ht="25.15" customHeight="true" x14ac:dyDescent="0.2">
      <c r="C845" s="201"/>
      <c r="D845" s="201"/>
      <c r="E845" s="201"/>
      <c r="F845" s="201"/>
      <c r="G845" s="201"/>
      <c r="H845" s="201"/>
      <c r="I845" s="201"/>
      <c r="J845" s="201"/>
      <c r="K845" s="201"/>
      <c r="L845" s="201"/>
      <c r="M845" s="201"/>
      <c r="N845" s="201"/>
      <c r="O845" s="201"/>
      <c r="P845" s="201"/>
      <c r="Q845" s="201"/>
    </row>
    <row r="846" ht="25.15" customHeight="true" x14ac:dyDescent="0.2">
      <c r="C846" s="201"/>
      <c r="D846" s="201"/>
      <c r="E846" s="201"/>
      <c r="F846" s="201"/>
      <c r="G846" s="201"/>
      <c r="H846" s="201"/>
      <c r="I846" s="201"/>
      <c r="J846" s="201"/>
      <c r="K846" s="201"/>
      <c r="L846" s="201"/>
      <c r="M846" s="201"/>
      <c r="N846" s="201"/>
      <c r="O846" s="201"/>
      <c r="P846" s="201"/>
      <c r="Q846" s="201"/>
    </row>
    <row r="847" ht="25.15" customHeight="true" x14ac:dyDescent="0.2">
      <c r="C847" s="201"/>
      <c r="D847" s="201"/>
      <c r="E847" s="201"/>
      <c r="F847" s="201"/>
      <c r="G847" s="201"/>
      <c r="H847" s="201"/>
      <c r="I847" s="201"/>
      <c r="J847" s="201"/>
      <c r="K847" s="201"/>
      <c r="L847" s="201"/>
      <c r="M847" s="201"/>
      <c r="N847" s="201"/>
      <c r="O847" s="201"/>
      <c r="P847" s="201"/>
      <c r="Q847" s="201"/>
    </row>
    <row r="848" ht="25.15" customHeight="true" x14ac:dyDescent="0.2">
      <c r="C848" s="201"/>
      <c r="D848" s="201"/>
      <c r="E848" s="201"/>
      <c r="F848" s="201"/>
      <c r="G848" s="201"/>
      <c r="H848" s="201"/>
      <c r="I848" s="201"/>
      <c r="J848" s="201"/>
      <c r="K848" s="201"/>
      <c r="L848" s="201"/>
      <c r="M848" s="201"/>
      <c r="N848" s="201"/>
      <c r="O848" s="201"/>
      <c r="P848" s="201"/>
      <c r="Q848" s="201"/>
    </row>
    <row r="849" ht="25.15" customHeight="true" x14ac:dyDescent="0.2">
      <c r="C849" s="201"/>
      <c r="D849" s="201"/>
      <c r="E849" s="201"/>
      <c r="F849" s="201"/>
      <c r="G849" s="201"/>
      <c r="H849" s="201"/>
      <c r="I849" s="201"/>
      <c r="J849" s="201"/>
      <c r="K849" s="201"/>
      <c r="L849" s="201"/>
      <c r="M849" s="201"/>
      <c r="N849" s="201"/>
      <c r="O849" s="201"/>
      <c r="P849" s="201"/>
      <c r="Q849" s="201"/>
    </row>
    <row r="850" ht="25.15" customHeight="true" x14ac:dyDescent="0.2">
      <c r="C850" s="201"/>
      <c r="D850" s="201"/>
      <c r="E850" s="201"/>
      <c r="F850" s="201"/>
      <c r="G850" s="201"/>
      <c r="H850" s="201"/>
      <c r="I850" s="201"/>
      <c r="J850" s="201"/>
      <c r="K850" s="201"/>
      <c r="L850" s="201"/>
      <c r="M850" s="201"/>
      <c r="N850" s="201"/>
      <c r="O850" s="201"/>
      <c r="P850" s="201"/>
      <c r="Q850" s="201"/>
    </row>
    <row r="851" ht="25.15" customHeight="true" x14ac:dyDescent="0.2">
      <c r="C851" s="201"/>
      <c r="D851" s="201"/>
      <c r="E851" s="201"/>
      <c r="F851" s="201"/>
      <c r="G851" s="201"/>
      <c r="H851" s="201"/>
      <c r="I851" s="201"/>
      <c r="J851" s="201"/>
      <c r="K851" s="201"/>
      <c r="L851" s="201"/>
      <c r="M851" s="201"/>
      <c r="N851" s="201"/>
      <c r="O851" s="201"/>
      <c r="P851" s="201"/>
      <c r="Q851" s="201"/>
    </row>
    <row r="852" ht="25.15" customHeight="true" x14ac:dyDescent="0.2">
      <c r="C852" s="201"/>
      <c r="D852" s="201"/>
      <c r="E852" s="201"/>
      <c r="F852" s="201"/>
      <c r="G852" s="201"/>
      <c r="H852" s="201"/>
      <c r="I852" s="201"/>
      <c r="J852" s="201"/>
      <c r="K852" s="201"/>
      <c r="L852" s="201"/>
      <c r="M852" s="201"/>
      <c r="N852" s="201"/>
      <c r="O852" s="201"/>
      <c r="P852" s="201"/>
      <c r="Q852" s="201"/>
    </row>
    <row r="853" ht="25.15" customHeight="true" x14ac:dyDescent="0.2">
      <c r="C853" s="201"/>
      <c r="D853" s="201"/>
      <c r="E853" s="201"/>
      <c r="F853" s="201"/>
      <c r="G853" s="201"/>
      <c r="H853" s="201"/>
      <c r="I853" s="201"/>
      <c r="J853" s="201"/>
      <c r="K853" s="201"/>
      <c r="L853" s="201"/>
      <c r="M853" s="201"/>
      <c r="N853" s="201"/>
      <c r="O853" s="201"/>
      <c r="P853" s="201"/>
      <c r="Q853" s="201"/>
    </row>
    <row r="854" ht="25.15" customHeight="true" x14ac:dyDescent="0.2">
      <c r="C854" s="201"/>
      <c r="D854" s="201"/>
      <c r="E854" s="201"/>
      <c r="F854" s="201"/>
      <c r="G854" s="201"/>
      <c r="H854" s="201"/>
      <c r="I854" s="201"/>
      <c r="J854" s="201"/>
      <c r="K854" s="201"/>
      <c r="L854" s="201"/>
      <c r="M854" s="201"/>
      <c r="N854" s="201"/>
      <c r="O854" s="201"/>
      <c r="P854" s="201"/>
      <c r="Q854" s="201"/>
    </row>
    <row r="855" ht="25.15" customHeight="true" x14ac:dyDescent="0.2">
      <c r="C855" s="201"/>
      <c r="D855" s="201"/>
      <c r="E855" s="201"/>
      <c r="F855" s="201"/>
      <c r="G855" s="201"/>
      <c r="H855" s="201"/>
      <c r="I855" s="201"/>
      <c r="J855" s="201"/>
      <c r="K855" s="201"/>
      <c r="L855" s="201"/>
      <c r="M855" s="201"/>
      <c r="N855" s="201"/>
      <c r="O855" s="201"/>
      <c r="P855" s="201"/>
      <c r="Q855" s="201"/>
    </row>
    <row r="856" ht="25.15" customHeight="true" x14ac:dyDescent="0.2">
      <c r="C856" s="201"/>
      <c r="D856" s="201"/>
      <c r="E856" s="201"/>
      <c r="F856" s="201"/>
      <c r="G856" s="201"/>
      <c r="H856" s="201"/>
      <c r="I856" s="201"/>
      <c r="J856" s="201"/>
      <c r="K856" s="201"/>
      <c r="L856" s="201"/>
      <c r="M856" s="201"/>
      <c r="N856" s="201"/>
      <c r="O856" s="201"/>
      <c r="P856" s="201"/>
      <c r="Q856" s="201"/>
    </row>
    <row r="857" ht="25.15" customHeight="true" x14ac:dyDescent="0.2">
      <c r="C857" s="201"/>
      <c r="D857" s="201"/>
      <c r="E857" s="201"/>
      <c r="F857" s="201"/>
      <c r="G857" s="201"/>
      <c r="H857" s="201"/>
      <c r="I857" s="201"/>
      <c r="J857" s="201"/>
      <c r="K857" s="201"/>
      <c r="L857" s="201"/>
      <c r="M857" s="201"/>
      <c r="N857" s="201"/>
      <c r="O857" s="201"/>
      <c r="P857" s="201"/>
      <c r="Q857" s="201"/>
    </row>
    <row r="858" ht="25.15" customHeight="true" x14ac:dyDescent="0.2">
      <c r="C858" s="201"/>
      <c r="D858" s="201"/>
      <c r="E858" s="201"/>
      <c r="F858" s="201"/>
      <c r="G858" s="201"/>
      <c r="H858" s="201"/>
      <c r="I858" s="201"/>
      <c r="J858" s="201"/>
      <c r="K858" s="201"/>
      <c r="L858" s="201"/>
      <c r="M858" s="201"/>
      <c r="N858" s="201"/>
      <c r="O858" s="201"/>
      <c r="P858" s="201"/>
      <c r="Q858" s="201"/>
    </row>
    <row r="859" ht="25.15" customHeight="true" x14ac:dyDescent="0.2">
      <c r="C859" s="201"/>
      <c r="D859" s="201"/>
      <c r="E859" s="201"/>
      <c r="F859" s="201"/>
      <c r="G859" s="201"/>
      <c r="H859" s="201"/>
      <c r="I859" s="201"/>
      <c r="J859" s="201"/>
      <c r="K859" s="201"/>
      <c r="L859" s="201"/>
      <c r="M859" s="201"/>
      <c r="N859" s="201"/>
      <c r="O859" s="201"/>
      <c r="P859" s="201"/>
      <c r="Q859" s="201"/>
    </row>
    <row r="860" ht="25.15" customHeight="true" x14ac:dyDescent="0.2">
      <c r="C860" s="201"/>
      <c r="D860" s="201"/>
      <c r="E860" s="201"/>
      <c r="F860" s="201"/>
      <c r="G860" s="201"/>
      <c r="H860" s="201"/>
      <c r="I860" s="201"/>
      <c r="J860" s="201"/>
      <c r="K860" s="201"/>
      <c r="L860" s="201"/>
      <c r="M860" s="201"/>
      <c r="N860" s="201"/>
      <c r="O860" s="201"/>
      <c r="P860" s="201"/>
      <c r="Q860" s="201"/>
    </row>
    <row r="861" ht="25.15" customHeight="true" x14ac:dyDescent="0.2">
      <c r="C861" s="201"/>
      <c r="D861" s="201"/>
      <c r="E861" s="201"/>
      <c r="F861" s="201"/>
      <c r="G861" s="201"/>
      <c r="H861" s="201"/>
      <c r="I861" s="201"/>
      <c r="J861" s="201"/>
      <c r="K861" s="201"/>
      <c r="L861" s="201"/>
      <c r="M861" s="201"/>
      <c r="N861" s="201"/>
      <c r="O861" s="201"/>
      <c r="P861" s="201"/>
      <c r="Q861" s="201"/>
    </row>
    <row r="862" ht="25.15" customHeight="true" x14ac:dyDescent="0.2">
      <c r="C862" s="201"/>
      <c r="D862" s="201"/>
      <c r="E862" s="201"/>
      <c r="F862" s="201"/>
      <c r="G862" s="201"/>
      <c r="H862" s="201"/>
      <c r="I862" s="201"/>
      <c r="J862" s="201"/>
      <c r="K862" s="201"/>
      <c r="L862" s="201"/>
      <c r="M862" s="201"/>
      <c r="N862" s="201"/>
      <c r="O862" s="201"/>
      <c r="P862" s="201"/>
      <c r="Q862" s="201"/>
    </row>
    <row r="863" ht="25.15" customHeight="true" x14ac:dyDescent="0.2">
      <c r="C863" s="201"/>
      <c r="D863" s="201"/>
      <c r="E863" s="201"/>
      <c r="F863" s="201"/>
      <c r="G863" s="201"/>
      <c r="H863" s="201"/>
      <c r="I863" s="201"/>
      <c r="J863" s="201"/>
      <c r="K863" s="201"/>
      <c r="L863" s="201"/>
      <c r="M863" s="201"/>
      <c r="N863" s="201"/>
      <c r="O863" s="201"/>
      <c r="P863" s="201"/>
      <c r="Q863" s="201"/>
    </row>
    <row r="864" ht="25.15" customHeight="true" x14ac:dyDescent="0.2">
      <c r="C864" s="201"/>
      <c r="D864" s="201"/>
      <c r="E864" s="201"/>
      <c r="F864" s="201"/>
      <c r="G864" s="201"/>
      <c r="H864" s="201"/>
      <c r="I864" s="201"/>
      <c r="J864" s="201"/>
      <c r="K864" s="201"/>
      <c r="L864" s="201"/>
      <c r="M864" s="201"/>
      <c r="N864" s="201"/>
      <c r="O864" s="201"/>
      <c r="P864" s="201"/>
      <c r="Q864" s="201"/>
    </row>
    <row r="865" ht="25.15" customHeight="true" x14ac:dyDescent="0.2">
      <c r="C865" s="201"/>
      <c r="D865" s="201"/>
      <c r="E865" s="201"/>
      <c r="F865" s="201"/>
      <c r="G865" s="201"/>
      <c r="H865" s="201"/>
      <c r="I865" s="201"/>
      <c r="J865" s="201"/>
      <c r="K865" s="201"/>
      <c r="L865" s="201"/>
      <c r="M865" s="201"/>
      <c r="N865" s="201"/>
      <c r="O865" s="201"/>
      <c r="P865" s="201"/>
      <c r="Q865" s="201"/>
    </row>
    <row r="866" ht="25.15" customHeight="true" x14ac:dyDescent="0.2">
      <c r="C866" s="201"/>
      <c r="D866" s="201"/>
      <c r="E866" s="201"/>
      <c r="F866" s="201"/>
      <c r="G866" s="201"/>
      <c r="H866" s="201"/>
      <c r="I866" s="201"/>
      <c r="J866" s="201"/>
      <c r="K866" s="201"/>
      <c r="L866" s="201"/>
      <c r="M866" s="201"/>
      <c r="N866" s="201"/>
      <c r="O866" s="201"/>
      <c r="P866" s="201"/>
      <c r="Q866" s="201"/>
    </row>
    <row r="867" ht="25.15" customHeight="true" x14ac:dyDescent="0.2">
      <c r="C867" s="201"/>
      <c r="D867" s="201"/>
      <c r="E867" s="201"/>
      <c r="F867" s="201"/>
      <c r="G867" s="201"/>
      <c r="H867" s="201"/>
      <c r="I867" s="201"/>
      <c r="J867" s="201"/>
      <c r="K867" s="201"/>
      <c r="L867" s="201"/>
      <c r="M867" s="201"/>
      <c r="N867" s="201"/>
      <c r="O867" s="201"/>
      <c r="P867" s="201"/>
      <c r="Q867" s="201"/>
    </row>
    <row r="868" ht="25.15" customHeight="true" x14ac:dyDescent="0.2">
      <c r="C868" s="201"/>
      <c r="D868" s="201"/>
      <c r="E868" s="201"/>
      <c r="F868" s="201"/>
      <c r="G868" s="201"/>
      <c r="H868" s="201"/>
      <c r="I868" s="201"/>
      <c r="J868" s="201"/>
      <c r="K868" s="201"/>
      <c r="L868" s="201"/>
      <c r="M868" s="201"/>
      <c r="N868" s="201"/>
      <c r="O868" s="201"/>
      <c r="P868" s="201"/>
      <c r="Q868" s="201"/>
    </row>
    <row r="869" ht="25.15" customHeight="true" x14ac:dyDescent="0.2">
      <c r="C869" s="201"/>
      <c r="D869" s="201"/>
      <c r="E869" s="201"/>
      <c r="F869" s="201"/>
      <c r="G869" s="201"/>
      <c r="H869" s="201"/>
      <c r="I869" s="201"/>
      <c r="J869" s="201"/>
      <c r="K869" s="201"/>
      <c r="L869" s="201"/>
      <c r="M869" s="201"/>
      <c r="N869" s="201"/>
      <c r="O869" s="201"/>
      <c r="P869" s="201"/>
      <c r="Q869" s="201"/>
    </row>
    <row r="870" ht="25.15" customHeight="true" x14ac:dyDescent="0.2">
      <c r="C870" s="201"/>
      <c r="D870" s="201"/>
      <c r="E870" s="201"/>
      <c r="F870" s="201"/>
      <c r="G870" s="201"/>
      <c r="H870" s="201"/>
      <c r="I870" s="201"/>
      <c r="J870" s="201"/>
      <c r="K870" s="201"/>
      <c r="L870" s="201"/>
      <c r="M870" s="201"/>
      <c r="N870" s="201"/>
      <c r="O870" s="201"/>
      <c r="P870" s="201"/>
      <c r="Q870" s="201"/>
    </row>
    <row r="871" ht="25.15" customHeight="true" x14ac:dyDescent="0.2">
      <c r="C871" s="201"/>
      <c r="D871" s="201"/>
      <c r="E871" s="201"/>
      <c r="F871" s="201"/>
      <c r="G871" s="201"/>
      <c r="H871" s="201"/>
      <c r="I871" s="201"/>
      <c r="J871" s="201"/>
      <c r="K871" s="201"/>
      <c r="L871" s="201"/>
      <c r="M871" s="201"/>
      <c r="N871" s="201"/>
      <c r="O871" s="201"/>
      <c r="P871" s="201"/>
      <c r="Q871" s="201"/>
    </row>
    <row r="872" ht="25.15" customHeight="true" x14ac:dyDescent="0.2">
      <c r="C872" s="201"/>
      <c r="D872" s="201"/>
      <c r="E872" s="201"/>
      <c r="F872" s="201"/>
      <c r="G872" s="201"/>
      <c r="H872" s="201"/>
      <c r="I872" s="201"/>
      <c r="J872" s="201"/>
      <c r="K872" s="201"/>
      <c r="L872" s="201"/>
      <c r="M872" s="201"/>
      <c r="N872" s="201"/>
      <c r="O872" s="201"/>
      <c r="P872" s="201"/>
      <c r="Q872" s="201"/>
    </row>
    <row r="873" ht="25.15" customHeight="true" x14ac:dyDescent="0.2">
      <c r="C873" s="201"/>
      <c r="D873" s="201"/>
      <c r="E873" s="201"/>
      <c r="F873" s="201"/>
      <c r="G873" s="201"/>
      <c r="H873" s="201"/>
      <c r="I873" s="201"/>
      <c r="J873" s="201"/>
      <c r="K873" s="201"/>
      <c r="L873" s="201"/>
      <c r="M873" s="201"/>
      <c r="N873" s="201"/>
      <c r="O873" s="201"/>
      <c r="P873" s="201"/>
      <c r="Q873" s="201"/>
    </row>
    <row r="874" ht="25.15" customHeight="true" x14ac:dyDescent="0.2">
      <c r="C874" s="201"/>
      <c r="D874" s="201"/>
      <c r="E874" s="201"/>
      <c r="F874" s="201"/>
      <c r="G874" s="201"/>
      <c r="H874" s="201"/>
      <c r="I874" s="201"/>
      <c r="J874" s="201"/>
      <c r="K874" s="201"/>
      <c r="L874" s="201"/>
      <c r="M874" s="201"/>
      <c r="N874" s="201"/>
      <c r="O874" s="201"/>
      <c r="P874" s="201"/>
      <c r="Q874" s="201"/>
    </row>
    <row r="875" ht="25.15" customHeight="true" x14ac:dyDescent="0.2">
      <c r="C875" s="201"/>
      <c r="D875" s="201"/>
      <c r="E875" s="201"/>
      <c r="F875" s="201"/>
      <c r="G875" s="201"/>
      <c r="H875" s="201"/>
      <c r="I875" s="201"/>
      <c r="J875" s="201"/>
      <c r="K875" s="201"/>
      <c r="L875" s="201"/>
      <c r="M875" s="201"/>
      <c r="N875" s="201"/>
      <c r="O875" s="201"/>
      <c r="P875" s="201"/>
      <c r="Q875" s="201"/>
    </row>
    <row r="876" ht="25.15" customHeight="true" x14ac:dyDescent="0.2">
      <c r="C876" s="201"/>
      <c r="D876" s="201"/>
      <c r="E876" s="201"/>
      <c r="F876" s="201"/>
      <c r="G876" s="201"/>
      <c r="H876" s="201"/>
      <c r="I876" s="201"/>
      <c r="J876" s="201"/>
      <c r="K876" s="201"/>
      <c r="L876" s="201"/>
      <c r="M876" s="201"/>
      <c r="N876" s="201"/>
      <c r="O876" s="201"/>
      <c r="P876" s="201"/>
      <c r="Q876" s="201"/>
    </row>
    <row r="877" ht="25.15" customHeight="true" x14ac:dyDescent="0.2">
      <c r="C877" s="201"/>
      <c r="D877" s="201"/>
      <c r="E877" s="201"/>
      <c r="F877" s="201"/>
      <c r="G877" s="201"/>
      <c r="H877" s="201"/>
      <c r="I877" s="201"/>
      <c r="J877" s="201"/>
      <c r="K877" s="201"/>
      <c r="L877" s="201"/>
      <c r="M877" s="201"/>
      <c r="N877" s="201"/>
      <c r="O877" s="201"/>
      <c r="P877" s="201"/>
      <c r="Q877" s="201"/>
    </row>
    <row r="878" ht="25.15" customHeight="true" x14ac:dyDescent="0.2">
      <c r="C878" s="201"/>
      <c r="D878" s="201"/>
      <c r="E878" s="201"/>
      <c r="F878" s="201"/>
      <c r="G878" s="201"/>
      <c r="H878" s="201"/>
      <c r="I878" s="201"/>
      <c r="J878" s="201"/>
      <c r="K878" s="201"/>
      <c r="L878" s="201"/>
      <c r="M878" s="201"/>
      <c r="N878" s="201"/>
      <c r="O878" s="201"/>
      <c r="P878" s="201"/>
      <c r="Q878" s="201"/>
    </row>
    <row r="879" ht="25.15" customHeight="true" x14ac:dyDescent="0.2">
      <c r="C879" s="201"/>
      <c r="D879" s="201"/>
      <c r="E879" s="201"/>
      <c r="F879" s="201"/>
      <c r="G879" s="201"/>
      <c r="H879" s="201"/>
      <c r="I879" s="201"/>
      <c r="J879" s="201"/>
      <c r="K879" s="201"/>
      <c r="L879" s="201"/>
      <c r="M879" s="201"/>
      <c r="N879" s="201"/>
      <c r="O879" s="201"/>
      <c r="P879" s="201"/>
      <c r="Q879" s="201"/>
    </row>
    <row r="880" ht="25.15" customHeight="true" x14ac:dyDescent="0.2">
      <c r="C880" s="201"/>
      <c r="D880" s="201"/>
      <c r="E880" s="201"/>
      <c r="F880" s="201"/>
      <c r="G880" s="201"/>
      <c r="H880" s="201"/>
      <c r="I880" s="201"/>
      <c r="J880" s="201"/>
      <c r="K880" s="201"/>
      <c r="L880" s="201"/>
      <c r="M880" s="201"/>
      <c r="N880" s="201"/>
      <c r="O880" s="201"/>
      <c r="P880" s="201"/>
      <c r="Q880" s="201"/>
    </row>
    <row r="881" ht="25.15" customHeight="true" x14ac:dyDescent="0.2">
      <c r="C881" s="201"/>
      <c r="D881" s="201"/>
      <c r="E881" s="201"/>
      <c r="F881" s="201"/>
      <c r="G881" s="201"/>
      <c r="H881" s="201"/>
      <c r="I881" s="201"/>
      <c r="J881" s="201"/>
      <c r="K881" s="201"/>
      <c r="L881" s="201"/>
      <c r="M881" s="201"/>
      <c r="N881" s="201"/>
      <c r="O881" s="201"/>
      <c r="P881" s="201"/>
      <c r="Q881" s="201"/>
    </row>
    <row r="882" ht="25.15" customHeight="true" x14ac:dyDescent="0.2">
      <c r="C882" s="201"/>
      <c r="D882" s="201"/>
      <c r="E882" s="201"/>
      <c r="F882" s="201"/>
      <c r="G882" s="201"/>
      <c r="H882" s="201"/>
      <c r="I882" s="201"/>
      <c r="J882" s="201"/>
      <c r="K882" s="201"/>
      <c r="L882" s="201"/>
      <c r="M882" s="201"/>
      <c r="N882" s="201"/>
      <c r="O882" s="201"/>
      <c r="P882" s="201"/>
      <c r="Q882" s="201"/>
    </row>
    <row r="883" ht="25.15" customHeight="true" x14ac:dyDescent="0.2">
      <c r="C883" s="201"/>
      <c r="D883" s="201"/>
      <c r="E883" s="201"/>
      <c r="F883" s="201"/>
      <c r="G883" s="201"/>
      <c r="H883" s="201"/>
      <c r="I883" s="201"/>
      <c r="J883" s="201"/>
      <c r="K883" s="201"/>
      <c r="L883" s="201"/>
      <c r="M883" s="201"/>
      <c r="N883" s="201"/>
      <c r="O883" s="201"/>
      <c r="P883" s="201"/>
      <c r="Q883" s="201"/>
    </row>
    <row r="884" ht="25.15" customHeight="true" x14ac:dyDescent="0.2">
      <c r="C884" s="201"/>
      <c r="D884" s="201"/>
      <c r="E884" s="201"/>
      <c r="F884" s="201"/>
      <c r="G884" s="201"/>
      <c r="H884" s="201"/>
      <c r="I884" s="201"/>
      <c r="J884" s="201"/>
      <c r="K884" s="201"/>
      <c r="L884" s="201"/>
      <c r="M884" s="201"/>
      <c r="N884" s="201"/>
      <c r="O884" s="201"/>
      <c r="P884" s="201"/>
      <c r="Q884" s="201"/>
    </row>
    <row r="885" ht="25.15" customHeight="true" x14ac:dyDescent="0.2">
      <c r="C885" s="201"/>
      <c r="D885" s="201"/>
      <c r="E885" s="201"/>
      <c r="F885" s="201"/>
      <c r="G885" s="201"/>
      <c r="H885" s="201"/>
      <c r="I885" s="201"/>
      <c r="J885" s="201"/>
      <c r="K885" s="201"/>
      <c r="L885" s="201"/>
      <c r="M885" s="201"/>
      <c r="N885" s="201"/>
      <c r="O885" s="201"/>
      <c r="P885" s="201"/>
      <c r="Q885" s="201"/>
    </row>
    <row r="886" ht="25.15" customHeight="true" x14ac:dyDescent="0.2">
      <c r="C886" s="201"/>
      <c r="D886" s="201"/>
      <c r="E886" s="201"/>
      <c r="F886" s="201"/>
      <c r="G886" s="201"/>
      <c r="H886" s="201"/>
      <c r="I886" s="201"/>
      <c r="J886" s="201"/>
      <c r="K886" s="201"/>
      <c r="L886" s="201"/>
      <c r="M886" s="201"/>
      <c r="N886" s="201"/>
      <c r="O886" s="201"/>
      <c r="P886" s="201"/>
      <c r="Q886" s="201"/>
    </row>
    <row r="887" ht="25.15" customHeight="true" x14ac:dyDescent="0.2">
      <c r="C887" s="201"/>
      <c r="D887" s="201"/>
      <c r="E887" s="201"/>
      <c r="F887" s="201"/>
      <c r="G887" s="201"/>
      <c r="H887" s="201"/>
      <c r="I887" s="201"/>
      <c r="J887" s="201"/>
      <c r="K887" s="201"/>
      <c r="L887" s="201"/>
      <c r="M887" s="201"/>
      <c r="N887" s="201"/>
      <c r="O887" s="201"/>
      <c r="P887" s="201"/>
      <c r="Q887" s="201"/>
    </row>
    <row r="888" ht="25.15" customHeight="true" x14ac:dyDescent="0.2">
      <c r="C888" s="201"/>
      <c r="D888" s="201"/>
      <c r="E888" s="201"/>
      <c r="F888" s="201"/>
      <c r="G888" s="201"/>
      <c r="H888" s="201"/>
      <c r="I888" s="201"/>
      <c r="J888" s="201"/>
      <c r="K888" s="201"/>
      <c r="L888" s="201"/>
      <c r="M888" s="201"/>
      <c r="N888" s="201"/>
      <c r="O888" s="201"/>
      <c r="P888" s="201"/>
      <c r="Q888" s="201"/>
    </row>
    <row r="889" ht="25.15" customHeight="true" x14ac:dyDescent="0.2">
      <c r="C889" s="201"/>
      <c r="D889" s="201"/>
      <c r="E889" s="201"/>
      <c r="F889" s="201"/>
      <c r="G889" s="201"/>
      <c r="H889" s="201"/>
      <c r="I889" s="201"/>
      <c r="J889" s="201"/>
      <c r="K889" s="201"/>
      <c r="L889" s="201"/>
      <c r="M889" s="201"/>
      <c r="N889" s="201"/>
      <c r="O889" s="201"/>
      <c r="P889" s="201"/>
      <c r="Q889" s="201"/>
    </row>
    <row r="890" ht="25.15" customHeight="true" x14ac:dyDescent="0.2">
      <c r="C890" s="201"/>
      <c r="D890" s="201"/>
      <c r="E890" s="201"/>
      <c r="F890" s="201"/>
      <c r="G890" s="201"/>
      <c r="H890" s="201"/>
      <c r="I890" s="201"/>
      <c r="J890" s="201"/>
      <c r="K890" s="201"/>
      <c r="L890" s="201"/>
      <c r="M890" s="201"/>
      <c r="N890" s="201"/>
      <c r="O890" s="201"/>
      <c r="P890" s="201"/>
      <c r="Q890" s="201"/>
    </row>
    <row r="891" ht="25.15" customHeight="true" x14ac:dyDescent="0.2">
      <c r="C891" s="201"/>
      <c r="D891" s="201"/>
      <c r="E891" s="201"/>
      <c r="F891" s="201"/>
      <c r="G891" s="201"/>
      <c r="H891" s="201"/>
      <c r="I891" s="201"/>
      <c r="J891" s="201"/>
      <c r="K891" s="201"/>
      <c r="L891" s="201"/>
      <c r="M891" s="201"/>
      <c r="N891" s="201"/>
      <c r="O891" s="201"/>
      <c r="P891" s="201"/>
      <c r="Q891" s="201"/>
    </row>
    <row r="892" ht="25.15" customHeight="true" x14ac:dyDescent="0.2">
      <c r="C892" s="201"/>
      <c r="D892" s="201"/>
      <c r="E892" s="201"/>
      <c r="F892" s="201"/>
      <c r="G892" s="201"/>
      <c r="H892" s="201"/>
      <c r="I892" s="201"/>
      <c r="J892" s="201"/>
      <c r="K892" s="201"/>
      <c r="L892" s="201"/>
      <c r="M892" s="201"/>
      <c r="N892" s="201"/>
      <c r="O892" s="201"/>
      <c r="P892" s="201"/>
      <c r="Q892" s="201"/>
    </row>
    <row r="893" ht="25.15" customHeight="true" x14ac:dyDescent="0.2">
      <c r="C893" s="201"/>
      <c r="D893" s="201"/>
      <c r="E893" s="201"/>
      <c r="F893" s="201"/>
      <c r="G893" s="201"/>
      <c r="H893" s="201"/>
      <c r="I893" s="201"/>
      <c r="J893" s="201"/>
      <c r="K893" s="201"/>
      <c r="L893" s="201"/>
      <c r="M893" s="201"/>
      <c r="N893" s="201"/>
      <c r="O893" s="201"/>
      <c r="P893" s="201"/>
      <c r="Q893" s="201"/>
    </row>
    <row r="894" ht="25.15" customHeight="true" x14ac:dyDescent="0.2">
      <c r="C894" s="201"/>
      <c r="D894" s="201"/>
      <c r="E894" s="201"/>
      <c r="F894" s="201"/>
      <c r="G894" s="201"/>
      <c r="H894" s="201"/>
      <c r="I894" s="201"/>
      <c r="J894" s="201"/>
      <c r="K894" s="201"/>
      <c r="L894" s="201"/>
      <c r="M894" s="201"/>
      <c r="N894" s="201"/>
      <c r="O894" s="201"/>
      <c r="P894" s="201"/>
      <c r="Q894" s="201"/>
    </row>
    <row r="895" ht="25.15" customHeight="true" x14ac:dyDescent="0.2">
      <c r="C895" s="201"/>
      <c r="D895" s="201"/>
      <c r="E895" s="201"/>
      <c r="F895" s="201"/>
      <c r="G895" s="201"/>
      <c r="H895" s="201"/>
      <c r="I895" s="201"/>
      <c r="J895" s="201"/>
      <c r="K895" s="201"/>
      <c r="L895" s="201"/>
      <c r="M895" s="201"/>
      <c r="N895" s="201"/>
      <c r="O895" s="201"/>
      <c r="P895" s="201"/>
      <c r="Q895" s="201"/>
    </row>
    <row r="896" ht="25.15" customHeight="true" x14ac:dyDescent="0.2">
      <c r="C896" s="201"/>
      <c r="D896" s="201"/>
      <c r="E896" s="201"/>
      <c r="F896" s="201"/>
      <c r="G896" s="201"/>
      <c r="H896" s="201"/>
      <c r="I896" s="201"/>
      <c r="J896" s="201"/>
      <c r="K896" s="201"/>
      <c r="L896" s="201"/>
      <c r="M896" s="201"/>
      <c r="N896" s="201"/>
      <c r="O896" s="201"/>
      <c r="P896" s="201"/>
      <c r="Q896" s="201"/>
    </row>
    <row r="897" ht="25.15" customHeight="true" x14ac:dyDescent="0.2">
      <c r="C897" s="201"/>
      <c r="D897" s="201"/>
      <c r="E897" s="201"/>
      <c r="F897" s="201"/>
      <c r="G897" s="201"/>
      <c r="H897" s="201"/>
      <c r="I897" s="201"/>
      <c r="J897" s="201"/>
      <c r="K897" s="201"/>
      <c r="L897" s="201"/>
      <c r="M897" s="201"/>
      <c r="N897" s="201"/>
      <c r="O897" s="201"/>
      <c r="P897" s="201"/>
      <c r="Q897" s="201"/>
    </row>
    <row r="898" ht="25.15" customHeight="true" x14ac:dyDescent="0.2">
      <c r="C898" s="201"/>
      <c r="D898" s="201"/>
      <c r="E898" s="201"/>
      <c r="F898" s="201"/>
      <c r="G898" s="201"/>
      <c r="H898" s="201"/>
      <c r="I898" s="201"/>
      <c r="J898" s="201"/>
      <c r="K898" s="201"/>
      <c r="L898" s="201"/>
      <c r="M898" s="201"/>
      <c r="N898" s="201"/>
      <c r="O898" s="201"/>
      <c r="P898" s="201"/>
      <c r="Q898" s="201"/>
    </row>
    <row r="899" ht="25.15" customHeight="true" x14ac:dyDescent="0.2">
      <c r="C899" s="201"/>
      <c r="D899" s="201"/>
      <c r="E899" s="201"/>
      <c r="F899" s="201"/>
      <c r="G899" s="201"/>
      <c r="H899" s="201"/>
      <c r="I899" s="201"/>
      <c r="J899" s="201"/>
      <c r="K899" s="201"/>
      <c r="L899" s="201"/>
      <c r="M899" s="201"/>
      <c r="N899" s="201"/>
      <c r="O899" s="201"/>
      <c r="P899" s="201"/>
      <c r="Q899" s="201"/>
    </row>
    <row r="900" ht="25.15" customHeight="true" x14ac:dyDescent="0.2">
      <c r="C900" s="201"/>
      <c r="D900" s="201"/>
      <c r="E900" s="201"/>
      <c r="F900" s="201"/>
      <c r="G900" s="201"/>
      <c r="H900" s="201"/>
      <c r="I900" s="201"/>
      <c r="J900" s="201"/>
      <c r="K900" s="201"/>
      <c r="L900" s="201"/>
      <c r="M900" s="201"/>
      <c r="N900" s="201"/>
      <c r="O900" s="201"/>
      <c r="P900" s="201"/>
      <c r="Q900" s="201"/>
    </row>
    <row r="901" ht="25.15" customHeight="true" x14ac:dyDescent="0.2">
      <c r="C901" s="201"/>
      <c r="D901" s="201"/>
      <c r="E901" s="201"/>
      <c r="F901" s="201"/>
      <c r="G901" s="201"/>
      <c r="H901" s="201"/>
      <c r="I901" s="201"/>
      <c r="J901" s="201"/>
      <c r="K901" s="201"/>
      <c r="L901" s="201"/>
      <c r="M901" s="201"/>
      <c r="N901" s="201"/>
      <c r="O901" s="201"/>
      <c r="P901" s="201"/>
      <c r="Q901" s="201"/>
    </row>
    <row r="902" ht="25.15" customHeight="true" x14ac:dyDescent="0.2">
      <c r="C902" s="201"/>
      <c r="D902" s="201"/>
      <c r="E902" s="201"/>
      <c r="F902" s="201"/>
      <c r="G902" s="201"/>
      <c r="H902" s="201"/>
      <c r="I902" s="201"/>
      <c r="J902" s="201"/>
      <c r="K902" s="201"/>
      <c r="L902" s="201"/>
      <c r="M902" s="201"/>
      <c r="N902" s="201"/>
      <c r="O902" s="201"/>
      <c r="P902" s="201"/>
      <c r="Q902" s="201"/>
    </row>
    <row r="903" ht="25.15" customHeight="true" x14ac:dyDescent="0.2">
      <c r="C903" s="201"/>
      <c r="D903" s="201"/>
      <c r="E903" s="201"/>
      <c r="F903" s="201"/>
      <c r="G903" s="201"/>
      <c r="H903" s="201"/>
      <c r="I903" s="201"/>
      <c r="J903" s="201"/>
      <c r="K903" s="201"/>
      <c r="L903" s="201"/>
      <c r="M903" s="201"/>
      <c r="N903" s="201"/>
      <c r="O903" s="201"/>
      <c r="P903" s="201"/>
      <c r="Q903" s="201"/>
    </row>
    <row r="904" ht="25.15" customHeight="true" x14ac:dyDescent="0.2">
      <c r="C904" s="201"/>
      <c r="D904" s="201"/>
      <c r="E904" s="201"/>
      <c r="F904" s="201"/>
      <c r="G904" s="201"/>
      <c r="H904" s="201"/>
      <c r="I904" s="201"/>
      <c r="J904" s="201"/>
      <c r="K904" s="201"/>
      <c r="L904" s="201"/>
      <c r="M904" s="201"/>
      <c r="N904" s="201"/>
      <c r="O904" s="201"/>
      <c r="P904" s="201"/>
      <c r="Q904" s="201"/>
    </row>
    <row r="905" ht="25.15" customHeight="true" x14ac:dyDescent="0.2">
      <c r="C905" s="201"/>
      <c r="D905" s="201"/>
      <c r="E905" s="201"/>
      <c r="F905" s="201"/>
      <c r="G905" s="201"/>
      <c r="H905" s="201"/>
      <c r="I905" s="201"/>
      <c r="J905" s="201"/>
      <c r="K905" s="201"/>
      <c r="L905" s="201"/>
      <c r="M905" s="201"/>
      <c r="N905" s="201"/>
      <c r="O905" s="201"/>
      <c r="P905" s="201"/>
      <c r="Q905" s="201"/>
    </row>
    <row r="906" ht="25.15" customHeight="true" x14ac:dyDescent="0.2">
      <c r="C906" s="201"/>
      <c r="D906" s="201"/>
      <c r="E906" s="201"/>
      <c r="F906" s="201"/>
      <c r="G906" s="201"/>
      <c r="H906" s="201"/>
      <c r="I906" s="201"/>
      <c r="J906" s="201"/>
      <c r="K906" s="201"/>
      <c r="L906" s="201"/>
      <c r="M906" s="201"/>
      <c r="N906" s="201"/>
      <c r="O906" s="201"/>
      <c r="P906" s="201"/>
      <c r="Q906" s="201"/>
    </row>
    <row r="907" ht="25.15" customHeight="true" x14ac:dyDescent="0.2">
      <c r="C907" s="201"/>
      <c r="D907" s="201"/>
      <c r="E907" s="201"/>
      <c r="F907" s="201"/>
      <c r="G907" s="201"/>
      <c r="H907" s="201"/>
      <c r="I907" s="201"/>
      <c r="J907" s="201"/>
      <c r="K907" s="201"/>
      <c r="L907" s="201"/>
      <c r="M907" s="201"/>
      <c r="N907" s="201"/>
      <c r="O907" s="201"/>
      <c r="P907" s="201"/>
      <c r="Q907" s="201"/>
    </row>
    <row r="908" ht="25.15" customHeight="true" x14ac:dyDescent="0.2">
      <c r="C908" s="201"/>
      <c r="D908" s="201"/>
      <c r="E908" s="201"/>
      <c r="F908" s="201"/>
      <c r="G908" s="201"/>
      <c r="H908" s="201"/>
      <c r="I908" s="201"/>
      <c r="J908" s="201"/>
      <c r="K908" s="201"/>
      <c r="L908" s="201"/>
      <c r="M908" s="201"/>
      <c r="N908" s="201"/>
      <c r="O908" s="201"/>
      <c r="P908" s="201"/>
      <c r="Q908" s="201"/>
    </row>
    <row r="909" ht="25.15" customHeight="true" x14ac:dyDescent="0.2">
      <c r="C909" s="201"/>
      <c r="D909" s="201"/>
      <c r="E909" s="201"/>
      <c r="F909" s="201"/>
      <c r="G909" s="201"/>
      <c r="H909" s="201"/>
      <c r="I909" s="201"/>
      <c r="J909" s="201"/>
      <c r="K909" s="201"/>
      <c r="L909" s="201"/>
      <c r="M909" s="201"/>
      <c r="N909" s="201"/>
      <c r="O909" s="201"/>
      <c r="P909" s="201"/>
      <c r="Q909" s="201"/>
    </row>
    <row r="910" ht="25.15" customHeight="true" x14ac:dyDescent="0.2">
      <c r="C910" s="201"/>
      <c r="D910" s="201"/>
      <c r="E910" s="201"/>
      <c r="F910" s="201"/>
      <c r="G910" s="201"/>
      <c r="H910" s="201"/>
      <c r="I910" s="201"/>
      <c r="J910" s="201"/>
      <c r="K910" s="201"/>
      <c r="L910" s="201"/>
      <c r="M910" s="201"/>
      <c r="N910" s="201"/>
      <c r="O910" s="201"/>
      <c r="P910" s="201"/>
      <c r="Q910" s="201"/>
    </row>
    <row r="911" ht="25.15" customHeight="true" x14ac:dyDescent="0.2">
      <c r="C911" s="201"/>
      <c r="D911" s="201"/>
      <c r="E911" s="201"/>
      <c r="F911" s="201"/>
      <c r="G911" s="201"/>
      <c r="H911" s="201"/>
      <c r="I911" s="201"/>
      <c r="J911" s="201"/>
      <c r="K911" s="201"/>
      <c r="L911" s="201"/>
      <c r="M911" s="201"/>
      <c r="N911" s="201"/>
      <c r="O911" s="201"/>
      <c r="P911" s="201"/>
      <c r="Q911" s="201"/>
    </row>
    <row r="912" ht="25.15" customHeight="true" x14ac:dyDescent="0.2">
      <c r="C912" s="201"/>
      <c r="D912" s="201"/>
      <c r="E912" s="201"/>
      <c r="F912" s="201"/>
      <c r="G912" s="201"/>
      <c r="H912" s="201"/>
      <c r="I912" s="201"/>
      <c r="J912" s="201"/>
      <c r="K912" s="201"/>
      <c r="L912" s="201"/>
      <c r="M912" s="201"/>
      <c r="N912" s="201"/>
      <c r="O912" s="201"/>
      <c r="P912" s="201"/>
      <c r="Q912" s="201"/>
    </row>
    <row r="913" ht="25.15" customHeight="true" x14ac:dyDescent="0.2">
      <c r="C913" s="201"/>
      <c r="D913" s="201"/>
      <c r="E913" s="201"/>
      <c r="F913" s="201"/>
      <c r="G913" s="201"/>
      <c r="H913" s="201"/>
      <c r="I913" s="201"/>
      <c r="J913" s="201"/>
      <c r="K913" s="201"/>
      <c r="L913" s="201"/>
      <c r="M913" s="201"/>
      <c r="N913" s="201"/>
      <c r="O913" s="201"/>
      <c r="P913" s="201"/>
      <c r="Q913" s="201"/>
    </row>
    <row r="914" ht="25.15" customHeight="true" x14ac:dyDescent="0.2">
      <c r="C914" s="201"/>
      <c r="D914" s="201"/>
      <c r="E914" s="201"/>
      <c r="F914" s="201"/>
      <c r="G914" s="201"/>
      <c r="H914" s="201"/>
      <c r="I914" s="201"/>
      <c r="J914" s="201"/>
      <c r="K914" s="201"/>
      <c r="L914" s="201"/>
      <c r="M914" s="201"/>
      <c r="N914" s="201"/>
      <c r="O914" s="201"/>
      <c r="P914" s="201"/>
      <c r="Q914" s="201"/>
    </row>
    <row r="915" ht="25.15" customHeight="true" x14ac:dyDescent="0.2">
      <c r="C915" s="201"/>
      <c r="D915" s="201"/>
      <c r="E915" s="201"/>
      <c r="F915" s="201"/>
      <c r="G915" s="201"/>
      <c r="H915" s="201"/>
      <c r="I915" s="201"/>
      <c r="J915" s="201"/>
      <c r="K915" s="201"/>
      <c r="L915" s="201"/>
      <c r="M915" s="201"/>
      <c r="N915" s="201"/>
      <c r="O915" s="201"/>
      <c r="P915" s="201"/>
      <c r="Q915" s="201"/>
    </row>
    <row r="916" ht="25.15" customHeight="true" x14ac:dyDescent="0.2">
      <c r="C916" s="201"/>
      <c r="D916" s="201"/>
      <c r="E916" s="201"/>
      <c r="F916" s="201"/>
      <c r="G916" s="201"/>
      <c r="H916" s="201"/>
      <c r="I916" s="201"/>
      <c r="J916" s="201"/>
      <c r="K916" s="201"/>
      <c r="L916" s="201"/>
      <c r="M916" s="201"/>
      <c r="N916" s="201"/>
      <c r="O916" s="201"/>
      <c r="P916" s="201"/>
      <c r="Q916" s="201"/>
    </row>
    <row r="917" ht="25.15" customHeight="true" x14ac:dyDescent="0.2">
      <c r="C917" s="201"/>
      <c r="D917" s="201"/>
      <c r="E917" s="201"/>
      <c r="F917" s="201"/>
      <c r="G917" s="201"/>
      <c r="H917" s="201"/>
      <c r="I917" s="201"/>
      <c r="J917" s="201"/>
      <c r="K917" s="201"/>
      <c r="L917" s="201"/>
      <c r="M917" s="201"/>
      <c r="N917" s="201"/>
      <c r="O917" s="201"/>
      <c r="P917" s="201"/>
      <c r="Q917" s="201"/>
    </row>
    <row r="918" ht="25.15" customHeight="true" x14ac:dyDescent="0.2">
      <c r="C918" s="201"/>
      <c r="D918" s="201"/>
      <c r="E918" s="201"/>
      <c r="F918" s="201"/>
      <c r="G918" s="201"/>
      <c r="H918" s="201"/>
      <c r="I918" s="201"/>
      <c r="J918" s="201"/>
      <c r="K918" s="201"/>
      <c r="L918" s="201"/>
      <c r="M918" s="201"/>
      <c r="N918" s="201"/>
      <c r="O918" s="201"/>
      <c r="P918" s="201"/>
      <c r="Q918" s="201"/>
    </row>
    <row r="919" ht="25.15" customHeight="true" x14ac:dyDescent="0.2">
      <c r="C919" s="201"/>
      <c r="D919" s="201"/>
      <c r="E919" s="201"/>
      <c r="F919" s="201"/>
      <c r="G919" s="201"/>
      <c r="H919" s="201"/>
      <c r="I919" s="201"/>
      <c r="J919" s="201"/>
      <c r="K919" s="201"/>
      <c r="L919" s="201"/>
      <c r="M919" s="201"/>
      <c r="N919" s="201"/>
      <c r="O919" s="201"/>
      <c r="P919" s="201"/>
      <c r="Q919" s="201"/>
    </row>
    <row r="920" ht="25.15" customHeight="true" x14ac:dyDescent="0.2">
      <c r="C920" s="201"/>
      <c r="D920" s="201"/>
      <c r="E920" s="201"/>
      <c r="F920" s="201"/>
      <c r="G920" s="201"/>
      <c r="H920" s="201"/>
      <c r="I920" s="201"/>
      <c r="J920" s="201"/>
      <c r="K920" s="201"/>
      <c r="L920" s="201"/>
      <c r="M920" s="201"/>
      <c r="N920" s="201"/>
      <c r="O920" s="201"/>
      <c r="P920" s="201"/>
      <c r="Q920" s="201"/>
    </row>
    <row r="921" ht="25.15" customHeight="true" x14ac:dyDescent="0.2">
      <c r="C921" s="201"/>
      <c r="D921" s="201"/>
      <c r="E921" s="201"/>
      <c r="F921" s="201"/>
      <c r="G921" s="201"/>
      <c r="H921" s="201"/>
      <c r="I921" s="201"/>
      <c r="J921" s="201"/>
      <c r="K921" s="201"/>
      <c r="L921" s="201"/>
      <c r="M921" s="201"/>
      <c r="N921" s="201"/>
      <c r="O921" s="201"/>
      <c r="P921" s="201"/>
      <c r="Q921" s="201"/>
    </row>
    <row r="922" ht="25.15" customHeight="true" x14ac:dyDescent="0.2">
      <c r="C922" s="201"/>
      <c r="D922" s="201"/>
      <c r="E922" s="201"/>
      <c r="F922" s="201"/>
      <c r="G922" s="201"/>
      <c r="H922" s="201"/>
      <c r="I922" s="201"/>
      <c r="J922" s="201"/>
      <c r="K922" s="201"/>
      <c r="L922" s="201"/>
      <c r="M922" s="201"/>
      <c r="N922" s="201"/>
      <c r="O922" s="201"/>
      <c r="P922" s="201"/>
      <c r="Q922" s="201"/>
    </row>
    <row r="923" ht="25.15" customHeight="true" x14ac:dyDescent="0.2">
      <c r="C923" s="201"/>
      <c r="D923" s="201"/>
      <c r="E923" s="201"/>
      <c r="F923" s="201"/>
      <c r="G923" s="201"/>
      <c r="H923" s="201"/>
      <c r="I923" s="201"/>
      <c r="J923" s="201"/>
      <c r="K923" s="201"/>
      <c r="L923" s="201"/>
      <c r="M923" s="201"/>
      <c r="N923" s="201"/>
      <c r="O923" s="201"/>
      <c r="P923" s="201"/>
      <c r="Q923" s="201"/>
    </row>
    <row r="924" ht="25.15" customHeight="true" x14ac:dyDescent="0.2">
      <c r="C924" s="201"/>
      <c r="D924" s="201"/>
      <c r="E924" s="201"/>
      <c r="F924" s="201"/>
      <c r="G924" s="201"/>
      <c r="H924" s="201"/>
      <c r="I924" s="201"/>
      <c r="J924" s="201"/>
      <c r="K924" s="201"/>
      <c r="L924" s="201"/>
      <c r="M924" s="201"/>
      <c r="N924" s="201"/>
      <c r="O924" s="201"/>
      <c r="P924" s="201"/>
      <c r="Q924" s="201"/>
    </row>
    <row r="925" ht="25.15" customHeight="true" x14ac:dyDescent="0.2">
      <c r="C925" s="201"/>
      <c r="D925" s="201"/>
      <c r="E925" s="201"/>
      <c r="F925" s="201"/>
      <c r="G925" s="201"/>
      <c r="H925" s="201"/>
      <c r="I925" s="201"/>
      <c r="J925" s="201"/>
      <c r="K925" s="201"/>
      <c r="L925" s="201"/>
      <c r="M925" s="201"/>
      <c r="N925" s="201"/>
      <c r="O925" s="201"/>
      <c r="P925" s="201"/>
      <c r="Q925" s="201"/>
    </row>
    <row r="926" ht="25.15" customHeight="true" x14ac:dyDescent="0.2">
      <c r="C926" s="201"/>
      <c r="D926" s="201"/>
      <c r="E926" s="201"/>
      <c r="F926" s="201"/>
      <c r="G926" s="201"/>
      <c r="H926" s="201"/>
      <c r="I926" s="201"/>
      <c r="J926" s="201"/>
      <c r="K926" s="201"/>
      <c r="L926" s="201"/>
      <c r="M926" s="201"/>
      <c r="N926" s="201"/>
      <c r="O926" s="201"/>
      <c r="P926" s="201"/>
      <c r="Q926" s="201"/>
    </row>
    <row r="927" ht="25.15" customHeight="true" x14ac:dyDescent="0.2">
      <c r="C927" s="201"/>
      <c r="D927" s="201"/>
      <c r="E927" s="201"/>
      <c r="F927" s="201"/>
      <c r="G927" s="201"/>
      <c r="H927" s="201"/>
      <c r="I927" s="201"/>
      <c r="J927" s="201"/>
      <c r="K927" s="201"/>
      <c r="L927" s="201"/>
      <c r="M927" s="201"/>
      <c r="N927" s="201"/>
      <c r="O927" s="201"/>
      <c r="P927" s="201"/>
      <c r="Q927" s="201"/>
    </row>
    <row r="928" ht="25.15" customHeight="true" x14ac:dyDescent="0.2">
      <c r="C928" s="201"/>
      <c r="D928" s="201"/>
      <c r="E928" s="201"/>
      <c r="F928" s="201"/>
      <c r="G928" s="201"/>
      <c r="H928" s="201"/>
      <c r="I928" s="201"/>
      <c r="J928" s="201"/>
      <c r="K928" s="201"/>
      <c r="L928" s="201"/>
      <c r="M928" s="201"/>
      <c r="N928" s="201"/>
      <c r="O928" s="201"/>
      <c r="P928" s="201"/>
      <c r="Q928" s="201"/>
    </row>
    <row r="929" ht="25.15" customHeight="true" x14ac:dyDescent="0.2">
      <c r="C929" s="201"/>
      <c r="D929" s="201"/>
      <c r="E929" s="201"/>
      <c r="F929" s="201"/>
      <c r="G929" s="201"/>
      <c r="H929" s="201"/>
      <c r="I929" s="201"/>
      <c r="J929" s="201"/>
      <c r="K929" s="201"/>
      <c r="L929" s="201"/>
      <c r="M929" s="201"/>
      <c r="N929" s="201"/>
      <c r="O929" s="201"/>
      <c r="P929" s="201"/>
      <c r="Q929" s="201"/>
    </row>
    <row r="930" ht="25.15" customHeight="true" x14ac:dyDescent="0.2">
      <c r="C930" s="201"/>
      <c r="D930" s="201"/>
      <c r="E930" s="201"/>
      <c r="F930" s="201"/>
      <c r="G930" s="201"/>
      <c r="H930" s="201"/>
      <c r="I930" s="201"/>
      <c r="J930" s="201"/>
      <c r="K930" s="201"/>
      <c r="L930" s="201"/>
      <c r="M930" s="201"/>
      <c r="N930" s="201"/>
      <c r="O930" s="201"/>
      <c r="P930" s="201"/>
      <c r="Q930" s="201"/>
    </row>
    <row r="931" ht="25.15" customHeight="true" x14ac:dyDescent="0.2">
      <c r="C931" s="201"/>
      <c r="D931" s="201"/>
      <c r="E931" s="201"/>
      <c r="F931" s="201"/>
      <c r="G931" s="201"/>
      <c r="H931" s="201"/>
      <c r="I931" s="201"/>
      <c r="J931" s="201"/>
      <c r="K931" s="201"/>
      <c r="L931" s="201"/>
      <c r="M931" s="201"/>
      <c r="N931" s="201"/>
      <c r="O931" s="201"/>
      <c r="P931" s="201"/>
      <c r="Q931" s="201"/>
    </row>
    <row r="932" ht="25.15" customHeight="true" x14ac:dyDescent="0.2">
      <c r="C932" s="201"/>
      <c r="D932" s="201"/>
      <c r="E932" s="201"/>
      <c r="F932" s="201"/>
      <c r="G932" s="201"/>
      <c r="H932" s="201"/>
      <c r="I932" s="201"/>
      <c r="J932" s="201"/>
      <c r="K932" s="201"/>
      <c r="L932" s="201"/>
      <c r="M932" s="201"/>
      <c r="N932" s="201"/>
      <c r="O932" s="201"/>
      <c r="P932" s="201"/>
      <c r="Q932" s="201"/>
    </row>
    <row r="933" ht="25.15" customHeight="true" x14ac:dyDescent="0.2">
      <c r="C933" s="201"/>
      <c r="D933" s="201"/>
      <c r="E933" s="201"/>
      <c r="F933" s="201"/>
      <c r="G933" s="201"/>
      <c r="H933" s="201"/>
      <c r="I933" s="201"/>
      <c r="J933" s="201"/>
      <c r="K933" s="201"/>
      <c r="L933" s="201"/>
      <c r="M933" s="201"/>
      <c r="N933" s="201"/>
      <c r="O933" s="201"/>
      <c r="P933" s="201"/>
      <c r="Q933" s="201"/>
    </row>
    <row r="934" ht="25.15" customHeight="true" x14ac:dyDescent="0.2">
      <c r="C934" s="201"/>
      <c r="D934" s="201"/>
      <c r="E934" s="201"/>
      <c r="F934" s="201"/>
      <c r="G934" s="201"/>
      <c r="H934" s="201"/>
      <c r="I934" s="201"/>
      <c r="J934" s="201"/>
      <c r="K934" s="201"/>
      <c r="L934" s="201"/>
      <c r="M934" s="201"/>
      <c r="N934" s="201"/>
      <c r="O934" s="201"/>
      <c r="P934" s="201"/>
      <c r="Q934" s="201"/>
    </row>
    <row r="935" ht="25.15" customHeight="true" x14ac:dyDescent="0.2">
      <c r="C935" s="201"/>
      <c r="D935" s="201"/>
      <c r="E935" s="201"/>
      <c r="F935" s="201"/>
      <c r="G935" s="201"/>
      <c r="H935" s="201"/>
      <c r="I935" s="201"/>
      <c r="J935" s="201"/>
      <c r="K935" s="201"/>
      <c r="L935" s="201"/>
      <c r="M935" s="201"/>
      <c r="N935" s="201"/>
      <c r="O935" s="201"/>
      <c r="P935" s="201"/>
      <c r="Q935" s="201"/>
    </row>
    <row r="936" ht="25.15" customHeight="true" x14ac:dyDescent="0.2">
      <c r="C936" s="201"/>
      <c r="D936" s="201"/>
      <c r="E936" s="201"/>
      <c r="F936" s="201"/>
      <c r="G936" s="201"/>
      <c r="H936" s="201"/>
      <c r="I936" s="201"/>
      <c r="J936" s="201"/>
      <c r="K936" s="201"/>
      <c r="L936" s="201"/>
      <c r="M936" s="201"/>
      <c r="N936" s="201"/>
      <c r="O936" s="201"/>
      <c r="P936" s="201"/>
      <c r="Q936" s="201"/>
    </row>
    <row r="937" ht="25.15" customHeight="true" x14ac:dyDescent="0.2">
      <c r="C937" s="201"/>
      <c r="D937" s="201"/>
      <c r="E937" s="201"/>
      <c r="F937" s="201"/>
      <c r="G937" s="201"/>
      <c r="H937" s="201"/>
      <c r="I937" s="201"/>
      <c r="J937" s="201"/>
      <c r="K937" s="201"/>
      <c r="L937" s="201"/>
      <c r="M937" s="201"/>
      <c r="N937" s="201"/>
      <c r="O937" s="201"/>
      <c r="P937" s="201"/>
      <c r="Q937" s="201"/>
    </row>
    <row r="938" ht="25.15" customHeight="true" x14ac:dyDescent="0.2">
      <c r="C938" s="201"/>
      <c r="D938" s="201"/>
      <c r="E938" s="201"/>
      <c r="F938" s="201"/>
      <c r="G938" s="201"/>
      <c r="H938" s="201"/>
      <c r="I938" s="201"/>
      <c r="J938" s="201"/>
      <c r="K938" s="201"/>
      <c r="L938" s="201"/>
      <c r="M938" s="201"/>
      <c r="N938" s="201"/>
      <c r="O938" s="201"/>
      <c r="P938" s="201"/>
      <c r="Q938" s="201"/>
    </row>
    <row r="939" ht="25.15" customHeight="true" x14ac:dyDescent="0.2">
      <c r="C939" s="201"/>
      <c r="D939" s="201"/>
      <c r="E939" s="201"/>
      <c r="F939" s="201"/>
      <c r="G939" s="201"/>
      <c r="H939" s="201"/>
      <c r="I939" s="201"/>
      <c r="J939" s="201"/>
      <c r="K939" s="201"/>
      <c r="L939" s="201"/>
      <c r="M939" s="201"/>
      <c r="N939" s="201"/>
      <c r="O939" s="201"/>
      <c r="P939" s="201"/>
      <c r="Q939" s="201"/>
    </row>
    <row r="940" ht="25.15" customHeight="true" x14ac:dyDescent="0.2">
      <c r="C940" s="201"/>
      <c r="D940" s="201"/>
      <c r="E940" s="201"/>
      <c r="F940" s="201"/>
      <c r="G940" s="201"/>
      <c r="H940" s="201"/>
      <c r="I940" s="201"/>
      <c r="J940" s="201"/>
      <c r="K940" s="201"/>
      <c r="L940" s="201"/>
      <c r="M940" s="201"/>
      <c r="N940" s="201"/>
      <c r="O940" s="201"/>
      <c r="P940" s="201"/>
      <c r="Q940" s="201"/>
    </row>
    <row r="941" ht="25.15" customHeight="true" x14ac:dyDescent="0.2">
      <c r="C941" s="201"/>
      <c r="D941" s="201"/>
      <c r="E941" s="201"/>
      <c r="F941" s="201"/>
      <c r="G941" s="201"/>
      <c r="H941" s="201"/>
      <c r="I941" s="201"/>
      <c r="J941" s="201"/>
      <c r="K941" s="201"/>
      <c r="L941" s="201"/>
      <c r="M941" s="201"/>
      <c r="N941" s="201"/>
      <c r="O941" s="201"/>
      <c r="P941" s="201"/>
      <c r="Q941" s="201"/>
    </row>
    <row r="942" ht="25.15" customHeight="true" x14ac:dyDescent="0.2">
      <c r="C942" s="201"/>
      <c r="D942" s="201"/>
      <c r="E942" s="201"/>
      <c r="F942" s="201"/>
      <c r="G942" s="201"/>
      <c r="H942" s="201"/>
      <c r="I942" s="201"/>
      <c r="J942" s="201"/>
      <c r="K942" s="201"/>
      <c r="L942" s="201"/>
      <c r="M942" s="201"/>
      <c r="N942" s="201"/>
      <c r="O942" s="201"/>
      <c r="P942" s="201"/>
      <c r="Q942" s="201"/>
    </row>
    <row r="943" ht="25.15" customHeight="true" x14ac:dyDescent="0.2">
      <c r="C943" s="201"/>
      <c r="D943" s="201"/>
      <c r="E943" s="201"/>
      <c r="F943" s="201"/>
      <c r="G943" s="201"/>
      <c r="H943" s="201"/>
      <c r="I943" s="201"/>
      <c r="J943" s="201"/>
      <c r="K943" s="201"/>
      <c r="L943" s="201"/>
      <c r="M943" s="201"/>
      <c r="N943" s="201"/>
      <c r="O943" s="201"/>
      <c r="P943" s="201"/>
      <c r="Q943" s="201"/>
    </row>
    <row r="944" ht="25.15" customHeight="true" x14ac:dyDescent="0.2">
      <c r="C944" s="201"/>
      <c r="D944" s="201"/>
      <c r="E944" s="201"/>
      <c r="F944" s="201"/>
      <c r="G944" s="201"/>
      <c r="H944" s="201"/>
      <c r="I944" s="201"/>
      <c r="J944" s="201"/>
      <c r="K944" s="201"/>
      <c r="L944" s="201"/>
      <c r="M944" s="201"/>
      <c r="N944" s="201"/>
      <c r="O944" s="201"/>
      <c r="P944" s="201"/>
      <c r="Q944" s="201"/>
    </row>
    <row r="945" ht="25.15" customHeight="true" x14ac:dyDescent="0.2">
      <c r="C945" s="201"/>
      <c r="D945" s="201"/>
      <c r="E945" s="201"/>
      <c r="F945" s="201"/>
      <c r="G945" s="201"/>
      <c r="H945" s="201"/>
      <c r="I945" s="201"/>
      <c r="J945" s="201"/>
      <c r="K945" s="201"/>
      <c r="L945" s="201"/>
      <c r="M945" s="201"/>
      <c r="N945" s="201"/>
      <c r="O945" s="201"/>
      <c r="P945" s="201"/>
      <c r="Q945" s="201"/>
    </row>
    <row r="946" ht="25.15" customHeight="true" x14ac:dyDescent="0.2">
      <c r="C946" s="201"/>
      <c r="D946" s="201"/>
      <c r="E946" s="201"/>
      <c r="F946" s="201"/>
      <c r="G946" s="201"/>
      <c r="H946" s="201"/>
      <c r="I946" s="201"/>
      <c r="J946" s="201"/>
      <c r="K946" s="201"/>
      <c r="L946" s="201"/>
      <c r="M946" s="201"/>
      <c r="N946" s="201"/>
      <c r="O946" s="201"/>
      <c r="P946" s="201"/>
      <c r="Q946" s="201"/>
    </row>
    <row r="947" ht="25.15" customHeight="true" x14ac:dyDescent="0.2">
      <c r="C947" s="201"/>
      <c r="D947" s="201"/>
      <c r="E947" s="201"/>
      <c r="F947" s="201"/>
      <c r="G947" s="201"/>
      <c r="H947" s="201"/>
      <c r="I947" s="201"/>
      <c r="J947" s="201"/>
      <c r="K947" s="201"/>
      <c r="L947" s="201"/>
      <c r="M947" s="201"/>
      <c r="N947" s="201"/>
      <c r="O947" s="201"/>
      <c r="P947" s="201"/>
      <c r="Q947" s="201"/>
    </row>
    <row r="948" ht="25.15" customHeight="true" x14ac:dyDescent="0.2">
      <c r="C948" s="201"/>
      <c r="D948" s="201"/>
      <c r="E948" s="201"/>
      <c r="F948" s="201"/>
      <c r="G948" s="201"/>
      <c r="H948" s="201"/>
      <c r="I948" s="201"/>
      <c r="J948" s="201"/>
      <c r="K948" s="201"/>
      <c r="L948" s="201"/>
      <c r="M948" s="201"/>
      <c r="N948" s="201"/>
      <c r="O948" s="201"/>
      <c r="P948" s="201"/>
      <c r="Q948" s="201"/>
    </row>
    <row r="949" ht="25.15" customHeight="true" x14ac:dyDescent="0.2">
      <c r="C949" s="201"/>
      <c r="D949" s="201"/>
      <c r="E949" s="201"/>
      <c r="F949" s="201"/>
      <c r="G949" s="201"/>
      <c r="H949" s="201"/>
      <c r="I949" s="201"/>
      <c r="J949" s="201"/>
      <c r="K949" s="201"/>
      <c r="L949" s="201"/>
      <c r="M949" s="201"/>
      <c r="N949" s="201"/>
      <c r="O949" s="201"/>
      <c r="P949" s="201"/>
      <c r="Q949" s="201"/>
    </row>
    <row r="950" ht="25.15" customHeight="true" x14ac:dyDescent="0.2">
      <c r="C950" s="201"/>
      <c r="D950" s="201"/>
      <c r="E950" s="201"/>
      <c r="F950" s="201"/>
      <c r="G950" s="201"/>
      <c r="H950" s="201"/>
      <c r="I950" s="201"/>
      <c r="J950" s="201"/>
      <c r="K950" s="201"/>
      <c r="L950" s="201"/>
      <c r="M950" s="201"/>
      <c r="N950" s="201"/>
      <c r="O950" s="201"/>
      <c r="P950" s="201"/>
      <c r="Q950" s="201"/>
    </row>
    <row r="951" ht="25.15" customHeight="true" x14ac:dyDescent="0.2">
      <c r="C951" s="201"/>
      <c r="D951" s="201"/>
      <c r="E951" s="201"/>
      <c r="F951" s="201"/>
      <c r="G951" s="201"/>
      <c r="H951" s="201"/>
      <c r="I951" s="201"/>
      <c r="J951" s="201"/>
      <c r="K951" s="201"/>
      <c r="L951" s="201"/>
      <c r="M951" s="201"/>
      <c r="N951" s="201"/>
      <c r="O951" s="201"/>
      <c r="P951" s="201"/>
      <c r="Q951" s="201"/>
    </row>
    <row r="952" ht="25.15" customHeight="true" x14ac:dyDescent="0.2">
      <c r="C952" s="201"/>
      <c r="D952" s="201"/>
      <c r="E952" s="201"/>
      <c r="F952" s="201"/>
      <c r="G952" s="201"/>
      <c r="H952" s="201"/>
      <c r="I952" s="201"/>
      <c r="J952" s="201"/>
      <c r="K952" s="201"/>
      <c r="L952" s="201"/>
      <c r="M952" s="201"/>
      <c r="N952" s="201"/>
      <c r="O952" s="201"/>
      <c r="P952" s="201"/>
      <c r="Q952" s="201"/>
    </row>
    <row r="953" ht="25.15" customHeight="true" x14ac:dyDescent="0.2">
      <c r="C953" s="201"/>
      <c r="D953" s="201"/>
      <c r="E953" s="201"/>
      <c r="F953" s="201"/>
      <c r="G953" s="201"/>
      <c r="H953" s="201"/>
      <c r="I953" s="201"/>
      <c r="J953" s="201"/>
      <c r="K953" s="201"/>
      <c r="L953" s="201"/>
      <c r="M953" s="201"/>
      <c r="N953" s="201"/>
      <c r="O953" s="201"/>
      <c r="P953" s="201"/>
      <c r="Q953" s="201"/>
    </row>
    <row r="954" ht="25.15" customHeight="true" x14ac:dyDescent="0.2">
      <c r="C954" s="201"/>
      <c r="D954" s="201"/>
      <c r="E954" s="201"/>
      <c r="F954" s="201"/>
      <c r="G954" s="201"/>
      <c r="H954" s="201"/>
      <c r="I954" s="201"/>
      <c r="J954" s="201"/>
      <c r="K954" s="201"/>
      <c r="L954" s="201"/>
      <c r="M954" s="201"/>
      <c r="N954" s="201"/>
      <c r="O954" s="201"/>
      <c r="P954" s="201"/>
      <c r="Q954" s="201"/>
    </row>
    <row r="955" ht="25.15" customHeight="true" x14ac:dyDescent="0.2">
      <c r="C955" s="201"/>
      <c r="D955" s="201"/>
      <c r="E955" s="201"/>
      <c r="F955" s="201"/>
      <c r="G955" s="201"/>
      <c r="H955" s="201"/>
      <c r="I955" s="201"/>
      <c r="J955" s="201"/>
      <c r="K955" s="201"/>
      <c r="L955" s="201"/>
      <c r="M955" s="201"/>
      <c r="N955" s="201"/>
      <c r="O955" s="201"/>
      <c r="P955" s="201"/>
      <c r="Q955" s="201"/>
    </row>
    <row r="956" ht="25.15" customHeight="true" x14ac:dyDescent="0.2">
      <c r="C956" s="201"/>
      <c r="D956" s="201"/>
      <c r="E956" s="201"/>
      <c r="F956" s="201"/>
      <c r="G956" s="201"/>
      <c r="H956" s="201"/>
      <c r="I956" s="201"/>
      <c r="J956" s="201"/>
      <c r="K956" s="201"/>
      <c r="L956" s="201"/>
      <c r="M956" s="201"/>
      <c r="N956" s="201"/>
      <c r="O956" s="201"/>
      <c r="P956" s="201"/>
      <c r="Q956" s="201"/>
    </row>
    <row r="957" ht="25.15" customHeight="true" x14ac:dyDescent="0.2">
      <c r="C957" s="201"/>
      <c r="D957" s="201"/>
      <c r="E957" s="201"/>
      <c r="F957" s="201"/>
      <c r="G957" s="201"/>
      <c r="H957" s="201"/>
      <c r="I957" s="201"/>
      <c r="J957" s="201"/>
      <c r="K957" s="201"/>
      <c r="L957" s="201"/>
      <c r="M957" s="201"/>
      <c r="N957" s="201"/>
      <c r="O957" s="201"/>
      <c r="P957" s="201"/>
      <c r="Q957" s="201"/>
    </row>
    <row r="958" ht="25.15" customHeight="true" x14ac:dyDescent="0.2">
      <c r="C958" s="201"/>
      <c r="D958" s="201"/>
      <c r="E958" s="201"/>
      <c r="F958" s="201"/>
      <c r="G958" s="201"/>
      <c r="H958" s="201"/>
      <c r="I958" s="201"/>
      <c r="J958" s="201"/>
      <c r="K958" s="201"/>
      <c r="L958" s="201"/>
      <c r="M958" s="201"/>
      <c r="N958" s="201"/>
      <c r="O958" s="201"/>
      <c r="P958" s="201"/>
      <c r="Q958" s="201"/>
    </row>
    <row r="959" ht="25.15" customHeight="true" x14ac:dyDescent="0.2">
      <c r="C959" s="201"/>
      <c r="D959" s="201"/>
      <c r="E959" s="201"/>
      <c r="F959" s="201"/>
      <c r="G959" s="201"/>
      <c r="H959" s="201"/>
      <c r="I959" s="201"/>
      <c r="J959" s="201"/>
      <c r="K959" s="201"/>
      <c r="L959" s="201"/>
      <c r="M959" s="201"/>
      <c r="N959" s="201"/>
      <c r="O959" s="201"/>
      <c r="P959" s="201"/>
      <c r="Q959" s="201"/>
    </row>
    <row r="960" ht="25.15" customHeight="true" x14ac:dyDescent="0.2">
      <c r="C960" s="201"/>
      <c r="D960" s="201"/>
      <c r="E960" s="201"/>
      <c r="F960" s="201"/>
      <c r="G960" s="201"/>
      <c r="H960" s="201"/>
      <c r="I960" s="201"/>
      <c r="J960" s="201"/>
      <c r="K960" s="201"/>
      <c r="L960" s="201"/>
      <c r="M960" s="201"/>
      <c r="N960" s="201"/>
      <c r="O960" s="201"/>
      <c r="P960" s="201"/>
      <c r="Q960" s="201"/>
    </row>
    <row r="961" ht="25.15" customHeight="true" x14ac:dyDescent="0.2">
      <c r="C961" s="201"/>
      <c r="D961" s="201"/>
      <c r="E961" s="201"/>
      <c r="F961" s="201"/>
      <c r="G961" s="201"/>
      <c r="H961" s="201"/>
      <c r="I961" s="201"/>
      <c r="J961" s="201"/>
      <c r="K961" s="201"/>
      <c r="L961" s="201"/>
      <c r="M961" s="201"/>
      <c r="N961" s="201"/>
      <c r="O961" s="201"/>
      <c r="P961" s="201"/>
      <c r="Q961" s="201"/>
    </row>
    <row r="962" ht="25.15" customHeight="true" x14ac:dyDescent="0.2">
      <c r="C962" s="201"/>
      <c r="D962" s="201"/>
      <c r="E962" s="201"/>
      <c r="F962" s="201"/>
      <c r="G962" s="201"/>
      <c r="H962" s="201"/>
      <c r="I962" s="201"/>
      <c r="J962" s="201"/>
      <c r="K962" s="201"/>
      <c r="L962" s="201"/>
      <c r="M962" s="201"/>
      <c r="N962" s="201"/>
      <c r="O962" s="201"/>
      <c r="P962" s="201"/>
      <c r="Q962" s="201"/>
    </row>
    <row r="963" ht="25.15" customHeight="true" x14ac:dyDescent="0.2">
      <c r="C963" s="201"/>
      <c r="D963" s="201"/>
      <c r="E963" s="201"/>
      <c r="F963" s="201"/>
      <c r="G963" s="201"/>
      <c r="H963" s="201"/>
      <c r="I963" s="201"/>
      <c r="J963" s="201"/>
      <c r="K963" s="201"/>
      <c r="L963" s="201"/>
      <c r="M963" s="201"/>
      <c r="N963" s="201"/>
      <c r="O963" s="201"/>
      <c r="P963" s="201"/>
      <c r="Q963" s="201"/>
    </row>
    <row r="964" ht="25.15" customHeight="true" x14ac:dyDescent="0.2">
      <c r="C964" s="201"/>
      <c r="D964" s="201"/>
      <c r="E964" s="201"/>
      <c r="F964" s="201"/>
      <c r="G964" s="201"/>
      <c r="H964" s="201"/>
      <c r="I964" s="201"/>
      <c r="J964" s="201"/>
      <c r="K964" s="201"/>
      <c r="L964" s="201"/>
      <c r="M964" s="201"/>
      <c r="N964" s="201"/>
      <c r="O964" s="201"/>
      <c r="P964" s="201"/>
      <c r="Q964" s="201"/>
    </row>
    <row r="965" ht="25.15" customHeight="true" x14ac:dyDescent="0.2">
      <c r="C965" s="201"/>
      <c r="D965" s="201"/>
      <c r="E965" s="201"/>
      <c r="F965" s="201"/>
      <c r="G965" s="201"/>
      <c r="H965" s="201"/>
      <c r="I965" s="201"/>
      <c r="J965" s="201"/>
      <c r="K965" s="201"/>
      <c r="L965" s="201"/>
      <c r="M965" s="201"/>
      <c r="N965" s="201"/>
      <c r="O965" s="201"/>
      <c r="P965" s="201"/>
      <c r="Q965" s="201"/>
    </row>
    <row r="966" ht="25.15" customHeight="true" x14ac:dyDescent="0.2">
      <c r="C966" s="201"/>
      <c r="D966" s="201"/>
      <c r="E966" s="201"/>
      <c r="F966" s="201"/>
      <c r="G966" s="201"/>
      <c r="H966" s="201"/>
      <c r="I966" s="201"/>
      <c r="J966" s="201"/>
      <c r="K966" s="201"/>
      <c r="L966" s="201"/>
      <c r="M966" s="201"/>
      <c r="N966" s="201"/>
      <c r="O966" s="201"/>
      <c r="P966" s="201"/>
      <c r="Q966" s="201"/>
    </row>
    <row r="967" ht="25.15" customHeight="true" x14ac:dyDescent="0.2">
      <c r="C967" s="201"/>
      <c r="D967" s="201"/>
      <c r="E967" s="201"/>
      <c r="F967" s="201"/>
      <c r="G967" s="201"/>
      <c r="H967" s="201"/>
      <c r="I967" s="201"/>
      <c r="J967" s="201"/>
      <c r="K967" s="201"/>
      <c r="L967" s="201"/>
      <c r="M967" s="201"/>
      <c r="N967" s="201"/>
      <c r="O967" s="201"/>
      <c r="P967" s="201"/>
      <c r="Q967" s="201"/>
    </row>
    <row r="968" ht="25.15" customHeight="true" x14ac:dyDescent="0.2">
      <c r="C968" s="201"/>
      <c r="D968" s="201"/>
      <c r="E968" s="201"/>
      <c r="F968" s="201"/>
      <c r="G968" s="201"/>
      <c r="H968" s="201"/>
      <c r="I968" s="201"/>
      <c r="J968" s="201"/>
      <c r="K968" s="201"/>
      <c r="L968" s="201"/>
      <c r="M968" s="201"/>
      <c r="N968" s="201"/>
      <c r="O968" s="201"/>
      <c r="P968" s="201"/>
      <c r="Q968" s="201"/>
    </row>
    <row r="969" ht="25.15" customHeight="true" x14ac:dyDescent="0.2">
      <c r="C969" s="201"/>
      <c r="D969" s="201"/>
      <c r="E969" s="201"/>
      <c r="F969" s="201"/>
      <c r="G969" s="201"/>
      <c r="H969" s="201"/>
      <c r="I969" s="201"/>
      <c r="J969" s="201"/>
      <c r="K969" s="201"/>
      <c r="L969" s="201"/>
      <c r="M969" s="201"/>
      <c r="N969" s="201"/>
      <c r="O969" s="201"/>
      <c r="P969" s="201"/>
      <c r="Q969" s="201"/>
    </row>
    <row r="970" ht="25.15" customHeight="true" x14ac:dyDescent="0.2">
      <c r="C970" s="201"/>
      <c r="D970" s="201"/>
      <c r="E970" s="201"/>
      <c r="F970" s="201"/>
      <c r="G970" s="201"/>
      <c r="H970" s="201"/>
      <c r="I970" s="201"/>
      <c r="J970" s="201"/>
      <c r="K970" s="201"/>
      <c r="L970" s="201"/>
      <c r="M970" s="201"/>
      <c r="N970" s="201"/>
      <c r="O970" s="201"/>
      <c r="P970" s="201"/>
      <c r="Q970" s="201"/>
    </row>
    <row r="971" ht="25.15" customHeight="true" x14ac:dyDescent="0.2">
      <c r="C971" s="201"/>
      <c r="D971" s="201"/>
      <c r="E971" s="201"/>
      <c r="F971" s="201"/>
      <c r="G971" s="201"/>
      <c r="H971" s="201"/>
      <c r="I971" s="201"/>
      <c r="J971" s="201"/>
      <c r="K971" s="201"/>
      <c r="L971" s="201"/>
      <c r="M971" s="201"/>
      <c r="N971" s="201"/>
      <c r="O971" s="201"/>
      <c r="P971" s="201"/>
      <c r="Q971" s="201"/>
    </row>
    <row r="972" ht="25.15" customHeight="true" x14ac:dyDescent="0.2">
      <c r="C972" s="201"/>
      <c r="D972" s="201"/>
      <c r="E972" s="201"/>
      <c r="F972" s="201"/>
      <c r="G972" s="201"/>
      <c r="H972" s="201"/>
      <c r="I972" s="201"/>
      <c r="J972" s="201"/>
      <c r="K972" s="201"/>
      <c r="L972" s="201"/>
      <c r="M972" s="201"/>
      <c r="N972" s="201"/>
      <c r="O972" s="201"/>
      <c r="P972" s="201"/>
      <c r="Q972" s="201"/>
    </row>
    <row r="973" ht="25.15" customHeight="true" x14ac:dyDescent="0.2">
      <c r="C973" s="201"/>
      <c r="D973" s="201"/>
      <c r="E973" s="201"/>
      <c r="F973" s="201"/>
      <c r="G973" s="201"/>
      <c r="H973" s="201"/>
      <c r="I973" s="201"/>
      <c r="J973" s="201"/>
      <c r="K973" s="201"/>
      <c r="L973" s="201"/>
      <c r="M973" s="201"/>
      <c r="N973" s="201"/>
      <c r="O973" s="201"/>
      <c r="P973" s="201"/>
      <c r="Q973" s="201"/>
    </row>
    <row r="974" ht="25.15" customHeight="true" x14ac:dyDescent="0.2">
      <c r="C974" s="201"/>
      <c r="D974" s="201"/>
      <c r="E974" s="201"/>
      <c r="F974" s="201"/>
      <c r="G974" s="201"/>
      <c r="H974" s="201"/>
      <c r="I974" s="201"/>
      <c r="J974" s="201"/>
      <c r="K974" s="201"/>
      <c r="L974" s="201"/>
      <c r="M974" s="201"/>
      <c r="N974" s="201"/>
      <c r="O974" s="201"/>
      <c r="P974" s="201"/>
      <c r="Q974" s="201"/>
    </row>
    <row r="975" ht="25.15" customHeight="true" x14ac:dyDescent="0.2">
      <c r="C975" s="201"/>
      <c r="D975" s="201"/>
      <c r="E975" s="201"/>
      <c r="F975" s="201"/>
      <c r="G975" s="201"/>
      <c r="H975" s="201"/>
      <c r="I975" s="201"/>
      <c r="J975" s="201"/>
      <c r="K975" s="201"/>
      <c r="L975" s="201"/>
      <c r="M975" s="201"/>
      <c r="N975" s="201"/>
      <c r="O975" s="201"/>
      <c r="P975" s="201"/>
      <c r="Q975" s="201"/>
    </row>
    <row r="976" ht="25.15" customHeight="true" x14ac:dyDescent="0.2">
      <c r="C976" s="201"/>
      <c r="D976" s="201"/>
      <c r="E976" s="201"/>
      <c r="F976" s="201"/>
      <c r="G976" s="201"/>
      <c r="H976" s="201"/>
      <c r="I976" s="201"/>
      <c r="J976" s="201"/>
      <c r="K976" s="201"/>
      <c r="L976" s="201"/>
      <c r="M976" s="201"/>
      <c r="N976" s="201"/>
      <c r="O976" s="201"/>
      <c r="P976" s="201"/>
      <c r="Q976" s="201"/>
    </row>
    <row r="977" ht="25.15" customHeight="true" x14ac:dyDescent="0.2">
      <c r="C977" s="201"/>
      <c r="D977" s="201"/>
      <c r="E977" s="201"/>
      <c r="F977" s="201"/>
      <c r="G977" s="201"/>
      <c r="H977" s="201"/>
      <c r="I977" s="201"/>
      <c r="J977" s="201"/>
      <c r="K977" s="201"/>
      <c r="L977" s="201"/>
      <c r="M977" s="201"/>
      <c r="N977" s="201"/>
      <c r="O977" s="201"/>
      <c r="P977" s="201"/>
      <c r="Q977" s="201"/>
    </row>
    <row r="978" ht="25.15" customHeight="true" x14ac:dyDescent="0.2">
      <c r="C978" s="201"/>
      <c r="D978" s="201"/>
      <c r="E978" s="201"/>
      <c r="F978" s="201"/>
      <c r="G978" s="201"/>
      <c r="H978" s="201"/>
      <c r="I978" s="201"/>
      <c r="J978" s="201"/>
      <c r="K978" s="201"/>
      <c r="L978" s="201"/>
      <c r="M978" s="201"/>
      <c r="N978" s="201"/>
      <c r="O978" s="201"/>
      <c r="P978" s="201"/>
      <c r="Q978" s="201"/>
    </row>
    <row r="979" ht="25.15" customHeight="true" x14ac:dyDescent="0.2">
      <c r="C979" s="201"/>
      <c r="D979" s="201"/>
      <c r="E979" s="201"/>
      <c r="F979" s="201"/>
      <c r="G979" s="201"/>
      <c r="H979" s="201"/>
      <c r="I979" s="201"/>
      <c r="J979" s="201"/>
      <c r="K979" s="201"/>
      <c r="L979" s="201"/>
      <c r="M979" s="201"/>
      <c r="N979" s="201"/>
      <c r="O979" s="201"/>
      <c r="P979" s="201"/>
      <c r="Q979" s="201"/>
    </row>
    <row r="980" ht="25.15" customHeight="true" x14ac:dyDescent="0.2">
      <c r="C980" s="201"/>
      <c r="D980" s="201"/>
      <c r="E980" s="201"/>
      <c r="F980" s="201"/>
      <c r="G980" s="201"/>
      <c r="H980" s="201"/>
      <c r="I980" s="201"/>
      <c r="J980" s="201"/>
      <c r="K980" s="201"/>
      <c r="L980" s="201"/>
      <c r="M980" s="201"/>
      <c r="N980" s="201"/>
      <c r="O980" s="201"/>
      <c r="P980" s="201"/>
      <c r="Q980" s="201"/>
    </row>
    <row r="981" ht="25.15" customHeight="true" x14ac:dyDescent="0.2">
      <c r="C981" s="201"/>
      <c r="D981" s="201"/>
      <c r="E981" s="201"/>
      <c r="F981" s="201"/>
      <c r="G981" s="201"/>
      <c r="H981" s="201"/>
      <c r="I981" s="201"/>
      <c r="J981" s="201"/>
      <c r="K981" s="201"/>
      <c r="L981" s="201"/>
      <c r="M981" s="201"/>
      <c r="N981" s="201"/>
      <c r="O981" s="201"/>
      <c r="P981" s="201"/>
      <c r="Q981" s="201"/>
    </row>
    <row r="982" ht="25.15" customHeight="true" x14ac:dyDescent="0.2">
      <c r="C982" s="201"/>
      <c r="D982" s="201"/>
      <c r="E982" s="201"/>
      <c r="F982" s="201"/>
      <c r="G982" s="201"/>
      <c r="H982" s="201"/>
      <c r="I982" s="201"/>
      <c r="J982" s="201"/>
      <c r="K982" s="201"/>
      <c r="L982" s="201"/>
      <c r="M982" s="201"/>
      <c r="N982" s="201"/>
      <c r="O982" s="201"/>
      <c r="P982" s="201"/>
      <c r="Q982" s="201"/>
    </row>
    <row r="983" ht="25.15" customHeight="true" x14ac:dyDescent="0.2">
      <c r="C983" s="201"/>
      <c r="D983" s="201"/>
      <c r="E983" s="201"/>
      <c r="F983" s="201"/>
      <c r="G983" s="201"/>
      <c r="H983" s="201"/>
      <c r="I983" s="201"/>
      <c r="J983" s="201"/>
      <c r="K983" s="201"/>
      <c r="L983" s="201"/>
      <c r="M983" s="201"/>
      <c r="N983" s="201"/>
      <c r="O983" s="201"/>
      <c r="P983" s="201"/>
      <c r="Q983" s="201"/>
    </row>
    <row r="984" ht="25.15" customHeight="true" x14ac:dyDescent="0.2">
      <c r="C984" s="201"/>
      <c r="D984" s="201"/>
      <c r="E984" s="201"/>
      <c r="F984" s="201"/>
      <c r="G984" s="201"/>
      <c r="H984" s="201"/>
      <c r="I984" s="201"/>
      <c r="J984" s="201"/>
      <c r="K984" s="201"/>
      <c r="L984" s="201"/>
      <c r="M984" s="201"/>
      <c r="N984" s="201"/>
      <c r="O984" s="201"/>
      <c r="P984" s="201"/>
      <c r="Q984" s="201"/>
    </row>
    <row r="985" ht="25.15" customHeight="true" x14ac:dyDescent="0.2">
      <c r="C985" s="201"/>
      <c r="D985" s="201"/>
      <c r="E985" s="201"/>
      <c r="F985" s="201"/>
      <c r="G985" s="201"/>
      <c r="H985" s="201"/>
      <c r="I985" s="201"/>
      <c r="J985" s="201"/>
      <c r="K985" s="201"/>
      <c r="L985" s="201"/>
      <c r="M985" s="201"/>
      <c r="N985" s="201"/>
      <c r="O985" s="201"/>
      <c r="P985" s="201"/>
      <c r="Q985" s="201"/>
    </row>
    <row r="986" ht="25.15" customHeight="true" x14ac:dyDescent="0.2">
      <c r="C986" s="201"/>
      <c r="D986" s="201"/>
      <c r="E986" s="201"/>
      <c r="F986" s="201"/>
      <c r="G986" s="201"/>
      <c r="H986" s="201"/>
      <c r="I986" s="201"/>
      <c r="J986" s="201"/>
      <c r="K986" s="201"/>
      <c r="L986" s="201"/>
      <c r="M986" s="201"/>
      <c r="N986" s="201"/>
      <c r="O986" s="201"/>
      <c r="P986" s="201"/>
      <c r="Q986" s="201"/>
    </row>
    <row r="987" ht="25.15" customHeight="true" x14ac:dyDescent="0.2">
      <c r="C987" s="201"/>
      <c r="D987" s="201"/>
      <c r="E987" s="201"/>
      <c r="F987" s="201"/>
      <c r="G987" s="201"/>
      <c r="H987" s="201"/>
      <c r="I987" s="201"/>
      <c r="J987" s="201"/>
      <c r="K987" s="201"/>
      <c r="L987" s="201"/>
      <c r="M987" s="201"/>
      <c r="N987" s="201"/>
      <c r="O987" s="201"/>
      <c r="P987" s="201"/>
      <c r="Q987" s="201"/>
    </row>
    <row r="988" ht="25.15" customHeight="true" x14ac:dyDescent="0.2">
      <c r="C988" s="201"/>
      <c r="D988" s="201"/>
      <c r="E988" s="201"/>
      <c r="F988" s="201"/>
      <c r="G988" s="201"/>
      <c r="H988" s="201"/>
      <c r="I988" s="201"/>
      <c r="J988" s="201"/>
      <c r="K988" s="201"/>
      <c r="L988" s="201"/>
      <c r="M988" s="201"/>
      <c r="N988" s="201"/>
      <c r="O988" s="201"/>
      <c r="P988" s="201"/>
      <c r="Q988" s="201"/>
    </row>
    <row r="989" ht="25.15" customHeight="true" x14ac:dyDescent="0.2">
      <c r="C989" s="201"/>
      <c r="D989" s="201"/>
      <c r="E989" s="201"/>
      <c r="F989" s="201"/>
      <c r="G989" s="201"/>
      <c r="H989" s="201"/>
      <c r="I989" s="201"/>
      <c r="J989" s="201"/>
      <c r="K989" s="201"/>
      <c r="L989" s="201"/>
      <c r="M989" s="201"/>
      <c r="N989" s="201"/>
      <c r="O989" s="201"/>
      <c r="P989" s="201"/>
      <c r="Q989" s="201"/>
    </row>
    <row r="990" ht="25.15" customHeight="true" x14ac:dyDescent="0.2">
      <c r="C990" s="201"/>
      <c r="D990" s="201"/>
      <c r="E990" s="201"/>
      <c r="F990" s="201"/>
      <c r="G990" s="201"/>
      <c r="H990" s="201"/>
      <c r="I990" s="201"/>
      <c r="J990" s="201"/>
      <c r="K990" s="201"/>
      <c r="L990" s="201"/>
      <c r="M990" s="201"/>
      <c r="N990" s="201"/>
      <c r="O990" s="201"/>
      <c r="P990" s="201"/>
      <c r="Q990" s="201"/>
    </row>
    <row r="991" ht="25.15" customHeight="true" x14ac:dyDescent="0.2">
      <c r="C991" s="201"/>
      <c r="D991" s="201"/>
      <c r="E991" s="201"/>
      <c r="F991" s="201"/>
      <c r="G991" s="201"/>
      <c r="H991" s="201"/>
      <c r="I991" s="201"/>
      <c r="J991" s="201"/>
      <c r="K991" s="201"/>
      <c r="L991" s="201"/>
      <c r="M991" s="201"/>
      <c r="N991" s="201"/>
      <c r="O991" s="201"/>
      <c r="P991" s="201"/>
      <c r="Q991" s="201"/>
    </row>
    <row r="992" ht="25.15" customHeight="true" x14ac:dyDescent="0.2">
      <c r="C992" s="201"/>
      <c r="D992" s="201"/>
      <c r="E992" s="201"/>
      <c r="F992" s="201"/>
      <c r="G992" s="201"/>
      <c r="H992" s="201"/>
      <c r="I992" s="201"/>
      <c r="J992" s="201"/>
      <c r="K992" s="201"/>
      <c r="L992" s="201"/>
      <c r="M992" s="201"/>
      <c r="N992" s="201"/>
      <c r="O992" s="201"/>
      <c r="P992" s="201"/>
      <c r="Q992" s="201"/>
    </row>
    <row r="993" ht="25.15" customHeight="true" x14ac:dyDescent="0.2">
      <c r="C993" s="201"/>
      <c r="D993" s="201"/>
      <c r="E993" s="201"/>
      <c r="F993" s="201"/>
      <c r="G993" s="201"/>
      <c r="H993" s="201"/>
      <c r="I993" s="201"/>
      <c r="J993" s="201"/>
      <c r="K993" s="201"/>
      <c r="L993" s="201"/>
      <c r="M993" s="201"/>
      <c r="N993" s="201"/>
      <c r="O993" s="201"/>
      <c r="P993" s="201"/>
      <c r="Q993" s="201"/>
    </row>
    <row r="994" ht="25.15" customHeight="true" x14ac:dyDescent="0.2">
      <c r="C994" s="201"/>
      <c r="D994" s="201"/>
      <c r="E994" s="201"/>
      <c r="F994" s="201"/>
      <c r="G994" s="201"/>
      <c r="H994" s="201"/>
      <c r="I994" s="201"/>
      <c r="J994" s="201"/>
      <c r="K994" s="201"/>
      <c r="L994" s="201"/>
      <c r="M994" s="201"/>
      <c r="N994" s="201"/>
      <c r="O994" s="201"/>
      <c r="P994" s="201"/>
      <c r="Q994" s="201"/>
    </row>
    <row r="995" ht="25.15" customHeight="true" x14ac:dyDescent="0.2">
      <c r="C995" s="201"/>
      <c r="D995" s="201"/>
      <c r="E995" s="201"/>
      <c r="F995" s="201"/>
      <c r="G995" s="201"/>
      <c r="H995" s="201"/>
      <c r="I995" s="201"/>
      <c r="J995" s="201"/>
      <c r="K995" s="201"/>
      <c r="L995" s="201"/>
      <c r="M995" s="201"/>
      <c r="N995" s="201"/>
      <c r="O995" s="201"/>
      <c r="P995" s="201"/>
      <c r="Q995" s="201"/>
    </row>
    <row r="996" ht="25.15" customHeight="true" x14ac:dyDescent="0.2">
      <c r="C996" s="201"/>
      <c r="D996" s="201"/>
      <c r="E996" s="201"/>
      <c r="F996" s="201"/>
      <c r="G996" s="201"/>
      <c r="H996" s="201"/>
      <c r="I996" s="201"/>
      <c r="J996" s="201"/>
      <c r="K996" s="201"/>
      <c r="L996" s="201"/>
      <c r="M996" s="201"/>
      <c r="N996" s="201"/>
      <c r="O996" s="201"/>
      <c r="P996" s="201"/>
      <c r="Q996" s="201"/>
    </row>
    <row r="997" ht="25.15" customHeight="true" x14ac:dyDescent="0.2">
      <c r="C997" s="201"/>
      <c r="D997" s="201"/>
      <c r="E997" s="201"/>
      <c r="F997" s="201"/>
      <c r="G997" s="201"/>
      <c r="H997" s="201"/>
      <c r="I997" s="201"/>
      <c r="J997" s="201"/>
      <c r="K997" s="201"/>
      <c r="L997" s="201"/>
      <c r="M997" s="201"/>
      <c r="N997" s="201"/>
      <c r="O997" s="201"/>
      <c r="P997" s="201"/>
      <c r="Q997" s="201"/>
    </row>
    <row r="998" ht="25.15" customHeight="true" x14ac:dyDescent="0.2">
      <c r="C998" s="201"/>
      <c r="D998" s="201"/>
      <c r="E998" s="201"/>
      <c r="F998" s="201"/>
      <c r="G998" s="201"/>
      <c r="H998" s="201"/>
      <c r="I998" s="201"/>
      <c r="J998" s="201"/>
      <c r="K998" s="201"/>
      <c r="L998" s="201"/>
      <c r="M998" s="201"/>
      <c r="N998" s="201"/>
      <c r="O998" s="201"/>
      <c r="P998" s="201"/>
      <c r="Q998" s="201"/>
    </row>
    <row r="999" ht="25.15" customHeight="true" x14ac:dyDescent="0.2">
      <c r="C999" s="201"/>
      <c r="D999" s="201"/>
      <c r="E999" s="201"/>
      <c r="F999" s="201"/>
      <c r="G999" s="201"/>
      <c r="H999" s="201"/>
      <c r="I999" s="201"/>
      <c r="J999" s="201"/>
      <c r="K999" s="201"/>
      <c r="L999" s="201"/>
      <c r="M999" s="201"/>
      <c r="N999" s="201"/>
      <c r="O999" s="201"/>
      <c r="P999" s="201"/>
      <c r="Q999" s="201"/>
    </row>
    <row r="1000" ht="25.15" customHeight="true" x14ac:dyDescent="0.2">
      <c r="C1000" s="201"/>
      <c r="D1000" s="201"/>
      <c r="E1000" s="201"/>
      <c r="F1000" s="201"/>
      <c r="G1000" s="201"/>
      <c r="H1000" s="201"/>
      <c r="I1000" s="201"/>
      <c r="J1000" s="201"/>
      <c r="K1000" s="201"/>
      <c r="L1000" s="201"/>
      <c r="M1000" s="201"/>
      <c r="N1000" s="201"/>
      <c r="O1000" s="201"/>
      <c r="P1000" s="201"/>
      <c r="Q1000" s="201"/>
    </row>
    <row r="1001" ht="25.15" customHeight="true" x14ac:dyDescent="0.2">
      <c r="C1001" s="201"/>
      <c r="D1001" s="201"/>
      <c r="E1001" s="201"/>
      <c r="F1001" s="201"/>
      <c r="G1001" s="201"/>
      <c r="H1001" s="201"/>
      <c r="I1001" s="201"/>
      <c r="J1001" s="201"/>
      <c r="K1001" s="201"/>
      <c r="L1001" s="201"/>
      <c r="M1001" s="201"/>
      <c r="N1001" s="201"/>
      <c r="O1001" s="201"/>
      <c r="P1001" s="201"/>
      <c r="Q1001" s="201"/>
    </row>
    <row r="1002" ht="25.15" customHeight="true" x14ac:dyDescent="0.2">
      <c r="C1002" s="201"/>
      <c r="D1002" s="201"/>
      <c r="E1002" s="201"/>
      <c r="F1002" s="201"/>
      <c r="G1002" s="201"/>
      <c r="H1002" s="201"/>
      <c r="I1002" s="201"/>
      <c r="J1002" s="201"/>
      <c r="K1002" s="201"/>
      <c r="L1002" s="201"/>
      <c r="M1002" s="201"/>
      <c r="N1002" s="201"/>
      <c r="O1002" s="201"/>
      <c r="P1002" s="201"/>
      <c r="Q1002" s="201"/>
    </row>
    <row r="1003" ht="25.15" customHeight="true" x14ac:dyDescent="0.2">
      <c r="C1003" s="201"/>
      <c r="D1003" s="201"/>
      <c r="E1003" s="201"/>
      <c r="F1003" s="201"/>
      <c r="G1003" s="201"/>
      <c r="H1003" s="201"/>
      <c r="I1003" s="201"/>
      <c r="J1003" s="201"/>
      <c r="K1003" s="201"/>
      <c r="L1003" s="201"/>
      <c r="M1003" s="201"/>
      <c r="N1003" s="201"/>
      <c r="O1003" s="201"/>
      <c r="P1003" s="201"/>
      <c r="Q1003" s="201"/>
    </row>
    <row r="1004" ht="25.15" customHeight="true" x14ac:dyDescent="0.2">
      <c r="C1004" s="201"/>
      <c r="D1004" s="201"/>
      <c r="E1004" s="201"/>
      <c r="F1004" s="201"/>
      <c r="G1004" s="201"/>
      <c r="H1004" s="201"/>
      <c r="I1004" s="201"/>
      <c r="J1004" s="201"/>
      <c r="K1004" s="201"/>
      <c r="L1004" s="201"/>
      <c r="M1004" s="201"/>
      <c r="N1004" s="201"/>
      <c r="O1004" s="201"/>
      <c r="P1004" s="201"/>
      <c r="Q1004" s="201"/>
    </row>
    <row r="1005" ht="25.15" customHeight="true" x14ac:dyDescent="0.2">
      <c r="C1005" s="201"/>
      <c r="D1005" s="201"/>
      <c r="E1005" s="201"/>
      <c r="F1005" s="201"/>
      <c r="G1005" s="201"/>
      <c r="H1005" s="201"/>
      <c r="I1005" s="201"/>
      <c r="J1005" s="201"/>
      <c r="K1005" s="201"/>
      <c r="L1005" s="201"/>
      <c r="M1005" s="201"/>
      <c r="N1005" s="201"/>
      <c r="O1005" s="201"/>
      <c r="P1005" s="201"/>
      <c r="Q1005" s="201"/>
    </row>
    <row r="1006" ht="25.15" customHeight="true" x14ac:dyDescent="0.2">
      <c r="C1006" s="201"/>
      <c r="D1006" s="201"/>
      <c r="E1006" s="201"/>
      <c r="F1006" s="201"/>
      <c r="G1006" s="201"/>
      <c r="H1006" s="201"/>
      <c r="I1006" s="201"/>
      <c r="J1006" s="201"/>
      <c r="K1006" s="201"/>
      <c r="L1006" s="201"/>
      <c r="M1006" s="201"/>
      <c r="N1006" s="201"/>
      <c r="O1006" s="201"/>
      <c r="P1006" s="201"/>
      <c r="Q1006" s="201"/>
    </row>
    <row r="1007" ht="25.15" customHeight="true" x14ac:dyDescent="0.2">
      <c r="C1007" s="201"/>
      <c r="D1007" s="201"/>
      <c r="E1007" s="201"/>
      <c r="F1007" s="201"/>
      <c r="G1007" s="201"/>
      <c r="H1007" s="201"/>
      <c r="I1007" s="201"/>
      <c r="J1007" s="201"/>
      <c r="K1007" s="201"/>
      <c r="L1007" s="201"/>
      <c r="M1007" s="201"/>
      <c r="N1007" s="201"/>
      <c r="O1007" s="201"/>
      <c r="P1007" s="201"/>
      <c r="Q1007" s="201"/>
    </row>
    <row r="1008" ht="25.15" customHeight="true" x14ac:dyDescent="0.2">
      <c r="C1008" s="201"/>
      <c r="D1008" s="201"/>
      <c r="E1008" s="201"/>
      <c r="F1008" s="201"/>
      <c r="G1008" s="201"/>
      <c r="H1008" s="201"/>
      <c r="I1008" s="201"/>
      <c r="J1008" s="201"/>
      <c r="K1008" s="201"/>
      <c r="L1008" s="201"/>
      <c r="M1008" s="201"/>
      <c r="N1008" s="201"/>
      <c r="O1008" s="201"/>
      <c r="P1008" s="201"/>
      <c r="Q1008" s="201"/>
    </row>
    <row r="1009" ht="25.15" customHeight="true" x14ac:dyDescent="0.2">
      <c r="C1009" s="201"/>
      <c r="D1009" s="201"/>
      <c r="E1009" s="201"/>
      <c r="F1009" s="201"/>
      <c r="G1009" s="201"/>
      <c r="H1009" s="201"/>
      <c r="I1009" s="201"/>
      <c r="J1009" s="201"/>
      <c r="K1009" s="201"/>
      <c r="L1009" s="201"/>
      <c r="M1009" s="201"/>
      <c r="N1009" s="201"/>
      <c r="O1009" s="201"/>
      <c r="P1009" s="201"/>
      <c r="Q1009" s="201"/>
    </row>
    <row r="1010" ht="25.15" customHeight="true" x14ac:dyDescent="0.2">
      <c r="C1010" s="201"/>
      <c r="D1010" s="201"/>
      <c r="E1010" s="201"/>
      <c r="F1010" s="201"/>
      <c r="G1010" s="201"/>
      <c r="H1010" s="201"/>
      <c r="I1010" s="201"/>
      <c r="J1010" s="201"/>
      <c r="K1010" s="201"/>
      <c r="L1010" s="201"/>
      <c r="M1010" s="201"/>
      <c r="N1010" s="201"/>
      <c r="O1010" s="201"/>
      <c r="P1010" s="201"/>
      <c r="Q1010" s="201"/>
    </row>
    <row r="1011" ht="25.15" customHeight="true" x14ac:dyDescent="0.2">
      <c r="C1011" s="201"/>
      <c r="D1011" s="201"/>
      <c r="E1011" s="201"/>
      <c r="F1011" s="201"/>
      <c r="G1011" s="201"/>
      <c r="H1011" s="201"/>
      <c r="I1011" s="201"/>
      <c r="J1011" s="201"/>
      <c r="K1011" s="201"/>
      <c r="L1011" s="201"/>
      <c r="M1011" s="201"/>
      <c r="N1011" s="201"/>
      <c r="O1011" s="201"/>
      <c r="P1011" s="201"/>
      <c r="Q1011" s="201"/>
    </row>
    <row r="1012" ht="25.15" customHeight="true" x14ac:dyDescent="0.2">
      <c r="C1012" s="201"/>
      <c r="D1012" s="201"/>
      <c r="E1012" s="201"/>
      <c r="F1012" s="201"/>
      <c r="G1012" s="201"/>
      <c r="H1012" s="201"/>
      <c r="I1012" s="201"/>
      <c r="J1012" s="201"/>
      <c r="K1012" s="201"/>
      <c r="L1012" s="201"/>
      <c r="M1012" s="201"/>
      <c r="N1012" s="201"/>
      <c r="O1012" s="201"/>
      <c r="P1012" s="201"/>
      <c r="Q1012" s="201"/>
    </row>
    <row r="1013" ht="25.15" customHeight="true" x14ac:dyDescent="0.2">
      <c r="C1013" s="201"/>
      <c r="D1013" s="201"/>
      <c r="E1013" s="201"/>
      <c r="F1013" s="201"/>
      <c r="G1013" s="201"/>
      <c r="H1013" s="201"/>
      <c r="I1013" s="201"/>
      <c r="J1013" s="201"/>
      <c r="K1013" s="201"/>
      <c r="L1013" s="201"/>
      <c r="M1013" s="201"/>
      <c r="N1013" s="201"/>
      <c r="O1013" s="201"/>
      <c r="P1013" s="201"/>
      <c r="Q1013" s="201"/>
    </row>
    <row r="1014" ht="25.15" customHeight="true" x14ac:dyDescent="0.2">
      <c r="C1014" s="201"/>
      <c r="D1014" s="201"/>
      <c r="E1014" s="201"/>
      <c r="F1014" s="201"/>
      <c r="G1014" s="201"/>
      <c r="H1014" s="201"/>
      <c r="I1014" s="201"/>
      <c r="J1014" s="201"/>
      <c r="K1014" s="201"/>
      <c r="L1014" s="201"/>
      <c r="M1014" s="201"/>
      <c r="N1014" s="201"/>
      <c r="O1014" s="201"/>
      <c r="P1014" s="201"/>
      <c r="Q1014" s="201"/>
    </row>
    <row r="1015" ht="25.15" customHeight="true" x14ac:dyDescent="0.2">
      <c r="C1015" s="201"/>
      <c r="D1015" s="201"/>
      <c r="E1015" s="201"/>
      <c r="F1015" s="201"/>
      <c r="G1015" s="201"/>
      <c r="H1015" s="201"/>
      <c r="I1015" s="201"/>
      <c r="J1015" s="201"/>
      <c r="K1015" s="201"/>
      <c r="L1015" s="201"/>
      <c r="M1015" s="201"/>
      <c r="N1015" s="201"/>
      <c r="O1015" s="201"/>
      <c r="P1015" s="201"/>
      <c r="Q1015" s="201"/>
    </row>
    <row r="1016" ht="25.15" customHeight="true" x14ac:dyDescent="0.2">
      <c r="C1016" s="201"/>
      <c r="D1016" s="201"/>
      <c r="E1016" s="201"/>
      <c r="F1016" s="201"/>
      <c r="G1016" s="201"/>
      <c r="H1016" s="201"/>
      <c r="I1016" s="201"/>
      <c r="J1016" s="201"/>
      <c r="K1016" s="201"/>
      <c r="L1016" s="201"/>
      <c r="M1016" s="201"/>
      <c r="N1016" s="201"/>
      <c r="O1016" s="201"/>
      <c r="P1016" s="201"/>
      <c r="Q1016" s="201"/>
    </row>
    <row r="1017" ht="25.15" customHeight="true" x14ac:dyDescent="0.2">
      <c r="C1017" s="201"/>
      <c r="D1017" s="201"/>
      <c r="E1017" s="201"/>
      <c r="F1017" s="201"/>
      <c r="G1017" s="201"/>
      <c r="H1017" s="201"/>
      <c r="I1017" s="201"/>
      <c r="J1017" s="201"/>
      <c r="K1017" s="201"/>
      <c r="L1017" s="201"/>
      <c r="M1017" s="201"/>
      <c r="N1017" s="201"/>
      <c r="O1017" s="201"/>
      <c r="P1017" s="201"/>
      <c r="Q1017" s="201"/>
    </row>
    <row r="1018" ht="25.15" customHeight="true" x14ac:dyDescent="0.2">
      <c r="C1018" s="201"/>
      <c r="D1018" s="201"/>
      <c r="E1018" s="201"/>
      <c r="F1018" s="201"/>
      <c r="G1018" s="201"/>
      <c r="H1018" s="201"/>
      <c r="I1018" s="201"/>
      <c r="J1018" s="201"/>
      <c r="K1018" s="201"/>
      <c r="L1018" s="201"/>
      <c r="M1018" s="201"/>
      <c r="N1018" s="201"/>
      <c r="O1018" s="201"/>
      <c r="P1018" s="201"/>
      <c r="Q1018" s="201"/>
    </row>
    <row r="1019" ht="25.15" customHeight="true" x14ac:dyDescent="0.2">
      <c r="C1019" s="201"/>
      <c r="D1019" s="201"/>
      <c r="E1019" s="201"/>
      <c r="F1019" s="201"/>
      <c r="G1019" s="201"/>
      <c r="H1019" s="201"/>
      <c r="I1019" s="201"/>
      <c r="J1019" s="201"/>
      <c r="K1019" s="201"/>
      <c r="L1019" s="201"/>
      <c r="M1019" s="201"/>
      <c r="N1019" s="201"/>
      <c r="O1019" s="201"/>
      <c r="P1019" s="201"/>
      <c r="Q1019" s="201"/>
    </row>
    <row r="1020" ht="25.15" customHeight="true" x14ac:dyDescent="0.2">
      <c r="C1020" s="201"/>
      <c r="D1020" s="201"/>
      <c r="E1020" s="201"/>
      <c r="F1020" s="201"/>
      <c r="G1020" s="201"/>
      <c r="H1020" s="201"/>
      <c r="I1020" s="201"/>
      <c r="J1020" s="201"/>
      <c r="K1020" s="201"/>
      <c r="L1020" s="201"/>
      <c r="M1020" s="201"/>
      <c r="N1020" s="201"/>
      <c r="O1020" s="201"/>
      <c r="P1020" s="201"/>
      <c r="Q1020" s="201"/>
    </row>
    <row r="1021" ht="25.15" customHeight="true" x14ac:dyDescent="0.2">
      <c r="C1021" s="201"/>
      <c r="D1021" s="201"/>
      <c r="E1021" s="201"/>
      <c r="F1021" s="201"/>
      <c r="G1021" s="201"/>
      <c r="H1021" s="201"/>
      <c r="I1021" s="201"/>
      <c r="J1021" s="201"/>
      <c r="K1021" s="201"/>
      <c r="L1021" s="201"/>
      <c r="M1021" s="201"/>
      <c r="N1021" s="201"/>
      <c r="O1021" s="201"/>
      <c r="P1021" s="201"/>
      <c r="Q1021" s="201"/>
    </row>
    <row r="1022" ht="25.15" customHeight="true" x14ac:dyDescent="0.2">
      <c r="C1022" s="201"/>
      <c r="D1022" s="201"/>
      <c r="E1022" s="201"/>
      <c r="F1022" s="201"/>
      <c r="G1022" s="201"/>
      <c r="H1022" s="201"/>
      <c r="I1022" s="201"/>
      <c r="J1022" s="201"/>
      <c r="K1022" s="201"/>
      <c r="L1022" s="201"/>
      <c r="M1022" s="201"/>
      <c r="N1022" s="201"/>
      <c r="O1022" s="201"/>
      <c r="P1022" s="201"/>
      <c r="Q1022" s="201"/>
    </row>
    <row r="1023" ht="25.15" customHeight="true" x14ac:dyDescent="0.2">
      <c r="C1023" s="201"/>
      <c r="D1023" s="201"/>
      <c r="E1023" s="201"/>
      <c r="F1023" s="201"/>
      <c r="G1023" s="201"/>
      <c r="H1023" s="201"/>
      <c r="I1023" s="201"/>
      <c r="J1023" s="201"/>
      <c r="K1023" s="201"/>
      <c r="L1023" s="201"/>
      <c r="M1023" s="201"/>
      <c r="N1023" s="201"/>
      <c r="O1023" s="201"/>
      <c r="P1023" s="201"/>
      <c r="Q1023" s="201"/>
    </row>
    <row r="1024" ht="25.15" customHeight="true" x14ac:dyDescent="0.2">
      <c r="C1024" s="201"/>
      <c r="D1024" s="201"/>
      <c r="E1024" s="201"/>
      <c r="F1024" s="201"/>
      <c r="G1024" s="201"/>
      <c r="H1024" s="201"/>
      <c r="I1024" s="201"/>
      <c r="J1024" s="201"/>
      <c r="K1024" s="201"/>
      <c r="L1024" s="201"/>
      <c r="M1024" s="201"/>
      <c r="N1024" s="201"/>
      <c r="O1024" s="201"/>
      <c r="P1024" s="201"/>
      <c r="Q1024" s="201"/>
    </row>
    <row r="1025" s="376" customFormat="true" ht="21" customHeight="true" x14ac:dyDescent="0.2">
      <c r="A1025" s="855" t="s">
        <v>139</v>
      </c>
      <c r="B1025" s="855"/>
      <c r="C1025" s="855"/>
      <c r="AL1025" s="369"/>
      <c r="AM1025" s="369"/>
      <c r="AN1025" s="369"/>
      <c r="AO1025" s="369"/>
      <c r="AP1025" s="369"/>
      <c r="AQ1025" s="369"/>
      <c r="AR1025" s="369"/>
      <c r="AS1025" s="369"/>
      <c r="AT1025" s="369"/>
      <c r="AU1025" s="369"/>
      <c r="AV1025" s="369"/>
      <c r="AW1025" s="369"/>
      <c r="AX1025" s="369"/>
      <c r="AY1025" s="369"/>
      <c r="AZ1025" s="369"/>
      <c r="BA1025" s="384"/>
      <c r="BB1025" s="451"/>
      <c r="BC1025"/>
      <c r="BD1025"/>
      <c r="BE1025"/>
      <c r="BF1025"/>
      <c r="BG1025"/>
      <c r="BH1025"/>
      <c r="BI1025"/>
      <c r="BJ1025"/>
      <c r="BK1025"/>
      <c r="BL1025"/>
      <c r="BM1025"/>
      <c r="BN1025"/>
      <c r="BO1025"/>
      <c r="BP1025"/>
      <c r="BQ1025"/>
      <c r="BR1025"/>
      <c r="BS1025"/>
      <c r="BT1025"/>
      <c r="BU1025"/>
      <c r="BV1025"/>
      <c r="BW1025"/>
      <c r="BX1025"/>
      <c r="BY1025" s="384"/>
      <c r="BZ1025" s="386"/>
      <c r="CA1025" s="386"/>
      <c r="CB1025" s="386"/>
      <c r="CC1025" s="386"/>
      <c r="CD1025" s="386"/>
      <c r="CE1025" s="386"/>
      <c r="CF1025" s="386"/>
      <c r="CG1025" s="386"/>
      <c r="CH1025" s="386"/>
      <c r="CI1025" s="386"/>
      <c r="CJ1025" s="386"/>
      <c r="CK1025" s="386"/>
      <c r="CL1025" s="386"/>
      <c r="CM1025" s="386"/>
      <c r="CN1025" s="386"/>
      <c r="CO1025" s="386"/>
      <c r="CP1025" s="386"/>
      <c r="CQ1025" s="386"/>
      <c r="CR1025" s="386"/>
      <c r="CS1025" s="386"/>
      <c r="CT1025" s="386"/>
      <c r="CU1025" s="386"/>
      <c r="CV1025" s="386"/>
      <c r="CW1025" s="386"/>
      <c r="CX1025" s="386"/>
      <c r="CY1025" s="386"/>
      <c r="CZ1025" s="386"/>
    </row>
    <row r="1026" s="376" customFormat="true" ht="15.95" customHeight="true" x14ac:dyDescent="0.2">
      <c r="A1026" s="824" t="s">
        <v>180</v>
      </c>
      <c r="B1026" s="824"/>
      <c r="C1026" s="581" t="s">
        <v>181</v>
      </c>
      <c r="AL1026" s="369"/>
      <c r="AM1026" s="369"/>
      <c r="AN1026" s="369"/>
      <c r="AO1026" s="369"/>
      <c r="AP1026" s="369"/>
      <c r="AQ1026" s="369"/>
      <c r="AR1026" s="369"/>
      <c r="AS1026" s="369"/>
      <c r="AT1026" s="369"/>
      <c r="AU1026" s="369"/>
      <c r="AV1026" s="369"/>
      <c r="AW1026" s="369"/>
      <c r="AX1026" s="369"/>
      <c r="AY1026" s="369"/>
      <c r="AZ1026" s="369"/>
      <c r="BA1026" s="384"/>
      <c r="BB1026" s="451"/>
      <c r="BC1026"/>
      <c r="BD1026"/>
      <c r="BE1026"/>
      <c r="BF1026"/>
      <c r="BG1026"/>
      <c r="BH1026"/>
      <c r="BI1026"/>
      <c r="BJ1026"/>
      <c r="BK1026"/>
      <c r="BL1026"/>
      <c r="BM1026"/>
      <c r="BN1026"/>
      <c r="BO1026"/>
      <c r="BP1026"/>
      <c r="BQ1026"/>
      <c r="BR1026"/>
      <c r="BS1026"/>
      <c r="BT1026"/>
      <c r="BU1026"/>
      <c r="BV1026"/>
      <c r="BW1026"/>
      <c r="BX1026"/>
      <c r="BY1026" s="384"/>
      <c r="BZ1026" s="386"/>
      <c r="CA1026" s="386"/>
      <c r="CB1026" s="386"/>
      <c r="CC1026" s="386"/>
      <c r="CD1026" s="386"/>
      <c r="CE1026" s="386"/>
      <c r="CF1026" s="386"/>
      <c r="CG1026" s="386"/>
      <c r="CH1026" s="386"/>
      <c r="CI1026" s="386"/>
      <c r="CJ1026" s="386"/>
      <c r="CK1026" s="386"/>
      <c r="CL1026" s="386"/>
      <c r="CM1026" s="386"/>
      <c r="CN1026" s="386"/>
      <c r="CO1026" s="386"/>
      <c r="CP1026" s="386"/>
      <c r="CQ1026" s="386"/>
      <c r="CR1026" s="386"/>
      <c r="CS1026" s="386"/>
      <c r="CT1026" s="386"/>
      <c r="CU1026" s="386"/>
      <c r="CV1026" s="386"/>
      <c r="CW1026" s="386"/>
      <c r="CX1026" s="386"/>
      <c r="CY1026" s="386"/>
      <c r="CZ1026" s="386"/>
    </row>
    <row r="1027" s="376" customFormat="true" ht="17.1" hidden="true" customHeight="true" x14ac:dyDescent="0.2">
      <c r="A1027" s="582" t="s">
        <v>182</v>
      </c>
      <c r="B1027" s="583" t="s">
        <v>183</v>
      </c>
      <c r="C1027" s="584">
        <v>16386</v>
      </c>
      <c r="AL1027" s="369"/>
      <c r="AM1027" s="369"/>
      <c r="AN1027" s="369"/>
      <c r="AO1027" s="369"/>
      <c r="AP1027" s="369"/>
      <c r="AQ1027" s="369"/>
      <c r="AR1027" s="369"/>
      <c r="AS1027" s="369"/>
      <c r="AT1027" s="369"/>
      <c r="AU1027" s="369"/>
      <c r="AV1027" s="369"/>
      <c r="AW1027" s="369"/>
      <c r="AX1027" s="369"/>
      <c r="AY1027" s="369"/>
      <c r="AZ1027" s="369"/>
      <c r="BA1027" s="384"/>
      <c r="BB1027" s="451"/>
      <c r="BC1027"/>
      <c r="BD1027"/>
      <c r="BE1027"/>
      <c r="BF1027"/>
      <c r="BG1027"/>
      <c r="BH1027"/>
      <c r="BI1027"/>
      <c r="BJ1027"/>
      <c r="BK1027"/>
      <c r="BL1027"/>
      <c r="BM1027"/>
      <c r="BN1027"/>
      <c r="BO1027"/>
      <c r="BP1027"/>
      <c r="BQ1027"/>
      <c r="BR1027"/>
      <c r="BS1027"/>
      <c r="BT1027"/>
      <c r="BU1027"/>
      <c r="BV1027"/>
      <c r="BW1027"/>
      <c r="BX1027"/>
      <c r="BY1027" s="384"/>
      <c r="BZ1027" s="386"/>
      <c r="CA1027" s="386"/>
      <c r="CB1027" s="386"/>
      <c r="CC1027" s="386"/>
      <c r="CD1027" s="386"/>
      <c r="CE1027" s="386"/>
      <c r="CF1027" s="386"/>
      <c r="CG1027" s="386"/>
      <c r="CH1027" s="386"/>
      <c r="CI1027" s="386"/>
      <c r="CJ1027" s="386"/>
      <c r="CK1027" s="386"/>
      <c r="CL1027" s="386"/>
      <c r="CM1027" s="386"/>
      <c r="CN1027" s="386"/>
      <c r="CO1027" s="386"/>
      <c r="CP1027" s="386"/>
      <c r="CQ1027" s="386"/>
      <c r="CR1027" s="386"/>
      <c r="CS1027" s="386"/>
      <c r="CT1027" s="386"/>
      <c r="CU1027" s="386"/>
      <c r="CV1027" s="386"/>
      <c r="CW1027" s="386"/>
      <c r="CX1027" s="386"/>
      <c r="CY1027" s="386"/>
      <c r="CZ1027" s="386"/>
    </row>
    <row r="1028" s="376" customFormat="true" ht="17.1" hidden="true" customHeight="true" x14ac:dyDescent="0.2">
      <c r="A1028" s="585" t="s">
        <v>184</v>
      </c>
      <c r="B1028" s="586" t="s">
        <v>183</v>
      </c>
      <c r="C1028" s="587">
        <v>16386</v>
      </c>
      <c r="AL1028" s="369"/>
      <c r="AM1028" s="369"/>
      <c r="AN1028" s="369"/>
      <c r="AO1028" s="369"/>
      <c r="AP1028" s="369"/>
      <c r="AQ1028" s="369"/>
      <c r="AR1028" s="369"/>
      <c r="AS1028" s="369"/>
      <c r="AT1028" s="369"/>
      <c r="AU1028" s="369"/>
      <c r="AV1028" s="369"/>
      <c r="AW1028" s="369"/>
      <c r="AX1028" s="369"/>
      <c r="AY1028" s="369"/>
      <c r="AZ1028" s="369"/>
      <c r="BA1028" s="384"/>
      <c r="BB1028" s="451"/>
      <c r="BC1028"/>
      <c r="BD1028"/>
      <c r="BE1028"/>
      <c r="BF1028"/>
      <c r="BG1028"/>
      <c r="BH1028"/>
      <c r="BI1028"/>
      <c r="BJ1028"/>
      <c r="BK1028"/>
      <c r="BL1028"/>
      <c r="BM1028"/>
      <c r="BN1028"/>
      <c r="BO1028"/>
      <c r="BP1028"/>
      <c r="BQ1028"/>
      <c r="BR1028"/>
      <c r="BS1028"/>
      <c r="BT1028"/>
      <c r="BU1028"/>
      <c r="BV1028"/>
      <c r="BW1028"/>
      <c r="BX1028"/>
      <c r="BY1028" s="384"/>
      <c r="BZ1028" s="386"/>
      <c r="CA1028" s="386"/>
      <c r="CB1028" s="386"/>
      <c r="CC1028" s="386"/>
      <c r="CD1028" s="386"/>
      <c r="CE1028" s="386"/>
      <c r="CF1028" s="386"/>
      <c r="CG1028" s="386"/>
      <c r="CH1028" s="386"/>
      <c r="CI1028" s="386"/>
      <c r="CJ1028" s="386"/>
      <c r="CK1028" s="386"/>
      <c r="CL1028" s="386"/>
      <c r="CM1028" s="386"/>
      <c r="CN1028" s="386"/>
      <c r="CO1028" s="386"/>
      <c r="CP1028" s="386"/>
      <c r="CQ1028" s="386"/>
      <c r="CR1028" s="386"/>
      <c r="CS1028" s="386"/>
      <c r="CT1028" s="386"/>
      <c r="CU1028" s="386"/>
      <c r="CV1028" s="386"/>
      <c r="CW1028" s="386"/>
      <c r="CX1028" s="386"/>
      <c r="CY1028" s="386"/>
      <c r="CZ1028" s="386"/>
    </row>
    <row r="1029" s="376" customFormat="true" ht="17.1" hidden="true" customHeight="true" x14ac:dyDescent="0.2">
      <c r="A1029" s="585" t="s">
        <v>185</v>
      </c>
      <c r="B1029" s="586" t="s">
        <v>183</v>
      </c>
      <c r="C1029" s="587">
        <v>16386</v>
      </c>
      <c r="AL1029" s="369"/>
      <c r="AM1029" s="369"/>
      <c r="AN1029" s="369"/>
      <c r="AO1029" s="369"/>
      <c r="AP1029" s="369"/>
      <c r="AQ1029" s="369"/>
      <c r="AR1029" s="369"/>
      <c r="AS1029" s="369"/>
      <c r="AT1029" s="369"/>
      <c r="AU1029" s="369"/>
      <c r="AV1029" s="369"/>
      <c r="AW1029" s="369"/>
      <c r="AX1029" s="369"/>
      <c r="AY1029" s="369"/>
      <c r="AZ1029" s="369"/>
      <c r="BA1029" s="384"/>
      <c r="BB1029" s="451"/>
      <c r="BC1029"/>
      <c r="BD1029"/>
      <c r="BE1029"/>
      <c r="BF1029"/>
      <c r="BG1029"/>
      <c r="BH1029"/>
      <c r="BI1029"/>
      <c r="BJ1029"/>
      <c r="BK1029"/>
      <c r="BL1029"/>
      <c r="BM1029"/>
      <c r="BN1029"/>
      <c r="BO1029"/>
      <c r="BP1029"/>
      <c r="BQ1029"/>
      <c r="BR1029"/>
      <c r="BS1029"/>
      <c r="BT1029"/>
      <c r="BU1029"/>
      <c r="BV1029"/>
      <c r="BW1029"/>
      <c r="BX1029"/>
      <c r="BY1029" s="384"/>
      <c r="BZ1029" s="386"/>
      <c r="CA1029" s="386"/>
      <c r="CB1029" s="386"/>
      <c r="CC1029" s="386"/>
      <c r="CD1029" s="386"/>
      <c r="CE1029" s="386"/>
      <c r="CF1029" s="386"/>
      <c r="CG1029" s="386"/>
      <c r="CH1029" s="386"/>
      <c r="CI1029" s="386"/>
      <c r="CJ1029" s="386"/>
      <c r="CK1029" s="386"/>
      <c r="CL1029" s="386"/>
      <c r="CM1029" s="386"/>
      <c r="CN1029" s="386"/>
      <c r="CO1029" s="386"/>
      <c r="CP1029" s="386"/>
      <c r="CQ1029" s="386"/>
      <c r="CR1029" s="386"/>
      <c r="CS1029" s="386"/>
      <c r="CT1029" s="386"/>
      <c r="CU1029" s="386"/>
      <c r="CV1029" s="386"/>
      <c r="CW1029" s="386"/>
      <c r="CX1029" s="386"/>
      <c r="CY1029" s="386"/>
      <c r="CZ1029" s="386"/>
    </row>
    <row r="1030" s="376" customFormat="true" ht="17.1" hidden="true" customHeight="true" x14ac:dyDescent="0.2">
      <c r="A1030" s="585" t="s">
        <v>186</v>
      </c>
      <c r="B1030" s="586" t="s">
        <v>183</v>
      </c>
      <c r="C1030" s="587">
        <v>16386</v>
      </c>
      <c r="AL1030" s="369"/>
      <c r="AM1030" s="369"/>
      <c r="AN1030" s="369"/>
      <c r="AO1030" s="369"/>
      <c r="AP1030" s="369"/>
      <c r="AQ1030" s="369"/>
      <c r="AR1030" s="369"/>
      <c r="AS1030" s="369"/>
      <c r="AT1030" s="369"/>
      <c r="AU1030" s="369"/>
      <c r="AV1030" s="369"/>
      <c r="AW1030" s="369"/>
      <c r="AX1030" s="369"/>
      <c r="AY1030" s="369"/>
      <c r="AZ1030" s="369"/>
      <c r="BA1030" s="384"/>
      <c r="BB1030" s="451"/>
      <c r="BC1030"/>
      <c r="BD1030"/>
      <c r="BE1030"/>
      <c r="BF1030"/>
      <c r="BG1030"/>
      <c r="BH1030"/>
      <c r="BI1030"/>
      <c r="BJ1030"/>
      <c r="BK1030"/>
      <c r="BL1030"/>
      <c r="BM1030"/>
      <c r="BN1030"/>
      <c r="BO1030"/>
      <c r="BP1030"/>
      <c r="BQ1030"/>
      <c r="BR1030"/>
      <c r="BS1030"/>
      <c r="BT1030"/>
      <c r="BU1030"/>
      <c r="BV1030"/>
      <c r="BW1030"/>
      <c r="BX1030"/>
      <c r="BY1030" s="384"/>
      <c r="BZ1030" s="386"/>
      <c r="CA1030" s="386"/>
      <c r="CB1030" s="386"/>
      <c r="CC1030" s="386"/>
      <c r="CD1030" s="386"/>
      <c r="CE1030" s="386"/>
      <c r="CF1030" s="386"/>
      <c r="CG1030" s="386"/>
      <c r="CH1030" s="386"/>
      <c r="CI1030" s="386"/>
      <c r="CJ1030" s="386"/>
      <c r="CK1030" s="386"/>
      <c r="CL1030" s="386"/>
      <c r="CM1030" s="386"/>
      <c r="CN1030" s="386"/>
      <c r="CO1030" s="386"/>
      <c r="CP1030" s="386"/>
      <c r="CQ1030" s="386"/>
      <c r="CR1030" s="386"/>
      <c r="CS1030" s="386"/>
      <c r="CT1030" s="386"/>
      <c r="CU1030" s="386"/>
      <c r="CV1030" s="386"/>
      <c r="CW1030" s="386"/>
      <c r="CX1030" s="386"/>
      <c r="CY1030" s="386"/>
      <c r="CZ1030" s="386"/>
    </row>
    <row r="1031" s="376" customFormat="true" ht="17.1" customHeight="true" x14ac:dyDescent="0.2">
      <c r="A1031" s="825" t="s">
        <v>187</v>
      </c>
      <c r="B1031" s="586" t="s">
        <v>188</v>
      </c>
      <c r="C1031" s="587">
        <v>6399</v>
      </c>
      <c r="AL1031" s="369"/>
      <c r="AM1031" s="369"/>
      <c r="AN1031" s="369"/>
      <c r="AO1031" s="369"/>
      <c r="AP1031" s="369"/>
      <c r="AQ1031" s="369"/>
      <c r="AR1031" s="369"/>
      <c r="AS1031" s="369"/>
      <c r="AT1031" s="369"/>
      <c r="AU1031" s="369"/>
      <c r="AV1031" s="369"/>
      <c r="AW1031" s="369"/>
      <c r="AX1031" s="369"/>
      <c r="AY1031" s="369"/>
      <c r="AZ1031" s="369"/>
      <c r="BA1031" s="384"/>
      <c r="BB1031" s="451"/>
      <c r="BC1031"/>
      <c r="BD1031"/>
      <c r="BE1031"/>
      <c r="BF1031"/>
      <c r="BG1031"/>
      <c r="BH1031"/>
      <c r="BI1031"/>
      <c r="BJ1031"/>
      <c r="BK1031"/>
      <c r="BL1031"/>
      <c r="BM1031"/>
      <c r="BN1031"/>
      <c r="BO1031"/>
      <c r="BP1031"/>
      <c r="BQ1031"/>
      <c r="BR1031"/>
      <c r="BS1031"/>
      <c r="BT1031"/>
      <c r="BU1031"/>
      <c r="BV1031"/>
      <c r="BW1031"/>
      <c r="BX1031"/>
      <c r="BY1031" s="384"/>
      <c r="BZ1031" s="386"/>
      <c r="CA1031" s="386"/>
      <c r="CB1031" s="386"/>
      <c r="CC1031" s="386"/>
      <c r="CD1031" s="386"/>
      <c r="CE1031" s="386"/>
      <c r="CF1031" s="386"/>
      <c r="CG1031" s="386"/>
      <c r="CH1031" s="386"/>
      <c r="CI1031" s="386"/>
      <c r="CJ1031" s="386"/>
      <c r="CK1031" s="386"/>
      <c r="CL1031" s="386"/>
      <c r="CM1031" s="386"/>
      <c r="CN1031" s="386"/>
      <c r="CO1031" s="386"/>
      <c r="CP1031" s="386"/>
      <c r="CQ1031" s="386"/>
      <c r="CR1031" s="386"/>
      <c r="CS1031" s="386"/>
      <c r="CT1031" s="386"/>
      <c r="CU1031" s="386"/>
      <c r="CV1031" s="386"/>
      <c r="CW1031" s="386"/>
      <c r="CX1031" s="386"/>
      <c r="CY1031" s="386"/>
      <c r="CZ1031" s="386"/>
    </row>
    <row r="1032" s="376" customFormat="true" ht="17.1" customHeight="true" x14ac:dyDescent="0.2">
      <c r="A1032" s="825"/>
      <c r="B1032" s="586" t="s">
        <v>189</v>
      </c>
      <c r="C1032" s="587">
        <v>9987</v>
      </c>
      <c r="AL1032" s="369"/>
      <c r="AM1032" s="369"/>
      <c r="AN1032" s="369"/>
      <c r="AO1032" s="369"/>
      <c r="AP1032" s="369"/>
      <c r="AQ1032" s="369"/>
      <c r="AR1032" s="369"/>
      <c r="AS1032" s="369"/>
      <c r="AT1032" s="369"/>
      <c r="AU1032" s="369"/>
      <c r="AV1032" s="369"/>
      <c r="AW1032" s="369"/>
      <c r="AX1032" s="369"/>
      <c r="AY1032" s="369"/>
      <c r="AZ1032" s="369"/>
      <c r="BA1032" s="384"/>
      <c r="BB1032" s="451"/>
      <c r="BC1032"/>
      <c r="BD1032"/>
      <c r="BE1032"/>
      <c r="BF1032"/>
      <c r="BG1032"/>
      <c r="BH1032"/>
      <c r="BI1032"/>
      <c r="BJ1032"/>
      <c r="BK1032"/>
      <c r="BL1032"/>
      <c r="BM1032"/>
      <c r="BN1032"/>
      <c r="BO1032"/>
      <c r="BP1032"/>
      <c r="BQ1032"/>
      <c r="BR1032"/>
      <c r="BS1032"/>
      <c r="BT1032"/>
      <c r="BU1032"/>
      <c r="BV1032"/>
      <c r="BW1032"/>
      <c r="BX1032"/>
      <c r="BY1032" s="384"/>
      <c r="BZ1032" s="386"/>
      <c r="CA1032" s="386"/>
      <c r="CB1032" s="386"/>
      <c r="CC1032" s="386"/>
      <c r="CD1032" s="386"/>
      <c r="CE1032" s="386"/>
      <c r="CF1032" s="386"/>
      <c r="CG1032" s="386"/>
      <c r="CH1032" s="386"/>
      <c r="CI1032" s="386"/>
      <c r="CJ1032" s="386"/>
      <c r="CK1032" s="386"/>
      <c r="CL1032" s="386"/>
      <c r="CM1032" s="386"/>
      <c r="CN1032" s="386"/>
      <c r="CO1032" s="386"/>
      <c r="CP1032" s="386"/>
      <c r="CQ1032" s="386"/>
      <c r="CR1032" s="386"/>
      <c r="CS1032" s="386"/>
      <c r="CT1032" s="386"/>
      <c r="CU1032" s="386"/>
      <c r="CV1032" s="386"/>
      <c r="CW1032" s="386"/>
      <c r="CX1032" s="386"/>
      <c r="CY1032" s="386"/>
      <c r="CZ1032" s="386"/>
    </row>
    <row r="1033" s="376" customFormat="true" ht="17.1" customHeight="true" x14ac:dyDescent="0.2">
      <c r="A1033" s="826"/>
      <c r="B1033" s="588" t="s">
        <v>190</v>
      </c>
      <c r="C1033" s="589">
        <v>0</v>
      </c>
      <c r="AL1033" s="369"/>
      <c r="AM1033" s="369"/>
      <c r="AN1033" s="369"/>
      <c r="AO1033" s="369"/>
      <c r="AP1033" s="369"/>
      <c r="AQ1033" s="369"/>
      <c r="AR1033" s="369"/>
      <c r="AS1033" s="369"/>
      <c r="AT1033" s="369"/>
      <c r="AU1033" s="369"/>
      <c r="AV1033" s="369"/>
      <c r="AW1033" s="369"/>
      <c r="AX1033" s="369"/>
      <c r="AY1033" s="369"/>
      <c r="AZ1033" s="369"/>
      <c r="BA1033" s="630"/>
      <c r="BB1033" s="342"/>
      <c r="BC1033" s="630"/>
      <c r="BD1033" s="630"/>
      <c r="BE1033" s="630"/>
      <c r="BF1033" s="630"/>
      <c r="BG1033" s="630"/>
      <c r="BH1033" s="630"/>
      <c r="BI1033" s="630"/>
      <c r="BJ1033" s="630"/>
      <c r="BK1033" s="630"/>
      <c r="BL1033" s="630"/>
      <c r="BM1033" s="630"/>
      <c r="BN1033" s="630"/>
      <c r="BO1033" s="630"/>
      <c r="BP1033" s="630"/>
      <c r="BQ1033" s="630"/>
      <c r="BR1033" s="630"/>
      <c r="BS1033" s="630"/>
      <c r="BT1033" s="630"/>
      <c r="BU1033" s="630"/>
      <c r="BV1033" s="630"/>
      <c r="BW1033" s="630"/>
      <c r="BX1033" s="630"/>
      <c r="BY1033" s="630"/>
      <c r="BZ1033" s="369"/>
      <c r="CA1033" s="369"/>
      <c r="CB1033" s="369"/>
      <c r="CC1033" s="369"/>
      <c r="CD1033" s="369"/>
      <c r="CE1033" s="369"/>
      <c r="CF1033" s="369"/>
      <c r="CG1033" s="369"/>
      <c r="CH1033" s="369"/>
      <c r="CI1033" s="369"/>
      <c r="CJ1033" s="369"/>
      <c r="CK1033" s="369"/>
      <c r="CL1033" s="369"/>
      <c r="CM1033" s="369"/>
      <c r="CN1033" s="369"/>
      <c r="CO1033" s="369"/>
      <c r="CP1033" s="369"/>
      <c r="CQ1033" s="369"/>
      <c r="CR1033" s="369"/>
      <c r="CS1033" s="369"/>
      <c r="CT1033" s="369"/>
      <c r="CU1033" s="369"/>
      <c r="CV1033" s="369"/>
      <c r="CW1033" s="369"/>
      <c r="CX1033" s="369"/>
      <c r="CY1033" s="369"/>
      <c r="CZ1033" s="369"/>
    </row>
    <row r="1034" s="376" customFormat="true" ht="12.95" customHeight="true" x14ac:dyDescent="0.2">
      <c r="A1034" s="827" t="s">
        <v>374</v>
      </c>
      <c r="B1034" s="827"/>
      <c r="C1034" s="827"/>
      <c r="AL1034" s="369"/>
      <c r="AM1034" s="369"/>
      <c r="AN1034" s="369"/>
      <c r="AO1034" s="369"/>
      <c r="AP1034" s="369"/>
      <c r="AQ1034" s="369"/>
      <c r="AR1034" s="369"/>
      <c r="AS1034" s="369"/>
      <c r="AT1034" s="369"/>
      <c r="AU1034" s="369"/>
      <c r="AV1034" s="369"/>
      <c r="AW1034" s="369"/>
      <c r="AX1034" s="369"/>
      <c r="AY1034" s="369"/>
      <c r="AZ1034" s="369"/>
      <c r="BA1034" s="384"/>
      <c r="BB1034" s="451"/>
      <c r="BC1034"/>
      <c r="BD1034"/>
      <c r="BE1034"/>
      <c r="BF1034"/>
      <c r="BG1034"/>
      <c r="BH1034"/>
      <c r="BI1034"/>
      <c r="BJ1034"/>
      <c r="BK1034"/>
      <c r="BL1034"/>
      <c r="BM1034"/>
      <c r="BN1034"/>
      <c r="BO1034"/>
      <c r="BP1034"/>
      <c r="BQ1034"/>
      <c r="BR1034"/>
      <c r="BS1034"/>
      <c r="BT1034"/>
      <c r="BU1034"/>
      <c r="BV1034"/>
      <c r="BW1034"/>
      <c r="BX1034"/>
      <c r="BY1034" s="384"/>
      <c r="BZ1034" s="386"/>
      <c r="CA1034" s="386"/>
      <c r="CB1034" s="386"/>
      <c r="CC1034" s="386"/>
      <c r="CD1034" s="386"/>
      <c r="CE1034" s="386"/>
      <c r="CF1034" s="386"/>
      <c r="CG1034" s="386"/>
      <c r="CH1034" s="386"/>
      <c r="CI1034" s="386"/>
      <c r="CJ1034" s="386"/>
      <c r="CK1034" s="386"/>
      <c r="CL1034" s="386"/>
      <c r="CM1034" s="386"/>
      <c r="CN1034" s="386"/>
      <c r="CO1034" s="386"/>
      <c r="CP1034" s="386"/>
      <c r="CQ1034" s="386"/>
      <c r="CR1034" s="386"/>
      <c r="CS1034" s="386"/>
      <c r="CT1034" s="386"/>
      <c r="CU1034" s="386"/>
      <c r="CV1034" s="386"/>
      <c r="CW1034" s="386"/>
      <c r="CX1034" s="386"/>
      <c r="CY1034" s="386"/>
      <c r="CZ1034" s="386"/>
    </row>
    <row r="1035" s="376" customFormat="true" ht="15" customHeight="true" x14ac:dyDescent="0.2">
      <c r="B1035" s="542"/>
      <c r="AL1035" s="369"/>
      <c r="AM1035" s="369"/>
      <c r="AN1035" s="369"/>
      <c r="AO1035" s="369"/>
      <c r="AP1035" s="369"/>
      <c r="AQ1035" s="369"/>
      <c r="AR1035" s="369"/>
      <c r="AS1035" s="369"/>
      <c r="AT1035" s="369"/>
      <c r="AU1035" s="369"/>
      <c r="AV1035" s="369"/>
      <c r="AW1035" s="369"/>
      <c r="AX1035" s="369"/>
      <c r="AY1035" s="369"/>
      <c r="AZ1035" s="369"/>
      <c r="BA1035" s="628"/>
      <c r="BB1035" s="397"/>
      <c r="BC1035" s="628"/>
      <c r="BD1035" s="628"/>
      <c r="BE1035" s="628"/>
      <c r="BF1035" s="628"/>
      <c r="BG1035" s="628"/>
      <c r="BH1035" s="628"/>
      <c r="BI1035" s="628"/>
      <c r="BJ1035" s="628"/>
      <c r="BK1035" s="628"/>
      <c r="BL1035" s="628"/>
      <c r="BM1035" s="628"/>
      <c r="BN1035" s="628"/>
      <c r="BO1035" s="628"/>
      <c r="BP1035" s="628"/>
      <c r="BQ1035" s="628"/>
      <c r="BR1035" s="628"/>
      <c r="BS1035" s="628"/>
      <c r="BT1035" s="628"/>
      <c r="BU1035" s="628"/>
      <c r="BV1035" s="628"/>
      <c r="BW1035" s="628"/>
      <c r="BX1035" s="628"/>
      <c r="BY1035" s="628"/>
      <c r="BZ1035" s="369"/>
      <c r="CA1035" s="369"/>
      <c r="CB1035" s="369"/>
      <c r="CC1035" s="369"/>
      <c r="CD1035" s="369"/>
      <c r="CE1035" s="369"/>
      <c r="CF1035" s="369"/>
      <c r="CG1035" s="369"/>
      <c r="CH1035" s="369"/>
      <c r="CI1035" s="369"/>
      <c r="CJ1035" s="369"/>
      <c r="CK1035" s="369"/>
      <c r="CL1035" s="369"/>
      <c r="CM1035" s="369"/>
      <c r="CN1035" s="369"/>
      <c r="CO1035" s="369"/>
      <c r="CP1035" s="369"/>
      <c r="CQ1035" s="369"/>
      <c r="CR1035" s="369"/>
      <c r="CS1035" s="369"/>
      <c r="CT1035" s="369"/>
      <c r="CU1035" s="369"/>
      <c r="CV1035" s="369"/>
      <c r="CW1035" s="369"/>
      <c r="CX1035" s="369"/>
      <c r="CY1035" s="369"/>
      <c r="CZ1035" s="369"/>
    </row>
    <row r="1036" ht="15" customHeight="true" x14ac:dyDescent="0.25">
      <c r="A1036" s="452" t="s">
        <v>121</v>
      </c>
      <c r="B1036" s="324" t="s">
        <v>122</v>
      </c>
    </row>
    <row r="1037" ht="15" customHeight="true" x14ac:dyDescent="0.2">
      <c r="A1037" s="453" t="str">
        <f>R15</f>
        <v>Barh El Gazal</v>
      </c>
      <c r="B1037" s="453">
        <f>BR122+BR123</f>
        <v>748.70777318150112</v>
      </c>
    </row>
    <row r="1038" ht="15" customHeight="true" x14ac:dyDescent="0.2">
      <c r="A1038" s="453" t="str">
        <f>S15</f>
        <v>BET</v>
      </c>
      <c r="B1038" s="453">
        <f>BS122+BS123</f>
        <v>720.32206191162368</v>
      </c>
    </row>
    <row r="1039" ht="15" customHeight="true" x14ac:dyDescent="0.2">
      <c r="A1039" s="453" t="str">
        <f>T15</f>
        <v>Bhata</v>
      </c>
      <c r="B1039" s="453">
        <f>BT122+BT123</f>
        <v>4909.8979128688434</v>
      </c>
    </row>
    <row r="1040" ht="15" customHeight="true" x14ac:dyDescent="0.2">
      <c r="A1040" s="453" t="str">
        <f>U15</f>
        <v>Chari Baguirmi</v>
      </c>
      <c r="B1040" s="453">
        <f>BU122+BU123</f>
        <v>4149.0238904550733</v>
      </c>
    </row>
    <row r="1041" ht="15" customHeight="true" x14ac:dyDescent="0.2">
      <c r="A1041" s="453" t="str">
        <f>V15</f>
        <v>Guéra</v>
      </c>
      <c r="B1041" s="453">
        <f>BV122+BV123</f>
        <v>3957.4016732840528</v>
      </c>
    </row>
    <row r="1042" ht="15" customHeight="true" x14ac:dyDescent="0.2">
      <c r="A1042" s="453" t="str">
        <f>W15</f>
        <v>Hadjer Lamis</v>
      </c>
      <c r="B1042" s="453">
        <f>BW122+BW123</f>
        <v>4949.4160329160668</v>
      </c>
    </row>
    <row r="1043" ht="15" customHeight="true" x14ac:dyDescent="0.2">
      <c r="A1043" s="453" t="str">
        <f>X15</f>
        <v>Kanem</v>
      </c>
      <c r="B1043" s="453">
        <f>BX122+XR123</f>
        <v>188.35067276786214</v>
      </c>
    </row>
    <row r="1044" ht="15" customHeight="true" x14ac:dyDescent="0.2">
      <c r="A1044" s="453" t="str">
        <f>Y15</f>
        <v>Lac</v>
      </c>
      <c r="B1044" s="453">
        <f>BY122+BY123</f>
        <v>3611.7725160550785</v>
      </c>
    </row>
    <row r="1045" ht="15" customHeight="true" x14ac:dyDescent="0.2">
      <c r="A1045" s="453" t="str">
        <f>Z15</f>
        <v>Logone Occidental</v>
      </c>
      <c r="B1045" s="453">
        <f>BZ122+BZ123</f>
        <v>4843.1552817148131</v>
      </c>
    </row>
    <row r="1046" ht="15" customHeight="true" x14ac:dyDescent="0.2">
      <c r="A1046" s="397" t="str">
        <f>AA15</f>
        <v>Logone Oriental</v>
      </c>
      <c r="B1046" s="453">
        <f>CA122+CA123</f>
        <v>5405.8780172066117</v>
      </c>
    </row>
    <row r="1047" ht="15" customHeight="true" x14ac:dyDescent="0.2">
      <c r="A1047" s="397" t="str">
        <f>AB15</f>
        <v>Mandoul</v>
      </c>
      <c r="B1047" s="453">
        <f>CB122+CB123</f>
        <v>5671.3021829950767</v>
      </c>
    </row>
    <row r="1048" ht="15" customHeight="true" x14ac:dyDescent="0.2">
      <c r="A1048" s="397" t="str">
        <f>AC15</f>
        <v>Mayo Kebbi Est</v>
      </c>
      <c r="B1048" s="453">
        <f>CC122+CC123</f>
        <v>6749.3291354440444</v>
      </c>
    </row>
    <row r="1049" ht="15" customHeight="true" x14ac:dyDescent="0.2">
      <c r="A1049" s="397" t="str">
        <f>AD15</f>
        <v>Mayo Kebbi Ouest</v>
      </c>
      <c r="B1049" s="453">
        <f>CD122+CD123</f>
        <v>4640.6117127108391</v>
      </c>
    </row>
    <row r="1050" ht="15" customHeight="true" x14ac:dyDescent="0.2">
      <c r="A1050" s="397" t="str">
        <f>AE15</f>
        <v>Moyen Chari</v>
      </c>
      <c r="B1050" s="453">
        <f>CE122+CE123</f>
        <v>4807.8381857748846</v>
      </c>
    </row>
    <row r="1051" ht="15" customHeight="true" x14ac:dyDescent="0.2">
      <c r="A1051" s="397" t="str">
        <f>AF15</f>
        <v>Ndjaména</v>
      </c>
      <c r="B1051" s="453">
        <f>CF122+CF123</f>
        <v>10089.046709772174</v>
      </c>
    </row>
    <row r="1052" ht="15" customHeight="true" x14ac:dyDescent="0.2">
      <c r="A1052" s="397" t="str">
        <f>AG15</f>
        <v>Ouaddai</v>
      </c>
      <c r="B1052" s="453">
        <f>CG122+CG123</f>
        <v>6214.8779590082668</v>
      </c>
    </row>
    <row r="1053" ht="15" customHeight="true" x14ac:dyDescent="0.2">
      <c r="A1053" s="397" t="str">
        <f>AH15</f>
        <v>Salamat</v>
      </c>
      <c r="B1053" s="453">
        <f>CH122+CH123</f>
        <v>2675.46357908354</v>
      </c>
    </row>
    <row r="1054" ht="15" customHeight="true" x14ac:dyDescent="0.2">
      <c r="A1054" s="397" t="str">
        <f>AI15</f>
        <v>Sila</v>
      </c>
      <c r="B1054" s="453">
        <f>CI122+CI123</f>
        <v>1420.1829889017563</v>
      </c>
    </row>
    <row r="1055" ht="15" customHeight="true" x14ac:dyDescent="0.2">
      <c r="A1055" s="397" t="str">
        <f>AJ15</f>
        <v>Tandjilé</v>
      </c>
      <c r="B1055" s="453">
        <f>CJ122+CJ123</f>
        <v>5213.2924198410656</v>
      </c>
    </row>
    <row r="1056" ht="15" customHeight="true" x14ac:dyDescent="0.2">
      <c r="A1056" s="397" t="str">
        <f>AK15</f>
        <v>Wad Fira</v>
      </c>
      <c r="B1056" s="453">
        <f>CK122+CK123</f>
        <v>3430.1178542113526</v>
      </c>
    </row>
    <row r="1057" ht="15" customHeight="true" x14ac:dyDescent="0.2">
      <c r="A1057" s="397">
        <f>AL15</f>
        <v>0</v>
      </c>
      <c r="B1057" s="453">
        <f>CL122+CL123</f>
        <v>0</v>
      </c>
    </row>
    <row r="1058" ht="15" customHeight="true" x14ac:dyDescent="0.2">
      <c r="A1058" s="397">
        <f>AM15</f>
        <v>0</v>
      </c>
      <c r="B1058" s="453">
        <f>CM122+CM123</f>
        <v>0</v>
      </c>
    </row>
    <row r="1059" ht="15" customHeight="true" x14ac:dyDescent="0.2">
      <c r="A1059" s="397">
        <f>AN15</f>
        <v>0</v>
      </c>
      <c r="B1059" s="453">
        <f>CN122+CN123</f>
        <v>0</v>
      </c>
    </row>
    <row r="1060" ht="15" customHeight="true" x14ac:dyDescent="0.2">
      <c r="A1060" s="397">
        <f>AO15</f>
        <v>0</v>
      </c>
      <c r="B1060" s="453">
        <f>CO122+CO123</f>
        <v>0</v>
      </c>
    </row>
    <row r="1061" ht="15" customHeight="true" x14ac:dyDescent="0.2">
      <c r="A1061" s="397">
        <f>AP15</f>
        <v>0</v>
      </c>
      <c r="B1061" s="453">
        <f>CP122+CP123</f>
        <v>0</v>
      </c>
    </row>
    <row r="1062" ht="15" customHeight="true" x14ac:dyDescent="0.2">
      <c r="A1062" s="397">
        <f>AQ15</f>
        <v>0</v>
      </c>
      <c r="B1062" s="453">
        <f>CQ122+CQ123</f>
        <v>0</v>
      </c>
    </row>
    <row r="1063" ht="15" customHeight="true" x14ac:dyDescent="0.2">
      <c r="A1063" s="397">
        <f>AR15</f>
        <v>0</v>
      </c>
      <c r="B1063" s="453">
        <f>CR122+CR123</f>
        <v>0</v>
      </c>
    </row>
    <row r="1064" ht="15" customHeight="true" x14ac:dyDescent="0.2">
      <c r="A1064" s="397">
        <f>AS15</f>
        <v>0</v>
      </c>
      <c r="B1064" s="453">
        <f>CS122+CS123</f>
        <v>0</v>
      </c>
    </row>
    <row r="1065" ht="15" customHeight="true" x14ac:dyDescent="0.2">
      <c r="A1065" s="397">
        <f>AT15</f>
        <v>0</v>
      </c>
      <c r="B1065" s="453">
        <f>CT122+CT123</f>
        <v>0</v>
      </c>
    </row>
    <row r="1066" ht="15" customHeight="true" x14ac:dyDescent="0.2">
      <c r="A1066" s="397">
        <f>AU15</f>
        <v>0</v>
      </c>
      <c r="B1066" s="453">
        <f>CU122+CU123</f>
        <v>0</v>
      </c>
    </row>
    <row r="1067" ht="15" customHeight="true" x14ac:dyDescent="0.2">
      <c r="A1067" s="397">
        <f>AV15</f>
        <v>0</v>
      </c>
      <c r="B1067" s="453">
        <f>CV122+CV123</f>
        <v>0</v>
      </c>
    </row>
    <row r="1068" ht="15" customHeight="true" x14ac:dyDescent="0.2">
      <c r="A1068" s="397">
        <f>AW15</f>
        <v>0</v>
      </c>
      <c r="B1068" s="453">
        <f>CW122+CW123</f>
        <v>0</v>
      </c>
    </row>
    <row r="1069" ht="15" customHeight="true" x14ac:dyDescent="0.2">
      <c r="A1069" s="397">
        <f>AX15</f>
        <v>0</v>
      </c>
      <c r="B1069" s="453">
        <f>CX122+CX123</f>
        <v>0</v>
      </c>
    </row>
    <row r="1070" ht="15" customHeight="true" x14ac:dyDescent="0.2">
      <c r="A1070" s="397">
        <f>AY15</f>
        <v>0</v>
      </c>
      <c r="B1070" s="453">
        <f>CY122+CY123</f>
        <v>0</v>
      </c>
    </row>
    <row r="1071" ht="15" customHeight="true" x14ac:dyDescent="0.2">
      <c r="A1071" s="397"/>
      <c r="B1071" s="453"/>
    </row>
    <row r="1072" ht="15" customHeight="true" x14ac:dyDescent="0.2">
      <c r="A1072" s="453">
        <f>34-COUNTIF(A1037:A1071,"0")</f>
        <v>20</v>
      </c>
      <c r="B1072" s="397" t="s">
        <v>141</v>
      </c>
    </row>
    <row r="1100" s="369" customFormat="true" ht="17.1" customHeight="true" x14ac:dyDescent="0.2">
      <c r="A1100" s="191"/>
      <c r="B1100" s="191"/>
      <c r="BA1100" s="628"/>
      <c r="BB1100" s="397"/>
      <c r="BC1100" s="628"/>
      <c r="BD1100" s="628"/>
      <c r="BE1100" s="628"/>
      <c r="BF1100" s="628"/>
      <c r="BG1100" s="628"/>
      <c r="BH1100" s="628"/>
      <c r="BI1100" s="628"/>
      <c r="BJ1100" s="628"/>
      <c r="BK1100" s="628"/>
      <c r="BL1100" s="628"/>
      <c r="BM1100" s="628"/>
      <c r="BN1100" s="628"/>
      <c r="BO1100" s="628"/>
      <c r="BP1100" s="628"/>
      <c r="BQ1100" s="628"/>
      <c r="BR1100" s="628"/>
      <c r="BS1100" s="628"/>
      <c r="BT1100" s="628"/>
      <c r="BU1100" s="628"/>
      <c r="BV1100" s="628"/>
      <c r="BW1100" s="628"/>
      <c r="BX1100" s="628"/>
      <c r="BY1100" s="628"/>
    </row>
    <row r="1101" s="369" customFormat="true" ht="17.1" customHeight="true" x14ac:dyDescent="0.2">
      <c r="A1101" s="191"/>
      <c r="B1101" s="191"/>
      <c r="BA1101" s="628"/>
      <c r="BB1101" s="397"/>
      <c r="BC1101" s="628"/>
      <c r="BD1101" s="628"/>
      <c r="BE1101" s="628"/>
      <c r="BF1101" s="628"/>
      <c r="BG1101" s="628"/>
      <c r="BH1101" s="628"/>
      <c r="BI1101" s="628"/>
      <c r="BJ1101" s="628"/>
      <c r="BK1101" s="628"/>
      <c r="BL1101" s="628"/>
      <c r="BM1101" s="628"/>
      <c r="BN1101" s="628"/>
      <c r="BO1101" s="628"/>
      <c r="BP1101" s="628"/>
      <c r="BQ1101" s="628"/>
      <c r="BR1101" s="628"/>
      <c r="BS1101" s="628"/>
      <c r="BT1101" s="628"/>
      <c r="BU1101" s="628"/>
      <c r="BV1101" s="628"/>
      <c r="BW1101" s="628"/>
      <c r="BX1101" s="628"/>
      <c r="BY1101" s="628"/>
    </row>
    <row r="1102" s="369" customFormat="true" ht="15" customHeight="true" x14ac:dyDescent="0.2">
      <c r="BA1102" s="628"/>
      <c r="BB1102" s="397"/>
      <c r="BC1102" s="628"/>
      <c r="BD1102" s="628"/>
      <c r="BE1102" s="628"/>
      <c r="BF1102" s="628"/>
      <c r="BG1102" s="628"/>
      <c r="BH1102" s="628"/>
      <c r="BI1102" s="628"/>
      <c r="BJ1102" s="628"/>
      <c r="BK1102" s="628"/>
      <c r="BL1102" s="628"/>
      <c r="BM1102" s="628"/>
      <c r="BN1102" s="628"/>
      <c r="BO1102" s="628"/>
      <c r="BP1102" s="628"/>
      <c r="BQ1102" s="628"/>
      <c r="BR1102" s="628"/>
      <c r="BS1102" s="628"/>
      <c r="BT1102" s="628"/>
      <c r="BU1102" s="628"/>
      <c r="BV1102" s="628"/>
      <c r="BW1102" s="628"/>
      <c r="BX1102" s="628"/>
      <c r="BY1102" s="628"/>
    </row>
    <row r="1103" s="369" customFormat="true" ht="15" customHeight="true" x14ac:dyDescent="0.2">
      <c r="BA1103" s="628"/>
      <c r="BB1103" s="397"/>
      <c r="BC1103" s="628"/>
      <c r="BD1103" s="628"/>
      <c r="BE1103" s="628"/>
      <c r="BF1103" s="628"/>
      <c r="BG1103" s="628"/>
      <c r="BH1103" s="628"/>
      <c r="BI1103" s="628"/>
      <c r="BJ1103" s="628"/>
      <c r="BK1103" s="628"/>
      <c r="BL1103" s="628"/>
      <c r="BM1103" s="628"/>
      <c r="BN1103" s="628"/>
      <c r="BO1103" s="628"/>
      <c r="BP1103" s="628"/>
      <c r="BQ1103" s="628"/>
      <c r="BR1103" s="628"/>
      <c r="BS1103" s="628"/>
      <c r="BT1103" s="628"/>
      <c r="BU1103" s="628"/>
      <c r="BV1103" s="628"/>
      <c r="BW1103" s="628"/>
      <c r="BX1103" s="628"/>
      <c r="BY1103" s="628"/>
    </row>
    <row r="1104" s="369" customFormat="true" ht="15" customHeight="true" x14ac:dyDescent="0.2">
      <c r="BA1104" s="628"/>
      <c r="BB1104" s="397"/>
      <c r="BC1104" s="628"/>
      <c r="BD1104" s="628"/>
      <c r="BE1104" s="628"/>
      <c r="BF1104" s="628"/>
      <c r="BG1104" s="628"/>
      <c r="BH1104" s="628"/>
      <c r="BI1104" s="628"/>
      <c r="BJ1104" s="628"/>
      <c r="BK1104" s="628"/>
      <c r="BL1104" s="628"/>
      <c r="BM1104" s="628"/>
      <c r="BN1104" s="628"/>
      <c r="BO1104" s="628"/>
      <c r="BP1104" s="628"/>
      <c r="BQ1104" s="628"/>
      <c r="BR1104" s="628"/>
      <c r="BS1104" s="628"/>
      <c r="BT1104" s="628"/>
      <c r="BU1104" s="628"/>
      <c r="BV1104" s="628"/>
      <c r="BW1104" s="628"/>
      <c r="BX1104" s="628"/>
      <c r="BY1104" s="628"/>
    </row>
    <row r="1105" s="369" customFormat="true" ht="15" customHeight="true" x14ac:dyDescent="0.2">
      <c r="BA1105" s="628"/>
      <c r="BB1105" s="397"/>
      <c r="BC1105" s="628"/>
      <c r="BD1105" s="628"/>
      <c r="BE1105" s="628"/>
      <c r="BF1105" s="628"/>
      <c r="BG1105" s="628"/>
      <c r="BH1105" s="628"/>
      <c r="BI1105" s="628"/>
      <c r="BJ1105" s="628"/>
      <c r="BK1105" s="628"/>
      <c r="BL1105" s="628"/>
      <c r="BM1105" s="628"/>
      <c r="BN1105" s="628"/>
      <c r="BO1105" s="628"/>
      <c r="BP1105" s="628"/>
      <c r="BQ1105" s="628"/>
      <c r="BR1105" s="628"/>
      <c r="BS1105" s="628"/>
      <c r="BT1105" s="628"/>
      <c r="BU1105" s="628"/>
      <c r="BV1105" s="628"/>
      <c r="BW1105" s="628"/>
      <c r="BX1105" s="628"/>
      <c r="BY1105" s="628"/>
    </row>
    <row r="1106" s="369" customFormat="true" ht="15" customHeight="true" x14ac:dyDescent="0.2">
      <c r="BA1106" s="628"/>
      <c r="BB1106" s="397"/>
      <c r="BC1106" s="628"/>
      <c r="BD1106" s="628"/>
      <c r="BE1106" s="628"/>
      <c r="BF1106" s="628"/>
      <c r="BG1106" s="628"/>
      <c r="BH1106" s="628"/>
      <c r="BI1106" s="628"/>
      <c r="BJ1106" s="628"/>
      <c r="BK1106" s="628"/>
      <c r="BL1106" s="628"/>
      <c r="BM1106" s="628"/>
      <c r="BN1106" s="628"/>
      <c r="BO1106" s="628"/>
      <c r="BP1106" s="628"/>
      <c r="BQ1106" s="628"/>
      <c r="BR1106" s="628"/>
      <c r="BS1106" s="628"/>
      <c r="BT1106" s="628"/>
      <c r="BU1106" s="628"/>
      <c r="BV1106" s="628"/>
      <c r="BW1106" s="628"/>
      <c r="BX1106" s="628"/>
      <c r="BY1106" s="628"/>
    </row>
    <row r="1107" s="369" customFormat="true" ht="15" customHeight="true" x14ac:dyDescent="0.2">
      <c r="BA1107" s="628"/>
      <c r="BB1107" s="397"/>
      <c r="BC1107" s="628"/>
      <c r="BD1107" s="628"/>
      <c r="BE1107" s="628"/>
      <c r="BF1107" s="628"/>
      <c r="BG1107" s="628"/>
      <c r="BH1107" s="628"/>
      <c r="BI1107" s="628"/>
      <c r="BJ1107" s="628"/>
      <c r="BK1107" s="628"/>
      <c r="BL1107" s="628"/>
      <c r="BM1107" s="628"/>
      <c r="BN1107" s="628"/>
      <c r="BO1107" s="628"/>
      <c r="BP1107" s="628"/>
      <c r="BQ1107" s="628"/>
      <c r="BR1107" s="628"/>
      <c r="BS1107" s="628"/>
      <c r="BT1107" s="628"/>
      <c r="BU1107" s="628"/>
      <c r="BV1107" s="628"/>
      <c r="BW1107" s="628"/>
      <c r="BX1107" s="628"/>
      <c r="BY1107" s="628"/>
    </row>
    <row r="1108" s="369" customFormat="true" ht="15" customHeight="true" x14ac:dyDescent="0.2">
      <c r="BA1108" s="628"/>
      <c r="BB1108" s="397"/>
      <c r="BC1108" s="628"/>
      <c r="BD1108" s="628"/>
      <c r="BE1108" s="628"/>
      <c r="BF1108" s="628"/>
      <c r="BG1108" s="628"/>
      <c r="BH1108" s="628"/>
      <c r="BI1108" s="628"/>
      <c r="BJ1108" s="628"/>
      <c r="BK1108" s="628"/>
      <c r="BL1108" s="628"/>
      <c r="BM1108" s="628"/>
      <c r="BN1108" s="628"/>
      <c r="BO1108" s="628"/>
      <c r="BP1108" s="628"/>
      <c r="BQ1108" s="628"/>
      <c r="BR1108" s="628"/>
      <c r="BS1108" s="628"/>
      <c r="BT1108" s="628"/>
      <c r="BU1108" s="628"/>
      <c r="BV1108" s="628"/>
      <c r="BW1108" s="628"/>
      <c r="BX1108" s="628"/>
      <c r="BY1108" s="628"/>
    </row>
    <row r="1109" s="369" customFormat="true" ht="15" customHeight="true" x14ac:dyDescent="0.2">
      <c r="BA1109" s="628"/>
      <c r="BB1109" s="397"/>
      <c r="BC1109" s="628"/>
      <c r="BD1109" s="628"/>
      <c r="BE1109" s="628"/>
      <c r="BF1109" s="628"/>
      <c r="BG1109" s="628"/>
      <c r="BH1109" s="628"/>
      <c r="BI1109" s="628"/>
      <c r="BJ1109" s="628"/>
      <c r="BK1109" s="628"/>
      <c r="BL1109" s="628"/>
      <c r="BM1109" s="628"/>
      <c r="BN1109" s="628"/>
      <c r="BO1109" s="628"/>
      <c r="BP1109" s="628"/>
      <c r="BQ1109" s="628"/>
      <c r="BR1109" s="628"/>
      <c r="BS1109" s="628"/>
      <c r="BT1109" s="628"/>
      <c r="BU1109" s="628"/>
      <c r="BV1109" s="628"/>
      <c r="BW1109" s="628"/>
      <c r="BX1109" s="628"/>
      <c r="BY1109" s="628"/>
    </row>
    <row r="1110" s="369" customFormat="true" ht="15" customHeight="true" x14ac:dyDescent="0.2">
      <c r="BA1110" s="628"/>
      <c r="BB1110" s="397"/>
      <c r="BC1110" s="628"/>
      <c r="BD1110" s="628"/>
      <c r="BE1110" s="628"/>
      <c r="BF1110" s="628"/>
      <c r="BG1110" s="628"/>
      <c r="BH1110" s="628"/>
      <c r="BI1110" s="628"/>
      <c r="BJ1110" s="628"/>
      <c r="BK1110" s="628"/>
      <c r="BL1110" s="628"/>
      <c r="BM1110" s="628"/>
      <c r="BN1110" s="628"/>
      <c r="BO1110" s="628"/>
      <c r="BP1110" s="628"/>
      <c r="BQ1110" s="628"/>
      <c r="BR1110" s="628"/>
      <c r="BS1110" s="628"/>
      <c r="BT1110" s="628"/>
      <c r="BU1110" s="628"/>
      <c r="BV1110" s="628"/>
      <c r="BW1110" s="628"/>
      <c r="BX1110" s="628"/>
      <c r="BY1110" s="628"/>
    </row>
    <row r="1111" s="369" customFormat="true" ht="15" customHeight="true" x14ac:dyDescent="0.2">
      <c r="BA1111" s="628"/>
      <c r="BB1111" s="397"/>
      <c r="BC1111" s="628"/>
      <c r="BD1111" s="628"/>
      <c r="BE1111" s="628"/>
      <c r="BF1111" s="628"/>
      <c r="BG1111" s="628"/>
      <c r="BH1111" s="628"/>
      <c r="BI1111" s="628"/>
      <c r="BJ1111" s="628"/>
      <c r="BK1111" s="628"/>
      <c r="BL1111" s="628"/>
      <c r="BM1111" s="628"/>
      <c r="BN1111" s="628"/>
      <c r="BO1111" s="628"/>
      <c r="BP1111" s="628"/>
      <c r="BQ1111" s="628"/>
      <c r="BR1111" s="628"/>
      <c r="BS1111" s="628"/>
      <c r="BT1111" s="628"/>
      <c r="BU1111" s="628"/>
      <c r="BV1111" s="628"/>
      <c r="BW1111" s="628"/>
      <c r="BX1111" s="628"/>
      <c r="BY1111" s="628"/>
    </row>
    <row r="1112" s="369" customFormat="true" ht="15" customHeight="true" x14ac:dyDescent="0.2">
      <c r="BA1112" s="628"/>
      <c r="BB1112" s="397"/>
      <c r="BC1112" s="628"/>
      <c r="BD1112" s="628"/>
      <c r="BE1112" s="628"/>
      <c r="BF1112" s="628"/>
      <c r="BG1112" s="628"/>
      <c r="BH1112" s="628"/>
      <c r="BI1112" s="628"/>
      <c r="BJ1112" s="628"/>
      <c r="BK1112" s="628"/>
      <c r="BL1112" s="628"/>
      <c r="BM1112" s="628"/>
      <c r="BN1112" s="628"/>
      <c r="BO1112" s="628"/>
      <c r="BP1112" s="628"/>
      <c r="BQ1112" s="628"/>
      <c r="BR1112" s="628"/>
      <c r="BS1112" s="628"/>
      <c r="BT1112" s="628"/>
      <c r="BU1112" s="628"/>
      <c r="BV1112" s="628"/>
      <c r="BW1112" s="628"/>
      <c r="BX1112" s="628"/>
      <c r="BY1112" s="628"/>
    </row>
    <row r="1113" s="369" customFormat="true" ht="15" customHeight="true" x14ac:dyDescent="0.2">
      <c r="BA1113" s="628"/>
      <c r="BB1113" s="397"/>
      <c r="BC1113" s="628"/>
      <c r="BD1113" s="628"/>
      <c r="BE1113" s="628"/>
      <c r="BF1113" s="628"/>
      <c r="BG1113" s="628"/>
      <c r="BH1113" s="628"/>
      <c r="BI1113" s="628"/>
      <c r="BJ1113" s="628"/>
      <c r="BK1113" s="628"/>
      <c r="BL1113" s="628"/>
      <c r="BM1113" s="628"/>
      <c r="BN1113" s="628"/>
      <c r="BO1113" s="628"/>
      <c r="BP1113" s="628"/>
      <c r="BQ1113" s="628"/>
      <c r="BR1113" s="628"/>
      <c r="BS1113" s="628"/>
      <c r="BT1113" s="628"/>
      <c r="BU1113" s="628"/>
      <c r="BV1113" s="628"/>
      <c r="BW1113" s="628"/>
      <c r="BX1113" s="628"/>
      <c r="BY1113" s="628"/>
    </row>
    <row r="1114" s="369" customFormat="true" ht="17.1" customHeight="true" x14ac:dyDescent="0.2">
      <c r="A1114" s="191"/>
      <c r="B1114" s="191"/>
      <c r="C1114" s="189"/>
      <c r="D1114" s="189"/>
      <c r="E1114" s="189"/>
      <c r="F1114" s="189"/>
      <c r="G1114" s="189"/>
      <c r="H1114" s="189"/>
      <c r="I1114" s="189"/>
      <c r="J1114" s="189"/>
      <c r="K1114" s="189"/>
      <c r="L1114" s="189"/>
      <c r="M1114" s="189"/>
      <c r="N1114" s="189"/>
      <c r="O1114" s="189"/>
      <c r="P1114" s="189"/>
      <c r="Q1114" s="189"/>
      <c r="R1114" s="189"/>
      <c r="S1114" s="189"/>
      <c r="T1114" s="189"/>
      <c r="U1114" s="189"/>
      <c r="V1114" s="189"/>
      <c r="W1114" s="189"/>
      <c r="X1114" s="189"/>
      <c r="Y1114" s="189"/>
      <c r="Z1114" s="189"/>
      <c r="AA1114" s="189"/>
      <c r="AB1114" s="189"/>
      <c r="AC1114" s="189"/>
      <c r="AD1114" s="189"/>
      <c r="AE1114" s="189"/>
      <c r="AF1114" s="189"/>
      <c r="AG1114" s="189"/>
      <c r="AH1114" s="189"/>
      <c r="AI1114" s="189"/>
      <c r="AJ1114" s="189"/>
      <c r="AK1114" s="189"/>
      <c r="BA1114" s="628"/>
      <c r="BB1114" s="397"/>
      <c r="BC1114" s="628"/>
      <c r="BD1114" s="628"/>
      <c r="BE1114" s="628"/>
      <c r="BF1114" s="628"/>
      <c r="BG1114" s="628"/>
      <c r="BH1114" s="628"/>
      <c r="BI1114" s="628"/>
      <c r="BJ1114" s="628"/>
      <c r="BK1114" s="628"/>
      <c r="BL1114" s="628"/>
      <c r="BM1114" s="628"/>
      <c r="BN1114" s="628"/>
      <c r="BO1114" s="628"/>
      <c r="BP1114" s="628"/>
      <c r="BQ1114" s="628"/>
      <c r="BR1114" s="628"/>
      <c r="BS1114" s="628"/>
      <c r="BT1114" s="628"/>
      <c r="BU1114" s="628"/>
      <c r="BV1114" s="628"/>
      <c r="BW1114" s="628"/>
      <c r="BX1114" s="628"/>
      <c r="BY1114" s="628"/>
    </row>
    <row r="1115" s="369" customFormat="true" ht="17.1" customHeight="true" x14ac:dyDescent="0.2">
      <c r="A1115" s="191"/>
      <c r="B1115" s="191"/>
      <c r="C1115" s="189"/>
      <c r="D1115" s="189"/>
      <c r="E1115" s="189"/>
      <c r="F1115" s="189"/>
      <c r="G1115" s="189"/>
      <c r="H1115" s="189"/>
      <c r="I1115" s="189"/>
      <c r="J1115" s="189"/>
      <c r="K1115" s="189"/>
      <c r="L1115" s="189"/>
      <c r="M1115" s="189"/>
      <c r="N1115" s="189"/>
      <c r="O1115" s="189"/>
      <c r="P1115" s="189"/>
      <c r="Q1115" s="189"/>
      <c r="R1115" s="189"/>
      <c r="S1115" s="189"/>
      <c r="T1115" s="189"/>
      <c r="U1115" s="189"/>
      <c r="V1115" s="189"/>
      <c r="W1115" s="189"/>
      <c r="X1115" s="189"/>
      <c r="Y1115" s="189"/>
      <c r="Z1115" s="189"/>
      <c r="AA1115" s="189"/>
      <c r="AB1115" s="189"/>
      <c r="AC1115" s="189"/>
      <c r="AD1115" s="189"/>
      <c r="AE1115" s="189"/>
      <c r="AF1115" s="189"/>
      <c r="AG1115" s="189"/>
      <c r="AH1115" s="189"/>
      <c r="AI1115" s="189"/>
      <c r="AJ1115" s="189"/>
      <c r="AK1115" s="189"/>
      <c r="BA1115" s="628"/>
      <c r="BB1115" s="397"/>
      <c r="BC1115" s="628"/>
      <c r="BD1115" s="628"/>
      <c r="BE1115" s="628"/>
      <c r="BF1115" s="628"/>
      <c r="BG1115" s="628"/>
      <c r="BH1115" s="628"/>
      <c r="BI1115" s="628"/>
      <c r="BJ1115" s="628"/>
      <c r="BK1115" s="628"/>
      <c r="BL1115" s="628"/>
      <c r="BM1115" s="628"/>
      <c r="BN1115" s="628"/>
      <c r="BO1115" s="628"/>
      <c r="BP1115" s="628"/>
      <c r="BQ1115" s="628"/>
      <c r="BR1115" s="628"/>
      <c r="BS1115" s="628"/>
      <c r="BT1115" s="628"/>
      <c r="BU1115" s="628"/>
      <c r="BV1115" s="628"/>
      <c r="BW1115" s="628"/>
      <c r="BX1115" s="628"/>
      <c r="BY1115" s="628"/>
    </row>
    <row r="1116" s="369" customFormat="true" ht="17.1" customHeight="true" x14ac:dyDescent="0.2">
      <c r="A1116" s="191"/>
      <c r="B1116" s="191"/>
      <c r="C1116" s="189"/>
      <c r="D1116" s="189"/>
      <c r="E1116" s="189"/>
      <c r="F1116" s="189"/>
      <c r="G1116" s="189"/>
      <c r="H1116" s="189"/>
      <c r="I1116" s="189"/>
      <c r="J1116" s="189"/>
      <c r="K1116" s="189"/>
      <c r="L1116" s="189"/>
      <c r="M1116" s="189"/>
      <c r="N1116" s="189"/>
      <c r="O1116" s="189"/>
      <c r="P1116" s="189"/>
      <c r="Q1116" s="189"/>
      <c r="R1116" s="189"/>
      <c r="S1116" s="189"/>
      <c r="T1116" s="189"/>
      <c r="U1116" s="189"/>
      <c r="V1116" s="189"/>
      <c r="W1116" s="189"/>
      <c r="X1116" s="189"/>
      <c r="Y1116" s="189"/>
      <c r="Z1116" s="189"/>
      <c r="AA1116" s="189"/>
      <c r="AB1116" s="189"/>
      <c r="AC1116" s="189"/>
      <c r="AD1116" s="189"/>
      <c r="AE1116" s="189"/>
      <c r="AF1116" s="189"/>
      <c r="AG1116" s="189"/>
      <c r="AH1116" s="189"/>
      <c r="AI1116" s="189"/>
      <c r="AJ1116" s="189"/>
      <c r="AK1116" s="189"/>
      <c r="BA1116" s="628"/>
      <c r="BB1116" s="397"/>
      <c r="BC1116" s="628"/>
      <c r="BD1116" s="628"/>
      <c r="BE1116" s="628"/>
      <c r="BF1116" s="628"/>
      <c r="BG1116" s="628"/>
      <c r="BH1116" s="628"/>
      <c r="BI1116" s="628"/>
      <c r="BJ1116" s="628"/>
      <c r="BK1116" s="628"/>
      <c r="BL1116" s="628"/>
      <c r="BM1116" s="628"/>
      <c r="BN1116" s="628"/>
      <c r="BO1116" s="628"/>
      <c r="BP1116" s="628"/>
      <c r="BQ1116" s="628"/>
      <c r="BR1116" s="628"/>
      <c r="BS1116" s="628"/>
      <c r="BT1116" s="628"/>
      <c r="BU1116" s="628"/>
      <c r="BV1116" s="628"/>
      <c r="BW1116" s="628"/>
      <c r="BX1116" s="628"/>
      <c r="BY1116" s="628"/>
    </row>
    <row r="1117" s="369" customFormat="true" ht="17.1" customHeight="true" x14ac:dyDescent="0.2">
      <c r="A1117" s="191"/>
      <c r="B1117" s="191"/>
      <c r="C1117" s="189"/>
      <c r="D1117" s="189"/>
      <c r="E1117" s="189"/>
      <c r="F1117" s="189"/>
      <c r="G1117" s="189"/>
      <c r="H1117" s="189"/>
      <c r="I1117" s="189"/>
      <c r="J1117" s="189"/>
      <c r="K1117" s="189"/>
      <c r="L1117" s="189"/>
      <c r="M1117" s="189"/>
      <c r="N1117" s="189"/>
      <c r="O1117" s="189"/>
      <c r="P1117" s="189"/>
      <c r="Q1117" s="189"/>
      <c r="R1117" s="189"/>
      <c r="S1117" s="189"/>
      <c r="T1117" s="189"/>
      <c r="U1117" s="189"/>
      <c r="V1117" s="189"/>
      <c r="W1117" s="189"/>
      <c r="X1117" s="189"/>
      <c r="Y1117" s="189"/>
      <c r="Z1117" s="189"/>
      <c r="AA1117" s="189"/>
      <c r="AB1117" s="189"/>
      <c r="AC1117" s="189"/>
      <c r="AD1117" s="189"/>
      <c r="AE1117" s="189"/>
      <c r="AF1117" s="189"/>
      <c r="AG1117" s="189"/>
      <c r="AH1117" s="189"/>
      <c r="AI1117" s="189"/>
      <c r="AJ1117" s="189"/>
      <c r="AK1117" s="189"/>
      <c r="BA1117" s="628"/>
      <c r="BB1117" s="397"/>
      <c r="BC1117" s="628"/>
      <c r="BD1117" s="628"/>
      <c r="BE1117" s="628"/>
      <c r="BF1117" s="628"/>
      <c r="BG1117" s="628"/>
      <c r="BH1117" s="628"/>
      <c r="BI1117" s="628"/>
      <c r="BJ1117" s="628"/>
      <c r="BK1117" s="628"/>
      <c r="BL1117" s="628"/>
      <c r="BM1117" s="628"/>
      <c r="BN1117" s="628"/>
      <c r="BO1117" s="628"/>
      <c r="BP1117" s="628"/>
      <c r="BQ1117" s="628"/>
      <c r="BR1117" s="628"/>
      <c r="BS1117" s="628"/>
      <c r="BT1117" s="628"/>
      <c r="BU1117" s="628"/>
      <c r="BV1117" s="628"/>
      <c r="BW1117" s="628"/>
      <c r="BX1117" s="628"/>
      <c r="BY1117" s="628"/>
    </row>
    <row r="1118" s="369" customFormat="true" ht="15" customHeight="true" x14ac:dyDescent="0.2">
      <c r="BA1118" s="628"/>
      <c r="BB1118" s="397"/>
      <c r="BC1118" s="628"/>
      <c r="BD1118" s="628"/>
      <c r="BE1118" s="628"/>
      <c r="BF1118" s="628"/>
      <c r="BG1118" s="628"/>
      <c r="BH1118" s="628"/>
      <c r="BI1118" s="628"/>
      <c r="BJ1118" s="628"/>
      <c r="BK1118" s="628"/>
      <c r="BL1118" s="628"/>
      <c r="BM1118" s="628"/>
      <c r="BN1118" s="628"/>
      <c r="BO1118" s="628"/>
      <c r="BP1118" s="628"/>
      <c r="BQ1118" s="628"/>
      <c r="BR1118" s="628"/>
      <c r="BS1118" s="628"/>
      <c r="BT1118" s="628"/>
      <c r="BU1118" s="628"/>
      <c r="BV1118" s="628"/>
      <c r="BW1118" s="628"/>
      <c r="BX1118" s="628"/>
      <c r="BY1118" s="628"/>
    </row>
    <row r="1119" s="369" customFormat="true" ht="15" customHeight="true" x14ac:dyDescent="0.2">
      <c r="BA1119" s="628"/>
      <c r="BB1119" s="397"/>
      <c r="BC1119" s="628"/>
      <c r="BD1119" s="628"/>
      <c r="BE1119" s="628"/>
      <c r="BF1119" s="628"/>
      <c r="BG1119" s="628"/>
      <c r="BH1119" s="628"/>
      <c r="BI1119" s="628"/>
      <c r="BJ1119" s="628"/>
      <c r="BK1119" s="628"/>
      <c r="BL1119" s="628"/>
      <c r="BM1119" s="628"/>
      <c r="BN1119" s="628"/>
      <c r="BO1119" s="628"/>
      <c r="BP1119" s="628"/>
      <c r="BQ1119" s="628"/>
      <c r="BR1119" s="628"/>
      <c r="BS1119" s="628"/>
      <c r="BT1119" s="628"/>
      <c r="BU1119" s="628"/>
      <c r="BV1119" s="628"/>
      <c r="BW1119" s="628"/>
      <c r="BX1119" s="628"/>
      <c r="BY1119" s="628"/>
    </row>
    <row r="1120" s="369" customFormat="true" ht="15" customHeight="true" x14ac:dyDescent="0.2">
      <c r="BA1120" s="628"/>
      <c r="BB1120" s="397"/>
      <c r="BC1120" s="628"/>
      <c r="BD1120" s="628"/>
      <c r="BE1120" s="628"/>
      <c r="BF1120" s="628"/>
      <c r="BG1120" s="628"/>
      <c r="BH1120" s="628"/>
      <c r="BI1120" s="628"/>
      <c r="BJ1120" s="628"/>
      <c r="BK1120" s="628"/>
      <c r="BL1120" s="628"/>
      <c r="BM1120" s="628"/>
      <c r="BN1120" s="628"/>
      <c r="BO1120" s="628"/>
      <c r="BP1120" s="628"/>
      <c r="BQ1120" s="628"/>
      <c r="BR1120" s="628"/>
      <c r="BS1120" s="628"/>
      <c r="BT1120" s="628"/>
      <c r="BU1120" s="628"/>
      <c r="BV1120" s="628"/>
      <c r="BW1120" s="628"/>
      <c r="BX1120" s="628"/>
      <c r="BY1120" s="628"/>
    </row>
    <row r="1121" s="369" customFormat="true" ht="15" customHeight="true" x14ac:dyDescent="0.2">
      <c r="BA1121" s="628"/>
      <c r="BB1121" s="397"/>
      <c r="BC1121" s="628"/>
      <c r="BD1121" s="628"/>
      <c r="BE1121" s="628"/>
      <c r="BF1121" s="628"/>
      <c r="BG1121" s="628"/>
      <c r="BH1121" s="628"/>
      <c r="BI1121" s="628"/>
      <c r="BJ1121" s="628"/>
      <c r="BK1121" s="628"/>
      <c r="BL1121" s="628"/>
      <c r="BM1121" s="628"/>
      <c r="BN1121" s="628"/>
      <c r="BO1121" s="628"/>
      <c r="BP1121" s="628"/>
      <c r="BQ1121" s="628"/>
      <c r="BR1121" s="628"/>
      <c r="BS1121" s="628"/>
      <c r="BT1121" s="628"/>
      <c r="BU1121" s="628"/>
      <c r="BV1121" s="628"/>
      <c r="BW1121" s="628"/>
      <c r="BX1121" s="628"/>
      <c r="BY1121" s="628"/>
    </row>
    <row r="1122" s="369" customFormat="true" ht="15" customHeight="true" x14ac:dyDescent="0.2">
      <c r="BA1122" s="628"/>
      <c r="BB1122" s="397"/>
      <c r="BC1122" s="628"/>
      <c r="BD1122" s="628"/>
      <c r="BE1122" s="628"/>
      <c r="BF1122" s="628"/>
      <c r="BG1122" s="628"/>
      <c r="BH1122" s="628"/>
      <c r="BI1122" s="628"/>
      <c r="BJ1122" s="628"/>
      <c r="BK1122" s="628"/>
      <c r="BL1122" s="628"/>
      <c r="BM1122" s="628"/>
      <c r="BN1122" s="628"/>
      <c r="BO1122" s="628"/>
      <c r="BP1122" s="628"/>
      <c r="BQ1122" s="628"/>
      <c r="BR1122" s="628"/>
      <c r="BS1122" s="628"/>
      <c r="BT1122" s="628"/>
      <c r="BU1122" s="628"/>
      <c r="BV1122" s="628"/>
      <c r="BW1122" s="628"/>
      <c r="BX1122" s="628"/>
      <c r="BY1122" s="628"/>
    </row>
    <row r="1123" s="369" customFormat="true" ht="15" customHeight="true" x14ac:dyDescent="0.2">
      <c r="BA1123" s="628"/>
      <c r="BB1123" s="397"/>
      <c r="BC1123" s="628"/>
      <c r="BD1123" s="628"/>
      <c r="BE1123" s="628"/>
      <c r="BF1123" s="628"/>
      <c r="BG1123" s="628"/>
      <c r="BH1123" s="628"/>
      <c r="BI1123" s="628"/>
      <c r="BJ1123" s="628"/>
      <c r="BK1123" s="628"/>
      <c r="BL1123" s="628"/>
      <c r="BM1123" s="628"/>
      <c r="BN1123" s="628"/>
      <c r="BO1123" s="628"/>
      <c r="BP1123" s="628"/>
      <c r="BQ1123" s="628"/>
      <c r="BR1123" s="628"/>
      <c r="BS1123" s="628"/>
      <c r="BT1123" s="628"/>
      <c r="BU1123" s="628"/>
      <c r="BV1123" s="628"/>
      <c r="BW1123" s="628"/>
      <c r="BX1123" s="628"/>
      <c r="BY1123" s="628"/>
    </row>
    <row r="1124" s="369" customFormat="true" ht="15" customHeight="true" x14ac:dyDescent="0.2">
      <c r="BA1124" s="628"/>
      <c r="BB1124" s="397"/>
      <c r="BC1124" s="628"/>
      <c r="BD1124" s="628"/>
      <c r="BE1124" s="628"/>
      <c r="BF1124" s="628"/>
      <c r="BG1124" s="628"/>
      <c r="BH1124" s="628"/>
      <c r="BI1124" s="628"/>
      <c r="BJ1124" s="628"/>
      <c r="BK1124" s="628"/>
      <c r="BL1124" s="628"/>
      <c r="BM1124" s="628"/>
      <c r="BN1124" s="628"/>
      <c r="BO1124" s="628"/>
      <c r="BP1124" s="628"/>
      <c r="BQ1124" s="628"/>
      <c r="BR1124" s="628"/>
      <c r="BS1124" s="628"/>
      <c r="BT1124" s="628"/>
      <c r="BU1124" s="628"/>
      <c r="BV1124" s="628"/>
      <c r="BW1124" s="628"/>
      <c r="BX1124" s="628"/>
      <c r="BY1124" s="628"/>
    </row>
    <row r="1125" s="369" customFormat="true" ht="15" customHeight="true" x14ac:dyDescent="0.2">
      <c r="BA1125" s="628"/>
      <c r="BB1125" s="397"/>
      <c r="BC1125" s="628"/>
      <c r="BD1125" s="628"/>
      <c r="BE1125" s="628"/>
      <c r="BF1125" s="628"/>
      <c r="BG1125" s="628"/>
      <c r="BH1125" s="628"/>
      <c r="BI1125" s="628"/>
      <c r="BJ1125" s="628"/>
      <c r="BK1125" s="628"/>
      <c r="BL1125" s="628"/>
      <c r="BM1125" s="628"/>
      <c r="BN1125" s="628"/>
      <c r="BO1125" s="628"/>
      <c r="BP1125" s="628"/>
      <c r="BQ1125" s="628"/>
      <c r="BR1125" s="628"/>
      <c r="BS1125" s="628"/>
      <c r="BT1125" s="628"/>
      <c r="BU1125" s="628"/>
      <c r="BV1125" s="628"/>
      <c r="BW1125" s="628"/>
      <c r="BX1125" s="628"/>
      <c r="BY1125" s="628"/>
    </row>
    <row r="1126" s="369" customFormat="true" ht="15" customHeight="true" x14ac:dyDescent="0.2">
      <c r="BA1126" s="628"/>
      <c r="BB1126" s="397"/>
      <c r="BC1126" s="628"/>
      <c r="BD1126" s="628"/>
      <c r="BE1126" s="628"/>
      <c r="BF1126" s="628"/>
      <c r="BG1126" s="628"/>
      <c r="BH1126" s="628"/>
      <c r="BI1126" s="628"/>
      <c r="BJ1126" s="628"/>
      <c r="BK1126" s="628"/>
      <c r="BL1126" s="628"/>
      <c r="BM1126" s="628"/>
      <c r="BN1126" s="628"/>
      <c r="BO1126" s="628"/>
      <c r="BP1126" s="628"/>
      <c r="BQ1126" s="628"/>
      <c r="BR1126" s="628"/>
      <c r="BS1126" s="628"/>
      <c r="BT1126" s="628"/>
      <c r="BU1126" s="628"/>
      <c r="BV1126" s="628"/>
      <c r="BW1126" s="628"/>
      <c r="BX1126" s="628"/>
      <c r="BY1126" s="628"/>
    </row>
    <row r="1127" s="369" customFormat="true" ht="15" customHeight="true" x14ac:dyDescent="0.2">
      <c r="BA1127" s="628"/>
      <c r="BB1127" s="397"/>
      <c r="BC1127" s="628"/>
      <c r="BD1127" s="628"/>
      <c r="BE1127" s="628"/>
      <c r="BF1127" s="628"/>
      <c r="BG1127" s="628"/>
      <c r="BH1127" s="628"/>
      <c r="BI1127" s="628"/>
      <c r="BJ1127" s="628"/>
      <c r="BK1127" s="628"/>
      <c r="BL1127" s="628"/>
      <c r="BM1127" s="628"/>
      <c r="BN1127" s="628"/>
      <c r="BO1127" s="628"/>
      <c r="BP1127" s="628"/>
      <c r="BQ1127" s="628"/>
      <c r="BR1127" s="628"/>
      <c r="BS1127" s="628"/>
      <c r="BT1127" s="628"/>
      <c r="BU1127" s="628"/>
      <c r="BV1127" s="628"/>
      <c r="BW1127" s="628"/>
      <c r="BX1127" s="628"/>
      <c r="BY1127" s="628"/>
    </row>
    <row r="1128" s="369" customFormat="true" ht="15" customHeight="true" x14ac:dyDescent="0.2">
      <c r="BA1128" s="628"/>
      <c r="BB1128" s="397"/>
      <c r="BC1128" s="628"/>
      <c r="BD1128" s="628"/>
      <c r="BE1128" s="628"/>
      <c r="BF1128" s="628"/>
      <c r="BG1128" s="628"/>
      <c r="BH1128" s="628"/>
      <c r="BI1128" s="628"/>
      <c r="BJ1128" s="628"/>
      <c r="BK1128" s="628"/>
      <c r="BL1128" s="628"/>
      <c r="BM1128" s="628"/>
      <c r="BN1128" s="628"/>
      <c r="BO1128" s="628"/>
      <c r="BP1128" s="628"/>
      <c r="BQ1128" s="628"/>
      <c r="BR1128" s="628"/>
      <c r="BS1128" s="628"/>
      <c r="BT1128" s="628"/>
      <c r="BU1128" s="628"/>
      <c r="BV1128" s="628"/>
      <c r="BW1128" s="628"/>
      <c r="BX1128" s="628"/>
      <c r="BY1128" s="628"/>
    </row>
    <row r="1129" s="369" customFormat="true" ht="15" customHeight="true" x14ac:dyDescent="0.2">
      <c r="BA1129" s="628"/>
      <c r="BB1129" s="397"/>
      <c r="BC1129" s="628"/>
      <c r="BD1129" s="628"/>
      <c r="BE1129" s="628"/>
      <c r="BF1129" s="628"/>
      <c r="BG1129" s="628"/>
      <c r="BH1129" s="628"/>
      <c r="BI1129" s="628"/>
      <c r="BJ1129" s="628"/>
      <c r="BK1129" s="628"/>
      <c r="BL1129" s="628"/>
      <c r="BM1129" s="628"/>
      <c r="BN1129" s="628"/>
      <c r="BO1129" s="628"/>
      <c r="BP1129" s="628"/>
      <c r="BQ1129" s="628"/>
      <c r="BR1129" s="628"/>
      <c r="BS1129" s="628"/>
      <c r="BT1129" s="628"/>
      <c r="BU1129" s="628"/>
      <c r="BV1129" s="628"/>
      <c r="BW1129" s="628"/>
      <c r="BX1129" s="628"/>
      <c r="BY1129" s="628"/>
    </row>
    <row r="1130" s="369" customFormat="true" ht="15" customHeight="true" x14ac:dyDescent="0.2">
      <c r="BA1130" s="628"/>
      <c r="BB1130" s="397"/>
      <c r="BC1130" s="628"/>
      <c r="BD1130" s="628"/>
      <c r="BE1130" s="628"/>
      <c r="BF1130" s="628"/>
      <c r="BG1130" s="628"/>
      <c r="BH1130" s="628"/>
      <c r="BI1130" s="628"/>
      <c r="BJ1130" s="628"/>
      <c r="BK1130" s="628"/>
      <c r="BL1130" s="628"/>
      <c r="BM1130" s="628"/>
      <c r="BN1130" s="628"/>
      <c r="BO1130" s="628"/>
      <c r="BP1130" s="628"/>
      <c r="BQ1130" s="628"/>
      <c r="BR1130" s="628"/>
      <c r="BS1130" s="628"/>
      <c r="BT1130" s="628"/>
      <c r="BU1130" s="628"/>
      <c r="BV1130" s="628"/>
      <c r="BW1130" s="628"/>
      <c r="BX1130" s="628"/>
      <c r="BY1130" s="628"/>
    </row>
    <row r="1131" s="369" customFormat="true" ht="15" customHeight="true" x14ac:dyDescent="0.2">
      <c r="BA1131" s="628"/>
      <c r="BB1131" s="397"/>
      <c r="BC1131" s="628"/>
      <c r="BD1131" s="628"/>
      <c r="BE1131" s="628"/>
      <c r="BF1131" s="628"/>
      <c r="BG1131" s="628"/>
      <c r="BH1131" s="628"/>
      <c r="BI1131" s="628"/>
      <c r="BJ1131" s="628"/>
      <c r="BK1131" s="628"/>
      <c r="BL1131" s="628"/>
      <c r="BM1131" s="628"/>
      <c r="BN1131" s="628"/>
      <c r="BO1131" s="628"/>
      <c r="BP1131" s="628"/>
      <c r="BQ1131" s="628"/>
      <c r="BR1131" s="628"/>
      <c r="BS1131" s="628"/>
      <c r="BT1131" s="628"/>
      <c r="BU1131" s="628"/>
      <c r="BV1131" s="628"/>
      <c r="BW1131" s="628"/>
      <c r="BX1131" s="628"/>
      <c r="BY1131" s="628"/>
    </row>
    <row r="1132" s="369" customFormat="true" ht="15" customHeight="true" x14ac:dyDescent="0.2">
      <c r="BA1132" s="628"/>
      <c r="BB1132" s="397"/>
      <c r="BC1132" s="628"/>
      <c r="BD1132" s="628"/>
      <c r="BE1132" s="628"/>
      <c r="BF1132" s="628"/>
      <c r="BG1132" s="628"/>
      <c r="BH1132" s="628"/>
      <c r="BI1132" s="628"/>
      <c r="BJ1132" s="628"/>
      <c r="BK1132" s="628"/>
      <c r="BL1132" s="628"/>
      <c r="BM1132" s="628"/>
      <c r="BN1132" s="628"/>
      <c r="BO1132" s="628"/>
      <c r="BP1132" s="628"/>
      <c r="BQ1132" s="628"/>
      <c r="BR1132" s="628"/>
      <c r="BS1132" s="628"/>
      <c r="BT1132" s="628"/>
      <c r="BU1132" s="628"/>
      <c r="BV1132" s="628"/>
      <c r="BW1132" s="628"/>
      <c r="BX1132" s="628"/>
      <c r="BY1132" s="628"/>
    </row>
    <row r="1133" s="369" customFormat="true" ht="15" customHeight="true" x14ac:dyDescent="0.2">
      <c r="BA1133" s="628"/>
      <c r="BB1133" s="397"/>
      <c r="BC1133" s="628"/>
      <c r="BD1133" s="628"/>
      <c r="BE1133" s="628"/>
      <c r="BF1133" s="628"/>
      <c r="BG1133" s="628"/>
      <c r="BH1133" s="628"/>
      <c r="BI1133" s="628"/>
      <c r="BJ1133" s="628"/>
      <c r="BK1133" s="628"/>
      <c r="BL1133" s="628"/>
      <c r="BM1133" s="628"/>
      <c r="BN1133" s="628"/>
      <c r="BO1133" s="628"/>
      <c r="BP1133" s="628"/>
      <c r="BQ1133" s="628"/>
      <c r="BR1133" s="628"/>
      <c r="BS1133" s="628"/>
      <c r="BT1133" s="628"/>
      <c r="BU1133" s="628"/>
      <c r="BV1133" s="628"/>
      <c r="BW1133" s="628"/>
      <c r="BX1133" s="628"/>
      <c r="BY1133" s="628"/>
    </row>
    <row r="1134" s="369" customFormat="true" ht="15" customHeight="true" x14ac:dyDescent="0.2">
      <c r="BA1134" s="628"/>
      <c r="BB1134" s="397"/>
      <c r="BC1134" s="628"/>
      <c r="BD1134" s="628"/>
      <c r="BE1134" s="628"/>
      <c r="BF1134" s="628"/>
      <c r="BG1134" s="628"/>
      <c r="BH1134" s="628"/>
      <c r="BI1134" s="628"/>
      <c r="BJ1134" s="628"/>
      <c r="BK1134" s="628"/>
      <c r="BL1134" s="628"/>
      <c r="BM1134" s="628"/>
      <c r="BN1134" s="628"/>
      <c r="BO1134" s="628"/>
      <c r="BP1134" s="628"/>
      <c r="BQ1134" s="628"/>
      <c r="BR1134" s="628"/>
      <c r="BS1134" s="628"/>
      <c r="BT1134" s="628"/>
      <c r="BU1134" s="628"/>
      <c r="BV1134" s="628"/>
      <c r="BW1134" s="628"/>
      <c r="BX1134" s="628"/>
      <c r="BY1134" s="628"/>
    </row>
    <row r="1135" s="369" customFormat="true" ht="15" customHeight="true" x14ac:dyDescent="0.2">
      <c r="BA1135" s="628"/>
      <c r="BB1135" s="397"/>
      <c r="BC1135" s="628"/>
      <c r="BD1135" s="628"/>
      <c r="BE1135" s="628"/>
      <c r="BF1135" s="628"/>
      <c r="BG1135" s="628"/>
      <c r="BH1135" s="628"/>
      <c r="BI1135" s="628"/>
      <c r="BJ1135" s="628"/>
      <c r="BK1135" s="628"/>
      <c r="BL1135" s="628"/>
      <c r="BM1135" s="628"/>
      <c r="BN1135" s="628"/>
      <c r="BO1135" s="628"/>
      <c r="BP1135" s="628"/>
      <c r="BQ1135" s="628"/>
      <c r="BR1135" s="628"/>
      <c r="BS1135" s="628"/>
      <c r="BT1135" s="628"/>
      <c r="BU1135" s="628"/>
      <c r="BV1135" s="628"/>
      <c r="BW1135" s="628"/>
      <c r="BX1135" s="628"/>
      <c r="BY1135" s="628"/>
    </row>
    <row r="1136" s="369" customFormat="true" ht="15" customHeight="true" x14ac:dyDescent="0.2">
      <c r="BA1136" s="628"/>
      <c r="BB1136" s="397"/>
      <c r="BC1136" s="628"/>
      <c r="BD1136" s="628"/>
      <c r="BE1136" s="628"/>
      <c r="BF1136" s="628"/>
      <c r="BG1136" s="628"/>
      <c r="BH1136" s="628"/>
      <c r="BI1136" s="628"/>
      <c r="BJ1136" s="628"/>
      <c r="BK1136" s="628"/>
      <c r="BL1136" s="628"/>
      <c r="BM1136" s="628"/>
      <c r="BN1136" s="628"/>
      <c r="BO1136" s="628"/>
      <c r="BP1136" s="628"/>
      <c r="BQ1136" s="628"/>
      <c r="BR1136" s="628"/>
      <c r="BS1136" s="628"/>
      <c r="BT1136" s="628"/>
      <c r="BU1136" s="628"/>
      <c r="BV1136" s="628"/>
      <c r="BW1136" s="628"/>
      <c r="BX1136" s="628"/>
      <c r="BY1136" s="628"/>
    </row>
    <row r="1137" s="369" customFormat="true" ht="15" customHeight="true" x14ac:dyDescent="0.2">
      <c r="BA1137" s="628"/>
      <c r="BB1137" s="397"/>
      <c r="BC1137" s="628"/>
      <c r="BD1137" s="628"/>
      <c r="BE1137" s="628"/>
      <c r="BF1137" s="628"/>
      <c r="BG1137" s="628"/>
      <c r="BH1137" s="628"/>
      <c r="BI1137" s="628"/>
      <c r="BJ1137" s="628"/>
      <c r="BK1137" s="628"/>
      <c r="BL1137" s="628"/>
      <c r="BM1137" s="628"/>
      <c r="BN1137" s="628"/>
      <c r="BO1137" s="628"/>
      <c r="BP1137" s="628"/>
      <c r="BQ1137" s="628"/>
      <c r="BR1137" s="628"/>
      <c r="BS1137" s="628"/>
      <c r="BT1137" s="628"/>
      <c r="BU1137" s="628"/>
      <c r="BV1137" s="628"/>
      <c r="BW1137" s="628"/>
      <c r="BX1137" s="628"/>
      <c r="BY1137" s="628"/>
    </row>
    <row r="1138" s="369" customFormat="true" ht="15" customHeight="true" x14ac:dyDescent="0.2">
      <c r="BA1138" s="628"/>
      <c r="BB1138" s="397"/>
      <c r="BC1138" s="628"/>
      <c r="BD1138" s="628"/>
      <c r="BE1138" s="628"/>
      <c r="BF1138" s="628"/>
      <c r="BG1138" s="628"/>
      <c r="BH1138" s="628"/>
      <c r="BI1138" s="628"/>
      <c r="BJ1138" s="628"/>
      <c r="BK1138" s="628"/>
      <c r="BL1138" s="628"/>
      <c r="BM1138" s="628"/>
      <c r="BN1138" s="628"/>
      <c r="BO1138" s="628"/>
      <c r="BP1138" s="628"/>
      <c r="BQ1138" s="628"/>
      <c r="BR1138" s="628"/>
      <c r="BS1138" s="628"/>
      <c r="BT1138" s="628"/>
      <c r="BU1138" s="628"/>
      <c r="BV1138" s="628"/>
      <c r="BW1138" s="628"/>
      <c r="BX1138" s="628"/>
      <c r="BY1138" s="628"/>
    </row>
    <row r="1139" s="369" customFormat="true" ht="15" customHeight="true" x14ac:dyDescent="0.2">
      <c r="BA1139" s="628"/>
      <c r="BB1139" s="397"/>
      <c r="BC1139" s="628"/>
      <c r="BD1139" s="628"/>
      <c r="BE1139" s="628"/>
      <c r="BF1139" s="628"/>
      <c r="BG1139" s="628"/>
      <c r="BH1139" s="628"/>
      <c r="BI1139" s="628"/>
      <c r="BJ1139" s="628"/>
      <c r="BK1139" s="628"/>
      <c r="BL1139" s="628"/>
      <c r="BM1139" s="628"/>
      <c r="BN1139" s="628"/>
      <c r="BO1139" s="628"/>
      <c r="BP1139" s="628"/>
      <c r="BQ1139" s="628"/>
      <c r="BR1139" s="628"/>
      <c r="BS1139" s="628"/>
      <c r="BT1139" s="628"/>
      <c r="BU1139" s="628"/>
      <c r="BV1139" s="628"/>
      <c r="BW1139" s="628"/>
      <c r="BX1139" s="628"/>
      <c r="BY1139" s="628"/>
    </row>
    <row r="1140" s="369" customFormat="true" ht="15" customHeight="true" x14ac:dyDescent="0.2">
      <c r="BA1140" s="628"/>
      <c r="BB1140" s="397"/>
      <c r="BC1140" s="628"/>
      <c r="BD1140" s="628"/>
      <c r="BE1140" s="628"/>
      <c r="BF1140" s="628"/>
      <c r="BG1140" s="628"/>
      <c r="BH1140" s="628"/>
      <c r="BI1140" s="628"/>
      <c r="BJ1140" s="628"/>
      <c r="BK1140" s="628"/>
      <c r="BL1140" s="628"/>
      <c r="BM1140" s="628"/>
      <c r="BN1140" s="628"/>
      <c r="BO1140" s="628"/>
      <c r="BP1140" s="628"/>
      <c r="BQ1140" s="628"/>
      <c r="BR1140" s="628"/>
      <c r="BS1140" s="628"/>
      <c r="BT1140" s="628"/>
      <c r="BU1140" s="628"/>
      <c r="BV1140" s="628"/>
      <c r="BW1140" s="628"/>
      <c r="BX1140" s="628"/>
      <c r="BY1140" s="628"/>
    </row>
    <row r="1141" s="369" customFormat="true" ht="15" customHeight="true" x14ac:dyDescent="0.2">
      <c r="BA1141" s="628"/>
      <c r="BB1141" s="397"/>
      <c r="BC1141" s="628"/>
      <c r="BD1141" s="628"/>
      <c r="BE1141" s="628"/>
      <c r="BF1141" s="628"/>
      <c r="BG1141" s="628"/>
      <c r="BH1141" s="628"/>
      <c r="BI1141" s="628"/>
      <c r="BJ1141" s="628"/>
      <c r="BK1141" s="628"/>
      <c r="BL1141" s="628"/>
      <c r="BM1141" s="628"/>
      <c r="BN1141" s="628"/>
      <c r="BO1141" s="628"/>
      <c r="BP1141" s="628"/>
      <c r="BQ1141" s="628"/>
      <c r="BR1141" s="628"/>
      <c r="BS1141" s="628"/>
      <c r="BT1141" s="628"/>
      <c r="BU1141" s="628"/>
      <c r="BV1141" s="628"/>
      <c r="BW1141" s="628"/>
      <c r="BX1141" s="628"/>
      <c r="BY1141" s="628"/>
    </row>
    <row r="1142" s="369" customFormat="true" ht="15" customHeight="true" x14ac:dyDescent="0.2">
      <c r="BA1142" s="628"/>
      <c r="BB1142" s="397"/>
      <c r="BC1142" s="628"/>
      <c r="BD1142" s="628"/>
      <c r="BE1142" s="628"/>
      <c r="BF1142" s="628"/>
      <c r="BG1142" s="628"/>
      <c r="BH1142" s="628"/>
      <c r="BI1142" s="628"/>
      <c r="BJ1142" s="628"/>
      <c r="BK1142" s="628"/>
      <c r="BL1142" s="628"/>
      <c r="BM1142" s="628"/>
      <c r="BN1142" s="628"/>
      <c r="BO1142" s="628"/>
      <c r="BP1142" s="628"/>
      <c r="BQ1142" s="628"/>
      <c r="BR1142" s="628"/>
      <c r="BS1142" s="628"/>
      <c r="BT1142" s="628"/>
      <c r="BU1142" s="628"/>
      <c r="BV1142" s="628"/>
      <c r="BW1142" s="628"/>
      <c r="BX1142" s="628"/>
      <c r="BY1142" s="628"/>
    </row>
    <row r="1143" s="369" customFormat="true" ht="15" customHeight="true" x14ac:dyDescent="0.2">
      <c r="BA1143" s="628"/>
      <c r="BB1143" s="397"/>
      <c r="BC1143" s="628"/>
      <c r="BD1143" s="628"/>
      <c r="BE1143" s="628"/>
      <c r="BF1143" s="628"/>
      <c r="BG1143" s="628"/>
      <c r="BH1143" s="628"/>
      <c r="BI1143" s="628"/>
      <c r="BJ1143" s="628"/>
      <c r="BK1143" s="628"/>
      <c r="BL1143" s="628"/>
      <c r="BM1143" s="628"/>
      <c r="BN1143" s="628"/>
      <c r="BO1143" s="628"/>
      <c r="BP1143" s="628"/>
      <c r="BQ1143" s="628"/>
      <c r="BR1143" s="628"/>
      <c r="BS1143" s="628"/>
      <c r="BT1143" s="628"/>
      <c r="BU1143" s="628"/>
      <c r="BV1143" s="628"/>
      <c r="BW1143" s="628"/>
      <c r="BX1143" s="628"/>
      <c r="BY1143" s="628"/>
    </row>
    <row r="1144" s="369" customFormat="true" ht="15" customHeight="true" x14ac:dyDescent="0.2">
      <c r="BA1144" s="628"/>
      <c r="BB1144" s="397"/>
      <c r="BC1144" s="628"/>
      <c r="BD1144" s="628"/>
      <c r="BE1144" s="628"/>
      <c r="BF1144" s="628"/>
      <c r="BG1144" s="628"/>
      <c r="BH1144" s="628"/>
      <c r="BI1144" s="628"/>
      <c r="BJ1144" s="628"/>
      <c r="BK1144" s="628"/>
      <c r="BL1144" s="628"/>
      <c r="BM1144" s="628"/>
      <c r="BN1144" s="628"/>
      <c r="BO1144" s="628"/>
      <c r="BP1144" s="628"/>
      <c r="BQ1144" s="628"/>
      <c r="BR1144" s="628"/>
      <c r="BS1144" s="628"/>
      <c r="BT1144" s="628"/>
      <c r="BU1144" s="628"/>
      <c r="BV1144" s="628"/>
      <c r="BW1144" s="628"/>
      <c r="BX1144" s="628"/>
      <c r="BY1144" s="628"/>
    </row>
    <row r="1145" s="369" customFormat="true" ht="15" customHeight="true" x14ac:dyDescent="0.2">
      <c r="BA1145" s="628"/>
      <c r="BB1145" s="397"/>
      <c r="BC1145" s="628"/>
      <c r="BD1145" s="628"/>
      <c r="BE1145" s="628"/>
      <c r="BF1145" s="628"/>
      <c r="BG1145" s="628"/>
      <c r="BH1145" s="628"/>
      <c r="BI1145" s="628"/>
      <c r="BJ1145" s="628"/>
      <c r="BK1145" s="628"/>
      <c r="BL1145" s="628"/>
      <c r="BM1145" s="628"/>
      <c r="BN1145" s="628"/>
      <c r="BO1145" s="628"/>
      <c r="BP1145" s="628"/>
      <c r="BQ1145" s="628"/>
      <c r="BR1145" s="628"/>
      <c r="BS1145" s="628"/>
      <c r="BT1145" s="628"/>
      <c r="BU1145" s="628"/>
      <c r="BV1145" s="628"/>
      <c r="BW1145" s="628"/>
      <c r="BX1145" s="628"/>
      <c r="BY1145" s="628"/>
    </row>
    <row r="1146" s="369" customFormat="true" ht="15" customHeight="true" x14ac:dyDescent="0.2">
      <c r="BA1146" s="628"/>
      <c r="BB1146" s="397"/>
      <c r="BC1146" s="628"/>
      <c r="BD1146" s="628"/>
      <c r="BE1146" s="628"/>
      <c r="BF1146" s="628"/>
      <c r="BG1146" s="628"/>
      <c r="BH1146" s="628"/>
      <c r="BI1146" s="628"/>
      <c r="BJ1146" s="628"/>
      <c r="BK1146" s="628"/>
      <c r="BL1146" s="628"/>
      <c r="BM1146" s="628"/>
      <c r="BN1146" s="628"/>
      <c r="BO1146" s="628"/>
      <c r="BP1146" s="628"/>
      <c r="BQ1146" s="628"/>
      <c r="BR1146" s="628"/>
      <c r="BS1146" s="628"/>
      <c r="BT1146" s="628"/>
      <c r="BU1146" s="628"/>
      <c r="BV1146" s="628"/>
      <c r="BW1146" s="628"/>
      <c r="BX1146" s="628"/>
      <c r="BY1146" s="628"/>
    </row>
    <row r="1147" s="369" customFormat="true" ht="15" customHeight="true" x14ac:dyDescent="0.2">
      <c r="BA1147" s="628"/>
      <c r="BB1147" s="397"/>
      <c r="BC1147" s="628"/>
      <c r="BD1147" s="628"/>
      <c r="BE1147" s="628"/>
      <c r="BF1147" s="628"/>
      <c r="BG1147" s="628"/>
      <c r="BH1147" s="628"/>
      <c r="BI1147" s="628"/>
      <c r="BJ1147" s="628"/>
      <c r="BK1147" s="628"/>
      <c r="BL1147" s="628"/>
      <c r="BM1147" s="628"/>
      <c r="BN1147" s="628"/>
      <c r="BO1147" s="628"/>
      <c r="BP1147" s="628"/>
      <c r="BQ1147" s="628"/>
      <c r="BR1147" s="628"/>
      <c r="BS1147" s="628"/>
      <c r="BT1147" s="628"/>
      <c r="BU1147" s="628"/>
      <c r="BV1147" s="628"/>
      <c r="BW1147" s="628"/>
      <c r="BX1147" s="628"/>
      <c r="BY1147" s="628"/>
    </row>
    <row r="1148" s="369" customFormat="true" ht="15" customHeight="true" x14ac:dyDescent="0.2">
      <c r="BA1148" s="628"/>
      <c r="BB1148" s="397"/>
      <c r="BC1148" s="628"/>
      <c r="BD1148" s="628"/>
      <c r="BE1148" s="628"/>
      <c r="BF1148" s="628"/>
      <c r="BG1148" s="628"/>
      <c r="BH1148" s="628"/>
      <c r="BI1148" s="628"/>
      <c r="BJ1148" s="628"/>
      <c r="BK1148" s="628"/>
      <c r="BL1148" s="628"/>
      <c r="BM1148" s="628"/>
      <c r="BN1148" s="628"/>
      <c r="BO1148" s="628"/>
      <c r="BP1148" s="628"/>
      <c r="BQ1148" s="628"/>
      <c r="BR1148" s="628"/>
      <c r="BS1148" s="628"/>
      <c r="BT1148" s="628"/>
      <c r="BU1148" s="628"/>
      <c r="BV1148" s="628"/>
      <c r="BW1148" s="628"/>
      <c r="BX1148" s="628"/>
      <c r="BY1148" s="628"/>
    </row>
    <row r="1149" s="369" customFormat="true" ht="15" customHeight="true" x14ac:dyDescent="0.2">
      <c r="BA1149" s="628"/>
      <c r="BB1149" s="397"/>
      <c r="BC1149" s="628"/>
      <c r="BD1149" s="628"/>
      <c r="BE1149" s="628"/>
      <c r="BF1149" s="628"/>
      <c r="BG1149" s="628"/>
      <c r="BH1149" s="628"/>
      <c r="BI1149" s="628"/>
      <c r="BJ1149" s="628"/>
      <c r="BK1149" s="628"/>
      <c r="BL1149" s="628"/>
      <c r="BM1149" s="628"/>
      <c r="BN1149" s="628"/>
      <c r="BO1149" s="628"/>
      <c r="BP1149" s="628"/>
      <c r="BQ1149" s="628"/>
      <c r="BR1149" s="628"/>
      <c r="BS1149" s="628"/>
      <c r="BT1149" s="628"/>
      <c r="BU1149" s="628"/>
      <c r="BV1149" s="628"/>
      <c r="BW1149" s="628"/>
      <c r="BX1149" s="628"/>
      <c r="BY1149" s="628"/>
    </row>
    <row r="1150" s="369" customFormat="true" ht="15" customHeight="true" x14ac:dyDescent="0.2">
      <c r="BA1150" s="628"/>
      <c r="BB1150" s="397"/>
      <c r="BC1150" s="628"/>
      <c r="BD1150" s="628"/>
      <c r="BE1150" s="628"/>
      <c r="BF1150" s="628"/>
      <c r="BG1150" s="628"/>
      <c r="BH1150" s="628"/>
      <c r="BI1150" s="628"/>
      <c r="BJ1150" s="628"/>
      <c r="BK1150" s="628"/>
      <c r="BL1150" s="628"/>
      <c r="BM1150" s="628"/>
      <c r="BN1150" s="628"/>
      <c r="BO1150" s="628"/>
      <c r="BP1150" s="628"/>
      <c r="BQ1150" s="628"/>
      <c r="BR1150" s="628"/>
      <c r="BS1150" s="628"/>
      <c r="BT1150" s="628"/>
      <c r="BU1150" s="628"/>
      <c r="BV1150" s="628"/>
      <c r="BW1150" s="628"/>
      <c r="BX1150" s="628"/>
      <c r="BY1150" s="628"/>
    </row>
    <row r="1151" s="369" customFormat="true" ht="15" customHeight="true" x14ac:dyDescent="0.2">
      <c r="BA1151" s="628"/>
      <c r="BB1151" s="397"/>
      <c r="BC1151" s="628"/>
      <c r="BD1151" s="628"/>
      <c r="BE1151" s="628"/>
      <c r="BF1151" s="628"/>
      <c r="BG1151" s="628"/>
      <c r="BH1151" s="628"/>
      <c r="BI1151" s="628"/>
      <c r="BJ1151" s="628"/>
      <c r="BK1151" s="628"/>
      <c r="BL1151" s="628"/>
      <c r="BM1151" s="628"/>
      <c r="BN1151" s="628"/>
      <c r="BO1151" s="628"/>
      <c r="BP1151" s="628"/>
      <c r="BQ1151" s="628"/>
      <c r="BR1151" s="628"/>
      <c r="BS1151" s="628"/>
      <c r="BT1151" s="628"/>
      <c r="BU1151" s="628"/>
      <c r="BV1151" s="628"/>
      <c r="BW1151" s="628"/>
      <c r="BX1151" s="628"/>
      <c r="BY1151" s="628"/>
    </row>
    <row r="1152" s="369" customFormat="true" ht="15" customHeight="true" x14ac:dyDescent="0.2">
      <c r="BA1152" s="628"/>
      <c r="BB1152" s="397"/>
      <c r="BC1152" s="628"/>
      <c r="BD1152" s="628"/>
      <c r="BE1152" s="628"/>
      <c r="BF1152" s="628"/>
      <c r="BG1152" s="628"/>
      <c r="BH1152" s="628"/>
      <c r="BI1152" s="628"/>
      <c r="BJ1152" s="628"/>
      <c r="BK1152" s="628"/>
      <c r="BL1152" s="628"/>
      <c r="BM1152" s="628"/>
      <c r="BN1152" s="628"/>
      <c r="BO1152" s="628"/>
      <c r="BP1152" s="628"/>
      <c r="BQ1152" s="628"/>
      <c r="BR1152" s="628"/>
      <c r="BS1152" s="628"/>
      <c r="BT1152" s="628"/>
      <c r="BU1152" s="628"/>
      <c r="BV1152" s="628"/>
      <c r="BW1152" s="628"/>
      <c r="BX1152" s="628"/>
      <c r="BY1152" s="628"/>
    </row>
    <row r="1153" s="369" customFormat="true" ht="15" customHeight="true" x14ac:dyDescent="0.2">
      <c r="BA1153" s="628"/>
      <c r="BB1153" s="397"/>
      <c r="BC1153" s="628"/>
      <c r="BD1153" s="628"/>
      <c r="BE1153" s="628"/>
      <c r="BF1153" s="628"/>
      <c r="BG1153" s="628"/>
      <c r="BH1153" s="628"/>
      <c r="BI1153" s="628"/>
      <c r="BJ1153" s="628"/>
      <c r="BK1153" s="628"/>
      <c r="BL1153" s="628"/>
      <c r="BM1153" s="628"/>
      <c r="BN1153" s="628"/>
      <c r="BO1153" s="628"/>
      <c r="BP1153" s="628"/>
      <c r="BQ1153" s="628"/>
      <c r="BR1153" s="628"/>
      <c r="BS1153" s="628"/>
      <c r="BT1153" s="628"/>
      <c r="BU1153" s="628"/>
      <c r="BV1153" s="628"/>
      <c r="BW1153" s="628"/>
      <c r="BX1153" s="628"/>
      <c r="BY1153" s="628"/>
    </row>
    <row r="1154" s="369" customFormat="true" ht="15" customHeight="true" x14ac:dyDescent="0.2">
      <c r="BA1154" s="628"/>
      <c r="BB1154" s="397"/>
      <c r="BC1154" s="628"/>
      <c r="BD1154" s="628"/>
      <c r="BE1154" s="628"/>
      <c r="BF1154" s="628"/>
      <c r="BG1154" s="628"/>
      <c r="BH1154" s="628"/>
      <c r="BI1154" s="628"/>
      <c r="BJ1154" s="628"/>
      <c r="BK1154" s="628"/>
      <c r="BL1154" s="628"/>
      <c r="BM1154" s="628"/>
      <c r="BN1154" s="628"/>
      <c r="BO1154" s="628"/>
      <c r="BP1154" s="628"/>
      <c r="BQ1154" s="628"/>
      <c r="BR1154" s="628"/>
      <c r="BS1154" s="628"/>
      <c r="BT1154" s="628"/>
      <c r="BU1154" s="628"/>
      <c r="BV1154" s="628"/>
      <c r="BW1154" s="628"/>
      <c r="BX1154" s="628"/>
      <c r="BY1154" s="628"/>
    </row>
    <row r="1155" s="369" customFormat="true" ht="15" customHeight="true" x14ac:dyDescent="0.2">
      <c r="BA1155" s="628"/>
      <c r="BB1155" s="397"/>
      <c r="BC1155" s="628"/>
      <c r="BD1155" s="628"/>
      <c r="BE1155" s="628"/>
      <c r="BF1155" s="628"/>
      <c r="BG1155" s="628"/>
      <c r="BH1155" s="628"/>
      <c r="BI1155" s="628"/>
      <c r="BJ1155" s="628"/>
      <c r="BK1155" s="628"/>
      <c r="BL1155" s="628"/>
      <c r="BM1155" s="628"/>
      <c r="BN1155" s="628"/>
      <c r="BO1155" s="628"/>
      <c r="BP1155" s="628"/>
      <c r="BQ1155" s="628"/>
      <c r="BR1155" s="628"/>
      <c r="BS1155" s="628"/>
      <c r="BT1155" s="628"/>
      <c r="BU1155" s="628"/>
      <c r="BV1155" s="628"/>
      <c r="BW1155" s="628"/>
      <c r="BX1155" s="628"/>
      <c r="BY1155" s="628"/>
    </row>
    <row r="1156" s="369" customFormat="true" ht="15" customHeight="true" x14ac:dyDescent="0.2">
      <c r="BA1156" s="628"/>
      <c r="BB1156" s="397"/>
      <c r="BC1156" s="628"/>
      <c r="BD1156" s="628"/>
      <c r="BE1156" s="628"/>
      <c r="BF1156" s="628"/>
      <c r="BG1156" s="628"/>
      <c r="BH1156" s="628"/>
      <c r="BI1156" s="628"/>
      <c r="BJ1156" s="628"/>
      <c r="BK1156" s="628"/>
      <c r="BL1156" s="628"/>
      <c r="BM1156" s="628"/>
      <c r="BN1156" s="628"/>
      <c r="BO1156" s="628"/>
      <c r="BP1156" s="628"/>
      <c r="BQ1156" s="628"/>
      <c r="BR1156" s="628"/>
      <c r="BS1156" s="628"/>
      <c r="BT1156" s="628"/>
      <c r="BU1156" s="628"/>
      <c r="BV1156" s="628"/>
      <c r="BW1156" s="628"/>
      <c r="BX1156" s="628"/>
      <c r="BY1156" s="628"/>
    </row>
    <row r="1157" s="369" customFormat="true" ht="15" customHeight="true" x14ac:dyDescent="0.2">
      <c r="BA1157" s="628"/>
      <c r="BB1157" s="397"/>
      <c r="BC1157" s="628"/>
      <c r="BD1157" s="628"/>
      <c r="BE1157" s="628"/>
      <c r="BF1157" s="628"/>
      <c r="BG1157" s="628"/>
      <c r="BH1157" s="628"/>
      <c r="BI1157" s="628"/>
      <c r="BJ1157" s="628"/>
      <c r="BK1157" s="628"/>
      <c r="BL1157" s="628"/>
      <c r="BM1157" s="628"/>
      <c r="BN1157" s="628"/>
      <c r="BO1157" s="628"/>
      <c r="BP1157" s="628"/>
      <c r="BQ1157" s="628"/>
      <c r="BR1157" s="628"/>
      <c r="BS1157" s="628"/>
      <c r="BT1157" s="628"/>
      <c r="BU1157" s="628"/>
      <c r="BV1157" s="628"/>
      <c r="BW1157" s="628"/>
      <c r="BX1157" s="628"/>
      <c r="BY1157" s="628"/>
    </row>
    <row r="1158" s="369" customFormat="true" ht="15" customHeight="true" x14ac:dyDescent="0.2">
      <c r="BA1158" s="628"/>
      <c r="BB1158" s="397"/>
      <c r="BC1158" s="628"/>
      <c r="BD1158" s="628"/>
      <c r="BE1158" s="628"/>
      <c r="BF1158" s="628"/>
      <c r="BG1158" s="628"/>
      <c r="BH1158" s="628"/>
      <c r="BI1158" s="628"/>
      <c r="BJ1158" s="628"/>
      <c r="BK1158" s="628"/>
      <c r="BL1158" s="628"/>
      <c r="BM1158" s="628"/>
      <c r="BN1158" s="628"/>
      <c r="BO1158" s="628"/>
      <c r="BP1158" s="628"/>
      <c r="BQ1158" s="628"/>
      <c r="BR1158" s="628"/>
      <c r="BS1158" s="628"/>
      <c r="BT1158" s="628"/>
      <c r="BU1158" s="628"/>
      <c r="BV1158" s="628"/>
      <c r="BW1158" s="628"/>
      <c r="BX1158" s="628"/>
      <c r="BY1158" s="628"/>
    </row>
    <row r="1159" s="369" customFormat="true" ht="15" customHeight="true" x14ac:dyDescent="0.2">
      <c r="BA1159" s="628"/>
      <c r="BB1159" s="397"/>
      <c r="BC1159" s="628"/>
      <c r="BD1159" s="628"/>
      <c r="BE1159" s="628"/>
      <c r="BF1159" s="628"/>
      <c r="BG1159" s="628"/>
      <c r="BH1159" s="628"/>
      <c r="BI1159" s="628"/>
      <c r="BJ1159" s="628"/>
      <c r="BK1159" s="628"/>
      <c r="BL1159" s="628"/>
      <c r="BM1159" s="628"/>
      <c r="BN1159" s="628"/>
      <c r="BO1159" s="628"/>
      <c r="BP1159" s="628"/>
      <c r="BQ1159" s="628"/>
      <c r="BR1159" s="628"/>
      <c r="BS1159" s="628"/>
      <c r="BT1159" s="628"/>
      <c r="BU1159" s="628"/>
      <c r="BV1159" s="628"/>
      <c r="BW1159" s="628"/>
      <c r="BX1159" s="628"/>
      <c r="BY1159" s="628"/>
    </row>
    <row r="1160" s="369" customFormat="true" ht="15" customHeight="true" x14ac:dyDescent="0.2">
      <c r="BA1160" s="628"/>
      <c r="BB1160" s="397"/>
      <c r="BC1160" s="628"/>
      <c r="BD1160" s="628"/>
      <c r="BE1160" s="628"/>
      <c r="BF1160" s="628"/>
      <c r="BG1160" s="628"/>
      <c r="BH1160" s="628"/>
      <c r="BI1160" s="628"/>
      <c r="BJ1160" s="628"/>
      <c r="BK1160" s="628"/>
      <c r="BL1160" s="628"/>
      <c r="BM1160" s="628"/>
      <c r="BN1160" s="628"/>
      <c r="BO1160" s="628"/>
      <c r="BP1160" s="628"/>
      <c r="BQ1160" s="628"/>
      <c r="BR1160" s="628"/>
      <c r="BS1160" s="628"/>
      <c r="BT1160" s="628"/>
      <c r="BU1160" s="628"/>
      <c r="BV1160" s="628"/>
      <c r="BW1160" s="628"/>
      <c r="BX1160" s="628"/>
      <c r="BY1160" s="628"/>
    </row>
    <row r="1161" s="369" customFormat="true" ht="15" customHeight="true" x14ac:dyDescent="0.2">
      <c r="BA1161" s="628"/>
      <c r="BB1161" s="397"/>
      <c r="BC1161" s="628"/>
      <c r="BD1161" s="628"/>
      <c r="BE1161" s="628"/>
      <c r="BF1161" s="628"/>
      <c r="BG1161" s="628"/>
      <c r="BH1161" s="628"/>
      <c r="BI1161" s="628"/>
      <c r="BJ1161" s="628"/>
      <c r="BK1161" s="628"/>
      <c r="BL1161" s="628"/>
      <c r="BM1161" s="628"/>
      <c r="BN1161" s="628"/>
      <c r="BO1161" s="628"/>
      <c r="BP1161" s="628"/>
      <c r="BQ1161" s="628"/>
      <c r="BR1161" s="628"/>
      <c r="BS1161" s="628"/>
      <c r="BT1161" s="628"/>
      <c r="BU1161" s="628"/>
      <c r="BV1161" s="628"/>
      <c r="BW1161" s="628"/>
      <c r="BX1161" s="628"/>
      <c r="BY1161" s="628"/>
    </row>
    <row r="1162" s="369" customFormat="true" ht="15" customHeight="true" x14ac:dyDescent="0.2">
      <c r="BA1162" s="628"/>
      <c r="BB1162" s="397"/>
      <c r="BC1162" s="628"/>
      <c r="BD1162" s="628"/>
      <c r="BE1162" s="628"/>
      <c r="BF1162" s="628"/>
      <c r="BG1162" s="628"/>
      <c r="BH1162" s="628"/>
      <c r="BI1162" s="628"/>
      <c r="BJ1162" s="628"/>
      <c r="BK1162" s="628"/>
      <c r="BL1162" s="628"/>
      <c r="BM1162" s="628"/>
      <c r="BN1162" s="628"/>
      <c r="BO1162" s="628"/>
      <c r="BP1162" s="628"/>
      <c r="BQ1162" s="628"/>
      <c r="BR1162" s="628"/>
      <c r="BS1162" s="628"/>
      <c r="BT1162" s="628"/>
      <c r="BU1162" s="628"/>
      <c r="BV1162" s="628"/>
      <c r="BW1162" s="628"/>
      <c r="BX1162" s="628"/>
      <c r="BY1162" s="628"/>
    </row>
    <row r="1163" s="369" customFormat="true" ht="15" customHeight="true" x14ac:dyDescent="0.2">
      <c r="BA1163" s="628"/>
      <c r="BB1163" s="397"/>
      <c r="BC1163" s="628"/>
      <c r="BD1163" s="628"/>
      <c r="BE1163" s="628"/>
      <c r="BF1163" s="628"/>
      <c r="BG1163" s="628"/>
      <c r="BH1163" s="628"/>
      <c r="BI1163" s="628"/>
      <c r="BJ1163" s="628"/>
      <c r="BK1163" s="628"/>
      <c r="BL1163" s="628"/>
      <c r="BM1163" s="628"/>
      <c r="BN1163" s="628"/>
      <c r="BO1163" s="628"/>
      <c r="BP1163" s="628"/>
      <c r="BQ1163" s="628"/>
      <c r="BR1163" s="628"/>
      <c r="BS1163" s="628"/>
      <c r="BT1163" s="628"/>
      <c r="BU1163" s="628"/>
      <c r="BV1163" s="628"/>
      <c r="BW1163" s="628"/>
      <c r="BX1163" s="628"/>
      <c r="BY1163" s="628"/>
    </row>
    <row r="1164" s="369" customFormat="true" ht="15" customHeight="true" x14ac:dyDescent="0.2">
      <c r="BA1164" s="628"/>
      <c r="BB1164" s="397"/>
      <c r="BC1164" s="628"/>
      <c r="BD1164" s="628"/>
      <c r="BE1164" s="628"/>
      <c r="BF1164" s="628"/>
      <c r="BG1164" s="628"/>
      <c r="BH1164" s="628"/>
      <c r="BI1164" s="628"/>
      <c r="BJ1164" s="628"/>
      <c r="BK1164" s="628"/>
      <c r="BL1164" s="628"/>
      <c r="BM1164" s="628"/>
      <c r="BN1164" s="628"/>
      <c r="BO1164" s="628"/>
      <c r="BP1164" s="628"/>
      <c r="BQ1164" s="628"/>
      <c r="BR1164" s="628"/>
      <c r="BS1164" s="628"/>
      <c r="BT1164" s="628"/>
      <c r="BU1164" s="628"/>
      <c r="BV1164" s="628"/>
      <c r="BW1164" s="628"/>
      <c r="BX1164" s="628"/>
      <c r="BY1164" s="628"/>
    </row>
    <row r="1165" s="369" customFormat="true" ht="15" customHeight="true" x14ac:dyDescent="0.2">
      <c r="BA1165" s="628"/>
      <c r="BB1165" s="397"/>
      <c r="BC1165" s="628"/>
      <c r="BD1165" s="628"/>
      <c r="BE1165" s="628"/>
      <c r="BF1165" s="628"/>
      <c r="BG1165" s="628"/>
      <c r="BH1165" s="628"/>
      <c r="BI1165" s="628"/>
      <c r="BJ1165" s="628"/>
      <c r="BK1165" s="628"/>
      <c r="BL1165" s="628"/>
      <c r="BM1165" s="628"/>
      <c r="BN1165" s="628"/>
      <c r="BO1165" s="628"/>
      <c r="BP1165" s="628"/>
      <c r="BQ1165" s="628"/>
      <c r="BR1165" s="628"/>
      <c r="BS1165" s="628"/>
      <c r="BT1165" s="628"/>
      <c r="BU1165" s="628"/>
      <c r="BV1165" s="628"/>
      <c r="BW1165" s="628"/>
      <c r="BX1165" s="628"/>
      <c r="BY1165" s="628"/>
    </row>
    <row r="1166" s="369" customFormat="true" ht="15" customHeight="true" x14ac:dyDescent="0.2">
      <c r="BA1166" s="628"/>
      <c r="BB1166" s="397"/>
      <c r="BC1166" s="628"/>
      <c r="BD1166" s="628"/>
      <c r="BE1166" s="628"/>
      <c r="BF1166" s="628"/>
      <c r="BG1166" s="628"/>
      <c r="BH1166" s="628"/>
      <c r="BI1166" s="628"/>
      <c r="BJ1166" s="628"/>
      <c r="BK1166" s="628"/>
      <c r="BL1166" s="628"/>
      <c r="BM1166" s="628"/>
      <c r="BN1166" s="628"/>
      <c r="BO1166" s="628"/>
      <c r="BP1166" s="628"/>
      <c r="BQ1166" s="628"/>
      <c r="BR1166" s="628"/>
      <c r="BS1166" s="628"/>
      <c r="BT1166" s="628"/>
      <c r="BU1166" s="628"/>
      <c r="BV1166" s="628"/>
      <c r="BW1166" s="628"/>
      <c r="BX1166" s="628"/>
      <c r="BY1166" s="628"/>
    </row>
    <row r="1167" s="369" customFormat="true" ht="15" customHeight="true" x14ac:dyDescent="0.2">
      <c r="BA1167" s="628"/>
      <c r="BB1167" s="397"/>
      <c r="BC1167" s="628"/>
      <c r="BD1167" s="628"/>
      <c r="BE1167" s="628"/>
      <c r="BF1167" s="628"/>
      <c r="BG1167" s="628"/>
      <c r="BH1167" s="628"/>
      <c r="BI1167" s="628"/>
      <c r="BJ1167" s="628"/>
      <c r="BK1167" s="628"/>
      <c r="BL1167" s="628"/>
      <c r="BM1167" s="628"/>
      <c r="BN1167" s="628"/>
      <c r="BO1167" s="628"/>
      <c r="BP1167" s="628"/>
      <c r="BQ1167" s="628"/>
      <c r="BR1167" s="628"/>
      <c r="BS1167" s="628"/>
      <c r="BT1167" s="628"/>
      <c r="BU1167" s="628"/>
      <c r="BV1167" s="628"/>
      <c r="BW1167" s="628"/>
      <c r="BX1167" s="628"/>
      <c r="BY1167" s="628"/>
    </row>
    <row r="1168" s="369" customFormat="true" ht="15" customHeight="true" x14ac:dyDescent="0.2">
      <c r="BA1168" s="628"/>
      <c r="BB1168" s="397"/>
      <c r="BC1168" s="628"/>
      <c r="BD1168" s="628"/>
      <c r="BE1168" s="628"/>
      <c r="BF1168" s="628"/>
      <c r="BG1168" s="628"/>
      <c r="BH1168" s="628"/>
      <c r="BI1168" s="628"/>
      <c r="BJ1168" s="628"/>
      <c r="BK1168" s="628"/>
      <c r="BL1168" s="628"/>
      <c r="BM1168" s="628"/>
      <c r="BN1168" s="628"/>
      <c r="BO1168" s="628"/>
      <c r="BP1168" s="628"/>
      <c r="BQ1168" s="628"/>
      <c r="BR1168" s="628"/>
      <c r="BS1168" s="628"/>
      <c r="BT1168" s="628"/>
      <c r="BU1168" s="628"/>
      <c r="BV1168" s="628"/>
      <c r="BW1168" s="628"/>
      <c r="BX1168" s="628"/>
      <c r="BY1168" s="628"/>
    </row>
    <row r="1169" s="369" customFormat="true" ht="15" customHeight="true" x14ac:dyDescent="0.2">
      <c r="BA1169" s="628"/>
      <c r="BB1169" s="397"/>
      <c r="BC1169" s="628"/>
      <c r="BD1169" s="628"/>
      <c r="BE1169" s="628"/>
      <c r="BF1169" s="628"/>
      <c r="BG1169" s="628"/>
      <c r="BH1169" s="628"/>
      <c r="BI1169" s="628"/>
      <c r="BJ1169" s="628"/>
      <c r="BK1169" s="628"/>
      <c r="BL1169" s="628"/>
      <c r="BM1169" s="628"/>
      <c r="BN1169" s="628"/>
      <c r="BO1169" s="628"/>
      <c r="BP1169" s="628"/>
      <c r="BQ1169" s="628"/>
      <c r="BR1169" s="628"/>
      <c r="BS1169" s="628"/>
      <c r="BT1169" s="628"/>
      <c r="BU1169" s="628"/>
      <c r="BV1169" s="628"/>
      <c r="BW1169" s="628"/>
      <c r="BX1169" s="628"/>
      <c r="BY1169" s="628"/>
    </row>
    <row r="1170" s="369" customFormat="true" ht="15" customHeight="true" x14ac:dyDescent="0.2">
      <c r="A1170" s="466"/>
      <c r="B1170" s="188"/>
      <c r="C1170" s="187"/>
      <c r="D1170" s="187"/>
      <c r="E1170" s="187"/>
      <c r="F1170" s="187"/>
      <c r="G1170" s="187"/>
      <c r="H1170" s="187"/>
      <c r="I1170" s="187"/>
      <c r="J1170" s="187"/>
      <c r="K1170" s="187"/>
      <c r="L1170" s="187"/>
      <c r="M1170" s="187"/>
      <c r="N1170" s="187"/>
      <c r="O1170" s="187"/>
      <c r="P1170" s="187"/>
      <c r="Q1170" s="187"/>
      <c r="R1170" s="187"/>
      <c r="S1170" s="187"/>
      <c r="T1170" s="187"/>
      <c r="U1170" s="187"/>
      <c r="V1170" s="187"/>
      <c r="W1170" s="187"/>
      <c r="X1170" s="187"/>
      <c r="Y1170" s="187"/>
      <c r="Z1170" s="187"/>
      <c r="AA1170" s="187"/>
      <c r="AB1170" s="187"/>
      <c r="BA1170" s="628"/>
      <c r="BB1170" s="397"/>
      <c r="BC1170" s="628"/>
      <c r="BD1170" s="628"/>
      <c r="BE1170" s="628"/>
      <c r="BF1170" s="628"/>
      <c r="BG1170" s="628"/>
      <c r="BH1170" s="628"/>
      <c r="BI1170" s="628"/>
      <c r="BJ1170" s="628"/>
      <c r="BK1170" s="628"/>
      <c r="BL1170" s="628"/>
      <c r="BM1170" s="628"/>
      <c r="BN1170" s="628"/>
      <c r="BO1170" s="628"/>
      <c r="BP1170" s="628"/>
      <c r="BQ1170" s="628"/>
      <c r="BR1170" s="628"/>
      <c r="BS1170" s="628"/>
      <c r="BT1170" s="628"/>
      <c r="BU1170" s="628"/>
      <c r="BV1170" s="628"/>
      <c r="BW1170" s="628"/>
      <c r="BX1170" s="628"/>
      <c r="BY1170" s="628"/>
    </row>
    <row r="1171" s="369" customFormat="true" ht="15" customHeight="true" x14ac:dyDescent="0.2">
      <c r="A1171" s="466"/>
      <c r="B1171" s="188"/>
      <c r="C1171" s="187"/>
      <c r="D1171" s="187"/>
      <c r="E1171" s="187"/>
      <c r="F1171" s="187"/>
      <c r="G1171" s="187"/>
      <c r="H1171" s="187"/>
      <c r="I1171" s="187"/>
      <c r="J1171" s="187"/>
      <c r="K1171" s="187"/>
      <c r="L1171" s="187"/>
      <c r="M1171" s="187"/>
      <c r="N1171" s="187"/>
      <c r="O1171" s="187"/>
      <c r="P1171" s="187"/>
      <c r="Q1171" s="187"/>
      <c r="R1171" s="187"/>
      <c r="S1171" s="187"/>
      <c r="T1171" s="187"/>
      <c r="U1171" s="187"/>
      <c r="V1171" s="187"/>
      <c r="W1171" s="187"/>
      <c r="X1171" s="187"/>
      <c r="Y1171" s="187"/>
      <c r="Z1171" s="187"/>
      <c r="AA1171" s="187"/>
      <c r="AB1171" s="187"/>
      <c r="BA1171" s="628"/>
      <c r="BB1171" s="397"/>
      <c r="BC1171" s="628"/>
      <c r="BD1171" s="628"/>
      <c r="BE1171" s="628"/>
      <c r="BF1171" s="628"/>
      <c r="BG1171" s="628"/>
      <c r="BH1171" s="628"/>
      <c r="BI1171" s="628"/>
      <c r="BJ1171" s="628"/>
      <c r="BK1171" s="628"/>
      <c r="BL1171" s="628"/>
      <c r="BM1171" s="628"/>
      <c r="BN1171" s="628"/>
      <c r="BO1171" s="628"/>
      <c r="BP1171" s="628"/>
      <c r="BQ1171" s="628"/>
      <c r="BR1171" s="628"/>
      <c r="BS1171" s="628"/>
      <c r="BT1171" s="628"/>
      <c r="BU1171" s="628"/>
      <c r="BV1171" s="628"/>
      <c r="BW1171" s="628"/>
      <c r="BX1171" s="628"/>
      <c r="BY1171" s="628"/>
    </row>
    <row r="1172" s="369" customFormat="true" ht="15" customHeight="true" x14ac:dyDescent="0.2">
      <c r="A1172" s="466"/>
      <c r="B1172" s="188"/>
      <c r="C1172" s="187"/>
      <c r="D1172" s="187"/>
      <c r="E1172" s="187"/>
      <c r="F1172" s="187"/>
      <c r="G1172" s="187"/>
      <c r="H1172" s="187"/>
      <c r="I1172" s="187"/>
      <c r="J1172" s="187"/>
      <c r="K1172" s="187"/>
      <c r="L1172" s="187"/>
      <c r="M1172" s="187"/>
      <c r="N1172" s="187"/>
      <c r="O1172" s="187"/>
      <c r="P1172" s="187"/>
      <c r="Q1172" s="187"/>
      <c r="R1172" s="187"/>
      <c r="S1172" s="187"/>
      <c r="T1172" s="187"/>
      <c r="U1172" s="187"/>
      <c r="V1172" s="187"/>
      <c r="W1172" s="187"/>
      <c r="X1172" s="187"/>
      <c r="Y1172" s="187"/>
      <c r="Z1172" s="187"/>
      <c r="AA1172" s="187"/>
      <c r="AB1172" s="187"/>
      <c r="BA1172" s="628"/>
      <c r="BB1172" s="397"/>
      <c r="BC1172" s="628"/>
      <c r="BD1172" s="628"/>
      <c r="BE1172" s="628"/>
      <c r="BF1172" s="628"/>
      <c r="BG1172" s="628"/>
      <c r="BH1172" s="628"/>
      <c r="BI1172" s="628"/>
      <c r="BJ1172" s="628"/>
      <c r="BK1172" s="628"/>
      <c r="BL1172" s="628"/>
      <c r="BM1172" s="628"/>
      <c r="BN1172" s="628"/>
      <c r="BO1172" s="628"/>
      <c r="BP1172" s="628"/>
      <c r="BQ1172" s="628"/>
      <c r="BR1172" s="628"/>
      <c r="BS1172" s="628"/>
      <c r="BT1172" s="628"/>
      <c r="BU1172" s="628"/>
      <c r="BV1172" s="628"/>
      <c r="BW1172" s="628"/>
      <c r="BX1172" s="628"/>
      <c r="BY1172" s="628"/>
    </row>
    <row r="1173" s="369" customFormat="true" ht="15" customHeight="true" x14ac:dyDescent="0.2">
      <c r="A1173" s="466"/>
      <c r="B1173" s="188"/>
      <c r="C1173" s="187"/>
      <c r="D1173" s="187"/>
      <c r="E1173" s="187"/>
      <c r="F1173" s="187"/>
      <c r="G1173" s="187"/>
      <c r="H1173" s="187"/>
      <c r="I1173" s="187"/>
      <c r="J1173" s="187"/>
      <c r="K1173" s="187"/>
      <c r="L1173" s="187"/>
      <c r="M1173" s="187"/>
      <c r="N1173" s="187"/>
      <c r="O1173" s="187"/>
      <c r="P1173" s="187"/>
      <c r="Q1173" s="187"/>
      <c r="R1173" s="187"/>
      <c r="S1173" s="187"/>
      <c r="T1173" s="187"/>
      <c r="U1173" s="187"/>
      <c r="V1173" s="187"/>
      <c r="W1173" s="187"/>
      <c r="X1173" s="187"/>
      <c r="Y1173" s="187"/>
      <c r="Z1173" s="187"/>
      <c r="AA1173" s="187"/>
      <c r="AB1173" s="187"/>
      <c r="BA1173" s="628"/>
      <c r="BB1173" s="397"/>
      <c r="BC1173" s="628"/>
      <c r="BD1173" s="628"/>
      <c r="BE1173" s="628"/>
      <c r="BF1173" s="628"/>
      <c r="BG1173" s="628"/>
      <c r="BH1173" s="628"/>
      <c r="BI1173" s="628"/>
      <c r="BJ1173" s="628"/>
      <c r="BK1173" s="628"/>
      <c r="BL1173" s="628"/>
      <c r="BM1173" s="628"/>
      <c r="BN1173" s="628"/>
      <c r="BO1173" s="628"/>
      <c r="BP1173" s="628"/>
      <c r="BQ1173" s="628"/>
      <c r="BR1173" s="628"/>
      <c r="BS1173" s="628"/>
      <c r="BT1173" s="628"/>
      <c r="BU1173" s="628"/>
      <c r="BV1173" s="628"/>
      <c r="BW1173" s="628"/>
      <c r="BX1173" s="628"/>
      <c r="BY1173" s="628"/>
    </row>
    <row r="1174" s="369" customFormat="true" ht="15" customHeight="true" x14ac:dyDescent="0.2">
      <c r="A1174" s="466"/>
      <c r="B1174" s="188"/>
      <c r="C1174" s="187"/>
      <c r="D1174" s="187"/>
      <c r="E1174" s="187"/>
      <c r="F1174" s="187"/>
      <c r="G1174" s="187"/>
      <c r="H1174" s="187"/>
      <c r="I1174" s="187"/>
      <c r="J1174" s="187"/>
      <c r="K1174" s="187"/>
      <c r="L1174" s="187"/>
      <c r="M1174" s="187"/>
      <c r="N1174" s="187"/>
      <c r="O1174" s="187"/>
      <c r="P1174" s="187"/>
      <c r="Q1174" s="187"/>
      <c r="R1174" s="187"/>
      <c r="S1174" s="187"/>
      <c r="T1174" s="187"/>
      <c r="U1174" s="187"/>
      <c r="V1174" s="187"/>
      <c r="W1174" s="187"/>
      <c r="X1174" s="187"/>
      <c r="Y1174" s="187"/>
      <c r="Z1174" s="187"/>
      <c r="AA1174" s="187"/>
      <c r="AB1174" s="187"/>
      <c r="BA1174" s="628"/>
      <c r="BB1174" s="397"/>
      <c r="BC1174" s="628"/>
      <c r="BD1174" s="628"/>
      <c r="BE1174" s="628"/>
      <c r="BF1174" s="628"/>
      <c r="BG1174" s="628"/>
      <c r="BH1174" s="628"/>
      <c r="BI1174" s="628"/>
      <c r="BJ1174" s="628"/>
      <c r="BK1174" s="628"/>
      <c r="BL1174" s="628"/>
      <c r="BM1174" s="628"/>
      <c r="BN1174" s="628"/>
      <c r="BO1174" s="628"/>
      <c r="BP1174" s="628"/>
      <c r="BQ1174" s="628"/>
      <c r="BR1174" s="628"/>
      <c r="BS1174" s="628"/>
      <c r="BT1174" s="628"/>
      <c r="BU1174" s="628"/>
      <c r="BV1174" s="628"/>
      <c r="BW1174" s="628"/>
      <c r="BX1174" s="628"/>
      <c r="BY1174" s="628"/>
    </row>
    <row r="1175" s="369" customFormat="true" ht="15" customHeight="true" x14ac:dyDescent="0.2">
      <c r="A1175" s="466"/>
      <c r="B1175" s="188"/>
      <c r="C1175" s="187"/>
      <c r="D1175" s="187"/>
      <c r="E1175" s="187"/>
      <c r="F1175" s="187"/>
      <c r="G1175" s="187"/>
      <c r="H1175" s="187"/>
      <c r="I1175" s="187"/>
      <c r="J1175" s="187"/>
      <c r="K1175" s="187"/>
      <c r="L1175" s="187"/>
      <c r="M1175" s="187"/>
      <c r="N1175" s="187"/>
      <c r="O1175" s="187"/>
      <c r="P1175" s="187"/>
      <c r="Q1175" s="187"/>
      <c r="R1175" s="187"/>
      <c r="S1175" s="187"/>
      <c r="T1175" s="187"/>
      <c r="U1175" s="187"/>
      <c r="V1175" s="187"/>
      <c r="W1175" s="187"/>
      <c r="X1175" s="187"/>
      <c r="Y1175" s="187"/>
      <c r="Z1175" s="187"/>
      <c r="AA1175" s="187"/>
      <c r="AB1175" s="187"/>
      <c r="BA1175" s="628"/>
      <c r="BB1175" s="397"/>
      <c r="BC1175" s="628"/>
      <c r="BD1175" s="628"/>
      <c r="BE1175" s="628"/>
      <c r="BF1175" s="628"/>
      <c r="BG1175" s="628"/>
      <c r="BH1175" s="628"/>
      <c r="BI1175" s="628"/>
      <c r="BJ1175" s="628"/>
      <c r="BK1175" s="628"/>
      <c r="BL1175" s="628"/>
      <c r="BM1175" s="628"/>
      <c r="BN1175" s="628"/>
      <c r="BO1175" s="628"/>
      <c r="BP1175" s="628"/>
      <c r="BQ1175" s="628"/>
      <c r="BR1175" s="628"/>
      <c r="BS1175" s="628"/>
      <c r="BT1175" s="628"/>
      <c r="BU1175" s="628"/>
      <c r="BV1175" s="628"/>
      <c r="BW1175" s="628"/>
      <c r="BX1175" s="628"/>
      <c r="BY1175" s="628"/>
    </row>
    <row r="1176" s="369" customFormat="true" ht="15" customHeight="true" x14ac:dyDescent="0.2">
      <c r="A1176" s="186"/>
      <c r="B1176" s="466"/>
      <c r="C1176" s="185"/>
      <c r="D1176" s="184"/>
      <c r="E1176" s="184"/>
      <c r="F1176" s="184"/>
      <c r="G1176" s="184"/>
      <c r="H1176" s="185"/>
      <c r="I1176" s="184"/>
      <c r="J1176" s="184"/>
      <c r="K1176" s="184"/>
      <c r="L1176" s="184"/>
      <c r="M1176" s="185"/>
      <c r="N1176" s="184"/>
      <c r="O1176" s="184"/>
      <c r="P1176" s="184"/>
      <c r="Q1176" s="184"/>
      <c r="R1176" s="185"/>
      <c r="S1176" s="184"/>
      <c r="T1176" s="184"/>
      <c r="U1176" s="184"/>
      <c r="BA1176" s="628"/>
      <c r="BB1176" s="397"/>
      <c r="BC1176" s="628"/>
      <c r="BD1176" s="628"/>
      <c r="BE1176" s="628"/>
      <c r="BF1176" s="628"/>
      <c r="BG1176" s="628"/>
      <c r="BH1176" s="628"/>
      <c r="BI1176" s="628"/>
      <c r="BJ1176" s="628"/>
      <c r="BK1176" s="628"/>
      <c r="BL1176" s="628"/>
      <c r="BM1176" s="628"/>
      <c r="BN1176" s="628"/>
      <c r="BO1176" s="628"/>
      <c r="BP1176" s="628"/>
      <c r="BQ1176" s="628"/>
      <c r="BR1176" s="628"/>
      <c r="BS1176" s="628"/>
      <c r="BT1176" s="628"/>
      <c r="BU1176" s="628"/>
      <c r="BV1176" s="628"/>
      <c r="BW1176" s="628"/>
      <c r="BX1176" s="628"/>
      <c r="BY1176" s="628"/>
    </row>
    <row r="1177" s="369" customFormat="true" ht="15" customHeight="true" x14ac:dyDescent="0.2">
      <c r="A1177" s="184"/>
      <c r="B1177" s="184"/>
      <c r="C1177" s="185"/>
      <c r="D1177" s="185"/>
      <c r="E1177" s="185"/>
      <c r="F1177" s="185"/>
      <c r="G1177" s="185"/>
      <c r="H1177" s="185"/>
      <c r="I1177" s="185"/>
      <c r="J1177" s="185"/>
      <c r="K1177" s="185"/>
      <c r="L1177" s="185"/>
      <c r="M1177" s="185"/>
      <c r="N1177" s="185"/>
      <c r="O1177" s="185"/>
      <c r="P1177" s="185"/>
      <c r="Q1177" s="185"/>
      <c r="R1177" s="185"/>
      <c r="S1177" s="185"/>
      <c r="T1177" s="185"/>
      <c r="U1177" s="185"/>
      <c r="BA1177" s="628"/>
      <c r="BB1177" s="397"/>
      <c r="BC1177" s="628"/>
      <c r="BD1177" s="628"/>
      <c r="BE1177" s="628"/>
      <c r="BF1177" s="628"/>
      <c r="BG1177" s="628"/>
      <c r="BH1177" s="628"/>
      <c r="BI1177" s="628"/>
      <c r="BJ1177" s="628"/>
      <c r="BK1177" s="628"/>
      <c r="BL1177" s="628"/>
      <c r="BM1177" s="628"/>
      <c r="BN1177" s="628"/>
      <c r="BO1177" s="628"/>
      <c r="BP1177" s="628"/>
      <c r="BQ1177" s="628"/>
      <c r="BR1177" s="628"/>
      <c r="BS1177" s="628"/>
      <c r="BT1177" s="628"/>
      <c r="BU1177" s="628"/>
      <c r="BV1177" s="628"/>
      <c r="BW1177" s="628"/>
      <c r="BX1177" s="628"/>
      <c r="BY1177" s="628"/>
    </row>
    <row r="1178" s="369" customFormat="true" ht="15" customHeight="true" x14ac:dyDescent="0.2">
      <c r="BA1178" s="628"/>
      <c r="BB1178" s="397"/>
      <c r="BC1178" s="628"/>
      <c r="BD1178" s="628"/>
      <c r="BE1178" s="628"/>
      <c r="BF1178" s="628"/>
      <c r="BG1178" s="628"/>
      <c r="BH1178" s="628"/>
      <c r="BI1178" s="628"/>
      <c r="BJ1178" s="628"/>
      <c r="BK1178" s="628"/>
      <c r="BL1178" s="628"/>
      <c r="BM1178" s="628"/>
      <c r="BN1178" s="628"/>
      <c r="BO1178" s="628"/>
      <c r="BP1178" s="628"/>
      <c r="BQ1178" s="628"/>
      <c r="BR1178" s="628"/>
      <c r="BS1178" s="628"/>
      <c r="BT1178" s="628"/>
      <c r="BU1178" s="628"/>
      <c r="BV1178" s="628"/>
      <c r="BW1178" s="628"/>
      <c r="BX1178" s="628"/>
      <c r="BY1178" s="628"/>
    </row>
    <row r="1179" s="369" customFormat="true" ht="15" customHeight="true" x14ac:dyDescent="0.2">
      <c r="BA1179" s="628"/>
      <c r="BB1179" s="397"/>
      <c r="BC1179" s="628"/>
      <c r="BD1179" s="628"/>
      <c r="BE1179" s="628"/>
      <c r="BF1179" s="628"/>
      <c r="BG1179" s="628"/>
      <c r="BH1179" s="628"/>
      <c r="BI1179" s="628"/>
      <c r="BJ1179" s="628"/>
      <c r="BK1179" s="628"/>
      <c r="BL1179" s="628"/>
      <c r="BM1179" s="628"/>
      <c r="BN1179" s="628"/>
      <c r="BO1179" s="628"/>
      <c r="BP1179" s="628"/>
      <c r="BQ1179" s="628"/>
      <c r="BR1179" s="628"/>
      <c r="BS1179" s="628"/>
      <c r="BT1179" s="628"/>
      <c r="BU1179" s="628"/>
      <c r="BV1179" s="628"/>
      <c r="BW1179" s="628"/>
      <c r="BX1179" s="628"/>
      <c r="BY1179" s="628"/>
    </row>
    <row r="1180" s="369" customFormat="true" ht="15" customHeight="true" x14ac:dyDescent="0.2">
      <c r="BA1180" s="628"/>
      <c r="BB1180" s="397"/>
      <c r="BC1180" s="628"/>
      <c r="BD1180" s="628"/>
      <c r="BE1180" s="628"/>
      <c r="BF1180" s="628"/>
      <c r="BG1180" s="628"/>
      <c r="BH1180" s="628"/>
      <c r="BI1180" s="628"/>
      <c r="BJ1180" s="628"/>
      <c r="BK1180" s="628"/>
      <c r="BL1180" s="628"/>
      <c r="BM1180" s="628"/>
      <c r="BN1180" s="628"/>
      <c r="BO1180" s="628"/>
      <c r="BP1180" s="628"/>
      <c r="BQ1180" s="628"/>
      <c r="BR1180" s="628"/>
      <c r="BS1180" s="628"/>
      <c r="BT1180" s="628"/>
      <c r="BU1180" s="628"/>
      <c r="BV1180" s="628"/>
      <c r="BW1180" s="628"/>
      <c r="BX1180" s="628"/>
      <c r="BY1180" s="628"/>
    </row>
    <row r="1181" s="369" customFormat="true" ht="15" customHeight="true" x14ac:dyDescent="0.2">
      <c r="BA1181" s="628"/>
      <c r="BB1181" s="397"/>
      <c r="BC1181" s="628"/>
      <c r="BD1181" s="628"/>
      <c r="BE1181" s="628"/>
      <c r="BF1181" s="628"/>
      <c r="BG1181" s="628"/>
      <c r="BH1181" s="628"/>
      <c r="BI1181" s="628"/>
      <c r="BJ1181" s="628"/>
      <c r="BK1181" s="628"/>
      <c r="BL1181" s="628"/>
      <c r="BM1181" s="628"/>
      <c r="BN1181" s="628"/>
      <c r="BO1181" s="628"/>
      <c r="BP1181" s="628"/>
      <c r="BQ1181" s="628"/>
      <c r="BR1181" s="628"/>
      <c r="BS1181" s="628"/>
      <c r="BT1181" s="628"/>
      <c r="BU1181" s="628"/>
      <c r="BV1181" s="628"/>
      <c r="BW1181" s="628"/>
      <c r="BX1181" s="628"/>
      <c r="BY1181" s="628"/>
    </row>
    <row r="1182" s="369" customFormat="true" ht="15" customHeight="true" x14ac:dyDescent="0.2">
      <c r="BA1182" s="628"/>
      <c r="BB1182" s="397"/>
      <c r="BC1182" s="628"/>
      <c r="BD1182" s="628"/>
      <c r="BE1182" s="628"/>
      <c r="BF1182" s="628"/>
      <c r="BG1182" s="628"/>
      <c r="BH1182" s="628"/>
      <c r="BI1182" s="628"/>
      <c r="BJ1182" s="628"/>
      <c r="BK1182" s="628"/>
      <c r="BL1182" s="628"/>
      <c r="BM1182" s="628"/>
      <c r="BN1182" s="628"/>
      <c r="BO1182" s="628"/>
      <c r="BP1182" s="628"/>
      <c r="BQ1182" s="628"/>
      <c r="BR1182" s="628"/>
      <c r="BS1182" s="628"/>
      <c r="BT1182" s="628"/>
      <c r="BU1182" s="628"/>
      <c r="BV1182" s="628"/>
      <c r="BW1182" s="628"/>
      <c r="BX1182" s="628"/>
      <c r="BY1182" s="628"/>
    </row>
    <row r="1183" s="369" customFormat="true" ht="15" customHeight="true" x14ac:dyDescent="0.2">
      <c r="BA1183" s="628"/>
      <c r="BB1183" s="397"/>
      <c r="BC1183" s="628"/>
      <c r="BD1183" s="628"/>
      <c r="BE1183" s="628"/>
      <c r="BF1183" s="628"/>
      <c r="BG1183" s="628"/>
      <c r="BH1183" s="628"/>
      <c r="BI1183" s="628"/>
      <c r="BJ1183" s="628"/>
      <c r="BK1183" s="628"/>
      <c r="BL1183" s="628"/>
      <c r="BM1183" s="628"/>
      <c r="BN1183" s="628"/>
      <c r="BO1183" s="628"/>
      <c r="BP1183" s="628"/>
      <c r="BQ1183" s="628"/>
      <c r="BR1183" s="628"/>
      <c r="BS1183" s="628"/>
      <c r="BT1183" s="628"/>
      <c r="BU1183" s="628"/>
      <c r="BV1183" s="628"/>
      <c r="BW1183" s="628"/>
      <c r="BX1183" s="628"/>
      <c r="BY1183" s="628"/>
    </row>
    <row r="1184" s="369" customFormat="true" ht="15" customHeight="true" x14ac:dyDescent="0.2">
      <c r="BA1184" s="628"/>
      <c r="BB1184" s="397"/>
      <c r="BC1184" s="628"/>
      <c r="BD1184" s="628"/>
      <c r="BE1184" s="628"/>
      <c r="BF1184" s="628"/>
      <c r="BG1184" s="628"/>
      <c r="BH1184" s="628"/>
      <c r="BI1184" s="628"/>
      <c r="BJ1184" s="628"/>
      <c r="BK1184" s="628"/>
      <c r="BL1184" s="628"/>
      <c r="BM1184" s="628"/>
      <c r="BN1184" s="628"/>
      <c r="BO1184" s="628"/>
      <c r="BP1184" s="628"/>
      <c r="BQ1184" s="628"/>
      <c r="BR1184" s="628"/>
      <c r="BS1184" s="628"/>
      <c r="BT1184" s="628"/>
      <c r="BU1184" s="628"/>
      <c r="BV1184" s="628"/>
      <c r="BW1184" s="628"/>
      <c r="BX1184" s="628"/>
      <c r="BY1184" s="628"/>
    </row>
    <row r="1185" s="369" customFormat="true" ht="15" customHeight="true" x14ac:dyDescent="0.2">
      <c r="BA1185" s="628"/>
      <c r="BB1185" s="397"/>
      <c r="BC1185" s="628"/>
      <c r="BD1185" s="628"/>
      <c r="BE1185" s="628"/>
      <c r="BF1185" s="628"/>
      <c r="BG1185" s="628"/>
      <c r="BH1185" s="628"/>
      <c r="BI1185" s="628"/>
      <c r="BJ1185" s="628"/>
      <c r="BK1185" s="628"/>
      <c r="BL1185" s="628"/>
      <c r="BM1185" s="628"/>
      <c r="BN1185" s="628"/>
      <c r="BO1185" s="628"/>
      <c r="BP1185" s="628"/>
      <c r="BQ1185" s="628"/>
      <c r="BR1185" s="628"/>
      <c r="BS1185" s="628"/>
      <c r="BT1185" s="628"/>
      <c r="BU1185" s="628"/>
      <c r="BV1185" s="628"/>
      <c r="BW1185" s="628"/>
      <c r="BX1185" s="628"/>
      <c r="BY1185" s="628"/>
    </row>
    <row r="1186" s="369" customFormat="true" ht="15" customHeight="true" x14ac:dyDescent="0.2">
      <c r="BA1186" s="628"/>
      <c r="BB1186" s="397"/>
      <c r="BC1186" s="628"/>
      <c r="BD1186" s="628"/>
      <c r="BE1186" s="628"/>
      <c r="BF1186" s="628"/>
      <c r="BG1186" s="628"/>
      <c r="BH1186" s="628"/>
      <c r="BI1186" s="628"/>
      <c r="BJ1186" s="628"/>
      <c r="BK1186" s="628"/>
      <c r="BL1186" s="628"/>
      <c r="BM1186" s="628"/>
      <c r="BN1186" s="628"/>
      <c r="BO1186" s="628"/>
      <c r="BP1186" s="628"/>
      <c r="BQ1186" s="628"/>
      <c r="BR1186" s="628"/>
      <c r="BS1186" s="628"/>
      <c r="BT1186" s="628"/>
      <c r="BU1186" s="628"/>
      <c r="BV1186" s="628"/>
      <c r="BW1186" s="628"/>
      <c r="BX1186" s="628"/>
      <c r="BY1186" s="628"/>
    </row>
    <row r="1187" s="369" customFormat="true" ht="15" customHeight="true" x14ac:dyDescent="0.2">
      <c r="BA1187" s="628"/>
      <c r="BB1187" s="397"/>
      <c r="BC1187" s="628"/>
      <c r="BD1187" s="628"/>
      <c r="BE1187" s="628"/>
      <c r="BF1187" s="628"/>
      <c r="BG1187" s="628"/>
      <c r="BH1187" s="628"/>
      <c r="BI1187" s="628"/>
      <c r="BJ1187" s="628"/>
      <c r="BK1187" s="628"/>
      <c r="BL1187" s="628"/>
      <c r="BM1187" s="628"/>
      <c r="BN1187" s="628"/>
      <c r="BO1187" s="628"/>
      <c r="BP1187" s="628"/>
      <c r="BQ1187" s="628"/>
      <c r="BR1187" s="628"/>
      <c r="BS1187" s="628"/>
      <c r="BT1187" s="628"/>
      <c r="BU1187" s="628"/>
      <c r="BV1187" s="628"/>
      <c r="BW1187" s="628"/>
      <c r="BX1187" s="628"/>
      <c r="BY1187" s="628"/>
    </row>
    <row r="1188" s="369" customFormat="true" ht="15" customHeight="true" x14ac:dyDescent="0.2">
      <c r="BA1188" s="628"/>
      <c r="BB1188" s="397"/>
      <c r="BC1188" s="628"/>
      <c r="BD1188" s="628"/>
      <c r="BE1188" s="628"/>
      <c r="BF1188" s="628"/>
      <c r="BG1188" s="628"/>
      <c r="BH1188" s="628"/>
      <c r="BI1188" s="628"/>
      <c r="BJ1188" s="628"/>
      <c r="BK1188" s="628"/>
      <c r="BL1188" s="628"/>
      <c r="BM1188" s="628"/>
      <c r="BN1188" s="628"/>
      <c r="BO1188" s="628"/>
      <c r="BP1188" s="628"/>
      <c r="BQ1188" s="628"/>
      <c r="BR1188" s="628"/>
      <c r="BS1188" s="628"/>
      <c r="BT1188" s="628"/>
      <c r="BU1188" s="628"/>
      <c r="BV1188" s="628"/>
      <c r="BW1188" s="628"/>
      <c r="BX1188" s="628"/>
      <c r="BY1188" s="628"/>
    </row>
    <row r="1189" s="369" customFormat="true" ht="15" customHeight="true" x14ac:dyDescent="0.2">
      <c r="BA1189" s="628"/>
      <c r="BB1189" s="397"/>
      <c r="BC1189" s="628"/>
      <c r="BD1189" s="628"/>
      <c r="BE1189" s="628"/>
      <c r="BF1189" s="628"/>
      <c r="BG1189" s="628"/>
      <c r="BH1189" s="628"/>
      <c r="BI1189" s="628"/>
      <c r="BJ1189" s="628"/>
      <c r="BK1189" s="628"/>
      <c r="BL1189" s="628"/>
      <c r="BM1189" s="628"/>
      <c r="BN1189" s="628"/>
      <c r="BO1189" s="628"/>
      <c r="BP1189" s="628"/>
      <c r="BQ1189" s="628"/>
      <c r="BR1189" s="628"/>
      <c r="BS1189" s="628"/>
      <c r="BT1189" s="628"/>
      <c r="BU1189" s="628"/>
      <c r="BV1189" s="628"/>
      <c r="BW1189" s="628"/>
      <c r="BX1189" s="628"/>
      <c r="BY1189" s="628"/>
    </row>
    <row r="1190" s="369" customFormat="true" ht="15" customHeight="true" x14ac:dyDescent="0.2">
      <c r="BA1190" s="628"/>
      <c r="BB1190" s="397"/>
      <c r="BC1190" s="628"/>
      <c r="BD1190" s="628"/>
      <c r="BE1190" s="628"/>
      <c r="BF1190" s="628"/>
      <c r="BG1190" s="628"/>
      <c r="BH1190" s="628"/>
      <c r="BI1190" s="628"/>
      <c r="BJ1190" s="628"/>
      <c r="BK1190" s="628"/>
      <c r="BL1190" s="628"/>
      <c r="BM1190" s="628"/>
      <c r="BN1190" s="628"/>
      <c r="BO1190" s="628"/>
      <c r="BP1190" s="628"/>
      <c r="BQ1190" s="628"/>
      <c r="BR1190" s="628"/>
      <c r="BS1190" s="628"/>
      <c r="BT1190" s="628"/>
      <c r="BU1190" s="628"/>
      <c r="BV1190" s="628"/>
      <c r="BW1190" s="628"/>
      <c r="BX1190" s="628"/>
      <c r="BY1190" s="628"/>
    </row>
    <row r="1191" s="369" customFormat="true" ht="15" customHeight="true" x14ac:dyDescent="0.2">
      <c r="BA1191" s="628"/>
      <c r="BB1191" s="397"/>
      <c r="BC1191" s="628"/>
      <c r="BD1191" s="628"/>
      <c r="BE1191" s="628"/>
      <c r="BF1191" s="628"/>
      <c r="BG1191" s="628"/>
      <c r="BH1191" s="628"/>
      <c r="BI1191" s="628"/>
      <c r="BJ1191" s="628"/>
      <c r="BK1191" s="628"/>
      <c r="BL1191" s="628"/>
      <c r="BM1191" s="628"/>
      <c r="BN1191" s="628"/>
      <c r="BO1191" s="628"/>
      <c r="BP1191" s="628"/>
      <c r="BQ1191" s="628"/>
      <c r="BR1191" s="628"/>
      <c r="BS1191" s="628"/>
      <c r="BT1191" s="628"/>
      <c r="BU1191" s="628"/>
      <c r="BV1191" s="628"/>
      <c r="BW1191" s="628"/>
      <c r="BX1191" s="628"/>
      <c r="BY1191" s="628"/>
    </row>
    <row r="1192" s="369" customFormat="true" ht="15" customHeight="true" x14ac:dyDescent="0.2">
      <c r="BA1192" s="628"/>
      <c r="BB1192" s="397"/>
      <c r="BC1192" s="628"/>
      <c r="BD1192" s="628"/>
      <c r="BE1192" s="628"/>
      <c r="BF1192" s="628"/>
      <c r="BG1192" s="628"/>
      <c r="BH1192" s="628"/>
      <c r="BI1192" s="628"/>
      <c r="BJ1192" s="628"/>
      <c r="BK1192" s="628"/>
      <c r="BL1192" s="628"/>
      <c r="BM1192" s="628"/>
      <c r="BN1192" s="628"/>
      <c r="BO1192" s="628"/>
      <c r="BP1192" s="628"/>
      <c r="BQ1192" s="628"/>
      <c r="BR1192" s="628"/>
      <c r="BS1192" s="628"/>
      <c r="BT1192" s="628"/>
      <c r="BU1192" s="628"/>
      <c r="BV1192" s="628"/>
      <c r="BW1192" s="628"/>
      <c r="BX1192" s="628"/>
      <c r="BY1192" s="628"/>
    </row>
    <row r="1193" s="369" customFormat="true" ht="15" customHeight="true" x14ac:dyDescent="0.2">
      <c r="BA1193" s="628"/>
      <c r="BB1193" s="397"/>
      <c r="BC1193" s="628"/>
      <c r="BD1193" s="628"/>
      <c r="BE1193" s="628"/>
      <c r="BF1193" s="628"/>
      <c r="BG1193" s="628"/>
      <c r="BH1193" s="628"/>
      <c r="BI1193" s="628"/>
      <c r="BJ1193" s="628"/>
      <c r="BK1193" s="628"/>
      <c r="BL1193" s="628"/>
      <c r="BM1193" s="628"/>
      <c r="BN1193" s="628"/>
      <c r="BO1193" s="628"/>
      <c r="BP1193" s="628"/>
      <c r="BQ1193" s="628"/>
      <c r="BR1193" s="628"/>
      <c r="BS1193" s="628"/>
      <c r="BT1193" s="628"/>
      <c r="BU1193" s="628"/>
      <c r="BV1193" s="628"/>
      <c r="BW1193" s="628"/>
      <c r="BX1193" s="628"/>
      <c r="BY1193" s="628"/>
    </row>
    <row r="1194" s="369" customFormat="true" ht="15" customHeight="true" x14ac:dyDescent="0.2">
      <c r="BA1194" s="628"/>
      <c r="BB1194" s="397"/>
      <c r="BC1194" s="628"/>
      <c r="BD1194" s="628"/>
      <c r="BE1194" s="628"/>
      <c r="BF1194" s="628"/>
      <c r="BG1194" s="628"/>
      <c r="BH1194" s="628"/>
      <c r="BI1194" s="628"/>
      <c r="BJ1194" s="628"/>
      <c r="BK1194" s="628"/>
      <c r="BL1194" s="628"/>
      <c r="BM1194" s="628"/>
      <c r="BN1194" s="628"/>
      <c r="BO1194" s="628"/>
      <c r="BP1194" s="628"/>
      <c r="BQ1194" s="628"/>
      <c r="BR1194" s="628"/>
      <c r="BS1194" s="628"/>
      <c r="BT1194" s="628"/>
      <c r="BU1194" s="628"/>
      <c r="BV1194" s="628"/>
      <c r="BW1194" s="628"/>
      <c r="BX1194" s="628"/>
      <c r="BY1194" s="628"/>
    </row>
    <row r="1195" s="369" customFormat="true" ht="15" customHeight="true" x14ac:dyDescent="0.2">
      <c r="BA1195" s="628"/>
      <c r="BB1195" s="397"/>
      <c r="BC1195" s="628"/>
      <c r="BD1195" s="628"/>
      <c r="BE1195" s="628"/>
      <c r="BF1195" s="628"/>
      <c r="BG1195" s="628"/>
      <c r="BH1195" s="628"/>
      <c r="BI1195" s="628"/>
      <c r="BJ1195" s="628"/>
      <c r="BK1195" s="628"/>
      <c r="BL1195" s="628"/>
      <c r="BM1195" s="628"/>
      <c r="BN1195" s="628"/>
      <c r="BO1195" s="628"/>
      <c r="BP1195" s="628"/>
      <c r="BQ1195" s="628"/>
      <c r="BR1195" s="628"/>
      <c r="BS1195" s="628"/>
      <c r="BT1195" s="628"/>
      <c r="BU1195" s="628"/>
      <c r="BV1195" s="628"/>
      <c r="BW1195" s="628"/>
      <c r="BX1195" s="628"/>
      <c r="BY1195" s="628"/>
    </row>
    <row r="1196" s="369" customFormat="true" ht="15" customHeight="true" x14ac:dyDescent="0.2">
      <c r="BA1196" s="628"/>
      <c r="BB1196" s="397"/>
      <c r="BC1196" s="628"/>
      <c r="BD1196" s="628"/>
      <c r="BE1196" s="628"/>
      <c r="BF1196" s="628"/>
      <c r="BG1196" s="628"/>
      <c r="BH1196" s="628"/>
      <c r="BI1196" s="628"/>
      <c r="BJ1196" s="628"/>
      <c r="BK1196" s="628"/>
      <c r="BL1196" s="628"/>
      <c r="BM1196" s="628"/>
      <c r="BN1196" s="628"/>
      <c r="BO1196" s="628"/>
      <c r="BP1196" s="628"/>
      <c r="BQ1196" s="628"/>
      <c r="BR1196" s="628"/>
      <c r="BS1196" s="628"/>
      <c r="BT1196" s="628"/>
      <c r="BU1196" s="628"/>
      <c r="BV1196" s="628"/>
      <c r="BW1196" s="628"/>
      <c r="BX1196" s="628"/>
      <c r="BY1196" s="628"/>
    </row>
    <row r="1197" s="369" customFormat="true" ht="15" customHeight="true" x14ac:dyDescent="0.2">
      <c r="BA1197" s="628"/>
      <c r="BB1197" s="397"/>
      <c r="BC1197" s="628"/>
      <c r="BD1197" s="628"/>
      <c r="BE1197" s="628"/>
      <c r="BF1197" s="628"/>
      <c r="BG1197" s="628"/>
      <c r="BH1197" s="628"/>
      <c r="BI1197" s="628"/>
      <c r="BJ1197" s="628"/>
      <c r="BK1197" s="628"/>
      <c r="BL1197" s="628"/>
      <c r="BM1197" s="628"/>
      <c r="BN1197" s="628"/>
      <c r="BO1197" s="628"/>
      <c r="BP1197" s="628"/>
      <c r="BQ1197" s="628"/>
      <c r="BR1197" s="628"/>
      <c r="BS1197" s="628"/>
      <c r="BT1197" s="628"/>
      <c r="BU1197" s="628"/>
      <c r="BV1197" s="628"/>
      <c r="BW1197" s="628"/>
      <c r="BX1197" s="628"/>
      <c r="BY1197" s="628"/>
    </row>
    <row r="1198" s="369" customFormat="true" ht="15" customHeight="true" x14ac:dyDescent="0.2">
      <c r="BA1198" s="628"/>
      <c r="BB1198" s="397"/>
      <c r="BC1198" s="628"/>
      <c r="BD1198" s="628"/>
      <c r="BE1198" s="628"/>
      <c r="BF1198" s="628"/>
      <c r="BG1198" s="628"/>
      <c r="BH1198" s="628"/>
      <c r="BI1198" s="628"/>
      <c r="BJ1198" s="628"/>
      <c r="BK1198" s="628"/>
      <c r="BL1198" s="628"/>
      <c r="BM1198" s="628"/>
      <c r="BN1198" s="628"/>
      <c r="BO1198" s="628"/>
      <c r="BP1198" s="628"/>
      <c r="BQ1198" s="628"/>
      <c r="BR1198" s="628"/>
      <c r="BS1198" s="628"/>
      <c r="BT1198" s="628"/>
      <c r="BU1198" s="628"/>
      <c r="BV1198" s="628"/>
      <c r="BW1198" s="628"/>
      <c r="BX1198" s="628"/>
      <c r="BY1198" s="628"/>
    </row>
    <row r="1199" s="369" customFormat="true" ht="15" customHeight="true" x14ac:dyDescent="0.2">
      <c r="BA1199" s="628"/>
      <c r="BB1199" s="397"/>
      <c r="BC1199" s="628"/>
      <c r="BD1199" s="628"/>
      <c r="BE1199" s="628"/>
      <c r="BF1199" s="628"/>
      <c r="BG1199" s="628"/>
      <c r="BH1199" s="628"/>
      <c r="BI1199" s="628"/>
      <c r="BJ1199" s="628"/>
      <c r="BK1199" s="628"/>
      <c r="BL1199" s="628"/>
      <c r="BM1199" s="628"/>
      <c r="BN1199" s="628"/>
      <c r="BO1199" s="628"/>
      <c r="BP1199" s="628"/>
      <c r="BQ1199" s="628"/>
      <c r="BR1199" s="628"/>
      <c r="BS1199" s="628"/>
      <c r="BT1199" s="628"/>
      <c r="BU1199" s="628"/>
      <c r="BV1199" s="628"/>
      <c r="BW1199" s="628"/>
      <c r="BX1199" s="628"/>
      <c r="BY1199" s="628"/>
    </row>
    <row r="1200" s="369" customFormat="true" ht="15" customHeight="true" x14ac:dyDescent="0.2">
      <c r="BA1200" s="628"/>
      <c r="BB1200" s="397"/>
      <c r="BC1200" s="628"/>
      <c r="BD1200" s="628"/>
      <c r="BE1200" s="628"/>
      <c r="BF1200" s="628"/>
      <c r="BG1200" s="628"/>
      <c r="BH1200" s="628"/>
      <c r="BI1200" s="628"/>
      <c r="BJ1200" s="628"/>
      <c r="BK1200" s="628"/>
      <c r="BL1200" s="628"/>
      <c r="BM1200" s="628"/>
      <c r="BN1200" s="628"/>
      <c r="BO1200" s="628"/>
      <c r="BP1200" s="628"/>
      <c r="BQ1200" s="628"/>
      <c r="BR1200" s="628"/>
      <c r="BS1200" s="628"/>
      <c r="BT1200" s="628"/>
      <c r="BU1200" s="628"/>
      <c r="BV1200" s="628"/>
      <c r="BW1200" s="628"/>
      <c r="BX1200" s="628"/>
      <c r="BY1200" s="628"/>
    </row>
  </sheetData>
  <mergeCells count="1001">
    <mergeCell ref="M27:Q27"/>
    <mergeCell ref="M14:Q14"/>
    <mergeCell ref="A16:A17"/>
    <mergeCell ref="A18:A21"/>
    <mergeCell ref="A22:A23"/>
    <mergeCell ref="A24:A26"/>
    <mergeCell ref="A39:A40"/>
    <mergeCell ref="A50:A52"/>
    <mergeCell ref="C14:G14"/>
    <mergeCell ref="H14:L14"/>
    <mergeCell ref="C27:G27"/>
    <mergeCell ref="H27:L27"/>
    <mergeCell ref="A208:B208"/>
    <mergeCell ref="A153:A166"/>
    <mergeCell ref="C133:G133"/>
    <mergeCell ref="H133:L133"/>
    <mergeCell ref="A151:A152"/>
    <mergeCell ref="M133:Q133"/>
    <mergeCell ref="A135:A139"/>
    <mergeCell ref="M120:Q120"/>
    <mergeCell ref="A122:A123"/>
    <mergeCell ref="A124:A127"/>
    <mergeCell ref="A128:A129"/>
    <mergeCell ref="A130:A132"/>
    <mergeCell ref="A108:B108"/>
    <mergeCell ref="C120:G120"/>
    <mergeCell ref="H120:L120"/>
    <mergeCell ref="A58:A72"/>
    <mergeCell ref="C56:G56"/>
    <mergeCell ref="H56:L56"/>
    <mergeCell ref="M56:Q56"/>
    <mergeCell ref="A1025:C1025"/>
    <mergeCell ref="A1026:B102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220:G220"/>
    <mergeCell ref="H220:L220"/>
    <mergeCell ref="M220:Q22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O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E468"/>
    <mergeCell ref="H468:J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Q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O530"/>
    <mergeCell ref="C527:D527"/>
    <mergeCell ref="H527:I527"/>
    <mergeCell ref="M527:N527"/>
    <mergeCell ref="C528:D528"/>
    <mergeCell ref="H528:I528"/>
    <mergeCell ref="M528:N528"/>
    <mergeCell ref="C525:D525"/>
    <mergeCell ref="H525:I525"/>
    <mergeCell ref="M525:N526"/>
    <mergeCell ref="O525:Q525"/>
    <mergeCell ref="C526:D526"/>
    <mergeCell ref="H526:I526"/>
    <mergeCell ref="C534:G534"/>
    <mergeCell ref="H534:L534"/>
    <mergeCell ref="M534:N534"/>
    <mergeCell ref="C535:D536"/>
    <mergeCell ref="E535:G535"/>
    <mergeCell ref="H535:I536"/>
    <mergeCell ref="J535:L535"/>
    <mergeCell ref="M535:N535"/>
    <mergeCell ref="M536:N536"/>
    <mergeCell ref="C531:D531"/>
    <mergeCell ref="H531:I531"/>
    <mergeCell ref="M531:N532"/>
    <mergeCell ref="C532:D532"/>
    <mergeCell ref="H532:I532"/>
    <mergeCell ref="C533:D533"/>
    <mergeCell ref="H533:I533"/>
    <mergeCell ref="M533:N533"/>
    <mergeCell ref="C541:D542"/>
    <mergeCell ref="H541:I542"/>
    <mergeCell ref="M541:N541"/>
    <mergeCell ref="M542:N542"/>
    <mergeCell ref="C543:D543"/>
    <mergeCell ref="H543:I543"/>
    <mergeCell ref="M543:N543"/>
    <mergeCell ref="C539:D539"/>
    <mergeCell ref="H539:I539"/>
    <mergeCell ref="M539:N539"/>
    <mergeCell ref="C540:E540"/>
    <mergeCell ref="H540:J540"/>
    <mergeCell ref="M540:N540"/>
    <mergeCell ref="C537:D537"/>
    <mergeCell ref="H537:I537"/>
    <mergeCell ref="M537:N537"/>
    <mergeCell ref="C538:D538"/>
    <mergeCell ref="H538:I538"/>
    <mergeCell ref="M538:N538"/>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O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E607"/>
    <mergeCell ref="H607:J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4:D694"/>
    <mergeCell ref="H694:I694"/>
    <mergeCell ref="M694:N694"/>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BA135:BA139"/>
    <mergeCell ref="BA50:BA52"/>
    <mergeCell ref="A53:A55"/>
    <mergeCell ref="BA53:BA55"/>
    <mergeCell ref="A140:A143"/>
    <mergeCell ref="BA140:BA143"/>
    <mergeCell ref="A144:A147"/>
    <mergeCell ref="BA144:BA147"/>
    <mergeCell ref="A148:A150"/>
    <mergeCell ref="BA148:BA150"/>
    <mergeCell ref="BA39:BA40"/>
    <mergeCell ref="BA41:BA42"/>
    <mergeCell ref="BA43:BA44"/>
    <mergeCell ref="BA45:BA46"/>
    <mergeCell ref="A47:A49"/>
    <mergeCell ref="BA47:BA49"/>
    <mergeCell ref="BA29:BA30"/>
    <mergeCell ref="A31:A32"/>
    <mergeCell ref="BA31:BA32"/>
    <mergeCell ref="A33:A34"/>
    <mergeCell ref="BA33:BA34"/>
    <mergeCell ref="BA35:BA36"/>
    <mergeCell ref="BA37:BA38"/>
    <mergeCell ref="A29:A30"/>
    <mergeCell ref="A35:A36"/>
    <mergeCell ref="A37:A38"/>
    <mergeCell ref="A41:A42"/>
    <mergeCell ref="A43:A44"/>
    <mergeCell ref="A45:A46"/>
    <mergeCell ref="BM339:BQ339"/>
    <mergeCell ref="BC220:BG220"/>
    <mergeCell ref="BH220:BL220"/>
    <mergeCell ref="BM220:BQ220"/>
    <mergeCell ref="BA222:BA224"/>
    <mergeCell ref="BA225:BA226"/>
    <mergeCell ref="BA227:BA230"/>
    <mergeCell ref="BC259:BG259"/>
    <mergeCell ref="BH259:BL259"/>
    <mergeCell ref="BM259:BQ25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341:BA342"/>
    <mergeCell ref="BA343:BA344"/>
    <mergeCell ref="BA345:BA346"/>
    <mergeCell ref="BA347:BA348"/>
    <mergeCell ref="BA349:BA350"/>
    <mergeCell ref="BA351:BA352"/>
    <mergeCell ref="BA353:BA354"/>
    <mergeCell ref="BA153:BA167"/>
    <mergeCell ref="BA231:BA236"/>
    <mergeCell ref="BA261:BA263"/>
    <mergeCell ref="BA264:BA267"/>
    <mergeCell ref="BA268:BA270"/>
    <mergeCell ref="BA271:BA273"/>
    <mergeCell ref="BA274:BA276"/>
    <mergeCell ref="BA277:BA284"/>
    <mergeCell ref="BC339:BG339"/>
    <mergeCell ref="BH339:BL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399</xdr:row>
                    <xdr:rowOff>19050</xdr:rowOff>
                  </from>
                  <to>
                    <xdr:col>1</xdr:col>
                    <xdr:colOff>1704975</xdr:colOff>
                    <xdr:row>400</xdr:row>
                    <xdr:rowOff>95250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885A-F191-4425-9F11-B905B730E591}">
  <sheetPr codeName="Feuil8"/>
  <dimension ref="A1:CZ1200"/>
  <sheetViews>
    <sheetView showGridLines="false" workbookViewId="0"/>
  </sheetViews>
  <sheetFormatPr defaultColWidth="9.140625" defaultRowHeight="15" customHeight="true" x14ac:dyDescent="0.2"/>
  <cols>
    <col min="1" max="1" width="31.5703125" style="540" customWidth="true"/>
    <col min="2" max="2" width="41.5703125" style="540" customWidth="true"/>
    <col min="3" max="17" width="10.7109375" style="540" customWidth="true"/>
    <col min="18" max="38" width="12.5703125" style="540" customWidth="true"/>
    <col min="39" max="52" width="12.5703125" style="369" customWidth="true"/>
    <col min="53" max="53" width="31.5703125" style="628" customWidth="true"/>
    <col min="54" max="54" width="41.5703125" style="397" customWidth="true"/>
    <col min="55" max="69" width="9.140625" style="628"/>
    <col min="70" max="77" width="12.5703125" style="628" customWidth="true"/>
    <col min="78" max="104" width="12.5703125" style="369" customWidth="true"/>
    <col min="105" max="16384" width="9.140625" style="540"/>
  </cols>
  <sheetData>
    <row r="1" s="317" customFormat="true" ht="18" customHeight="true" x14ac:dyDescent="0.2">
      <c r="AM1" s="369"/>
      <c r="AN1" s="369"/>
      <c r="AO1" s="369"/>
      <c r="AP1" s="369"/>
      <c r="AQ1" s="369"/>
      <c r="AR1" s="369"/>
      <c r="AS1" s="369"/>
      <c r="AT1" s="369"/>
      <c r="AU1" s="369"/>
      <c r="AV1" s="369"/>
      <c r="AW1" s="369"/>
      <c r="AX1" s="369"/>
      <c r="AY1" s="369"/>
      <c r="AZ1" s="369"/>
      <c r="BA1" s="329"/>
      <c r="BB1" s="340"/>
      <c r="BC1" s="329"/>
      <c r="BD1" s="329"/>
      <c r="BE1" s="329"/>
      <c r="BF1" s="329"/>
      <c r="BG1" s="329"/>
      <c r="BH1" s="329"/>
      <c r="BI1" s="329"/>
      <c r="BJ1" s="329"/>
      <c r="BK1" s="329"/>
      <c r="BL1" s="329"/>
      <c r="BM1" s="329"/>
      <c r="BN1" s="329"/>
      <c r="BO1" s="329"/>
      <c r="BP1" s="329"/>
      <c r="BQ1" s="329"/>
      <c r="BR1" s="329"/>
      <c r="BS1" s="329"/>
      <c r="BT1" s="329"/>
      <c r="BU1" s="329"/>
      <c r="BV1" s="329"/>
      <c r="BW1" s="329"/>
      <c r="BX1" s="329"/>
      <c r="BY1" s="329"/>
      <c r="BZ1" s="369"/>
      <c r="CA1" s="369"/>
      <c r="CB1" s="369"/>
      <c r="CC1" s="369"/>
      <c r="CD1" s="369"/>
      <c r="CE1" s="369"/>
      <c r="CF1" s="369"/>
      <c r="CG1" s="369"/>
      <c r="CH1" s="369"/>
      <c r="CI1" s="369"/>
      <c r="CJ1" s="369"/>
      <c r="CK1" s="369"/>
      <c r="CL1" s="369"/>
      <c r="CM1" s="369"/>
      <c r="CN1" s="369"/>
      <c r="CO1" s="369"/>
      <c r="CP1" s="369"/>
      <c r="CQ1" s="369"/>
      <c r="CR1" s="369"/>
      <c r="CS1" s="369"/>
      <c r="CT1" s="369"/>
      <c r="CU1" s="369"/>
      <c r="CV1" s="369"/>
      <c r="CW1" s="369"/>
      <c r="CX1" s="369"/>
      <c r="CY1" s="369"/>
      <c r="CZ1" s="369"/>
    </row>
    <row r="2" s="317" customFormat="true" ht="22.5" customHeight="true" x14ac:dyDescent="0.35">
      <c r="A2" s="387" t="str">
        <f>A1026</f>
        <v>Chad</v>
      </c>
      <c r="B2" s="388"/>
      <c r="AM2" s="369"/>
      <c r="AN2" s="369"/>
      <c r="AO2" s="369"/>
      <c r="AP2" s="369"/>
      <c r="AQ2" s="369"/>
      <c r="AR2" s="369"/>
      <c r="AS2" s="369"/>
      <c r="AT2" s="369"/>
      <c r="AU2" s="369"/>
      <c r="AV2" s="369"/>
      <c r="AW2" s="369"/>
      <c r="AX2" s="369"/>
      <c r="AY2" s="369"/>
      <c r="AZ2" s="369"/>
      <c r="BA2" s="329"/>
      <c r="BB2" s="340"/>
      <c r="BC2" s="329"/>
      <c r="BD2" s="329"/>
      <c r="BE2" s="329"/>
      <c r="BF2" s="329"/>
      <c r="BG2" s="329"/>
      <c r="BH2" s="329"/>
      <c r="BI2" s="329"/>
      <c r="BJ2" s="329"/>
      <c r="BK2" s="329"/>
      <c r="BL2" s="329"/>
      <c r="BM2" s="329"/>
      <c r="BN2" s="329"/>
      <c r="BO2" s="329"/>
      <c r="BP2" s="329"/>
      <c r="BQ2" s="329"/>
      <c r="BR2" s="329"/>
      <c r="BS2" s="329"/>
      <c r="BT2" s="329"/>
      <c r="BU2" s="329"/>
      <c r="BV2" s="329"/>
      <c r="BW2" s="329"/>
      <c r="BX2" s="329"/>
      <c r="BY2" s="329"/>
      <c r="BZ2" s="369"/>
      <c r="CA2" s="369"/>
      <c r="CB2" s="369"/>
      <c r="CC2" s="369"/>
      <c r="CD2" s="369"/>
      <c r="CE2" s="369"/>
      <c r="CF2" s="369"/>
      <c r="CG2" s="369"/>
      <c r="CH2" s="369"/>
      <c r="CI2" s="369"/>
      <c r="CJ2" s="369"/>
      <c r="CK2" s="369"/>
      <c r="CL2" s="369"/>
      <c r="CM2" s="369"/>
      <c r="CN2" s="369"/>
      <c r="CO2" s="369"/>
      <c r="CP2" s="369"/>
      <c r="CQ2" s="369"/>
      <c r="CR2" s="369"/>
      <c r="CS2" s="369"/>
      <c r="CT2" s="369"/>
      <c r="CU2" s="369"/>
      <c r="CV2" s="369"/>
      <c r="CW2" s="369"/>
      <c r="CX2" s="369"/>
      <c r="CY2" s="369"/>
      <c r="CZ2" s="369"/>
    </row>
    <row r="3" s="317" customFormat="true" ht="22.5" customHeight="true" x14ac:dyDescent="0.35">
      <c r="A3" s="344" t="str">
        <f>A1034</f>
        <v>2015</v>
      </c>
      <c r="B3" s="390"/>
      <c r="AM3" s="369"/>
      <c r="AN3" s="369"/>
      <c r="AO3" s="369"/>
      <c r="AP3" s="369"/>
      <c r="AQ3" s="369"/>
      <c r="AR3" s="369"/>
      <c r="AS3" s="369"/>
      <c r="AT3" s="369"/>
      <c r="AU3" s="369"/>
      <c r="AV3" s="369"/>
      <c r="AW3" s="369"/>
      <c r="AX3" s="369"/>
      <c r="AY3" s="369"/>
      <c r="AZ3" s="369"/>
      <c r="BA3" s="329"/>
      <c r="BB3" s="340"/>
      <c r="BC3" s="329"/>
      <c r="BD3" s="329"/>
      <c r="BE3" s="329"/>
      <c r="BF3" s="329"/>
      <c r="BG3" s="329"/>
      <c r="BH3" s="329"/>
      <c r="BI3" s="329"/>
      <c r="BJ3" s="329"/>
      <c r="BK3" s="329"/>
      <c r="BL3" s="329"/>
      <c r="BM3" s="329"/>
      <c r="BN3" s="329"/>
      <c r="BO3" s="329"/>
      <c r="BP3" s="329"/>
      <c r="BQ3" s="329"/>
      <c r="BR3" s="329"/>
      <c r="BS3" s="329"/>
      <c r="BT3" s="329"/>
      <c r="BU3" s="329"/>
      <c r="BV3" s="329"/>
      <c r="BW3" s="329"/>
      <c r="BX3" s="329"/>
      <c r="BY3" s="329"/>
      <c r="BZ3" s="369"/>
      <c r="CA3" s="369"/>
      <c r="CB3" s="369"/>
      <c r="CC3" s="369"/>
      <c r="CD3" s="369"/>
      <c r="CE3" s="369"/>
      <c r="CF3" s="369"/>
      <c r="CG3" s="369"/>
      <c r="CH3" s="369"/>
      <c r="CI3" s="369"/>
      <c r="CJ3" s="369"/>
      <c r="CK3" s="369"/>
      <c r="CL3" s="369"/>
      <c r="CM3" s="369"/>
      <c r="CN3" s="369"/>
      <c r="CO3" s="369"/>
      <c r="CP3" s="369"/>
      <c r="CQ3" s="369"/>
      <c r="CR3" s="369"/>
      <c r="CS3" s="369"/>
      <c r="CT3" s="369"/>
      <c r="CU3" s="369"/>
      <c r="CV3" s="369"/>
      <c r="CW3" s="369"/>
      <c r="CX3" s="369"/>
      <c r="CY3" s="369"/>
      <c r="CZ3" s="369"/>
    </row>
    <row r="4" s="317" customFormat="true" ht="22.5" customHeight="true" x14ac:dyDescent="0.35">
      <c r="A4" s="389" t="s">
        <v>96</v>
      </c>
      <c r="B4" s="390"/>
      <c r="AM4" s="369"/>
      <c r="AN4" s="369"/>
      <c r="AO4" s="369"/>
      <c r="AP4" s="369"/>
      <c r="AQ4" s="369"/>
      <c r="AR4" s="369"/>
      <c r="AS4" s="369"/>
      <c r="AT4" s="369"/>
      <c r="AU4" s="369"/>
      <c r="AV4" s="369"/>
      <c r="AW4" s="369"/>
      <c r="AX4" s="369"/>
      <c r="AY4" s="369"/>
      <c r="AZ4" s="369"/>
      <c r="BA4" s="329"/>
      <c r="BB4" s="340"/>
      <c r="BC4" s="329"/>
      <c r="BD4" s="329"/>
      <c r="BE4" s="329"/>
      <c r="BF4" s="329"/>
      <c r="BG4" s="329"/>
      <c r="BH4" s="329"/>
      <c r="BI4" s="329"/>
      <c r="BJ4" s="329"/>
      <c r="BK4" s="329"/>
      <c r="BL4" s="329"/>
      <c r="BM4" s="329"/>
      <c r="BN4" s="329"/>
      <c r="BO4" s="329"/>
      <c r="BP4" s="329"/>
      <c r="BQ4" s="329"/>
      <c r="BR4" s="329"/>
      <c r="BS4" s="329"/>
      <c r="BT4" s="329"/>
      <c r="BU4" s="329"/>
      <c r="BV4" s="329"/>
      <c r="BW4" s="329"/>
      <c r="BX4" s="329"/>
      <c r="BY4" s="329"/>
      <c r="BZ4" s="369"/>
      <c r="CA4" s="369"/>
      <c r="CB4" s="369"/>
      <c r="CC4" s="369"/>
      <c r="CD4" s="369"/>
      <c r="CE4" s="369"/>
      <c r="CF4" s="369"/>
      <c r="CG4" s="369"/>
      <c r="CH4" s="369"/>
      <c r="CI4" s="369"/>
      <c r="CJ4" s="369"/>
      <c r="CK4" s="369"/>
      <c r="CL4" s="369"/>
      <c r="CM4" s="369"/>
      <c r="CN4" s="369"/>
      <c r="CO4" s="369"/>
      <c r="CP4" s="369"/>
      <c r="CQ4" s="369"/>
      <c r="CR4" s="369"/>
      <c r="CS4" s="369"/>
      <c r="CT4" s="369"/>
      <c r="CU4" s="369"/>
      <c r="CV4" s="369"/>
      <c r="CW4" s="369"/>
      <c r="CX4" s="369"/>
      <c r="CY4" s="369"/>
      <c r="CZ4" s="369"/>
    </row>
    <row r="5" s="317" customFormat="true" ht="20.1" customHeight="true" x14ac:dyDescent="0.35">
      <c r="A5" s="389" t="s">
        <v>97</v>
      </c>
      <c r="B5" s="390"/>
      <c r="AM5" s="369"/>
      <c r="AN5" s="369"/>
      <c r="AO5" s="369"/>
      <c r="AP5" s="369"/>
      <c r="AQ5" s="369"/>
      <c r="AR5" s="369"/>
      <c r="AS5" s="369"/>
      <c r="AT5" s="369"/>
      <c r="AU5" s="369"/>
      <c r="AV5" s="369"/>
      <c r="AW5" s="369"/>
      <c r="AX5" s="369"/>
      <c r="AY5" s="369"/>
      <c r="AZ5" s="369"/>
      <c r="BA5" s="329"/>
      <c r="BB5" s="340"/>
      <c r="BC5" s="329"/>
      <c r="BD5" s="329"/>
      <c r="BE5" s="329"/>
      <c r="BF5" s="329"/>
      <c r="BG5" s="329"/>
      <c r="BH5" s="329"/>
      <c r="BI5" s="329"/>
      <c r="BJ5" s="329"/>
      <c r="BK5" s="329"/>
      <c r="BL5" s="329"/>
      <c r="BM5" s="329"/>
      <c r="BN5" s="329"/>
      <c r="BO5" s="329"/>
      <c r="BP5" s="329"/>
      <c r="BQ5" s="329"/>
      <c r="BR5" s="329"/>
      <c r="BS5" s="329"/>
      <c r="BT5" s="329"/>
      <c r="BU5" s="329"/>
      <c r="BV5" s="329"/>
      <c r="BW5" s="329"/>
      <c r="BX5" s="329"/>
      <c r="BY5" s="329"/>
      <c r="BZ5" s="369"/>
      <c r="CA5" s="369"/>
      <c r="CB5" s="369"/>
      <c r="CC5" s="369"/>
      <c r="CD5" s="369"/>
      <c r="CE5" s="369"/>
      <c r="CF5" s="369"/>
      <c r="CG5" s="369"/>
      <c r="CH5" s="369"/>
      <c r="CI5" s="369"/>
      <c r="CJ5" s="369"/>
      <c r="CK5" s="369"/>
      <c r="CL5" s="369"/>
      <c r="CM5" s="369"/>
      <c r="CN5" s="369"/>
      <c r="CO5" s="369"/>
      <c r="CP5" s="369"/>
      <c r="CQ5" s="369"/>
      <c r="CR5" s="369"/>
      <c r="CS5" s="369"/>
      <c r="CT5" s="369"/>
      <c r="CU5" s="369"/>
      <c r="CV5" s="369"/>
      <c r="CW5" s="369"/>
      <c r="CX5" s="369"/>
      <c r="CY5" s="369"/>
      <c r="CZ5" s="369"/>
    </row>
    <row r="6" s="317" customFormat="true" ht="15" customHeight="true" x14ac:dyDescent="0.2">
      <c r="A6" s="391" t="s">
        <v>98</v>
      </c>
      <c r="B6" s="392"/>
      <c r="AM6" s="369"/>
      <c r="AN6" s="369"/>
      <c r="AO6" s="369"/>
      <c r="AP6" s="369"/>
      <c r="AQ6" s="369"/>
      <c r="AR6" s="369"/>
      <c r="AS6" s="369"/>
      <c r="AT6" s="369"/>
      <c r="AU6" s="369"/>
      <c r="AV6" s="369"/>
      <c r="AW6" s="369"/>
      <c r="AX6" s="369"/>
      <c r="AY6" s="369"/>
      <c r="AZ6" s="369"/>
      <c r="BA6" s="329"/>
      <c r="BB6" s="340"/>
      <c r="BC6" s="329"/>
      <c r="BD6" s="329"/>
      <c r="BE6" s="329"/>
      <c r="BF6" s="329"/>
      <c r="BG6" s="329"/>
      <c r="BH6" s="329"/>
      <c r="BI6" s="329"/>
      <c r="BJ6" s="329"/>
      <c r="BK6" s="329"/>
      <c r="BL6" s="329"/>
      <c r="BM6" s="329"/>
      <c r="BN6" s="329"/>
      <c r="BO6" s="329"/>
      <c r="BP6" s="329"/>
      <c r="BQ6" s="329"/>
      <c r="BR6" s="329"/>
      <c r="BS6" s="329"/>
      <c r="BT6" s="329"/>
      <c r="BU6" s="329"/>
      <c r="BV6" s="329"/>
      <c r="BW6" s="329"/>
      <c r="BX6" s="329"/>
      <c r="BY6" s="329"/>
      <c r="BZ6" s="369"/>
      <c r="CA6" s="369"/>
      <c r="CB6" s="369"/>
      <c r="CC6" s="369"/>
      <c r="CD6" s="369"/>
      <c r="CE6" s="369"/>
      <c r="CF6" s="369"/>
      <c r="CG6" s="369"/>
      <c r="CH6" s="369"/>
      <c r="CI6" s="369"/>
      <c r="CJ6" s="369"/>
      <c r="CK6" s="369"/>
      <c r="CL6" s="369"/>
      <c r="CM6" s="369"/>
      <c r="CN6" s="369"/>
      <c r="CO6" s="369"/>
      <c r="CP6" s="369"/>
      <c r="CQ6" s="369"/>
      <c r="CR6" s="369"/>
      <c r="CS6" s="369"/>
      <c r="CT6" s="369"/>
      <c r="CU6" s="369"/>
      <c r="CV6" s="369"/>
      <c r="CW6" s="369"/>
      <c r="CX6" s="369"/>
      <c r="CY6" s="369"/>
      <c r="CZ6" s="369"/>
    </row>
    <row r="7" s="317" customFormat="true" ht="15" customHeight="true" x14ac:dyDescent="0.2">
      <c r="A7" s="393" t="s">
        <v>40</v>
      </c>
      <c r="B7" s="394"/>
      <c r="AM7" s="369"/>
      <c r="AN7" s="369"/>
      <c r="AO7" s="369"/>
      <c r="AP7" s="369"/>
      <c r="AQ7" s="369"/>
      <c r="AR7" s="369"/>
      <c r="AS7" s="369"/>
      <c r="AT7" s="369"/>
      <c r="AU7" s="369"/>
      <c r="AV7" s="369"/>
      <c r="AW7" s="369"/>
      <c r="AX7" s="369"/>
      <c r="AY7" s="369"/>
      <c r="AZ7" s="369"/>
      <c r="BA7" s="329"/>
      <c r="BB7" s="340"/>
      <c r="BC7" s="329"/>
      <c r="BD7" s="329"/>
      <c r="BE7" s="329"/>
      <c r="BF7" s="329"/>
      <c r="BG7" s="329"/>
      <c r="BH7" s="329"/>
      <c r="BI7" s="329"/>
      <c r="BJ7" s="329"/>
      <c r="BK7" s="329"/>
      <c r="BL7" s="329"/>
      <c r="BM7" s="329"/>
      <c r="BN7" s="329"/>
      <c r="BO7" s="329"/>
      <c r="BP7" s="329"/>
      <c r="BQ7" s="329"/>
      <c r="BR7" s="329"/>
      <c r="BS7" s="329"/>
      <c r="BT7" s="329"/>
      <c r="BU7" s="329"/>
      <c r="BV7" s="329"/>
      <c r="BW7" s="329"/>
      <c r="BX7" s="329"/>
      <c r="BY7" s="329"/>
      <c r="BZ7" s="369"/>
      <c r="CA7" s="369"/>
      <c r="CB7" s="369"/>
      <c r="CC7" s="369"/>
      <c r="CD7" s="369"/>
      <c r="CE7" s="369"/>
      <c r="CF7" s="369"/>
      <c r="CG7" s="369"/>
      <c r="CH7" s="369"/>
      <c r="CI7" s="369"/>
      <c r="CJ7" s="369"/>
      <c r="CK7" s="369"/>
      <c r="CL7" s="369"/>
      <c r="CM7" s="369"/>
      <c r="CN7" s="369"/>
      <c r="CO7" s="369"/>
      <c r="CP7" s="369"/>
      <c r="CQ7" s="369"/>
      <c r="CR7" s="369"/>
      <c r="CS7" s="369"/>
      <c r="CT7" s="369"/>
      <c r="CU7" s="369"/>
      <c r="CV7" s="369"/>
      <c r="CW7" s="369"/>
      <c r="CX7" s="369"/>
      <c r="CY7" s="369"/>
      <c r="CZ7" s="369"/>
    </row>
    <row r="8" s="317" customFormat="true" ht="15" customHeight="true" x14ac:dyDescent="0.2">
      <c r="A8" s="393" t="s">
        <v>39</v>
      </c>
      <c r="B8" s="394"/>
      <c r="AM8" s="369"/>
      <c r="AN8" s="369"/>
      <c r="AO8" s="369"/>
      <c r="AP8" s="369"/>
      <c r="AQ8" s="369"/>
      <c r="AR8" s="369"/>
      <c r="AS8" s="369"/>
      <c r="AT8" s="369"/>
      <c r="AU8" s="369"/>
      <c r="AV8" s="369"/>
      <c r="AW8" s="369"/>
      <c r="AX8" s="369"/>
      <c r="AY8" s="369"/>
      <c r="AZ8" s="369"/>
      <c r="BA8" s="329"/>
      <c r="BB8" s="340"/>
      <c r="BC8" s="329"/>
      <c r="BD8" s="329"/>
      <c r="BE8" s="329"/>
      <c r="BF8" s="329"/>
      <c r="BG8" s="329"/>
      <c r="BH8" s="329"/>
      <c r="BI8" s="329"/>
      <c r="BJ8" s="329"/>
      <c r="BK8" s="329"/>
      <c r="BL8" s="329"/>
      <c r="BM8" s="329"/>
      <c r="BN8" s="329"/>
      <c r="BO8" s="329"/>
      <c r="BP8" s="329"/>
      <c r="BQ8" s="329"/>
      <c r="BR8" s="329"/>
      <c r="BS8" s="329"/>
      <c r="BT8" s="329"/>
      <c r="BU8" s="329"/>
      <c r="BV8" s="329"/>
      <c r="BW8" s="329"/>
      <c r="BX8" s="329"/>
      <c r="BY8" s="329"/>
      <c r="BZ8" s="369"/>
      <c r="CA8" s="369"/>
      <c r="CB8" s="369"/>
      <c r="CC8" s="369"/>
      <c r="CD8" s="369"/>
      <c r="CE8" s="369"/>
      <c r="CF8" s="369"/>
      <c r="CG8" s="369"/>
      <c r="CH8" s="369"/>
      <c r="CI8" s="369"/>
      <c r="CJ8" s="369"/>
      <c r="CK8" s="369"/>
      <c r="CL8" s="369"/>
      <c r="CM8" s="369"/>
      <c r="CN8" s="369"/>
      <c r="CO8" s="369"/>
      <c r="CP8" s="369"/>
      <c r="CQ8" s="369"/>
      <c r="CR8" s="369"/>
      <c r="CS8" s="369"/>
      <c r="CT8" s="369"/>
      <c r="CU8" s="369"/>
      <c r="CV8" s="369"/>
      <c r="CW8" s="369"/>
      <c r="CX8" s="369"/>
      <c r="CY8" s="369"/>
      <c r="CZ8" s="369"/>
    </row>
    <row r="9" s="317" customFormat="true" ht="15" customHeight="true" x14ac:dyDescent="0.2">
      <c r="A9" s="393" t="s">
        <v>136</v>
      </c>
      <c r="B9" s="395" t="str">
        <f>A1025</f>
        <v>DHS15</v>
      </c>
      <c r="AM9" s="369"/>
      <c r="AN9" s="369"/>
      <c r="AO9" s="369"/>
      <c r="AP9" s="369"/>
      <c r="AQ9" s="369"/>
      <c r="AR9" s="369"/>
      <c r="AS9" s="369"/>
      <c r="AT9" s="369"/>
      <c r="AU9" s="369"/>
      <c r="AV9" s="369"/>
      <c r="AW9" s="369"/>
      <c r="AX9" s="369"/>
      <c r="AY9" s="369"/>
      <c r="AZ9" s="369"/>
      <c r="BA9" s="329"/>
      <c r="BB9" s="340"/>
      <c r="BC9" s="329"/>
      <c r="BD9" s="329"/>
      <c r="BE9" s="329"/>
      <c r="BF9" s="329"/>
      <c r="BG9" s="329"/>
      <c r="BH9" s="329"/>
      <c r="BI9" s="329"/>
      <c r="BJ9" s="329"/>
      <c r="BK9" s="329"/>
      <c r="BL9" s="329"/>
      <c r="BM9" s="329"/>
      <c r="BN9" s="329"/>
      <c r="BO9" s="329"/>
      <c r="BP9" s="329"/>
      <c r="BQ9" s="329"/>
      <c r="BR9" s="329"/>
      <c r="BS9" s="329"/>
      <c r="BT9" s="329"/>
      <c r="BU9" s="329"/>
      <c r="BV9" s="329"/>
      <c r="BW9" s="329"/>
      <c r="BX9" s="329"/>
      <c r="BY9" s="329"/>
      <c r="BZ9" s="369"/>
      <c r="CA9" s="369"/>
      <c r="CB9" s="369"/>
      <c r="CC9" s="369"/>
      <c r="CD9" s="369"/>
      <c r="CE9" s="369"/>
      <c r="CF9" s="369"/>
      <c r="CG9" s="369"/>
      <c r="CH9" s="369"/>
      <c r="CI9" s="369"/>
      <c r="CJ9" s="369"/>
      <c r="CK9" s="369"/>
      <c r="CL9" s="369"/>
      <c r="CM9" s="369"/>
      <c r="CN9" s="369"/>
      <c r="CO9" s="369"/>
      <c r="CP9" s="369"/>
      <c r="CQ9" s="369"/>
      <c r="CR9" s="369"/>
      <c r="CS9" s="369"/>
      <c r="CT9" s="369"/>
      <c r="CU9" s="369"/>
      <c r="CV9" s="369"/>
      <c r="CW9" s="369"/>
      <c r="CX9" s="369"/>
      <c r="CY9" s="369"/>
      <c r="CZ9" s="369"/>
    </row>
    <row r="10" s="317" customFormat="true" ht="15" customHeight="true" x14ac:dyDescent="0.2">
      <c r="A10" s="174" t="str">
        <f>B1028</f>
        <v/>
      </c>
      <c r="B10" s="173"/>
      <c r="AM10" s="369"/>
      <c r="AN10" s="369"/>
      <c r="AO10" s="369"/>
      <c r="AP10" s="369"/>
      <c r="AQ10" s="369"/>
      <c r="AR10" s="369"/>
      <c r="AS10" s="369"/>
      <c r="AT10" s="369"/>
      <c r="AU10" s="369"/>
      <c r="AV10" s="369"/>
      <c r="AW10" s="369"/>
      <c r="AX10" s="369"/>
      <c r="AY10" s="369"/>
      <c r="AZ10" s="369"/>
      <c r="BA10" s="329"/>
      <c r="BB10" s="340"/>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69"/>
      <c r="CA10" s="369"/>
      <c r="CB10" s="369"/>
      <c r="CC10" s="369"/>
      <c r="CD10" s="369"/>
      <c r="CE10" s="369"/>
      <c r="CF10" s="369"/>
      <c r="CG10" s="369"/>
      <c r="CH10" s="369"/>
      <c r="CI10" s="369"/>
      <c r="CJ10" s="369"/>
      <c r="CK10" s="369"/>
      <c r="CL10" s="369"/>
      <c r="CM10" s="369"/>
      <c r="CN10" s="369"/>
      <c r="CO10" s="369"/>
      <c r="CP10" s="369"/>
      <c r="CQ10" s="369"/>
      <c r="CR10" s="369"/>
      <c r="CS10" s="369"/>
      <c r="CT10" s="369"/>
      <c r="CU10" s="369"/>
      <c r="CV10" s="369"/>
      <c r="CW10" s="369"/>
      <c r="CX10" s="369"/>
      <c r="CY10" s="369"/>
      <c r="CZ10" s="369"/>
    </row>
    <row r="11" s="317" customFormat="true" ht="15" customHeight="true" x14ac:dyDescent="0.2">
      <c r="A11" s="174" t="str">
        <f>B1027</f>
        <v/>
      </c>
      <c r="B11" s="172"/>
      <c r="AM11" s="369"/>
      <c r="AN11" s="369"/>
      <c r="AO11" s="369"/>
      <c r="AP11" s="369"/>
      <c r="AQ11" s="369"/>
      <c r="AR11" s="369"/>
      <c r="AS11" s="369"/>
      <c r="AT11" s="369"/>
      <c r="AU11" s="369"/>
      <c r="AV11" s="369"/>
      <c r="AW11" s="369"/>
      <c r="AX11" s="369"/>
      <c r="AY11" s="369"/>
      <c r="AZ11" s="369"/>
      <c r="BA11" s="329"/>
      <c r="BB11" s="340"/>
      <c r="BC11" s="329"/>
      <c r="BD11" s="329"/>
      <c r="BE11" s="329"/>
      <c r="BF11" s="329"/>
      <c r="BG11" s="329"/>
      <c r="BH11" s="329"/>
      <c r="BI11" s="329"/>
      <c r="BJ11" s="329"/>
      <c r="BK11" s="329"/>
      <c r="BL11" s="329"/>
      <c r="BM11" s="329"/>
      <c r="BN11" s="329"/>
      <c r="BO11" s="329"/>
      <c r="BP11" s="329"/>
      <c r="BQ11" s="329"/>
      <c r="BR11" s="329"/>
      <c r="BS11" s="329"/>
      <c r="BT11" s="329"/>
      <c r="BU11" s="329"/>
      <c r="BV11" s="329"/>
      <c r="BW11" s="329"/>
      <c r="BX11" s="329"/>
      <c r="BY11" s="329"/>
      <c r="BZ11" s="369"/>
      <c r="CA11" s="369"/>
      <c r="CB11" s="369"/>
      <c r="CC11" s="369"/>
      <c r="CD11" s="369"/>
      <c r="CE11" s="369"/>
      <c r="CF11" s="369"/>
      <c r="CG11" s="369"/>
      <c r="CH11" s="369"/>
      <c r="CI11" s="369"/>
      <c r="CJ11" s="369"/>
      <c r="CK11" s="369"/>
      <c r="CL11" s="369"/>
      <c r="CM11" s="369"/>
      <c r="CN11" s="369"/>
      <c r="CO11" s="369"/>
      <c r="CP11" s="369"/>
      <c r="CQ11" s="369"/>
      <c r="CR11" s="369"/>
      <c r="CS11" s="369"/>
      <c r="CT11" s="369"/>
      <c r="CU11" s="369"/>
      <c r="CV11" s="369"/>
      <c r="CW11" s="369"/>
      <c r="CX11" s="369"/>
      <c r="CY11" s="369"/>
      <c r="CZ11" s="369"/>
    </row>
    <row r="12" s="317" customFormat="true" ht="18" customHeight="true" x14ac:dyDescent="0.2">
      <c r="A12" s="171"/>
      <c r="B12" s="173"/>
      <c r="AM12" s="369"/>
      <c r="AN12" s="369"/>
      <c r="AO12" s="369"/>
      <c r="AP12" s="369"/>
      <c r="AQ12" s="369"/>
      <c r="AR12" s="369"/>
      <c r="AS12" s="369"/>
      <c r="AT12" s="369"/>
      <c r="AU12" s="369"/>
      <c r="AV12" s="369"/>
      <c r="AW12" s="369"/>
      <c r="AX12" s="369"/>
      <c r="AY12" s="369"/>
      <c r="AZ12" s="369"/>
      <c r="BA12" s="329"/>
      <c r="BB12" s="340"/>
      <c r="BC12" s="329"/>
      <c r="BD12" s="329"/>
      <c r="BE12" s="329"/>
      <c r="BF12" s="329"/>
      <c r="BG12" s="329"/>
      <c r="BH12" s="329"/>
      <c r="BI12" s="329"/>
      <c r="BJ12" s="329"/>
      <c r="BK12" s="329"/>
      <c r="BL12" s="329"/>
      <c r="BM12" s="329"/>
      <c r="BN12" s="329"/>
      <c r="BO12" s="329"/>
      <c r="BP12" s="329"/>
      <c r="BQ12" s="329"/>
      <c r="BR12" s="329"/>
      <c r="BS12" s="329"/>
      <c r="BT12" s="329"/>
      <c r="BU12" s="329"/>
      <c r="BV12" s="329"/>
      <c r="BW12" s="329"/>
      <c r="BX12" s="329"/>
      <c r="BY12" s="329"/>
      <c r="BZ12" s="369"/>
      <c r="CA12" s="369"/>
      <c r="CB12" s="369"/>
      <c r="CC12" s="369"/>
      <c r="CD12" s="369"/>
      <c r="CE12" s="369"/>
      <c r="CF12" s="369"/>
      <c r="CG12" s="369"/>
      <c r="CH12" s="369"/>
      <c r="CI12" s="369"/>
      <c r="CJ12" s="369"/>
      <c r="CK12" s="369"/>
      <c r="CL12" s="369"/>
      <c r="CM12" s="369"/>
      <c r="CN12" s="369"/>
      <c r="CO12" s="369"/>
      <c r="CP12" s="369"/>
      <c r="CQ12" s="369"/>
      <c r="CR12" s="369"/>
      <c r="CS12" s="369"/>
      <c r="CT12" s="369"/>
      <c r="CU12" s="369"/>
      <c r="CV12" s="369"/>
      <c r="CW12" s="369"/>
      <c r="CX12" s="369"/>
      <c r="CY12" s="369"/>
      <c r="CZ12" s="369"/>
    </row>
    <row r="13" s="317" customFormat="true" ht="18" customHeight="true" x14ac:dyDescent="0.2">
      <c r="A13" s="170"/>
      <c r="B13" s="169"/>
      <c r="AM13" s="369"/>
      <c r="AN13" s="369"/>
      <c r="AO13" s="369"/>
      <c r="AP13" s="369"/>
      <c r="AQ13" s="369"/>
      <c r="AR13" s="369"/>
      <c r="AS13" s="369"/>
      <c r="AT13" s="369"/>
      <c r="AU13" s="369"/>
      <c r="AV13" s="369"/>
      <c r="AW13" s="369"/>
      <c r="AX13" s="369"/>
      <c r="AY13" s="369"/>
      <c r="AZ13" s="369"/>
      <c r="BA13" s="329"/>
      <c r="BB13" s="340"/>
      <c r="BC13" s="329"/>
      <c r="BD13" s="329"/>
      <c r="BE13" s="329"/>
      <c r="BF13" s="329"/>
      <c r="BG13" s="329"/>
      <c r="BH13" s="329"/>
      <c r="BI13" s="329"/>
      <c r="BJ13" s="329"/>
      <c r="BK13" s="329"/>
      <c r="BL13" s="329"/>
      <c r="BM13" s="329"/>
      <c r="BN13" s="329"/>
      <c r="BO13" s="329"/>
      <c r="BP13" s="329"/>
      <c r="BQ13" s="329"/>
      <c r="BR13" s="329"/>
      <c r="BS13" s="329"/>
      <c r="BT13" s="329"/>
      <c r="BU13" s="329"/>
      <c r="BV13" s="329"/>
      <c r="BW13" s="329"/>
      <c r="BX13" s="329"/>
      <c r="BY13" s="329"/>
      <c r="BZ13" s="369"/>
      <c r="CA13" s="369"/>
      <c r="CB13" s="369"/>
      <c r="CC13" s="369"/>
      <c r="CD13" s="369"/>
      <c r="CE13" s="369"/>
      <c r="CF13" s="369"/>
      <c r="CG13" s="369"/>
      <c r="CH13" s="369"/>
      <c r="CI13" s="369"/>
      <c r="CJ13" s="369"/>
      <c r="CK13" s="369"/>
      <c r="CL13" s="369"/>
      <c r="CM13" s="369"/>
      <c r="CN13" s="369"/>
      <c r="CO13" s="369"/>
      <c r="CP13" s="369"/>
      <c r="CQ13" s="369"/>
      <c r="CR13" s="369"/>
      <c r="CS13" s="369"/>
      <c r="CT13" s="369"/>
      <c r="CU13" s="369"/>
      <c r="CV13" s="369"/>
      <c r="CW13" s="369"/>
      <c r="CX13" s="369"/>
      <c r="CY13" s="369"/>
      <c r="CZ13" s="369"/>
    </row>
    <row r="14" s="341" customFormat="true" ht="15" customHeight="true" x14ac:dyDescent="0.2">
      <c r="A14" s="321" t="s">
        <v>96</v>
      </c>
      <c r="B14" s="366"/>
      <c r="C14" s="830" t="s">
        <v>115</v>
      </c>
      <c r="D14" s="831"/>
      <c r="E14" s="831"/>
      <c r="F14" s="831"/>
      <c r="G14" s="832"/>
      <c r="H14" s="833" t="s">
        <v>38</v>
      </c>
      <c r="I14" s="811"/>
      <c r="J14" s="811"/>
      <c r="K14" s="811"/>
      <c r="L14" s="813"/>
      <c r="M14" s="801" t="s">
        <v>37</v>
      </c>
      <c r="N14" s="802"/>
      <c r="O14" s="802"/>
      <c r="P14" s="802"/>
      <c r="Q14" s="804"/>
      <c r="R14" s="5" t="s">
        <v>142</v>
      </c>
      <c r="S14" s="455"/>
      <c r="T14" s="455"/>
      <c r="U14" s="455"/>
      <c r="V14" s="455"/>
      <c r="W14" s="455"/>
      <c r="X14" s="455"/>
      <c r="Y14" s="455"/>
      <c r="Z14" s="455"/>
      <c r="AA14" s="455"/>
      <c r="AB14" s="455"/>
      <c r="AC14" s="455"/>
      <c r="AD14" s="455"/>
      <c r="AE14" s="455"/>
      <c r="AF14" s="455"/>
      <c r="AG14" s="455"/>
      <c r="AH14" s="455"/>
      <c r="AI14" s="455"/>
      <c r="AJ14" s="455"/>
      <c r="AK14" s="455"/>
      <c r="AL14" s="455"/>
      <c r="AM14" s="466"/>
      <c r="AN14" s="466"/>
      <c r="AO14" s="466"/>
      <c r="AP14" s="466"/>
      <c r="AQ14" s="466"/>
      <c r="AR14" s="466"/>
      <c r="AS14" s="466"/>
      <c r="AT14" s="466"/>
      <c r="AU14" s="466"/>
      <c r="AV14" s="466"/>
      <c r="AW14" s="466"/>
      <c r="AX14" s="466"/>
      <c r="AY14" s="466"/>
      <c r="AZ14" s="182"/>
      <c r="BA14" s="375" t="s">
        <v>131</v>
      </c>
      <c r="BB14" s="321" t="s">
        <v>96</v>
      </c>
      <c r="BC14" s="801" t="s">
        <v>115</v>
      </c>
      <c r="BD14" s="802"/>
      <c r="BE14" s="802"/>
      <c r="BF14" s="802"/>
      <c r="BG14" s="803"/>
      <c r="BH14" s="801" t="s">
        <v>38</v>
      </c>
      <c r="BI14" s="802"/>
      <c r="BJ14" s="802"/>
      <c r="BK14" s="802"/>
      <c r="BL14" s="803"/>
      <c r="BM14" s="801" t="s">
        <v>37</v>
      </c>
      <c r="BN14" s="802"/>
      <c r="BO14" s="802"/>
      <c r="BP14" s="802"/>
      <c r="BQ14" s="804"/>
      <c r="BR14" s="18" t="s">
        <v>142</v>
      </c>
      <c r="BS14" s="455"/>
      <c r="BT14" s="455"/>
      <c r="BU14" s="455"/>
      <c r="BV14" s="455"/>
      <c r="BW14" s="455"/>
      <c r="BX14" s="455"/>
      <c r="BY14" s="455"/>
      <c r="BZ14" s="469"/>
      <c r="CA14" s="469"/>
      <c r="CB14" s="469"/>
      <c r="CC14" s="469"/>
      <c r="CD14" s="469"/>
      <c r="CE14" s="469"/>
      <c r="CF14" s="469"/>
      <c r="CG14" s="469"/>
      <c r="CH14" s="469"/>
      <c r="CI14" s="469"/>
      <c r="CJ14" s="469"/>
      <c r="CK14" s="469"/>
      <c r="CL14" s="469"/>
      <c r="CM14" s="373"/>
      <c r="CN14" s="373"/>
      <c r="CO14" s="373"/>
      <c r="CP14" s="373"/>
      <c r="CQ14" s="373"/>
      <c r="CR14" s="373"/>
      <c r="CS14" s="373"/>
      <c r="CT14" s="373"/>
      <c r="CU14" s="373"/>
      <c r="CV14" s="373"/>
      <c r="CW14" s="373"/>
      <c r="CX14" s="373"/>
      <c r="CY14" s="373"/>
      <c r="CZ14" s="373"/>
    </row>
    <row r="15" s="341" customFormat="true" ht="24" x14ac:dyDescent="0.2">
      <c r="A15" s="361" t="s">
        <v>87</v>
      </c>
      <c r="B15" s="404"/>
      <c r="C15" s="446" t="s">
        <v>0</v>
      </c>
      <c r="D15" s="620" t="s">
        <v>1</v>
      </c>
      <c r="E15" s="620" t="s">
        <v>2</v>
      </c>
      <c r="F15" s="620" t="s">
        <v>3</v>
      </c>
      <c r="G15" s="621" t="s">
        <v>4</v>
      </c>
      <c r="H15" s="409" t="s">
        <v>0</v>
      </c>
      <c r="I15" s="631" t="s">
        <v>1</v>
      </c>
      <c r="J15" s="631" t="s">
        <v>2</v>
      </c>
      <c r="K15" s="631" t="s">
        <v>3</v>
      </c>
      <c r="L15" s="632" t="s">
        <v>4</v>
      </c>
      <c r="M15" s="410" t="s">
        <v>0</v>
      </c>
      <c r="N15" s="631" t="s">
        <v>1</v>
      </c>
      <c r="O15" s="631" t="s">
        <v>2</v>
      </c>
      <c r="P15" s="631" t="s">
        <v>3</v>
      </c>
      <c r="Q15" s="619" t="s">
        <v>4</v>
      </c>
      <c r="R15" s="409" t="s">
        <v>323</v>
      </c>
      <c r="S15" s="631" t="s">
        <v>432</v>
      </c>
      <c r="T15" s="631" t="s">
        <v>433</v>
      </c>
      <c r="U15" s="631" t="s">
        <v>257</v>
      </c>
      <c r="V15" s="631" t="s">
        <v>434</v>
      </c>
      <c r="W15" s="631" t="s">
        <v>326</v>
      </c>
      <c r="X15" s="631" t="s">
        <v>435</v>
      </c>
      <c r="Y15" s="631" t="s">
        <v>328</v>
      </c>
      <c r="Z15" s="631" t="s">
        <v>329</v>
      </c>
      <c r="AA15" s="631" t="s">
        <v>258</v>
      </c>
      <c r="AB15" s="631" t="s">
        <v>330</v>
      </c>
      <c r="AC15" s="631" t="s">
        <v>331</v>
      </c>
      <c r="AD15" s="631" t="s">
        <v>332</v>
      </c>
      <c r="AE15" s="631" t="s">
        <v>333</v>
      </c>
      <c r="AF15" s="631" t="s">
        <v>260</v>
      </c>
      <c r="AG15" s="631" t="s">
        <v>261</v>
      </c>
      <c r="AH15" s="631" t="s">
        <v>436</v>
      </c>
      <c r="AI15" s="631" t="s">
        <v>336</v>
      </c>
      <c r="AJ15" s="631" t="s">
        <v>337</v>
      </c>
      <c r="AK15" s="631" t="s">
        <v>338</v>
      </c>
      <c r="AL15" s="632" t="s">
        <v>437</v>
      </c>
      <c r="AM15" s="466"/>
      <c r="AN15" s="466"/>
      <c r="AO15" s="466"/>
      <c r="AP15" s="466"/>
      <c r="AQ15" s="466"/>
      <c r="AR15" s="466"/>
      <c r="AS15" s="466"/>
      <c r="AT15" s="466"/>
      <c r="AU15" s="466"/>
      <c r="AV15" s="466"/>
      <c r="AW15" s="466"/>
      <c r="AX15" s="466"/>
      <c r="AY15" s="466"/>
      <c r="AZ15" s="182"/>
      <c r="BA15" s="361" t="s">
        <v>120</v>
      </c>
      <c r="BB15" s="360"/>
      <c r="BC15" s="486" t="s">
        <v>0</v>
      </c>
      <c r="BD15" s="596" t="s">
        <v>1</v>
      </c>
      <c r="BE15" s="596" t="s">
        <v>2</v>
      </c>
      <c r="BF15" s="596" t="s">
        <v>3</v>
      </c>
      <c r="BG15" s="487" t="s">
        <v>4</v>
      </c>
      <c r="BH15" s="486" t="s">
        <v>0</v>
      </c>
      <c r="BI15" s="596" t="s">
        <v>1</v>
      </c>
      <c r="BJ15" s="596" t="s">
        <v>2</v>
      </c>
      <c r="BK15" s="596" t="s">
        <v>3</v>
      </c>
      <c r="BL15" s="487" t="s">
        <v>4</v>
      </c>
      <c r="BM15" s="486" t="s">
        <v>0</v>
      </c>
      <c r="BN15" s="596" t="s">
        <v>1</v>
      </c>
      <c r="BO15" s="596" t="s">
        <v>2</v>
      </c>
      <c r="BP15" s="596" t="s">
        <v>3</v>
      </c>
      <c r="BQ15" s="487" t="s">
        <v>4</v>
      </c>
      <c r="BR15" s="486" t="s">
        <v>323</v>
      </c>
      <c r="BS15" s="596" t="s">
        <v>432</v>
      </c>
      <c r="BT15" s="596" t="s">
        <v>433</v>
      </c>
      <c r="BU15" s="596" t="s">
        <v>257</v>
      </c>
      <c r="BV15" s="596" t="s">
        <v>434</v>
      </c>
      <c r="BW15" s="596" t="s">
        <v>326</v>
      </c>
      <c r="BX15" s="596" t="s">
        <v>435</v>
      </c>
      <c r="BY15" s="597" t="s">
        <v>328</v>
      </c>
      <c r="BZ15" s="597" t="s">
        <v>329</v>
      </c>
      <c r="CA15" s="597" t="s">
        <v>258</v>
      </c>
      <c r="CB15" s="597" t="s">
        <v>330</v>
      </c>
      <c r="CC15" s="597" t="s">
        <v>331</v>
      </c>
      <c r="CD15" s="597" t="s">
        <v>332</v>
      </c>
      <c r="CE15" s="597" t="s">
        <v>333</v>
      </c>
      <c r="CF15" s="597" t="s">
        <v>260</v>
      </c>
      <c r="CG15" s="597" t="s">
        <v>261</v>
      </c>
      <c r="CH15" s="597" t="s">
        <v>436</v>
      </c>
      <c r="CI15" s="597" t="s">
        <v>336</v>
      </c>
      <c r="CJ15" s="597" t="s">
        <v>337</v>
      </c>
      <c r="CK15" s="597" t="s">
        <v>338</v>
      </c>
      <c r="CL15" s="597" t="s">
        <v>437</v>
      </c>
      <c r="CM15" s="180"/>
      <c r="CN15" s="180"/>
      <c r="CO15" s="180"/>
      <c r="CP15" s="180"/>
      <c r="CQ15" s="180"/>
      <c r="CR15" s="180"/>
      <c r="CS15" s="180"/>
      <c r="CT15" s="180"/>
      <c r="CU15" s="180"/>
      <c r="CV15" s="180"/>
      <c r="CW15" s="180"/>
      <c r="CX15" s="180"/>
      <c r="CY15" s="180"/>
      <c r="CZ15" s="180"/>
    </row>
    <row r="16" s="341" customFormat="true" ht="15" customHeight="true" x14ac:dyDescent="0.2">
      <c r="A16" s="834" t="s">
        <v>13</v>
      </c>
      <c r="B16" s="406" t="s">
        <v>14</v>
      </c>
      <c r="C16" s="130">
        <v>37.276633642959858</v>
      </c>
      <c r="D16" s="129">
        <v>41.632565185202296</v>
      </c>
      <c r="E16" s="129">
        <v>51.700394990875466</v>
      </c>
      <c r="F16" s="129">
        <v>65.741735545769401</v>
      </c>
      <c r="G16" s="128">
        <v>87.364517027749855</v>
      </c>
      <c r="H16" s="127">
        <v>69.613547909540983</v>
      </c>
      <c r="I16" s="129">
        <v>81.174278178784945</v>
      </c>
      <c r="J16" s="129">
        <v>89.696272663951433</v>
      </c>
      <c r="K16" s="129">
        <v>97.430745071416098</v>
      </c>
      <c r="L16" s="126">
        <v>99.42410789487009</v>
      </c>
      <c r="M16" s="130">
        <v>34.683138068502835</v>
      </c>
      <c r="N16" s="129">
        <v>38.115651412435014</v>
      </c>
      <c r="O16" s="129">
        <v>45.115753220872925</v>
      </c>
      <c r="P16" s="129">
        <v>57.797712579907547</v>
      </c>
      <c r="Q16" s="128">
        <v>63.182318775055016</v>
      </c>
      <c r="R16" s="127">
        <v>87.680654277228271</v>
      </c>
      <c r="S16" s="129">
        <v>61.672731771436261</v>
      </c>
      <c r="T16" s="129">
        <v>29.840745668723294</v>
      </c>
      <c r="U16" s="129">
        <v>85.484334072501852</v>
      </c>
      <c r="V16" s="129">
        <v>7.4894018027379241</v>
      </c>
      <c r="W16" s="129">
        <v>57.419722752779677</v>
      </c>
      <c r="X16" s="129">
        <v>94.479222257351125</v>
      </c>
      <c r="Y16" s="129">
        <v>72.223755357288738</v>
      </c>
      <c r="Z16" s="129">
        <v>80.031197542586469</v>
      </c>
      <c r="AA16" s="129">
        <v>54.319960121381214</v>
      </c>
      <c r="AB16" s="129">
        <v>40.618050800361551</v>
      </c>
      <c r="AC16" s="129">
        <v>31.358850534192623</v>
      </c>
      <c r="AD16" s="129">
        <v>50.981680598599411</v>
      </c>
      <c r="AE16" s="129">
        <v>33.528128542074356</v>
      </c>
      <c r="AF16" s="129">
        <v>53.976031164588477</v>
      </c>
      <c r="AG16" s="129">
        <v>99.765659765515849</v>
      </c>
      <c r="AH16" s="129">
        <v>29.65816606441663</v>
      </c>
      <c r="AI16" s="129">
        <v>51.787924536393881</v>
      </c>
      <c r="AJ16" s="129">
        <v>54.085756329559985</v>
      </c>
      <c r="AK16" s="129">
        <v>35.29815045700132</v>
      </c>
      <c r="AL16" s="126">
        <v>9.7312709742947074</v>
      </c>
      <c r="AM16" s="466"/>
      <c r="AN16" s="466"/>
      <c r="AO16" s="466"/>
      <c r="AP16" s="466"/>
      <c r="AQ16" s="466"/>
      <c r="AR16" s="466"/>
      <c r="AS16" s="466"/>
      <c r="AT16" s="466"/>
      <c r="AU16" s="466"/>
      <c r="AV16" s="466"/>
      <c r="AW16" s="466"/>
      <c r="AX16" s="466"/>
      <c r="AY16" s="466"/>
      <c r="AZ16" s="182"/>
      <c r="BA16" s="807" t="s">
        <v>13</v>
      </c>
      <c r="BB16" s="627" t="s">
        <v>14</v>
      </c>
      <c r="BC16" s="60" t="s">
        <v>35</v>
      </c>
      <c r="BD16" s="56" t="s">
        <v>35</v>
      </c>
      <c r="BE16" s="56" t="s">
        <v>35</v>
      </c>
      <c r="BF16" s="56" t="s">
        <v>35</v>
      </c>
      <c r="BG16" s="51" t="s">
        <v>35</v>
      </c>
      <c r="BH16" s="60" t="s">
        <v>35</v>
      </c>
      <c r="BI16" s="56" t="s">
        <v>35</v>
      </c>
      <c r="BJ16" s="56" t="s">
        <v>35</v>
      </c>
      <c r="BK16" s="56" t="s">
        <v>35</v>
      </c>
      <c r="BL16" s="51" t="s">
        <v>35</v>
      </c>
      <c r="BM16" s="60" t="s">
        <v>35</v>
      </c>
      <c r="BN16" s="56" t="s">
        <v>35</v>
      </c>
      <c r="BO16" s="56" t="s">
        <v>35</v>
      </c>
      <c r="BP16" s="56" t="s">
        <v>35</v>
      </c>
      <c r="BQ16" s="51" t="s">
        <v>35</v>
      </c>
      <c r="BR16" s="60" t="s">
        <v>35</v>
      </c>
      <c r="BS16" s="56" t="s">
        <v>35</v>
      </c>
      <c r="BT16" s="56" t="s">
        <v>35</v>
      </c>
      <c r="BU16" s="56" t="s">
        <v>35</v>
      </c>
      <c r="BV16" s="56" t="s">
        <v>35</v>
      </c>
      <c r="BW16" s="56" t="s">
        <v>35</v>
      </c>
      <c r="BX16" s="56" t="s">
        <v>35</v>
      </c>
      <c r="BY16" s="45" t="s">
        <v>35</v>
      </c>
      <c r="BZ16" s="45" t="s">
        <v>35</v>
      </c>
      <c r="CA16" s="45" t="s">
        <v>35</v>
      </c>
      <c r="CB16" s="45" t="s">
        <v>35</v>
      </c>
      <c r="CC16" s="45" t="s">
        <v>35</v>
      </c>
      <c r="CD16" s="45" t="s">
        <v>35</v>
      </c>
      <c r="CE16" s="45" t="s">
        <v>35</v>
      </c>
      <c r="CF16" s="45" t="s">
        <v>35</v>
      </c>
      <c r="CG16" s="45" t="s">
        <v>35</v>
      </c>
      <c r="CH16" s="45" t="s">
        <v>35</v>
      </c>
      <c r="CI16" s="45" t="s">
        <v>35</v>
      </c>
      <c r="CJ16" s="45" t="s">
        <v>35</v>
      </c>
      <c r="CK16" s="45" t="s">
        <v>35</v>
      </c>
      <c r="CL16" s="45" t="s">
        <v>35</v>
      </c>
      <c r="CM16" s="2"/>
      <c r="CN16" s="2"/>
      <c r="CO16" s="2"/>
      <c r="CP16" s="2"/>
      <c r="CQ16" s="2"/>
      <c r="CR16" s="2"/>
      <c r="CS16" s="2"/>
      <c r="CT16" s="2"/>
      <c r="CU16" s="2"/>
      <c r="CV16" s="2"/>
      <c r="CW16" s="2"/>
      <c r="CX16" s="2"/>
      <c r="CY16" s="2"/>
      <c r="CZ16" s="2"/>
    </row>
    <row r="17" s="341" customFormat="true" ht="15" customHeight="true" x14ac:dyDescent="0.2">
      <c r="A17" s="808"/>
      <c r="B17" s="407" t="s">
        <v>51</v>
      </c>
      <c r="C17" s="125">
        <v>62.723366357040099</v>
      </c>
      <c r="D17" s="124">
        <v>58.367434814797804</v>
      </c>
      <c r="E17" s="124">
        <v>48.299605009124491</v>
      </c>
      <c r="F17" s="124">
        <v>34.258264454230527</v>
      </c>
      <c r="G17" s="123">
        <v>12.635482972250095</v>
      </c>
      <c r="H17" s="122">
        <v>30.386452090459116</v>
      </c>
      <c r="I17" s="124">
        <v>18.825721821215129</v>
      </c>
      <c r="J17" s="124">
        <v>10.303727336048571</v>
      </c>
      <c r="K17" s="124">
        <v>2.5692549285839767</v>
      </c>
      <c r="L17" s="121">
        <v>0.57589210512991262</v>
      </c>
      <c r="M17" s="125">
        <v>65.316861931496888</v>
      </c>
      <c r="N17" s="124">
        <v>61.884348587564865</v>
      </c>
      <c r="O17" s="124">
        <v>54.884246779127011</v>
      </c>
      <c r="P17" s="124">
        <v>42.202287420092262</v>
      </c>
      <c r="Q17" s="123">
        <v>36.817681224944785</v>
      </c>
      <c r="R17" s="122">
        <v>12.319345722771754</v>
      </c>
      <c r="S17" s="124">
        <v>38.327268228563632</v>
      </c>
      <c r="T17" s="124">
        <v>70.15925433127677</v>
      </c>
      <c r="U17" s="124">
        <v>14.515665927498169</v>
      </c>
      <c r="V17" s="124">
        <v>92.510598197262041</v>
      </c>
      <c r="W17" s="124">
        <v>42.580277247220039</v>
      </c>
      <c r="X17" s="124">
        <v>5.5207777426487805</v>
      </c>
      <c r="Y17" s="124">
        <v>27.776244642711223</v>
      </c>
      <c r="Z17" s="124">
        <v>19.968802457413322</v>
      </c>
      <c r="AA17" s="124">
        <v>45.680039878618949</v>
      </c>
      <c r="AB17" s="124">
        <v>59.381949199638406</v>
      </c>
      <c r="AC17" s="124">
        <v>68.641149465807388</v>
      </c>
      <c r="AD17" s="124">
        <v>49.01831940140071</v>
      </c>
      <c r="AE17" s="124">
        <v>66.471871457925573</v>
      </c>
      <c r="AF17" s="124">
        <v>46.023968835411495</v>
      </c>
      <c r="AG17" s="124">
        <v>0.23434023448416333</v>
      </c>
      <c r="AH17" s="124">
        <v>70.341833935583054</v>
      </c>
      <c r="AI17" s="124">
        <v>48.212075463606084</v>
      </c>
      <c r="AJ17" s="124">
        <v>45.914243670439909</v>
      </c>
      <c r="AK17" s="124">
        <v>64.701849542998829</v>
      </c>
      <c r="AL17" s="121">
        <v>90.268729025705085</v>
      </c>
      <c r="AM17" s="466"/>
      <c r="AN17" s="466"/>
      <c r="AO17" s="466"/>
      <c r="AP17" s="466"/>
      <c r="AQ17" s="466"/>
      <c r="AR17" s="466"/>
      <c r="AS17" s="466"/>
      <c r="AT17" s="466"/>
      <c r="AU17" s="466"/>
      <c r="AV17" s="466"/>
      <c r="AW17" s="466"/>
      <c r="AX17" s="466"/>
      <c r="AY17" s="466"/>
      <c r="AZ17" s="182"/>
      <c r="BA17" s="799"/>
      <c r="BB17" s="625" t="s">
        <v>51</v>
      </c>
      <c r="BC17" s="59" t="s">
        <v>35</v>
      </c>
      <c r="BD17" s="55" t="s">
        <v>35</v>
      </c>
      <c r="BE17" s="55" t="s">
        <v>35</v>
      </c>
      <c r="BF17" s="55" t="s">
        <v>35</v>
      </c>
      <c r="BG17" s="50" t="s">
        <v>35</v>
      </c>
      <c r="BH17" s="59" t="s">
        <v>35</v>
      </c>
      <c r="BI17" s="55" t="s">
        <v>35</v>
      </c>
      <c r="BJ17" s="55" t="s">
        <v>35</v>
      </c>
      <c r="BK17" s="55" t="s">
        <v>35</v>
      </c>
      <c r="BL17" s="50" t="s">
        <v>35</v>
      </c>
      <c r="BM17" s="59" t="s">
        <v>35</v>
      </c>
      <c r="BN17" s="55" t="s">
        <v>35</v>
      </c>
      <c r="BO17" s="55" t="s">
        <v>35</v>
      </c>
      <c r="BP17" s="55" t="s">
        <v>35</v>
      </c>
      <c r="BQ17" s="50" t="s">
        <v>35</v>
      </c>
      <c r="BR17" s="59" t="s">
        <v>35</v>
      </c>
      <c r="BS17" s="55" t="s">
        <v>35</v>
      </c>
      <c r="BT17" s="55" t="s">
        <v>35</v>
      </c>
      <c r="BU17" s="55" t="s">
        <v>35</v>
      </c>
      <c r="BV17" s="55" t="s">
        <v>35</v>
      </c>
      <c r="BW17" s="55" t="s">
        <v>35</v>
      </c>
      <c r="BX17" s="55" t="s">
        <v>35</v>
      </c>
      <c r="BY17" s="44" t="s">
        <v>35</v>
      </c>
      <c r="BZ17" s="44" t="s">
        <v>35</v>
      </c>
      <c r="CA17" s="44" t="s">
        <v>35</v>
      </c>
      <c r="CB17" s="44" t="s">
        <v>35</v>
      </c>
      <c r="CC17" s="44" t="s">
        <v>35</v>
      </c>
      <c r="CD17" s="44" t="s">
        <v>35</v>
      </c>
      <c r="CE17" s="44" t="s">
        <v>35</v>
      </c>
      <c r="CF17" s="44" t="s">
        <v>35</v>
      </c>
      <c r="CG17" s="44" t="s">
        <v>35</v>
      </c>
      <c r="CH17" s="44" t="s">
        <v>35</v>
      </c>
      <c r="CI17" s="44" t="s">
        <v>35</v>
      </c>
      <c r="CJ17" s="44" t="s">
        <v>35</v>
      </c>
      <c r="CK17" s="44" t="s">
        <v>35</v>
      </c>
      <c r="CL17" s="44" t="s">
        <v>35</v>
      </c>
      <c r="CM17" s="2"/>
      <c r="CN17" s="2"/>
      <c r="CO17" s="2"/>
      <c r="CP17" s="2"/>
      <c r="CQ17" s="2"/>
      <c r="CR17" s="2"/>
      <c r="CS17" s="2"/>
      <c r="CT17" s="2"/>
      <c r="CU17" s="2"/>
      <c r="CV17" s="2"/>
      <c r="CW17" s="2"/>
      <c r="CX17" s="2"/>
      <c r="CY17" s="2"/>
      <c r="CZ17" s="2"/>
    </row>
    <row r="18" s="341" customFormat="true" ht="15" customHeight="true" x14ac:dyDescent="0.2">
      <c r="A18" s="808" t="s">
        <v>60</v>
      </c>
      <c r="B18" s="407" t="s">
        <v>15</v>
      </c>
      <c r="C18" s="125">
        <f>C16*C23/100</f>
        <v>25.708987686720846</v>
      </c>
      <c r="D18" s="124">
        <f>D16*D23/100</f>
        <v>29.65765845662013</v>
      </c>
      <c r="E18" s="124">
        <f t="shared" ref="E18:AL18" si="0">E16*E23/100</f>
        <v>37.997363402932926</v>
      </c>
      <c r="F18" s="124">
        <f t="shared" si="0"/>
        <v>50.945994310630539</v>
      </c>
      <c r="G18" s="123">
        <f t="shared" si="0"/>
        <v>79.673917408728769</v>
      </c>
      <c r="H18" s="122">
        <f t="shared" si="0"/>
        <v>54.130093792767184</v>
      </c>
      <c r="I18" s="124">
        <f t="shared" si="0"/>
        <v>70.348398571046943</v>
      </c>
      <c r="J18" s="124">
        <f t="shared" si="0"/>
        <v>78.730911242941104</v>
      </c>
      <c r="K18" s="124">
        <f t="shared" si="0"/>
        <v>91.110732526134854</v>
      </c>
      <c r="L18" s="121">
        <f t="shared" si="0"/>
        <v>96.670714471590728</v>
      </c>
      <c r="M18" s="125">
        <f t="shared" si="0"/>
        <v>23.784586584538232</v>
      </c>
      <c r="N18" s="124">
        <f t="shared" si="0"/>
        <v>26.082461507114125</v>
      </c>
      <c r="O18" s="124">
        <f t="shared" si="0"/>
        <v>33.159380557012966</v>
      </c>
      <c r="P18" s="124">
        <f t="shared" si="0"/>
        <v>43.011510427937317</v>
      </c>
      <c r="Q18" s="123">
        <f t="shared" si="0"/>
        <v>49.214290893672576</v>
      </c>
      <c r="R18" s="122">
        <f t="shared" si="0"/>
        <v>66.280217455763136</v>
      </c>
      <c r="S18" s="124">
        <f t="shared" si="0"/>
        <v>40.606717630020675</v>
      </c>
      <c r="T18" s="124">
        <f t="shared" si="0"/>
        <v>23.466544042827085</v>
      </c>
      <c r="U18" s="124">
        <f t="shared" si="0"/>
        <v>74.33475005554898</v>
      </c>
      <c r="V18" s="124">
        <f t="shared" si="0"/>
        <v>6.344361946993696</v>
      </c>
      <c r="W18" s="124">
        <f t="shared" si="0"/>
        <v>41.888049104642235</v>
      </c>
      <c r="X18" s="124">
        <f t="shared" si="0"/>
        <v>76.070692203419441</v>
      </c>
      <c r="Y18" s="124">
        <f t="shared" si="0"/>
        <v>47.353177810033749</v>
      </c>
      <c r="Z18" s="124">
        <f t="shared" si="0"/>
        <v>55.670667382206545</v>
      </c>
      <c r="AA18" s="124">
        <f t="shared" si="0"/>
        <v>38.916279067485583</v>
      </c>
      <c r="AB18" s="124">
        <f t="shared" si="0"/>
        <v>30.18468559728111</v>
      </c>
      <c r="AC18" s="124">
        <f t="shared" si="0"/>
        <v>26.000373417925626</v>
      </c>
      <c r="AD18" s="124">
        <f t="shared" si="0"/>
        <v>39.303279357636832</v>
      </c>
      <c r="AE18" s="124">
        <f t="shared" si="0"/>
        <v>26.704579280555727</v>
      </c>
      <c r="AF18" s="124">
        <f t="shared" si="0"/>
        <v>51.082124402106928</v>
      </c>
      <c r="AG18" s="124">
        <f t="shared" si="0"/>
        <v>95.641730117197042</v>
      </c>
      <c r="AH18" s="124">
        <f t="shared" si="0"/>
        <v>20.148797601527001</v>
      </c>
      <c r="AI18" s="124">
        <f t="shared" si="0"/>
        <v>42.942167491881676</v>
      </c>
      <c r="AJ18" s="124">
        <f t="shared" si="0"/>
        <v>32.746691014400163</v>
      </c>
      <c r="AK18" s="124">
        <f t="shared" si="0"/>
        <v>28.180706548549264</v>
      </c>
      <c r="AL18" s="121">
        <f t="shared" si="0"/>
        <v>3.0154834028489881</v>
      </c>
      <c r="AM18" s="466"/>
      <c r="AN18" s="466"/>
      <c r="AO18" s="466"/>
      <c r="AP18" s="466"/>
      <c r="AQ18" s="466"/>
      <c r="AR18" s="466"/>
      <c r="AS18" s="466"/>
      <c r="AT18" s="466"/>
      <c r="AU18" s="466"/>
      <c r="AV18" s="466"/>
      <c r="AW18" s="466"/>
      <c r="AX18" s="466"/>
      <c r="AY18" s="466"/>
      <c r="AZ18" s="182"/>
      <c r="BA18" s="799" t="s">
        <v>60</v>
      </c>
      <c r="BB18" s="625" t="s">
        <v>15</v>
      </c>
      <c r="BC18" s="59" t="s">
        <v>35</v>
      </c>
      <c r="BD18" s="55" t="s">
        <v>35</v>
      </c>
      <c r="BE18" s="55" t="s">
        <v>35</v>
      </c>
      <c r="BF18" s="55" t="s">
        <v>35</v>
      </c>
      <c r="BG18" s="50" t="s">
        <v>35</v>
      </c>
      <c r="BH18" s="59" t="s">
        <v>35</v>
      </c>
      <c r="BI18" s="55" t="s">
        <v>35</v>
      </c>
      <c r="BJ18" s="55" t="s">
        <v>35</v>
      </c>
      <c r="BK18" s="55" t="s">
        <v>35</v>
      </c>
      <c r="BL18" s="50" t="s">
        <v>35</v>
      </c>
      <c r="BM18" s="59" t="s">
        <v>35</v>
      </c>
      <c r="BN18" s="55" t="s">
        <v>35</v>
      </c>
      <c r="BO18" s="55" t="s">
        <v>35</v>
      </c>
      <c r="BP18" s="55" t="s">
        <v>35</v>
      </c>
      <c r="BQ18" s="50" t="s">
        <v>35</v>
      </c>
      <c r="BR18" s="59" t="s">
        <v>35</v>
      </c>
      <c r="BS18" s="55" t="s">
        <v>35</v>
      </c>
      <c r="BT18" s="55" t="s">
        <v>35</v>
      </c>
      <c r="BU18" s="55" t="s">
        <v>35</v>
      </c>
      <c r="BV18" s="55" t="s">
        <v>35</v>
      </c>
      <c r="BW18" s="55" t="s">
        <v>35</v>
      </c>
      <c r="BX18" s="55" t="s">
        <v>35</v>
      </c>
      <c r="BY18" s="44" t="s">
        <v>35</v>
      </c>
      <c r="BZ18" s="44" t="s">
        <v>35</v>
      </c>
      <c r="CA18" s="44" t="s">
        <v>35</v>
      </c>
      <c r="CB18" s="44" t="s">
        <v>35</v>
      </c>
      <c r="CC18" s="44" t="s">
        <v>35</v>
      </c>
      <c r="CD18" s="44" t="s">
        <v>35</v>
      </c>
      <c r="CE18" s="44" t="s">
        <v>35</v>
      </c>
      <c r="CF18" s="44" t="s">
        <v>35</v>
      </c>
      <c r="CG18" s="44" t="s">
        <v>35</v>
      </c>
      <c r="CH18" s="44" t="s">
        <v>35</v>
      </c>
      <c r="CI18" s="44" t="s">
        <v>35</v>
      </c>
      <c r="CJ18" s="44" t="s">
        <v>35</v>
      </c>
      <c r="CK18" s="44" t="s">
        <v>35</v>
      </c>
      <c r="CL18" s="44" t="s">
        <v>35</v>
      </c>
      <c r="CM18" s="2"/>
      <c r="CN18" s="2"/>
      <c r="CO18" s="2"/>
      <c r="CP18" s="2"/>
      <c r="CQ18" s="2"/>
      <c r="CR18" s="2"/>
      <c r="CS18" s="2"/>
      <c r="CT18" s="2"/>
      <c r="CU18" s="2"/>
      <c r="CV18" s="2"/>
      <c r="CW18" s="2"/>
      <c r="CX18" s="2"/>
      <c r="CY18" s="2"/>
      <c r="CZ18" s="2"/>
    </row>
    <row r="19" s="341" customFormat="true" ht="15" customHeight="true" x14ac:dyDescent="0.2">
      <c r="A19" s="808"/>
      <c r="B19" s="407" t="s">
        <v>16</v>
      </c>
      <c r="C19" s="125">
        <f>C16*C22/100</f>
        <v>11.567645956239078</v>
      </c>
      <c r="D19" s="124">
        <f>D16*D22/100</f>
        <v>11.974906728582125</v>
      </c>
      <c r="E19" s="124">
        <f t="shared" ref="E19:AL19" si="1">E16*E22/100</f>
        <v>13.703031587942583</v>
      </c>
      <c r="F19" s="124">
        <f t="shared" si="1"/>
        <v>14.795741235138847</v>
      </c>
      <c r="G19" s="123">
        <f t="shared" si="1"/>
        <v>7.6905996190211212</v>
      </c>
      <c r="H19" s="122">
        <f t="shared" si="1"/>
        <v>15.483454116773766</v>
      </c>
      <c r="I19" s="124">
        <f t="shared" si="1"/>
        <v>10.82587960773799</v>
      </c>
      <c r="J19" s="124">
        <f t="shared" si="1"/>
        <v>10.965361421010314</v>
      </c>
      <c r="K19" s="124">
        <f t="shared" si="1"/>
        <v>6.3200125452811662</v>
      </c>
      <c r="L19" s="121">
        <f t="shared" si="1"/>
        <v>2.7533934232793764</v>
      </c>
      <c r="M19" s="125">
        <f t="shared" si="1"/>
        <v>10.898551483964662</v>
      </c>
      <c r="N19" s="124">
        <f t="shared" si="1"/>
        <v>12.033189905320915</v>
      </c>
      <c r="O19" s="124">
        <f t="shared" si="1"/>
        <v>11.956372663860042</v>
      </c>
      <c r="P19" s="124">
        <f t="shared" si="1"/>
        <v>14.786202151970253</v>
      </c>
      <c r="Q19" s="123">
        <f t="shared" si="1"/>
        <v>13.968027881382437</v>
      </c>
      <c r="R19" s="122">
        <f t="shared" si="1"/>
        <v>21.400436821465206</v>
      </c>
      <c r="S19" s="124">
        <f t="shared" si="1"/>
        <v>21.066014141415604</v>
      </c>
      <c r="T19" s="124">
        <f t="shared" si="1"/>
        <v>6.3742016258961964</v>
      </c>
      <c r="U19" s="124">
        <f t="shared" si="1"/>
        <v>11.149584016952861</v>
      </c>
      <c r="V19" s="124">
        <f t="shared" si="1"/>
        <v>1.1450398557442285</v>
      </c>
      <c r="W19" s="124">
        <f t="shared" si="1"/>
        <v>15.53167364813751</v>
      </c>
      <c r="X19" s="124">
        <f t="shared" si="1"/>
        <v>18.408530053931631</v>
      </c>
      <c r="Y19" s="124">
        <f t="shared" si="1"/>
        <v>24.870577547255074</v>
      </c>
      <c r="Z19" s="124">
        <f t="shared" si="1"/>
        <v>24.360530160380016</v>
      </c>
      <c r="AA19" s="124">
        <f t="shared" si="1"/>
        <v>15.403681053895548</v>
      </c>
      <c r="AB19" s="124">
        <f t="shared" si="1"/>
        <v>10.433365203080454</v>
      </c>
      <c r="AC19" s="124">
        <f t="shared" si="1"/>
        <v>5.3584771162669993</v>
      </c>
      <c r="AD19" s="124">
        <f t="shared" si="1"/>
        <v>11.678401240962542</v>
      </c>
      <c r="AE19" s="124">
        <f t="shared" si="1"/>
        <v>6.8235492615186386</v>
      </c>
      <c r="AF19" s="124">
        <f t="shared" si="1"/>
        <v>2.8939067624815333</v>
      </c>
      <c r="AG19" s="124">
        <f t="shared" si="1"/>
        <v>4.1239296483188266</v>
      </c>
      <c r="AH19" s="124">
        <f t="shared" si="1"/>
        <v>9.5093684628896469</v>
      </c>
      <c r="AI19" s="124">
        <f t="shared" si="1"/>
        <v>8.8457570445122276</v>
      </c>
      <c r="AJ19" s="124">
        <f t="shared" si="1"/>
        <v>21.33906531515985</v>
      </c>
      <c r="AK19" s="124">
        <f t="shared" si="1"/>
        <v>7.1174439084520476</v>
      </c>
      <c r="AL19" s="121">
        <f t="shared" si="1"/>
        <v>6.7157875714457198</v>
      </c>
      <c r="AM19" s="466"/>
      <c r="AN19" s="466"/>
      <c r="AO19" s="466"/>
      <c r="AP19" s="466"/>
      <c r="AQ19" s="466"/>
      <c r="AR19" s="466"/>
      <c r="AS19" s="466"/>
      <c r="AT19" s="466"/>
      <c r="AU19" s="466"/>
      <c r="AV19" s="466"/>
      <c r="AW19" s="466"/>
      <c r="AX19" s="466"/>
      <c r="AY19" s="466"/>
      <c r="AZ19" s="182"/>
      <c r="BA19" s="799"/>
      <c r="BB19" s="625" t="s">
        <v>16</v>
      </c>
      <c r="BC19" s="59" t="s">
        <v>35</v>
      </c>
      <c r="BD19" s="55" t="s">
        <v>35</v>
      </c>
      <c r="BE19" s="55" t="s">
        <v>35</v>
      </c>
      <c r="BF19" s="55" t="s">
        <v>35</v>
      </c>
      <c r="BG19" s="50" t="s">
        <v>35</v>
      </c>
      <c r="BH19" s="59" t="s">
        <v>35</v>
      </c>
      <c r="BI19" s="55" t="s">
        <v>35</v>
      </c>
      <c r="BJ19" s="55" t="s">
        <v>35</v>
      </c>
      <c r="BK19" s="55" t="s">
        <v>35</v>
      </c>
      <c r="BL19" s="50" t="s">
        <v>35</v>
      </c>
      <c r="BM19" s="59" t="s">
        <v>35</v>
      </c>
      <c r="BN19" s="55" t="s">
        <v>35</v>
      </c>
      <c r="BO19" s="55" t="s">
        <v>35</v>
      </c>
      <c r="BP19" s="55" t="s">
        <v>35</v>
      </c>
      <c r="BQ19" s="50" t="s">
        <v>35</v>
      </c>
      <c r="BR19" s="59" t="s">
        <v>35</v>
      </c>
      <c r="BS19" s="55" t="s">
        <v>35</v>
      </c>
      <c r="BT19" s="55" t="s">
        <v>35</v>
      </c>
      <c r="BU19" s="55" t="s">
        <v>35</v>
      </c>
      <c r="BV19" s="55" t="s">
        <v>35</v>
      </c>
      <c r="BW19" s="55" t="s">
        <v>35</v>
      </c>
      <c r="BX19" s="55" t="s">
        <v>35</v>
      </c>
      <c r="BY19" s="44" t="s">
        <v>35</v>
      </c>
      <c r="BZ19" s="44" t="s">
        <v>35</v>
      </c>
      <c r="CA19" s="44" t="s">
        <v>35</v>
      </c>
      <c r="CB19" s="44" t="s">
        <v>35</v>
      </c>
      <c r="CC19" s="44" t="s">
        <v>35</v>
      </c>
      <c r="CD19" s="44" t="s">
        <v>35</v>
      </c>
      <c r="CE19" s="44" t="s">
        <v>35</v>
      </c>
      <c r="CF19" s="44" t="s">
        <v>35</v>
      </c>
      <c r="CG19" s="44" t="s">
        <v>35</v>
      </c>
      <c r="CH19" s="44" t="s">
        <v>35</v>
      </c>
      <c r="CI19" s="44" t="s">
        <v>35</v>
      </c>
      <c r="CJ19" s="44" t="s">
        <v>35</v>
      </c>
      <c r="CK19" s="44" t="s">
        <v>35</v>
      </c>
      <c r="CL19" s="44" t="s">
        <v>35</v>
      </c>
      <c r="CM19" s="2"/>
      <c r="CN19" s="2"/>
      <c r="CO19" s="2"/>
      <c r="CP19" s="2"/>
      <c r="CQ19" s="2"/>
      <c r="CR19" s="2"/>
      <c r="CS19" s="2"/>
      <c r="CT19" s="2"/>
      <c r="CU19" s="2"/>
      <c r="CV19" s="2"/>
      <c r="CW19" s="2"/>
      <c r="CX19" s="2"/>
      <c r="CY19" s="2"/>
      <c r="CZ19" s="2"/>
    </row>
    <row r="20" s="341" customFormat="true" ht="15" customHeight="true" x14ac:dyDescent="0.2">
      <c r="A20" s="808"/>
      <c r="B20" s="407" t="s">
        <v>22</v>
      </c>
      <c r="C20" s="125">
        <f>100-C18-C19-C21</f>
        <v>46.136744913319262</v>
      </c>
      <c r="D20" s="124">
        <f>100-D18-D19-D21</f>
        <v>46.62780595933404</v>
      </c>
      <c r="E20" s="124">
        <f t="shared" ref="E20:AL20" si="2">100-E18-E19-E21</f>
        <v>40.44049125668122</v>
      </c>
      <c r="F20" s="124">
        <f t="shared" si="2"/>
        <v>29.962515119889044</v>
      </c>
      <c r="G20" s="123">
        <f t="shared" si="2"/>
        <v>11.66208451039213</v>
      </c>
      <c r="H20" s="122">
        <f t="shared" si="2"/>
        <v>27.268639143488404</v>
      </c>
      <c r="I20" s="124">
        <f t="shared" si="2"/>
        <v>18.750642820768316</v>
      </c>
      <c r="J20" s="124">
        <f t="shared" si="2"/>
        <v>10.303727336048581</v>
      </c>
      <c r="K20" s="124">
        <f t="shared" si="2"/>
        <v>2.3324200498696062</v>
      </c>
      <c r="L20" s="121">
        <f t="shared" si="2"/>
        <v>0.57589210512989597</v>
      </c>
      <c r="M20" s="125">
        <f t="shared" si="2"/>
        <v>46.87819204198918</v>
      </c>
      <c r="N20" s="124">
        <f t="shared" si="2"/>
        <v>48.995038813486318</v>
      </c>
      <c r="O20" s="124">
        <f t="shared" si="2"/>
        <v>44.683756359900244</v>
      </c>
      <c r="P20" s="124">
        <f t="shared" si="2"/>
        <v>35.059238310258898</v>
      </c>
      <c r="Q20" s="123">
        <f t="shared" si="2"/>
        <v>32.939716321602056</v>
      </c>
      <c r="R20" s="122">
        <f t="shared" si="2"/>
        <v>8.8105707202855204</v>
      </c>
      <c r="S20" s="124">
        <f t="shared" si="2"/>
        <v>17.311045072465561</v>
      </c>
      <c r="T20" s="124">
        <f t="shared" si="2"/>
        <v>70.159254331276728</v>
      </c>
      <c r="U20" s="124">
        <f t="shared" si="2"/>
        <v>8.0513812500167159</v>
      </c>
      <c r="V20" s="124">
        <f t="shared" si="2"/>
        <v>91.014429510175688</v>
      </c>
      <c r="W20" s="124">
        <f t="shared" si="2"/>
        <v>36.820592850363617</v>
      </c>
      <c r="X20" s="124">
        <f t="shared" si="2"/>
        <v>4.3775826188727018</v>
      </c>
      <c r="Y20" s="124">
        <f t="shared" si="2"/>
        <v>27.52264659013003</v>
      </c>
      <c r="Z20" s="124">
        <f t="shared" si="2"/>
        <v>9.1481307244819803</v>
      </c>
      <c r="AA20" s="124">
        <f t="shared" si="2"/>
        <v>40.130755274192268</v>
      </c>
      <c r="AB20" s="124">
        <f t="shared" si="2"/>
        <v>49.378243429123245</v>
      </c>
      <c r="AC20" s="124">
        <f t="shared" si="2"/>
        <v>68.56611564946391</v>
      </c>
      <c r="AD20" s="124">
        <f t="shared" si="2"/>
        <v>42.84373284560975</v>
      </c>
      <c r="AE20" s="124">
        <f t="shared" si="2"/>
        <v>50.26373166869795</v>
      </c>
      <c r="AF20" s="124">
        <f t="shared" si="2"/>
        <v>41.353801551448647</v>
      </c>
      <c r="AG20" s="124">
        <f t="shared" si="2"/>
        <v>0.23434023448413122</v>
      </c>
      <c r="AH20" s="124">
        <f t="shared" si="2"/>
        <v>33.26741496933878</v>
      </c>
      <c r="AI20" s="124">
        <f t="shared" si="2"/>
        <v>20.050783811240002</v>
      </c>
      <c r="AJ20" s="124">
        <f t="shared" si="2"/>
        <v>25.676099089935061</v>
      </c>
      <c r="AK20" s="124">
        <f t="shared" si="2"/>
        <v>64.701849542998687</v>
      </c>
      <c r="AL20" s="121">
        <f t="shared" si="2"/>
        <v>88.15115739085347</v>
      </c>
      <c r="AM20" s="466"/>
      <c r="AN20" s="466"/>
      <c r="AO20" s="466"/>
      <c r="AP20" s="466"/>
      <c r="AQ20" s="466"/>
      <c r="AR20" s="466"/>
      <c r="AS20" s="466"/>
      <c r="AT20" s="466"/>
      <c r="AU20" s="466"/>
      <c r="AV20" s="466"/>
      <c r="AW20" s="466"/>
      <c r="AX20" s="466"/>
      <c r="AY20" s="466"/>
      <c r="AZ20" s="182"/>
      <c r="BA20" s="799"/>
      <c r="BB20" s="625" t="s">
        <v>22</v>
      </c>
      <c r="BC20" s="59" t="s">
        <v>35</v>
      </c>
      <c r="BD20" s="55" t="s">
        <v>35</v>
      </c>
      <c r="BE20" s="55" t="s">
        <v>35</v>
      </c>
      <c r="BF20" s="55" t="s">
        <v>35</v>
      </c>
      <c r="BG20" s="50" t="s">
        <v>35</v>
      </c>
      <c r="BH20" s="59" t="s">
        <v>35</v>
      </c>
      <c r="BI20" s="55" t="s">
        <v>35</v>
      </c>
      <c r="BJ20" s="55" t="s">
        <v>35</v>
      </c>
      <c r="BK20" s="55" t="s">
        <v>35</v>
      </c>
      <c r="BL20" s="50" t="s">
        <v>35</v>
      </c>
      <c r="BM20" s="59" t="s">
        <v>35</v>
      </c>
      <c r="BN20" s="55" t="s">
        <v>35</v>
      </c>
      <c r="BO20" s="55" t="s">
        <v>35</v>
      </c>
      <c r="BP20" s="55" t="s">
        <v>35</v>
      </c>
      <c r="BQ20" s="50" t="s">
        <v>35</v>
      </c>
      <c r="BR20" s="59" t="s">
        <v>35</v>
      </c>
      <c r="BS20" s="55" t="s">
        <v>35</v>
      </c>
      <c r="BT20" s="55" t="s">
        <v>35</v>
      </c>
      <c r="BU20" s="55" t="s">
        <v>35</v>
      </c>
      <c r="BV20" s="55" t="s">
        <v>35</v>
      </c>
      <c r="BW20" s="55" t="s">
        <v>35</v>
      </c>
      <c r="BX20" s="55" t="s">
        <v>35</v>
      </c>
      <c r="BY20" s="44" t="s">
        <v>35</v>
      </c>
      <c r="BZ20" s="44" t="s">
        <v>35</v>
      </c>
      <c r="CA20" s="44" t="s">
        <v>35</v>
      </c>
      <c r="CB20" s="44" t="s">
        <v>35</v>
      </c>
      <c r="CC20" s="44" t="s">
        <v>35</v>
      </c>
      <c r="CD20" s="44" t="s">
        <v>35</v>
      </c>
      <c r="CE20" s="44" t="s">
        <v>35</v>
      </c>
      <c r="CF20" s="44" t="s">
        <v>35</v>
      </c>
      <c r="CG20" s="44" t="s">
        <v>35</v>
      </c>
      <c r="CH20" s="44" t="s">
        <v>35</v>
      </c>
      <c r="CI20" s="44" t="s">
        <v>35</v>
      </c>
      <c r="CJ20" s="44" t="s">
        <v>35</v>
      </c>
      <c r="CK20" s="44" t="s">
        <v>35</v>
      </c>
      <c r="CL20" s="44" t="s">
        <v>35</v>
      </c>
      <c r="CM20" s="2"/>
      <c r="CN20" s="2"/>
      <c r="CO20" s="2"/>
      <c r="CP20" s="2"/>
      <c r="CQ20" s="2"/>
      <c r="CR20" s="2"/>
      <c r="CS20" s="2"/>
      <c r="CT20" s="2"/>
      <c r="CU20" s="2"/>
      <c r="CV20" s="2"/>
      <c r="CW20" s="2"/>
      <c r="CX20" s="2"/>
      <c r="CY20" s="2"/>
      <c r="CZ20" s="2"/>
    </row>
    <row r="21" s="341" customFormat="true" ht="15" customHeight="true" x14ac:dyDescent="0.2">
      <c r="A21" s="808"/>
      <c r="B21" s="407" t="s">
        <v>17</v>
      </c>
      <c r="C21" s="125">
        <v>16.586621443720812</v>
      </c>
      <c r="D21" s="124">
        <v>11.739628855463707</v>
      </c>
      <c r="E21" s="124">
        <v>7.8591137524432693</v>
      </c>
      <c r="F21" s="124">
        <v>4.2957493343415676</v>
      </c>
      <c r="G21" s="123">
        <v>0.97339846185797962</v>
      </c>
      <c r="H21" s="122">
        <v>3.1178129469706493</v>
      </c>
      <c r="I21" s="124">
        <v>7.5079000446750893E-2</v>
      </c>
      <c r="J21" s="124">
        <v>0</v>
      </c>
      <c r="K21" s="124">
        <v>0.23683487871437414</v>
      </c>
      <c r="L21" s="121">
        <v>0</v>
      </c>
      <c r="M21" s="125">
        <v>18.438669889507921</v>
      </c>
      <c r="N21" s="124">
        <v>12.889309774078651</v>
      </c>
      <c r="O21" s="124">
        <v>10.200490419226746</v>
      </c>
      <c r="P21" s="124">
        <v>7.1430491098335365</v>
      </c>
      <c r="Q21" s="123">
        <v>3.877964903342932</v>
      </c>
      <c r="R21" s="122">
        <v>3.5087750024861371</v>
      </c>
      <c r="S21" s="124">
        <v>21.016223156098164</v>
      </c>
      <c r="T21" s="124">
        <v>0</v>
      </c>
      <c r="U21" s="124">
        <v>6.4642846774814426</v>
      </c>
      <c r="V21" s="124">
        <v>1.4961686870863746</v>
      </c>
      <c r="W21" s="124">
        <v>5.759684396856632</v>
      </c>
      <c r="X21" s="124">
        <v>1.1431951237762263</v>
      </c>
      <c r="Y21" s="124">
        <v>0.2535980525811462</v>
      </c>
      <c r="Z21" s="124">
        <v>10.820671732931459</v>
      </c>
      <c r="AA21" s="124">
        <v>5.5492846044265995</v>
      </c>
      <c r="AB21" s="124">
        <v>10.003705770515186</v>
      </c>
      <c r="AC21" s="124">
        <v>7.5033816343470117E-2</v>
      </c>
      <c r="AD21" s="124">
        <v>6.1745865557908761</v>
      </c>
      <c r="AE21" s="124">
        <v>16.208139789227694</v>
      </c>
      <c r="AF21" s="124">
        <v>4.6701672839628889</v>
      </c>
      <c r="AG21" s="124">
        <v>0</v>
      </c>
      <c r="AH21" s="124">
        <v>37.074418966244558</v>
      </c>
      <c r="AI21" s="124">
        <v>28.161291652366096</v>
      </c>
      <c r="AJ21" s="124">
        <v>20.238144580504919</v>
      </c>
      <c r="AK21" s="124">
        <v>0</v>
      </c>
      <c r="AL21" s="121">
        <v>2.1175716348518345</v>
      </c>
      <c r="AM21" s="466"/>
      <c r="AN21" s="466"/>
      <c r="AO21" s="466"/>
      <c r="AP21" s="466"/>
      <c r="AQ21" s="466"/>
      <c r="AR21" s="466"/>
      <c r="AS21" s="466"/>
      <c r="AT21" s="466"/>
      <c r="AU21" s="466"/>
      <c r="AV21" s="466"/>
      <c r="AW21" s="466"/>
      <c r="AX21" s="466"/>
      <c r="AY21" s="466"/>
      <c r="AZ21" s="182"/>
      <c r="BA21" s="799"/>
      <c r="BB21" s="625" t="s">
        <v>17</v>
      </c>
      <c r="BC21" s="59" t="s">
        <v>35</v>
      </c>
      <c r="BD21" s="55" t="s">
        <v>35</v>
      </c>
      <c r="BE21" s="55" t="s">
        <v>35</v>
      </c>
      <c r="BF21" s="55" t="s">
        <v>35</v>
      </c>
      <c r="BG21" s="50" t="s">
        <v>35</v>
      </c>
      <c r="BH21" s="59" t="s">
        <v>35</v>
      </c>
      <c r="BI21" s="55" t="s">
        <v>35</v>
      </c>
      <c r="BJ21" s="55" t="s">
        <v>35</v>
      </c>
      <c r="BK21" s="55" t="s">
        <v>35</v>
      </c>
      <c r="BL21" s="50" t="s">
        <v>35</v>
      </c>
      <c r="BM21" s="59" t="s">
        <v>35</v>
      </c>
      <c r="BN21" s="55" t="s">
        <v>35</v>
      </c>
      <c r="BO21" s="55" t="s">
        <v>35</v>
      </c>
      <c r="BP21" s="55" t="s">
        <v>35</v>
      </c>
      <c r="BQ21" s="50" t="s">
        <v>35</v>
      </c>
      <c r="BR21" s="59" t="s">
        <v>35</v>
      </c>
      <c r="BS21" s="55" t="s">
        <v>35</v>
      </c>
      <c r="BT21" s="55" t="s">
        <v>35</v>
      </c>
      <c r="BU21" s="55" t="s">
        <v>35</v>
      </c>
      <c r="BV21" s="55" t="s">
        <v>35</v>
      </c>
      <c r="BW21" s="55" t="s">
        <v>35</v>
      </c>
      <c r="BX21" s="55" t="s">
        <v>35</v>
      </c>
      <c r="BY21" s="44" t="s">
        <v>35</v>
      </c>
      <c r="BZ21" s="44" t="s">
        <v>35</v>
      </c>
      <c r="CA21" s="44" t="s">
        <v>35</v>
      </c>
      <c r="CB21" s="44" t="s">
        <v>35</v>
      </c>
      <c r="CC21" s="44" t="s">
        <v>35</v>
      </c>
      <c r="CD21" s="44" t="s">
        <v>35</v>
      </c>
      <c r="CE21" s="44" t="s">
        <v>35</v>
      </c>
      <c r="CF21" s="44" t="s">
        <v>35</v>
      </c>
      <c r="CG21" s="44" t="s">
        <v>35</v>
      </c>
      <c r="CH21" s="44" t="s">
        <v>35</v>
      </c>
      <c r="CI21" s="44" t="s">
        <v>35</v>
      </c>
      <c r="CJ21" s="44" t="s">
        <v>35</v>
      </c>
      <c r="CK21" s="44" t="s">
        <v>35</v>
      </c>
      <c r="CL21" s="44" t="s">
        <v>35</v>
      </c>
      <c r="CM21" s="2"/>
      <c r="CN21" s="2"/>
      <c r="CO21" s="2"/>
      <c r="CP21" s="2"/>
      <c r="CQ21" s="2"/>
      <c r="CR21" s="2"/>
      <c r="CS21" s="2"/>
      <c r="CT21" s="2"/>
      <c r="CU21" s="2"/>
      <c r="CV21" s="2"/>
      <c r="CW21" s="2"/>
      <c r="CX21" s="2"/>
      <c r="CY21" s="2"/>
      <c r="CZ21" s="2"/>
    </row>
    <row r="22" s="341" customFormat="true" ht="15" customHeight="true" x14ac:dyDescent="0.2">
      <c r="A22" s="808" t="s">
        <v>54</v>
      </c>
      <c r="B22" s="407" t="s">
        <v>49</v>
      </c>
      <c r="C22" s="125">
        <v>31.031895387967168</v>
      </c>
      <c r="D22" s="124">
        <v>28.763317069971073</v>
      </c>
      <c r="E22" s="124">
        <v>26.504694191139183</v>
      </c>
      <c r="F22" s="124">
        <v>22.505857370981712</v>
      </c>
      <c r="G22" s="123">
        <v>8.802886893518032</v>
      </c>
      <c r="H22" s="122">
        <v>22.242012627906384</v>
      </c>
      <c r="I22" s="124">
        <v>13.336588696106638</v>
      </c>
      <c r="J22" s="124">
        <v>12.224991178944771</v>
      </c>
      <c r="K22" s="124">
        <v>6.4866716770446935</v>
      </c>
      <c r="L22" s="121">
        <v>2.7693418443249027</v>
      </c>
      <c r="M22" s="125">
        <v>31.423198969017392</v>
      </c>
      <c r="N22" s="124">
        <v>31.570206619622809</v>
      </c>
      <c r="O22" s="124">
        <v>26.501547265154368</v>
      </c>
      <c r="P22" s="124">
        <v>25.582677050632004</v>
      </c>
      <c r="Q22" s="123">
        <v>22.107494869113836</v>
      </c>
      <c r="R22" s="122">
        <v>24.407250376806502</v>
      </c>
      <c r="S22" s="124">
        <v>34.157744494743348</v>
      </c>
      <c r="T22" s="124">
        <v>21.360731721181921</v>
      </c>
      <c r="U22" s="124">
        <v>13.04283894578457</v>
      </c>
      <c r="V22" s="124">
        <v>15.288802576003235</v>
      </c>
      <c r="W22" s="124">
        <v>27.049370675314911</v>
      </c>
      <c r="X22" s="124">
        <v>19.48420998194587</v>
      </c>
      <c r="Y22" s="124">
        <v>34.435453299570312</v>
      </c>
      <c r="Z22" s="124">
        <v>30.43879250640628</v>
      </c>
      <c r="AA22" s="124">
        <v>28.357312891016669</v>
      </c>
      <c r="AB22" s="124">
        <v>25.686523596025403</v>
      </c>
      <c r="AC22" s="124">
        <v>17.087606927506155</v>
      </c>
      <c r="AD22" s="124">
        <v>22.907054267025035</v>
      </c>
      <c r="AE22" s="124">
        <v>20.35171528573623</v>
      </c>
      <c r="AF22" s="124">
        <v>5.3614663769130741</v>
      </c>
      <c r="AG22" s="124">
        <v>4.1336163746237951</v>
      </c>
      <c r="AH22" s="124">
        <v>32.063238307572995</v>
      </c>
      <c r="AI22" s="124">
        <v>17.080732861375601</v>
      </c>
      <c r="AJ22" s="124">
        <v>39.454131296851656</v>
      </c>
      <c r="AK22" s="124">
        <v>20.163787100183082</v>
      </c>
      <c r="AL22" s="121">
        <v>69.012440298760254</v>
      </c>
      <c r="AM22" s="466"/>
      <c r="AN22" s="466"/>
      <c r="AO22" s="466"/>
      <c r="AP22" s="466"/>
      <c r="AQ22" s="466"/>
      <c r="AR22" s="466"/>
      <c r="AS22" s="466"/>
      <c r="AT22" s="466"/>
      <c r="AU22" s="466"/>
      <c r="AV22" s="466"/>
      <c r="AW22" s="466"/>
      <c r="AX22" s="466"/>
      <c r="AY22" s="466"/>
      <c r="AZ22" s="182"/>
      <c r="BA22" s="799" t="s">
        <v>54</v>
      </c>
      <c r="BB22" s="625" t="s">
        <v>49</v>
      </c>
      <c r="BC22" s="59" t="s">
        <v>35</v>
      </c>
      <c r="BD22" s="55" t="s">
        <v>35</v>
      </c>
      <c r="BE22" s="55" t="s">
        <v>35</v>
      </c>
      <c r="BF22" s="55" t="s">
        <v>35</v>
      </c>
      <c r="BG22" s="50" t="s">
        <v>35</v>
      </c>
      <c r="BH22" s="59" t="s">
        <v>35</v>
      </c>
      <c r="BI22" s="55" t="s">
        <v>35</v>
      </c>
      <c r="BJ22" s="55" t="s">
        <v>35</v>
      </c>
      <c r="BK22" s="55" t="s">
        <v>35</v>
      </c>
      <c r="BL22" s="50" t="s">
        <v>35</v>
      </c>
      <c r="BM22" s="59" t="s">
        <v>35</v>
      </c>
      <c r="BN22" s="55" t="s">
        <v>35</v>
      </c>
      <c r="BO22" s="55" t="s">
        <v>35</v>
      </c>
      <c r="BP22" s="55" t="s">
        <v>35</v>
      </c>
      <c r="BQ22" s="50" t="s">
        <v>35</v>
      </c>
      <c r="BR22" s="59" t="s">
        <v>35</v>
      </c>
      <c r="BS22" s="55" t="s">
        <v>35</v>
      </c>
      <c r="BT22" s="55" t="s">
        <v>35</v>
      </c>
      <c r="BU22" s="55" t="s">
        <v>35</v>
      </c>
      <c r="BV22" s="55" t="s">
        <v>35</v>
      </c>
      <c r="BW22" s="55" t="s">
        <v>35</v>
      </c>
      <c r="BX22" s="55" t="s">
        <v>35</v>
      </c>
      <c r="BY22" s="44" t="s">
        <v>35</v>
      </c>
      <c r="BZ22" s="44" t="s">
        <v>35</v>
      </c>
      <c r="CA22" s="44" t="s">
        <v>35</v>
      </c>
      <c r="CB22" s="44" t="s">
        <v>35</v>
      </c>
      <c r="CC22" s="44" t="s">
        <v>35</v>
      </c>
      <c r="CD22" s="44" t="s">
        <v>35</v>
      </c>
      <c r="CE22" s="44" t="s">
        <v>35</v>
      </c>
      <c r="CF22" s="44" t="s">
        <v>35</v>
      </c>
      <c r="CG22" s="44" t="s">
        <v>35</v>
      </c>
      <c r="CH22" s="44" t="s">
        <v>35</v>
      </c>
      <c r="CI22" s="44" t="s">
        <v>35</v>
      </c>
      <c r="CJ22" s="44" t="s">
        <v>35</v>
      </c>
      <c r="CK22" s="44" t="s">
        <v>35</v>
      </c>
      <c r="CL22" s="44" t="s">
        <v>35</v>
      </c>
      <c r="CM22" s="2"/>
      <c r="CN22" s="2"/>
      <c r="CO22" s="2"/>
      <c r="CP22" s="2"/>
      <c r="CQ22" s="2"/>
      <c r="CR22" s="2"/>
      <c r="CS22" s="2"/>
      <c r="CT22" s="2"/>
      <c r="CU22" s="2"/>
      <c r="CV22" s="2"/>
      <c r="CW22" s="2"/>
      <c r="CX22" s="2"/>
      <c r="CY22" s="2"/>
      <c r="CZ22" s="2"/>
    </row>
    <row r="23" s="341" customFormat="true" ht="15" customHeight="true" x14ac:dyDescent="0.2">
      <c r="A23" s="809"/>
      <c r="B23" s="408" t="s">
        <v>48</v>
      </c>
      <c r="C23" s="119">
        <v>68.968104612033017</v>
      </c>
      <c r="D23" s="118">
        <v>71.236682930028834</v>
      </c>
      <c r="E23" s="118">
        <v>73.495305808860905</v>
      </c>
      <c r="F23" s="118">
        <v>77.49414262901827</v>
      </c>
      <c r="G23" s="117">
        <v>91.197113106482007</v>
      </c>
      <c r="H23" s="116">
        <v>77.757987372093567</v>
      </c>
      <c r="I23" s="118">
        <v>86.663411303893341</v>
      </c>
      <c r="J23" s="118">
        <v>87.775008821055209</v>
      </c>
      <c r="K23" s="118">
        <v>93.513328322955232</v>
      </c>
      <c r="L23" s="115">
        <v>97.230658155675115</v>
      </c>
      <c r="M23" s="119">
        <v>68.576801030982779</v>
      </c>
      <c r="N23" s="118">
        <v>68.429793380377262</v>
      </c>
      <c r="O23" s="118">
        <v>73.498452734845827</v>
      </c>
      <c r="P23" s="118">
        <v>74.417322949368042</v>
      </c>
      <c r="Q23" s="117">
        <v>77.892505130886164</v>
      </c>
      <c r="R23" s="116">
        <v>75.592749623193583</v>
      </c>
      <c r="S23" s="118">
        <v>65.842255505256674</v>
      </c>
      <c r="T23" s="118">
        <v>78.639268278818037</v>
      </c>
      <c r="U23" s="118">
        <v>86.957161054215419</v>
      </c>
      <c r="V23" s="118">
        <v>84.711197423996765</v>
      </c>
      <c r="W23" s="118">
        <v>72.950629324685195</v>
      </c>
      <c r="X23" s="118">
        <v>80.515790018054076</v>
      </c>
      <c r="Y23" s="118">
        <v>65.564546700429801</v>
      </c>
      <c r="Z23" s="118">
        <v>69.561207493593841</v>
      </c>
      <c r="AA23" s="118">
        <v>71.642687108983182</v>
      </c>
      <c r="AB23" s="118">
        <v>74.313476403974633</v>
      </c>
      <c r="AC23" s="118">
        <v>82.912393072493856</v>
      </c>
      <c r="AD23" s="118">
        <v>77.092945732974883</v>
      </c>
      <c r="AE23" s="118">
        <v>79.648284714263795</v>
      </c>
      <c r="AF23" s="118">
        <v>94.6385336230869</v>
      </c>
      <c r="AG23" s="118">
        <v>95.86638362537623</v>
      </c>
      <c r="AH23" s="118">
        <v>67.936761692427069</v>
      </c>
      <c r="AI23" s="118">
        <v>82.919267138624434</v>
      </c>
      <c r="AJ23" s="118">
        <v>60.5458687031484</v>
      </c>
      <c r="AK23" s="118">
        <v>79.8362128998169</v>
      </c>
      <c r="AL23" s="115">
        <v>30.987559701239757</v>
      </c>
      <c r="AM23" s="466"/>
      <c r="AN23" s="466"/>
      <c r="AO23" s="466"/>
      <c r="AP23" s="466"/>
      <c r="AQ23" s="466"/>
      <c r="AR23" s="466"/>
      <c r="AS23" s="466"/>
      <c r="AT23" s="466"/>
      <c r="AU23" s="466"/>
      <c r="AV23" s="466"/>
      <c r="AW23" s="466"/>
      <c r="AX23" s="466"/>
      <c r="AY23" s="466"/>
      <c r="AZ23" s="182"/>
      <c r="BA23" s="800"/>
      <c r="BB23" s="629" t="s">
        <v>48</v>
      </c>
      <c r="BC23" s="58" t="s">
        <v>35</v>
      </c>
      <c r="BD23" s="54" t="s">
        <v>35</v>
      </c>
      <c r="BE23" s="54" t="s">
        <v>35</v>
      </c>
      <c r="BF23" s="54" t="s">
        <v>35</v>
      </c>
      <c r="BG23" s="49" t="s">
        <v>35</v>
      </c>
      <c r="BH23" s="58" t="s">
        <v>35</v>
      </c>
      <c r="BI23" s="54" t="s">
        <v>35</v>
      </c>
      <c r="BJ23" s="54" t="s">
        <v>35</v>
      </c>
      <c r="BK23" s="54" t="s">
        <v>35</v>
      </c>
      <c r="BL23" s="49" t="s">
        <v>35</v>
      </c>
      <c r="BM23" s="58" t="s">
        <v>35</v>
      </c>
      <c r="BN23" s="54" t="s">
        <v>35</v>
      </c>
      <c r="BO23" s="54" t="s">
        <v>35</v>
      </c>
      <c r="BP23" s="54" t="s">
        <v>35</v>
      </c>
      <c r="BQ23" s="49" t="s">
        <v>35</v>
      </c>
      <c r="BR23" s="58" t="s">
        <v>35</v>
      </c>
      <c r="BS23" s="54" t="s">
        <v>35</v>
      </c>
      <c r="BT23" s="54" t="s">
        <v>35</v>
      </c>
      <c r="BU23" s="54" t="s">
        <v>35</v>
      </c>
      <c r="BV23" s="54" t="s">
        <v>35</v>
      </c>
      <c r="BW23" s="54" t="s">
        <v>35</v>
      </c>
      <c r="BX23" s="54" t="s">
        <v>35</v>
      </c>
      <c r="BY23" s="43" t="s">
        <v>35</v>
      </c>
      <c r="BZ23" s="43" t="s">
        <v>35</v>
      </c>
      <c r="CA23" s="43" t="s">
        <v>35</v>
      </c>
      <c r="CB23" s="43" t="s">
        <v>35</v>
      </c>
      <c r="CC23" s="43" t="s">
        <v>35</v>
      </c>
      <c r="CD23" s="43" t="s">
        <v>35</v>
      </c>
      <c r="CE23" s="43" t="s">
        <v>35</v>
      </c>
      <c r="CF23" s="43" t="s">
        <v>35</v>
      </c>
      <c r="CG23" s="43" t="s">
        <v>35</v>
      </c>
      <c r="CH23" s="43" t="s">
        <v>35</v>
      </c>
      <c r="CI23" s="43" t="s">
        <v>35</v>
      </c>
      <c r="CJ23" s="43" t="s">
        <v>35</v>
      </c>
      <c r="CK23" s="43" t="s">
        <v>35</v>
      </c>
      <c r="CL23" s="43" t="s">
        <v>35</v>
      </c>
      <c r="CM23" s="2"/>
      <c r="CN23" s="2"/>
      <c r="CO23" s="2"/>
      <c r="CP23" s="2"/>
      <c r="CQ23" s="2"/>
      <c r="CR23" s="2"/>
      <c r="CS23" s="2"/>
      <c r="CT23" s="2"/>
      <c r="CU23" s="2"/>
      <c r="CV23" s="2"/>
      <c r="CW23" s="2"/>
      <c r="CX23" s="2"/>
      <c r="CY23" s="2"/>
      <c r="CZ23" s="2"/>
    </row>
    <row r="24" s="337" customFormat="true" ht="15" hidden="true" customHeight="true" x14ac:dyDescent="0.2">
      <c r="A24" s="838" t="s">
        <v>47</v>
      </c>
      <c r="B24" s="405" t="s">
        <v>59</v>
      </c>
      <c r="C24" s="411"/>
      <c r="D24" s="412"/>
      <c r="E24" s="412"/>
      <c r="F24" s="412"/>
      <c r="G24" s="413"/>
      <c r="H24" s="414"/>
      <c r="I24" s="412"/>
      <c r="J24" s="412"/>
      <c r="K24" s="412"/>
      <c r="L24" s="415"/>
      <c r="M24" s="411"/>
      <c r="N24" s="412"/>
      <c r="O24" s="412"/>
      <c r="P24" s="412"/>
      <c r="Q24" s="413"/>
      <c r="R24" s="414"/>
      <c r="S24" s="412"/>
      <c r="T24" s="412"/>
      <c r="U24" s="412"/>
      <c r="V24" s="412"/>
      <c r="W24" s="412"/>
      <c r="X24" s="412"/>
      <c r="Y24" s="412"/>
      <c r="Z24" s="412"/>
      <c r="AA24" s="412"/>
      <c r="AB24" s="415"/>
      <c r="AC24" s="415"/>
      <c r="AD24" s="415"/>
      <c r="AE24" s="415"/>
      <c r="AF24" s="415"/>
      <c r="AG24" s="415"/>
      <c r="AH24" s="415"/>
      <c r="AI24" s="415"/>
      <c r="AJ24" s="415"/>
      <c r="AK24" s="415"/>
      <c r="AL24" s="415"/>
      <c r="AM24" s="184"/>
      <c r="AN24" s="184"/>
      <c r="AO24" s="184"/>
      <c r="AP24" s="184"/>
      <c r="AQ24" s="184"/>
      <c r="AR24" s="184"/>
      <c r="AS24" s="184"/>
      <c r="AT24" s="184"/>
      <c r="AU24" s="184"/>
      <c r="AV24" s="184"/>
      <c r="AW24" s="184"/>
      <c r="AX24" s="184"/>
      <c r="AY24" s="184"/>
      <c r="AZ24" s="374"/>
      <c r="BB24" s="339"/>
      <c r="BZ24" s="374"/>
      <c r="CA24" s="374"/>
      <c r="CB24" s="374"/>
      <c r="CC24" s="374"/>
      <c r="CD24" s="374"/>
      <c r="CE24" s="374"/>
      <c r="CF24" s="374"/>
      <c r="CG24" s="374"/>
      <c r="CH24" s="374"/>
      <c r="CI24" s="374"/>
      <c r="CJ24" s="374"/>
      <c r="CK24" s="374"/>
      <c r="CL24" s="374"/>
      <c r="CM24" s="374"/>
      <c r="CN24" s="374"/>
      <c r="CO24" s="374"/>
      <c r="CP24" s="374"/>
      <c r="CQ24" s="374"/>
      <c r="CR24" s="374"/>
      <c r="CS24" s="374"/>
      <c r="CT24" s="374"/>
      <c r="CU24" s="374"/>
      <c r="CV24" s="374"/>
      <c r="CW24" s="374"/>
      <c r="CX24" s="374"/>
      <c r="CY24" s="374"/>
      <c r="CZ24" s="374"/>
    </row>
    <row r="25" s="337" customFormat="true" ht="15" hidden="true" customHeight="true" x14ac:dyDescent="0.2">
      <c r="A25" s="839"/>
      <c r="B25" s="402" t="s">
        <v>58</v>
      </c>
      <c r="C25" s="416"/>
      <c r="D25" s="417"/>
      <c r="E25" s="417"/>
      <c r="F25" s="417"/>
      <c r="G25" s="418"/>
      <c r="H25" s="419"/>
      <c r="I25" s="417"/>
      <c r="J25" s="417"/>
      <c r="K25" s="417"/>
      <c r="L25" s="420"/>
      <c r="M25" s="416"/>
      <c r="N25" s="417"/>
      <c r="O25" s="417"/>
      <c r="P25" s="417"/>
      <c r="Q25" s="418"/>
      <c r="R25" s="419"/>
      <c r="S25" s="417"/>
      <c r="T25" s="417"/>
      <c r="U25" s="417"/>
      <c r="V25" s="417"/>
      <c r="W25" s="417"/>
      <c r="X25" s="417"/>
      <c r="Y25" s="417"/>
      <c r="Z25" s="417"/>
      <c r="AA25" s="417"/>
      <c r="AB25" s="420"/>
      <c r="AC25" s="420"/>
      <c r="AD25" s="420"/>
      <c r="AE25" s="420"/>
      <c r="AF25" s="420"/>
      <c r="AG25" s="420"/>
      <c r="AH25" s="420"/>
      <c r="AI25" s="420"/>
      <c r="AJ25" s="420"/>
      <c r="AK25" s="420"/>
      <c r="AL25" s="420"/>
      <c r="AM25" s="184"/>
      <c r="AN25" s="184"/>
      <c r="AO25" s="184"/>
      <c r="AP25" s="184"/>
      <c r="AQ25" s="184"/>
      <c r="AR25" s="184"/>
      <c r="AS25" s="184"/>
      <c r="AT25" s="184"/>
      <c r="AU25" s="184"/>
      <c r="AV25" s="184"/>
      <c r="AW25" s="184"/>
      <c r="AX25" s="184"/>
      <c r="AY25" s="184"/>
      <c r="AZ25" s="374"/>
      <c r="BB25" s="339"/>
      <c r="BZ25" s="374"/>
      <c r="CA25" s="374"/>
      <c r="CB25" s="374"/>
      <c r="CC25" s="374"/>
      <c r="CD25" s="374"/>
      <c r="CE25" s="374"/>
      <c r="CF25" s="374"/>
      <c r="CG25" s="374"/>
      <c r="CH25" s="374"/>
      <c r="CI25" s="374"/>
      <c r="CJ25" s="374"/>
      <c r="CK25" s="374"/>
      <c r="CL25" s="374"/>
      <c r="CM25" s="374"/>
      <c r="CN25" s="374"/>
      <c r="CO25" s="374"/>
      <c r="CP25" s="374"/>
      <c r="CQ25" s="374"/>
      <c r="CR25" s="374"/>
      <c r="CS25" s="374"/>
      <c r="CT25" s="374"/>
      <c r="CU25" s="374"/>
      <c r="CV25" s="374"/>
      <c r="CW25" s="374"/>
      <c r="CX25" s="374"/>
      <c r="CY25" s="374"/>
      <c r="CZ25" s="374"/>
    </row>
    <row r="26" s="337" customFormat="true" ht="15" hidden="true" customHeight="true" x14ac:dyDescent="0.2">
      <c r="A26" s="840"/>
      <c r="B26" s="403" t="s">
        <v>46</v>
      </c>
      <c r="C26" s="421"/>
      <c r="D26" s="422"/>
      <c r="E26" s="422"/>
      <c r="F26" s="422"/>
      <c r="G26" s="423"/>
      <c r="H26" s="424"/>
      <c r="I26" s="422"/>
      <c r="J26" s="422"/>
      <c r="K26" s="422"/>
      <c r="L26" s="425"/>
      <c r="M26" s="421"/>
      <c r="N26" s="422"/>
      <c r="O26" s="422"/>
      <c r="P26" s="422"/>
      <c r="Q26" s="423"/>
      <c r="R26" s="17"/>
      <c r="S26" s="16"/>
      <c r="T26" s="16"/>
      <c r="U26" s="16"/>
      <c r="V26" s="16"/>
      <c r="W26" s="16"/>
      <c r="X26" s="16"/>
      <c r="Y26" s="16"/>
      <c r="Z26" s="16"/>
      <c r="AA26" s="16"/>
      <c r="AB26" s="4"/>
      <c r="AC26" s="4"/>
      <c r="AD26" s="4"/>
      <c r="AE26" s="4"/>
      <c r="AF26" s="4"/>
      <c r="AG26" s="4"/>
      <c r="AH26" s="4"/>
      <c r="AI26" s="4"/>
      <c r="AJ26" s="4"/>
      <c r="AK26" s="4"/>
      <c r="AL26" s="4"/>
      <c r="AM26" s="184"/>
      <c r="AN26" s="184"/>
      <c r="AO26" s="184"/>
      <c r="AP26" s="184"/>
      <c r="AQ26" s="184"/>
      <c r="AR26" s="184"/>
      <c r="AS26" s="184"/>
      <c r="AT26" s="184"/>
      <c r="AU26" s="184"/>
      <c r="AV26" s="184"/>
      <c r="AW26" s="184"/>
      <c r="AX26" s="184"/>
      <c r="AY26" s="184"/>
      <c r="AZ26" s="374"/>
      <c r="BB26" s="339"/>
      <c r="BZ26" s="374"/>
      <c r="CA26" s="374"/>
      <c r="CB26" s="374"/>
      <c r="CC26" s="374"/>
      <c r="CD26" s="374"/>
      <c r="CE26" s="374"/>
      <c r="CF26" s="374"/>
      <c r="CG26" s="374"/>
      <c r="CH26" s="374"/>
      <c r="CI26" s="374"/>
      <c r="CJ26" s="374"/>
      <c r="CK26" s="374"/>
      <c r="CL26" s="374"/>
      <c r="CM26" s="374"/>
      <c r="CN26" s="374"/>
      <c r="CO26" s="374"/>
      <c r="CP26" s="374"/>
      <c r="CQ26" s="374"/>
      <c r="CR26" s="374"/>
      <c r="CS26" s="374"/>
      <c r="CT26" s="374"/>
      <c r="CU26" s="374"/>
      <c r="CV26" s="374"/>
      <c r="CW26" s="374"/>
      <c r="CX26" s="374"/>
      <c r="CY26" s="374"/>
      <c r="CZ26" s="374"/>
    </row>
    <row r="27" s="341" customFormat="true" ht="15" customHeight="true" x14ac:dyDescent="0.2">
      <c r="A27" s="336"/>
      <c r="B27" s="404"/>
      <c r="C27" s="841" t="s">
        <v>115</v>
      </c>
      <c r="D27" s="842"/>
      <c r="E27" s="842"/>
      <c r="F27" s="842"/>
      <c r="G27" s="843"/>
      <c r="H27" s="833" t="s">
        <v>38</v>
      </c>
      <c r="I27" s="811"/>
      <c r="J27" s="811"/>
      <c r="K27" s="811"/>
      <c r="L27" s="813"/>
      <c r="M27" s="810" t="s">
        <v>37</v>
      </c>
      <c r="N27" s="811"/>
      <c r="O27" s="811"/>
      <c r="P27" s="811"/>
      <c r="Q27" s="813"/>
      <c r="R27" s="5" t="s">
        <v>142</v>
      </c>
      <c r="S27" s="455"/>
      <c r="T27" s="455"/>
      <c r="U27" s="455"/>
      <c r="V27" s="455"/>
      <c r="W27" s="455"/>
      <c r="X27" s="455"/>
      <c r="Y27" s="455"/>
      <c r="Z27" s="455"/>
      <c r="AA27" s="455"/>
      <c r="AB27" s="455"/>
      <c r="AC27" s="455"/>
      <c r="AD27" s="455"/>
      <c r="AE27" s="455"/>
      <c r="AF27" s="455"/>
      <c r="AG27" s="455"/>
      <c r="AH27" s="455"/>
      <c r="AI27" s="455"/>
      <c r="AJ27" s="455"/>
      <c r="AK27" s="455"/>
      <c r="AL27" s="455"/>
      <c r="AM27" s="466"/>
      <c r="AN27" s="466"/>
      <c r="AO27" s="466"/>
      <c r="AP27" s="466"/>
      <c r="AQ27" s="466"/>
      <c r="AR27" s="466"/>
      <c r="AS27" s="466"/>
      <c r="AT27" s="466"/>
      <c r="AU27" s="466"/>
      <c r="AV27" s="466"/>
      <c r="AW27" s="466"/>
      <c r="AX27" s="466"/>
      <c r="AY27" s="466"/>
      <c r="AZ27" s="182"/>
      <c r="BA27" s="375" t="s">
        <v>131</v>
      </c>
      <c r="BB27" s="321" t="s">
        <v>96</v>
      </c>
      <c r="BC27" s="801" t="s">
        <v>115</v>
      </c>
      <c r="BD27" s="802"/>
      <c r="BE27" s="802"/>
      <c r="BF27" s="802"/>
      <c r="BG27" s="803"/>
      <c r="BH27" s="801" t="s">
        <v>38</v>
      </c>
      <c r="BI27" s="802"/>
      <c r="BJ27" s="802"/>
      <c r="BK27" s="802"/>
      <c r="BL27" s="803"/>
      <c r="BM27" s="801" t="s">
        <v>37</v>
      </c>
      <c r="BN27" s="802"/>
      <c r="BO27" s="802"/>
      <c r="BP27" s="802"/>
      <c r="BQ27" s="804"/>
      <c r="BR27" s="18" t="s">
        <v>142</v>
      </c>
      <c r="BS27" s="455"/>
      <c r="BT27" s="455"/>
      <c r="BU27" s="455"/>
      <c r="BV27" s="455"/>
      <c r="BW27" s="455"/>
      <c r="BX27" s="455"/>
      <c r="BY27" s="455"/>
      <c r="BZ27" s="469"/>
      <c r="CA27" s="469"/>
      <c r="CB27" s="469"/>
      <c r="CC27" s="469"/>
      <c r="CD27" s="469"/>
      <c r="CE27" s="469"/>
      <c r="CF27" s="469"/>
      <c r="CG27" s="469"/>
      <c r="CH27" s="469"/>
      <c r="CI27" s="469"/>
      <c r="CJ27" s="469"/>
      <c r="CK27" s="469"/>
      <c r="CL27" s="469"/>
      <c r="CM27" s="373"/>
      <c r="CN27" s="373"/>
      <c r="CO27" s="373"/>
      <c r="CP27" s="373"/>
      <c r="CQ27" s="373"/>
      <c r="CR27" s="373"/>
      <c r="CS27" s="373"/>
      <c r="CT27" s="373"/>
      <c r="CU27" s="373"/>
      <c r="CV27" s="373"/>
      <c r="CW27" s="373"/>
      <c r="CX27" s="373"/>
      <c r="CY27" s="373"/>
      <c r="CZ27" s="373"/>
    </row>
    <row r="28" s="341" customFormat="true" ht="24" x14ac:dyDescent="0.2">
      <c r="A28" s="361" t="s">
        <v>69</v>
      </c>
      <c r="B28" s="404"/>
      <c r="C28" s="446" t="s">
        <v>0</v>
      </c>
      <c r="D28" s="620" t="s">
        <v>1</v>
      </c>
      <c r="E28" s="620" t="s">
        <v>2</v>
      </c>
      <c r="F28" s="620" t="s">
        <v>3</v>
      </c>
      <c r="G28" s="621" t="s">
        <v>4</v>
      </c>
      <c r="H28" s="409" t="s">
        <v>0</v>
      </c>
      <c r="I28" s="631" t="s">
        <v>1</v>
      </c>
      <c r="J28" s="631" t="s">
        <v>2</v>
      </c>
      <c r="K28" s="631" t="s">
        <v>3</v>
      </c>
      <c r="L28" s="632" t="s">
        <v>4</v>
      </c>
      <c r="M28" s="410" t="s">
        <v>0</v>
      </c>
      <c r="N28" s="631" t="s">
        <v>1</v>
      </c>
      <c r="O28" s="631" t="s">
        <v>2</v>
      </c>
      <c r="P28" s="631" t="s">
        <v>3</v>
      </c>
      <c r="Q28" s="619" t="s">
        <v>4</v>
      </c>
      <c r="R28" s="409" t="s">
        <v>323</v>
      </c>
      <c r="S28" s="631" t="s">
        <v>432</v>
      </c>
      <c r="T28" s="631" t="s">
        <v>433</v>
      </c>
      <c r="U28" s="631" t="s">
        <v>257</v>
      </c>
      <c r="V28" s="631" t="s">
        <v>434</v>
      </c>
      <c r="W28" s="631" t="s">
        <v>326</v>
      </c>
      <c r="X28" s="631" t="s">
        <v>435</v>
      </c>
      <c r="Y28" s="631" t="s">
        <v>328</v>
      </c>
      <c r="Z28" s="631" t="s">
        <v>329</v>
      </c>
      <c r="AA28" s="631" t="s">
        <v>258</v>
      </c>
      <c r="AB28" s="631" t="s">
        <v>330</v>
      </c>
      <c r="AC28" s="631" t="s">
        <v>331</v>
      </c>
      <c r="AD28" s="631" t="s">
        <v>332</v>
      </c>
      <c r="AE28" s="631" t="s">
        <v>333</v>
      </c>
      <c r="AF28" s="631" t="s">
        <v>260</v>
      </c>
      <c r="AG28" s="631" t="s">
        <v>261</v>
      </c>
      <c r="AH28" s="631" t="s">
        <v>436</v>
      </c>
      <c r="AI28" s="631" t="s">
        <v>336</v>
      </c>
      <c r="AJ28" s="631" t="s">
        <v>337</v>
      </c>
      <c r="AK28" s="631" t="s">
        <v>338</v>
      </c>
      <c r="AL28" s="632" t="s">
        <v>437</v>
      </c>
      <c r="AM28" s="466"/>
      <c r="AN28" s="466"/>
      <c r="AO28" s="466"/>
      <c r="AP28" s="466"/>
      <c r="AQ28" s="466"/>
      <c r="AR28" s="466"/>
      <c r="AS28" s="466"/>
      <c r="AT28" s="466"/>
      <c r="AU28" s="466"/>
      <c r="AV28" s="466"/>
      <c r="AW28" s="466"/>
      <c r="AX28" s="466"/>
      <c r="AY28" s="466"/>
      <c r="AZ28" s="182"/>
      <c r="BA28" s="361" t="s">
        <v>120</v>
      </c>
      <c r="BB28" s="360"/>
      <c r="BC28" s="486" t="s">
        <v>0</v>
      </c>
      <c r="BD28" s="596" t="s">
        <v>1</v>
      </c>
      <c r="BE28" s="596" t="s">
        <v>2</v>
      </c>
      <c r="BF28" s="596" t="s">
        <v>3</v>
      </c>
      <c r="BG28" s="487" t="s">
        <v>4</v>
      </c>
      <c r="BH28" s="486" t="s">
        <v>0</v>
      </c>
      <c r="BI28" s="596" t="s">
        <v>1</v>
      </c>
      <c r="BJ28" s="596" t="s">
        <v>2</v>
      </c>
      <c r="BK28" s="596" t="s">
        <v>3</v>
      </c>
      <c r="BL28" s="487" t="s">
        <v>4</v>
      </c>
      <c r="BM28" s="486" t="s">
        <v>0</v>
      </c>
      <c r="BN28" s="596" t="s">
        <v>1</v>
      </c>
      <c r="BO28" s="596" t="s">
        <v>2</v>
      </c>
      <c r="BP28" s="596" t="s">
        <v>3</v>
      </c>
      <c r="BQ28" s="487" t="s">
        <v>4</v>
      </c>
      <c r="BR28" s="486" t="s">
        <v>323</v>
      </c>
      <c r="BS28" s="596" t="s">
        <v>432</v>
      </c>
      <c r="BT28" s="596" t="s">
        <v>433</v>
      </c>
      <c r="BU28" s="596" t="s">
        <v>257</v>
      </c>
      <c r="BV28" s="596" t="s">
        <v>434</v>
      </c>
      <c r="BW28" s="596" t="s">
        <v>326</v>
      </c>
      <c r="BX28" s="596" t="s">
        <v>435</v>
      </c>
      <c r="BY28" s="597" t="s">
        <v>328</v>
      </c>
      <c r="BZ28" s="597" t="s">
        <v>329</v>
      </c>
      <c r="CA28" s="597" t="s">
        <v>258</v>
      </c>
      <c r="CB28" s="597" t="s">
        <v>330</v>
      </c>
      <c r="CC28" s="597" t="s">
        <v>331</v>
      </c>
      <c r="CD28" s="597" t="s">
        <v>332</v>
      </c>
      <c r="CE28" s="597" t="s">
        <v>333</v>
      </c>
      <c r="CF28" s="597" t="s">
        <v>260</v>
      </c>
      <c r="CG28" s="597" t="s">
        <v>261</v>
      </c>
      <c r="CH28" s="597" t="s">
        <v>436</v>
      </c>
      <c r="CI28" s="597" t="s">
        <v>336</v>
      </c>
      <c r="CJ28" s="597" t="s">
        <v>337</v>
      </c>
      <c r="CK28" s="597" t="s">
        <v>338</v>
      </c>
      <c r="CL28" s="597" t="s">
        <v>437</v>
      </c>
      <c r="CM28" s="180"/>
      <c r="CN28" s="180"/>
      <c r="CO28" s="180"/>
      <c r="CP28" s="180"/>
      <c r="CQ28" s="180"/>
      <c r="CR28" s="180"/>
      <c r="CS28" s="180"/>
      <c r="CT28" s="180"/>
      <c r="CU28" s="180"/>
      <c r="CV28" s="180"/>
      <c r="CW28" s="180"/>
      <c r="CX28" s="180"/>
      <c r="CY28" s="180"/>
      <c r="CZ28" s="180"/>
    </row>
    <row r="29" s="341" customFormat="true" ht="15" customHeight="true" x14ac:dyDescent="0.2">
      <c r="A29" s="834" t="s">
        <v>57</v>
      </c>
      <c r="B29" s="406" t="s">
        <v>49</v>
      </c>
      <c r="C29" s="130">
        <v>6.0674815642716418</v>
      </c>
      <c r="D29" s="129">
        <v>5.6751127144277422</v>
      </c>
      <c r="E29" s="129">
        <v>9.185930797171153</v>
      </c>
      <c r="F29" s="129">
        <v>12.446676586463546</v>
      </c>
      <c r="G29" s="128">
        <v>48.586685044816711</v>
      </c>
      <c r="H29" s="127">
        <v>26.290073387330221</v>
      </c>
      <c r="I29" s="129">
        <v>37.316725674825776</v>
      </c>
      <c r="J29" s="129">
        <v>46.107641071474717</v>
      </c>
      <c r="K29" s="129">
        <v>61.898902336147884</v>
      </c>
      <c r="L29" s="126">
        <v>72.699564393401218</v>
      </c>
      <c r="M29" s="130">
        <v>4.6445422019230511</v>
      </c>
      <c r="N29" s="129">
        <v>4.9422741976921918</v>
      </c>
      <c r="O29" s="129">
        <v>5.6231527940726851</v>
      </c>
      <c r="P29" s="129">
        <v>10.165303383344297</v>
      </c>
      <c r="Q29" s="128">
        <v>9.218448033789068</v>
      </c>
      <c r="R29" s="127">
        <v>21.539292823711769</v>
      </c>
      <c r="S29" s="129">
        <v>26.000983626650058</v>
      </c>
      <c r="T29" s="129">
        <v>17.749840500801344</v>
      </c>
      <c r="U29" s="129">
        <v>15.172386650350633</v>
      </c>
      <c r="V29" s="129">
        <v>3.2869428411147474</v>
      </c>
      <c r="W29" s="129">
        <v>14.872592425843653</v>
      </c>
      <c r="X29" s="129">
        <v>17.722830249860802</v>
      </c>
      <c r="Y29" s="129">
        <v>12.226465046326922</v>
      </c>
      <c r="Z29" s="129">
        <v>11.070770836278598</v>
      </c>
      <c r="AA29" s="129">
        <v>18.752291409598829</v>
      </c>
      <c r="AB29" s="129">
        <v>7.4656876825039058</v>
      </c>
      <c r="AC29" s="129">
        <v>7.051151814745757</v>
      </c>
      <c r="AD29" s="129">
        <v>7.8777323592374753</v>
      </c>
      <c r="AE29" s="129">
        <v>5.3820884376905163</v>
      </c>
      <c r="AF29" s="129">
        <v>15.574176768560802</v>
      </c>
      <c r="AG29" s="129">
        <v>56.934828337228438</v>
      </c>
      <c r="AH29" s="129">
        <v>15.025476486180562</v>
      </c>
      <c r="AI29" s="129">
        <v>21.820981329732223</v>
      </c>
      <c r="AJ29" s="129">
        <v>18.024504317351301</v>
      </c>
      <c r="AK29" s="129">
        <v>8.3363274602937132</v>
      </c>
      <c r="AL29" s="126">
        <v>7.2577045636029469</v>
      </c>
      <c r="AM29" s="466"/>
      <c r="AN29" s="466"/>
      <c r="AO29" s="466"/>
      <c r="AP29" s="466"/>
      <c r="AQ29" s="466"/>
      <c r="AR29" s="466"/>
      <c r="AS29" s="466"/>
      <c r="AT29" s="466"/>
      <c r="AU29" s="466"/>
      <c r="AV29" s="466"/>
      <c r="AW29" s="466"/>
      <c r="AX29" s="466"/>
      <c r="AY29" s="466"/>
      <c r="AZ29" s="182"/>
      <c r="BA29" s="807" t="s">
        <v>57</v>
      </c>
      <c r="BB29" s="627" t="s">
        <v>49</v>
      </c>
      <c r="BC29" s="60" t="s">
        <v>35</v>
      </c>
      <c r="BD29" s="56" t="s">
        <v>35</v>
      </c>
      <c r="BE29" s="56" t="s">
        <v>35</v>
      </c>
      <c r="BF29" s="56" t="s">
        <v>35</v>
      </c>
      <c r="BG29" s="51" t="s">
        <v>35</v>
      </c>
      <c r="BH29" s="60" t="s">
        <v>35</v>
      </c>
      <c r="BI29" s="56" t="s">
        <v>35</v>
      </c>
      <c r="BJ29" s="56" t="s">
        <v>35</v>
      </c>
      <c r="BK29" s="56" t="s">
        <v>35</v>
      </c>
      <c r="BL29" s="51" t="s">
        <v>35</v>
      </c>
      <c r="BM29" s="60" t="s">
        <v>35</v>
      </c>
      <c r="BN29" s="56" t="s">
        <v>35</v>
      </c>
      <c r="BO29" s="56" t="s">
        <v>35</v>
      </c>
      <c r="BP29" s="56" t="s">
        <v>35</v>
      </c>
      <c r="BQ29" s="51" t="s">
        <v>35</v>
      </c>
      <c r="BR29" s="60" t="s">
        <v>35</v>
      </c>
      <c r="BS29" s="56" t="s">
        <v>35</v>
      </c>
      <c r="BT29" s="56" t="s">
        <v>35</v>
      </c>
      <c r="BU29" s="56" t="s">
        <v>35</v>
      </c>
      <c r="BV29" s="56" t="s">
        <v>35</v>
      </c>
      <c r="BW29" s="56" t="s">
        <v>35</v>
      </c>
      <c r="BX29" s="56" t="s">
        <v>35</v>
      </c>
      <c r="BY29" s="45" t="s">
        <v>35</v>
      </c>
      <c r="BZ29" s="45" t="s">
        <v>35</v>
      </c>
      <c r="CA29" s="45" t="s">
        <v>35</v>
      </c>
      <c r="CB29" s="45" t="s">
        <v>35</v>
      </c>
      <c r="CC29" s="45" t="s">
        <v>35</v>
      </c>
      <c r="CD29" s="45" t="s">
        <v>35</v>
      </c>
      <c r="CE29" s="45" t="s">
        <v>35</v>
      </c>
      <c r="CF29" s="45" t="s">
        <v>35</v>
      </c>
      <c r="CG29" s="45" t="s">
        <v>35</v>
      </c>
      <c r="CH29" s="45" t="s">
        <v>35</v>
      </c>
      <c r="CI29" s="45" t="s">
        <v>35</v>
      </c>
      <c r="CJ29" s="45" t="s">
        <v>35</v>
      </c>
      <c r="CK29" s="45" t="s">
        <v>35</v>
      </c>
      <c r="CL29" s="45" t="s">
        <v>35</v>
      </c>
      <c r="CM29" s="2"/>
      <c r="CN29" s="2"/>
      <c r="CO29" s="2"/>
      <c r="CP29" s="2"/>
      <c r="CQ29" s="2"/>
      <c r="CR29" s="2"/>
      <c r="CS29" s="2"/>
      <c r="CT29" s="2"/>
      <c r="CU29" s="2"/>
      <c r="CV29" s="2"/>
      <c r="CW29" s="2"/>
      <c r="CX29" s="2"/>
      <c r="CY29" s="2"/>
      <c r="CZ29" s="2"/>
    </row>
    <row r="30" s="341" customFormat="true" ht="15" customHeight="true" x14ac:dyDescent="0.2">
      <c r="A30" s="808"/>
      <c r="B30" s="407" t="s">
        <v>48</v>
      </c>
      <c r="C30" s="125">
        <v>93.932518435728284</v>
      </c>
      <c r="D30" s="124">
        <v>94.324887285572274</v>
      </c>
      <c r="E30" s="124">
        <v>90.814069202829117</v>
      </c>
      <c r="F30" s="124">
        <v>87.553323413536333</v>
      </c>
      <c r="G30" s="123">
        <v>51.413314955183296</v>
      </c>
      <c r="H30" s="122">
        <v>73.709926612669889</v>
      </c>
      <c r="I30" s="124">
        <v>62.683274325174267</v>
      </c>
      <c r="J30" s="124">
        <v>53.892358928525233</v>
      </c>
      <c r="K30" s="124">
        <v>38.10109766385218</v>
      </c>
      <c r="L30" s="121">
        <v>27.3004356065988</v>
      </c>
      <c r="M30" s="125">
        <v>95.355457798076856</v>
      </c>
      <c r="N30" s="124">
        <v>95.057725802307715</v>
      </c>
      <c r="O30" s="124">
        <v>94.376847205927291</v>
      </c>
      <c r="P30" s="124">
        <v>89.834696616655762</v>
      </c>
      <c r="Q30" s="123">
        <v>90.781551966210856</v>
      </c>
      <c r="R30" s="122">
        <v>78.460707176288309</v>
      </c>
      <c r="S30" s="124">
        <v>73.999016373349875</v>
      </c>
      <c r="T30" s="124">
        <v>82.250159499198773</v>
      </c>
      <c r="U30" s="124">
        <v>84.827613349649326</v>
      </c>
      <c r="V30" s="124">
        <v>96.713057158885178</v>
      </c>
      <c r="W30" s="124">
        <v>85.127407574156095</v>
      </c>
      <c r="X30" s="124">
        <v>82.277169750139038</v>
      </c>
      <c r="Y30" s="124">
        <v>87.773534953672964</v>
      </c>
      <c r="Z30" s="124">
        <v>88.929229163721274</v>
      </c>
      <c r="AA30" s="124">
        <v>81.24770859040126</v>
      </c>
      <c r="AB30" s="124">
        <v>92.534312317496003</v>
      </c>
      <c r="AC30" s="124">
        <v>92.948848185254278</v>
      </c>
      <c r="AD30" s="124">
        <v>92.122267640762459</v>
      </c>
      <c r="AE30" s="124">
        <v>94.617911562309402</v>
      </c>
      <c r="AF30" s="124">
        <v>84.425823231439253</v>
      </c>
      <c r="AG30" s="124">
        <v>43.065171662771611</v>
      </c>
      <c r="AH30" s="124">
        <v>84.974523513819292</v>
      </c>
      <c r="AI30" s="124">
        <v>78.179018670267794</v>
      </c>
      <c r="AJ30" s="124">
        <v>81.975495682648642</v>
      </c>
      <c r="AK30" s="124">
        <v>91.663672539706326</v>
      </c>
      <c r="AL30" s="121">
        <v>92.742295436396887</v>
      </c>
      <c r="AM30" s="466"/>
      <c r="AN30" s="466"/>
      <c r="AO30" s="466"/>
      <c r="AP30" s="466"/>
      <c r="AQ30" s="466"/>
      <c r="AR30" s="466"/>
      <c r="AS30" s="466"/>
      <c r="AT30" s="466"/>
      <c r="AU30" s="466"/>
      <c r="AV30" s="466"/>
      <c r="AW30" s="466"/>
      <c r="AX30" s="466"/>
      <c r="AY30" s="466"/>
      <c r="AZ30" s="182"/>
      <c r="BA30" s="799"/>
      <c r="BB30" s="625" t="s">
        <v>48</v>
      </c>
      <c r="BC30" s="59" t="s">
        <v>35</v>
      </c>
      <c r="BD30" s="55" t="s">
        <v>35</v>
      </c>
      <c r="BE30" s="55" t="s">
        <v>35</v>
      </c>
      <c r="BF30" s="55" t="s">
        <v>35</v>
      </c>
      <c r="BG30" s="50" t="s">
        <v>35</v>
      </c>
      <c r="BH30" s="59" t="s">
        <v>35</v>
      </c>
      <c r="BI30" s="55" t="s">
        <v>35</v>
      </c>
      <c r="BJ30" s="55" t="s">
        <v>35</v>
      </c>
      <c r="BK30" s="55" t="s">
        <v>35</v>
      </c>
      <c r="BL30" s="50" t="s">
        <v>35</v>
      </c>
      <c r="BM30" s="59" t="s">
        <v>35</v>
      </c>
      <c r="BN30" s="55" t="s">
        <v>35</v>
      </c>
      <c r="BO30" s="55" t="s">
        <v>35</v>
      </c>
      <c r="BP30" s="55" t="s">
        <v>35</v>
      </c>
      <c r="BQ30" s="50" t="s">
        <v>35</v>
      </c>
      <c r="BR30" s="59" t="s">
        <v>35</v>
      </c>
      <c r="BS30" s="55" t="s">
        <v>35</v>
      </c>
      <c r="BT30" s="55" t="s">
        <v>35</v>
      </c>
      <c r="BU30" s="55" t="s">
        <v>35</v>
      </c>
      <c r="BV30" s="55" t="s">
        <v>35</v>
      </c>
      <c r="BW30" s="55" t="s">
        <v>35</v>
      </c>
      <c r="BX30" s="55" t="s">
        <v>35</v>
      </c>
      <c r="BY30" s="44" t="s">
        <v>35</v>
      </c>
      <c r="BZ30" s="44" t="s">
        <v>35</v>
      </c>
      <c r="CA30" s="44" t="s">
        <v>35</v>
      </c>
      <c r="CB30" s="44" t="s">
        <v>35</v>
      </c>
      <c r="CC30" s="44" t="s">
        <v>35</v>
      </c>
      <c r="CD30" s="44" t="s">
        <v>35</v>
      </c>
      <c r="CE30" s="44" t="s">
        <v>35</v>
      </c>
      <c r="CF30" s="44" t="s">
        <v>35</v>
      </c>
      <c r="CG30" s="44" t="s">
        <v>35</v>
      </c>
      <c r="CH30" s="44" t="s">
        <v>35</v>
      </c>
      <c r="CI30" s="44" t="s">
        <v>35</v>
      </c>
      <c r="CJ30" s="44" t="s">
        <v>35</v>
      </c>
      <c r="CK30" s="44" t="s">
        <v>35</v>
      </c>
      <c r="CL30" s="44" t="s">
        <v>35</v>
      </c>
      <c r="CM30" s="2"/>
      <c r="CN30" s="2"/>
      <c r="CO30" s="2"/>
      <c r="CP30" s="2"/>
      <c r="CQ30" s="2"/>
      <c r="CR30" s="2"/>
      <c r="CS30" s="2"/>
      <c r="CT30" s="2"/>
      <c r="CU30" s="2"/>
      <c r="CV30" s="2"/>
      <c r="CW30" s="2"/>
      <c r="CX30" s="2"/>
      <c r="CY30" s="2"/>
      <c r="CZ30" s="2"/>
    </row>
    <row r="31" s="336" customFormat="true" ht="15" customHeight="true" x14ac:dyDescent="0.2">
      <c r="A31" s="808" t="s">
        <v>104</v>
      </c>
      <c r="B31" s="407" t="s">
        <v>49</v>
      </c>
      <c r="C31" s="125">
        <v>0.18273456430095897</v>
      </c>
      <c r="D31" s="124">
        <v>0.36182207680536038</v>
      </c>
      <c r="E31" s="124">
        <v>0.76502237262993422</v>
      </c>
      <c r="F31" s="124">
        <v>2.2264039588265261</v>
      </c>
      <c r="G31" s="123">
        <v>26.930688457698682</v>
      </c>
      <c r="H31" s="122">
        <v>4.2136903703302853</v>
      </c>
      <c r="I31" s="124">
        <v>10.137957417971805</v>
      </c>
      <c r="J31" s="124">
        <v>17.380481183333938</v>
      </c>
      <c r="K31" s="124">
        <v>34.410331810232414</v>
      </c>
      <c r="L31" s="121">
        <v>59.272865267156213</v>
      </c>
      <c r="M31" s="125">
        <v>0</v>
      </c>
      <c r="N31" s="124">
        <v>0.17862144822982698</v>
      </c>
      <c r="O31" s="124">
        <v>0.14567027791366727</v>
      </c>
      <c r="P31" s="124">
        <v>1.1354965625969116</v>
      </c>
      <c r="Q31" s="123">
        <v>1.3055232122935414</v>
      </c>
      <c r="R31" s="122">
        <v>8.2996282956945002</v>
      </c>
      <c r="S31" s="124">
        <v>2.2141869168804487</v>
      </c>
      <c r="T31" s="124">
        <v>8.6107516536075099</v>
      </c>
      <c r="U31" s="124">
        <v>3.0106160839105245</v>
      </c>
      <c r="V31" s="124">
        <v>1.9881808386243254</v>
      </c>
      <c r="W31" s="124">
        <v>6.2844713442047464</v>
      </c>
      <c r="X31" s="124">
        <v>2.5424076343738244</v>
      </c>
      <c r="Y31" s="124">
        <v>7.0603496416131426</v>
      </c>
      <c r="Z31" s="124">
        <v>2.5536060993312248</v>
      </c>
      <c r="AA31" s="124">
        <v>7.4982877823486032</v>
      </c>
      <c r="AB31" s="124">
        <v>0.87447400565695643</v>
      </c>
      <c r="AC31" s="124">
        <v>1.4433677268956269</v>
      </c>
      <c r="AD31" s="124">
        <v>2.0156322001106961</v>
      </c>
      <c r="AE31" s="124">
        <v>0.62806055101831915</v>
      </c>
      <c r="AF31" s="124">
        <v>10.394456707926686</v>
      </c>
      <c r="AG31" s="124">
        <v>35.128366316446979</v>
      </c>
      <c r="AH31" s="124">
        <v>3.4106406857161558</v>
      </c>
      <c r="AI31" s="124">
        <v>6.6475634283740055</v>
      </c>
      <c r="AJ31" s="124">
        <v>0.87456958759334713</v>
      </c>
      <c r="AK31" s="124">
        <v>2.4112735468194377</v>
      </c>
      <c r="AL31" s="121">
        <v>0.90905289813972701</v>
      </c>
      <c r="AM31" s="466"/>
      <c r="AN31" s="466"/>
      <c r="AO31" s="466"/>
      <c r="AP31" s="466"/>
      <c r="AQ31" s="466"/>
      <c r="AR31" s="466"/>
      <c r="AS31" s="466"/>
      <c r="AT31" s="466"/>
      <c r="AU31" s="466"/>
      <c r="AV31" s="466"/>
      <c r="AW31" s="466"/>
      <c r="AX31" s="466"/>
      <c r="AY31" s="466"/>
      <c r="AZ31" s="182"/>
      <c r="BA31" s="799" t="s">
        <v>104</v>
      </c>
      <c r="BB31" s="625" t="s">
        <v>49</v>
      </c>
      <c r="BC31" s="59" t="s">
        <v>35</v>
      </c>
      <c r="BD31" s="55" t="s">
        <v>35</v>
      </c>
      <c r="BE31" s="55" t="s">
        <v>35</v>
      </c>
      <c r="BF31" s="55" t="s">
        <v>35</v>
      </c>
      <c r="BG31" s="50" t="s">
        <v>35</v>
      </c>
      <c r="BH31" s="59" t="s">
        <v>35</v>
      </c>
      <c r="BI31" s="55" t="s">
        <v>35</v>
      </c>
      <c r="BJ31" s="55" t="s">
        <v>35</v>
      </c>
      <c r="BK31" s="55" t="s">
        <v>35</v>
      </c>
      <c r="BL31" s="50" t="s">
        <v>35</v>
      </c>
      <c r="BM31" s="59" t="s">
        <v>35</v>
      </c>
      <c r="BN31" s="55" t="s">
        <v>35</v>
      </c>
      <c r="BO31" s="55" t="s">
        <v>35</v>
      </c>
      <c r="BP31" s="55" t="s">
        <v>35</v>
      </c>
      <c r="BQ31" s="50" t="s">
        <v>35</v>
      </c>
      <c r="BR31" s="59" t="s">
        <v>35</v>
      </c>
      <c r="BS31" s="55" t="s">
        <v>35</v>
      </c>
      <c r="BT31" s="55" t="s">
        <v>35</v>
      </c>
      <c r="BU31" s="55" t="s">
        <v>35</v>
      </c>
      <c r="BV31" s="55" t="s">
        <v>35</v>
      </c>
      <c r="BW31" s="55" t="s">
        <v>35</v>
      </c>
      <c r="BX31" s="55" t="s">
        <v>35</v>
      </c>
      <c r="BY31" s="44" t="s">
        <v>35</v>
      </c>
      <c r="BZ31" s="44" t="s">
        <v>35</v>
      </c>
      <c r="CA31" s="44" t="s">
        <v>35</v>
      </c>
      <c r="CB31" s="44" t="s">
        <v>35</v>
      </c>
      <c r="CC31" s="44" t="s">
        <v>35</v>
      </c>
      <c r="CD31" s="44" t="s">
        <v>35</v>
      </c>
      <c r="CE31" s="44" t="s">
        <v>35</v>
      </c>
      <c r="CF31" s="44" t="s">
        <v>35</v>
      </c>
      <c r="CG31" s="44" t="s">
        <v>35</v>
      </c>
      <c r="CH31" s="44" t="s">
        <v>35</v>
      </c>
      <c r="CI31" s="44" t="s">
        <v>35</v>
      </c>
      <c r="CJ31" s="44" t="s">
        <v>35</v>
      </c>
      <c r="CK31" s="44" t="s">
        <v>35</v>
      </c>
      <c r="CL31" s="44" t="s">
        <v>35</v>
      </c>
      <c r="CM31" s="2"/>
      <c r="CN31" s="2"/>
      <c r="CO31" s="2"/>
      <c r="CP31" s="2"/>
      <c r="CQ31" s="2"/>
      <c r="CR31" s="2"/>
      <c r="CS31" s="2"/>
      <c r="CT31" s="2"/>
      <c r="CU31" s="2"/>
      <c r="CV31" s="2"/>
      <c r="CW31" s="2"/>
      <c r="CX31" s="2"/>
      <c r="CY31" s="2"/>
      <c r="CZ31" s="2"/>
    </row>
    <row r="32" s="336" customFormat="true" ht="15" customHeight="true" x14ac:dyDescent="0.2">
      <c r="A32" s="808"/>
      <c r="B32" s="407" t="s">
        <v>48</v>
      </c>
      <c r="C32" s="125">
        <v>99.817265435699042</v>
      </c>
      <c r="D32" s="124">
        <v>99.638177923194618</v>
      </c>
      <c r="E32" s="124">
        <v>99.234977627370043</v>
      </c>
      <c r="F32" s="124">
        <v>97.773596041173377</v>
      </c>
      <c r="G32" s="123">
        <v>73.069311542301335</v>
      </c>
      <c r="H32" s="122">
        <v>95.786309629669731</v>
      </c>
      <c r="I32" s="124">
        <v>89.862042582028153</v>
      </c>
      <c r="J32" s="124">
        <v>82.619518816666044</v>
      </c>
      <c r="K32" s="124">
        <v>65.589668189767664</v>
      </c>
      <c r="L32" s="121">
        <v>40.727134732843865</v>
      </c>
      <c r="M32" s="125">
        <v>100</v>
      </c>
      <c r="N32" s="124">
        <v>99.821378551770167</v>
      </c>
      <c r="O32" s="124">
        <v>99.854329722086348</v>
      </c>
      <c r="P32" s="124">
        <v>98.864503437403087</v>
      </c>
      <c r="Q32" s="123">
        <v>98.694476787706435</v>
      </c>
      <c r="R32" s="122">
        <v>91.70037170430551</v>
      </c>
      <c r="S32" s="124">
        <v>97.785813083119493</v>
      </c>
      <c r="T32" s="124">
        <v>91.389248346392563</v>
      </c>
      <c r="U32" s="124">
        <v>96.989383916089523</v>
      </c>
      <c r="V32" s="124">
        <v>98.011819161375627</v>
      </c>
      <c r="W32" s="124">
        <v>93.715528655795239</v>
      </c>
      <c r="X32" s="124">
        <v>97.457592365626127</v>
      </c>
      <c r="Y32" s="124">
        <v>92.939650358386814</v>
      </c>
      <c r="Z32" s="124">
        <v>97.446393900668767</v>
      </c>
      <c r="AA32" s="124">
        <v>92.501712217651487</v>
      </c>
      <c r="AB32" s="124">
        <v>99.125525994343036</v>
      </c>
      <c r="AC32" s="124">
        <v>98.55663227310437</v>
      </c>
      <c r="AD32" s="124">
        <v>97.984367799889256</v>
      </c>
      <c r="AE32" s="124">
        <v>99.371939448981678</v>
      </c>
      <c r="AF32" s="124">
        <v>89.605543292073321</v>
      </c>
      <c r="AG32" s="124">
        <v>64.871633683553071</v>
      </c>
      <c r="AH32" s="124">
        <v>96.589359314283811</v>
      </c>
      <c r="AI32" s="124">
        <v>93.352436571625958</v>
      </c>
      <c r="AJ32" s="124">
        <v>99.125430412406644</v>
      </c>
      <c r="AK32" s="124">
        <v>97.588726453180584</v>
      </c>
      <c r="AL32" s="121">
        <v>99.090947101860294</v>
      </c>
      <c r="AM32" s="466"/>
      <c r="AN32" s="466"/>
      <c r="AO32" s="466"/>
      <c r="AP32" s="466"/>
      <c r="AQ32" s="466"/>
      <c r="AR32" s="466"/>
      <c r="AS32" s="466"/>
      <c r="AT32" s="466"/>
      <c r="AU32" s="466"/>
      <c r="AV32" s="466"/>
      <c r="AW32" s="466"/>
      <c r="AX32" s="466"/>
      <c r="AY32" s="466"/>
      <c r="AZ32" s="182"/>
      <c r="BA32" s="799"/>
      <c r="BB32" s="625" t="s">
        <v>48</v>
      </c>
      <c r="BC32" s="59" t="s">
        <v>35</v>
      </c>
      <c r="BD32" s="55" t="s">
        <v>35</v>
      </c>
      <c r="BE32" s="55" t="s">
        <v>35</v>
      </c>
      <c r="BF32" s="55" t="s">
        <v>35</v>
      </c>
      <c r="BG32" s="50" t="s">
        <v>35</v>
      </c>
      <c r="BH32" s="59" t="s">
        <v>35</v>
      </c>
      <c r="BI32" s="55" t="s">
        <v>35</v>
      </c>
      <c r="BJ32" s="55" t="s">
        <v>35</v>
      </c>
      <c r="BK32" s="55" t="s">
        <v>35</v>
      </c>
      <c r="BL32" s="50" t="s">
        <v>35</v>
      </c>
      <c r="BM32" s="59" t="s">
        <v>35</v>
      </c>
      <c r="BN32" s="55" t="s">
        <v>35</v>
      </c>
      <c r="BO32" s="55" t="s">
        <v>35</v>
      </c>
      <c r="BP32" s="55" t="s">
        <v>35</v>
      </c>
      <c r="BQ32" s="50" t="s">
        <v>35</v>
      </c>
      <c r="BR32" s="59" t="s">
        <v>35</v>
      </c>
      <c r="BS32" s="55" t="s">
        <v>35</v>
      </c>
      <c r="BT32" s="55" t="s">
        <v>35</v>
      </c>
      <c r="BU32" s="55" t="s">
        <v>35</v>
      </c>
      <c r="BV32" s="55" t="s">
        <v>35</v>
      </c>
      <c r="BW32" s="55" t="s">
        <v>35</v>
      </c>
      <c r="BX32" s="55" t="s">
        <v>35</v>
      </c>
      <c r="BY32" s="44" t="s">
        <v>35</v>
      </c>
      <c r="BZ32" s="44" t="s">
        <v>35</v>
      </c>
      <c r="CA32" s="44" t="s">
        <v>35</v>
      </c>
      <c r="CB32" s="44" t="s">
        <v>35</v>
      </c>
      <c r="CC32" s="44" t="s">
        <v>35</v>
      </c>
      <c r="CD32" s="44" t="s">
        <v>35</v>
      </c>
      <c r="CE32" s="44" t="s">
        <v>35</v>
      </c>
      <c r="CF32" s="44" t="s">
        <v>35</v>
      </c>
      <c r="CG32" s="44" t="s">
        <v>35</v>
      </c>
      <c r="CH32" s="44" t="s">
        <v>35</v>
      </c>
      <c r="CI32" s="44" t="s">
        <v>35</v>
      </c>
      <c r="CJ32" s="44" t="s">
        <v>35</v>
      </c>
      <c r="CK32" s="44" t="s">
        <v>35</v>
      </c>
      <c r="CL32" s="44" t="s">
        <v>35</v>
      </c>
      <c r="CM32" s="2"/>
      <c r="CN32" s="2"/>
      <c r="CO32" s="2"/>
      <c r="CP32" s="2"/>
      <c r="CQ32" s="2"/>
      <c r="CR32" s="2"/>
      <c r="CS32" s="2"/>
      <c r="CT32" s="2"/>
      <c r="CU32" s="2"/>
      <c r="CV32" s="2"/>
      <c r="CW32" s="2"/>
      <c r="CX32" s="2"/>
      <c r="CY32" s="2"/>
      <c r="CZ32" s="2"/>
    </row>
    <row r="33" s="336" customFormat="true" ht="15" customHeight="true" x14ac:dyDescent="0.2">
      <c r="A33" s="808" t="s">
        <v>105</v>
      </c>
      <c r="B33" s="407" t="s">
        <v>49</v>
      </c>
      <c r="C33" s="75" t="s">
        <v>35</v>
      </c>
      <c r="D33" s="72" t="s">
        <v>35</v>
      </c>
      <c r="E33" s="72" t="s">
        <v>35</v>
      </c>
      <c r="F33" s="72" t="s">
        <v>35</v>
      </c>
      <c r="G33" s="69" t="s">
        <v>35</v>
      </c>
      <c r="H33" s="66" t="s">
        <v>35</v>
      </c>
      <c r="I33" s="72" t="s">
        <v>35</v>
      </c>
      <c r="J33" s="72" t="s">
        <v>35</v>
      </c>
      <c r="K33" s="72" t="s">
        <v>35</v>
      </c>
      <c r="L33" s="63" t="s">
        <v>35</v>
      </c>
      <c r="M33" s="75" t="s">
        <v>35</v>
      </c>
      <c r="N33" s="72" t="s">
        <v>35</v>
      </c>
      <c r="O33" s="72" t="s">
        <v>35</v>
      </c>
      <c r="P33" s="72" t="s">
        <v>35</v>
      </c>
      <c r="Q33" s="69" t="s">
        <v>35</v>
      </c>
      <c r="R33" s="66" t="s">
        <v>35</v>
      </c>
      <c r="S33" s="72" t="s">
        <v>35</v>
      </c>
      <c r="T33" s="72" t="s">
        <v>35</v>
      </c>
      <c r="U33" s="72" t="s">
        <v>35</v>
      </c>
      <c r="V33" s="72" t="s">
        <v>35</v>
      </c>
      <c r="W33" s="72" t="s">
        <v>35</v>
      </c>
      <c r="X33" s="72" t="s">
        <v>35</v>
      </c>
      <c r="Y33" s="72" t="s">
        <v>35</v>
      </c>
      <c r="Z33" s="72" t="s">
        <v>35</v>
      </c>
      <c r="AA33" s="72" t="s">
        <v>35</v>
      </c>
      <c r="AB33" s="72" t="s">
        <v>35</v>
      </c>
      <c r="AC33" s="72" t="s">
        <v>35</v>
      </c>
      <c r="AD33" s="72" t="s">
        <v>35</v>
      </c>
      <c r="AE33" s="72" t="s">
        <v>35</v>
      </c>
      <c r="AF33" s="72" t="s">
        <v>35</v>
      </c>
      <c r="AG33" s="72" t="s">
        <v>35</v>
      </c>
      <c r="AH33" s="72" t="s">
        <v>35</v>
      </c>
      <c r="AI33" s="72" t="s">
        <v>35</v>
      </c>
      <c r="AJ33" s="72" t="s">
        <v>35</v>
      </c>
      <c r="AK33" s="72" t="s">
        <v>35</v>
      </c>
      <c r="AL33" s="63" t="s">
        <v>35</v>
      </c>
      <c r="AM33" s="9"/>
      <c r="AN33" s="9"/>
      <c r="AO33" s="9"/>
      <c r="AP33" s="9"/>
      <c r="AQ33" s="9"/>
      <c r="AR33" s="9"/>
      <c r="AS33" s="9"/>
      <c r="AT33" s="9"/>
      <c r="AU33" s="9"/>
      <c r="AV33" s="9"/>
      <c r="AW33" s="9"/>
      <c r="AX33" s="9"/>
      <c r="AY33" s="9"/>
      <c r="AZ33" s="373"/>
      <c r="BA33" s="799" t="s">
        <v>105</v>
      </c>
      <c r="BB33" s="625" t="s">
        <v>49</v>
      </c>
      <c r="BC33" s="59" t="s">
        <v>35</v>
      </c>
      <c r="BD33" s="55" t="s">
        <v>35</v>
      </c>
      <c r="BE33" s="55" t="s">
        <v>35</v>
      </c>
      <c r="BF33" s="55" t="s">
        <v>35</v>
      </c>
      <c r="BG33" s="50" t="s">
        <v>35</v>
      </c>
      <c r="BH33" s="59" t="s">
        <v>35</v>
      </c>
      <c r="BI33" s="55" t="s">
        <v>35</v>
      </c>
      <c r="BJ33" s="55" t="s">
        <v>35</v>
      </c>
      <c r="BK33" s="55" t="s">
        <v>35</v>
      </c>
      <c r="BL33" s="50" t="s">
        <v>35</v>
      </c>
      <c r="BM33" s="59" t="s">
        <v>35</v>
      </c>
      <c r="BN33" s="55" t="s">
        <v>35</v>
      </c>
      <c r="BO33" s="55" t="s">
        <v>35</v>
      </c>
      <c r="BP33" s="55" t="s">
        <v>35</v>
      </c>
      <c r="BQ33" s="50" t="s">
        <v>35</v>
      </c>
      <c r="BR33" s="59" t="s">
        <v>35</v>
      </c>
      <c r="BS33" s="55" t="s">
        <v>35</v>
      </c>
      <c r="BT33" s="55" t="s">
        <v>35</v>
      </c>
      <c r="BU33" s="55" t="s">
        <v>35</v>
      </c>
      <c r="BV33" s="55" t="s">
        <v>35</v>
      </c>
      <c r="BW33" s="55" t="s">
        <v>35</v>
      </c>
      <c r="BX33" s="55" t="s">
        <v>35</v>
      </c>
      <c r="BY33" s="44" t="s">
        <v>35</v>
      </c>
      <c r="BZ33" s="44" t="s">
        <v>35</v>
      </c>
      <c r="CA33" s="44" t="s">
        <v>35</v>
      </c>
      <c r="CB33" s="44" t="s">
        <v>35</v>
      </c>
      <c r="CC33" s="44" t="s">
        <v>35</v>
      </c>
      <c r="CD33" s="44" t="s">
        <v>35</v>
      </c>
      <c r="CE33" s="44" t="s">
        <v>35</v>
      </c>
      <c r="CF33" s="44" t="s">
        <v>35</v>
      </c>
      <c r="CG33" s="44" t="s">
        <v>35</v>
      </c>
      <c r="CH33" s="44" t="s">
        <v>35</v>
      </c>
      <c r="CI33" s="44" t="s">
        <v>35</v>
      </c>
      <c r="CJ33" s="44" t="s">
        <v>35</v>
      </c>
      <c r="CK33" s="44" t="s">
        <v>35</v>
      </c>
      <c r="CL33" s="44" t="s">
        <v>35</v>
      </c>
      <c r="CM33" s="2"/>
      <c r="CN33" s="2"/>
      <c r="CO33" s="2"/>
      <c r="CP33" s="2"/>
      <c r="CQ33" s="2"/>
      <c r="CR33" s="2"/>
      <c r="CS33" s="2"/>
      <c r="CT33" s="2"/>
      <c r="CU33" s="2"/>
      <c r="CV33" s="2"/>
      <c r="CW33" s="2"/>
      <c r="CX33" s="2"/>
      <c r="CY33" s="2"/>
      <c r="CZ33" s="2"/>
    </row>
    <row r="34" s="336" customFormat="true" ht="15" customHeight="true" x14ac:dyDescent="0.2">
      <c r="A34" s="808"/>
      <c r="B34" s="407" t="s">
        <v>48</v>
      </c>
      <c r="C34" s="75" t="s">
        <v>35</v>
      </c>
      <c r="D34" s="72" t="s">
        <v>35</v>
      </c>
      <c r="E34" s="72" t="s">
        <v>35</v>
      </c>
      <c r="F34" s="72" t="s">
        <v>35</v>
      </c>
      <c r="G34" s="69" t="s">
        <v>35</v>
      </c>
      <c r="H34" s="66" t="s">
        <v>35</v>
      </c>
      <c r="I34" s="72" t="s">
        <v>35</v>
      </c>
      <c r="J34" s="72" t="s">
        <v>35</v>
      </c>
      <c r="K34" s="72" t="s">
        <v>35</v>
      </c>
      <c r="L34" s="63" t="s">
        <v>35</v>
      </c>
      <c r="M34" s="75" t="s">
        <v>35</v>
      </c>
      <c r="N34" s="72" t="s">
        <v>35</v>
      </c>
      <c r="O34" s="72" t="s">
        <v>35</v>
      </c>
      <c r="P34" s="72" t="s">
        <v>35</v>
      </c>
      <c r="Q34" s="69" t="s">
        <v>35</v>
      </c>
      <c r="R34" s="66" t="s">
        <v>35</v>
      </c>
      <c r="S34" s="72" t="s">
        <v>35</v>
      </c>
      <c r="T34" s="72" t="s">
        <v>35</v>
      </c>
      <c r="U34" s="72" t="s">
        <v>35</v>
      </c>
      <c r="V34" s="72" t="s">
        <v>35</v>
      </c>
      <c r="W34" s="72" t="s">
        <v>35</v>
      </c>
      <c r="X34" s="72" t="s">
        <v>35</v>
      </c>
      <c r="Y34" s="72" t="s">
        <v>35</v>
      </c>
      <c r="Z34" s="72" t="s">
        <v>35</v>
      </c>
      <c r="AA34" s="72" t="s">
        <v>35</v>
      </c>
      <c r="AB34" s="72" t="s">
        <v>35</v>
      </c>
      <c r="AC34" s="72" t="s">
        <v>35</v>
      </c>
      <c r="AD34" s="72" t="s">
        <v>35</v>
      </c>
      <c r="AE34" s="72" t="s">
        <v>35</v>
      </c>
      <c r="AF34" s="72" t="s">
        <v>35</v>
      </c>
      <c r="AG34" s="72" t="s">
        <v>35</v>
      </c>
      <c r="AH34" s="72" t="s">
        <v>35</v>
      </c>
      <c r="AI34" s="72" t="s">
        <v>35</v>
      </c>
      <c r="AJ34" s="72" t="s">
        <v>35</v>
      </c>
      <c r="AK34" s="72" t="s">
        <v>35</v>
      </c>
      <c r="AL34" s="63" t="s">
        <v>35</v>
      </c>
      <c r="AM34" s="9"/>
      <c r="AN34" s="9"/>
      <c r="AO34" s="9"/>
      <c r="AP34" s="9"/>
      <c r="AQ34" s="9"/>
      <c r="AR34" s="9"/>
      <c r="AS34" s="9"/>
      <c r="AT34" s="9"/>
      <c r="AU34" s="9"/>
      <c r="AV34" s="9"/>
      <c r="AW34" s="9"/>
      <c r="AX34" s="9"/>
      <c r="AY34" s="9"/>
      <c r="AZ34" s="373"/>
      <c r="BA34" s="799"/>
      <c r="BB34" s="625" t="s">
        <v>48</v>
      </c>
      <c r="BC34" s="59" t="s">
        <v>35</v>
      </c>
      <c r="BD34" s="55" t="s">
        <v>35</v>
      </c>
      <c r="BE34" s="55" t="s">
        <v>35</v>
      </c>
      <c r="BF34" s="55" t="s">
        <v>35</v>
      </c>
      <c r="BG34" s="50" t="s">
        <v>35</v>
      </c>
      <c r="BH34" s="59" t="s">
        <v>35</v>
      </c>
      <c r="BI34" s="55" t="s">
        <v>35</v>
      </c>
      <c r="BJ34" s="55" t="s">
        <v>35</v>
      </c>
      <c r="BK34" s="55" t="s">
        <v>35</v>
      </c>
      <c r="BL34" s="50" t="s">
        <v>35</v>
      </c>
      <c r="BM34" s="59" t="s">
        <v>35</v>
      </c>
      <c r="BN34" s="55" t="s">
        <v>35</v>
      </c>
      <c r="BO34" s="55" t="s">
        <v>35</v>
      </c>
      <c r="BP34" s="55" t="s">
        <v>35</v>
      </c>
      <c r="BQ34" s="50" t="s">
        <v>35</v>
      </c>
      <c r="BR34" s="59" t="s">
        <v>35</v>
      </c>
      <c r="BS34" s="55" t="s">
        <v>35</v>
      </c>
      <c r="BT34" s="55" t="s">
        <v>35</v>
      </c>
      <c r="BU34" s="55" t="s">
        <v>35</v>
      </c>
      <c r="BV34" s="55" t="s">
        <v>35</v>
      </c>
      <c r="BW34" s="55" t="s">
        <v>35</v>
      </c>
      <c r="BX34" s="55" t="s">
        <v>35</v>
      </c>
      <c r="BY34" s="44" t="s">
        <v>35</v>
      </c>
      <c r="BZ34" s="44" t="s">
        <v>35</v>
      </c>
      <c r="CA34" s="44" t="s">
        <v>35</v>
      </c>
      <c r="CB34" s="44" t="s">
        <v>35</v>
      </c>
      <c r="CC34" s="44" t="s">
        <v>35</v>
      </c>
      <c r="CD34" s="44" t="s">
        <v>35</v>
      </c>
      <c r="CE34" s="44" t="s">
        <v>35</v>
      </c>
      <c r="CF34" s="44" t="s">
        <v>35</v>
      </c>
      <c r="CG34" s="44" t="s">
        <v>35</v>
      </c>
      <c r="CH34" s="44" t="s">
        <v>35</v>
      </c>
      <c r="CI34" s="44" t="s">
        <v>35</v>
      </c>
      <c r="CJ34" s="44" t="s">
        <v>35</v>
      </c>
      <c r="CK34" s="44" t="s">
        <v>35</v>
      </c>
      <c r="CL34" s="44" t="s">
        <v>35</v>
      </c>
      <c r="CM34" s="2"/>
      <c r="CN34" s="2"/>
      <c r="CO34" s="2"/>
      <c r="CP34" s="2"/>
      <c r="CQ34" s="2"/>
      <c r="CR34" s="2"/>
      <c r="CS34" s="2"/>
      <c r="CT34" s="2"/>
      <c r="CU34" s="2"/>
      <c r="CV34" s="2"/>
      <c r="CW34" s="2"/>
      <c r="CX34" s="2"/>
      <c r="CY34" s="2"/>
      <c r="CZ34" s="2"/>
    </row>
    <row r="35" s="341" customFormat="true" ht="15" customHeight="true" x14ac:dyDescent="0.2">
      <c r="A35" s="808" t="s">
        <v>55</v>
      </c>
      <c r="B35" s="407" t="s">
        <v>49</v>
      </c>
      <c r="C35" s="125">
        <v>3.119204618270992</v>
      </c>
      <c r="D35" s="124">
        <v>5.1019776376387567</v>
      </c>
      <c r="E35" s="124">
        <v>5.687621077613306</v>
      </c>
      <c r="F35" s="124">
        <v>8.879609323409408</v>
      </c>
      <c r="G35" s="123">
        <v>38.213432297010002</v>
      </c>
      <c r="H35" s="122">
        <v>9.9756865970382975</v>
      </c>
      <c r="I35" s="124">
        <v>19.33814509831614</v>
      </c>
      <c r="J35" s="124">
        <v>28.370550651393089</v>
      </c>
      <c r="K35" s="124">
        <v>43.811806809405944</v>
      </c>
      <c r="L35" s="121">
        <v>73.066605454333114</v>
      </c>
      <c r="M35" s="125">
        <v>2.5316753564396119</v>
      </c>
      <c r="N35" s="124">
        <v>4.143898367838819</v>
      </c>
      <c r="O35" s="124">
        <v>5.7739457496274893</v>
      </c>
      <c r="P35" s="124">
        <v>5.6810007220709817</v>
      </c>
      <c r="Q35" s="123">
        <v>9.7398916819365429</v>
      </c>
      <c r="R35" s="122">
        <v>8.932611062340456</v>
      </c>
      <c r="S35" s="124">
        <v>3.4776256532747754</v>
      </c>
      <c r="T35" s="124">
        <v>34.444796111193263</v>
      </c>
      <c r="U35" s="124">
        <v>4.6735089849913667</v>
      </c>
      <c r="V35" s="124">
        <v>10.245078720885502</v>
      </c>
      <c r="W35" s="124">
        <v>6.7810091377862074</v>
      </c>
      <c r="X35" s="124">
        <v>5.6722678146562036</v>
      </c>
      <c r="Y35" s="124">
        <v>7.5870289978875283</v>
      </c>
      <c r="Z35" s="124">
        <v>2.6569982795101819</v>
      </c>
      <c r="AA35" s="124">
        <v>12.743632905154833</v>
      </c>
      <c r="AB35" s="124">
        <v>12.915033915953428</v>
      </c>
      <c r="AC35" s="124">
        <v>16.854883678333792</v>
      </c>
      <c r="AD35" s="124">
        <v>5.0507464759096745</v>
      </c>
      <c r="AE35" s="124">
        <v>5.0459371503721702</v>
      </c>
      <c r="AF35" s="124">
        <v>25.287935259934297</v>
      </c>
      <c r="AG35" s="124">
        <v>45.72630235887631</v>
      </c>
      <c r="AH35" s="124">
        <v>3.492921876274544</v>
      </c>
      <c r="AI35" s="124">
        <v>7.3118664130108781</v>
      </c>
      <c r="AJ35" s="124">
        <v>0.87456958759334713</v>
      </c>
      <c r="AK35" s="124">
        <v>15.853246612524984</v>
      </c>
      <c r="AL35" s="121">
        <v>1.0031957424492919</v>
      </c>
      <c r="AM35" s="466"/>
      <c r="AN35" s="466"/>
      <c r="AO35" s="466"/>
      <c r="AP35" s="466"/>
      <c r="AQ35" s="466"/>
      <c r="AR35" s="466"/>
      <c r="AS35" s="466"/>
      <c r="AT35" s="466"/>
      <c r="AU35" s="466"/>
      <c r="AV35" s="466"/>
      <c r="AW35" s="466"/>
      <c r="AX35" s="466"/>
      <c r="AY35" s="466"/>
      <c r="AZ35" s="182"/>
      <c r="BA35" s="799" t="s">
        <v>55</v>
      </c>
      <c r="BB35" s="625" t="s">
        <v>49</v>
      </c>
      <c r="BC35" s="59" t="s">
        <v>35</v>
      </c>
      <c r="BD35" s="55" t="s">
        <v>35</v>
      </c>
      <c r="BE35" s="55" t="s">
        <v>35</v>
      </c>
      <c r="BF35" s="55" t="s">
        <v>35</v>
      </c>
      <c r="BG35" s="50" t="s">
        <v>35</v>
      </c>
      <c r="BH35" s="59" t="s">
        <v>35</v>
      </c>
      <c r="BI35" s="55" t="s">
        <v>35</v>
      </c>
      <c r="BJ35" s="55" t="s">
        <v>35</v>
      </c>
      <c r="BK35" s="55" t="s">
        <v>35</v>
      </c>
      <c r="BL35" s="50" t="s">
        <v>35</v>
      </c>
      <c r="BM35" s="59" t="s">
        <v>35</v>
      </c>
      <c r="BN35" s="55" t="s">
        <v>35</v>
      </c>
      <c r="BO35" s="55" t="s">
        <v>35</v>
      </c>
      <c r="BP35" s="55" t="s">
        <v>35</v>
      </c>
      <c r="BQ35" s="50" t="s">
        <v>35</v>
      </c>
      <c r="BR35" s="59" t="s">
        <v>35</v>
      </c>
      <c r="BS35" s="55" t="s">
        <v>35</v>
      </c>
      <c r="BT35" s="55" t="s">
        <v>35</v>
      </c>
      <c r="BU35" s="55" t="s">
        <v>35</v>
      </c>
      <c r="BV35" s="55" t="s">
        <v>35</v>
      </c>
      <c r="BW35" s="55" t="s">
        <v>35</v>
      </c>
      <c r="BX35" s="55" t="s">
        <v>35</v>
      </c>
      <c r="BY35" s="44" t="s">
        <v>35</v>
      </c>
      <c r="BZ35" s="44" t="s">
        <v>35</v>
      </c>
      <c r="CA35" s="44" t="s">
        <v>35</v>
      </c>
      <c r="CB35" s="44" t="s">
        <v>35</v>
      </c>
      <c r="CC35" s="44" t="s">
        <v>35</v>
      </c>
      <c r="CD35" s="44" t="s">
        <v>35</v>
      </c>
      <c r="CE35" s="44" t="s">
        <v>35</v>
      </c>
      <c r="CF35" s="44" t="s">
        <v>35</v>
      </c>
      <c r="CG35" s="44" t="s">
        <v>35</v>
      </c>
      <c r="CH35" s="44" t="s">
        <v>35</v>
      </c>
      <c r="CI35" s="44" t="s">
        <v>35</v>
      </c>
      <c r="CJ35" s="44" t="s">
        <v>35</v>
      </c>
      <c r="CK35" s="44" t="s">
        <v>35</v>
      </c>
      <c r="CL35" s="44" t="s">
        <v>35</v>
      </c>
      <c r="CM35" s="2"/>
      <c r="CN35" s="2"/>
      <c r="CO35" s="2"/>
      <c r="CP35" s="2"/>
      <c r="CQ35" s="2"/>
      <c r="CR35" s="2"/>
      <c r="CS35" s="2"/>
      <c r="CT35" s="2"/>
      <c r="CU35" s="2"/>
      <c r="CV35" s="2"/>
      <c r="CW35" s="2"/>
      <c r="CX35" s="2"/>
      <c r="CY35" s="2"/>
      <c r="CZ35" s="2"/>
    </row>
    <row r="36" s="341" customFormat="true" ht="15" customHeight="true" x14ac:dyDescent="0.2">
      <c r="A36" s="808"/>
      <c r="B36" s="407" t="s">
        <v>48</v>
      </c>
      <c r="C36" s="125">
        <v>96.880795381728774</v>
      </c>
      <c r="D36" s="124">
        <v>94.898022362361303</v>
      </c>
      <c r="E36" s="124">
        <v>94.312378922386927</v>
      </c>
      <c r="F36" s="124">
        <v>91.120390676590617</v>
      </c>
      <c r="G36" s="123">
        <v>61.786567702990013</v>
      </c>
      <c r="H36" s="122">
        <v>90.024313402961781</v>
      </c>
      <c r="I36" s="124">
        <v>80.661854901683867</v>
      </c>
      <c r="J36" s="124">
        <v>71.629449348606883</v>
      </c>
      <c r="K36" s="124">
        <v>56.188193190594085</v>
      </c>
      <c r="L36" s="121">
        <v>26.933394545666967</v>
      </c>
      <c r="M36" s="125">
        <v>97.468324643560294</v>
      </c>
      <c r="N36" s="124">
        <v>95.856101632161156</v>
      </c>
      <c r="O36" s="124">
        <v>94.226054250372513</v>
      </c>
      <c r="P36" s="124">
        <v>94.31899927792908</v>
      </c>
      <c r="Q36" s="123">
        <v>90.260108318063473</v>
      </c>
      <c r="R36" s="122">
        <v>91.067388937659558</v>
      </c>
      <c r="S36" s="124">
        <v>96.522374346725158</v>
      </c>
      <c r="T36" s="124">
        <v>65.555203888806744</v>
      </c>
      <c r="U36" s="124">
        <v>95.326491015008671</v>
      </c>
      <c r="V36" s="124">
        <v>89.754921279114512</v>
      </c>
      <c r="W36" s="124">
        <v>93.218990862213786</v>
      </c>
      <c r="X36" s="124">
        <v>94.327732185343734</v>
      </c>
      <c r="Y36" s="124">
        <v>92.412971002112414</v>
      </c>
      <c r="Z36" s="124">
        <v>97.343001720489809</v>
      </c>
      <c r="AA36" s="124">
        <v>87.25636709484526</v>
      </c>
      <c r="AB36" s="124">
        <v>87.084966084046513</v>
      </c>
      <c r="AC36" s="124">
        <v>83.145116321666279</v>
      </c>
      <c r="AD36" s="124">
        <v>94.949253524090267</v>
      </c>
      <c r="AE36" s="124">
        <v>94.954062849627718</v>
      </c>
      <c r="AF36" s="124">
        <v>74.712064740065728</v>
      </c>
      <c r="AG36" s="124">
        <v>54.273697641123739</v>
      </c>
      <c r="AH36" s="124">
        <v>96.507078123725421</v>
      </c>
      <c r="AI36" s="124">
        <v>92.688133586989125</v>
      </c>
      <c r="AJ36" s="124">
        <v>99.125430412406644</v>
      </c>
      <c r="AK36" s="124">
        <v>84.146753387475002</v>
      </c>
      <c r="AL36" s="121">
        <v>98.996804257550735</v>
      </c>
      <c r="AM36" s="466"/>
      <c r="AN36" s="466"/>
      <c r="AO36" s="466"/>
      <c r="AP36" s="466"/>
      <c r="AQ36" s="466"/>
      <c r="AR36" s="466"/>
      <c r="AS36" s="466"/>
      <c r="AT36" s="466"/>
      <c r="AU36" s="466"/>
      <c r="AV36" s="466"/>
      <c r="AW36" s="466"/>
      <c r="AX36" s="466"/>
      <c r="AY36" s="466"/>
      <c r="AZ36" s="182"/>
      <c r="BA36" s="799"/>
      <c r="BB36" s="625" t="s">
        <v>48</v>
      </c>
      <c r="BC36" s="59" t="s">
        <v>35</v>
      </c>
      <c r="BD36" s="55" t="s">
        <v>35</v>
      </c>
      <c r="BE36" s="55" t="s">
        <v>35</v>
      </c>
      <c r="BF36" s="55" t="s">
        <v>35</v>
      </c>
      <c r="BG36" s="50" t="s">
        <v>35</v>
      </c>
      <c r="BH36" s="59" t="s">
        <v>35</v>
      </c>
      <c r="BI36" s="55" t="s">
        <v>35</v>
      </c>
      <c r="BJ36" s="55" t="s">
        <v>35</v>
      </c>
      <c r="BK36" s="55" t="s">
        <v>35</v>
      </c>
      <c r="BL36" s="50" t="s">
        <v>35</v>
      </c>
      <c r="BM36" s="59" t="s">
        <v>35</v>
      </c>
      <c r="BN36" s="55" t="s">
        <v>35</v>
      </c>
      <c r="BO36" s="55" t="s">
        <v>35</v>
      </c>
      <c r="BP36" s="55" t="s">
        <v>35</v>
      </c>
      <c r="BQ36" s="50" t="s">
        <v>35</v>
      </c>
      <c r="BR36" s="59" t="s">
        <v>35</v>
      </c>
      <c r="BS36" s="55" t="s">
        <v>35</v>
      </c>
      <c r="BT36" s="55" t="s">
        <v>35</v>
      </c>
      <c r="BU36" s="55" t="s">
        <v>35</v>
      </c>
      <c r="BV36" s="55" t="s">
        <v>35</v>
      </c>
      <c r="BW36" s="55" t="s">
        <v>35</v>
      </c>
      <c r="BX36" s="55" t="s">
        <v>35</v>
      </c>
      <c r="BY36" s="44" t="s">
        <v>35</v>
      </c>
      <c r="BZ36" s="44" t="s">
        <v>35</v>
      </c>
      <c r="CA36" s="44" t="s">
        <v>35</v>
      </c>
      <c r="CB36" s="44" t="s">
        <v>35</v>
      </c>
      <c r="CC36" s="44" t="s">
        <v>35</v>
      </c>
      <c r="CD36" s="44" t="s">
        <v>35</v>
      </c>
      <c r="CE36" s="44" t="s">
        <v>35</v>
      </c>
      <c r="CF36" s="44" t="s">
        <v>35</v>
      </c>
      <c r="CG36" s="44" t="s">
        <v>35</v>
      </c>
      <c r="CH36" s="44" t="s">
        <v>35</v>
      </c>
      <c r="CI36" s="44" t="s">
        <v>35</v>
      </c>
      <c r="CJ36" s="44" t="s">
        <v>35</v>
      </c>
      <c r="CK36" s="44" t="s">
        <v>35</v>
      </c>
      <c r="CL36" s="44" t="s">
        <v>35</v>
      </c>
      <c r="CM36" s="2"/>
      <c r="CN36" s="2"/>
      <c r="CO36" s="2"/>
      <c r="CP36" s="2"/>
      <c r="CQ36" s="2"/>
      <c r="CR36" s="2"/>
      <c r="CS36" s="2"/>
      <c r="CT36" s="2"/>
      <c r="CU36" s="2"/>
      <c r="CV36" s="2"/>
      <c r="CW36" s="2"/>
      <c r="CX36" s="2"/>
      <c r="CY36" s="2"/>
      <c r="CZ36" s="2"/>
    </row>
    <row r="37" s="341" customFormat="true" ht="15" customHeight="true" x14ac:dyDescent="0.2">
      <c r="A37" s="808" t="s">
        <v>158</v>
      </c>
      <c r="B37" s="407" t="s">
        <v>49</v>
      </c>
      <c r="C37" s="125">
        <v>2.0713533845249632</v>
      </c>
      <c r="D37" s="124">
        <v>3.0440944972299877</v>
      </c>
      <c r="E37" s="124">
        <v>3.273233393831708</v>
      </c>
      <c r="F37" s="124">
        <v>5.906160558605376</v>
      </c>
      <c r="G37" s="123">
        <v>39.759007136365582</v>
      </c>
      <c r="H37" s="122">
        <v>8.8722512902249893</v>
      </c>
      <c r="I37" s="124">
        <v>18.657587746467328</v>
      </c>
      <c r="J37" s="124">
        <v>26.014903133629563</v>
      </c>
      <c r="K37" s="124">
        <v>43.915305371808152</v>
      </c>
      <c r="L37" s="121">
        <v>72.97538130079775</v>
      </c>
      <c r="M37" s="125">
        <v>1.2163858211434506</v>
      </c>
      <c r="N37" s="124">
        <v>2.2175484812353283</v>
      </c>
      <c r="O37" s="124">
        <v>2.5304006113580835</v>
      </c>
      <c r="P37" s="124">
        <v>3.5058225158462748</v>
      </c>
      <c r="Q37" s="123">
        <v>5.6827149043853922</v>
      </c>
      <c r="R37" s="122">
        <v>10.187664697502562</v>
      </c>
      <c r="S37" s="124">
        <v>5.6388383543039984</v>
      </c>
      <c r="T37" s="124">
        <v>41.297947884972423</v>
      </c>
      <c r="U37" s="124">
        <v>4.9646009250872201</v>
      </c>
      <c r="V37" s="124">
        <v>51.112779737745441</v>
      </c>
      <c r="W37" s="124">
        <v>11.533751568603126</v>
      </c>
      <c r="X37" s="124">
        <v>6.0037198435075618</v>
      </c>
      <c r="Y37" s="124">
        <v>10.504894075854578</v>
      </c>
      <c r="Z37" s="124">
        <v>3.3199531696327935</v>
      </c>
      <c r="AA37" s="124">
        <v>18.349020879446989</v>
      </c>
      <c r="AB37" s="124">
        <v>8.4761453640626545</v>
      </c>
      <c r="AC37" s="124">
        <v>10.772307165824195</v>
      </c>
      <c r="AD37" s="124">
        <v>7.2900278627261876</v>
      </c>
      <c r="AE37" s="124">
        <v>5.3872063480178323</v>
      </c>
      <c r="AF37" s="124">
        <v>30.477944742106111</v>
      </c>
      <c r="AG37" s="124">
        <v>45.598818502593133</v>
      </c>
      <c r="AH37" s="124">
        <v>11.777268589999883</v>
      </c>
      <c r="AI37" s="124">
        <v>13.134669466411806</v>
      </c>
      <c r="AJ37" s="124">
        <v>1.6170053761739867</v>
      </c>
      <c r="AK37" s="124">
        <v>10.347518116431035</v>
      </c>
      <c r="AL37" s="121">
        <v>9.7260754691416551</v>
      </c>
      <c r="AM37" s="466"/>
      <c r="AN37" s="466"/>
      <c r="AO37" s="466"/>
      <c r="AP37" s="466"/>
      <c r="AQ37" s="466"/>
      <c r="AR37" s="466"/>
      <c r="AS37" s="466"/>
      <c r="AT37" s="466"/>
      <c r="AU37" s="466"/>
      <c r="AV37" s="466"/>
      <c r="AW37" s="466"/>
      <c r="AX37" s="466"/>
      <c r="AY37" s="466"/>
      <c r="AZ37" s="182"/>
      <c r="BA37" s="799" t="s">
        <v>126</v>
      </c>
      <c r="BB37" s="625" t="s">
        <v>49</v>
      </c>
      <c r="BC37" s="59" t="s">
        <v>35</v>
      </c>
      <c r="BD37" s="55" t="s">
        <v>35</v>
      </c>
      <c r="BE37" s="55" t="s">
        <v>35</v>
      </c>
      <c r="BF37" s="55" t="s">
        <v>35</v>
      </c>
      <c r="BG37" s="50" t="s">
        <v>35</v>
      </c>
      <c r="BH37" s="59" t="s">
        <v>35</v>
      </c>
      <c r="BI37" s="55" t="s">
        <v>35</v>
      </c>
      <c r="BJ37" s="55" t="s">
        <v>35</v>
      </c>
      <c r="BK37" s="55" t="s">
        <v>35</v>
      </c>
      <c r="BL37" s="50" t="s">
        <v>35</v>
      </c>
      <c r="BM37" s="59" t="s">
        <v>35</v>
      </c>
      <c r="BN37" s="55" t="s">
        <v>35</v>
      </c>
      <c r="BO37" s="55" t="s">
        <v>35</v>
      </c>
      <c r="BP37" s="55" t="s">
        <v>35</v>
      </c>
      <c r="BQ37" s="50" t="s">
        <v>35</v>
      </c>
      <c r="BR37" s="59" t="s">
        <v>35</v>
      </c>
      <c r="BS37" s="55" t="s">
        <v>35</v>
      </c>
      <c r="BT37" s="55" t="s">
        <v>35</v>
      </c>
      <c r="BU37" s="55" t="s">
        <v>35</v>
      </c>
      <c r="BV37" s="55" t="s">
        <v>35</v>
      </c>
      <c r="BW37" s="55" t="s">
        <v>35</v>
      </c>
      <c r="BX37" s="55" t="s">
        <v>35</v>
      </c>
      <c r="BY37" s="44" t="s">
        <v>35</v>
      </c>
      <c r="BZ37" s="44" t="s">
        <v>35</v>
      </c>
      <c r="CA37" s="44" t="s">
        <v>35</v>
      </c>
      <c r="CB37" s="44" t="s">
        <v>35</v>
      </c>
      <c r="CC37" s="44" t="s">
        <v>35</v>
      </c>
      <c r="CD37" s="44" t="s">
        <v>35</v>
      </c>
      <c r="CE37" s="44" t="s">
        <v>35</v>
      </c>
      <c r="CF37" s="44" t="s">
        <v>35</v>
      </c>
      <c r="CG37" s="44" t="s">
        <v>35</v>
      </c>
      <c r="CH37" s="44" t="s">
        <v>35</v>
      </c>
      <c r="CI37" s="44" t="s">
        <v>35</v>
      </c>
      <c r="CJ37" s="44" t="s">
        <v>35</v>
      </c>
      <c r="CK37" s="44" t="s">
        <v>35</v>
      </c>
      <c r="CL37" s="44" t="s">
        <v>35</v>
      </c>
      <c r="CM37" s="2"/>
      <c r="CN37" s="2"/>
      <c r="CO37" s="2"/>
      <c r="CP37" s="2"/>
      <c r="CQ37" s="2"/>
      <c r="CR37" s="2"/>
      <c r="CS37" s="2"/>
      <c r="CT37" s="2"/>
      <c r="CU37" s="2"/>
      <c r="CV37" s="2"/>
      <c r="CW37" s="2"/>
      <c r="CX37" s="2"/>
      <c r="CY37" s="2"/>
      <c r="CZ37" s="2"/>
    </row>
    <row r="38" s="341" customFormat="true" ht="15" customHeight="true" x14ac:dyDescent="0.2">
      <c r="A38" s="808"/>
      <c r="B38" s="407" t="s">
        <v>48</v>
      </c>
      <c r="C38" s="125">
        <v>97.928646615475074</v>
      </c>
      <c r="D38" s="124">
        <v>96.955905502770008</v>
      </c>
      <c r="E38" s="124">
        <v>96.726766606168283</v>
      </c>
      <c r="F38" s="124">
        <v>94.093839441394621</v>
      </c>
      <c r="G38" s="123">
        <v>60.240992863634482</v>
      </c>
      <c r="H38" s="122">
        <v>91.127748709774949</v>
      </c>
      <c r="I38" s="124">
        <v>81.342412253532558</v>
      </c>
      <c r="J38" s="124">
        <v>73.985096866370412</v>
      </c>
      <c r="K38" s="124">
        <v>56.084694628191798</v>
      </c>
      <c r="L38" s="121">
        <v>27.024618699202342</v>
      </c>
      <c r="M38" s="125">
        <v>98.783614178856567</v>
      </c>
      <c r="N38" s="124">
        <v>97.782451518764645</v>
      </c>
      <c r="O38" s="124">
        <v>97.469599388641953</v>
      </c>
      <c r="P38" s="124">
        <v>96.494177484153781</v>
      </c>
      <c r="Q38" s="123">
        <v>94.317285095614551</v>
      </c>
      <c r="R38" s="122">
        <v>89.812335302497431</v>
      </c>
      <c r="S38" s="124">
        <v>94.361161645695972</v>
      </c>
      <c r="T38" s="124">
        <v>58.702052115027413</v>
      </c>
      <c r="U38" s="124">
        <v>95.035399074912775</v>
      </c>
      <c r="V38" s="124">
        <v>48.887220262254601</v>
      </c>
      <c r="W38" s="124">
        <v>88.466248431396878</v>
      </c>
      <c r="X38" s="124">
        <v>93.996280156492418</v>
      </c>
      <c r="Y38" s="124">
        <v>89.495105924145491</v>
      </c>
      <c r="Z38" s="124">
        <v>96.680046830367218</v>
      </c>
      <c r="AA38" s="124">
        <v>81.650979120552904</v>
      </c>
      <c r="AB38" s="124">
        <v>91.523854635937326</v>
      </c>
      <c r="AC38" s="124">
        <v>89.227692834175826</v>
      </c>
      <c r="AD38" s="124">
        <v>92.709972137273837</v>
      </c>
      <c r="AE38" s="124">
        <v>94.612793651982201</v>
      </c>
      <c r="AF38" s="124">
        <v>69.522055257893911</v>
      </c>
      <c r="AG38" s="124">
        <v>54.401181497406917</v>
      </c>
      <c r="AH38" s="124">
        <v>88.222731410000137</v>
      </c>
      <c r="AI38" s="124">
        <v>86.865330533588221</v>
      </c>
      <c r="AJ38" s="124">
        <v>98.382994623825979</v>
      </c>
      <c r="AK38" s="124">
        <v>89.652481883568896</v>
      </c>
      <c r="AL38" s="121">
        <v>90.273924530858366</v>
      </c>
      <c r="AM38" s="466"/>
      <c r="AN38" s="466"/>
      <c r="AO38" s="466"/>
      <c r="AP38" s="466"/>
      <c r="AQ38" s="466"/>
      <c r="AR38" s="466"/>
      <c r="AS38" s="466"/>
      <c r="AT38" s="466"/>
      <c r="AU38" s="466"/>
      <c r="AV38" s="466"/>
      <c r="AW38" s="466"/>
      <c r="AX38" s="466"/>
      <c r="AY38" s="466"/>
      <c r="AZ38" s="182"/>
      <c r="BA38" s="799"/>
      <c r="BB38" s="625" t="s">
        <v>48</v>
      </c>
      <c r="BC38" s="59" t="s">
        <v>35</v>
      </c>
      <c r="BD38" s="55" t="s">
        <v>35</v>
      </c>
      <c r="BE38" s="55" t="s">
        <v>35</v>
      </c>
      <c r="BF38" s="55" t="s">
        <v>35</v>
      </c>
      <c r="BG38" s="50" t="s">
        <v>35</v>
      </c>
      <c r="BH38" s="59" t="s">
        <v>35</v>
      </c>
      <c r="BI38" s="55" t="s">
        <v>35</v>
      </c>
      <c r="BJ38" s="55" t="s">
        <v>35</v>
      </c>
      <c r="BK38" s="55" t="s">
        <v>35</v>
      </c>
      <c r="BL38" s="50" t="s">
        <v>35</v>
      </c>
      <c r="BM38" s="59" t="s">
        <v>35</v>
      </c>
      <c r="BN38" s="55" t="s">
        <v>35</v>
      </c>
      <c r="BO38" s="55" t="s">
        <v>35</v>
      </c>
      <c r="BP38" s="55" t="s">
        <v>35</v>
      </c>
      <c r="BQ38" s="50" t="s">
        <v>35</v>
      </c>
      <c r="BR38" s="59" t="s">
        <v>35</v>
      </c>
      <c r="BS38" s="55" t="s">
        <v>35</v>
      </c>
      <c r="BT38" s="55" t="s">
        <v>35</v>
      </c>
      <c r="BU38" s="55" t="s">
        <v>35</v>
      </c>
      <c r="BV38" s="55" t="s">
        <v>35</v>
      </c>
      <c r="BW38" s="55" t="s">
        <v>35</v>
      </c>
      <c r="BX38" s="55" t="s">
        <v>35</v>
      </c>
      <c r="BY38" s="44" t="s">
        <v>35</v>
      </c>
      <c r="BZ38" s="44" t="s">
        <v>35</v>
      </c>
      <c r="CA38" s="44" t="s">
        <v>35</v>
      </c>
      <c r="CB38" s="44" t="s">
        <v>35</v>
      </c>
      <c r="CC38" s="44" t="s">
        <v>35</v>
      </c>
      <c r="CD38" s="44" t="s">
        <v>35</v>
      </c>
      <c r="CE38" s="44" t="s">
        <v>35</v>
      </c>
      <c r="CF38" s="44" t="s">
        <v>35</v>
      </c>
      <c r="CG38" s="44" t="s">
        <v>35</v>
      </c>
      <c r="CH38" s="44" t="s">
        <v>35</v>
      </c>
      <c r="CI38" s="44" t="s">
        <v>35</v>
      </c>
      <c r="CJ38" s="44" t="s">
        <v>35</v>
      </c>
      <c r="CK38" s="44" t="s">
        <v>35</v>
      </c>
      <c r="CL38" s="44" t="s">
        <v>35</v>
      </c>
      <c r="CM38" s="2"/>
      <c r="CN38" s="2"/>
      <c r="CO38" s="2"/>
      <c r="CP38" s="2"/>
      <c r="CQ38" s="2"/>
      <c r="CR38" s="2"/>
      <c r="CS38" s="2"/>
      <c r="CT38" s="2"/>
      <c r="CU38" s="2"/>
      <c r="CV38" s="2"/>
      <c r="CW38" s="2"/>
      <c r="CX38" s="2"/>
      <c r="CY38" s="2"/>
      <c r="CZ38" s="2"/>
    </row>
    <row r="39" s="336" customFormat="true" ht="15" customHeight="true" x14ac:dyDescent="0.2">
      <c r="A39" s="808" t="s">
        <v>123</v>
      </c>
      <c r="B39" s="407" t="s">
        <v>49</v>
      </c>
      <c r="C39" s="75" t="s">
        <v>35</v>
      </c>
      <c r="D39" s="72" t="s">
        <v>35</v>
      </c>
      <c r="E39" s="72" t="s">
        <v>35</v>
      </c>
      <c r="F39" s="72" t="s">
        <v>35</v>
      </c>
      <c r="G39" s="69" t="s">
        <v>35</v>
      </c>
      <c r="H39" s="66" t="s">
        <v>35</v>
      </c>
      <c r="I39" s="72" t="s">
        <v>35</v>
      </c>
      <c r="J39" s="72" t="s">
        <v>35</v>
      </c>
      <c r="K39" s="72" t="s">
        <v>35</v>
      </c>
      <c r="L39" s="63" t="s">
        <v>35</v>
      </c>
      <c r="M39" s="75" t="s">
        <v>35</v>
      </c>
      <c r="N39" s="72" t="s">
        <v>35</v>
      </c>
      <c r="O39" s="72" t="s">
        <v>35</v>
      </c>
      <c r="P39" s="72" t="s">
        <v>35</v>
      </c>
      <c r="Q39" s="69" t="s">
        <v>35</v>
      </c>
      <c r="R39" s="66" t="s">
        <v>35</v>
      </c>
      <c r="S39" s="72" t="s">
        <v>35</v>
      </c>
      <c r="T39" s="72" t="s">
        <v>35</v>
      </c>
      <c r="U39" s="72" t="s">
        <v>35</v>
      </c>
      <c r="V39" s="72" t="s">
        <v>35</v>
      </c>
      <c r="W39" s="72" t="s">
        <v>35</v>
      </c>
      <c r="X39" s="72" t="s">
        <v>35</v>
      </c>
      <c r="Y39" s="72" t="s">
        <v>35</v>
      </c>
      <c r="Z39" s="72" t="s">
        <v>35</v>
      </c>
      <c r="AA39" s="72" t="s">
        <v>35</v>
      </c>
      <c r="AB39" s="72" t="s">
        <v>35</v>
      </c>
      <c r="AC39" s="72" t="s">
        <v>35</v>
      </c>
      <c r="AD39" s="72" t="s">
        <v>35</v>
      </c>
      <c r="AE39" s="72" t="s">
        <v>35</v>
      </c>
      <c r="AF39" s="72" t="s">
        <v>35</v>
      </c>
      <c r="AG39" s="72" t="s">
        <v>35</v>
      </c>
      <c r="AH39" s="72" t="s">
        <v>35</v>
      </c>
      <c r="AI39" s="72" t="s">
        <v>35</v>
      </c>
      <c r="AJ39" s="72" t="s">
        <v>35</v>
      </c>
      <c r="AK39" s="72" t="s">
        <v>35</v>
      </c>
      <c r="AL39" s="63" t="s">
        <v>35</v>
      </c>
      <c r="AM39" s="9"/>
      <c r="AN39" s="9"/>
      <c r="AO39" s="9"/>
      <c r="AP39" s="9"/>
      <c r="AQ39" s="9"/>
      <c r="AR39" s="9"/>
      <c r="AS39" s="9"/>
      <c r="AT39" s="9"/>
      <c r="AU39" s="9"/>
      <c r="AV39" s="9"/>
      <c r="AW39" s="9"/>
      <c r="AX39" s="9"/>
      <c r="AY39" s="9"/>
      <c r="AZ39" s="373"/>
      <c r="BA39" s="799" t="s">
        <v>123</v>
      </c>
      <c r="BB39" s="625" t="s">
        <v>49</v>
      </c>
      <c r="BC39" s="59" t="s">
        <v>35</v>
      </c>
      <c r="BD39" s="55" t="s">
        <v>35</v>
      </c>
      <c r="BE39" s="55" t="s">
        <v>35</v>
      </c>
      <c r="BF39" s="55" t="s">
        <v>35</v>
      </c>
      <c r="BG39" s="50" t="s">
        <v>35</v>
      </c>
      <c r="BH39" s="59" t="s">
        <v>35</v>
      </c>
      <c r="BI39" s="55" t="s">
        <v>35</v>
      </c>
      <c r="BJ39" s="55" t="s">
        <v>35</v>
      </c>
      <c r="BK39" s="55" t="s">
        <v>35</v>
      </c>
      <c r="BL39" s="50" t="s">
        <v>35</v>
      </c>
      <c r="BM39" s="59" t="s">
        <v>35</v>
      </c>
      <c r="BN39" s="55" t="s">
        <v>35</v>
      </c>
      <c r="BO39" s="55" t="s">
        <v>35</v>
      </c>
      <c r="BP39" s="55" t="s">
        <v>35</v>
      </c>
      <c r="BQ39" s="50" t="s">
        <v>35</v>
      </c>
      <c r="BR39" s="59" t="s">
        <v>35</v>
      </c>
      <c r="BS39" s="55" t="s">
        <v>35</v>
      </c>
      <c r="BT39" s="55" t="s">
        <v>35</v>
      </c>
      <c r="BU39" s="55" t="s">
        <v>35</v>
      </c>
      <c r="BV39" s="55" t="s">
        <v>35</v>
      </c>
      <c r="BW39" s="55" t="s">
        <v>35</v>
      </c>
      <c r="BX39" s="55" t="s">
        <v>35</v>
      </c>
      <c r="BY39" s="44" t="s">
        <v>35</v>
      </c>
      <c r="BZ39" s="44" t="s">
        <v>35</v>
      </c>
      <c r="CA39" s="44" t="s">
        <v>35</v>
      </c>
      <c r="CB39" s="44" t="s">
        <v>35</v>
      </c>
      <c r="CC39" s="44" t="s">
        <v>35</v>
      </c>
      <c r="CD39" s="44" t="s">
        <v>35</v>
      </c>
      <c r="CE39" s="44" t="s">
        <v>35</v>
      </c>
      <c r="CF39" s="44" t="s">
        <v>35</v>
      </c>
      <c r="CG39" s="44" t="s">
        <v>35</v>
      </c>
      <c r="CH39" s="44" t="s">
        <v>35</v>
      </c>
      <c r="CI39" s="44" t="s">
        <v>35</v>
      </c>
      <c r="CJ39" s="44" t="s">
        <v>35</v>
      </c>
      <c r="CK39" s="44" t="s">
        <v>35</v>
      </c>
      <c r="CL39" s="44" t="s">
        <v>35</v>
      </c>
      <c r="CM39" s="2"/>
      <c r="CN39" s="2"/>
      <c r="CO39" s="2"/>
      <c r="CP39" s="2"/>
      <c r="CQ39" s="2"/>
      <c r="CR39" s="2"/>
      <c r="CS39" s="2"/>
      <c r="CT39" s="2"/>
      <c r="CU39" s="2"/>
      <c r="CV39" s="2"/>
      <c r="CW39" s="2"/>
      <c r="CX39" s="2"/>
      <c r="CY39" s="2"/>
      <c r="CZ39" s="2"/>
    </row>
    <row r="40" s="336" customFormat="true" ht="15" customHeight="true" x14ac:dyDescent="0.2">
      <c r="A40" s="808"/>
      <c r="B40" s="407" t="s">
        <v>48</v>
      </c>
      <c r="C40" s="75" t="s">
        <v>35</v>
      </c>
      <c r="D40" s="72" t="s">
        <v>35</v>
      </c>
      <c r="E40" s="72" t="s">
        <v>35</v>
      </c>
      <c r="F40" s="72" t="s">
        <v>35</v>
      </c>
      <c r="G40" s="69" t="s">
        <v>35</v>
      </c>
      <c r="H40" s="66" t="s">
        <v>35</v>
      </c>
      <c r="I40" s="72" t="s">
        <v>35</v>
      </c>
      <c r="J40" s="72" t="s">
        <v>35</v>
      </c>
      <c r="K40" s="72" t="s">
        <v>35</v>
      </c>
      <c r="L40" s="63" t="s">
        <v>35</v>
      </c>
      <c r="M40" s="75" t="s">
        <v>35</v>
      </c>
      <c r="N40" s="72" t="s">
        <v>35</v>
      </c>
      <c r="O40" s="72" t="s">
        <v>35</v>
      </c>
      <c r="P40" s="72" t="s">
        <v>35</v>
      </c>
      <c r="Q40" s="69" t="s">
        <v>35</v>
      </c>
      <c r="R40" s="66" t="s">
        <v>35</v>
      </c>
      <c r="S40" s="72" t="s">
        <v>35</v>
      </c>
      <c r="T40" s="72" t="s">
        <v>35</v>
      </c>
      <c r="U40" s="72" t="s">
        <v>35</v>
      </c>
      <c r="V40" s="72" t="s">
        <v>35</v>
      </c>
      <c r="W40" s="72" t="s">
        <v>35</v>
      </c>
      <c r="X40" s="72" t="s">
        <v>35</v>
      </c>
      <c r="Y40" s="72" t="s">
        <v>35</v>
      </c>
      <c r="Z40" s="72" t="s">
        <v>35</v>
      </c>
      <c r="AA40" s="72" t="s">
        <v>35</v>
      </c>
      <c r="AB40" s="72" t="s">
        <v>35</v>
      </c>
      <c r="AC40" s="72" t="s">
        <v>35</v>
      </c>
      <c r="AD40" s="72" t="s">
        <v>35</v>
      </c>
      <c r="AE40" s="72" t="s">
        <v>35</v>
      </c>
      <c r="AF40" s="72" t="s">
        <v>35</v>
      </c>
      <c r="AG40" s="72" t="s">
        <v>35</v>
      </c>
      <c r="AH40" s="72" t="s">
        <v>35</v>
      </c>
      <c r="AI40" s="72" t="s">
        <v>35</v>
      </c>
      <c r="AJ40" s="72" t="s">
        <v>35</v>
      </c>
      <c r="AK40" s="72" t="s">
        <v>35</v>
      </c>
      <c r="AL40" s="63" t="s">
        <v>35</v>
      </c>
      <c r="AM40" s="9"/>
      <c r="AN40" s="9"/>
      <c r="AO40" s="9"/>
      <c r="AP40" s="9"/>
      <c r="AQ40" s="9"/>
      <c r="AR40" s="9"/>
      <c r="AS40" s="9"/>
      <c r="AT40" s="9"/>
      <c r="AU40" s="9"/>
      <c r="AV40" s="9"/>
      <c r="AW40" s="9"/>
      <c r="AX40" s="9"/>
      <c r="AY40" s="9"/>
      <c r="AZ40" s="373"/>
      <c r="BA40" s="799"/>
      <c r="BB40" s="625" t="s">
        <v>48</v>
      </c>
      <c r="BC40" s="59" t="s">
        <v>35</v>
      </c>
      <c r="BD40" s="55" t="s">
        <v>35</v>
      </c>
      <c r="BE40" s="55" t="s">
        <v>35</v>
      </c>
      <c r="BF40" s="55" t="s">
        <v>35</v>
      </c>
      <c r="BG40" s="50" t="s">
        <v>35</v>
      </c>
      <c r="BH40" s="59" t="s">
        <v>35</v>
      </c>
      <c r="BI40" s="55" t="s">
        <v>35</v>
      </c>
      <c r="BJ40" s="55" t="s">
        <v>35</v>
      </c>
      <c r="BK40" s="55" t="s">
        <v>35</v>
      </c>
      <c r="BL40" s="50" t="s">
        <v>35</v>
      </c>
      <c r="BM40" s="59" t="s">
        <v>35</v>
      </c>
      <c r="BN40" s="55" t="s">
        <v>35</v>
      </c>
      <c r="BO40" s="55" t="s">
        <v>35</v>
      </c>
      <c r="BP40" s="55" t="s">
        <v>35</v>
      </c>
      <c r="BQ40" s="50" t="s">
        <v>35</v>
      </c>
      <c r="BR40" s="59" t="s">
        <v>35</v>
      </c>
      <c r="BS40" s="55" t="s">
        <v>35</v>
      </c>
      <c r="BT40" s="55" t="s">
        <v>35</v>
      </c>
      <c r="BU40" s="55" t="s">
        <v>35</v>
      </c>
      <c r="BV40" s="55" t="s">
        <v>35</v>
      </c>
      <c r="BW40" s="55" t="s">
        <v>35</v>
      </c>
      <c r="BX40" s="55" t="s">
        <v>35</v>
      </c>
      <c r="BY40" s="44" t="s">
        <v>35</v>
      </c>
      <c r="BZ40" s="44" t="s">
        <v>35</v>
      </c>
      <c r="CA40" s="44" t="s">
        <v>35</v>
      </c>
      <c r="CB40" s="44" t="s">
        <v>35</v>
      </c>
      <c r="CC40" s="44" t="s">
        <v>35</v>
      </c>
      <c r="CD40" s="44" t="s">
        <v>35</v>
      </c>
      <c r="CE40" s="44" t="s">
        <v>35</v>
      </c>
      <c r="CF40" s="44" t="s">
        <v>35</v>
      </c>
      <c r="CG40" s="44" t="s">
        <v>35</v>
      </c>
      <c r="CH40" s="44" t="s">
        <v>35</v>
      </c>
      <c r="CI40" s="44" t="s">
        <v>35</v>
      </c>
      <c r="CJ40" s="44" t="s">
        <v>35</v>
      </c>
      <c r="CK40" s="44" t="s">
        <v>35</v>
      </c>
      <c r="CL40" s="44" t="s">
        <v>35</v>
      </c>
      <c r="CM40" s="2"/>
      <c r="CN40" s="2"/>
      <c r="CO40" s="2"/>
      <c r="CP40" s="2"/>
      <c r="CQ40" s="2"/>
      <c r="CR40" s="2"/>
      <c r="CS40" s="2"/>
      <c r="CT40" s="2"/>
      <c r="CU40" s="2"/>
      <c r="CV40" s="2"/>
      <c r="CW40" s="2"/>
      <c r="CX40" s="2"/>
      <c r="CY40" s="2"/>
      <c r="CZ40" s="2"/>
    </row>
    <row r="41" s="341" customFormat="true" ht="15" customHeight="true" x14ac:dyDescent="0.2">
      <c r="A41" s="808" t="s">
        <v>56</v>
      </c>
      <c r="B41" s="407" t="s">
        <v>49</v>
      </c>
      <c r="C41" s="125">
        <v>37.363839564640585</v>
      </c>
      <c r="D41" s="124">
        <v>31.734294940089953</v>
      </c>
      <c r="E41" s="124">
        <v>29.741760544744476</v>
      </c>
      <c r="F41" s="124">
        <v>24.271067191913094</v>
      </c>
      <c r="G41" s="123">
        <v>9.4887090986293199</v>
      </c>
      <c r="H41" s="122">
        <v>24.722588765459001</v>
      </c>
      <c r="I41" s="124">
        <v>13.118541015347752</v>
      </c>
      <c r="J41" s="124">
        <v>12.166688419772548</v>
      </c>
      <c r="K41" s="124">
        <v>7.0118618606954648</v>
      </c>
      <c r="L41" s="121">
        <v>2.7533934232793769</v>
      </c>
      <c r="M41" s="125">
        <v>38.785224554036127</v>
      </c>
      <c r="N41" s="124">
        <v>32.97607390907627</v>
      </c>
      <c r="O41" s="124">
        <v>30.247687229298975</v>
      </c>
      <c r="P41" s="124">
        <v>28.666482891786977</v>
      </c>
      <c r="Q41" s="123">
        <v>23.179335867444625</v>
      </c>
      <c r="R41" s="122">
        <v>29.850644201769054</v>
      </c>
      <c r="S41" s="124">
        <v>45.336587734662423</v>
      </c>
      <c r="T41" s="124">
        <v>16.397817299958124</v>
      </c>
      <c r="U41" s="124">
        <v>13.573851736487994</v>
      </c>
      <c r="V41" s="124">
        <v>49.122109856432843</v>
      </c>
      <c r="W41" s="124">
        <v>34.245281343897631</v>
      </c>
      <c r="X41" s="124">
        <v>20.074859518025004</v>
      </c>
      <c r="Y41" s="124">
        <v>47.440470100206582</v>
      </c>
      <c r="Z41" s="124">
        <v>31.212204707180746</v>
      </c>
      <c r="AA41" s="124">
        <v>27.886727145146306</v>
      </c>
      <c r="AB41" s="124">
        <v>24.643319674756043</v>
      </c>
      <c r="AC41" s="124">
        <v>13.66867064338264</v>
      </c>
      <c r="AD41" s="124">
        <v>23.744049084186287</v>
      </c>
      <c r="AE41" s="124">
        <v>24.384311135016983</v>
      </c>
      <c r="AF41" s="124">
        <v>9.2990399982218506</v>
      </c>
      <c r="AG41" s="124">
        <v>4.1239074510648273</v>
      </c>
      <c r="AH41" s="124">
        <v>47.723319276165519</v>
      </c>
      <c r="AI41" s="124">
        <v>32.070148175095404</v>
      </c>
      <c r="AJ41" s="124">
        <v>53.116113011671558</v>
      </c>
      <c r="AK41" s="124">
        <v>17.50308138974825</v>
      </c>
      <c r="AL41" s="121">
        <v>78.614078498164858</v>
      </c>
      <c r="AM41" s="466"/>
      <c r="AN41" s="466"/>
      <c r="AO41" s="466"/>
      <c r="AP41" s="466"/>
      <c r="AQ41" s="466"/>
      <c r="AR41" s="466"/>
      <c r="AS41" s="466"/>
      <c r="AT41" s="466"/>
      <c r="AU41" s="466"/>
      <c r="AV41" s="466"/>
      <c r="AW41" s="466"/>
      <c r="AX41" s="466"/>
      <c r="AY41" s="466"/>
      <c r="AZ41" s="182"/>
      <c r="BA41" s="799" t="s">
        <v>56</v>
      </c>
      <c r="BB41" s="625" t="s">
        <v>49</v>
      </c>
      <c r="BC41" s="59" t="s">
        <v>35</v>
      </c>
      <c r="BD41" s="55" t="s">
        <v>35</v>
      </c>
      <c r="BE41" s="55" t="s">
        <v>35</v>
      </c>
      <c r="BF41" s="55" t="s">
        <v>35</v>
      </c>
      <c r="BG41" s="50" t="s">
        <v>35</v>
      </c>
      <c r="BH41" s="59" t="s">
        <v>35</v>
      </c>
      <c r="BI41" s="55" t="s">
        <v>35</v>
      </c>
      <c r="BJ41" s="55" t="s">
        <v>35</v>
      </c>
      <c r="BK41" s="55" t="s">
        <v>35</v>
      </c>
      <c r="BL41" s="50" t="s">
        <v>35</v>
      </c>
      <c r="BM41" s="59" t="s">
        <v>35</v>
      </c>
      <c r="BN41" s="55" t="s">
        <v>35</v>
      </c>
      <c r="BO41" s="55" t="s">
        <v>35</v>
      </c>
      <c r="BP41" s="55" t="s">
        <v>35</v>
      </c>
      <c r="BQ41" s="50" t="s">
        <v>35</v>
      </c>
      <c r="BR41" s="59" t="s">
        <v>35</v>
      </c>
      <c r="BS41" s="55" t="s">
        <v>35</v>
      </c>
      <c r="BT41" s="55" t="s">
        <v>35</v>
      </c>
      <c r="BU41" s="55" t="s">
        <v>35</v>
      </c>
      <c r="BV41" s="55" t="s">
        <v>35</v>
      </c>
      <c r="BW41" s="55" t="s">
        <v>35</v>
      </c>
      <c r="BX41" s="55" t="s">
        <v>35</v>
      </c>
      <c r="BY41" s="44" t="s">
        <v>35</v>
      </c>
      <c r="BZ41" s="44" t="s">
        <v>35</v>
      </c>
      <c r="CA41" s="44" t="s">
        <v>35</v>
      </c>
      <c r="CB41" s="44" t="s">
        <v>35</v>
      </c>
      <c r="CC41" s="44" t="s">
        <v>35</v>
      </c>
      <c r="CD41" s="44" t="s">
        <v>35</v>
      </c>
      <c r="CE41" s="44" t="s">
        <v>35</v>
      </c>
      <c r="CF41" s="44" t="s">
        <v>35</v>
      </c>
      <c r="CG41" s="44" t="s">
        <v>35</v>
      </c>
      <c r="CH41" s="44" t="s">
        <v>35</v>
      </c>
      <c r="CI41" s="44" t="s">
        <v>35</v>
      </c>
      <c r="CJ41" s="44" t="s">
        <v>35</v>
      </c>
      <c r="CK41" s="44" t="s">
        <v>35</v>
      </c>
      <c r="CL41" s="44" t="s">
        <v>35</v>
      </c>
      <c r="CM41" s="2"/>
      <c r="CN41" s="2"/>
      <c r="CO41" s="2"/>
      <c r="CP41" s="2"/>
      <c r="CQ41" s="2"/>
      <c r="CR41" s="2"/>
      <c r="CS41" s="2"/>
      <c r="CT41" s="2"/>
      <c r="CU41" s="2"/>
      <c r="CV41" s="2"/>
      <c r="CW41" s="2"/>
      <c r="CX41" s="2"/>
      <c r="CY41" s="2"/>
      <c r="CZ41" s="2"/>
    </row>
    <row r="42" s="341" customFormat="true" ht="15" customHeight="true" x14ac:dyDescent="0.2">
      <c r="A42" s="808"/>
      <c r="B42" s="407" t="s">
        <v>48</v>
      </c>
      <c r="C42" s="125">
        <v>62.636160435359358</v>
      </c>
      <c r="D42" s="124">
        <v>68.26570505990999</v>
      </c>
      <c r="E42" s="124">
        <v>70.258239455255662</v>
      </c>
      <c r="F42" s="124">
        <v>75.728932808086924</v>
      </c>
      <c r="G42" s="123">
        <v>90.511290901370643</v>
      </c>
      <c r="H42" s="122">
        <v>75.277411234541063</v>
      </c>
      <c r="I42" s="124">
        <v>86.881458984652255</v>
      </c>
      <c r="J42" s="124">
        <v>87.833311580227459</v>
      </c>
      <c r="K42" s="124">
        <v>92.988138139304567</v>
      </c>
      <c r="L42" s="121">
        <v>97.246606576720623</v>
      </c>
      <c r="M42" s="125">
        <v>61.214775445963653</v>
      </c>
      <c r="N42" s="124">
        <v>67.023926090923595</v>
      </c>
      <c r="O42" s="124">
        <v>69.752312770700883</v>
      </c>
      <c r="P42" s="124">
        <v>71.333517108212817</v>
      </c>
      <c r="Q42" s="123">
        <v>76.820664132555265</v>
      </c>
      <c r="R42" s="122">
        <v>70.149355798231099</v>
      </c>
      <c r="S42" s="124">
        <v>54.663412265337463</v>
      </c>
      <c r="T42" s="124">
        <v>83.602182700041993</v>
      </c>
      <c r="U42" s="124">
        <v>86.426148263512104</v>
      </c>
      <c r="V42" s="124">
        <v>50.877890143567107</v>
      </c>
      <c r="W42" s="124">
        <v>65.754718656102057</v>
      </c>
      <c r="X42" s="124">
        <v>79.925140481974879</v>
      </c>
      <c r="Y42" s="124">
        <v>52.559529899793468</v>
      </c>
      <c r="Z42" s="124">
        <v>68.787795292819055</v>
      </c>
      <c r="AA42" s="124">
        <v>72.113272854853733</v>
      </c>
      <c r="AB42" s="124">
        <v>75.356680325243858</v>
      </c>
      <c r="AC42" s="124">
        <v>86.33132935661736</v>
      </c>
      <c r="AD42" s="124">
        <v>76.255950915813713</v>
      </c>
      <c r="AE42" s="124">
        <v>75.615688864982857</v>
      </c>
      <c r="AF42" s="124">
        <v>90.700960001778171</v>
      </c>
      <c r="AG42" s="124">
        <v>95.876092548935191</v>
      </c>
      <c r="AH42" s="124">
        <v>52.276680723834225</v>
      </c>
      <c r="AI42" s="124">
        <v>67.929851824904603</v>
      </c>
      <c r="AJ42" s="124">
        <v>46.883886988328292</v>
      </c>
      <c r="AK42" s="124">
        <v>82.49691861025174</v>
      </c>
      <c r="AL42" s="121">
        <v>21.385921501835092</v>
      </c>
      <c r="AM42" s="466"/>
      <c r="AN42" s="466"/>
      <c r="AO42" s="466"/>
      <c r="AP42" s="466"/>
      <c r="AQ42" s="466"/>
      <c r="AR42" s="466"/>
      <c r="AS42" s="466"/>
      <c r="AT42" s="466"/>
      <c r="AU42" s="466"/>
      <c r="AV42" s="466"/>
      <c r="AW42" s="466"/>
      <c r="AX42" s="466"/>
      <c r="AY42" s="466"/>
      <c r="AZ42" s="182"/>
      <c r="BA42" s="799"/>
      <c r="BB42" s="625" t="s">
        <v>48</v>
      </c>
      <c r="BC42" s="59" t="s">
        <v>35</v>
      </c>
      <c r="BD42" s="55" t="s">
        <v>35</v>
      </c>
      <c r="BE42" s="55" t="s">
        <v>35</v>
      </c>
      <c r="BF42" s="55" t="s">
        <v>35</v>
      </c>
      <c r="BG42" s="50" t="s">
        <v>35</v>
      </c>
      <c r="BH42" s="59" t="s">
        <v>35</v>
      </c>
      <c r="BI42" s="55" t="s">
        <v>35</v>
      </c>
      <c r="BJ42" s="55" t="s">
        <v>35</v>
      </c>
      <c r="BK42" s="55" t="s">
        <v>35</v>
      </c>
      <c r="BL42" s="50" t="s">
        <v>35</v>
      </c>
      <c r="BM42" s="59" t="s">
        <v>35</v>
      </c>
      <c r="BN42" s="55" t="s">
        <v>35</v>
      </c>
      <c r="BO42" s="55" t="s">
        <v>35</v>
      </c>
      <c r="BP42" s="55" t="s">
        <v>35</v>
      </c>
      <c r="BQ42" s="50" t="s">
        <v>35</v>
      </c>
      <c r="BR42" s="59" t="s">
        <v>35</v>
      </c>
      <c r="BS42" s="55" t="s">
        <v>35</v>
      </c>
      <c r="BT42" s="55" t="s">
        <v>35</v>
      </c>
      <c r="BU42" s="55" t="s">
        <v>35</v>
      </c>
      <c r="BV42" s="55" t="s">
        <v>35</v>
      </c>
      <c r="BW42" s="55" t="s">
        <v>35</v>
      </c>
      <c r="BX42" s="55" t="s">
        <v>35</v>
      </c>
      <c r="BY42" s="44" t="s">
        <v>35</v>
      </c>
      <c r="BZ42" s="44" t="s">
        <v>35</v>
      </c>
      <c r="CA42" s="44" t="s">
        <v>35</v>
      </c>
      <c r="CB42" s="44" t="s">
        <v>35</v>
      </c>
      <c r="CC42" s="44" t="s">
        <v>35</v>
      </c>
      <c r="CD42" s="44" t="s">
        <v>35</v>
      </c>
      <c r="CE42" s="44" t="s">
        <v>35</v>
      </c>
      <c r="CF42" s="44" t="s">
        <v>35</v>
      </c>
      <c r="CG42" s="44" t="s">
        <v>35</v>
      </c>
      <c r="CH42" s="44" t="s">
        <v>35</v>
      </c>
      <c r="CI42" s="44" t="s">
        <v>35</v>
      </c>
      <c r="CJ42" s="44" t="s">
        <v>35</v>
      </c>
      <c r="CK42" s="44" t="s">
        <v>35</v>
      </c>
      <c r="CL42" s="44" t="s">
        <v>35</v>
      </c>
      <c r="CM42" s="2"/>
      <c r="CN42" s="2"/>
      <c r="CO42" s="2"/>
      <c r="CP42" s="2"/>
      <c r="CQ42" s="2"/>
      <c r="CR42" s="2"/>
      <c r="CS42" s="2"/>
      <c r="CT42" s="2"/>
      <c r="CU42" s="2"/>
      <c r="CV42" s="2"/>
      <c r="CW42" s="2"/>
      <c r="CX42" s="2"/>
      <c r="CY42" s="2"/>
      <c r="CZ42" s="2"/>
    </row>
    <row r="43" s="341" customFormat="true" ht="15" customHeight="true" x14ac:dyDescent="0.2">
      <c r="A43" s="808" t="s">
        <v>53</v>
      </c>
      <c r="B43" s="407" t="s">
        <v>49</v>
      </c>
      <c r="C43" s="75" t="s">
        <v>35</v>
      </c>
      <c r="D43" s="72" t="s">
        <v>35</v>
      </c>
      <c r="E43" s="72" t="s">
        <v>35</v>
      </c>
      <c r="F43" s="72" t="s">
        <v>35</v>
      </c>
      <c r="G43" s="69" t="s">
        <v>35</v>
      </c>
      <c r="H43" s="66" t="s">
        <v>35</v>
      </c>
      <c r="I43" s="72" t="s">
        <v>35</v>
      </c>
      <c r="J43" s="72" t="s">
        <v>35</v>
      </c>
      <c r="K43" s="72" t="s">
        <v>35</v>
      </c>
      <c r="L43" s="63" t="s">
        <v>35</v>
      </c>
      <c r="M43" s="75" t="s">
        <v>35</v>
      </c>
      <c r="N43" s="72" t="s">
        <v>35</v>
      </c>
      <c r="O43" s="72" t="s">
        <v>35</v>
      </c>
      <c r="P43" s="72" t="s">
        <v>35</v>
      </c>
      <c r="Q43" s="69" t="s">
        <v>35</v>
      </c>
      <c r="R43" s="66" t="s">
        <v>35</v>
      </c>
      <c r="S43" s="72" t="s">
        <v>35</v>
      </c>
      <c r="T43" s="72" t="s">
        <v>35</v>
      </c>
      <c r="U43" s="72" t="s">
        <v>35</v>
      </c>
      <c r="V43" s="72" t="s">
        <v>35</v>
      </c>
      <c r="W43" s="72" t="s">
        <v>35</v>
      </c>
      <c r="X43" s="72" t="s">
        <v>35</v>
      </c>
      <c r="Y43" s="72" t="s">
        <v>35</v>
      </c>
      <c r="Z43" s="72" t="s">
        <v>35</v>
      </c>
      <c r="AA43" s="72" t="s">
        <v>35</v>
      </c>
      <c r="AB43" s="72" t="s">
        <v>35</v>
      </c>
      <c r="AC43" s="72" t="s">
        <v>35</v>
      </c>
      <c r="AD43" s="72" t="s">
        <v>35</v>
      </c>
      <c r="AE43" s="72" t="s">
        <v>35</v>
      </c>
      <c r="AF43" s="72" t="s">
        <v>35</v>
      </c>
      <c r="AG43" s="72" t="s">
        <v>35</v>
      </c>
      <c r="AH43" s="72" t="s">
        <v>35</v>
      </c>
      <c r="AI43" s="72" t="s">
        <v>35</v>
      </c>
      <c r="AJ43" s="72" t="s">
        <v>35</v>
      </c>
      <c r="AK43" s="72" t="s">
        <v>35</v>
      </c>
      <c r="AL43" s="63" t="s">
        <v>35</v>
      </c>
      <c r="AM43" s="466"/>
      <c r="AN43" s="466"/>
      <c r="AO43" s="466"/>
      <c r="AP43" s="466"/>
      <c r="AQ43" s="466"/>
      <c r="AR43" s="466"/>
      <c r="AS43" s="466"/>
      <c r="AT43" s="466"/>
      <c r="AU43" s="466"/>
      <c r="AV43" s="466"/>
      <c r="AW43" s="466"/>
      <c r="AX43" s="466"/>
      <c r="AY43" s="466"/>
      <c r="AZ43" s="182"/>
      <c r="BA43" s="799" t="s">
        <v>53</v>
      </c>
      <c r="BB43" s="625" t="s">
        <v>49</v>
      </c>
      <c r="BC43" s="59" t="s">
        <v>35</v>
      </c>
      <c r="BD43" s="55" t="s">
        <v>35</v>
      </c>
      <c r="BE43" s="55" t="s">
        <v>35</v>
      </c>
      <c r="BF43" s="55" t="s">
        <v>35</v>
      </c>
      <c r="BG43" s="50" t="s">
        <v>35</v>
      </c>
      <c r="BH43" s="59" t="s">
        <v>35</v>
      </c>
      <c r="BI43" s="55" t="s">
        <v>35</v>
      </c>
      <c r="BJ43" s="55" t="s">
        <v>35</v>
      </c>
      <c r="BK43" s="55" t="s">
        <v>35</v>
      </c>
      <c r="BL43" s="50" t="s">
        <v>35</v>
      </c>
      <c r="BM43" s="59" t="s">
        <v>35</v>
      </c>
      <c r="BN43" s="55" t="s">
        <v>35</v>
      </c>
      <c r="BO43" s="55" t="s">
        <v>35</v>
      </c>
      <c r="BP43" s="55" t="s">
        <v>35</v>
      </c>
      <c r="BQ43" s="50" t="s">
        <v>35</v>
      </c>
      <c r="BR43" s="59" t="s">
        <v>35</v>
      </c>
      <c r="BS43" s="55" t="s">
        <v>35</v>
      </c>
      <c r="BT43" s="55" t="s">
        <v>35</v>
      </c>
      <c r="BU43" s="55" t="s">
        <v>35</v>
      </c>
      <c r="BV43" s="55" t="s">
        <v>35</v>
      </c>
      <c r="BW43" s="55" t="s">
        <v>35</v>
      </c>
      <c r="BX43" s="55" t="s">
        <v>35</v>
      </c>
      <c r="BY43" s="44" t="s">
        <v>35</v>
      </c>
      <c r="BZ43" s="44" t="s">
        <v>35</v>
      </c>
      <c r="CA43" s="44" t="s">
        <v>35</v>
      </c>
      <c r="CB43" s="44" t="s">
        <v>35</v>
      </c>
      <c r="CC43" s="44" t="s">
        <v>35</v>
      </c>
      <c r="CD43" s="44" t="s">
        <v>35</v>
      </c>
      <c r="CE43" s="44" t="s">
        <v>35</v>
      </c>
      <c r="CF43" s="44" t="s">
        <v>35</v>
      </c>
      <c r="CG43" s="44" t="s">
        <v>35</v>
      </c>
      <c r="CH43" s="44" t="s">
        <v>35</v>
      </c>
      <c r="CI43" s="44" t="s">
        <v>35</v>
      </c>
      <c r="CJ43" s="44" t="s">
        <v>35</v>
      </c>
      <c r="CK43" s="44" t="s">
        <v>35</v>
      </c>
      <c r="CL43" s="44" t="s">
        <v>35</v>
      </c>
      <c r="CM43" s="2"/>
      <c r="CN43" s="2"/>
      <c r="CO43" s="2"/>
      <c r="CP43" s="2"/>
      <c r="CQ43" s="2"/>
      <c r="CR43" s="2"/>
      <c r="CS43" s="2"/>
      <c r="CT43" s="2"/>
      <c r="CU43" s="2"/>
      <c r="CV43" s="2"/>
      <c r="CW43" s="2"/>
      <c r="CX43" s="2"/>
      <c r="CY43" s="2"/>
      <c r="CZ43" s="2"/>
    </row>
    <row r="44" s="341" customFormat="true" ht="15" customHeight="true" x14ac:dyDescent="0.2">
      <c r="A44" s="808"/>
      <c r="B44" s="407" t="s">
        <v>48</v>
      </c>
      <c r="C44" s="75" t="s">
        <v>35</v>
      </c>
      <c r="D44" s="72" t="s">
        <v>35</v>
      </c>
      <c r="E44" s="72" t="s">
        <v>35</v>
      </c>
      <c r="F44" s="72" t="s">
        <v>35</v>
      </c>
      <c r="G44" s="69" t="s">
        <v>35</v>
      </c>
      <c r="H44" s="66" t="s">
        <v>35</v>
      </c>
      <c r="I44" s="72" t="s">
        <v>35</v>
      </c>
      <c r="J44" s="72" t="s">
        <v>35</v>
      </c>
      <c r="K44" s="72" t="s">
        <v>35</v>
      </c>
      <c r="L44" s="63" t="s">
        <v>35</v>
      </c>
      <c r="M44" s="75" t="s">
        <v>35</v>
      </c>
      <c r="N44" s="72" t="s">
        <v>35</v>
      </c>
      <c r="O44" s="72" t="s">
        <v>35</v>
      </c>
      <c r="P44" s="72" t="s">
        <v>35</v>
      </c>
      <c r="Q44" s="69" t="s">
        <v>35</v>
      </c>
      <c r="R44" s="66" t="s">
        <v>35</v>
      </c>
      <c r="S44" s="72" t="s">
        <v>35</v>
      </c>
      <c r="T44" s="72" t="s">
        <v>35</v>
      </c>
      <c r="U44" s="72" t="s">
        <v>35</v>
      </c>
      <c r="V44" s="72" t="s">
        <v>35</v>
      </c>
      <c r="W44" s="72" t="s">
        <v>35</v>
      </c>
      <c r="X44" s="72" t="s">
        <v>35</v>
      </c>
      <c r="Y44" s="72" t="s">
        <v>35</v>
      </c>
      <c r="Z44" s="72" t="s">
        <v>35</v>
      </c>
      <c r="AA44" s="72" t="s">
        <v>35</v>
      </c>
      <c r="AB44" s="72" t="s">
        <v>35</v>
      </c>
      <c r="AC44" s="72" t="s">
        <v>35</v>
      </c>
      <c r="AD44" s="72" t="s">
        <v>35</v>
      </c>
      <c r="AE44" s="72" t="s">
        <v>35</v>
      </c>
      <c r="AF44" s="72" t="s">
        <v>35</v>
      </c>
      <c r="AG44" s="72" t="s">
        <v>35</v>
      </c>
      <c r="AH44" s="72" t="s">
        <v>35</v>
      </c>
      <c r="AI44" s="72" t="s">
        <v>35</v>
      </c>
      <c r="AJ44" s="72" t="s">
        <v>35</v>
      </c>
      <c r="AK44" s="72" t="s">
        <v>35</v>
      </c>
      <c r="AL44" s="63" t="s">
        <v>35</v>
      </c>
      <c r="AM44" s="466"/>
      <c r="AN44" s="466"/>
      <c r="AO44" s="466"/>
      <c r="AP44" s="466"/>
      <c r="AQ44" s="466"/>
      <c r="AR44" s="466"/>
      <c r="AS44" s="466"/>
      <c r="AT44" s="466"/>
      <c r="AU44" s="466"/>
      <c r="AV44" s="466"/>
      <c r="AW44" s="466"/>
      <c r="AX44" s="466"/>
      <c r="AY44" s="466"/>
      <c r="AZ44" s="182"/>
      <c r="BA44" s="799"/>
      <c r="BB44" s="625" t="s">
        <v>48</v>
      </c>
      <c r="BC44" s="59" t="s">
        <v>35</v>
      </c>
      <c r="BD44" s="55" t="s">
        <v>35</v>
      </c>
      <c r="BE44" s="55" t="s">
        <v>35</v>
      </c>
      <c r="BF44" s="55" t="s">
        <v>35</v>
      </c>
      <c r="BG44" s="50" t="s">
        <v>35</v>
      </c>
      <c r="BH44" s="59" t="s">
        <v>35</v>
      </c>
      <c r="BI44" s="55" t="s">
        <v>35</v>
      </c>
      <c r="BJ44" s="55" t="s">
        <v>35</v>
      </c>
      <c r="BK44" s="55" t="s">
        <v>35</v>
      </c>
      <c r="BL44" s="50" t="s">
        <v>35</v>
      </c>
      <c r="BM44" s="59" t="s">
        <v>35</v>
      </c>
      <c r="BN44" s="55" t="s">
        <v>35</v>
      </c>
      <c r="BO44" s="55" t="s">
        <v>35</v>
      </c>
      <c r="BP44" s="55" t="s">
        <v>35</v>
      </c>
      <c r="BQ44" s="50" t="s">
        <v>35</v>
      </c>
      <c r="BR44" s="59" t="s">
        <v>35</v>
      </c>
      <c r="BS44" s="55" t="s">
        <v>35</v>
      </c>
      <c r="BT44" s="55" t="s">
        <v>35</v>
      </c>
      <c r="BU44" s="55" t="s">
        <v>35</v>
      </c>
      <c r="BV44" s="55" t="s">
        <v>35</v>
      </c>
      <c r="BW44" s="55" t="s">
        <v>35</v>
      </c>
      <c r="BX44" s="55" t="s">
        <v>35</v>
      </c>
      <c r="BY44" s="44" t="s">
        <v>35</v>
      </c>
      <c r="BZ44" s="44" t="s">
        <v>35</v>
      </c>
      <c r="CA44" s="44" t="s">
        <v>35</v>
      </c>
      <c r="CB44" s="44" t="s">
        <v>35</v>
      </c>
      <c r="CC44" s="44" t="s">
        <v>35</v>
      </c>
      <c r="CD44" s="44" t="s">
        <v>35</v>
      </c>
      <c r="CE44" s="44" t="s">
        <v>35</v>
      </c>
      <c r="CF44" s="44" t="s">
        <v>35</v>
      </c>
      <c r="CG44" s="44" t="s">
        <v>35</v>
      </c>
      <c r="CH44" s="44" t="s">
        <v>35</v>
      </c>
      <c r="CI44" s="44" t="s">
        <v>35</v>
      </c>
      <c r="CJ44" s="44" t="s">
        <v>35</v>
      </c>
      <c r="CK44" s="44" t="s">
        <v>35</v>
      </c>
      <c r="CL44" s="44" t="s">
        <v>35</v>
      </c>
      <c r="CM44" s="2"/>
      <c r="CN44" s="2"/>
      <c r="CO44" s="2"/>
      <c r="CP44" s="2"/>
      <c r="CQ44" s="2"/>
      <c r="CR44" s="2"/>
      <c r="CS44" s="2"/>
      <c r="CT44" s="2"/>
      <c r="CU44" s="2"/>
      <c r="CV44" s="2"/>
      <c r="CW44" s="2"/>
      <c r="CX44" s="2"/>
      <c r="CY44" s="2"/>
      <c r="CZ44" s="2"/>
    </row>
    <row r="45" s="341" customFormat="true" ht="15" customHeight="true" x14ac:dyDescent="0.2">
      <c r="A45" s="808" t="s">
        <v>52</v>
      </c>
      <c r="B45" s="407" t="s">
        <v>49</v>
      </c>
      <c r="C45" s="75" t="s">
        <v>35</v>
      </c>
      <c r="D45" s="72" t="s">
        <v>35</v>
      </c>
      <c r="E45" s="72" t="s">
        <v>35</v>
      </c>
      <c r="F45" s="72" t="s">
        <v>35</v>
      </c>
      <c r="G45" s="69" t="s">
        <v>35</v>
      </c>
      <c r="H45" s="66" t="s">
        <v>35</v>
      </c>
      <c r="I45" s="72" t="s">
        <v>35</v>
      </c>
      <c r="J45" s="72" t="s">
        <v>35</v>
      </c>
      <c r="K45" s="72" t="s">
        <v>35</v>
      </c>
      <c r="L45" s="63" t="s">
        <v>35</v>
      </c>
      <c r="M45" s="75" t="s">
        <v>35</v>
      </c>
      <c r="N45" s="72" t="s">
        <v>35</v>
      </c>
      <c r="O45" s="72" t="s">
        <v>35</v>
      </c>
      <c r="P45" s="72" t="s">
        <v>35</v>
      </c>
      <c r="Q45" s="69" t="s">
        <v>35</v>
      </c>
      <c r="R45" s="66" t="s">
        <v>35</v>
      </c>
      <c r="S45" s="72" t="s">
        <v>35</v>
      </c>
      <c r="T45" s="72" t="s">
        <v>35</v>
      </c>
      <c r="U45" s="72" t="s">
        <v>35</v>
      </c>
      <c r="V45" s="72" t="s">
        <v>35</v>
      </c>
      <c r="W45" s="72" t="s">
        <v>35</v>
      </c>
      <c r="X45" s="72" t="s">
        <v>35</v>
      </c>
      <c r="Y45" s="72" t="s">
        <v>35</v>
      </c>
      <c r="Z45" s="72" t="s">
        <v>35</v>
      </c>
      <c r="AA45" s="72" t="s">
        <v>35</v>
      </c>
      <c r="AB45" s="72" t="s">
        <v>35</v>
      </c>
      <c r="AC45" s="72" t="s">
        <v>35</v>
      </c>
      <c r="AD45" s="72" t="s">
        <v>35</v>
      </c>
      <c r="AE45" s="72" t="s">
        <v>35</v>
      </c>
      <c r="AF45" s="72" t="s">
        <v>35</v>
      </c>
      <c r="AG45" s="72" t="s">
        <v>35</v>
      </c>
      <c r="AH45" s="72" t="s">
        <v>35</v>
      </c>
      <c r="AI45" s="72" t="s">
        <v>35</v>
      </c>
      <c r="AJ45" s="72" t="s">
        <v>35</v>
      </c>
      <c r="AK45" s="72" t="s">
        <v>35</v>
      </c>
      <c r="AL45" s="63" t="s">
        <v>35</v>
      </c>
      <c r="AM45" s="466"/>
      <c r="AN45" s="466"/>
      <c r="AO45" s="466"/>
      <c r="AP45" s="466"/>
      <c r="AQ45" s="466"/>
      <c r="AR45" s="466"/>
      <c r="AS45" s="466"/>
      <c r="AT45" s="466"/>
      <c r="AU45" s="466"/>
      <c r="AV45" s="466"/>
      <c r="AW45" s="466"/>
      <c r="AX45" s="466"/>
      <c r="AY45" s="466"/>
      <c r="AZ45" s="182"/>
      <c r="BA45" s="799" t="s">
        <v>52</v>
      </c>
      <c r="BB45" s="625" t="s">
        <v>49</v>
      </c>
      <c r="BC45" s="59" t="s">
        <v>35</v>
      </c>
      <c r="BD45" s="55" t="s">
        <v>35</v>
      </c>
      <c r="BE45" s="55" t="s">
        <v>35</v>
      </c>
      <c r="BF45" s="55" t="s">
        <v>35</v>
      </c>
      <c r="BG45" s="50" t="s">
        <v>35</v>
      </c>
      <c r="BH45" s="59" t="s">
        <v>35</v>
      </c>
      <c r="BI45" s="55" t="s">
        <v>35</v>
      </c>
      <c r="BJ45" s="55" t="s">
        <v>35</v>
      </c>
      <c r="BK45" s="55" t="s">
        <v>35</v>
      </c>
      <c r="BL45" s="50" t="s">
        <v>35</v>
      </c>
      <c r="BM45" s="59" t="s">
        <v>35</v>
      </c>
      <c r="BN45" s="55" t="s">
        <v>35</v>
      </c>
      <c r="BO45" s="55" t="s">
        <v>35</v>
      </c>
      <c r="BP45" s="55" t="s">
        <v>35</v>
      </c>
      <c r="BQ45" s="50" t="s">
        <v>35</v>
      </c>
      <c r="BR45" s="59" t="s">
        <v>35</v>
      </c>
      <c r="BS45" s="55" t="s">
        <v>35</v>
      </c>
      <c r="BT45" s="55" t="s">
        <v>35</v>
      </c>
      <c r="BU45" s="55" t="s">
        <v>35</v>
      </c>
      <c r="BV45" s="55" t="s">
        <v>35</v>
      </c>
      <c r="BW45" s="55" t="s">
        <v>35</v>
      </c>
      <c r="BX45" s="55" t="s">
        <v>35</v>
      </c>
      <c r="BY45" s="44" t="s">
        <v>35</v>
      </c>
      <c r="BZ45" s="44" t="s">
        <v>35</v>
      </c>
      <c r="CA45" s="44" t="s">
        <v>35</v>
      </c>
      <c r="CB45" s="44" t="s">
        <v>35</v>
      </c>
      <c r="CC45" s="44" t="s">
        <v>35</v>
      </c>
      <c r="CD45" s="44" t="s">
        <v>35</v>
      </c>
      <c r="CE45" s="44" t="s">
        <v>35</v>
      </c>
      <c r="CF45" s="44" t="s">
        <v>35</v>
      </c>
      <c r="CG45" s="44" t="s">
        <v>35</v>
      </c>
      <c r="CH45" s="44" t="s">
        <v>35</v>
      </c>
      <c r="CI45" s="44" t="s">
        <v>35</v>
      </c>
      <c r="CJ45" s="44" t="s">
        <v>35</v>
      </c>
      <c r="CK45" s="44" t="s">
        <v>35</v>
      </c>
      <c r="CL45" s="44" t="s">
        <v>35</v>
      </c>
      <c r="CM45" s="2"/>
      <c r="CN45" s="2"/>
      <c r="CO45" s="2"/>
      <c r="CP45" s="2"/>
      <c r="CQ45" s="2"/>
      <c r="CR45" s="2"/>
      <c r="CS45" s="2"/>
      <c r="CT45" s="2"/>
      <c r="CU45" s="2"/>
      <c r="CV45" s="2"/>
      <c r="CW45" s="2"/>
      <c r="CX45" s="2"/>
      <c r="CY45" s="2"/>
      <c r="CZ45" s="2"/>
    </row>
    <row r="46" s="341" customFormat="true" ht="15" customHeight="true" x14ac:dyDescent="0.2">
      <c r="A46" s="808"/>
      <c r="B46" s="407" t="s">
        <v>48</v>
      </c>
      <c r="C46" s="75" t="s">
        <v>35</v>
      </c>
      <c r="D46" s="72" t="s">
        <v>35</v>
      </c>
      <c r="E46" s="72" t="s">
        <v>35</v>
      </c>
      <c r="F46" s="72" t="s">
        <v>35</v>
      </c>
      <c r="G46" s="69" t="s">
        <v>35</v>
      </c>
      <c r="H46" s="66" t="s">
        <v>35</v>
      </c>
      <c r="I46" s="72" t="s">
        <v>35</v>
      </c>
      <c r="J46" s="72" t="s">
        <v>35</v>
      </c>
      <c r="K46" s="72" t="s">
        <v>35</v>
      </c>
      <c r="L46" s="63" t="s">
        <v>35</v>
      </c>
      <c r="M46" s="75" t="s">
        <v>35</v>
      </c>
      <c r="N46" s="72" t="s">
        <v>35</v>
      </c>
      <c r="O46" s="72" t="s">
        <v>35</v>
      </c>
      <c r="P46" s="72" t="s">
        <v>35</v>
      </c>
      <c r="Q46" s="69" t="s">
        <v>35</v>
      </c>
      <c r="R46" s="66" t="s">
        <v>35</v>
      </c>
      <c r="S46" s="72" t="s">
        <v>35</v>
      </c>
      <c r="T46" s="72" t="s">
        <v>35</v>
      </c>
      <c r="U46" s="72" t="s">
        <v>35</v>
      </c>
      <c r="V46" s="72" t="s">
        <v>35</v>
      </c>
      <c r="W46" s="72" t="s">
        <v>35</v>
      </c>
      <c r="X46" s="72" t="s">
        <v>35</v>
      </c>
      <c r="Y46" s="72" t="s">
        <v>35</v>
      </c>
      <c r="Z46" s="72" t="s">
        <v>35</v>
      </c>
      <c r="AA46" s="72" t="s">
        <v>35</v>
      </c>
      <c r="AB46" s="72" t="s">
        <v>35</v>
      </c>
      <c r="AC46" s="72" t="s">
        <v>35</v>
      </c>
      <c r="AD46" s="72" t="s">
        <v>35</v>
      </c>
      <c r="AE46" s="72" t="s">
        <v>35</v>
      </c>
      <c r="AF46" s="72" t="s">
        <v>35</v>
      </c>
      <c r="AG46" s="72" t="s">
        <v>35</v>
      </c>
      <c r="AH46" s="72" t="s">
        <v>35</v>
      </c>
      <c r="AI46" s="72" t="s">
        <v>35</v>
      </c>
      <c r="AJ46" s="72" t="s">
        <v>35</v>
      </c>
      <c r="AK46" s="72" t="s">
        <v>35</v>
      </c>
      <c r="AL46" s="63" t="s">
        <v>35</v>
      </c>
      <c r="AM46" s="466"/>
      <c r="AN46" s="466"/>
      <c r="AO46" s="466"/>
      <c r="AP46" s="466"/>
      <c r="AQ46" s="466"/>
      <c r="AR46" s="466"/>
      <c r="AS46" s="466"/>
      <c r="AT46" s="466"/>
      <c r="AU46" s="466"/>
      <c r="AV46" s="466"/>
      <c r="AW46" s="466"/>
      <c r="AX46" s="466"/>
      <c r="AY46" s="466"/>
      <c r="AZ46" s="182"/>
      <c r="BA46" s="799"/>
      <c r="BB46" s="625" t="s">
        <v>48</v>
      </c>
      <c r="BC46" s="59" t="s">
        <v>35</v>
      </c>
      <c r="BD46" s="55" t="s">
        <v>35</v>
      </c>
      <c r="BE46" s="55" t="s">
        <v>35</v>
      </c>
      <c r="BF46" s="55" t="s">
        <v>35</v>
      </c>
      <c r="BG46" s="50" t="s">
        <v>35</v>
      </c>
      <c r="BH46" s="59" t="s">
        <v>35</v>
      </c>
      <c r="BI46" s="55" t="s">
        <v>35</v>
      </c>
      <c r="BJ46" s="55" t="s">
        <v>35</v>
      </c>
      <c r="BK46" s="55" t="s">
        <v>35</v>
      </c>
      <c r="BL46" s="50" t="s">
        <v>35</v>
      </c>
      <c r="BM46" s="59" t="s">
        <v>35</v>
      </c>
      <c r="BN46" s="55" t="s">
        <v>35</v>
      </c>
      <c r="BO46" s="55" t="s">
        <v>35</v>
      </c>
      <c r="BP46" s="55" t="s">
        <v>35</v>
      </c>
      <c r="BQ46" s="50" t="s">
        <v>35</v>
      </c>
      <c r="BR46" s="59" t="s">
        <v>35</v>
      </c>
      <c r="BS46" s="55" t="s">
        <v>35</v>
      </c>
      <c r="BT46" s="55" t="s">
        <v>35</v>
      </c>
      <c r="BU46" s="55" t="s">
        <v>35</v>
      </c>
      <c r="BV46" s="55" t="s">
        <v>35</v>
      </c>
      <c r="BW46" s="55" t="s">
        <v>35</v>
      </c>
      <c r="BX46" s="55" t="s">
        <v>35</v>
      </c>
      <c r="BY46" s="44" t="s">
        <v>35</v>
      </c>
      <c r="BZ46" s="44" t="s">
        <v>35</v>
      </c>
      <c r="CA46" s="44" t="s">
        <v>35</v>
      </c>
      <c r="CB46" s="44" t="s">
        <v>35</v>
      </c>
      <c r="CC46" s="44" t="s">
        <v>35</v>
      </c>
      <c r="CD46" s="44" t="s">
        <v>35</v>
      </c>
      <c r="CE46" s="44" t="s">
        <v>35</v>
      </c>
      <c r="CF46" s="44" t="s">
        <v>35</v>
      </c>
      <c r="CG46" s="44" t="s">
        <v>35</v>
      </c>
      <c r="CH46" s="44" t="s">
        <v>35</v>
      </c>
      <c r="CI46" s="44" t="s">
        <v>35</v>
      </c>
      <c r="CJ46" s="44" t="s">
        <v>35</v>
      </c>
      <c r="CK46" s="44" t="s">
        <v>35</v>
      </c>
      <c r="CL46" s="44" t="s">
        <v>35</v>
      </c>
      <c r="CM46" s="2"/>
      <c r="CN46" s="2"/>
      <c r="CO46" s="2"/>
      <c r="CP46" s="2"/>
      <c r="CQ46" s="2"/>
      <c r="CR46" s="2"/>
      <c r="CS46" s="2"/>
      <c r="CT46" s="2"/>
      <c r="CU46" s="2"/>
      <c r="CV46" s="2"/>
      <c r="CW46" s="2"/>
      <c r="CX46" s="2"/>
      <c r="CY46" s="2"/>
      <c r="CZ46" s="2"/>
    </row>
    <row r="47" s="336" customFormat="true" ht="15" customHeight="true" x14ac:dyDescent="0.2">
      <c r="A47" s="808" t="s">
        <v>102</v>
      </c>
      <c r="B47" s="407" t="s">
        <v>101</v>
      </c>
      <c r="C47" s="75" t="s">
        <v>35</v>
      </c>
      <c r="D47" s="72" t="s">
        <v>35</v>
      </c>
      <c r="E47" s="72" t="s">
        <v>35</v>
      </c>
      <c r="F47" s="72" t="s">
        <v>35</v>
      </c>
      <c r="G47" s="69" t="s">
        <v>35</v>
      </c>
      <c r="H47" s="66" t="s">
        <v>35</v>
      </c>
      <c r="I47" s="72" t="s">
        <v>35</v>
      </c>
      <c r="J47" s="72" t="s">
        <v>35</v>
      </c>
      <c r="K47" s="72" t="s">
        <v>35</v>
      </c>
      <c r="L47" s="63" t="s">
        <v>35</v>
      </c>
      <c r="M47" s="75" t="s">
        <v>35</v>
      </c>
      <c r="N47" s="72" t="s">
        <v>35</v>
      </c>
      <c r="O47" s="72" t="s">
        <v>35</v>
      </c>
      <c r="P47" s="72" t="s">
        <v>35</v>
      </c>
      <c r="Q47" s="69" t="s">
        <v>35</v>
      </c>
      <c r="R47" s="66" t="s">
        <v>35</v>
      </c>
      <c r="S47" s="72" t="s">
        <v>35</v>
      </c>
      <c r="T47" s="72" t="s">
        <v>35</v>
      </c>
      <c r="U47" s="72" t="s">
        <v>35</v>
      </c>
      <c r="V47" s="72" t="s">
        <v>35</v>
      </c>
      <c r="W47" s="72" t="s">
        <v>35</v>
      </c>
      <c r="X47" s="72" t="s">
        <v>35</v>
      </c>
      <c r="Y47" s="72" t="s">
        <v>35</v>
      </c>
      <c r="Z47" s="72" t="s">
        <v>35</v>
      </c>
      <c r="AA47" s="72" t="s">
        <v>35</v>
      </c>
      <c r="AB47" s="72" t="s">
        <v>35</v>
      </c>
      <c r="AC47" s="72" t="s">
        <v>35</v>
      </c>
      <c r="AD47" s="72" t="s">
        <v>35</v>
      </c>
      <c r="AE47" s="72" t="s">
        <v>35</v>
      </c>
      <c r="AF47" s="72" t="s">
        <v>35</v>
      </c>
      <c r="AG47" s="72" t="s">
        <v>35</v>
      </c>
      <c r="AH47" s="72" t="s">
        <v>35</v>
      </c>
      <c r="AI47" s="72" t="s">
        <v>35</v>
      </c>
      <c r="AJ47" s="72" t="s">
        <v>35</v>
      </c>
      <c r="AK47" s="72" t="s">
        <v>35</v>
      </c>
      <c r="AL47" s="63" t="s">
        <v>35</v>
      </c>
      <c r="AM47" s="9"/>
      <c r="AN47" s="9"/>
      <c r="AO47" s="9"/>
      <c r="AP47" s="9"/>
      <c r="AQ47" s="9"/>
      <c r="AR47" s="9"/>
      <c r="AS47" s="9"/>
      <c r="AT47" s="9"/>
      <c r="AU47" s="9"/>
      <c r="AV47" s="9"/>
      <c r="AW47" s="9"/>
      <c r="AX47" s="9"/>
      <c r="AY47" s="9"/>
      <c r="AZ47" s="373"/>
      <c r="BA47" s="799" t="s">
        <v>102</v>
      </c>
      <c r="BB47" s="625" t="s">
        <v>101</v>
      </c>
      <c r="BC47" s="59" t="s">
        <v>35</v>
      </c>
      <c r="BD47" s="55" t="s">
        <v>35</v>
      </c>
      <c r="BE47" s="55" t="s">
        <v>35</v>
      </c>
      <c r="BF47" s="55" t="s">
        <v>35</v>
      </c>
      <c r="BG47" s="50" t="s">
        <v>35</v>
      </c>
      <c r="BH47" s="59" t="s">
        <v>35</v>
      </c>
      <c r="BI47" s="55" t="s">
        <v>35</v>
      </c>
      <c r="BJ47" s="55" t="s">
        <v>35</v>
      </c>
      <c r="BK47" s="55" t="s">
        <v>35</v>
      </c>
      <c r="BL47" s="50" t="s">
        <v>35</v>
      </c>
      <c r="BM47" s="59" t="s">
        <v>35</v>
      </c>
      <c r="BN47" s="55" t="s">
        <v>35</v>
      </c>
      <c r="BO47" s="55" t="s">
        <v>35</v>
      </c>
      <c r="BP47" s="55" t="s">
        <v>35</v>
      </c>
      <c r="BQ47" s="50" t="s">
        <v>35</v>
      </c>
      <c r="BR47" s="59" t="s">
        <v>35</v>
      </c>
      <c r="BS47" s="55" t="s">
        <v>35</v>
      </c>
      <c r="BT47" s="55" t="s">
        <v>35</v>
      </c>
      <c r="BU47" s="55" t="s">
        <v>35</v>
      </c>
      <c r="BV47" s="55" t="s">
        <v>35</v>
      </c>
      <c r="BW47" s="55" t="s">
        <v>35</v>
      </c>
      <c r="BX47" s="55" t="s">
        <v>35</v>
      </c>
      <c r="BY47" s="44" t="s">
        <v>35</v>
      </c>
      <c r="BZ47" s="44" t="s">
        <v>35</v>
      </c>
      <c r="CA47" s="44" t="s">
        <v>35</v>
      </c>
      <c r="CB47" s="44" t="s">
        <v>35</v>
      </c>
      <c r="CC47" s="44" t="s">
        <v>35</v>
      </c>
      <c r="CD47" s="44" t="s">
        <v>35</v>
      </c>
      <c r="CE47" s="44" t="s">
        <v>35</v>
      </c>
      <c r="CF47" s="44" t="s">
        <v>35</v>
      </c>
      <c r="CG47" s="44" t="s">
        <v>35</v>
      </c>
      <c r="CH47" s="44" t="s">
        <v>35</v>
      </c>
      <c r="CI47" s="44" t="s">
        <v>35</v>
      </c>
      <c r="CJ47" s="44" t="s">
        <v>35</v>
      </c>
      <c r="CK47" s="44" t="s">
        <v>35</v>
      </c>
      <c r="CL47" s="44" t="s">
        <v>35</v>
      </c>
      <c r="CM47" s="2"/>
      <c r="CN47" s="2"/>
      <c r="CO47" s="2"/>
      <c r="CP47" s="2"/>
      <c r="CQ47" s="2"/>
      <c r="CR47" s="2"/>
      <c r="CS47" s="2"/>
      <c r="CT47" s="2"/>
      <c r="CU47" s="2"/>
      <c r="CV47" s="2"/>
      <c r="CW47" s="2"/>
      <c r="CX47" s="2"/>
      <c r="CY47" s="2"/>
      <c r="CZ47" s="2"/>
    </row>
    <row r="48" s="336" customFormat="true" ht="15" customHeight="true" x14ac:dyDescent="0.2">
      <c r="A48" s="808"/>
      <c r="B48" s="407" t="s">
        <v>100</v>
      </c>
      <c r="C48" s="75" t="s">
        <v>35</v>
      </c>
      <c r="D48" s="72" t="s">
        <v>35</v>
      </c>
      <c r="E48" s="72" t="s">
        <v>35</v>
      </c>
      <c r="F48" s="72" t="s">
        <v>35</v>
      </c>
      <c r="G48" s="69" t="s">
        <v>35</v>
      </c>
      <c r="H48" s="66" t="s">
        <v>35</v>
      </c>
      <c r="I48" s="72" t="s">
        <v>35</v>
      </c>
      <c r="J48" s="72" t="s">
        <v>35</v>
      </c>
      <c r="K48" s="72" t="s">
        <v>35</v>
      </c>
      <c r="L48" s="63" t="s">
        <v>35</v>
      </c>
      <c r="M48" s="75" t="s">
        <v>35</v>
      </c>
      <c r="N48" s="72" t="s">
        <v>35</v>
      </c>
      <c r="O48" s="72" t="s">
        <v>35</v>
      </c>
      <c r="P48" s="72" t="s">
        <v>35</v>
      </c>
      <c r="Q48" s="69" t="s">
        <v>35</v>
      </c>
      <c r="R48" s="66" t="s">
        <v>35</v>
      </c>
      <c r="S48" s="72" t="s">
        <v>35</v>
      </c>
      <c r="T48" s="72" t="s">
        <v>35</v>
      </c>
      <c r="U48" s="72" t="s">
        <v>35</v>
      </c>
      <c r="V48" s="72" t="s">
        <v>35</v>
      </c>
      <c r="W48" s="72" t="s">
        <v>35</v>
      </c>
      <c r="X48" s="72" t="s">
        <v>35</v>
      </c>
      <c r="Y48" s="72" t="s">
        <v>35</v>
      </c>
      <c r="Z48" s="72" t="s">
        <v>35</v>
      </c>
      <c r="AA48" s="72" t="s">
        <v>35</v>
      </c>
      <c r="AB48" s="72" t="s">
        <v>35</v>
      </c>
      <c r="AC48" s="72" t="s">
        <v>35</v>
      </c>
      <c r="AD48" s="72" t="s">
        <v>35</v>
      </c>
      <c r="AE48" s="72" t="s">
        <v>35</v>
      </c>
      <c r="AF48" s="72" t="s">
        <v>35</v>
      </c>
      <c r="AG48" s="72" t="s">
        <v>35</v>
      </c>
      <c r="AH48" s="72" t="s">
        <v>35</v>
      </c>
      <c r="AI48" s="72" t="s">
        <v>35</v>
      </c>
      <c r="AJ48" s="72" t="s">
        <v>35</v>
      </c>
      <c r="AK48" s="72" t="s">
        <v>35</v>
      </c>
      <c r="AL48" s="63" t="s">
        <v>35</v>
      </c>
      <c r="AM48" s="9"/>
      <c r="AN48" s="9"/>
      <c r="AO48" s="9"/>
      <c r="AP48" s="9"/>
      <c r="AQ48" s="9"/>
      <c r="AR48" s="9"/>
      <c r="AS48" s="9"/>
      <c r="AT48" s="9"/>
      <c r="AU48" s="9"/>
      <c r="AV48" s="9"/>
      <c r="AW48" s="9"/>
      <c r="AX48" s="9"/>
      <c r="AY48" s="9"/>
      <c r="AZ48" s="373"/>
      <c r="BA48" s="799"/>
      <c r="BB48" s="625" t="s">
        <v>100</v>
      </c>
      <c r="BC48" s="59" t="s">
        <v>35</v>
      </c>
      <c r="BD48" s="55" t="s">
        <v>35</v>
      </c>
      <c r="BE48" s="55" t="s">
        <v>35</v>
      </c>
      <c r="BF48" s="55" t="s">
        <v>35</v>
      </c>
      <c r="BG48" s="50" t="s">
        <v>35</v>
      </c>
      <c r="BH48" s="59" t="s">
        <v>35</v>
      </c>
      <c r="BI48" s="55" t="s">
        <v>35</v>
      </c>
      <c r="BJ48" s="55" t="s">
        <v>35</v>
      </c>
      <c r="BK48" s="55" t="s">
        <v>35</v>
      </c>
      <c r="BL48" s="50" t="s">
        <v>35</v>
      </c>
      <c r="BM48" s="59" t="s">
        <v>35</v>
      </c>
      <c r="BN48" s="55" t="s">
        <v>35</v>
      </c>
      <c r="BO48" s="55" t="s">
        <v>35</v>
      </c>
      <c r="BP48" s="55" t="s">
        <v>35</v>
      </c>
      <c r="BQ48" s="50" t="s">
        <v>35</v>
      </c>
      <c r="BR48" s="59" t="s">
        <v>35</v>
      </c>
      <c r="BS48" s="55" t="s">
        <v>35</v>
      </c>
      <c r="BT48" s="55" t="s">
        <v>35</v>
      </c>
      <c r="BU48" s="55" t="s">
        <v>35</v>
      </c>
      <c r="BV48" s="55" t="s">
        <v>35</v>
      </c>
      <c r="BW48" s="55" t="s">
        <v>35</v>
      </c>
      <c r="BX48" s="55" t="s">
        <v>35</v>
      </c>
      <c r="BY48" s="44" t="s">
        <v>35</v>
      </c>
      <c r="BZ48" s="44" t="s">
        <v>35</v>
      </c>
      <c r="CA48" s="44" t="s">
        <v>35</v>
      </c>
      <c r="CB48" s="44" t="s">
        <v>35</v>
      </c>
      <c r="CC48" s="44" t="s">
        <v>35</v>
      </c>
      <c r="CD48" s="44" t="s">
        <v>35</v>
      </c>
      <c r="CE48" s="44" t="s">
        <v>35</v>
      </c>
      <c r="CF48" s="44" t="s">
        <v>35</v>
      </c>
      <c r="CG48" s="44" t="s">
        <v>35</v>
      </c>
      <c r="CH48" s="44" t="s">
        <v>35</v>
      </c>
      <c r="CI48" s="44" t="s">
        <v>35</v>
      </c>
      <c r="CJ48" s="44" t="s">
        <v>35</v>
      </c>
      <c r="CK48" s="44" t="s">
        <v>35</v>
      </c>
      <c r="CL48" s="44" t="s">
        <v>35</v>
      </c>
      <c r="CM48" s="2"/>
      <c r="CN48" s="2"/>
      <c r="CO48" s="2"/>
      <c r="CP48" s="2"/>
      <c r="CQ48" s="2"/>
      <c r="CR48" s="2"/>
      <c r="CS48" s="2"/>
      <c r="CT48" s="2"/>
      <c r="CU48" s="2"/>
      <c r="CV48" s="2"/>
      <c r="CW48" s="2"/>
      <c r="CX48" s="2"/>
      <c r="CY48" s="2"/>
      <c r="CZ48" s="2"/>
    </row>
    <row r="49" s="336" customFormat="true" ht="15" customHeight="true" x14ac:dyDescent="0.2">
      <c r="A49" s="808"/>
      <c r="B49" s="407" t="s">
        <v>68</v>
      </c>
      <c r="C49" s="75" t="s">
        <v>35</v>
      </c>
      <c r="D49" s="72" t="s">
        <v>35</v>
      </c>
      <c r="E49" s="72" t="s">
        <v>35</v>
      </c>
      <c r="F49" s="72" t="s">
        <v>35</v>
      </c>
      <c r="G49" s="69" t="s">
        <v>35</v>
      </c>
      <c r="H49" s="66" t="s">
        <v>35</v>
      </c>
      <c r="I49" s="72" t="s">
        <v>35</v>
      </c>
      <c r="J49" s="72" t="s">
        <v>35</v>
      </c>
      <c r="K49" s="72" t="s">
        <v>35</v>
      </c>
      <c r="L49" s="63" t="s">
        <v>35</v>
      </c>
      <c r="M49" s="75" t="s">
        <v>35</v>
      </c>
      <c r="N49" s="72" t="s">
        <v>35</v>
      </c>
      <c r="O49" s="72" t="s">
        <v>35</v>
      </c>
      <c r="P49" s="72" t="s">
        <v>35</v>
      </c>
      <c r="Q49" s="69" t="s">
        <v>35</v>
      </c>
      <c r="R49" s="66" t="s">
        <v>35</v>
      </c>
      <c r="S49" s="72" t="s">
        <v>35</v>
      </c>
      <c r="T49" s="72" t="s">
        <v>35</v>
      </c>
      <c r="U49" s="72" t="s">
        <v>35</v>
      </c>
      <c r="V49" s="72" t="s">
        <v>35</v>
      </c>
      <c r="W49" s="72" t="s">
        <v>35</v>
      </c>
      <c r="X49" s="72" t="s">
        <v>35</v>
      </c>
      <c r="Y49" s="72" t="s">
        <v>35</v>
      </c>
      <c r="Z49" s="72" t="s">
        <v>35</v>
      </c>
      <c r="AA49" s="72" t="s">
        <v>35</v>
      </c>
      <c r="AB49" s="72" t="s">
        <v>35</v>
      </c>
      <c r="AC49" s="72" t="s">
        <v>35</v>
      </c>
      <c r="AD49" s="72" t="s">
        <v>35</v>
      </c>
      <c r="AE49" s="72" t="s">
        <v>35</v>
      </c>
      <c r="AF49" s="72" t="s">
        <v>35</v>
      </c>
      <c r="AG49" s="72" t="s">
        <v>35</v>
      </c>
      <c r="AH49" s="72" t="s">
        <v>35</v>
      </c>
      <c r="AI49" s="72" t="s">
        <v>35</v>
      </c>
      <c r="AJ49" s="72" t="s">
        <v>35</v>
      </c>
      <c r="AK49" s="72" t="s">
        <v>35</v>
      </c>
      <c r="AL49" s="63" t="s">
        <v>35</v>
      </c>
      <c r="AM49" s="9"/>
      <c r="AN49" s="9"/>
      <c r="AO49" s="9"/>
      <c r="AP49" s="9"/>
      <c r="AQ49" s="9"/>
      <c r="AR49" s="9"/>
      <c r="AS49" s="9"/>
      <c r="AT49" s="9"/>
      <c r="AU49" s="9"/>
      <c r="AV49" s="9"/>
      <c r="AW49" s="9"/>
      <c r="AX49" s="9"/>
      <c r="AY49" s="9"/>
      <c r="AZ49" s="373"/>
      <c r="BA49" s="799"/>
      <c r="BB49" s="625" t="s">
        <v>68</v>
      </c>
      <c r="BC49" s="59" t="s">
        <v>35</v>
      </c>
      <c r="BD49" s="55" t="s">
        <v>35</v>
      </c>
      <c r="BE49" s="55" t="s">
        <v>35</v>
      </c>
      <c r="BF49" s="55" t="s">
        <v>35</v>
      </c>
      <c r="BG49" s="50" t="s">
        <v>35</v>
      </c>
      <c r="BH49" s="59" t="s">
        <v>35</v>
      </c>
      <c r="BI49" s="55" t="s">
        <v>35</v>
      </c>
      <c r="BJ49" s="55" t="s">
        <v>35</v>
      </c>
      <c r="BK49" s="55" t="s">
        <v>35</v>
      </c>
      <c r="BL49" s="50" t="s">
        <v>35</v>
      </c>
      <c r="BM49" s="59" t="s">
        <v>35</v>
      </c>
      <c r="BN49" s="55" t="s">
        <v>35</v>
      </c>
      <c r="BO49" s="55" t="s">
        <v>35</v>
      </c>
      <c r="BP49" s="55" t="s">
        <v>35</v>
      </c>
      <c r="BQ49" s="50" t="s">
        <v>35</v>
      </c>
      <c r="BR49" s="59" t="s">
        <v>35</v>
      </c>
      <c r="BS49" s="55" t="s">
        <v>35</v>
      </c>
      <c r="BT49" s="55" t="s">
        <v>35</v>
      </c>
      <c r="BU49" s="55" t="s">
        <v>35</v>
      </c>
      <c r="BV49" s="55" t="s">
        <v>35</v>
      </c>
      <c r="BW49" s="55" t="s">
        <v>35</v>
      </c>
      <c r="BX49" s="55" t="s">
        <v>35</v>
      </c>
      <c r="BY49" s="44" t="s">
        <v>35</v>
      </c>
      <c r="BZ49" s="44" t="s">
        <v>35</v>
      </c>
      <c r="CA49" s="44" t="s">
        <v>35</v>
      </c>
      <c r="CB49" s="44" t="s">
        <v>35</v>
      </c>
      <c r="CC49" s="44" t="s">
        <v>35</v>
      </c>
      <c r="CD49" s="44" t="s">
        <v>35</v>
      </c>
      <c r="CE49" s="44" t="s">
        <v>35</v>
      </c>
      <c r="CF49" s="44" t="s">
        <v>35</v>
      </c>
      <c r="CG49" s="44" t="s">
        <v>35</v>
      </c>
      <c r="CH49" s="44" t="s">
        <v>35</v>
      </c>
      <c r="CI49" s="44" t="s">
        <v>35</v>
      </c>
      <c r="CJ49" s="44" t="s">
        <v>35</v>
      </c>
      <c r="CK49" s="44" t="s">
        <v>35</v>
      </c>
      <c r="CL49" s="44" t="s">
        <v>35</v>
      </c>
      <c r="CM49" s="2"/>
      <c r="CN49" s="2"/>
      <c r="CO49" s="2"/>
      <c r="CP49" s="2"/>
      <c r="CQ49" s="2"/>
      <c r="CR49" s="2"/>
      <c r="CS49" s="2"/>
      <c r="CT49" s="2"/>
      <c r="CU49" s="2"/>
      <c r="CV49" s="2"/>
      <c r="CW49" s="2"/>
      <c r="CX49" s="2"/>
      <c r="CY49" s="2"/>
      <c r="CZ49" s="2"/>
    </row>
    <row r="50" s="336" customFormat="true" ht="15" customHeight="true" x14ac:dyDescent="0.2">
      <c r="A50" s="808" t="s">
        <v>103</v>
      </c>
      <c r="B50" s="407" t="s">
        <v>101</v>
      </c>
      <c r="C50" s="75" t="s">
        <v>35</v>
      </c>
      <c r="D50" s="72" t="s">
        <v>35</v>
      </c>
      <c r="E50" s="72" t="s">
        <v>35</v>
      </c>
      <c r="F50" s="72" t="s">
        <v>35</v>
      </c>
      <c r="G50" s="69" t="s">
        <v>35</v>
      </c>
      <c r="H50" s="66" t="s">
        <v>35</v>
      </c>
      <c r="I50" s="72" t="s">
        <v>35</v>
      </c>
      <c r="J50" s="72" t="s">
        <v>35</v>
      </c>
      <c r="K50" s="72" t="s">
        <v>35</v>
      </c>
      <c r="L50" s="63" t="s">
        <v>35</v>
      </c>
      <c r="M50" s="75" t="s">
        <v>35</v>
      </c>
      <c r="N50" s="72" t="s">
        <v>35</v>
      </c>
      <c r="O50" s="72" t="s">
        <v>35</v>
      </c>
      <c r="P50" s="72" t="s">
        <v>35</v>
      </c>
      <c r="Q50" s="69" t="s">
        <v>35</v>
      </c>
      <c r="R50" s="66" t="s">
        <v>35</v>
      </c>
      <c r="S50" s="72" t="s">
        <v>35</v>
      </c>
      <c r="T50" s="72" t="s">
        <v>35</v>
      </c>
      <c r="U50" s="72" t="s">
        <v>35</v>
      </c>
      <c r="V50" s="72" t="s">
        <v>35</v>
      </c>
      <c r="W50" s="72" t="s">
        <v>35</v>
      </c>
      <c r="X50" s="72" t="s">
        <v>35</v>
      </c>
      <c r="Y50" s="72" t="s">
        <v>35</v>
      </c>
      <c r="Z50" s="72" t="s">
        <v>35</v>
      </c>
      <c r="AA50" s="72" t="s">
        <v>35</v>
      </c>
      <c r="AB50" s="72" t="s">
        <v>35</v>
      </c>
      <c r="AC50" s="72" t="s">
        <v>35</v>
      </c>
      <c r="AD50" s="72" t="s">
        <v>35</v>
      </c>
      <c r="AE50" s="72" t="s">
        <v>35</v>
      </c>
      <c r="AF50" s="72" t="s">
        <v>35</v>
      </c>
      <c r="AG50" s="72" t="s">
        <v>35</v>
      </c>
      <c r="AH50" s="72" t="s">
        <v>35</v>
      </c>
      <c r="AI50" s="72" t="s">
        <v>35</v>
      </c>
      <c r="AJ50" s="72" t="s">
        <v>35</v>
      </c>
      <c r="AK50" s="72" t="s">
        <v>35</v>
      </c>
      <c r="AL50" s="63" t="s">
        <v>35</v>
      </c>
      <c r="AM50" s="9"/>
      <c r="AN50" s="9"/>
      <c r="AO50" s="9"/>
      <c r="AP50" s="9"/>
      <c r="AQ50" s="9"/>
      <c r="AR50" s="9"/>
      <c r="AS50" s="9"/>
      <c r="AT50" s="9"/>
      <c r="AU50" s="9"/>
      <c r="AV50" s="9"/>
      <c r="AW50" s="9"/>
      <c r="AX50" s="9"/>
      <c r="AY50" s="9"/>
      <c r="AZ50" s="373"/>
      <c r="BA50" s="799" t="s">
        <v>103</v>
      </c>
      <c r="BB50" s="625" t="s">
        <v>101</v>
      </c>
      <c r="BC50" s="59" t="s">
        <v>35</v>
      </c>
      <c r="BD50" s="55" t="s">
        <v>35</v>
      </c>
      <c r="BE50" s="55" t="s">
        <v>35</v>
      </c>
      <c r="BF50" s="55" t="s">
        <v>35</v>
      </c>
      <c r="BG50" s="50" t="s">
        <v>35</v>
      </c>
      <c r="BH50" s="59" t="s">
        <v>35</v>
      </c>
      <c r="BI50" s="55" t="s">
        <v>35</v>
      </c>
      <c r="BJ50" s="55" t="s">
        <v>35</v>
      </c>
      <c r="BK50" s="55" t="s">
        <v>35</v>
      </c>
      <c r="BL50" s="50" t="s">
        <v>35</v>
      </c>
      <c r="BM50" s="59" t="s">
        <v>35</v>
      </c>
      <c r="BN50" s="55" t="s">
        <v>35</v>
      </c>
      <c r="BO50" s="55" t="s">
        <v>35</v>
      </c>
      <c r="BP50" s="55" t="s">
        <v>35</v>
      </c>
      <c r="BQ50" s="50" t="s">
        <v>35</v>
      </c>
      <c r="BR50" s="59" t="s">
        <v>35</v>
      </c>
      <c r="BS50" s="55" t="s">
        <v>35</v>
      </c>
      <c r="BT50" s="55" t="s">
        <v>35</v>
      </c>
      <c r="BU50" s="55" t="s">
        <v>35</v>
      </c>
      <c r="BV50" s="55" t="s">
        <v>35</v>
      </c>
      <c r="BW50" s="55" t="s">
        <v>35</v>
      </c>
      <c r="BX50" s="55" t="s">
        <v>35</v>
      </c>
      <c r="BY50" s="44" t="s">
        <v>35</v>
      </c>
      <c r="BZ50" s="44" t="s">
        <v>35</v>
      </c>
      <c r="CA50" s="44" t="s">
        <v>35</v>
      </c>
      <c r="CB50" s="44" t="s">
        <v>35</v>
      </c>
      <c r="CC50" s="44" t="s">
        <v>35</v>
      </c>
      <c r="CD50" s="44" t="s">
        <v>35</v>
      </c>
      <c r="CE50" s="44" t="s">
        <v>35</v>
      </c>
      <c r="CF50" s="44" t="s">
        <v>35</v>
      </c>
      <c r="CG50" s="44" t="s">
        <v>35</v>
      </c>
      <c r="CH50" s="44" t="s">
        <v>35</v>
      </c>
      <c r="CI50" s="44" t="s">
        <v>35</v>
      </c>
      <c r="CJ50" s="44" t="s">
        <v>35</v>
      </c>
      <c r="CK50" s="44" t="s">
        <v>35</v>
      </c>
      <c r="CL50" s="44" t="s">
        <v>35</v>
      </c>
      <c r="CM50" s="2"/>
      <c r="CN50" s="2"/>
      <c r="CO50" s="2"/>
      <c r="CP50" s="2"/>
      <c r="CQ50" s="2"/>
      <c r="CR50" s="2"/>
      <c r="CS50" s="2"/>
      <c r="CT50" s="2"/>
      <c r="CU50" s="2"/>
      <c r="CV50" s="2"/>
      <c r="CW50" s="2"/>
      <c r="CX50" s="2"/>
      <c r="CY50" s="2"/>
      <c r="CZ50" s="2"/>
    </row>
    <row r="51" s="336" customFormat="true" ht="15" customHeight="true" x14ac:dyDescent="0.2">
      <c r="A51" s="808"/>
      <c r="B51" s="407" t="s">
        <v>100</v>
      </c>
      <c r="C51" s="75" t="s">
        <v>35</v>
      </c>
      <c r="D51" s="72" t="s">
        <v>35</v>
      </c>
      <c r="E51" s="72" t="s">
        <v>35</v>
      </c>
      <c r="F51" s="72" t="s">
        <v>35</v>
      </c>
      <c r="G51" s="69" t="s">
        <v>35</v>
      </c>
      <c r="H51" s="66" t="s">
        <v>35</v>
      </c>
      <c r="I51" s="72" t="s">
        <v>35</v>
      </c>
      <c r="J51" s="72" t="s">
        <v>35</v>
      </c>
      <c r="K51" s="72" t="s">
        <v>35</v>
      </c>
      <c r="L51" s="63" t="s">
        <v>35</v>
      </c>
      <c r="M51" s="75" t="s">
        <v>35</v>
      </c>
      <c r="N51" s="72" t="s">
        <v>35</v>
      </c>
      <c r="O51" s="72" t="s">
        <v>35</v>
      </c>
      <c r="P51" s="72" t="s">
        <v>35</v>
      </c>
      <c r="Q51" s="69" t="s">
        <v>35</v>
      </c>
      <c r="R51" s="66" t="s">
        <v>35</v>
      </c>
      <c r="S51" s="72" t="s">
        <v>35</v>
      </c>
      <c r="T51" s="72" t="s">
        <v>35</v>
      </c>
      <c r="U51" s="72" t="s">
        <v>35</v>
      </c>
      <c r="V51" s="72" t="s">
        <v>35</v>
      </c>
      <c r="W51" s="72" t="s">
        <v>35</v>
      </c>
      <c r="X51" s="72" t="s">
        <v>35</v>
      </c>
      <c r="Y51" s="72" t="s">
        <v>35</v>
      </c>
      <c r="Z51" s="72" t="s">
        <v>35</v>
      </c>
      <c r="AA51" s="72" t="s">
        <v>35</v>
      </c>
      <c r="AB51" s="72" t="s">
        <v>35</v>
      </c>
      <c r="AC51" s="72" t="s">
        <v>35</v>
      </c>
      <c r="AD51" s="72" t="s">
        <v>35</v>
      </c>
      <c r="AE51" s="72" t="s">
        <v>35</v>
      </c>
      <c r="AF51" s="72" t="s">
        <v>35</v>
      </c>
      <c r="AG51" s="72" t="s">
        <v>35</v>
      </c>
      <c r="AH51" s="72" t="s">
        <v>35</v>
      </c>
      <c r="AI51" s="72" t="s">
        <v>35</v>
      </c>
      <c r="AJ51" s="72" t="s">
        <v>35</v>
      </c>
      <c r="AK51" s="72" t="s">
        <v>35</v>
      </c>
      <c r="AL51" s="63" t="s">
        <v>35</v>
      </c>
      <c r="AM51" s="9"/>
      <c r="AN51" s="9"/>
      <c r="AO51" s="9"/>
      <c r="AP51" s="9"/>
      <c r="AQ51" s="9"/>
      <c r="AR51" s="9"/>
      <c r="AS51" s="9"/>
      <c r="AT51" s="9"/>
      <c r="AU51" s="9"/>
      <c r="AV51" s="9"/>
      <c r="AW51" s="9"/>
      <c r="AX51" s="9"/>
      <c r="AY51" s="9"/>
      <c r="AZ51" s="373"/>
      <c r="BA51" s="799"/>
      <c r="BB51" s="625" t="s">
        <v>100</v>
      </c>
      <c r="BC51" s="59" t="s">
        <v>35</v>
      </c>
      <c r="BD51" s="55" t="s">
        <v>35</v>
      </c>
      <c r="BE51" s="55" t="s">
        <v>35</v>
      </c>
      <c r="BF51" s="55" t="s">
        <v>35</v>
      </c>
      <c r="BG51" s="50" t="s">
        <v>35</v>
      </c>
      <c r="BH51" s="59" t="s">
        <v>35</v>
      </c>
      <c r="BI51" s="55" t="s">
        <v>35</v>
      </c>
      <c r="BJ51" s="55" t="s">
        <v>35</v>
      </c>
      <c r="BK51" s="55" t="s">
        <v>35</v>
      </c>
      <c r="BL51" s="50" t="s">
        <v>35</v>
      </c>
      <c r="BM51" s="59" t="s">
        <v>35</v>
      </c>
      <c r="BN51" s="55" t="s">
        <v>35</v>
      </c>
      <c r="BO51" s="55" t="s">
        <v>35</v>
      </c>
      <c r="BP51" s="55" t="s">
        <v>35</v>
      </c>
      <c r="BQ51" s="50" t="s">
        <v>35</v>
      </c>
      <c r="BR51" s="59" t="s">
        <v>35</v>
      </c>
      <c r="BS51" s="55" t="s">
        <v>35</v>
      </c>
      <c r="BT51" s="55" t="s">
        <v>35</v>
      </c>
      <c r="BU51" s="55" t="s">
        <v>35</v>
      </c>
      <c r="BV51" s="55" t="s">
        <v>35</v>
      </c>
      <c r="BW51" s="55" t="s">
        <v>35</v>
      </c>
      <c r="BX51" s="55" t="s">
        <v>35</v>
      </c>
      <c r="BY51" s="44" t="s">
        <v>35</v>
      </c>
      <c r="BZ51" s="44" t="s">
        <v>35</v>
      </c>
      <c r="CA51" s="44" t="s">
        <v>35</v>
      </c>
      <c r="CB51" s="44" t="s">
        <v>35</v>
      </c>
      <c r="CC51" s="44" t="s">
        <v>35</v>
      </c>
      <c r="CD51" s="44" t="s">
        <v>35</v>
      </c>
      <c r="CE51" s="44" t="s">
        <v>35</v>
      </c>
      <c r="CF51" s="44" t="s">
        <v>35</v>
      </c>
      <c r="CG51" s="44" t="s">
        <v>35</v>
      </c>
      <c r="CH51" s="44" t="s">
        <v>35</v>
      </c>
      <c r="CI51" s="44" t="s">
        <v>35</v>
      </c>
      <c r="CJ51" s="44" t="s">
        <v>35</v>
      </c>
      <c r="CK51" s="44" t="s">
        <v>35</v>
      </c>
      <c r="CL51" s="44" t="s">
        <v>35</v>
      </c>
      <c r="CM51" s="2"/>
      <c r="CN51" s="2"/>
      <c r="CO51" s="2"/>
      <c r="CP51" s="2"/>
      <c r="CQ51" s="2"/>
      <c r="CR51" s="2"/>
      <c r="CS51" s="2"/>
      <c r="CT51" s="2"/>
      <c r="CU51" s="2"/>
      <c r="CV51" s="2"/>
      <c r="CW51" s="2"/>
      <c r="CX51" s="2"/>
      <c r="CY51" s="2"/>
      <c r="CZ51" s="2"/>
    </row>
    <row r="52" s="336" customFormat="true" ht="15" customHeight="true" x14ac:dyDescent="0.2">
      <c r="A52" s="808"/>
      <c r="B52" s="407" t="s">
        <v>68</v>
      </c>
      <c r="C52" s="75" t="s">
        <v>35</v>
      </c>
      <c r="D52" s="72" t="s">
        <v>35</v>
      </c>
      <c r="E52" s="72" t="s">
        <v>35</v>
      </c>
      <c r="F52" s="72" t="s">
        <v>35</v>
      </c>
      <c r="G52" s="69" t="s">
        <v>35</v>
      </c>
      <c r="H52" s="66" t="s">
        <v>35</v>
      </c>
      <c r="I52" s="72" t="s">
        <v>35</v>
      </c>
      <c r="J52" s="72" t="s">
        <v>35</v>
      </c>
      <c r="K52" s="72" t="s">
        <v>35</v>
      </c>
      <c r="L52" s="63" t="s">
        <v>35</v>
      </c>
      <c r="M52" s="75" t="s">
        <v>35</v>
      </c>
      <c r="N52" s="72" t="s">
        <v>35</v>
      </c>
      <c r="O52" s="72" t="s">
        <v>35</v>
      </c>
      <c r="P52" s="72" t="s">
        <v>35</v>
      </c>
      <c r="Q52" s="69" t="s">
        <v>35</v>
      </c>
      <c r="R52" s="66" t="s">
        <v>35</v>
      </c>
      <c r="S52" s="72" t="s">
        <v>35</v>
      </c>
      <c r="T52" s="72" t="s">
        <v>35</v>
      </c>
      <c r="U52" s="72" t="s">
        <v>35</v>
      </c>
      <c r="V52" s="72" t="s">
        <v>35</v>
      </c>
      <c r="W52" s="72" t="s">
        <v>35</v>
      </c>
      <c r="X52" s="72" t="s">
        <v>35</v>
      </c>
      <c r="Y52" s="72" t="s">
        <v>35</v>
      </c>
      <c r="Z52" s="72" t="s">
        <v>35</v>
      </c>
      <c r="AA52" s="72" t="s">
        <v>35</v>
      </c>
      <c r="AB52" s="72" t="s">
        <v>35</v>
      </c>
      <c r="AC52" s="72" t="s">
        <v>35</v>
      </c>
      <c r="AD52" s="72" t="s">
        <v>35</v>
      </c>
      <c r="AE52" s="72" t="s">
        <v>35</v>
      </c>
      <c r="AF52" s="72" t="s">
        <v>35</v>
      </c>
      <c r="AG52" s="72" t="s">
        <v>35</v>
      </c>
      <c r="AH52" s="72" t="s">
        <v>35</v>
      </c>
      <c r="AI52" s="72" t="s">
        <v>35</v>
      </c>
      <c r="AJ52" s="72" t="s">
        <v>35</v>
      </c>
      <c r="AK52" s="72" t="s">
        <v>35</v>
      </c>
      <c r="AL52" s="63" t="s">
        <v>35</v>
      </c>
      <c r="AM52" s="9"/>
      <c r="AN52" s="9"/>
      <c r="AO52" s="9"/>
      <c r="AP52" s="9"/>
      <c r="AQ52" s="9"/>
      <c r="AR52" s="9"/>
      <c r="AS52" s="9"/>
      <c r="AT52" s="9"/>
      <c r="AU52" s="9"/>
      <c r="AV52" s="9"/>
      <c r="AW52" s="9"/>
      <c r="AX52" s="9"/>
      <c r="AY52" s="9"/>
      <c r="AZ52" s="373"/>
      <c r="BA52" s="799"/>
      <c r="BB52" s="625" t="s">
        <v>68</v>
      </c>
      <c r="BC52" s="59" t="s">
        <v>35</v>
      </c>
      <c r="BD52" s="55" t="s">
        <v>35</v>
      </c>
      <c r="BE52" s="55" t="s">
        <v>35</v>
      </c>
      <c r="BF52" s="55" t="s">
        <v>35</v>
      </c>
      <c r="BG52" s="50" t="s">
        <v>35</v>
      </c>
      <c r="BH52" s="59" t="s">
        <v>35</v>
      </c>
      <c r="BI52" s="55" t="s">
        <v>35</v>
      </c>
      <c r="BJ52" s="55" t="s">
        <v>35</v>
      </c>
      <c r="BK52" s="55" t="s">
        <v>35</v>
      </c>
      <c r="BL52" s="50" t="s">
        <v>35</v>
      </c>
      <c r="BM52" s="59" t="s">
        <v>35</v>
      </c>
      <c r="BN52" s="55" t="s">
        <v>35</v>
      </c>
      <c r="BO52" s="55" t="s">
        <v>35</v>
      </c>
      <c r="BP52" s="55" t="s">
        <v>35</v>
      </c>
      <c r="BQ52" s="50" t="s">
        <v>35</v>
      </c>
      <c r="BR52" s="59" t="s">
        <v>35</v>
      </c>
      <c r="BS52" s="55" t="s">
        <v>35</v>
      </c>
      <c r="BT52" s="55" t="s">
        <v>35</v>
      </c>
      <c r="BU52" s="55" t="s">
        <v>35</v>
      </c>
      <c r="BV52" s="55" t="s">
        <v>35</v>
      </c>
      <c r="BW52" s="55" t="s">
        <v>35</v>
      </c>
      <c r="BX52" s="55" t="s">
        <v>35</v>
      </c>
      <c r="BY52" s="44" t="s">
        <v>35</v>
      </c>
      <c r="BZ52" s="44" t="s">
        <v>35</v>
      </c>
      <c r="CA52" s="44" t="s">
        <v>35</v>
      </c>
      <c r="CB52" s="44" t="s">
        <v>35</v>
      </c>
      <c r="CC52" s="44" t="s">
        <v>35</v>
      </c>
      <c r="CD52" s="44" t="s">
        <v>35</v>
      </c>
      <c r="CE52" s="44" t="s">
        <v>35</v>
      </c>
      <c r="CF52" s="44" t="s">
        <v>35</v>
      </c>
      <c r="CG52" s="44" t="s">
        <v>35</v>
      </c>
      <c r="CH52" s="44" t="s">
        <v>35</v>
      </c>
      <c r="CI52" s="44" t="s">
        <v>35</v>
      </c>
      <c r="CJ52" s="44" t="s">
        <v>35</v>
      </c>
      <c r="CK52" s="44" t="s">
        <v>35</v>
      </c>
      <c r="CL52" s="44" t="s">
        <v>35</v>
      </c>
      <c r="CM52" s="2"/>
      <c r="CN52" s="2"/>
      <c r="CO52" s="2"/>
      <c r="CP52" s="2"/>
      <c r="CQ52" s="2"/>
      <c r="CR52" s="2"/>
      <c r="CS52" s="2"/>
      <c r="CT52" s="2"/>
      <c r="CU52" s="2"/>
      <c r="CV52" s="2"/>
      <c r="CW52" s="2"/>
      <c r="CX52" s="2"/>
      <c r="CY52" s="2"/>
      <c r="CZ52" s="2"/>
    </row>
    <row r="53" s="336" customFormat="true" ht="15" customHeight="true" x14ac:dyDescent="0.2">
      <c r="A53" s="808" t="s">
        <v>106</v>
      </c>
      <c r="B53" s="407" t="s">
        <v>101</v>
      </c>
      <c r="C53" s="75" t="s">
        <v>35</v>
      </c>
      <c r="D53" s="72" t="s">
        <v>35</v>
      </c>
      <c r="E53" s="72" t="s">
        <v>35</v>
      </c>
      <c r="F53" s="72" t="s">
        <v>35</v>
      </c>
      <c r="G53" s="69" t="s">
        <v>35</v>
      </c>
      <c r="H53" s="66" t="s">
        <v>35</v>
      </c>
      <c r="I53" s="72" t="s">
        <v>35</v>
      </c>
      <c r="J53" s="72" t="s">
        <v>35</v>
      </c>
      <c r="K53" s="72" t="s">
        <v>35</v>
      </c>
      <c r="L53" s="63" t="s">
        <v>35</v>
      </c>
      <c r="M53" s="75" t="s">
        <v>35</v>
      </c>
      <c r="N53" s="72" t="s">
        <v>35</v>
      </c>
      <c r="O53" s="72" t="s">
        <v>35</v>
      </c>
      <c r="P53" s="72" t="s">
        <v>35</v>
      </c>
      <c r="Q53" s="69" t="s">
        <v>35</v>
      </c>
      <c r="R53" s="66" t="s">
        <v>35</v>
      </c>
      <c r="S53" s="72" t="s">
        <v>35</v>
      </c>
      <c r="T53" s="72" t="s">
        <v>35</v>
      </c>
      <c r="U53" s="72" t="s">
        <v>35</v>
      </c>
      <c r="V53" s="72" t="s">
        <v>35</v>
      </c>
      <c r="W53" s="72" t="s">
        <v>35</v>
      </c>
      <c r="X53" s="72" t="s">
        <v>35</v>
      </c>
      <c r="Y53" s="72" t="s">
        <v>35</v>
      </c>
      <c r="Z53" s="72" t="s">
        <v>35</v>
      </c>
      <c r="AA53" s="72" t="s">
        <v>35</v>
      </c>
      <c r="AB53" s="72" t="s">
        <v>35</v>
      </c>
      <c r="AC53" s="72" t="s">
        <v>35</v>
      </c>
      <c r="AD53" s="72" t="s">
        <v>35</v>
      </c>
      <c r="AE53" s="72" t="s">
        <v>35</v>
      </c>
      <c r="AF53" s="72" t="s">
        <v>35</v>
      </c>
      <c r="AG53" s="72" t="s">
        <v>35</v>
      </c>
      <c r="AH53" s="72" t="s">
        <v>35</v>
      </c>
      <c r="AI53" s="72" t="s">
        <v>35</v>
      </c>
      <c r="AJ53" s="72" t="s">
        <v>35</v>
      </c>
      <c r="AK53" s="72" t="s">
        <v>35</v>
      </c>
      <c r="AL53" s="63" t="s">
        <v>35</v>
      </c>
      <c r="AM53" s="9"/>
      <c r="AN53" s="9"/>
      <c r="AO53" s="9"/>
      <c r="AP53" s="9"/>
      <c r="AQ53" s="9"/>
      <c r="AR53" s="9"/>
      <c r="AS53" s="9"/>
      <c r="AT53" s="9"/>
      <c r="AU53" s="9"/>
      <c r="AV53" s="9"/>
      <c r="AW53" s="9"/>
      <c r="AX53" s="9"/>
      <c r="AY53" s="9"/>
      <c r="AZ53" s="373"/>
      <c r="BA53" s="799" t="s">
        <v>106</v>
      </c>
      <c r="BB53" s="625" t="s">
        <v>101</v>
      </c>
      <c r="BC53" s="59" t="s">
        <v>35</v>
      </c>
      <c r="BD53" s="55" t="s">
        <v>35</v>
      </c>
      <c r="BE53" s="55" t="s">
        <v>35</v>
      </c>
      <c r="BF53" s="55" t="s">
        <v>35</v>
      </c>
      <c r="BG53" s="50" t="s">
        <v>35</v>
      </c>
      <c r="BH53" s="59" t="s">
        <v>35</v>
      </c>
      <c r="BI53" s="55" t="s">
        <v>35</v>
      </c>
      <c r="BJ53" s="55" t="s">
        <v>35</v>
      </c>
      <c r="BK53" s="55" t="s">
        <v>35</v>
      </c>
      <c r="BL53" s="50" t="s">
        <v>35</v>
      </c>
      <c r="BM53" s="59" t="s">
        <v>35</v>
      </c>
      <c r="BN53" s="55" t="s">
        <v>35</v>
      </c>
      <c r="BO53" s="55" t="s">
        <v>35</v>
      </c>
      <c r="BP53" s="55" t="s">
        <v>35</v>
      </c>
      <c r="BQ53" s="50" t="s">
        <v>35</v>
      </c>
      <c r="BR53" s="59" t="s">
        <v>35</v>
      </c>
      <c r="BS53" s="55" t="s">
        <v>35</v>
      </c>
      <c r="BT53" s="55" t="s">
        <v>35</v>
      </c>
      <c r="BU53" s="55" t="s">
        <v>35</v>
      </c>
      <c r="BV53" s="55" t="s">
        <v>35</v>
      </c>
      <c r="BW53" s="55" t="s">
        <v>35</v>
      </c>
      <c r="BX53" s="55" t="s">
        <v>35</v>
      </c>
      <c r="BY53" s="44" t="s">
        <v>35</v>
      </c>
      <c r="BZ53" s="44" t="s">
        <v>35</v>
      </c>
      <c r="CA53" s="44" t="s">
        <v>35</v>
      </c>
      <c r="CB53" s="44" t="s">
        <v>35</v>
      </c>
      <c r="CC53" s="44" t="s">
        <v>35</v>
      </c>
      <c r="CD53" s="44" t="s">
        <v>35</v>
      </c>
      <c r="CE53" s="44" t="s">
        <v>35</v>
      </c>
      <c r="CF53" s="44" t="s">
        <v>35</v>
      </c>
      <c r="CG53" s="44" t="s">
        <v>35</v>
      </c>
      <c r="CH53" s="44" t="s">
        <v>35</v>
      </c>
      <c r="CI53" s="44" t="s">
        <v>35</v>
      </c>
      <c r="CJ53" s="44" t="s">
        <v>35</v>
      </c>
      <c r="CK53" s="44" t="s">
        <v>35</v>
      </c>
      <c r="CL53" s="44" t="s">
        <v>35</v>
      </c>
      <c r="CM53" s="2"/>
      <c r="CN53" s="2"/>
      <c r="CO53" s="2"/>
      <c r="CP53" s="2"/>
      <c r="CQ53" s="2"/>
      <c r="CR53" s="2"/>
      <c r="CS53" s="2"/>
      <c r="CT53" s="2"/>
      <c r="CU53" s="2"/>
      <c r="CV53" s="2"/>
      <c r="CW53" s="2"/>
      <c r="CX53" s="2"/>
      <c r="CY53" s="2"/>
      <c r="CZ53" s="2"/>
    </row>
    <row r="54" s="336" customFormat="true" ht="15" customHeight="true" x14ac:dyDescent="0.2">
      <c r="A54" s="808"/>
      <c r="B54" s="407" t="s">
        <v>100</v>
      </c>
      <c r="C54" s="75" t="s">
        <v>35</v>
      </c>
      <c r="D54" s="72" t="s">
        <v>35</v>
      </c>
      <c r="E54" s="72" t="s">
        <v>35</v>
      </c>
      <c r="F54" s="72" t="s">
        <v>35</v>
      </c>
      <c r="G54" s="69" t="s">
        <v>35</v>
      </c>
      <c r="H54" s="66" t="s">
        <v>35</v>
      </c>
      <c r="I54" s="72" t="s">
        <v>35</v>
      </c>
      <c r="J54" s="72" t="s">
        <v>35</v>
      </c>
      <c r="K54" s="72" t="s">
        <v>35</v>
      </c>
      <c r="L54" s="63" t="s">
        <v>35</v>
      </c>
      <c r="M54" s="75" t="s">
        <v>35</v>
      </c>
      <c r="N54" s="72" t="s">
        <v>35</v>
      </c>
      <c r="O54" s="72" t="s">
        <v>35</v>
      </c>
      <c r="P54" s="72" t="s">
        <v>35</v>
      </c>
      <c r="Q54" s="69" t="s">
        <v>35</v>
      </c>
      <c r="R54" s="66" t="s">
        <v>35</v>
      </c>
      <c r="S54" s="72" t="s">
        <v>35</v>
      </c>
      <c r="T54" s="72" t="s">
        <v>35</v>
      </c>
      <c r="U54" s="72" t="s">
        <v>35</v>
      </c>
      <c r="V54" s="72" t="s">
        <v>35</v>
      </c>
      <c r="W54" s="72" t="s">
        <v>35</v>
      </c>
      <c r="X54" s="72" t="s">
        <v>35</v>
      </c>
      <c r="Y54" s="72" t="s">
        <v>35</v>
      </c>
      <c r="Z54" s="72" t="s">
        <v>35</v>
      </c>
      <c r="AA54" s="72" t="s">
        <v>35</v>
      </c>
      <c r="AB54" s="72" t="s">
        <v>35</v>
      </c>
      <c r="AC54" s="72" t="s">
        <v>35</v>
      </c>
      <c r="AD54" s="72" t="s">
        <v>35</v>
      </c>
      <c r="AE54" s="72" t="s">
        <v>35</v>
      </c>
      <c r="AF54" s="72" t="s">
        <v>35</v>
      </c>
      <c r="AG54" s="72" t="s">
        <v>35</v>
      </c>
      <c r="AH54" s="72" t="s">
        <v>35</v>
      </c>
      <c r="AI54" s="72" t="s">
        <v>35</v>
      </c>
      <c r="AJ54" s="72" t="s">
        <v>35</v>
      </c>
      <c r="AK54" s="72" t="s">
        <v>35</v>
      </c>
      <c r="AL54" s="63" t="s">
        <v>35</v>
      </c>
      <c r="AM54" s="9"/>
      <c r="AN54" s="9"/>
      <c r="AO54" s="9"/>
      <c r="AP54" s="9"/>
      <c r="AQ54" s="9"/>
      <c r="AR54" s="9"/>
      <c r="AS54" s="9"/>
      <c r="AT54" s="9"/>
      <c r="AU54" s="9"/>
      <c r="AV54" s="9"/>
      <c r="AW54" s="9"/>
      <c r="AX54" s="9"/>
      <c r="AY54" s="9"/>
      <c r="AZ54" s="373"/>
      <c r="BA54" s="799"/>
      <c r="BB54" s="625" t="s">
        <v>100</v>
      </c>
      <c r="BC54" s="59" t="s">
        <v>35</v>
      </c>
      <c r="BD54" s="55" t="s">
        <v>35</v>
      </c>
      <c r="BE54" s="55" t="s">
        <v>35</v>
      </c>
      <c r="BF54" s="55" t="s">
        <v>35</v>
      </c>
      <c r="BG54" s="50" t="s">
        <v>35</v>
      </c>
      <c r="BH54" s="59" t="s">
        <v>35</v>
      </c>
      <c r="BI54" s="55" t="s">
        <v>35</v>
      </c>
      <c r="BJ54" s="55" t="s">
        <v>35</v>
      </c>
      <c r="BK54" s="55" t="s">
        <v>35</v>
      </c>
      <c r="BL54" s="50" t="s">
        <v>35</v>
      </c>
      <c r="BM54" s="59" t="s">
        <v>35</v>
      </c>
      <c r="BN54" s="55" t="s">
        <v>35</v>
      </c>
      <c r="BO54" s="55" t="s">
        <v>35</v>
      </c>
      <c r="BP54" s="55" t="s">
        <v>35</v>
      </c>
      <c r="BQ54" s="50" t="s">
        <v>35</v>
      </c>
      <c r="BR54" s="59" t="s">
        <v>35</v>
      </c>
      <c r="BS54" s="55" t="s">
        <v>35</v>
      </c>
      <c r="BT54" s="55" t="s">
        <v>35</v>
      </c>
      <c r="BU54" s="55" t="s">
        <v>35</v>
      </c>
      <c r="BV54" s="55" t="s">
        <v>35</v>
      </c>
      <c r="BW54" s="55" t="s">
        <v>35</v>
      </c>
      <c r="BX54" s="55" t="s">
        <v>35</v>
      </c>
      <c r="BY54" s="44" t="s">
        <v>35</v>
      </c>
      <c r="BZ54" s="44" t="s">
        <v>35</v>
      </c>
      <c r="CA54" s="44" t="s">
        <v>35</v>
      </c>
      <c r="CB54" s="44" t="s">
        <v>35</v>
      </c>
      <c r="CC54" s="44" t="s">
        <v>35</v>
      </c>
      <c r="CD54" s="44" t="s">
        <v>35</v>
      </c>
      <c r="CE54" s="44" t="s">
        <v>35</v>
      </c>
      <c r="CF54" s="44" t="s">
        <v>35</v>
      </c>
      <c r="CG54" s="44" t="s">
        <v>35</v>
      </c>
      <c r="CH54" s="44" t="s">
        <v>35</v>
      </c>
      <c r="CI54" s="44" t="s">
        <v>35</v>
      </c>
      <c r="CJ54" s="44" t="s">
        <v>35</v>
      </c>
      <c r="CK54" s="44" t="s">
        <v>35</v>
      </c>
      <c r="CL54" s="44" t="s">
        <v>35</v>
      </c>
      <c r="CM54" s="2"/>
      <c r="CN54" s="2"/>
      <c r="CO54" s="2"/>
      <c r="CP54" s="2"/>
      <c r="CQ54" s="2"/>
      <c r="CR54" s="2"/>
      <c r="CS54" s="2"/>
      <c r="CT54" s="2"/>
      <c r="CU54" s="2"/>
      <c r="CV54" s="2"/>
      <c r="CW54" s="2"/>
      <c r="CX54" s="2"/>
      <c r="CY54" s="2"/>
      <c r="CZ54" s="2"/>
    </row>
    <row r="55" s="336" customFormat="true" ht="15" customHeight="true" x14ac:dyDescent="0.2">
      <c r="A55" s="809"/>
      <c r="B55" s="408" t="s">
        <v>68</v>
      </c>
      <c r="C55" s="74" t="s">
        <v>35</v>
      </c>
      <c r="D55" s="71" t="s">
        <v>35</v>
      </c>
      <c r="E55" s="71" t="s">
        <v>35</v>
      </c>
      <c r="F55" s="71" t="s">
        <v>35</v>
      </c>
      <c r="G55" s="68" t="s">
        <v>35</v>
      </c>
      <c r="H55" s="65" t="s">
        <v>35</v>
      </c>
      <c r="I55" s="71" t="s">
        <v>35</v>
      </c>
      <c r="J55" s="71" t="s">
        <v>35</v>
      </c>
      <c r="K55" s="71" t="s">
        <v>35</v>
      </c>
      <c r="L55" s="62" t="s">
        <v>35</v>
      </c>
      <c r="M55" s="74" t="s">
        <v>35</v>
      </c>
      <c r="N55" s="71" t="s">
        <v>35</v>
      </c>
      <c r="O55" s="71" t="s">
        <v>35</v>
      </c>
      <c r="P55" s="71" t="s">
        <v>35</v>
      </c>
      <c r="Q55" s="68" t="s">
        <v>35</v>
      </c>
      <c r="R55" s="15" t="s">
        <v>35</v>
      </c>
      <c r="S55" s="14" t="s">
        <v>35</v>
      </c>
      <c r="T55" s="14" t="s">
        <v>35</v>
      </c>
      <c r="U55" s="14" t="s">
        <v>35</v>
      </c>
      <c r="V55" s="14" t="s">
        <v>35</v>
      </c>
      <c r="W55" s="14" t="s">
        <v>35</v>
      </c>
      <c r="X55" s="14" t="s">
        <v>35</v>
      </c>
      <c r="Y55" s="14" t="s">
        <v>35</v>
      </c>
      <c r="Z55" s="14" t="s">
        <v>35</v>
      </c>
      <c r="AA55" s="14" t="s">
        <v>35</v>
      </c>
      <c r="AB55" s="14" t="s">
        <v>35</v>
      </c>
      <c r="AC55" s="14" t="s">
        <v>35</v>
      </c>
      <c r="AD55" s="14" t="s">
        <v>35</v>
      </c>
      <c r="AE55" s="14" t="s">
        <v>35</v>
      </c>
      <c r="AF55" s="14" t="s">
        <v>35</v>
      </c>
      <c r="AG55" s="14" t="s">
        <v>35</v>
      </c>
      <c r="AH55" s="14" t="s">
        <v>35</v>
      </c>
      <c r="AI55" s="14" t="s">
        <v>35</v>
      </c>
      <c r="AJ55" s="14" t="s">
        <v>35</v>
      </c>
      <c r="AK55" s="14" t="s">
        <v>35</v>
      </c>
      <c r="AL55" s="3" t="s">
        <v>35</v>
      </c>
      <c r="AM55" s="9"/>
      <c r="AN55" s="9"/>
      <c r="AO55" s="9"/>
      <c r="AP55" s="9"/>
      <c r="AQ55" s="9"/>
      <c r="AR55" s="9"/>
      <c r="AS55" s="9"/>
      <c r="AT55" s="9"/>
      <c r="AU55" s="9"/>
      <c r="AV55" s="9"/>
      <c r="AW55" s="9"/>
      <c r="AX55" s="9"/>
      <c r="AY55" s="9"/>
      <c r="AZ55" s="373"/>
      <c r="BA55" s="800"/>
      <c r="BB55" s="629" t="s">
        <v>68</v>
      </c>
      <c r="BC55" s="57" t="s">
        <v>35</v>
      </c>
      <c r="BD55" s="53" t="s">
        <v>35</v>
      </c>
      <c r="BE55" s="53" t="s">
        <v>35</v>
      </c>
      <c r="BF55" s="53" t="s">
        <v>35</v>
      </c>
      <c r="BG55" s="48" t="s">
        <v>35</v>
      </c>
      <c r="BH55" s="57" t="s">
        <v>35</v>
      </c>
      <c r="BI55" s="53" t="s">
        <v>35</v>
      </c>
      <c r="BJ55" s="53" t="s">
        <v>35</v>
      </c>
      <c r="BK55" s="53" t="s">
        <v>35</v>
      </c>
      <c r="BL55" s="48" t="s">
        <v>35</v>
      </c>
      <c r="BM55" s="57" t="s">
        <v>35</v>
      </c>
      <c r="BN55" s="53" t="s">
        <v>35</v>
      </c>
      <c r="BO55" s="53" t="s">
        <v>35</v>
      </c>
      <c r="BP55" s="53" t="s">
        <v>35</v>
      </c>
      <c r="BQ55" s="48" t="s">
        <v>35</v>
      </c>
      <c r="BR55" s="13" t="s">
        <v>35</v>
      </c>
      <c r="BS55" s="12" t="s">
        <v>35</v>
      </c>
      <c r="BT55" s="12" t="s">
        <v>35</v>
      </c>
      <c r="BU55" s="12" t="s">
        <v>35</v>
      </c>
      <c r="BV55" s="12" t="s">
        <v>35</v>
      </c>
      <c r="BW55" s="12" t="s">
        <v>35</v>
      </c>
      <c r="BX55" s="12" t="s">
        <v>35</v>
      </c>
      <c r="BY55" s="12" t="s">
        <v>35</v>
      </c>
      <c r="BZ55" s="46" t="s">
        <v>35</v>
      </c>
      <c r="CA55" s="46" t="s">
        <v>35</v>
      </c>
      <c r="CB55" s="46" t="s">
        <v>35</v>
      </c>
      <c r="CC55" s="46" t="s">
        <v>35</v>
      </c>
      <c r="CD55" s="46" t="s">
        <v>35</v>
      </c>
      <c r="CE55" s="46" t="s">
        <v>35</v>
      </c>
      <c r="CF55" s="46" t="s">
        <v>35</v>
      </c>
      <c r="CG55" s="46" t="s">
        <v>35</v>
      </c>
      <c r="CH55" s="46" t="s">
        <v>35</v>
      </c>
      <c r="CI55" s="46" t="s">
        <v>35</v>
      </c>
      <c r="CJ55" s="46" t="s">
        <v>35</v>
      </c>
      <c r="CK55" s="46" t="s">
        <v>35</v>
      </c>
      <c r="CL55" s="46" t="s">
        <v>35</v>
      </c>
      <c r="CM55" s="2"/>
      <c r="CN55" s="2"/>
      <c r="CO55" s="2"/>
      <c r="CP55" s="2"/>
      <c r="CQ55" s="2"/>
      <c r="CR55" s="2"/>
      <c r="CS55" s="2"/>
      <c r="CT55" s="2"/>
      <c r="CU55" s="2"/>
      <c r="CV55" s="2"/>
      <c r="CW55" s="2"/>
      <c r="CX55" s="2"/>
      <c r="CY55" s="2"/>
      <c r="CZ55" s="2"/>
    </row>
    <row r="56" s="341" customFormat="true" ht="15" customHeight="true" x14ac:dyDescent="0.2">
      <c r="A56" s="338"/>
      <c r="B56" s="404"/>
      <c r="C56" s="841" t="s">
        <v>115</v>
      </c>
      <c r="D56" s="842"/>
      <c r="E56" s="842"/>
      <c r="F56" s="842"/>
      <c r="G56" s="843"/>
      <c r="H56" s="833" t="s">
        <v>38</v>
      </c>
      <c r="I56" s="811"/>
      <c r="J56" s="811"/>
      <c r="K56" s="811"/>
      <c r="L56" s="813"/>
      <c r="M56" s="810" t="s">
        <v>37</v>
      </c>
      <c r="N56" s="811"/>
      <c r="O56" s="811"/>
      <c r="P56" s="811"/>
      <c r="Q56" s="813"/>
      <c r="R56" s="5" t="s">
        <v>142</v>
      </c>
      <c r="S56" s="455"/>
      <c r="T56" s="455"/>
      <c r="U56" s="455"/>
      <c r="V56" s="455"/>
      <c r="W56" s="455"/>
      <c r="X56" s="455"/>
      <c r="Y56" s="455"/>
      <c r="Z56" s="455"/>
      <c r="AA56" s="455"/>
      <c r="AB56" s="455"/>
      <c r="AC56" s="455"/>
      <c r="AD56" s="455"/>
      <c r="AE56" s="455"/>
      <c r="AF56" s="455"/>
      <c r="AG56" s="455"/>
      <c r="AH56" s="455"/>
      <c r="AI56" s="455"/>
      <c r="AJ56" s="455"/>
      <c r="AK56" s="455"/>
      <c r="AL56" s="455"/>
      <c r="AM56" s="466"/>
      <c r="AN56" s="466"/>
      <c r="AO56" s="466"/>
      <c r="AP56" s="466"/>
      <c r="AQ56" s="466"/>
      <c r="AR56" s="466"/>
      <c r="AS56" s="466"/>
      <c r="AT56" s="466"/>
      <c r="AU56" s="466"/>
      <c r="AV56" s="466"/>
      <c r="AW56" s="466"/>
      <c r="AX56" s="466"/>
      <c r="AY56" s="466"/>
      <c r="AZ56" s="182"/>
      <c r="BA56" s="375" t="s">
        <v>131</v>
      </c>
      <c r="BB56" s="321" t="s">
        <v>96</v>
      </c>
      <c r="BC56" s="810" t="s">
        <v>115</v>
      </c>
      <c r="BD56" s="811"/>
      <c r="BE56" s="811"/>
      <c r="BF56" s="811"/>
      <c r="BG56" s="812"/>
      <c r="BH56" s="810" t="s">
        <v>38</v>
      </c>
      <c r="BI56" s="811"/>
      <c r="BJ56" s="811"/>
      <c r="BK56" s="811"/>
      <c r="BL56" s="812"/>
      <c r="BM56" s="810" t="s">
        <v>37</v>
      </c>
      <c r="BN56" s="811"/>
      <c r="BO56" s="811"/>
      <c r="BP56" s="811"/>
      <c r="BQ56" s="813"/>
      <c r="BR56" s="18" t="s">
        <v>142</v>
      </c>
      <c r="BS56" s="455"/>
      <c r="BT56" s="455"/>
      <c r="BU56" s="455"/>
      <c r="BV56" s="455"/>
      <c r="BW56" s="455"/>
      <c r="BX56" s="455"/>
      <c r="BY56" s="455"/>
      <c r="BZ56" s="373"/>
      <c r="CA56" s="373"/>
      <c r="CB56" s="373"/>
      <c r="CC56" s="373"/>
      <c r="CD56" s="373"/>
      <c r="CE56" s="373"/>
      <c r="CF56" s="373"/>
      <c r="CG56" s="373"/>
      <c r="CH56" s="373"/>
      <c r="CI56" s="373"/>
      <c r="CJ56" s="373"/>
      <c r="CK56" s="373"/>
      <c r="CL56" s="373"/>
      <c r="CM56" s="373"/>
      <c r="CN56" s="373"/>
      <c r="CO56" s="373"/>
      <c r="CP56" s="373"/>
      <c r="CQ56" s="373"/>
      <c r="CR56" s="373"/>
      <c r="CS56" s="373"/>
      <c r="CT56" s="373"/>
      <c r="CU56" s="373"/>
      <c r="CV56" s="373"/>
      <c r="CW56" s="373"/>
      <c r="CX56" s="373"/>
      <c r="CY56" s="373"/>
      <c r="CZ56" s="373"/>
    </row>
    <row r="57" s="341" customFormat="true" ht="24" x14ac:dyDescent="0.2">
      <c r="A57" s="361" t="s">
        <v>69</v>
      </c>
      <c r="B57" s="404"/>
      <c r="C57" s="446" t="s">
        <v>0</v>
      </c>
      <c r="D57" s="620" t="s">
        <v>1</v>
      </c>
      <c r="E57" s="620" t="s">
        <v>2</v>
      </c>
      <c r="F57" s="620" t="s">
        <v>3</v>
      </c>
      <c r="G57" s="621" t="s">
        <v>4</v>
      </c>
      <c r="H57" s="409" t="s">
        <v>0</v>
      </c>
      <c r="I57" s="631" t="s">
        <v>1</v>
      </c>
      <c r="J57" s="631" t="s">
        <v>2</v>
      </c>
      <c r="K57" s="631" t="s">
        <v>3</v>
      </c>
      <c r="L57" s="632" t="s">
        <v>4</v>
      </c>
      <c r="M57" s="410" t="s">
        <v>0</v>
      </c>
      <c r="N57" s="631" t="s">
        <v>1</v>
      </c>
      <c r="O57" s="631" t="s">
        <v>2</v>
      </c>
      <c r="P57" s="631" t="s">
        <v>3</v>
      </c>
      <c r="Q57" s="619" t="s">
        <v>4</v>
      </c>
      <c r="R57" s="409" t="s">
        <v>323</v>
      </c>
      <c r="S57" s="631" t="s">
        <v>432</v>
      </c>
      <c r="T57" s="631" t="s">
        <v>433</v>
      </c>
      <c r="U57" s="631" t="s">
        <v>257</v>
      </c>
      <c r="V57" s="631" t="s">
        <v>434</v>
      </c>
      <c r="W57" s="631" t="s">
        <v>326</v>
      </c>
      <c r="X57" s="631" t="s">
        <v>435</v>
      </c>
      <c r="Y57" s="631" t="s">
        <v>328</v>
      </c>
      <c r="Z57" s="631" t="s">
        <v>329</v>
      </c>
      <c r="AA57" s="631" t="s">
        <v>258</v>
      </c>
      <c r="AB57" s="631" t="s">
        <v>330</v>
      </c>
      <c r="AC57" s="631" t="s">
        <v>331</v>
      </c>
      <c r="AD57" s="631" t="s">
        <v>332</v>
      </c>
      <c r="AE57" s="631" t="s">
        <v>333</v>
      </c>
      <c r="AF57" s="631" t="s">
        <v>260</v>
      </c>
      <c r="AG57" s="631" t="s">
        <v>261</v>
      </c>
      <c r="AH57" s="631" t="s">
        <v>436</v>
      </c>
      <c r="AI57" s="631" t="s">
        <v>336</v>
      </c>
      <c r="AJ57" s="631" t="s">
        <v>337</v>
      </c>
      <c r="AK57" s="631" t="s">
        <v>338</v>
      </c>
      <c r="AL57" s="632" t="s">
        <v>437</v>
      </c>
      <c r="AM57" s="466"/>
      <c r="AN57" s="466"/>
      <c r="AO57" s="466"/>
      <c r="AP57" s="466"/>
      <c r="AQ57" s="466"/>
      <c r="AR57" s="466"/>
      <c r="AS57" s="466"/>
      <c r="AT57" s="466"/>
      <c r="AU57" s="466"/>
      <c r="AV57" s="466"/>
      <c r="AW57" s="466"/>
      <c r="AX57" s="466"/>
      <c r="AY57" s="466"/>
      <c r="AZ57" s="182"/>
      <c r="BA57" s="361" t="s">
        <v>120</v>
      </c>
      <c r="BB57" s="360"/>
      <c r="BC57" s="486" t="s">
        <v>0</v>
      </c>
      <c r="BD57" s="596" t="s">
        <v>1</v>
      </c>
      <c r="BE57" s="596" t="s">
        <v>2</v>
      </c>
      <c r="BF57" s="596" t="s">
        <v>3</v>
      </c>
      <c r="BG57" s="487" t="s">
        <v>4</v>
      </c>
      <c r="BH57" s="486" t="s">
        <v>0</v>
      </c>
      <c r="BI57" s="596" t="s">
        <v>1</v>
      </c>
      <c r="BJ57" s="596" t="s">
        <v>2</v>
      </c>
      <c r="BK57" s="596" t="s">
        <v>3</v>
      </c>
      <c r="BL57" s="487" t="s">
        <v>4</v>
      </c>
      <c r="BM57" s="486" t="s">
        <v>0</v>
      </c>
      <c r="BN57" s="596" t="s">
        <v>1</v>
      </c>
      <c r="BO57" s="596" t="s">
        <v>2</v>
      </c>
      <c r="BP57" s="596" t="s">
        <v>3</v>
      </c>
      <c r="BQ57" s="487" t="s">
        <v>4</v>
      </c>
      <c r="BR57" s="486" t="s">
        <v>323</v>
      </c>
      <c r="BS57" s="596" t="s">
        <v>432</v>
      </c>
      <c r="BT57" s="596" t="s">
        <v>433</v>
      </c>
      <c r="BU57" s="596" t="s">
        <v>257</v>
      </c>
      <c r="BV57" s="596" t="s">
        <v>434</v>
      </c>
      <c r="BW57" s="596" t="s">
        <v>326</v>
      </c>
      <c r="BX57" s="596" t="s">
        <v>435</v>
      </c>
      <c r="BY57" s="597" t="s">
        <v>328</v>
      </c>
      <c r="BZ57" s="597" t="s">
        <v>329</v>
      </c>
      <c r="CA57" s="597" t="s">
        <v>258</v>
      </c>
      <c r="CB57" s="597" t="s">
        <v>330</v>
      </c>
      <c r="CC57" s="597" t="s">
        <v>331</v>
      </c>
      <c r="CD57" s="597" t="s">
        <v>332</v>
      </c>
      <c r="CE57" s="597" t="s">
        <v>333</v>
      </c>
      <c r="CF57" s="597" t="s">
        <v>260</v>
      </c>
      <c r="CG57" s="597" t="s">
        <v>261</v>
      </c>
      <c r="CH57" s="597" t="s">
        <v>436</v>
      </c>
      <c r="CI57" s="597" t="s">
        <v>336</v>
      </c>
      <c r="CJ57" s="597" t="s">
        <v>337</v>
      </c>
      <c r="CK57" s="597" t="s">
        <v>338</v>
      </c>
      <c r="CL57" s="597" t="s">
        <v>437</v>
      </c>
      <c r="CM57" s="180"/>
      <c r="CN57" s="180"/>
      <c r="CO57" s="180"/>
      <c r="CP57" s="180"/>
      <c r="CQ57" s="180"/>
      <c r="CR57" s="180"/>
      <c r="CS57" s="180"/>
      <c r="CT57" s="180"/>
      <c r="CU57" s="180"/>
      <c r="CV57" s="180"/>
      <c r="CW57" s="180"/>
      <c r="CX57" s="180"/>
      <c r="CY57" s="180"/>
      <c r="CZ57" s="180"/>
    </row>
    <row r="58" s="341" customFormat="true" ht="15" customHeight="true" x14ac:dyDescent="0.2">
      <c r="A58" s="834" t="s">
        <v>263</v>
      </c>
      <c r="B58" s="406" t="s">
        <v>438</v>
      </c>
      <c r="C58" s="130">
        <v>0.10047812718425375</v>
      </c>
      <c r="D58" s="129">
        <v>0.19853178105968683</v>
      </c>
      <c r="E58" s="129">
        <v>0.21676801958845721</v>
      </c>
      <c r="F58" s="129">
        <v>1.2501975197060815</v>
      </c>
      <c r="G58" s="128">
        <v>13.077669860999031</v>
      </c>
      <c r="H58" s="127">
        <v>2.4256958038902594</v>
      </c>
      <c r="I58" s="129">
        <v>5.4522407604711232</v>
      </c>
      <c r="J58" s="129">
        <v>7.4495071338352616</v>
      </c>
      <c r="K58" s="129">
        <v>16.232155393358614</v>
      </c>
      <c r="L58" s="126">
        <v>30.409451593227583</v>
      </c>
      <c r="M58" s="130">
        <v>0</v>
      </c>
      <c r="N58" s="129">
        <v>6.6340497859204862E-3</v>
      </c>
      <c r="O58" s="129">
        <v>7.362416219603554E-4</v>
      </c>
      <c r="P58" s="129">
        <v>0.47429679249628581</v>
      </c>
      <c r="Q58" s="128">
        <v>0.61324724347470805</v>
      </c>
      <c r="R58" s="127">
        <v>4.7074256954866884</v>
      </c>
      <c r="S58" s="129">
        <v>1.8108376869307934</v>
      </c>
      <c r="T58" s="129">
        <v>2.5935497372873857</v>
      </c>
      <c r="U58" s="129">
        <v>1.2743831331346709</v>
      </c>
      <c r="V58" s="129">
        <v>0.30308192866748673</v>
      </c>
      <c r="W58" s="129">
        <v>1.7229915914037306</v>
      </c>
      <c r="X58" s="129">
        <v>1.5273617053053887</v>
      </c>
      <c r="Y58" s="129">
        <v>3.8584872821245328</v>
      </c>
      <c r="Z58" s="129">
        <v>1.2246621085071885</v>
      </c>
      <c r="AA58" s="129">
        <v>1.2974649469802795</v>
      </c>
      <c r="AB58" s="129">
        <v>0</v>
      </c>
      <c r="AC58" s="129">
        <v>0.64334955556527929</v>
      </c>
      <c r="AD58" s="129">
        <v>0.69358003251461142</v>
      </c>
      <c r="AE58" s="129">
        <v>3.4566332023972919E-2</v>
      </c>
      <c r="AF58" s="129">
        <v>4.0145610696932303</v>
      </c>
      <c r="AG58" s="129">
        <v>20.340129686431705</v>
      </c>
      <c r="AH58" s="129">
        <v>1.5263887443297641</v>
      </c>
      <c r="AI58" s="129">
        <v>4.5788980956120069</v>
      </c>
      <c r="AJ58" s="129">
        <v>0.35295135307010794</v>
      </c>
      <c r="AK58" s="129">
        <v>1.5873205144294054</v>
      </c>
      <c r="AL58" s="126">
        <v>0.21347131028702873</v>
      </c>
      <c r="AM58" s="466"/>
      <c r="AN58" s="466"/>
      <c r="AO58" s="466"/>
      <c r="AP58" s="466"/>
      <c r="AQ58" s="466"/>
      <c r="AR58" s="466"/>
      <c r="AS58" s="466"/>
      <c r="AT58" s="466"/>
      <c r="AU58" s="466"/>
      <c r="AV58" s="466"/>
      <c r="AW58" s="466"/>
      <c r="AX58" s="466"/>
      <c r="AY58" s="466"/>
      <c r="AZ58" s="182"/>
      <c r="BA58" s="624"/>
      <c r="BB58" s="627"/>
      <c r="BC58" s="475"/>
      <c r="BD58" s="459"/>
      <c r="BE58" s="459"/>
      <c r="BF58" s="459"/>
      <c r="BG58" s="476"/>
      <c r="BH58" s="475"/>
      <c r="BI58" s="459"/>
      <c r="BJ58" s="459"/>
      <c r="BK58" s="459"/>
      <c r="BL58" s="476"/>
      <c r="BM58" s="475"/>
      <c r="BN58" s="459"/>
      <c r="BO58" s="459"/>
      <c r="BP58" s="459"/>
      <c r="BQ58" s="476"/>
      <c r="BR58" s="475"/>
      <c r="BS58" s="459"/>
      <c r="BT58" s="459"/>
      <c r="BU58" s="459"/>
      <c r="BV58" s="459"/>
      <c r="BW58" s="459"/>
      <c r="BX58" s="459"/>
      <c r="BY58" s="460"/>
      <c r="BZ58" s="460"/>
      <c r="CA58" s="460"/>
      <c r="CB58" s="460"/>
      <c r="CC58" s="460"/>
      <c r="CD58" s="460"/>
      <c r="CE58" s="460"/>
      <c r="CF58" s="460"/>
      <c r="CG58" s="460"/>
      <c r="CH58" s="460"/>
      <c r="CI58" s="460"/>
      <c r="CJ58" s="460"/>
      <c r="CK58" s="460"/>
      <c r="CL58" s="460"/>
      <c r="CM58" s="8"/>
      <c r="CN58" s="8"/>
      <c r="CO58" s="8"/>
      <c r="CP58" s="8"/>
      <c r="CQ58" s="8"/>
      <c r="CR58" s="8"/>
      <c r="CS58" s="8"/>
      <c r="CT58" s="8"/>
      <c r="CU58" s="8"/>
      <c r="CV58" s="8"/>
      <c r="CW58" s="8"/>
      <c r="CX58" s="8"/>
      <c r="CY58" s="8"/>
      <c r="CZ58" s="8"/>
    </row>
    <row r="59" s="341" customFormat="true" ht="15" customHeight="true" x14ac:dyDescent="0.2">
      <c r="A59" s="808"/>
      <c r="B59" s="407" t="s">
        <v>439</v>
      </c>
      <c r="C59" s="125">
        <v>8.2512278299660652E-2</v>
      </c>
      <c r="D59" s="124">
        <v>0.16374171398238652</v>
      </c>
      <c r="E59" s="124">
        <v>0.54872973740765585</v>
      </c>
      <c r="F59" s="124">
        <v>0.9827195985082251</v>
      </c>
      <c r="G59" s="123">
        <v>13.761621298979962</v>
      </c>
      <c r="H59" s="122">
        <v>1.7896236051102572</v>
      </c>
      <c r="I59" s="124">
        <v>4.7092428303944809</v>
      </c>
      <c r="J59" s="124">
        <v>9.9309740494986816</v>
      </c>
      <c r="K59" s="124">
        <v>18.097819129736457</v>
      </c>
      <c r="L59" s="121">
        <v>28.539108063237045</v>
      </c>
      <c r="M59" s="125">
        <v>0</v>
      </c>
      <c r="N59" s="124">
        <v>0.17225355380363633</v>
      </c>
      <c r="O59" s="124">
        <v>0.14494234352950752</v>
      </c>
      <c r="P59" s="124">
        <v>0.66483492082887274</v>
      </c>
      <c r="Q59" s="123">
        <v>0.69312985408056349</v>
      </c>
      <c r="R59" s="122">
        <v>3.5922026002078109</v>
      </c>
      <c r="S59" s="124">
        <v>0.41137038069872917</v>
      </c>
      <c r="T59" s="124">
        <v>6.0309284898473488</v>
      </c>
      <c r="U59" s="124">
        <v>1.7382944362171564</v>
      </c>
      <c r="V59" s="124">
        <v>1.6856551575459164</v>
      </c>
      <c r="W59" s="124">
        <v>4.5509920757255093</v>
      </c>
      <c r="X59" s="124">
        <v>1.0150459290684355</v>
      </c>
      <c r="Y59" s="124">
        <v>3.2018623594886102</v>
      </c>
      <c r="Z59" s="124">
        <v>1.3333216306745039</v>
      </c>
      <c r="AA59" s="124">
        <v>6.2142834477244024</v>
      </c>
      <c r="AB59" s="124">
        <v>0.87736573909196536</v>
      </c>
      <c r="AC59" s="124">
        <v>0.80001817133034725</v>
      </c>
      <c r="AD59" s="124">
        <v>1.3220521675960848</v>
      </c>
      <c r="AE59" s="124">
        <v>0.596600564910993</v>
      </c>
      <c r="AF59" s="124">
        <v>6.3798956382334584</v>
      </c>
      <c r="AG59" s="124">
        <v>14.628753521946319</v>
      </c>
      <c r="AH59" s="124">
        <v>1.8842519413863907</v>
      </c>
      <c r="AI59" s="124">
        <v>2.0686653327619995</v>
      </c>
      <c r="AJ59" s="124">
        <v>0.52390213782717532</v>
      </c>
      <c r="AK59" s="124">
        <v>0.76366858501127355</v>
      </c>
      <c r="AL59" s="121">
        <v>0.69558158785269819</v>
      </c>
      <c r="AM59" s="466"/>
      <c r="AN59" s="466"/>
      <c r="AO59" s="466"/>
      <c r="AP59" s="466"/>
      <c r="AQ59" s="466"/>
      <c r="AR59" s="466"/>
      <c r="AS59" s="466"/>
      <c r="AT59" s="466"/>
      <c r="AU59" s="466"/>
      <c r="AV59" s="466"/>
      <c r="AW59" s="466"/>
      <c r="AX59" s="466"/>
      <c r="AY59" s="466"/>
      <c r="AZ59" s="182"/>
      <c r="BA59" s="626"/>
      <c r="BB59" s="625"/>
      <c r="BC59" s="478"/>
      <c r="BD59" s="463"/>
      <c r="BE59" s="463"/>
      <c r="BF59" s="463"/>
      <c r="BG59" s="482"/>
      <c r="BH59" s="478"/>
      <c r="BI59" s="463"/>
      <c r="BJ59" s="463"/>
      <c r="BK59" s="463"/>
      <c r="BL59" s="482"/>
      <c r="BM59" s="478"/>
      <c r="BN59" s="463"/>
      <c r="BO59" s="463"/>
      <c r="BP59" s="463"/>
      <c r="BQ59" s="482"/>
      <c r="BR59" s="478"/>
      <c r="BS59" s="463"/>
      <c r="BT59" s="463"/>
      <c r="BU59" s="463"/>
      <c r="BV59" s="463"/>
      <c r="BW59" s="463"/>
      <c r="BX59" s="463"/>
      <c r="BY59" s="464"/>
      <c r="BZ59" s="464"/>
      <c r="CA59" s="464"/>
      <c r="CB59" s="464"/>
      <c r="CC59" s="464"/>
      <c r="CD59" s="464"/>
      <c r="CE59" s="464"/>
      <c r="CF59" s="464"/>
      <c r="CG59" s="464"/>
      <c r="CH59" s="464"/>
      <c r="CI59" s="464"/>
      <c r="CJ59" s="464"/>
      <c r="CK59" s="464"/>
      <c r="CL59" s="464"/>
      <c r="CM59" s="8"/>
      <c r="CN59" s="8"/>
      <c r="CO59" s="8"/>
      <c r="CP59" s="8"/>
      <c r="CQ59" s="8"/>
      <c r="CR59" s="8"/>
      <c r="CS59" s="8"/>
      <c r="CT59" s="8"/>
      <c r="CU59" s="8"/>
      <c r="CV59" s="8"/>
      <c r="CW59" s="8"/>
      <c r="CX59" s="8"/>
      <c r="CY59" s="8"/>
      <c r="CZ59" s="8"/>
    </row>
    <row r="60" s="341" customFormat="true" ht="15" customHeight="true" x14ac:dyDescent="0.2">
      <c r="A60" s="808"/>
      <c r="B60" s="407" t="s">
        <v>440</v>
      </c>
      <c r="C60" s="125">
        <v>5.892986057751707</v>
      </c>
      <c r="D60" s="124">
        <v>5.3199196313862664</v>
      </c>
      <c r="E60" s="124">
        <v>8.4261411711343506</v>
      </c>
      <c r="F60" s="124">
        <v>10.25017118416198</v>
      </c>
      <c r="G60" s="123">
        <v>21.580706944363524</v>
      </c>
      <c r="H60" s="122">
        <v>22.084917882752496</v>
      </c>
      <c r="I60" s="124">
        <v>27.241839383974497</v>
      </c>
      <c r="J60" s="124">
        <v>28.727159888140758</v>
      </c>
      <c r="K60" s="124">
        <v>27.488570525915375</v>
      </c>
      <c r="L60" s="121">
        <v>13.149925643837529</v>
      </c>
      <c r="M60" s="125">
        <v>4.6529473692727192</v>
      </c>
      <c r="N60" s="124">
        <v>4.770750842797324</v>
      </c>
      <c r="O60" s="124">
        <v>5.4777948842718684</v>
      </c>
      <c r="P60" s="124">
        <v>9.0587146218994228</v>
      </c>
      <c r="Q60" s="123">
        <v>7.901585809597762</v>
      </c>
      <c r="R60" s="122">
        <v>13.239664528017231</v>
      </c>
      <c r="S60" s="124">
        <v>23.872967159424096</v>
      </c>
      <c r="T60" s="124">
        <v>9.153657653737012</v>
      </c>
      <c r="U60" s="124">
        <v>12.170098201802569</v>
      </c>
      <c r="V60" s="124">
        <v>1.299125366435308</v>
      </c>
      <c r="W60" s="124">
        <v>8.6158001976766059</v>
      </c>
      <c r="X60" s="124">
        <v>15.142035733363882</v>
      </c>
      <c r="Y60" s="124">
        <v>5.1661154047137812</v>
      </c>
      <c r="Z60" s="124">
        <v>8.5317656888229259</v>
      </c>
      <c r="AA60" s="124">
        <v>11.274206343480582</v>
      </c>
      <c r="AB60" s="124">
        <v>6.6130096740330604</v>
      </c>
      <c r="AC60" s="124">
        <v>5.6077840878501304</v>
      </c>
      <c r="AD60" s="124">
        <v>5.8621001591267801</v>
      </c>
      <c r="AE60" s="124">
        <v>4.7775409939505398</v>
      </c>
      <c r="AF60" s="124">
        <v>5.1797200606341134</v>
      </c>
      <c r="AG60" s="124">
        <v>21.651348170843391</v>
      </c>
      <c r="AH60" s="124">
        <v>11.614835800464409</v>
      </c>
      <c r="AI60" s="124">
        <v>15.173417901358199</v>
      </c>
      <c r="AJ60" s="124">
        <v>17.1947210945564</v>
      </c>
      <c r="AK60" s="124">
        <v>5.926966602317318</v>
      </c>
      <c r="AL60" s="121">
        <v>6.3486516654632217</v>
      </c>
      <c r="AM60" s="466"/>
      <c r="AN60" s="466"/>
      <c r="AO60" s="466"/>
      <c r="AP60" s="466"/>
      <c r="AQ60" s="466"/>
      <c r="AR60" s="466"/>
      <c r="AS60" s="466"/>
      <c r="AT60" s="466"/>
      <c r="AU60" s="466"/>
      <c r="AV60" s="466"/>
      <c r="AW60" s="466"/>
      <c r="AX60" s="466"/>
      <c r="AY60" s="466"/>
      <c r="AZ60" s="182"/>
      <c r="BA60" s="626"/>
      <c r="BB60" s="625"/>
      <c r="BC60" s="478"/>
      <c r="BD60" s="463"/>
      <c r="BE60" s="463"/>
      <c r="BF60" s="463"/>
      <c r="BG60" s="482"/>
      <c r="BH60" s="478"/>
      <c r="BI60" s="463"/>
      <c r="BJ60" s="463"/>
      <c r="BK60" s="463"/>
      <c r="BL60" s="482"/>
      <c r="BM60" s="478"/>
      <c r="BN60" s="463"/>
      <c r="BO60" s="463"/>
      <c r="BP60" s="463"/>
      <c r="BQ60" s="482"/>
      <c r="BR60" s="478"/>
      <c r="BS60" s="463"/>
      <c r="BT60" s="463"/>
      <c r="BU60" s="463"/>
      <c r="BV60" s="463"/>
      <c r="BW60" s="463"/>
      <c r="BX60" s="463"/>
      <c r="BY60" s="464"/>
      <c r="BZ60" s="464"/>
      <c r="CA60" s="464"/>
      <c r="CB60" s="464"/>
      <c r="CC60" s="464"/>
      <c r="CD60" s="464"/>
      <c r="CE60" s="464"/>
      <c r="CF60" s="464"/>
      <c r="CG60" s="464"/>
      <c r="CH60" s="464"/>
      <c r="CI60" s="464"/>
      <c r="CJ60" s="464"/>
      <c r="CK60" s="464"/>
      <c r="CL60" s="464"/>
      <c r="CM60" s="8"/>
      <c r="CN60" s="8"/>
      <c r="CO60" s="8"/>
      <c r="CP60" s="8"/>
      <c r="CQ60" s="8"/>
      <c r="CR60" s="8"/>
      <c r="CS60" s="8"/>
      <c r="CT60" s="8"/>
      <c r="CU60" s="8"/>
      <c r="CV60" s="8"/>
      <c r="CW60" s="8"/>
      <c r="CX60" s="8"/>
      <c r="CY60" s="8"/>
      <c r="CZ60" s="8"/>
    </row>
    <row r="61" s="341" customFormat="true" ht="15" customHeight="true" x14ac:dyDescent="0.2">
      <c r="A61" s="808"/>
      <c r="B61" s="407" t="s">
        <v>441</v>
      </c>
      <c r="C61" s="125">
        <v>23.073619385628426</v>
      </c>
      <c r="D61" s="124">
        <v>27.044437232163354</v>
      </c>
      <c r="E61" s="124">
        <v>34.984790247434582</v>
      </c>
      <c r="F61" s="124">
        <v>44.908079059525527</v>
      </c>
      <c r="G61" s="123">
        <v>30.278316770986734</v>
      </c>
      <c r="H61" s="122">
        <v>30.564185067294858</v>
      </c>
      <c r="I61" s="124">
        <v>31.255849114287166</v>
      </c>
      <c r="J61" s="124">
        <v>35.54361088428351</v>
      </c>
      <c r="K61" s="124">
        <v>30.597551979404404</v>
      </c>
      <c r="L61" s="121">
        <v>21.659047236141866</v>
      </c>
      <c r="M61" s="125">
        <v>22.400380135206223</v>
      </c>
      <c r="N61" s="124">
        <v>24.266888416047045</v>
      </c>
      <c r="O61" s="124">
        <v>31.769794719442544</v>
      </c>
      <c r="P61" s="124">
        <v>40.288196286723711</v>
      </c>
      <c r="Q61" s="123">
        <v>44.6571775751584</v>
      </c>
      <c r="R61" s="122">
        <v>60.942888326107536</v>
      </c>
      <c r="S61" s="124">
        <v>32.043749861284311</v>
      </c>
      <c r="T61" s="124">
        <v>5.3287062954449871</v>
      </c>
      <c r="U61" s="124">
        <v>69.135873903271033</v>
      </c>
      <c r="V61" s="124">
        <v>6.1048804576046958E-2</v>
      </c>
      <c r="W61" s="124">
        <v>28.862267351776914</v>
      </c>
      <c r="X61" s="124">
        <v>73.289496771113321</v>
      </c>
      <c r="Y61" s="124">
        <v>53.947906038877193</v>
      </c>
      <c r="Z61" s="124">
        <v>66.301104836174559</v>
      </c>
      <c r="AA61" s="124">
        <v>20.144147758835768</v>
      </c>
      <c r="AB61" s="124">
        <v>21.432636772167641</v>
      </c>
      <c r="AC61" s="124">
        <v>12.318390568938149</v>
      </c>
      <c r="AD61" s="124">
        <v>32.76643088832882</v>
      </c>
      <c r="AE61" s="124">
        <v>16.462431809712751</v>
      </c>
      <c r="AF61" s="124">
        <v>20.859696805172394</v>
      </c>
      <c r="AG61" s="124">
        <v>38.772687593045482</v>
      </c>
      <c r="AH61" s="124">
        <v>9.0452878876483602</v>
      </c>
      <c r="AI61" s="124">
        <v>21.956188061908811</v>
      </c>
      <c r="AJ61" s="124">
        <v>27.217804220399088</v>
      </c>
      <c r="AK61" s="124">
        <v>22.238706784615665</v>
      </c>
      <c r="AL61" s="121">
        <v>1.6221847748504512</v>
      </c>
      <c r="AM61" s="466"/>
      <c r="AN61" s="466"/>
      <c r="AO61" s="466"/>
      <c r="AP61" s="466"/>
      <c r="AQ61" s="466"/>
      <c r="AR61" s="466"/>
      <c r="AS61" s="466"/>
      <c r="AT61" s="466"/>
      <c r="AU61" s="466"/>
      <c r="AV61" s="466"/>
      <c r="AW61" s="466"/>
      <c r="AX61" s="466"/>
      <c r="AY61" s="466"/>
      <c r="AZ61" s="182"/>
      <c r="BA61" s="626"/>
      <c r="BB61" s="625"/>
      <c r="BC61" s="478"/>
      <c r="BD61" s="463"/>
      <c r="BE61" s="463"/>
      <c r="BF61" s="463"/>
      <c r="BG61" s="482"/>
      <c r="BH61" s="478"/>
      <c r="BI61" s="463"/>
      <c r="BJ61" s="463"/>
      <c r="BK61" s="463"/>
      <c r="BL61" s="482"/>
      <c r="BM61" s="478"/>
      <c r="BN61" s="463"/>
      <c r="BO61" s="463"/>
      <c r="BP61" s="463"/>
      <c r="BQ61" s="482"/>
      <c r="BR61" s="478"/>
      <c r="BS61" s="463"/>
      <c r="BT61" s="463"/>
      <c r="BU61" s="463"/>
      <c r="BV61" s="463"/>
      <c r="BW61" s="463"/>
      <c r="BX61" s="463"/>
      <c r="BY61" s="464"/>
      <c r="BZ61" s="464"/>
      <c r="CA61" s="464"/>
      <c r="CB61" s="464"/>
      <c r="CC61" s="464"/>
      <c r="CD61" s="464"/>
      <c r="CE61" s="464"/>
      <c r="CF61" s="464"/>
      <c r="CG61" s="464"/>
      <c r="CH61" s="464"/>
      <c r="CI61" s="464"/>
      <c r="CJ61" s="464"/>
      <c r="CK61" s="464"/>
      <c r="CL61" s="464"/>
      <c r="CM61" s="8"/>
      <c r="CN61" s="8"/>
      <c r="CO61" s="8"/>
      <c r="CP61" s="8"/>
      <c r="CQ61" s="8"/>
      <c r="CR61" s="8"/>
      <c r="CS61" s="8"/>
      <c r="CT61" s="8"/>
      <c r="CU61" s="8"/>
      <c r="CV61" s="8"/>
      <c r="CW61" s="8"/>
      <c r="CX61" s="8"/>
      <c r="CY61" s="8"/>
      <c r="CZ61" s="8"/>
    </row>
    <row r="62" s="341" customFormat="true" ht="15" customHeight="true" x14ac:dyDescent="0.2">
      <c r="A62" s="808"/>
      <c r="B62" s="407" t="s">
        <v>442</v>
      </c>
      <c r="C62" s="125">
        <v>7.7466356871609836</v>
      </c>
      <c r="D62" s="124">
        <v>8.5318080766998943</v>
      </c>
      <c r="E62" s="124">
        <v>7.2312426858019796</v>
      </c>
      <c r="F62" s="124">
        <v>7.5993522097620909</v>
      </c>
      <c r="G62" s="123">
        <v>5.7861142044422236</v>
      </c>
      <c r="H62" s="122">
        <v>11.898588507218159</v>
      </c>
      <c r="I62" s="124">
        <v>9.0915714080344578</v>
      </c>
      <c r="J62" s="124">
        <v>4.4471670093237377</v>
      </c>
      <c r="K62" s="124">
        <v>3.4962919184959591</v>
      </c>
      <c r="L62" s="121">
        <v>1.6524017846009056</v>
      </c>
      <c r="M62" s="125">
        <v>7.2828034707430049</v>
      </c>
      <c r="N62" s="124">
        <v>8.5262336539306336</v>
      </c>
      <c r="O62" s="124">
        <v>7.5103085757706269</v>
      </c>
      <c r="P62" s="124">
        <v>7.104075429970222</v>
      </c>
      <c r="Q62" s="123">
        <v>8.3107666207884314</v>
      </c>
      <c r="R62" s="122">
        <v>5.0223214218283116</v>
      </c>
      <c r="S62" s="124">
        <v>2.8160120082627484</v>
      </c>
      <c r="T62" s="124">
        <v>5.986572602560007</v>
      </c>
      <c r="U62" s="124">
        <v>0.60426219143419713</v>
      </c>
      <c r="V62" s="124">
        <v>3.4878014078846378</v>
      </c>
      <c r="W62" s="124">
        <v>12.992089679192093</v>
      </c>
      <c r="X62" s="124">
        <v>3.4102018440011399</v>
      </c>
      <c r="Y62" s="124">
        <v>5.695274273786918</v>
      </c>
      <c r="Z62" s="124">
        <v>2.5028512822287041</v>
      </c>
      <c r="AA62" s="124">
        <v>15.260033440946016</v>
      </c>
      <c r="AB62" s="124">
        <v>11.594036602015951</v>
      </c>
      <c r="AC62" s="124">
        <v>11.149512926043796</v>
      </c>
      <c r="AD62" s="124">
        <v>9.7831464652523543</v>
      </c>
      <c r="AE62" s="124">
        <v>10.055932910679198</v>
      </c>
      <c r="AF62" s="124">
        <v>14.684083696154666</v>
      </c>
      <c r="AG62" s="124">
        <v>0.61980347433605332</v>
      </c>
      <c r="AH62" s="124">
        <v>4.379058092724649</v>
      </c>
      <c r="AI62" s="124">
        <v>5.8849775662717931</v>
      </c>
      <c r="AJ62" s="124">
        <v>8.0155101925394714</v>
      </c>
      <c r="AK62" s="124">
        <v>4.5521479484131575</v>
      </c>
      <c r="AL62" s="121">
        <v>0.77030960383312819</v>
      </c>
      <c r="AM62" s="466"/>
      <c r="AN62" s="466"/>
      <c r="AO62" s="466"/>
      <c r="AP62" s="466"/>
      <c r="AQ62" s="466"/>
      <c r="AR62" s="466"/>
      <c r="AS62" s="466"/>
      <c r="AT62" s="466"/>
      <c r="AU62" s="466"/>
      <c r="AV62" s="466"/>
      <c r="AW62" s="466"/>
      <c r="AX62" s="466"/>
      <c r="AY62" s="466"/>
      <c r="AZ62" s="182"/>
      <c r="BA62" s="626"/>
      <c r="BB62" s="625"/>
      <c r="BC62" s="478"/>
      <c r="BD62" s="463"/>
      <c r="BE62" s="463"/>
      <c r="BF62" s="463"/>
      <c r="BG62" s="482"/>
      <c r="BH62" s="478"/>
      <c r="BI62" s="463"/>
      <c r="BJ62" s="463"/>
      <c r="BK62" s="463"/>
      <c r="BL62" s="482"/>
      <c r="BM62" s="478"/>
      <c r="BN62" s="463"/>
      <c r="BO62" s="463"/>
      <c r="BP62" s="463"/>
      <c r="BQ62" s="482"/>
      <c r="BR62" s="478"/>
      <c r="BS62" s="463"/>
      <c r="BT62" s="463"/>
      <c r="BU62" s="463"/>
      <c r="BV62" s="463"/>
      <c r="BW62" s="463"/>
      <c r="BX62" s="463"/>
      <c r="BY62" s="464"/>
      <c r="BZ62" s="464"/>
      <c r="CA62" s="464"/>
      <c r="CB62" s="464"/>
      <c r="CC62" s="464"/>
      <c r="CD62" s="464"/>
      <c r="CE62" s="464"/>
      <c r="CF62" s="464"/>
      <c r="CG62" s="464"/>
      <c r="CH62" s="464"/>
      <c r="CI62" s="464"/>
      <c r="CJ62" s="464"/>
      <c r="CK62" s="464"/>
      <c r="CL62" s="464"/>
      <c r="CM62" s="8"/>
      <c r="CN62" s="8"/>
      <c r="CO62" s="8"/>
      <c r="CP62" s="8"/>
      <c r="CQ62" s="8"/>
      <c r="CR62" s="8"/>
      <c r="CS62" s="8"/>
      <c r="CT62" s="8"/>
      <c r="CU62" s="8"/>
      <c r="CV62" s="8"/>
      <c r="CW62" s="8"/>
      <c r="CX62" s="8"/>
      <c r="CY62" s="8"/>
      <c r="CZ62" s="8"/>
    </row>
    <row r="63" s="341" customFormat="true" ht="15" customHeight="true" x14ac:dyDescent="0.2">
      <c r="A63" s="808"/>
      <c r="B63" s="407" t="s">
        <v>443</v>
      </c>
      <c r="C63" s="125">
        <v>41.814919346333205</v>
      </c>
      <c r="D63" s="124">
        <v>43.047120671305791</v>
      </c>
      <c r="E63" s="124">
        <v>37.673180154412265</v>
      </c>
      <c r="F63" s="124">
        <v>27.811391277857624</v>
      </c>
      <c r="G63" s="123">
        <v>10.929000832098124</v>
      </c>
      <c r="H63" s="122">
        <v>25.321076173255889</v>
      </c>
      <c r="I63" s="124">
        <v>18.115245102428297</v>
      </c>
      <c r="J63" s="124">
        <v>10.256229006031566</v>
      </c>
      <c r="K63" s="124">
        <v>2.0708141437987351</v>
      </c>
      <c r="L63" s="121">
        <v>0.24885671106386265</v>
      </c>
      <c r="M63" s="125">
        <v>42.317762429109692</v>
      </c>
      <c r="N63" s="124">
        <v>45.501747432170248</v>
      </c>
      <c r="O63" s="124">
        <v>41.242495490439474</v>
      </c>
      <c r="P63" s="124">
        <v>32.519039970666071</v>
      </c>
      <c r="Q63" s="123">
        <v>30.410459135349459</v>
      </c>
      <c r="R63" s="122">
        <v>7.3868622668274373</v>
      </c>
      <c r="S63" s="124">
        <v>15.764822331195836</v>
      </c>
      <c r="T63" s="124">
        <v>63.85179520862507</v>
      </c>
      <c r="U63" s="124">
        <v>7.1803114805303672</v>
      </c>
      <c r="V63" s="124">
        <v>83.892896798111792</v>
      </c>
      <c r="W63" s="124">
        <v>34.684738619218514</v>
      </c>
      <c r="X63" s="124">
        <v>4.3801973406962755</v>
      </c>
      <c r="Y63" s="124">
        <v>27.415023985883153</v>
      </c>
      <c r="Z63" s="124">
        <v>8.7557567940551646</v>
      </c>
      <c r="AA63" s="124">
        <v>38.326337177899219</v>
      </c>
      <c r="AB63" s="124">
        <v>46.435512134844394</v>
      </c>
      <c r="AC63" s="124">
        <v>64.999496853230866</v>
      </c>
      <c r="AD63" s="124">
        <v>39.730411808957641</v>
      </c>
      <c r="AE63" s="124">
        <v>42.265626430815381</v>
      </c>
      <c r="AF63" s="124">
        <v>39.162083905136875</v>
      </c>
      <c r="AG63" s="124">
        <v>5.1057795002105492E-2</v>
      </c>
      <c r="AH63" s="124">
        <v>27.769001675048589</v>
      </c>
      <c r="AI63" s="124">
        <v>15.74408906382355</v>
      </c>
      <c r="AJ63" s="124">
        <v>19.361606517804294</v>
      </c>
      <c r="AK63" s="124">
        <v>60.237637225750561</v>
      </c>
      <c r="AL63" s="121">
        <v>81.797201272936476</v>
      </c>
      <c r="AM63" s="466"/>
      <c r="AN63" s="466"/>
      <c r="AO63" s="466"/>
      <c r="AP63" s="466"/>
      <c r="AQ63" s="466"/>
      <c r="AR63" s="466"/>
      <c r="AS63" s="466"/>
      <c r="AT63" s="466"/>
      <c r="AU63" s="466"/>
      <c r="AV63" s="466"/>
      <c r="AW63" s="466"/>
      <c r="AX63" s="466"/>
      <c r="AY63" s="466"/>
      <c r="AZ63" s="182"/>
      <c r="BA63" s="626"/>
      <c r="BB63" s="625"/>
      <c r="BC63" s="478"/>
      <c r="BD63" s="463"/>
      <c r="BE63" s="463"/>
      <c r="BF63" s="463"/>
      <c r="BG63" s="482"/>
      <c r="BH63" s="478"/>
      <c r="BI63" s="463"/>
      <c r="BJ63" s="463"/>
      <c r="BK63" s="463"/>
      <c r="BL63" s="482"/>
      <c r="BM63" s="478"/>
      <c r="BN63" s="463"/>
      <c r="BO63" s="463"/>
      <c r="BP63" s="463"/>
      <c r="BQ63" s="482"/>
      <c r="BR63" s="478"/>
      <c r="BS63" s="463"/>
      <c r="BT63" s="463"/>
      <c r="BU63" s="463"/>
      <c r="BV63" s="463"/>
      <c r="BW63" s="463"/>
      <c r="BX63" s="463"/>
      <c r="BY63" s="464"/>
      <c r="BZ63" s="464"/>
      <c r="CA63" s="464"/>
      <c r="CB63" s="464"/>
      <c r="CC63" s="464"/>
      <c r="CD63" s="464"/>
      <c r="CE63" s="464"/>
      <c r="CF63" s="464"/>
      <c r="CG63" s="464"/>
      <c r="CH63" s="464"/>
      <c r="CI63" s="464"/>
      <c r="CJ63" s="464"/>
      <c r="CK63" s="464"/>
      <c r="CL63" s="464"/>
      <c r="CM63" s="8"/>
      <c r="CN63" s="8"/>
      <c r="CO63" s="8"/>
      <c r="CP63" s="8"/>
      <c r="CQ63" s="8"/>
      <c r="CR63" s="8"/>
      <c r="CS63" s="8"/>
      <c r="CT63" s="8"/>
      <c r="CU63" s="8"/>
      <c r="CV63" s="8"/>
      <c r="CW63" s="8"/>
      <c r="CX63" s="8"/>
      <c r="CY63" s="8"/>
      <c r="CZ63" s="8"/>
    </row>
    <row r="64" s="341" customFormat="true" ht="15" customHeight="true" x14ac:dyDescent="0.2">
      <c r="A64" s="808"/>
      <c r="B64" s="407" t="s">
        <v>270</v>
      </c>
      <c r="C64" s="125">
        <v>0.19933790841009552</v>
      </c>
      <c r="D64" s="124">
        <v>0.23289840408645202</v>
      </c>
      <c r="E64" s="124">
        <v>0.17824675040829885</v>
      </c>
      <c r="F64" s="124">
        <v>0.29677109470534135</v>
      </c>
      <c r="G64" s="123">
        <v>0.44333557167792437</v>
      </c>
      <c r="H64" s="122">
        <v>0.24536601859074769</v>
      </c>
      <c r="I64" s="124">
        <v>0.20603109674258668</v>
      </c>
      <c r="J64" s="124">
        <v>0.10910233723684644</v>
      </c>
      <c r="K64" s="124">
        <v>0</v>
      </c>
      <c r="L64" s="121">
        <v>2.4300368252079575E-2</v>
      </c>
      <c r="M64" s="125">
        <v>0.13352659997648292</v>
      </c>
      <c r="N64" s="124">
        <v>0.28338095459399698</v>
      </c>
      <c r="O64" s="124">
        <v>0.17845133618092376</v>
      </c>
      <c r="P64" s="124">
        <v>0.26842441373110848</v>
      </c>
      <c r="Q64" s="123">
        <v>0.71031306729300425</v>
      </c>
      <c r="R64" s="122">
        <v>0.17126086928118914</v>
      </c>
      <c r="S64" s="124">
        <v>0</v>
      </c>
      <c r="T64" s="124">
        <v>0.7949006266136156</v>
      </c>
      <c r="U64" s="124">
        <v>0.16626506114000769</v>
      </c>
      <c r="V64" s="124">
        <v>0.263222795729745</v>
      </c>
      <c r="W64" s="124">
        <v>0</v>
      </c>
      <c r="X64" s="124">
        <v>0</v>
      </c>
      <c r="Y64" s="124">
        <v>0.35410999829776846</v>
      </c>
      <c r="Z64" s="124">
        <v>0.27468925605945821</v>
      </c>
      <c r="AA64" s="124">
        <v>1.6809480845928905E-2</v>
      </c>
      <c r="AB64" s="124">
        <v>0.13198141941862207</v>
      </c>
      <c r="AC64" s="124">
        <v>0.54310153683310192</v>
      </c>
      <c r="AD64" s="124">
        <v>0.55437088578065075</v>
      </c>
      <c r="AE64" s="124">
        <v>1.1368637787788998</v>
      </c>
      <c r="AF64" s="124">
        <v>0.40390338885749344</v>
      </c>
      <c r="AG64" s="124">
        <v>7.4712950006931914E-2</v>
      </c>
      <c r="AH64" s="124">
        <v>0.21480380270162067</v>
      </c>
      <c r="AI64" s="124">
        <v>1.1833750458988628</v>
      </c>
      <c r="AJ64" s="124">
        <v>0.20010082459786047</v>
      </c>
      <c r="AK64" s="124">
        <v>0.1019591975032566</v>
      </c>
      <c r="AL64" s="121">
        <v>0</v>
      </c>
      <c r="AM64" s="466"/>
      <c r="AN64" s="466"/>
      <c r="AO64" s="466"/>
      <c r="AP64" s="466"/>
      <c r="AQ64" s="466"/>
      <c r="AR64" s="466"/>
      <c r="AS64" s="466"/>
      <c r="AT64" s="466"/>
      <c r="AU64" s="466"/>
      <c r="AV64" s="466"/>
      <c r="AW64" s="466"/>
      <c r="AX64" s="466"/>
      <c r="AY64" s="466"/>
      <c r="AZ64" s="182"/>
      <c r="BA64" s="626"/>
      <c r="BB64" s="625"/>
      <c r="BC64" s="478"/>
      <c r="BD64" s="463"/>
      <c r="BE64" s="463"/>
      <c r="BF64" s="463"/>
      <c r="BG64" s="482"/>
      <c r="BH64" s="478"/>
      <c r="BI64" s="463"/>
      <c r="BJ64" s="463"/>
      <c r="BK64" s="463"/>
      <c r="BL64" s="482"/>
      <c r="BM64" s="478"/>
      <c r="BN64" s="463"/>
      <c r="BO64" s="463"/>
      <c r="BP64" s="463"/>
      <c r="BQ64" s="482"/>
      <c r="BR64" s="478"/>
      <c r="BS64" s="463"/>
      <c r="BT64" s="463"/>
      <c r="BU64" s="463"/>
      <c r="BV64" s="463"/>
      <c r="BW64" s="463"/>
      <c r="BX64" s="463"/>
      <c r="BY64" s="464"/>
      <c r="BZ64" s="464"/>
      <c r="CA64" s="464"/>
      <c r="CB64" s="464"/>
      <c r="CC64" s="464"/>
      <c r="CD64" s="464"/>
      <c r="CE64" s="464"/>
      <c r="CF64" s="464"/>
      <c r="CG64" s="464"/>
      <c r="CH64" s="464"/>
      <c r="CI64" s="464"/>
      <c r="CJ64" s="464"/>
      <c r="CK64" s="464"/>
      <c r="CL64" s="464"/>
      <c r="CM64" s="8"/>
      <c r="CN64" s="8"/>
      <c r="CO64" s="8"/>
      <c r="CP64" s="8"/>
      <c r="CQ64" s="8"/>
      <c r="CR64" s="8"/>
      <c r="CS64" s="8"/>
      <c r="CT64" s="8"/>
      <c r="CU64" s="8"/>
      <c r="CV64" s="8"/>
      <c r="CW64" s="8"/>
      <c r="CX64" s="8"/>
      <c r="CY64" s="8"/>
      <c r="CZ64" s="8"/>
    </row>
    <row r="65" s="341" customFormat="true" ht="15" customHeight="true" x14ac:dyDescent="0.2">
      <c r="A65" s="808"/>
      <c r="B65" s="407" t="s">
        <v>444</v>
      </c>
      <c r="C65" s="125">
        <v>4.2173005332441491</v>
      </c>
      <c r="D65" s="124">
        <v>3.5043161820321695</v>
      </c>
      <c r="E65" s="124">
        <v>2.7038503341474049</v>
      </c>
      <c r="F65" s="124">
        <v>1.9498572792519153</v>
      </c>
      <c r="G65" s="123">
        <v>0.67553196833137819</v>
      </c>
      <c r="H65" s="122">
        <v>1.9194445778114644</v>
      </c>
      <c r="I65" s="124">
        <v>0.44698037976856214</v>
      </c>
      <c r="J65" s="124">
        <v>4.7498330017005694E-2</v>
      </c>
      <c r="K65" s="124">
        <v>0</v>
      </c>
      <c r="L65" s="121">
        <v>0.32703539406604998</v>
      </c>
      <c r="M65" s="125">
        <v>4.4433534824471526</v>
      </c>
      <c r="N65" s="124">
        <v>3.3848824996060509</v>
      </c>
      <c r="O65" s="124">
        <v>3.3996030201749989</v>
      </c>
      <c r="P65" s="124">
        <v>2.3451246662290308</v>
      </c>
      <c r="Q65" s="123">
        <v>2.4863622351907795</v>
      </c>
      <c r="R65" s="122">
        <v>1.4290725648497404</v>
      </c>
      <c r="S65" s="124">
        <v>1.2317895354975457</v>
      </c>
      <c r="T65" s="124">
        <v>6.2598893858846036</v>
      </c>
      <c r="U65" s="124">
        <v>0.66171074527154694</v>
      </c>
      <c r="V65" s="124">
        <v>7.119018754669117</v>
      </c>
      <c r="W65" s="124">
        <v>1.8616080240004131</v>
      </c>
      <c r="X65" s="124">
        <v>0</v>
      </c>
      <c r="Y65" s="124">
        <v>0.10777563558935178</v>
      </c>
      <c r="Z65" s="124">
        <v>0.26342309970732963</v>
      </c>
      <c r="AA65" s="124">
        <v>1.704569886906246</v>
      </c>
      <c r="AB65" s="124">
        <v>2.7753339501978034</v>
      </c>
      <c r="AC65" s="124">
        <v>3.5666187962331182</v>
      </c>
      <c r="AD65" s="124">
        <v>3.1173735759582741</v>
      </c>
      <c r="AE65" s="124">
        <v>7.7521129465505432</v>
      </c>
      <c r="AF65" s="124">
        <v>2.1965407403433757</v>
      </c>
      <c r="AG65" s="124">
        <v>0.18328243948205783</v>
      </c>
      <c r="AH65" s="124">
        <v>5.2842230628649007</v>
      </c>
      <c r="AI65" s="124">
        <v>4.3066947474163921</v>
      </c>
      <c r="AJ65" s="124">
        <v>6.0507626660041502</v>
      </c>
      <c r="AK65" s="124">
        <v>4.4528175891082187</v>
      </c>
      <c r="AL65" s="121">
        <v>6.2489845893855422</v>
      </c>
      <c r="AM65" s="466"/>
      <c r="AN65" s="466"/>
      <c r="AO65" s="466"/>
      <c r="AP65" s="466"/>
      <c r="AQ65" s="466"/>
      <c r="AR65" s="466"/>
      <c r="AS65" s="466"/>
      <c r="AT65" s="466"/>
      <c r="AU65" s="466"/>
      <c r="AV65" s="466"/>
      <c r="AW65" s="466"/>
      <c r="AX65" s="466"/>
      <c r="AY65" s="466"/>
      <c r="AZ65" s="182"/>
      <c r="BA65" s="626"/>
      <c r="BB65" s="625"/>
      <c r="BC65" s="478"/>
      <c r="BD65" s="463"/>
      <c r="BE65" s="463"/>
      <c r="BF65" s="463"/>
      <c r="BG65" s="482"/>
      <c r="BH65" s="478"/>
      <c r="BI65" s="463"/>
      <c r="BJ65" s="463"/>
      <c r="BK65" s="463"/>
      <c r="BL65" s="482"/>
      <c r="BM65" s="478"/>
      <c r="BN65" s="463"/>
      <c r="BO65" s="463"/>
      <c r="BP65" s="463"/>
      <c r="BQ65" s="482"/>
      <c r="BR65" s="478"/>
      <c r="BS65" s="463"/>
      <c r="BT65" s="463"/>
      <c r="BU65" s="463"/>
      <c r="BV65" s="463"/>
      <c r="BW65" s="463"/>
      <c r="BX65" s="463"/>
      <c r="BY65" s="464"/>
      <c r="BZ65" s="464"/>
      <c r="CA65" s="464"/>
      <c r="CB65" s="464"/>
      <c r="CC65" s="464"/>
      <c r="CD65" s="464"/>
      <c r="CE65" s="464"/>
      <c r="CF65" s="464"/>
      <c r="CG65" s="464"/>
      <c r="CH65" s="464"/>
      <c r="CI65" s="464"/>
      <c r="CJ65" s="464"/>
      <c r="CK65" s="464"/>
      <c r="CL65" s="464"/>
      <c r="CM65" s="8"/>
      <c r="CN65" s="8"/>
      <c r="CO65" s="8"/>
      <c r="CP65" s="8"/>
      <c r="CQ65" s="8"/>
      <c r="CR65" s="8"/>
      <c r="CS65" s="8"/>
      <c r="CT65" s="8"/>
      <c r="CU65" s="8"/>
      <c r="CV65" s="8"/>
      <c r="CW65" s="8"/>
      <c r="CX65" s="8"/>
      <c r="CY65" s="8"/>
      <c r="CZ65" s="8"/>
    </row>
    <row r="66" s="341" customFormat="true" ht="15" customHeight="true" x14ac:dyDescent="0.2">
      <c r="A66" s="808"/>
      <c r="B66" s="407" t="s">
        <v>445</v>
      </c>
      <c r="C66" s="125">
        <v>16.608131649964243</v>
      </c>
      <c r="D66" s="124">
        <v>11.749139114876028</v>
      </c>
      <c r="E66" s="124">
        <v>7.8581937493419467</v>
      </c>
      <c r="F66" s="124">
        <v>4.3046939241289284</v>
      </c>
      <c r="G66" s="123">
        <v>0.97171066358665115</v>
      </c>
      <c r="H66" s="122">
        <v>3.1190183126740547</v>
      </c>
      <c r="I66" s="124">
        <v>7.5123077597932769E-2</v>
      </c>
      <c r="J66" s="124">
        <v>0</v>
      </c>
      <c r="K66" s="124">
        <v>0.23616050702870453</v>
      </c>
      <c r="L66" s="121">
        <v>0</v>
      </c>
      <c r="M66" s="125">
        <v>18.469577820203341</v>
      </c>
      <c r="N66" s="124">
        <v>12.905219321694686</v>
      </c>
      <c r="O66" s="124">
        <v>10.197920055259448</v>
      </c>
      <c r="P66" s="124">
        <v>7.1530906097000013</v>
      </c>
      <c r="Q66" s="123">
        <v>3.8795350810906979</v>
      </c>
      <c r="R66" s="122">
        <v>3.5034108910945814</v>
      </c>
      <c r="S66" s="124">
        <v>21.084895531335317</v>
      </c>
      <c r="T66" s="124">
        <v>0</v>
      </c>
      <c r="U66" s="124">
        <v>6.460322397980331</v>
      </c>
      <c r="V66" s="124">
        <v>1.49658728091289</v>
      </c>
      <c r="W66" s="124">
        <v>5.7782475926063919</v>
      </c>
      <c r="X66" s="124">
        <v>1.1405804019525032</v>
      </c>
      <c r="Y66" s="124">
        <v>0.25344502123871165</v>
      </c>
      <c r="Z66" s="124">
        <v>10.812425303770073</v>
      </c>
      <c r="AA66" s="124">
        <v>5.5516198951824931</v>
      </c>
      <c r="AB66" s="124">
        <v>10.036786285503</v>
      </c>
      <c r="AC66" s="124">
        <v>7.5033816343470117E-2</v>
      </c>
      <c r="AD66" s="124">
        <v>6.1705340164847557</v>
      </c>
      <c r="AE66" s="124">
        <v>16.288304175876515</v>
      </c>
      <c r="AF66" s="124">
        <v>4.6653441899312833</v>
      </c>
      <c r="AG66" s="124">
        <v>0</v>
      </c>
      <c r="AH66" s="124">
        <v>37.074418966244558</v>
      </c>
      <c r="AI66" s="124">
        <v>28.161291652366096</v>
      </c>
      <c r="AJ66" s="124">
        <v>20.290995681124762</v>
      </c>
      <c r="AK66" s="124">
        <v>0</v>
      </c>
      <c r="AL66" s="121">
        <v>2.1175716348518345</v>
      </c>
      <c r="AM66" s="466"/>
      <c r="AN66" s="466"/>
      <c r="AO66" s="466"/>
      <c r="AP66" s="466"/>
      <c r="AQ66" s="466"/>
      <c r="AR66" s="466"/>
      <c r="AS66" s="466"/>
      <c r="AT66" s="466"/>
      <c r="AU66" s="466"/>
      <c r="AV66" s="466"/>
      <c r="AW66" s="466"/>
      <c r="AX66" s="466"/>
      <c r="AY66" s="466"/>
      <c r="AZ66" s="182"/>
      <c r="BA66" s="626"/>
      <c r="BB66" s="625"/>
      <c r="BC66" s="478"/>
      <c r="BD66" s="463"/>
      <c r="BE66" s="463"/>
      <c r="BF66" s="463"/>
      <c r="BG66" s="482"/>
      <c r="BH66" s="478"/>
      <c r="BI66" s="463"/>
      <c r="BJ66" s="463"/>
      <c r="BK66" s="463"/>
      <c r="BL66" s="482"/>
      <c r="BM66" s="478"/>
      <c r="BN66" s="463"/>
      <c r="BO66" s="463"/>
      <c r="BP66" s="463"/>
      <c r="BQ66" s="482"/>
      <c r="BR66" s="478"/>
      <c r="BS66" s="463"/>
      <c r="BT66" s="463"/>
      <c r="BU66" s="463"/>
      <c r="BV66" s="463"/>
      <c r="BW66" s="463"/>
      <c r="BX66" s="463"/>
      <c r="BY66" s="464"/>
      <c r="BZ66" s="464"/>
      <c r="CA66" s="464"/>
      <c r="CB66" s="464"/>
      <c r="CC66" s="464"/>
      <c r="CD66" s="464"/>
      <c r="CE66" s="464"/>
      <c r="CF66" s="464"/>
      <c r="CG66" s="464"/>
      <c r="CH66" s="464"/>
      <c r="CI66" s="464"/>
      <c r="CJ66" s="464"/>
      <c r="CK66" s="464"/>
      <c r="CL66" s="464"/>
      <c r="CM66" s="8"/>
      <c r="CN66" s="8"/>
      <c r="CO66" s="8"/>
      <c r="CP66" s="8"/>
      <c r="CQ66" s="8"/>
      <c r="CR66" s="8"/>
      <c r="CS66" s="8"/>
      <c r="CT66" s="8"/>
      <c r="CU66" s="8"/>
      <c r="CV66" s="8"/>
      <c r="CW66" s="8"/>
      <c r="CX66" s="8"/>
      <c r="CY66" s="8"/>
      <c r="CZ66" s="8"/>
    </row>
    <row r="67" s="341" customFormat="true" ht="15" customHeight="true" x14ac:dyDescent="0.2">
      <c r="A67" s="808"/>
      <c r="B67" s="407" t="s">
        <v>274</v>
      </c>
      <c r="C67" s="125">
        <v>5.6900927269576969E-2</v>
      </c>
      <c r="D67" s="124">
        <v>5.9884822015322518E-2</v>
      </c>
      <c r="E67" s="124">
        <v>9.4539355176983364E-2</v>
      </c>
      <c r="F67" s="124">
        <v>9.0461069316042468E-3</v>
      </c>
      <c r="G67" s="123">
        <v>0</v>
      </c>
      <c r="H67" s="122">
        <v>3.9971092587737997E-2</v>
      </c>
      <c r="I67" s="124">
        <v>0</v>
      </c>
      <c r="J67" s="124">
        <v>0</v>
      </c>
      <c r="K67" s="124">
        <v>0</v>
      </c>
      <c r="L67" s="121">
        <v>0</v>
      </c>
      <c r="M67" s="125">
        <v>7.3548368406575429E-2</v>
      </c>
      <c r="N67" s="124">
        <v>7.7347519664180547E-2</v>
      </c>
      <c r="O67" s="124">
        <v>3.4186575199637005E-2</v>
      </c>
      <c r="P67" s="124">
        <v>8.8115871717054192E-2</v>
      </c>
      <c r="Q67" s="123">
        <v>0</v>
      </c>
      <c r="R67" s="122">
        <v>0</v>
      </c>
      <c r="S67" s="124">
        <v>0.25597842772082879</v>
      </c>
      <c r="T67" s="124">
        <v>0</v>
      </c>
      <c r="U67" s="124">
        <v>0.45369158006251209</v>
      </c>
      <c r="V67" s="124">
        <v>0</v>
      </c>
      <c r="W67" s="124">
        <v>0</v>
      </c>
      <c r="X67" s="124">
        <v>0</v>
      </c>
      <c r="Y67" s="124">
        <v>0</v>
      </c>
      <c r="Z67" s="124">
        <v>0</v>
      </c>
      <c r="AA67" s="124">
        <v>0</v>
      </c>
      <c r="AB67" s="124">
        <v>8.5229691296100904E-2</v>
      </c>
      <c r="AC67" s="124">
        <v>2.604939268403306E-2</v>
      </c>
      <c r="AD67" s="124">
        <v>0</v>
      </c>
      <c r="AE67" s="124">
        <v>0</v>
      </c>
      <c r="AF67" s="124">
        <v>0</v>
      </c>
      <c r="AG67" s="124">
        <v>2.2391730009534379E-2</v>
      </c>
      <c r="AH67" s="124">
        <v>0</v>
      </c>
      <c r="AI67" s="124">
        <v>0</v>
      </c>
      <c r="AJ67" s="124">
        <v>5.8701458839226013E-2</v>
      </c>
      <c r="AK67" s="124">
        <v>0</v>
      </c>
      <c r="AL67" s="121">
        <v>0</v>
      </c>
      <c r="AM67" s="466"/>
      <c r="AN67" s="466"/>
      <c r="AO67" s="466"/>
      <c r="AP67" s="466"/>
      <c r="AQ67" s="466"/>
      <c r="AR67" s="466"/>
      <c r="AS67" s="466"/>
      <c r="AT67" s="466"/>
      <c r="AU67" s="466"/>
      <c r="AV67" s="466"/>
      <c r="AW67" s="466"/>
      <c r="AX67" s="466"/>
      <c r="AY67" s="466"/>
      <c r="AZ67" s="182"/>
      <c r="BA67" s="626"/>
      <c r="BB67" s="625"/>
      <c r="BC67" s="478"/>
      <c r="BD67" s="463"/>
      <c r="BE67" s="463"/>
      <c r="BF67" s="463"/>
      <c r="BG67" s="482"/>
      <c r="BH67" s="478"/>
      <c r="BI67" s="463"/>
      <c r="BJ67" s="463"/>
      <c r="BK67" s="463"/>
      <c r="BL67" s="482"/>
      <c r="BM67" s="478"/>
      <c r="BN67" s="463"/>
      <c r="BO67" s="463"/>
      <c r="BP67" s="463"/>
      <c r="BQ67" s="482"/>
      <c r="BR67" s="478"/>
      <c r="BS67" s="463"/>
      <c r="BT67" s="463"/>
      <c r="BU67" s="463"/>
      <c r="BV67" s="463"/>
      <c r="BW67" s="463"/>
      <c r="BX67" s="463"/>
      <c r="BY67" s="464"/>
      <c r="BZ67" s="464"/>
      <c r="CA67" s="464"/>
      <c r="CB67" s="464"/>
      <c r="CC67" s="464"/>
      <c r="CD67" s="464"/>
      <c r="CE67" s="464"/>
      <c r="CF67" s="464"/>
      <c r="CG67" s="464"/>
      <c r="CH67" s="464"/>
      <c r="CI67" s="464"/>
      <c r="CJ67" s="464"/>
      <c r="CK67" s="464"/>
      <c r="CL67" s="464"/>
      <c r="CM67" s="8"/>
      <c r="CN67" s="8"/>
      <c r="CO67" s="8"/>
      <c r="CP67" s="8"/>
      <c r="CQ67" s="8"/>
      <c r="CR67" s="8"/>
      <c r="CS67" s="8"/>
      <c r="CT67" s="8"/>
      <c r="CU67" s="8"/>
      <c r="CV67" s="8"/>
      <c r="CW67" s="8"/>
      <c r="CX67" s="8"/>
      <c r="CY67" s="8"/>
      <c r="CZ67" s="8"/>
    </row>
    <row r="68" s="341" customFormat="true" ht="15" customHeight="true" x14ac:dyDescent="0.2">
      <c r="A68" s="808"/>
      <c r="B68" s="407" t="s">
        <v>446</v>
      </c>
      <c r="C68" s="125">
        <v>1.6750019964364787E-2</v>
      </c>
      <c r="D68" s="124">
        <v>2.0175387536385727E-3</v>
      </c>
      <c r="E68" s="124">
        <v>1.1444106412261841E-3</v>
      </c>
      <c r="F68" s="124">
        <v>8.9950564184193907E-2</v>
      </c>
      <c r="G68" s="123">
        <v>0</v>
      </c>
      <c r="H68" s="122">
        <v>7.412860699360492E-2</v>
      </c>
      <c r="I68" s="124">
        <v>0.39255137655816158</v>
      </c>
      <c r="J68" s="124">
        <v>0</v>
      </c>
      <c r="K68" s="124">
        <v>0</v>
      </c>
      <c r="L68" s="121">
        <v>0</v>
      </c>
      <c r="M68" s="125">
        <v>0</v>
      </c>
      <c r="N68" s="124">
        <v>1.9716923322737625E-3</v>
      </c>
      <c r="O68" s="124">
        <v>2.1113915335707113E-3</v>
      </c>
      <c r="P68" s="124">
        <v>1.4814632997304877E-3</v>
      </c>
      <c r="Q68" s="123">
        <v>0</v>
      </c>
      <c r="R68" s="122">
        <v>0</v>
      </c>
      <c r="S68" s="124">
        <v>0</v>
      </c>
      <c r="T68" s="124">
        <v>0</v>
      </c>
      <c r="U68" s="124">
        <v>0</v>
      </c>
      <c r="V68" s="124">
        <v>0.18342478309220969</v>
      </c>
      <c r="W68" s="124">
        <v>0</v>
      </c>
      <c r="X68" s="124">
        <v>0</v>
      </c>
      <c r="Y68" s="124">
        <v>0</v>
      </c>
      <c r="Z68" s="124">
        <v>0</v>
      </c>
      <c r="AA68" s="124">
        <v>0</v>
      </c>
      <c r="AB68" s="124">
        <v>0</v>
      </c>
      <c r="AC68" s="124">
        <v>0</v>
      </c>
      <c r="AD68" s="124">
        <v>0</v>
      </c>
      <c r="AE68" s="124">
        <v>0</v>
      </c>
      <c r="AF68" s="124">
        <v>0</v>
      </c>
      <c r="AG68" s="124">
        <v>0</v>
      </c>
      <c r="AH68" s="124">
        <v>0.32030076354595877</v>
      </c>
      <c r="AI68" s="124">
        <v>0</v>
      </c>
      <c r="AJ68" s="124">
        <v>0.16302694791196676</v>
      </c>
      <c r="AK68" s="124">
        <v>0</v>
      </c>
      <c r="AL68" s="121">
        <v>0</v>
      </c>
      <c r="AM68" s="466"/>
      <c r="AN68" s="466"/>
      <c r="AO68" s="466"/>
      <c r="AP68" s="466"/>
      <c r="AQ68" s="466"/>
      <c r="AR68" s="466"/>
      <c r="AS68" s="466"/>
      <c r="AT68" s="466"/>
      <c r="AU68" s="466"/>
      <c r="AV68" s="466"/>
      <c r="AW68" s="466"/>
      <c r="AX68" s="466"/>
      <c r="AY68" s="466"/>
      <c r="AZ68" s="182"/>
      <c r="BA68" s="626"/>
      <c r="BB68" s="625"/>
      <c r="BC68" s="478"/>
      <c r="BD68" s="463"/>
      <c r="BE68" s="463"/>
      <c r="BF68" s="463"/>
      <c r="BG68" s="482"/>
      <c r="BH68" s="478"/>
      <c r="BI68" s="463"/>
      <c r="BJ68" s="463"/>
      <c r="BK68" s="463"/>
      <c r="BL68" s="482"/>
      <c r="BM68" s="478"/>
      <c r="BN68" s="463"/>
      <c r="BO68" s="463"/>
      <c r="BP68" s="463"/>
      <c r="BQ68" s="482"/>
      <c r="BR68" s="478"/>
      <c r="BS68" s="463"/>
      <c r="BT68" s="463"/>
      <c r="BU68" s="463"/>
      <c r="BV68" s="463"/>
      <c r="BW68" s="463"/>
      <c r="BX68" s="463"/>
      <c r="BY68" s="464"/>
      <c r="BZ68" s="464"/>
      <c r="CA68" s="464"/>
      <c r="CB68" s="464"/>
      <c r="CC68" s="464"/>
      <c r="CD68" s="464"/>
      <c r="CE68" s="464"/>
      <c r="CF68" s="464"/>
      <c r="CG68" s="464"/>
      <c r="CH68" s="464"/>
      <c r="CI68" s="464"/>
      <c r="CJ68" s="464"/>
      <c r="CK68" s="464"/>
      <c r="CL68" s="464"/>
      <c r="CM68" s="8"/>
      <c r="CN68" s="8"/>
      <c r="CO68" s="8"/>
      <c r="CP68" s="8"/>
      <c r="CQ68" s="8"/>
      <c r="CR68" s="8"/>
      <c r="CS68" s="8"/>
      <c r="CT68" s="8"/>
      <c r="CU68" s="8"/>
      <c r="CV68" s="8"/>
      <c r="CW68" s="8"/>
      <c r="CX68" s="8"/>
      <c r="CY68" s="8"/>
      <c r="CZ68" s="8"/>
    </row>
    <row r="69" s="341" customFormat="true" ht="15" customHeight="true" x14ac:dyDescent="0.2">
      <c r="A69" s="808"/>
      <c r="B69" s="407" t="s">
        <v>447</v>
      </c>
      <c r="C69" s="125">
        <v>0.15313064293625717</v>
      </c>
      <c r="D69" s="124">
        <v>0.13126781052839692</v>
      </c>
      <c r="E69" s="124">
        <v>5.0919202494603306E-2</v>
      </c>
      <c r="F69" s="124">
        <v>0.40641683586426414</v>
      </c>
      <c r="G69" s="123">
        <v>2.1774910017377995</v>
      </c>
      <c r="H69" s="122">
        <v>0.51798435182056257</v>
      </c>
      <c r="I69" s="124">
        <v>2.8293598589207685</v>
      </c>
      <c r="J69" s="124">
        <v>3.4440961564404611</v>
      </c>
      <c r="K69" s="124">
        <v>1.4114031216861131</v>
      </c>
      <c r="L69" s="121">
        <v>3.3065020696681171</v>
      </c>
      <c r="M69" s="125">
        <v>0.19433158801383757</v>
      </c>
      <c r="N69" s="124">
        <v>6.6985056329081222E-2</v>
      </c>
      <c r="O69" s="124">
        <v>0</v>
      </c>
      <c r="P69" s="124">
        <v>3.4604952738358209E-2</v>
      </c>
      <c r="Q69" s="123">
        <v>0.1174823763263967</v>
      </c>
      <c r="R69" s="122">
        <v>4.8908362995870305E-3</v>
      </c>
      <c r="S69" s="124">
        <v>0.64852479453319278</v>
      </c>
      <c r="T69" s="124">
        <v>0</v>
      </c>
      <c r="U69" s="124">
        <v>0</v>
      </c>
      <c r="V69" s="124">
        <v>0.20813692237485049</v>
      </c>
      <c r="W69" s="124">
        <v>0.8299007242131472</v>
      </c>
      <c r="X69" s="124">
        <v>3.3932986068291204E-2</v>
      </c>
      <c r="Y69" s="124">
        <v>0</v>
      </c>
      <c r="Z69" s="124">
        <v>0</v>
      </c>
      <c r="AA69" s="124">
        <v>0.2105276211991346</v>
      </c>
      <c r="AB69" s="124">
        <v>0</v>
      </c>
      <c r="AC69" s="124">
        <v>0.2706442949477848</v>
      </c>
      <c r="AD69" s="124">
        <v>0</v>
      </c>
      <c r="AE69" s="124">
        <v>7.1582115811157906E-2</v>
      </c>
      <c r="AF69" s="124">
        <v>2.4325659140149938</v>
      </c>
      <c r="AG69" s="124">
        <v>3.1883744883083582</v>
      </c>
      <c r="AH69" s="124">
        <v>0.64985684191191273</v>
      </c>
      <c r="AI69" s="124">
        <v>0.94240253258219098</v>
      </c>
      <c r="AJ69" s="124">
        <v>0.50028087721383763</v>
      </c>
      <c r="AK69" s="124">
        <v>7.7712713228665714E-2</v>
      </c>
      <c r="AL69" s="121">
        <v>8.1072032008181236E-2</v>
      </c>
      <c r="AM69" s="466"/>
      <c r="AN69" s="466"/>
      <c r="AO69" s="466"/>
      <c r="AP69" s="466"/>
      <c r="AQ69" s="466"/>
      <c r="AR69" s="466"/>
      <c r="AS69" s="466"/>
      <c r="AT69" s="466"/>
      <c r="AU69" s="466"/>
      <c r="AV69" s="466"/>
      <c r="AW69" s="466"/>
      <c r="AX69" s="466"/>
      <c r="AY69" s="466"/>
      <c r="AZ69" s="182"/>
      <c r="BA69" s="626"/>
      <c r="BB69" s="625"/>
      <c r="BC69" s="478"/>
      <c r="BD69" s="463"/>
      <c r="BE69" s="463"/>
      <c r="BF69" s="463"/>
      <c r="BG69" s="482"/>
      <c r="BH69" s="478"/>
      <c r="BI69" s="463"/>
      <c r="BJ69" s="463"/>
      <c r="BK69" s="463"/>
      <c r="BL69" s="482"/>
      <c r="BM69" s="478"/>
      <c r="BN69" s="463"/>
      <c r="BO69" s="463"/>
      <c r="BP69" s="463"/>
      <c r="BQ69" s="482"/>
      <c r="BR69" s="478"/>
      <c r="BS69" s="463"/>
      <c r="BT69" s="463"/>
      <c r="BU69" s="463"/>
      <c r="BV69" s="463"/>
      <c r="BW69" s="463"/>
      <c r="BX69" s="463"/>
      <c r="BY69" s="464"/>
      <c r="BZ69" s="464"/>
      <c r="CA69" s="464"/>
      <c r="CB69" s="464"/>
      <c r="CC69" s="464"/>
      <c r="CD69" s="464"/>
      <c r="CE69" s="464"/>
      <c r="CF69" s="464"/>
      <c r="CG69" s="464"/>
      <c r="CH69" s="464"/>
      <c r="CI69" s="464"/>
      <c r="CJ69" s="464"/>
      <c r="CK69" s="464"/>
      <c r="CL69" s="464"/>
      <c r="CM69" s="8"/>
      <c r="CN69" s="8"/>
      <c r="CO69" s="8"/>
      <c r="CP69" s="8"/>
      <c r="CQ69" s="8"/>
      <c r="CR69" s="8"/>
      <c r="CS69" s="8"/>
      <c r="CT69" s="8"/>
      <c r="CU69" s="8"/>
      <c r="CV69" s="8"/>
      <c r="CW69" s="8"/>
      <c r="CX69" s="8"/>
      <c r="CY69" s="8"/>
      <c r="CZ69" s="8"/>
    </row>
    <row r="70" s="341" customFormat="true" ht="15" customHeight="true" x14ac:dyDescent="0.2">
      <c r="A70" s="808"/>
      <c r="B70" s="407" t="s">
        <v>448</v>
      </c>
      <c r="C70" s="125">
        <v>6.4725051280998631E-3</v>
      </c>
      <c r="D70" s="124">
        <v>0</v>
      </c>
      <c r="E70" s="124">
        <v>0</v>
      </c>
      <c r="F70" s="124">
        <v>0.14135334541213179</v>
      </c>
      <c r="G70" s="123">
        <v>0.25926137456286058</v>
      </c>
      <c r="H70" s="122">
        <v>0</v>
      </c>
      <c r="I70" s="124">
        <v>0.18396561082197757</v>
      </c>
      <c r="J70" s="124">
        <v>4.4655205192146843E-2</v>
      </c>
      <c r="K70" s="124">
        <v>0.10695300281906034</v>
      </c>
      <c r="L70" s="121">
        <v>0.68337113590495147</v>
      </c>
      <c r="M70" s="125">
        <v>8.366158769603416E-3</v>
      </c>
      <c r="N70" s="124">
        <v>0</v>
      </c>
      <c r="O70" s="124">
        <v>0</v>
      </c>
      <c r="P70" s="124">
        <v>0</v>
      </c>
      <c r="Q70" s="123">
        <v>0.21994100164958807</v>
      </c>
      <c r="R70" s="122">
        <v>0</v>
      </c>
      <c r="S70" s="124">
        <v>3.6708127512931947E-2</v>
      </c>
      <c r="T70" s="124">
        <v>0</v>
      </c>
      <c r="U70" s="124">
        <v>0</v>
      </c>
      <c r="V70" s="124">
        <v>0</v>
      </c>
      <c r="W70" s="124">
        <v>3.0742236823586851E-2</v>
      </c>
      <c r="X70" s="124">
        <v>6.1147288430619777E-2</v>
      </c>
      <c r="Y70" s="124">
        <v>0</v>
      </c>
      <c r="Z70" s="124">
        <v>0</v>
      </c>
      <c r="AA70" s="124">
        <v>0</v>
      </c>
      <c r="AB70" s="124">
        <v>1.810773143144984E-2</v>
      </c>
      <c r="AC70" s="124">
        <v>0</v>
      </c>
      <c r="AD70" s="124">
        <v>0</v>
      </c>
      <c r="AE70" s="124">
        <v>0.55843794088993259</v>
      </c>
      <c r="AF70" s="124">
        <v>2.1604591828152834E-2</v>
      </c>
      <c r="AG70" s="124">
        <v>0.46745815058806489</v>
      </c>
      <c r="AH70" s="124">
        <v>2.3382189703598216E-2</v>
      </c>
      <c r="AI70" s="124">
        <v>0</v>
      </c>
      <c r="AJ70" s="124">
        <v>0</v>
      </c>
      <c r="AK70" s="124">
        <v>6.1062839622590376E-2</v>
      </c>
      <c r="AL70" s="121">
        <v>0</v>
      </c>
      <c r="AM70" s="466"/>
      <c r="AN70" s="466"/>
      <c r="AO70" s="466"/>
      <c r="AP70" s="466"/>
      <c r="AQ70" s="466"/>
      <c r="AR70" s="466"/>
      <c r="AS70" s="466"/>
      <c r="AT70" s="466"/>
      <c r="AU70" s="466"/>
      <c r="AV70" s="466"/>
      <c r="AW70" s="466"/>
      <c r="AX70" s="466"/>
      <c r="AY70" s="466"/>
      <c r="AZ70" s="182"/>
      <c r="BA70" s="626"/>
      <c r="BB70" s="625"/>
      <c r="BC70" s="478"/>
      <c r="BD70" s="463"/>
      <c r="BE70" s="463"/>
      <c r="BF70" s="463"/>
      <c r="BG70" s="482"/>
      <c r="BH70" s="478"/>
      <c r="BI70" s="463"/>
      <c r="BJ70" s="463"/>
      <c r="BK70" s="463"/>
      <c r="BL70" s="482"/>
      <c r="BM70" s="478"/>
      <c r="BN70" s="463"/>
      <c r="BO70" s="463"/>
      <c r="BP70" s="463"/>
      <c r="BQ70" s="482"/>
      <c r="BR70" s="478"/>
      <c r="BS70" s="463"/>
      <c r="BT70" s="463"/>
      <c r="BU70" s="463"/>
      <c r="BV70" s="463"/>
      <c r="BW70" s="463"/>
      <c r="BX70" s="463"/>
      <c r="BY70" s="464"/>
      <c r="BZ70" s="464"/>
      <c r="CA70" s="464"/>
      <c r="CB70" s="464"/>
      <c r="CC70" s="464"/>
      <c r="CD70" s="464"/>
      <c r="CE70" s="464"/>
      <c r="CF70" s="464"/>
      <c r="CG70" s="464"/>
      <c r="CH70" s="464"/>
      <c r="CI70" s="464"/>
      <c r="CJ70" s="464"/>
      <c r="CK70" s="464"/>
      <c r="CL70" s="464"/>
      <c r="CM70" s="8"/>
      <c r="CN70" s="8"/>
      <c r="CO70" s="8"/>
      <c r="CP70" s="8"/>
      <c r="CQ70" s="8"/>
      <c r="CR70" s="8"/>
      <c r="CS70" s="8"/>
      <c r="CT70" s="8"/>
      <c r="CU70" s="8"/>
      <c r="CV70" s="8"/>
      <c r="CW70" s="8"/>
      <c r="CX70" s="8"/>
      <c r="CY70" s="8"/>
      <c r="CZ70" s="8"/>
    </row>
    <row r="71" s="341" customFormat="true" ht="15" customHeight="true" x14ac:dyDescent="0.2">
      <c r="A71" s="808"/>
      <c r="B71" s="407" t="s">
        <v>46</v>
      </c>
      <c r="C71" s="125">
        <v>3.0824930724923996E-2</v>
      </c>
      <c r="D71" s="124">
        <v>1.4917021110761293E-2</v>
      </c>
      <c r="E71" s="124">
        <v>3.22541820102192E-2</v>
      </c>
      <c r="F71" s="124">
        <v>0</v>
      </c>
      <c r="G71" s="123">
        <v>5.923950823394597E-2</v>
      </c>
      <c r="H71" s="122">
        <v>0</v>
      </c>
      <c r="I71" s="124">
        <v>0</v>
      </c>
      <c r="J71" s="124">
        <v>0</v>
      </c>
      <c r="K71" s="124">
        <v>0.26228027775653667</v>
      </c>
      <c r="L71" s="121">
        <v>0</v>
      </c>
      <c r="M71" s="125">
        <v>2.3402577851149416E-2</v>
      </c>
      <c r="N71" s="124">
        <v>3.5705007244820765E-2</v>
      </c>
      <c r="O71" s="124">
        <v>4.1655366575376079E-2</v>
      </c>
      <c r="P71" s="124">
        <v>0</v>
      </c>
      <c r="Q71" s="123">
        <v>0</v>
      </c>
      <c r="R71" s="122">
        <v>0</v>
      </c>
      <c r="S71" s="124">
        <v>2.234415560364492E-2</v>
      </c>
      <c r="T71" s="124">
        <v>0</v>
      </c>
      <c r="U71" s="124">
        <v>0.15478686915566009</v>
      </c>
      <c r="V71" s="124">
        <v>0</v>
      </c>
      <c r="W71" s="124">
        <v>7.062190736292917E-2</v>
      </c>
      <c r="X71" s="124">
        <v>0</v>
      </c>
      <c r="Y71" s="124">
        <v>0</v>
      </c>
      <c r="Z71" s="124">
        <v>0</v>
      </c>
      <c r="AA71" s="124">
        <v>0</v>
      </c>
      <c r="AB71" s="124">
        <v>0</v>
      </c>
      <c r="AC71" s="124">
        <v>0</v>
      </c>
      <c r="AD71" s="124">
        <v>0</v>
      </c>
      <c r="AE71" s="124">
        <v>0</v>
      </c>
      <c r="AF71" s="124">
        <v>0</v>
      </c>
      <c r="AG71" s="124">
        <v>0</v>
      </c>
      <c r="AH71" s="124">
        <v>0.21419023142504207</v>
      </c>
      <c r="AI71" s="124">
        <v>0</v>
      </c>
      <c r="AJ71" s="124">
        <v>6.9636028111571796E-2</v>
      </c>
      <c r="AK71" s="124">
        <v>0</v>
      </c>
      <c r="AL71" s="121">
        <v>0.1049715285313081</v>
      </c>
      <c r="AM71" s="466"/>
      <c r="AN71" s="466"/>
      <c r="AO71" s="466"/>
      <c r="AP71" s="466"/>
      <c r="AQ71" s="466"/>
      <c r="AR71" s="466"/>
      <c r="AS71" s="466"/>
      <c r="AT71" s="466"/>
      <c r="AU71" s="466"/>
      <c r="AV71" s="466"/>
      <c r="AW71" s="466"/>
      <c r="AX71" s="466"/>
      <c r="AY71" s="466"/>
      <c r="AZ71" s="182"/>
      <c r="BA71" s="626"/>
      <c r="BB71" s="625"/>
      <c r="BC71" s="478"/>
      <c r="BD71" s="463"/>
      <c r="BE71" s="463"/>
      <c r="BF71" s="463"/>
      <c r="BG71" s="482"/>
      <c r="BH71" s="478"/>
      <c r="BI71" s="463"/>
      <c r="BJ71" s="463"/>
      <c r="BK71" s="463"/>
      <c r="BL71" s="482"/>
      <c r="BM71" s="478"/>
      <c r="BN71" s="463"/>
      <c r="BO71" s="463"/>
      <c r="BP71" s="463"/>
      <c r="BQ71" s="482"/>
      <c r="BR71" s="478"/>
      <c r="BS71" s="463"/>
      <c r="BT71" s="463"/>
      <c r="BU71" s="463"/>
      <c r="BV71" s="463"/>
      <c r="BW71" s="463"/>
      <c r="BX71" s="463"/>
      <c r="BY71" s="464"/>
      <c r="BZ71" s="464"/>
      <c r="CA71" s="464"/>
      <c r="CB71" s="464"/>
      <c r="CC71" s="464"/>
      <c r="CD71" s="464"/>
      <c r="CE71" s="464"/>
      <c r="CF71" s="464"/>
      <c r="CG71" s="464"/>
      <c r="CH71" s="464"/>
      <c r="CI71" s="464"/>
      <c r="CJ71" s="464"/>
      <c r="CK71" s="464"/>
      <c r="CL71" s="464"/>
      <c r="CM71" s="8"/>
      <c r="CN71" s="8"/>
      <c r="CO71" s="8"/>
      <c r="CP71" s="8"/>
      <c r="CQ71" s="8"/>
      <c r="CR71" s="8"/>
      <c r="CS71" s="8"/>
      <c r="CT71" s="8"/>
      <c r="CU71" s="8"/>
      <c r="CV71" s="8"/>
      <c r="CW71" s="8"/>
      <c r="CX71" s="8"/>
      <c r="CY71" s="8"/>
      <c r="CZ71" s="8"/>
    </row>
    <row r="72" s="341" customFormat="true" ht="15" customHeight="true" x14ac:dyDescent="0.2">
      <c r="A72" s="143"/>
      <c r="B72" s="137"/>
      <c r="C72" s="125"/>
      <c r="D72" s="124"/>
      <c r="E72" s="124"/>
      <c r="F72" s="124"/>
      <c r="G72" s="123"/>
      <c r="H72" s="122"/>
      <c r="I72" s="124"/>
      <c r="J72" s="124"/>
      <c r="K72" s="124"/>
      <c r="L72" s="121"/>
      <c r="M72" s="125"/>
      <c r="N72" s="124"/>
      <c r="O72" s="124"/>
      <c r="P72" s="124"/>
      <c r="Q72" s="123"/>
      <c r="R72" s="122"/>
      <c r="S72" s="124"/>
      <c r="T72" s="124"/>
      <c r="U72" s="124"/>
      <c r="V72" s="124"/>
      <c r="W72" s="124"/>
      <c r="X72" s="124"/>
      <c r="Y72" s="124"/>
      <c r="Z72" s="124"/>
      <c r="AA72" s="124"/>
      <c r="AB72" s="124"/>
      <c r="AC72" s="124"/>
      <c r="AD72" s="124"/>
      <c r="AE72" s="124"/>
      <c r="AF72" s="124"/>
      <c r="AG72" s="124"/>
      <c r="AH72" s="124"/>
      <c r="AI72" s="124"/>
      <c r="AJ72" s="124"/>
      <c r="AK72" s="124"/>
      <c r="AL72" s="121"/>
      <c r="AM72" s="466"/>
      <c r="AN72" s="466"/>
      <c r="AO72" s="466"/>
      <c r="AP72" s="466"/>
      <c r="AQ72" s="466"/>
      <c r="AR72" s="466"/>
      <c r="AS72" s="466"/>
      <c r="AT72" s="466"/>
      <c r="AU72" s="466"/>
      <c r="AV72" s="466"/>
      <c r="AW72" s="466"/>
      <c r="AX72" s="466"/>
      <c r="AY72" s="466"/>
      <c r="AZ72" s="182"/>
      <c r="BA72" s="626"/>
      <c r="BB72" s="625"/>
      <c r="BC72" s="478"/>
      <c r="BD72" s="463"/>
      <c r="BE72" s="463"/>
      <c r="BF72" s="463"/>
      <c r="BG72" s="482"/>
      <c r="BH72" s="478"/>
      <c r="BI72" s="463"/>
      <c r="BJ72" s="463"/>
      <c r="BK72" s="463"/>
      <c r="BL72" s="482"/>
      <c r="BM72" s="478"/>
      <c r="BN72" s="463"/>
      <c r="BO72" s="463"/>
      <c r="BP72" s="463"/>
      <c r="BQ72" s="482"/>
      <c r="BR72" s="478"/>
      <c r="BS72" s="463"/>
      <c r="BT72" s="463"/>
      <c r="BU72" s="463"/>
      <c r="BV72" s="463"/>
      <c r="BW72" s="463"/>
      <c r="BX72" s="463"/>
      <c r="BY72" s="464"/>
      <c r="BZ72" s="464"/>
      <c r="CA72" s="464"/>
      <c r="CB72" s="464"/>
      <c r="CC72" s="464"/>
      <c r="CD72" s="464"/>
      <c r="CE72" s="464"/>
      <c r="CF72" s="464"/>
      <c r="CG72" s="464"/>
      <c r="CH72" s="464"/>
      <c r="CI72" s="464"/>
      <c r="CJ72" s="464"/>
      <c r="CK72" s="464"/>
      <c r="CL72" s="464"/>
      <c r="CM72" s="8"/>
      <c r="CN72" s="8"/>
      <c r="CO72" s="8"/>
      <c r="CP72" s="8"/>
      <c r="CQ72" s="8"/>
      <c r="CR72" s="8"/>
      <c r="CS72" s="8"/>
      <c r="CT72" s="8"/>
      <c r="CU72" s="8"/>
      <c r="CV72" s="8"/>
      <c r="CW72" s="8"/>
      <c r="CX72" s="8"/>
      <c r="CY72" s="8"/>
      <c r="CZ72" s="8"/>
    </row>
    <row r="73" s="341" customFormat="true" ht="15" customHeight="true" x14ac:dyDescent="0.2">
      <c r="A73" s="143"/>
      <c r="B73" s="137"/>
      <c r="C73" s="125"/>
      <c r="D73" s="124"/>
      <c r="E73" s="124"/>
      <c r="F73" s="124"/>
      <c r="G73" s="123"/>
      <c r="H73" s="122"/>
      <c r="I73" s="124"/>
      <c r="J73" s="124"/>
      <c r="K73" s="124"/>
      <c r="L73" s="121"/>
      <c r="M73" s="125"/>
      <c r="N73" s="124"/>
      <c r="O73" s="124"/>
      <c r="P73" s="124"/>
      <c r="Q73" s="123"/>
      <c r="R73" s="122"/>
      <c r="S73" s="124"/>
      <c r="T73" s="124"/>
      <c r="U73" s="124"/>
      <c r="V73" s="124"/>
      <c r="W73" s="124"/>
      <c r="X73" s="124"/>
      <c r="Y73" s="124"/>
      <c r="Z73" s="124"/>
      <c r="AA73" s="124"/>
      <c r="AB73" s="124"/>
      <c r="AC73" s="124"/>
      <c r="AD73" s="124"/>
      <c r="AE73" s="124"/>
      <c r="AF73" s="124"/>
      <c r="AG73" s="124"/>
      <c r="AH73" s="124"/>
      <c r="AI73" s="124"/>
      <c r="AJ73" s="124"/>
      <c r="AK73" s="124"/>
      <c r="AL73" s="121"/>
      <c r="AM73" s="466"/>
      <c r="AN73" s="466"/>
      <c r="AO73" s="466"/>
      <c r="AP73" s="466"/>
      <c r="AQ73" s="466"/>
      <c r="AR73" s="466"/>
      <c r="AS73" s="466"/>
      <c r="AT73" s="466"/>
      <c r="AU73" s="466"/>
      <c r="AV73" s="466"/>
      <c r="AW73" s="466"/>
      <c r="AX73" s="466"/>
      <c r="AY73" s="466"/>
      <c r="AZ73" s="182"/>
      <c r="BA73" s="626"/>
      <c r="BB73" s="625"/>
      <c r="BC73" s="478"/>
      <c r="BD73" s="463"/>
      <c r="BE73" s="463"/>
      <c r="BF73" s="463"/>
      <c r="BG73" s="482"/>
      <c r="BH73" s="478"/>
      <c r="BI73" s="463"/>
      <c r="BJ73" s="463"/>
      <c r="BK73" s="463"/>
      <c r="BL73" s="482"/>
      <c r="BM73" s="478"/>
      <c r="BN73" s="463"/>
      <c r="BO73" s="463"/>
      <c r="BP73" s="463"/>
      <c r="BQ73" s="482"/>
      <c r="BR73" s="478"/>
      <c r="BS73" s="463"/>
      <c r="BT73" s="463"/>
      <c r="BU73" s="463"/>
      <c r="BV73" s="463"/>
      <c r="BW73" s="463"/>
      <c r="BX73" s="463"/>
      <c r="BY73" s="464"/>
      <c r="BZ73" s="464"/>
      <c r="CA73" s="464"/>
      <c r="CB73" s="464"/>
      <c r="CC73" s="464"/>
      <c r="CD73" s="464"/>
      <c r="CE73" s="464"/>
      <c r="CF73" s="464"/>
      <c r="CG73" s="464"/>
      <c r="CH73" s="464"/>
      <c r="CI73" s="464"/>
      <c r="CJ73" s="464"/>
      <c r="CK73" s="464"/>
      <c r="CL73" s="464"/>
      <c r="CM73" s="8"/>
      <c r="CN73" s="8"/>
      <c r="CO73" s="8"/>
      <c r="CP73" s="8"/>
      <c r="CQ73" s="8"/>
      <c r="CR73" s="8"/>
      <c r="CS73" s="8"/>
      <c r="CT73" s="8"/>
      <c r="CU73" s="8"/>
      <c r="CV73" s="8"/>
      <c r="CW73" s="8"/>
      <c r="CX73" s="8"/>
      <c r="CY73" s="8"/>
      <c r="CZ73" s="8"/>
    </row>
    <row r="74" s="341" customFormat="true" ht="15" customHeight="true" x14ac:dyDescent="0.2">
      <c r="A74" s="143"/>
      <c r="B74" s="137"/>
      <c r="C74" s="125"/>
      <c r="D74" s="124"/>
      <c r="E74" s="124"/>
      <c r="F74" s="124"/>
      <c r="G74" s="123"/>
      <c r="H74" s="122"/>
      <c r="I74" s="124"/>
      <c r="J74" s="124"/>
      <c r="K74" s="124"/>
      <c r="L74" s="121"/>
      <c r="M74" s="125"/>
      <c r="N74" s="124"/>
      <c r="O74" s="124"/>
      <c r="P74" s="124"/>
      <c r="Q74" s="123"/>
      <c r="R74" s="122"/>
      <c r="S74" s="124"/>
      <c r="T74" s="124"/>
      <c r="U74" s="124"/>
      <c r="V74" s="124"/>
      <c r="W74" s="124"/>
      <c r="X74" s="124"/>
      <c r="Y74" s="124"/>
      <c r="Z74" s="124"/>
      <c r="AA74" s="124"/>
      <c r="AB74" s="124"/>
      <c r="AC74" s="124"/>
      <c r="AD74" s="124"/>
      <c r="AE74" s="124"/>
      <c r="AF74" s="124"/>
      <c r="AG74" s="124"/>
      <c r="AH74" s="124"/>
      <c r="AI74" s="124"/>
      <c r="AJ74" s="124"/>
      <c r="AK74" s="124"/>
      <c r="AL74" s="121"/>
      <c r="AM74" s="466"/>
      <c r="AN74" s="466"/>
      <c r="AO74" s="466"/>
      <c r="AP74" s="466"/>
      <c r="AQ74" s="466"/>
      <c r="AR74" s="466"/>
      <c r="AS74" s="466"/>
      <c r="AT74" s="466"/>
      <c r="AU74" s="466"/>
      <c r="AV74" s="466"/>
      <c r="AW74" s="466"/>
      <c r="AX74" s="466"/>
      <c r="AY74" s="466"/>
      <c r="AZ74" s="182"/>
      <c r="BA74" s="626"/>
      <c r="BB74" s="625"/>
      <c r="BC74" s="478"/>
      <c r="BD74" s="463"/>
      <c r="BE74" s="463"/>
      <c r="BF74" s="463"/>
      <c r="BG74" s="482"/>
      <c r="BH74" s="478"/>
      <c r="BI74" s="463"/>
      <c r="BJ74" s="463"/>
      <c r="BK74" s="463"/>
      <c r="BL74" s="482"/>
      <c r="BM74" s="478"/>
      <c r="BN74" s="463"/>
      <c r="BO74" s="463"/>
      <c r="BP74" s="463"/>
      <c r="BQ74" s="482"/>
      <c r="BR74" s="478"/>
      <c r="BS74" s="463"/>
      <c r="BT74" s="463"/>
      <c r="BU74" s="463"/>
      <c r="BV74" s="463"/>
      <c r="BW74" s="463"/>
      <c r="BX74" s="463"/>
      <c r="BY74" s="464"/>
      <c r="BZ74" s="464"/>
      <c r="CA74" s="464"/>
      <c r="CB74" s="464"/>
      <c r="CC74" s="464"/>
      <c r="CD74" s="464"/>
      <c r="CE74" s="464"/>
      <c r="CF74" s="464"/>
      <c r="CG74" s="464"/>
      <c r="CH74" s="464"/>
      <c r="CI74" s="464"/>
      <c r="CJ74" s="464"/>
      <c r="CK74" s="464"/>
      <c r="CL74" s="464"/>
      <c r="CM74" s="8"/>
      <c r="CN74" s="8"/>
      <c r="CO74" s="8"/>
      <c r="CP74" s="8"/>
      <c r="CQ74" s="8"/>
      <c r="CR74" s="8"/>
      <c r="CS74" s="8"/>
      <c r="CT74" s="8"/>
      <c r="CU74" s="8"/>
      <c r="CV74" s="8"/>
      <c r="CW74" s="8"/>
      <c r="CX74" s="8"/>
      <c r="CY74" s="8"/>
      <c r="CZ74" s="8"/>
    </row>
    <row r="75" s="341" customFormat="true" ht="15" customHeight="true" x14ac:dyDescent="0.2">
      <c r="A75" s="143"/>
      <c r="B75" s="137"/>
      <c r="C75" s="125"/>
      <c r="D75" s="124"/>
      <c r="E75" s="124"/>
      <c r="F75" s="124"/>
      <c r="G75" s="123"/>
      <c r="H75" s="122"/>
      <c r="I75" s="124"/>
      <c r="J75" s="124"/>
      <c r="K75" s="124"/>
      <c r="L75" s="121"/>
      <c r="M75" s="125"/>
      <c r="N75" s="124"/>
      <c r="O75" s="124"/>
      <c r="P75" s="124"/>
      <c r="Q75" s="123"/>
      <c r="R75" s="122"/>
      <c r="S75" s="124"/>
      <c r="T75" s="124"/>
      <c r="U75" s="124"/>
      <c r="V75" s="124"/>
      <c r="W75" s="124"/>
      <c r="X75" s="124"/>
      <c r="Y75" s="124"/>
      <c r="Z75" s="124"/>
      <c r="AA75" s="124"/>
      <c r="AB75" s="124"/>
      <c r="AC75" s="124"/>
      <c r="AD75" s="124"/>
      <c r="AE75" s="124"/>
      <c r="AF75" s="124"/>
      <c r="AG75" s="124"/>
      <c r="AH75" s="124"/>
      <c r="AI75" s="124"/>
      <c r="AJ75" s="124"/>
      <c r="AK75" s="124"/>
      <c r="AL75" s="121"/>
      <c r="AM75" s="466"/>
      <c r="AN75" s="466"/>
      <c r="AO75" s="466"/>
      <c r="AP75" s="466"/>
      <c r="AQ75" s="466"/>
      <c r="AR75" s="466"/>
      <c r="AS75" s="466"/>
      <c r="AT75" s="466"/>
      <c r="AU75" s="466"/>
      <c r="AV75" s="466"/>
      <c r="AW75" s="466"/>
      <c r="AX75" s="466"/>
      <c r="AY75" s="466"/>
      <c r="AZ75" s="182"/>
      <c r="BA75" s="626"/>
      <c r="BB75" s="625"/>
      <c r="BC75" s="478"/>
      <c r="BD75" s="463"/>
      <c r="BE75" s="463"/>
      <c r="BF75" s="463"/>
      <c r="BG75" s="482"/>
      <c r="BH75" s="478"/>
      <c r="BI75" s="463"/>
      <c r="BJ75" s="463"/>
      <c r="BK75" s="463"/>
      <c r="BL75" s="482"/>
      <c r="BM75" s="478"/>
      <c r="BN75" s="463"/>
      <c r="BO75" s="463"/>
      <c r="BP75" s="463"/>
      <c r="BQ75" s="482"/>
      <c r="BR75" s="478"/>
      <c r="BS75" s="463"/>
      <c r="BT75" s="463"/>
      <c r="BU75" s="463"/>
      <c r="BV75" s="463"/>
      <c r="BW75" s="463"/>
      <c r="BX75" s="463"/>
      <c r="BY75" s="464"/>
      <c r="BZ75" s="464"/>
      <c r="CA75" s="464"/>
      <c r="CB75" s="464"/>
      <c r="CC75" s="464"/>
      <c r="CD75" s="464"/>
      <c r="CE75" s="464"/>
      <c r="CF75" s="464"/>
      <c r="CG75" s="464"/>
      <c r="CH75" s="464"/>
      <c r="CI75" s="464"/>
      <c r="CJ75" s="464"/>
      <c r="CK75" s="464"/>
      <c r="CL75" s="464"/>
      <c r="CM75" s="8"/>
      <c r="CN75" s="8"/>
      <c r="CO75" s="8"/>
      <c r="CP75" s="8"/>
      <c r="CQ75" s="8"/>
      <c r="CR75" s="8"/>
      <c r="CS75" s="8"/>
      <c r="CT75" s="8"/>
      <c r="CU75" s="8"/>
      <c r="CV75" s="8"/>
      <c r="CW75" s="8"/>
      <c r="CX75" s="8"/>
      <c r="CY75" s="8"/>
      <c r="CZ75" s="8"/>
    </row>
    <row r="76" s="341" customFormat="true" ht="15" customHeight="true" x14ac:dyDescent="0.2">
      <c r="A76" s="143"/>
      <c r="B76" s="137"/>
      <c r="C76" s="125"/>
      <c r="D76" s="124"/>
      <c r="E76" s="124"/>
      <c r="F76" s="124"/>
      <c r="G76" s="123"/>
      <c r="H76" s="122"/>
      <c r="I76" s="124"/>
      <c r="J76" s="124"/>
      <c r="K76" s="124"/>
      <c r="L76" s="121"/>
      <c r="M76" s="125"/>
      <c r="N76" s="124"/>
      <c r="O76" s="124"/>
      <c r="P76" s="124"/>
      <c r="Q76" s="123"/>
      <c r="R76" s="122"/>
      <c r="S76" s="124"/>
      <c r="T76" s="124"/>
      <c r="U76" s="124"/>
      <c r="V76" s="124"/>
      <c r="W76" s="124"/>
      <c r="X76" s="124"/>
      <c r="Y76" s="124"/>
      <c r="Z76" s="124"/>
      <c r="AA76" s="124"/>
      <c r="AB76" s="124"/>
      <c r="AC76" s="124"/>
      <c r="AD76" s="124"/>
      <c r="AE76" s="124"/>
      <c r="AF76" s="124"/>
      <c r="AG76" s="124"/>
      <c r="AH76" s="124"/>
      <c r="AI76" s="124"/>
      <c r="AJ76" s="124"/>
      <c r="AK76" s="124"/>
      <c r="AL76" s="121"/>
      <c r="AM76" s="466"/>
      <c r="AN76" s="466"/>
      <c r="AO76" s="466"/>
      <c r="AP76" s="466"/>
      <c r="AQ76" s="466"/>
      <c r="AR76" s="466"/>
      <c r="AS76" s="466"/>
      <c r="AT76" s="466"/>
      <c r="AU76" s="466"/>
      <c r="AV76" s="466"/>
      <c r="AW76" s="466"/>
      <c r="AX76" s="466"/>
      <c r="AY76" s="466"/>
      <c r="AZ76" s="182"/>
      <c r="BA76" s="626"/>
      <c r="BB76" s="625"/>
      <c r="BC76" s="478"/>
      <c r="BD76" s="463"/>
      <c r="BE76" s="463"/>
      <c r="BF76" s="463"/>
      <c r="BG76" s="482"/>
      <c r="BH76" s="478"/>
      <c r="BI76" s="463"/>
      <c r="BJ76" s="463"/>
      <c r="BK76" s="463"/>
      <c r="BL76" s="482"/>
      <c r="BM76" s="478"/>
      <c r="BN76" s="463"/>
      <c r="BO76" s="463"/>
      <c r="BP76" s="463"/>
      <c r="BQ76" s="482"/>
      <c r="BR76" s="478"/>
      <c r="BS76" s="463"/>
      <c r="BT76" s="463"/>
      <c r="BU76" s="463"/>
      <c r="BV76" s="463"/>
      <c r="BW76" s="463"/>
      <c r="BX76" s="463"/>
      <c r="BY76" s="464"/>
      <c r="BZ76" s="464"/>
      <c r="CA76" s="464"/>
      <c r="CB76" s="464"/>
      <c r="CC76" s="464"/>
      <c r="CD76" s="464"/>
      <c r="CE76" s="464"/>
      <c r="CF76" s="464"/>
      <c r="CG76" s="464"/>
      <c r="CH76" s="464"/>
      <c r="CI76" s="464"/>
      <c r="CJ76" s="464"/>
      <c r="CK76" s="464"/>
      <c r="CL76" s="464"/>
      <c r="CM76" s="8"/>
      <c r="CN76" s="8"/>
      <c r="CO76" s="8"/>
      <c r="CP76" s="8"/>
      <c r="CQ76" s="8"/>
      <c r="CR76" s="8"/>
      <c r="CS76" s="8"/>
      <c r="CT76" s="8"/>
      <c r="CU76" s="8"/>
      <c r="CV76" s="8"/>
      <c r="CW76" s="8"/>
      <c r="CX76" s="8"/>
      <c r="CY76" s="8"/>
      <c r="CZ76" s="8"/>
    </row>
    <row r="77" s="341" customFormat="true" ht="15" customHeight="true" x14ac:dyDescent="0.2">
      <c r="A77" s="143"/>
      <c r="B77" s="137"/>
      <c r="C77" s="125"/>
      <c r="D77" s="124"/>
      <c r="E77" s="124"/>
      <c r="F77" s="124"/>
      <c r="G77" s="123"/>
      <c r="H77" s="122"/>
      <c r="I77" s="124"/>
      <c r="J77" s="124"/>
      <c r="K77" s="124"/>
      <c r="L77" s="121"/>
      <c r="M77" s="125"/>
      <c r="N77" s="124"/>
      <c r="O77" s="124"/>
      <c r="P77" s="124"/>
      <c r="Q77" s="123"/>
      <c r="R77" s="122"/>
      <c r="S77" s="124"/>
      <c r="T77" s="124"/>
      <c r="U77" s="124"/>
      <c r="V77" s="124"/>
      <c r="W77" s="124"/>
      <c r="X77" s="124"/>
      <c r="Y77" s="124"/>
      <c r="Z77" s="124"/>
      <c r="AA77" s="124"/>
      <c r="AB77" s="124"/>
      <c r="AC77" s="124"/>
      <c r="AD77" s="124"/>
      <c r="AE77" s="124"/>
      <c r="AF77" s="124"/>
      <c r="AG77" s="124"/>
      <c r="AH77" s="124"/>
      <c r="AI77" s="124"/>
      <c r="AJ77" s="124"/>
      <c r="AK77" s="124"/>
      <c r="AL77" s="121"/>
      <c r="AM77" s="466"/>
      <c r="AN77" s="466"/>
      <c r="AO77" s="466"/>
      <c r="AP77" s="466"/>
      <c r="AQ77" s="466"/>
      <c r="AR77" s="466"/>
      <c r="AS77" s="466"/>
      <c r="AT77" s="466"/>
      <c r="AU77" s="466"/>
      <c r="AV77" s="466"/>
      <c r="AW77" s="466"/>
      <c r="AX77" s="466"/>
      <c r="AY77" s="466"/>
      <c r="AZ77" s="182"/>
      <c r="BA77" s="626"/>
      <c r="BB77" s="625"/>
      <c r="BC77" s="478"/>
      <c r="BD77" s="463"/>
      <c r="BE77" s="463"/>
      <c r="BF77" s="463"/>
      <c r="BG77" s="482"/>
      <c r="BH77" s="478"/>
      <c r="BI77" s="463"/>
      <c r="BJ77" s="463"/>
      <c r="BK77" s="463"/>
      <c r="BL77" s="482"/>
      <c r="BM77" s="478"/>
      <c r="BN77" s="463"/>
      <c r="BO77" s="463"/>
      <c r="BP77" s="463"/>
      <c r="BQ77" s="482"/>
      <c r="BR77" s="478"/>
      <c r="BS77" s="463"/>
      <c r="BT77" s="463"/>
      <c r="BU77" s="463"/>
      <c r="BV77" s="463"/>
      <c r="BW77" s="463"/>
      <c r="BX77" s="463"/>
      <c r="BY77" s="464"/>
      <c r="BZ77" s="464"/>
      <c r="CA77" s="464"/>
      <c r="CB77" s="464"/>
      <c r="CC77" s="464"/>
      <c r="CD77" s="464"/>
      <c r="CE77" s="464"/>
      <c r="CF77" s="464"/>
      <c r="CG77" s="464"/>
      <c r="CH77" s="464"/>
      <c r="CI77" s="464"/>
      <c r="CJ77" s="464"/>
      <c r="CK77" s="464"/>
      <c r="CL77" s="464"/>
      <c r="CM77" s="8"/>
      <c r="CN77" s="8"/>
      <c r="CO77" s="8"/>
      <c r="CP77" s="8"/>
      <c r="CQ77" s="8"/>
      <c r="CR77" s="8"/>
      <c r="CS77" s="8"/>
      <c r="CT77" s="8"/>
      <c r="CU77" s="8"/>
      <c r="CV77" s="8"/>
      <c r="CW77" s="8"/>
      <c r="CX77" s="8"/>
      <c r="CY77" s="8"/>
      <c r="CZ77" s="8"/>
    </row>
    <row r="78" s="341" customFormat="true" ht="15" customHeight="true" x14ac:dyDescent="0.2">
      <c r="A78" s="143"/>
      <c r="B78" s="137"/>
      <c r="C78" s="125"/>
      <c r="D78" s="124"/>
      <c r="E78" s="124"/>
      <c r="F78" s="124"/>
      <c r="G78" s="123"/>
      <c r="H78" s="122"/>
      <c r="I78" s="124"/>
      <c r="J78" s="124"/>
      <c r="K78" s="124"/>
      <c r="L78" s="121"/>
      <c r="M78" s="125"/>
      <c r="N78" s="124"/>
      <c r="O78" s="124"/>
      <c r="P78" s="124"/>
      <c r="Q78" s="123"/>
      <c r="R78" s="122"/>
      <c r="S78" s="124"/>
      <c r="T78" s="124"/>
      <c r="U78" s="124"/>
      <c r="V78" s="124"/>
      <c r="W78" s="124"/>
      <c r="X78" s="124"/>
      <c r="Y78" s="124"/>
      <c r="Z78" s="124"/>
      <c r="AA78" s="124"/>
      <c r="AB78" s="124"/>
      <c r="AC78" s="124"/>
      <c r="AD78" s="124"/>
      <c r="AE78" s="124"/>
      <c r="AF78" s="124"/>
      <c r="AG78" s="124"/>
      <c r="AH78" s="124"/>
      <c r="AI78" s="124"/>
      <c r="AJ78" s="124"/>
      <c r="AK78" s="124"/>
      <c r="AL78" s="121"/>
      <c r="AM78" s="466"/>
      <c r="AN78" s="466"/>
      <c r="AO78" s="466"/>
      <c r="AP78" s="466"/>
      <c r="AQ78" s="466"/>
      <c r="AR78" s="466"/>
      <c r="AS78" s="466"/>
      <c r="AT78" s="466"/>
      <c r="AU78" s="466"/>
      <c r="AV78" s="466"/>
      <c r="AW78" s="466"/>
      <c r="AX78" s="466"/>
      <c r="AY78" s="466"/>
      <c r="AZ78" s="182"/>
      <c r="BA78" s="626"/>
      <c r="BB78" s="625"/>
      <c r="BC78" s="478"/>
      <c r="BD78" s="463"/>
      <c r="BE78" s="463"/>
      <c r="BF78" s="463"/>
      <c r="BG78" s="482"/>
      <c r="BH78" s="478"/>
      <c r="BI78" s="463"/>
      <c r="BJ78" s="463"/>
      <c r="BK78" s="463"/>
      <c r="BL78" s="482"/>
      <c r="BM78" s="478"/>
      <c r="BN78" s="463"/>
      <c r="BO78" s="463"/>
      <c r="BP78" s="463"/>
      <c r="BQ78" s="482"/>
      <c r="BR78" s="478"/>
      <c r="BS78" s="463"/>
      <c r="BT78" s="463"/>
      <c r="BU78" s="463"/>
      <c r="BV78" s="463"/>
      <c r="BW78" s="463"/>
      <c r="BX78" s="463"/>
      <c r="BY78" s="464"/>
      <c r="BZ78" s="464"/>
      <c r="CA78" s="464"/>
      <c r="CB78" s="464"/>
      <c r="CC78" s="464"/>
      <c r="CD78" s="464"/>
      <c r="CE78" s="464"/>
      <c r="CF78" s="464"/>
      <c r="CG78" s="464"/>
      <c r="CH78" s="464"/>
      <c r="CI78" s="464"/>
      <c r="CJ78" s="464"/>
      <c r="CK78" s="464"/>
      <c r="CL78" s="464"/>
      <c r="CM78" s="8"/>
      <c r="CN78" s="8"/>
      <c r="CO78" s="8"/>
      <c r="CP78" s="8"/>
      <c r="CQ78" s="8"/>
      <c r="CR78" s="8"/>
      <c r="CS78" s="8"/>
      <c r="CT78" s="8"/>
      <c r="CU78" s="8"/>
      <c r="CV78" s="8"/>
      <c r="CW78" s="8"/>
      <c r="CX78" s="8"/>
      <c r="CY78" s="8"/>
      <c r="CZ78" s="8"/>
    </row>
    <row r="79" s="341" customFormat="true" ht="15" customHeight="true" x14ac:dyDescent="0.2">
      <c r="A79" s="143"/>
      <c r="B79" s="137"/>
      <c r="C79" s="125"/>
      <c r="D79" s="124"/>
      <c r="E79" s="124"/>
      <c r="F79" s="124"/>
      <c r="G79" s="123"/>
      <c r="H79" s="122"/>
      <c r="I79" s="124"/>
      <c r="J79" s="124"/>
      <c r="K79" s="124"/>
      <c r="L79" s="121"/>
      <c r="M79" s="125"/>
      <c r="N79" s="124"/>
      <c r="O79" s="124"/>
      <c r="P79" s="124"/>
      <c r="Q79" s="123"/>
      <c r="R79" s="122"/>
      <c r="S79" s="124"/>
      <c r="T79" s="124"/>
      <c r="U79" s="124"/>
      <c r="V79" s="124"/>
      <c r="W79" s="124"/>
      <c r="X79" s="124"/>
      <c r="Y79" s="124"/>
      <c r="Z79" s="124"/>
      <c r="AA79" s="124"/>
      <c r="AB79" s="124"/>
      <c r="AC79" s="124"/>
      <c r="AD79" s="124"/>
      <c r="AE79" s="124"/>
      <c r="AF79" s="124"/>
      <c r="AG79" s="124"/>
      <c r="AH79" s="124"/>
      <c r="AI79" s="124"/>
      <c r="AJ79" s="124"/>
      <c r="AK79" s="124"/>
      <c r="AL79" s="121"/>
      <c r="AM79" s="466"/>
      <c r="AN79" s="466"/>
      <c r="AO79" s="466"/>
      <c r="AP79" s="466"/>
      <c r="AQ79" s="466"/>
      <c r="AR79" s="466"/>
      <c r="AS79" s="466"/>
      <c r="AT79" s="466"/>
      <c r="AU79" s="466"/>
      <c r="AV79" s="466"/>
      <c r="AW79" s="466"/>
      <c r="AX79" s="466"/>
      <c r="AY79" s="466"/>
      <c r="AZ79" s="182"/>
      <c r="BA79" s="626"/>
      <c r="BB79" s="625"/>
      <c r="BC79" s="478"/>
      <c r="BD79" s="463"/>
      <c r="BE79" s="463"/>
      <c r="BF79" s="463"/>
      <c r="BG79" s="482"/>
      <c r="BH79" s="478"/>
      <c r="BI79" s="463"/>
      <c r="BJ79" s="463"/>
      <c r="BK79" s="463"/>
      <c r="BL79" s="482"/>
      <c r="BM79" s="478"/>
      <c r="BN79" s="463"/>
      <c r="BO79" s="463"/>
      <c r="BP79" s="463"/>
      <c r="BQ79" s="482"/>
      <c r="BR79" s="478"/>
      <c r="BS79" s="463"/>
      <c r="BT79" s="463"/>
      <c r="BU79" s="463"/>
      <c r="BV79" s="463"/>
      <c r="BW79" s="463"/>
      <c r="BX79" s="463"/>
      <c r="BY79" s="464"/>
      <c r="BZ79" s="464"/>
      <c r="CA79" s="464"/>
      <c r="CB79" s="464"/>
      <c r="CC79" s="464"/>
      <c r="CD79" s="464"/>
      <c r="CE79" s="464"/>
      <c r="CF79" s="464"/>
      <c r="CG79" s="464"/>
      <c r="CH79" s="464"/>
      <c r="CI79" s="464"/>
      <c r="CJ79" s="464"/>
      <c r="CK79" s="464"/>
      <c r="CL79" s="464"/>
      <c r="CM79" s="8"/>
      <c r="CN79" s="8"/>
      <c r="CO79" s="8"/>
      <c r="CP79" s="8"/>
      <c r="CQ79" s="8"/>
      <c r="CR79" s="8"/>
      <c r="CS79" s="8"/>
      <c r="CT79" s="8"/>
      <c r="CU79" s="8"/>
      <c r="CV79" s="8"/>
      <c r="CW79" s="8"/>
      <c r="CX79" s="8"/>
      <c r="CY79" s="8"/>
      <c r="CZ79" s="8"/>
    </row>
    <row r="80" s="341" customFormat="true" ht="15" customHeight="true" x14ac:dyDescent="0.2">
      <c r="A80" s="143"/>
      <c r="B80" s="137"/>
      <c r="C80" s="125"/>
      <c r="D80" s="124"/>
      <c r="E80" s="124"/>
      <c r="F80" s="124"/>
      <c r="G80" s="123"/>
      <c r="H80" s="122"/>
      <c r="I80" s="124"/>
      <c r="J80" s="124"/>
      <c r="K80" s="124"/>
      <c r="L80" s="121"/>
      <c r="M80" s="125"/>
      <c r="N80" s="124"/>
      <c r="O80" s="124"/>
      <c r="P80" s="124"/>
      <c r="Q80" s="123"/>
      <c r="R80" s="122"/>
      <c r="S80" s="124"/>
      <c r="T80" s="124"/>
      <c r="U80" s="124"/>
      <c r="V80" s="124"/>
      <c r="W80" s="124"/>
      <c r="X80" s="124"/>
      <c r="Y80" s="124"/>
      <c r="Z80" s="124"/>
      <c r="AA80" s="124"/>
      <c r="AB80" s="124"/>
      <c r="AC80" s="124"/>
      <c r="AD80" s="124"/>
      <c r="AE80" s="124"/>
      <c r="AF80" s="124"/>
      <c r="AG80" s="124"/>
      <c r="AH80" s="124"/>
      <c r="AI80" s="124"/>
      <c r="AJ80" s="124"/>
      <c r="AK80" s="124"/>
      <c r="AL80" s="121"/>
      <c r="AM80" s="466"/>
      <c r="AN80" s="466"/>
      <c r="AO80" s="466"/>
      <c r="AP80" s="466"/>
      <c r="AQ80" s="466"/>
      <c r="AR80" s="466"/>
      <c r="AS80" s="466"/>
      <c r="AT80" s="466"/>
      <c r="AU80" s="466"/>
      <c r="AV80" s="466"/>
      <c r="AW80" s="466"/>
      <c r="AX80" s="466"/>
      <c r="AY80" s="466"/>
      <c r="AZ80" s="182"/>
      <c r="BA80" s="626"/>
      <c r="BB80" s="625"/>
      <c r="BC80" s="478"/>
      <c r="BD80" s="463"/>
      <c r="BE80" s="463"/>
      <c r="BF80" s="463"/>
      <c r="BG80" s="482"/>
      <c r="BH80" s="478"/>
      <c r="BI80" s="463"/>
      <c r="BJ80" s="463"/>
      <c r="BK80" s="463"/>
      <c r="BL80" s="482"/>
      <c r="BM80" s="478"/>
      <c r="BN80" s="463"/>
      <c r="BO80" s="463"/>
      <c r="BP80" s="463"/>
      <c r="BQ80" s="482"/>
      <c r="BR80" s="478"/>
      <c r="BS80" s="463"/>
      <c r="BT80" s="463"/>
      <c r="BU80" s="463"/>
      <c r="BV80" s="463"/>
      <c r="BW80" s="463"/>
      <c r="BX80" s="463"/>
      <c r="BY80" s="464"/>
      <c r="BZ80" s="464"/>
      <c r="CA80" s="464"/>
      <c r="CB80" s="464"/>
      <c r="CC80" s="464"/>
      <c r="CD80" s="464"/>
      <c r="CE80" s="464"/>
      <c r="CF80" s="464"/>
      <c r="CG80" s="464"/>
      <c r="CH80" s="464"/>
      <c r="CI80" s="464"/>
      <c r="CJ80" s="464"/>
      <c r="CK80" s="464"/>
      <c r="CL80" s="464"/>
      <c r="CM80" s="8"/>
      <c r="CN80" s="8"/>
      <c r="CO80" s="8"/>
      <c r="CP80" s="8"/>
      <c r="CQ80" s="8"/>
      <c r="CR80" s="8"/>
      <c r="CS80" s="8"/>
      <c r="CT80" s="8"/>
      <c r="CU80" s="8"/>
      <c r="CV80" s="8"/>
      <c r="CW80" s="8"/>
      <c r="CX80" s="8"/>
      <c r="CY80" s="8"/>
      <c r="CZ80" s="8"/>
    </row>
    <row r="81" s="341" customFormat="true" ht="15" customHeight="true" x14ac:dyDescent="0.2">
      <c r="A81" s="143"/>
      <c r="B81" s="137"/>
      <c r="C81" s="125"/>
      <c r="D81" s="124"/>
      <c r="E81" s="124"/>
      <c r="F81" s="124"/>
      <c r="G81" s="123"/>
      <c r="H81" s="122"/>
      <c r="I81" s="124"/>
      <c r="J81" s="124"/>
      <c r="K81" s="124"/>
      <c r="L81" s="121"/>
      <c r="M81" s="125"/>
      <c r="N81" s="124"/>
      <c r="O81" s="124"/>
      <c r="P81" s="124"/>
      <c r="Q81" s="123"/>
      <c r="R81" s="122"/>
      <c r="S81" s="124"/>
      <c r="T81" s="124"/>
      <c r="U81" s="124"/>
      <c r="V81" s="124"/>
      <c r="W81" s="124"/>
      <c r="X81" s="124"/>
      <c r="Y81" s="124"/>
      <c r="Z81" s="124"/>
      <c r="AA81" s="124"/>
      <c r="AB81" s="124"/>
      <c r="AC81" s="124"/>
      <c r="AD81" s="124"/>
      <c r="AE81" s="124"/>
      <c r="AF81" s="124"/>
      <c r="AG81" s="124"/>
      <c r="AH81" s="124"/>
      <c r="AI81" s="124"/>
      <c r="AJ81" s="124"/>
      <c r="AK81" s="124"/>
      <c r="AL81" s="121"/>
      <c r="AM81" s="466"/>
      <c r="AN81" s="466"/>
      <c r="AO81" s="466"/>
      <c r="AP81" s="466"/>
      <c r="AQ81" s="466"/>
      <c r="AR81" s="466"/>
      <c r="AS81" s="466"/>
      <c r="AT81" s="466"/>
      <c r="AU81" s="466"/>
      <c r="AV81" s="466"/>
      <c r="AW81" s="466"/>
      <c r="AX81" s="466"/>
      <c r="AY81" s="466"/>
      <c r="AZ81" s="182"/>
      <c r="BA81" s="626"/>
      <c r="BB81" s="625"/>
      <c r="BC81" s="478"/>
      <c r="BD81" s="463"/>
      <c r="BE81" s="463"/>
      <c r="BF81" s="463"/>
      <c r="BG81" s="482"/>
      <c r="BH81" s="478"/>
      <c r="BI81" s="463"/>
      <c r="BJ81" s="463"/>
      <c r="BK81" s="463"/>
      <c r="BL81" s="482"/>
      <c r="BM81" s="478"/>
      <c r="BN81" s="463"/>
      <c r="BO81" s="463"/>
      <c r="BP81" s="463"/>
      <c r="BQ81" s="482"/>
      <c r="BR81" s="478"/>
      <c r="BS81" s="463"/>
      <c r="BT81" s="463"/>
      <c r="BU81" s="463"/>
      <c r="BV81" s="463"/>
      <c r="BW81" s="463"/>
      <c r="BX81" s="463"/>
      <c r="BY81" s="464"/>
      <c r="BZ81" s="464"/>
      <c r="CA81" s="464"/>
      <c r="CB81" s="464"/>
      <c r="CC81" s="464"/>
      <c r="CD81" s="464"/>
      <c r="CE81" s="464"/>
      <c r="CF81" s="464"/>
      <c r="CG81" s="464"/>
      <c r="CH81" s="464"/>
      <c r="CI81" s="464"/>
      <c r="CJ81" s="464"/>
      <c r="CK81" s="464"/>
      <c r="CL81" s="464"/>
      <c r="CM81" s="8"/>
      <c r="CN81" s="8"/>
      <c r="CO81" s="8"/>
      <c r="CP81" s="8"/>
      <c r="CQ81" s="8"/>
      <c r="CR81" s="8"/>
      <c r="CS81" s="8"/>
      <c r="CT81" s="8"/>
      <c r="CU81" s="8"/>
      <c r="CV81" s="8"/>
      <c r="CW81" s="8"/>
      <c r="CX81" s="8"/>
      <c r="CY81" s="8"/>
      <c r="CZ81" s="8"/>
    </row>
    <row r="82" s="341" customFormat="true" ht="15" customHeight="true" x14ac:dyDescent="0.2">
      <c r="A82" s="143"/>
      <c r="B82" s="137"/>
      <c r="C82" s="125"/>
      <c r="D82" s="124"/>
      <c r="E82" s="124"/>
      <c r="F82" s="124"/>
      <c r="G82" s="123"/>
      <c r="H82" s="122"/>
      <c r="I82" s="124"/>
      <c r="J82" s="124"/>
      <c r="K82" s="124"/>
      <c r="L82" s="121"/>
      <c r="M82" s="125"/>
      <c r="N82" s="124"/>
      <c r="O82" s="124"/>
      <c r="P82" s="124"/>
      <c r="Q82" s="123"/>
      <c r="R82" s="122"/>
      <c r="S82" s="124"/>
      <c r="T82" s="124"/>
      <c r="U82" s="124"/>
      <c r="V82" s="124"/>
      <c r="W82" s="124"/>
      <c r="X82" s="124"/>
      <c r="Y82" s="124"/>
      <c r="Z82" s="124"/>
      <c r="AA82" s="124"/>
      <c r="AB82" s="124"/>
      <c r="AC82" s="124"/>
      <c r="AD82" s="124"/>
      <c r="AE82" s="124"/>
      <c r="AF82" s="124"/>
      <c r="AG82" s="124"/>
      <c r="AH82" s="124"/>
      <c r="AI82" s="124"/>
      <c r="AJ82" s="124"/>
      <c r="AK82" s="124"/>
      <c r="AL82" s="121"/>
      <c r="AM82" s="466"/>
      <c r="AN82" s="466"/>
      <c r="AO82" s="466"/>
      <c r="AP82" s="466"/>
      <c r="AQ82" s="466"/>
      <c r="AR82" s="466"/>
      <c r="AS82" s="466"/>
      <c r="AT82" s="466"/>
      <c r="AU82" s="466"/>
      <c r="AV82" s="466"/>
      <c r="AW82" s="466"/>
      <c r="AX82" s="466"/>
      <c r="AY82" s="466"/>
      <c r="AZ82" s="182"/>
      <c r="BA82" s="626"/>
      <c r="BB82" s="625"/>
      <c r="BC82" s="478"/>
      <c r="BD82" s="463"/>
      <c r="BE82" s="463"/>
      <c r="BF82" s="463"/>
      <c r="BG82" s="482"/>
      <c r="BH82" s="478"/>
      <c r="BI82" s="463"/>
      <c r="BJ82" s="463"/>
      <c r="BK82" s="463"/>
      <c r="BL82" s="482"/>
      <c r="BM82" s="478"/>
      <c r="BN82" s="463"/>
      <c r="BO82" s="463"/>
      <c r="BP82" s="463"/>
      <c r="BQ82" s="482"/>
      <c r="BR82" s="478"/>
      <c r="BS82" s="463"/>
      <c r="BT82" s="463"/>
      <c r="BU82" s="463"/>
      <c r="BV82" s="463"/>
      <c r="BW82" s="463"/>
      <c r="BX82" s="463"/>
      <c r="BY82" s="464"/>
      <c r="BZ82" s="464"/>
      <c r="CA82" s="464"/>
      <c r="CB82" s="464"/>
      <c r="CC82" s="464"/>
      <c r="CD82" s="464"/>
      <c r="CE82" s="464"/>
      <c r="CF82" s="464"/>
      <c r="CG82" s="464"/>
      <c r="CH82" s="464"/>
      <c r="CI82" s="464"/>
      <c r="CJ82" s="464"/>
      <c r="CK82" s="464"/>
      <c r="CL82" s="464"/>
      <c r="CM82" s="8"/>
      <c r="CN82" s="8"/>
      <c r="CO82" s="8"/>
      <c r="CP82" s="8"/>
      <c r="CQ82" s="8"/>
      <c r="CR82" s="8"/>
      <c r="CS82" s="8"/>
      <c r="CT82" s="8"/>
      <c r="CU82" s="8"/>
      <c r="CV82" s="8"/>
      <c r="CW82" s="8"/>
      <c r="CX82" s="8"/>
      <c r="CY82" s="8"/>
      <c r="CZ82" s="8"/>
    </row>
    <row r="83" s="341" customFormat="true" ht="15" customHeight="true" x14ac:dyDescent="0.2">
      <c r="A83" s="143"/>
      <c r="B83" s="137"/>
      <c r="C83" s="125"/>
      <c r="D83" s="124"/>
      <c r="E83" s="124"/>
      <c r="F83" s="124"/>
      <c r="G83" s="123"/>
      <c r="H83" s="122"/>
      <c r="I83" s="124"/>
      <c r="J83" s="124"/>
      <c r="K83" s="124"/>
      <c r="L83" s="121"/>
      <c r="M83" s="125"/>
      <c r="N83" s="124"/>
      <c r="O83" s="124"/>
      <c r="P83" s="124"/>
      <c r="Q83" s="123"/>
      <c r="R83" s="122"/>
      <c r="S83" s="124"/>
      <c r="T83" s="124"/>
      <c r="U83" s="124"/>
      <c r="V83" s="124"/>
      <c r="W83" s="124"/>
      <c r="X83" s="124"/>
      <c r="Y83" s="124"/>
      <c r="Z83" s="124"/>
      <c r="AA83" s="124"/>
      <c r="AB83" s="124"/>
      <c r="AC83" s="124"/>
      <c r="AD83" s="124"/>
      <c r="AE83" s="124"/>
      <c r="AF83" s="124"/>
      <c r="AG83" s="124"/>
      <c r="AH83" s="124"/>
      <c r="AI83" s="124"/>
      <c r="AJ83" s="124"/>
      <c r="AK83" s="124"/>
      <c r="AL83" s="121"/>
      <c r="AM83" s="466"/>
      <c r="AN83" s="466"/>
      <c r="AO83" s="466"/>
      <c r="AP83" s="466"/>
      <c r="AQ83" s="466"/>
      <c r="AR83" s="466"/>
      <c r="AS83" s="466"/>
      <c r="AT83" s="466"/>
      <c r="AU83" s="466"/>
      <c r="AV83" s="466"/>
      <c r="AW83" s="466"/>
      <c r="AX83" s="466"/>
      <c r="AY83" s="466"/>
      <c r="AZ83" s="182"/>
      <c r="BA83" s="626"/>
      <c r="BB83" s="625"/>
      <c r="BC83" s="478"/>
      <c r="BD83" s="463"/>
      <c r="BE83" s="463"/>
      <c r="BF83" s="463"/>
      <c r="BG83" s="482"/>
      <c r="BH83" s="478"/>
      <c r="BI83" s="463"/>
      <c r="BJ83" s="463"/>
      <c r="BK83" s="463"/>
      <c r="BL83" s="482"/>
      <c r="BM83" s="478"/>
      <c r="BN83" s="463"/>
      <c r="BO83" s="463"/>
      <c r="BP83" s="463"/>
      <c r="BQ83" s="482"/>
      <c r="BR83" s="478"/>
      <c r="BS83" s="463"/>
      <c r="BT83" s="463"/>
      <c r="BU83" s="463"/>
      <c r="BV83" s="463"/>
      <c r="BW83" s="463"/>
      <c r="BX83" s="463"/>
      <c r="BY83" s="464"/>
      <c r="BZ83" s="464"/>
      <c r="CA83" s="464"/>
      <c r="CB83" s="464"/>
      <c r="CC83" s="464"/>
      <c r="CD83" s="464"/>
      <c r="CE83" s="464"/>
      <c r="CF83" s="464"/>
      <c r="CG83" s="464"/>
      <c r="CH83" s="464"/>
      <c r="CI83" s="464"/>
      <c r="CJ83" s="464"/>
      <c r="CK83" s="464"/>
      <c r="CL83" s="464"/>
      <c r="CM83" s="8"/>
      <c r="CN83" s="8"/>
      <c r="CO83" s="8"/>
      <c r="CP83" s="8"/>
      <c r="CQ83" s="8"/>
      <c r="CR83" s="8"/>
      <c r="CS83" s="8"/>
      <c r="CT83" s="8"/>
      <c r="CU83" s="8"/>
      <c r="CV83" s="8"/>
      <c r="CW83" s="8"/>
      <c r="CX83" s="8"/>
      <c r="CY83" s="8"/>
      <c r="CZ83" s="8"/>
    </row>
    <row r="84" s="341" customFormat="true" ht="15" customHeight="true" x14ac:dyDescent="0.2">
      <c r="A84" s="143"/>
      <c r="B84" s="137"/>
      <c r="C84" s="125"/>
      <c r="D84" s="124"/>
      <c r="E84" s="124"/>
      <c r="F84" s="124"/>
      <c r="G84" s="123"/>
      <c r="H84" s="122"/>
      <c r="I84" s="124"/>
      <c r="J84" s="124"/>
      <c r="K84" s="124"/>
      <c r="L84" s="121"/>
      <c r="M84" s="125"/>
      <c r="N84" s="124"/>
      <c r="O84" s="124"/>
      <c r="P84" s="124"/>
      <c r="Q84" s="123"/>
      <c r="R84" s="122"/>
      <c r="S84" s="124"/>
      <c r="T84" s="124"/>
      <c r="U84" s="124"/>
      <c r="V84" s="124"/>
      <c r="W84" s="124"/>
      <c r="X84" s="124"/>
      <c r="Y84" s="124"/>
      <c r="Z84" s="124"/>
      <c r="AA84" s="124"/>
      <c r="AB84" s="124"/>
      <c r="AC84" s="124"/>
      <c r="AD84" s="124"/>
      <c r="AE84" s="124"/>
      <c r="AF84" s="124"/>
      <c r="AG84" s="124"/>
      <c r="AH84" s="124"/>
      <c r="AI84" s="124"/>
      <c r="AJ84" s="124"/>
      <c r="AK84" s="124"/>
      <c r="AL84" s="121"/>
      <c r="AM84" s="466"/>
      <c r="AN84" s="466"/>
      <c r="AO84" s="466"/>
      <c r="AP84" s="466"/>
      <c r="AQ84" s="466"/>
      <c r="AR84" s="466"/>
      <c r="AS84" s="466"/>
      <c r="AT84" s="466"/>
      <c r="AU84" s="466"/>
      <c r="AV84" s="466"/>
      <c r="AW84" s="466"/>
      <c r="AX84" s="466"/>
      <c r="AY84" s="466"/>
      <c r="AZ84" s="182"/>
      <c r="BA84" s="626"/>
      <c r="BB84" s="625"/>
      <c r="BC84" s="478"/>
      <c r="BD84" s="463"/>
      <c r="BE84" s="463"/>
      <c r="BF84" s="463"/>
      <c r="BG84" s="482"/>
      <c r="BH84" s="478"/>
      <c r="BI84" s="463"/>
      <c r="BJ84" s="463"/>
      <c r="BK84" s="463"/>
      <c r="BL84" s="482"/>
      <c r="BM84" s="478"/>
      <c r="BN84" s="463"/>
      <c r="BO84" s="463"/>
      <c r="BP84" s="463"/>
      <c r="BQ84" s="482"/>
      <c r="BR84" s="478"/>
      <c r="BS84" s="463"/>
      <c r="BT84" s="463"/>
      <c r="BU84" s="463"/>
      <c r="BV84" s="463"/>
      <c r="BW84" s="463"/>
      <c r="BX84" s="463"/>
      <c r="BY84" s="464"/>
      <c r="BZ84" s="464"/>
      <c r="CA84" s="464"/>
      <c r="CB84" s="464"/>
      <c r="CC84" s="464"/>
      <c r="CD84" s="464"/>
      <c r="CE84" s="464"/>
      <c r="CF84" s="464"/>
      <c r="CG84" s="464"/>
      <c r="CH84" s="464"/>
      <c r="CI84" s="464"/>
      <c r="CJ84" s="464"/>
      <c r="CK84" s="464"/>
      <c r="CL84" s="464"/>
      <c r="CM84" s="8"/>
      <c r="CN84" s="8"/>
      <c r="CO84" s="8"/>
      <c r="CP84" s="8"/>
      <c r="CQ84" s="8"/>
      <c r="CR84" s="8"/>
      <c r="CS84" s="8"/>
      <c r="CT84" s="8"/>
      <c r="CU84" s="8"/>
      <c r="CV84" s="8"/>
      <c r="CW84" s="8"/>
      <c r="CX84" s="8"/>
      <c r="CY84" s="8"/>
      <c r="CZ84" s="8"/>
    </row>
    <row r="85" s="341" customFormat="true" ht="15" customHeight="true" x14ac:dyDescent="0.2">
      <c r="A85" s="143"/>
      <c r="B85" s="137"/>
      <c r="C85" s="125"/>
      <c r="D85" s="124"/>
      <c r="E85" s="124"/>
      <c r="F85" s="124"/>
      <c r="G85" s="123"/>
      <c r="H85" s="122"/>
      <c r="I85" s="124"/>
      <c r="J85" s="124"/>
      <c r="K85" s="124"/>
      <c r="L85" s="121"/>
      <c r="M85" s="125"/>
      <c r="N85" s="124"/>
      <c r="O85" s="124"/>
      <c r="P85" s="124"/>
      <c r="Q85" s="123"/>
      <c r="R85" s="122"/>
      <c r="S85" s="124"/>
      <c r="T85" s="124"/>
      <c r="U85" s="124"/>
      <c r="V85" s="124"/>
      <c r="W85" s="124"/>
      <c r="X85" s="124"/>
      <c r="Y85" s="124"/>
      <c r="Z85" s="124"/>
      <c r="AA85" s="124"/>
      <c r="AB85" s="124"/>
      <c r="AC85" s="124"/>
      <c r="AD85" s="124"/>
      <c r="AE85" s="124"/>
      <c r="AF85" s="124"/>
      <c r="AG85" s="124"/>
      <c r="AH85" s="124"/>
      <c r="AI85" s="124"/>
      <c r="AJ85" s="124"/>
      <c r="AK85" s="124"/>
      <c r="AL85" s="121"/>
      <c r="AM85" s="466"/>
      <c r="AN85" s="466"/>
      <c r="AO85" s="466"/>
      <c r="AP85" s="466"/>
      <c r="AQ85" s="466"/>
      <c r="AR85" s="466"/>
      <c r="AS85" s="466"/>
      <c r="AT85" s="466"/>
      <c r="AU85" s="466"/>
      <c r="AV85" s="466"/>
      <c r="AW85" s="466"/>
      <c r="AX85" s="466"/>
      <c r="AY85" s="466"/>
      <c r="AZ85" s="182"/>
      <c r="BA85" s="626"/>
      <c r="BB85" s="625"/>
      <c r="BC85" s="478"/>
      <c r="BD85" s="463"/>
      <c r="BE85" s="463"/>
      <c r="BF85" s="463"/>
      <c r="BG85" s="482"/>
      <c r="BH85" s="478"/>
      <c r="BI85" s="463"/>
      <c r="BJ85" s="463"/>
      <c r="BK85" s="463"/>
      <c r="BL85" s="482"/>
      <c r="BM85" s="478"/>
      <c r="BN85" s="463"/>
      <c r="BO85" s="463"/>
      <c r="BP85" s="463"/>
      <c r="BQ85" s="482"/>
      <c r="BR85" s="478"/>
      <c r="BS85" s="463"/>
      <c r="BT85" s="463"/>
      <c r="BU85" s="463"/>
      <c r="BV85" s="463"/>
      <c r="BW85" s="463"/>
      <c r="BX85" s="463"/>
      <c r="BY85" s="464"/>
      <c r="BZ85" s="464"/>
      <c r="CA85" s="464"/>
      <c r="CB85" s="464"/>
      <c r="CC85" s="464"/>
      <c r="CD85" s="464"/>
      <c r="CE85" s="464"/>
      <c r="CF85" s="464"/>
      <c r="CG85" s="464"/>
      <c r="CH85" s="464"/>
      <c r="CI85" s="464"/>
      <c r="CJ85" s="464"/>
      <c r="CK85" s="464"/>
      <c r="CL85" s="464"/>
      <c r="CM85" s="8"/>
      <c r="CN85" s="8"/>
      <c r="CO85" s="8"/>
      <c r="CP85" s="8"/>
      <c r="CQ85" s="8"/>
      <c r="CR85" s="8"/>
      <c r="CS85" s="8"/>
      <c r="CT85" s="8"/>
      <c r="CU85" s="8"/>
      <c r="CV85" s="8"/>
      <c r="CW85" s="8"/>
      <c r="CX85" s="8"/>
      <c r="CY85" s="8"/>
      <c r="CZ85" s="8"/>
    </row>
    <row r="86" s="341" customFormat="true" ht="15" customHeight="true" x14ac:dyDescent="0.2">
      <c r="A86" s="143"/>
      <c r="B86" s="137"/>
      <c r="C86" s="125"/>
      <c r="D86" s="124"/>
      <c r="E86" s="124"/>
      <c r="F86" s="124"/>
      <c r="G86" s="123"/>
      <c r="H86" s="122"/>
      <c r="I86" s="124"/>
      <c r="J86" s="124"/>
      <c r="K86" s="124"/>
      <c r="L86" s="121"/>
      <c r="M86" s="125"/>
      <c r="N86" s="124"/>
      <c r="O86" s="124"/>
      <c r="P86" s="124"/>
      <c r="Q86" s="123"/>
      <c r="R86" s="122"/>
      <c r="S86" s="124"/>
      <c r="T86" s="124"/>
      <c r="U86" s="124"/>
      <c r="V86" s="124"/>
      <c r="W86" s="124"/>
      <c r="X86" s="124"/>
      <c r="Y86" s="124"/>
      <c r="Z86" s="124"/>
      <c r="AA86" s="124"/>
      <c r="AB86" s="124"/>
      <c r="AC86" s="124"/>
      <c r="AD86" s="124"/>
      <c r="AE86" s="124"/>
      <c r="AF86" s="124"/>
      <c r="AG86" s="124"/>
      <c r="AH86" s="124"/>
      <c r="AI86" s="124"/>
      <c r="AJ86" s="124"/>
      <c r="AK86" s="124"/>
      <c r="AL86" s="121"/>
      <c r="AM86" s="466"/>
      <c r="AN86" s="466"/>
      <c r="AO86" s="466"/>
      <c r="AP86" s="466"/>
      <c r="AQ86" s="466"/>
      <c r="AR86" s="466"/>
      <c r="AS86" s="466"/>
      <c r="AT86" s="466"/>
      <c r="AU86" s="466"/>
      <c r="AV86" s="466"/>
      <c r="AW86" s="466"/>
      <c r="AX86" s="466"/>
      <c r="AY86" s="466"/>
      <c r="AZ86" s="182"/>
      <c r="BA86" s="626"/>
      <c r="BB86" s="625"/>
      <c r="BC86" s="478"/>
      <c r="BD86" s="463"/>
      <c r="BE86" s="463"/>
      <c r="BF86" s="463"/>
      <c r="BG86" s="482"/>
      <c r="BH86" s="478"/>
      <c r="BI86" s="463"/>
      <c r="BJ86" s="463"/>
      <c r="BK86" s="463"/>
      <c r="BL86" s="482"/>
      <c r="BM86" s="478"/>
      <c r="BN86" s="463"/>
      <c r="BO86" s="463"/>
      <c r="BP86" s="463"/>
      <c r="BQ86" s="482"/>
      <c r="BR86" s="478"/>
      <c r="BS86" s="463"/>
      <c r="BT86" s="463"/>
      <c r="BU86" s="463"/>
      <c r="BV86" s="463"/>
      <c r="BW86" s="463"/>
      <c r="BX86" s="463"/>
      <c r="BY86" s="464"/>
      <c r="BZ86" s="464"/>
      <c r="CA86" s="464"/>
      <c r="CB86" s="464"/>
      <c r="CC86" s="464"/>
      <c r="CD86" s="464"/>
      <c r="CE86" s="464"/>
      <c r="CF86" s="464"/>
      <c r="CG86" s="464"/>
      <c r="CH86" s="464"/>
      <c r="CI86" s="464"/>
      <c r="CJ86" s="464"/>
      <c r="CK86" s="464"/>
      <c r="CL86" s="464"/>
      <c r="CM86" s="8"/>
      <c r="CN86" s="8"/>
      <c r="CO86" s="8"/>
      <c r="CP86" s="8"/>
      <c r="CQ86" s="8"/>
      <c r="CR86" s="8"/>
      <c r="CS86" s="8"/>
      <c r="CT86" s="8"/>
      <c r="CU86" s="8"/>
      <c r="CV86" s="8"/>
      <c r="CW86" s="8"/>
      <c r="CX86" s="8"/>
      <c r="CY86" s="8"/>
      <c r="CZ86" s="8"/>
    </row>
    <row r="87" s="561" customFormat="true" ht="15" customHeight="true" x14ac:dyDescent="0.2">
      <c r="A87" s="143"/>
      <c r="B87" s="137"/>
      <c r="C87" s="111"/>
      <c r="D87" s="110"/>
      <c r="E87" s="110"/>
      <c r="F87" s="110"/>
      <c r="G87" s="109"/>
      <c r="H87" s="108"/>
      <c r="I87" s="110"/>
      <c r="J87" s="110"/>
      <c r="K87" s="110"/>
      <c r="L87" s="107"/>
      <c r="M87" s="111"/>
      <c r="N87" s="110"/>
      <c r="O87" s="110"/>
      <c r="P87" s="110"/>
      <c r="Q87" s="109"/>
      <c r="R87" s="108"/>
      <c r="S87" s="110"/>
      <c r="T87" s="110"/>
      <c r="U87" s="110"/>
      <c r="V87" s="110"/>
      <c r="W87" s="110"/>
      <c r="X87" s="110"/>
      <c r="Y87" s="110"/>
      <c r="Z87" s="110"/>
      <c r="AA87" s="110"/>
      <c r="AB87" s="110"/>
      <c r="AC87" s="106"/>
      <c r="AD87" s="106"/>
      <c r="AE87" s="106"/>
      <c r="AF87" s="106"/>
      <c r="AG87" s="106"/>
      <c r="AH87" s="106"/>
      <c r="AI87" s="106"/>
      <c r="AJ87" s="106"/>
      <c r="AK87" s="106"/>
      <c r="AL87" s="102"/>
      <c r="AM87" s="184"/>
      <c r="AN87" s="184"/>
      <c r="AO87" s="184"/>
      <c r="AP87" s="184"/>
      <c r="AQ87" s="184"/>
      <c r="AR87" s="184"/>
      <c r="AS87" s="184"/>
      <c r="AT87" s="184"/>
      <c r="AU87" s="184"/>
      <c r="AV87" s="184"/>
      <c r="AW87" s="184"/>
      <c r="AX87" s="184"/>
      <c r="AY87" s="184"/>
      <c r="AZ87" s="374"/>
      <c r="BA87" s="626"/>
      <c r="BB87" s="625"/>
      <c r="BC87" s="478"/>
      <c r="BD87" s="463"/>
      <c r="BE87" s="463"/>
      <c r="BF87" s="463"/>
      <c r="BG87" s="482"/>
      <c r="BH87" s="478"/>
      <c r="BI87" s="463"/>
      <c r="BJ87" s="463"/>
      <c r="BK87" s="463"/>
      <c r="BL87" s="482"/>
      <c r="BM87" s="478"/>
      <c r="BN87" s="463"/>
      <c r="BO87" s="463"/>
      <c r="BP87" s="463"/>
      <c r="BQ87" s="482"/>
      <c r="BR87" s="478"/>
      <c r="BS87" s="463"/>
      <c r="BT87" s="463"/>
      <c r="BU87" s="463"/>
      <c r="BV87" s="463"/>
      <c r="BW87" s="463"/>
      <c r="BX87" s="463"/>
      <c r="BY87" s="464"/>
      <c r="BZ87" s="464"/>
      <c r="CA87" s="464"/>
      <c r="CB87" s="464"/>
      <c r="CC87" s="464"/>
      <c r="CD87" s="464"/>
      <c r="CE87" s="464"/>
      <c r="CF87" s="464"/>
      <c r="CG87" s="464"/>
      <c r="CH87" s="464"/>
      <c r="CI87" s="464"/>
      <c r="CJ87" s="464"/>
      <c r="CK87" s="464"/>
      <c r="CL87" s="464"/>
      <c r="CM87" s="8"/>
      <c r="CN87" s="8"/>
      <c r="CO87" s="8"/>
      <c r="CP87" s="8"/>
      <c r="CQ87" s="8"/>
      <c r="CR87" s="8"/>
      <c r="CS87" s="8"/>
      <c r="CT87" s="8"/>
      <c r="CU87" s="8"/>
      <c r="CV87" s="8"/>
      <c r="CW87" s="8"/>
      <c r="CX87" s="8"/>
      <c r="CY87" s="8"/>
      <c r="CZ87" s="8"/>
    </row>
    <row r="88" s="561" customFormat="true" ht="15" customHeight="true" x14ac:dyDescent="0.2">
      <c r="A88" s="143"/>
      <c r="B88" s="137"/>
      <c r="C88" s="111"/>
      <c r="D88" s="110"/>
      <c r="E88" s="110"/>
      <c r="F88" s="110"/>
      <c r="G88" s="109"/>
      <c r="H88" s="108"/>
      <c r="I88" s="110"/>
      <c r="J88" s="110"/>
      <c r="K88" s="110"/>
      <c r="L88" s="107"/>
      <c r="M88" s="111"/>
      <c r="N88" s="110"/>
      <c r="O88" s="110"/>
      <c r="P88" s="110"/>
      <c r="Q88" s="109"/>
      <c r="R88" s="108"/>
      <c r="S88" s="110"/>
      <c r="T88" s="110"/>
      <c r="U88" s="110"/>
      <c r="V88" s="110"/>
      <c r="W88" s="110"/>
      <c r="X88" s="110"/>
      <c r="Y88" s="110"/>
      <c r="Z88" s="110"/>
      <c r="AA88" s="110"/>
      <c r="AB88" s="110"/>
      <c r="AC88" s="106"/>
      <c r="AD88" s="106"/>
      <c r="AE88" s="106"/>
      <c r="AF88" s="106"/>
      <c r="AG88" s="106"/>
      <c r="AH88" s="106"/>
      <c r="AI88" s="106"/>
      <c r="AJ88" s="106"/>
      <c r="AK88" s="106"/>
      <c r="AL88" s="102"/>
      <c r="AM88" s="184"/>
      <c r="AN88" s="184"/>
      <c r="AO88" s="184"/>
      <c r="AP88" s="184"/>
      <c r="AQ88" s="184"/>
      <c r="AR88" s="184"/>
      <c r="AS88" s="184"/>
      <c r="AT88" s="184"/>
      <c r="AU88" s="184"/>
      <c r="AV88" s="184"/>
      <c r="AW88" s="184"/>
      <c r="AX88" s="184"/>
      <c r="AY88" s="184"/>
      <c r="AZ88" s="374"/>
      <c r="BA88" s="626"/>
      <c r="BB88" s="625"/>
      <c r="BC88" s="478"/>
      <c r="BD88" s="463"/>
      <c r="BE88" s="463"/>
      <c r="BF88" s="463"/>
      <c r="BG88" s="482"/>
      <c r="BH88" s="478"/>
      <c r="BI88" s="463"/>
      <c r="BJ88" s="463"/>
      <c r="BK88" s="463"/>
      <c r="BL88" s="482"/>
      <c r="BM88" s="478"/>
      <c r="BN88" s="463"/>
      <c r="BO88" s="463"/>
      <c r="BP88" s="463"/>
      <c r="BQ88" s="482"/>
      <c r="BR88" s="478"/>
      <c r="BS88" s="463"/>
      <c r="BT88" s="463"/>
      <c r="BU88" s="463"/>
      <c r="BV88" s="463"/>
      <c r="BW88" s="463"/>
      <c r="BX88" s="463"/>
      <c r="BY88" s="464"/>
      <c r="BZ88" s="464"/>
      <c r="CA88" s="464"/>
      <c r="CB88" s="464"/>
      <c r="CC88" s="464"/>
      <c r="CD88" s="464"/>
      <c r="CE88" s="464"/>
      <c r="CF88" s="464"/>
      <c r="CG88" s="464"/>
      <c r="CH88" s="464"/>
      <c r="CI88" s="464"/>
      <c r="CJ88" s="464"/>
      <c r="CK88" s="464"/>
      <c r="CL88" s="464"/>
      <c r="CM88" s="8"/>
      <c r="CN88" s="8"/>
      <c r="CO88" s="8"/>
      <c r="CP88" s="8"/>
      <c r="CQ88" s="8"/>
      <c r="CR88" s="8"/>
      <c r="CS88" s="8"/>
      <c r="CT88" s="8"/>
      <c r="CU88" s="8"/>
      <c r="CV88" s="8"/>
      <c r="CW88" s="8"/>
      <c r="CX88" s="8"/>
      <c r="CY88" s="8"/>
      <c r="CZ88" s="8"/>
    </row>
    <row r="89" s="561" customFormat="true" ht="15" customHeight="true" x14ac:dyDescent="0.2">
      <c r="A89" s="143"/>
      <c r="B89" s="137"/>
      <c r="C89" s="111"/>
      <c r="D89" s="110"/>
      <c r="E89" s="110"/>
      <c r="F89" s="110"/>
      <c r="G89" s="109"/>
      <c r="H89" s="108"/>
      <c r="I89" s="110"/>
      <c r="J89" s="110"/>
      <c r="K89" s="110"/>
      <c r="L89" s="107"/>
      <c r="M89" s="111"/>
      <c r="N89" s="110"/>
      <c r="O89" s="110"/>
      <c r="P89" s="110"/>
      <c r="Q89" s="109"/>
      <c r="R89" s="108"/>
      <c r="S89" s="110"/>
      <c r="T89" s="110"/>
      <c r="U89" s="110"/>
      <c r="V89" s="110"/>
      <c r="W89" s="110"/>
      <c r="X89" s="110"/>
      <c r="Y89" s="110"/>
      <c r="Z89" s="110"/>
      <c r="AA89" s="110"/>
      <c r="AB89" s="110"/>
      <c r="AC89" s="106"/>
      <c r="AD89" s="106"/>
      <c r="AE89" s="106"/>
      <c r="AF89" s="106"/>
      <c r="AG89" s="106"/>
      <c r="AH89" s="106"/>
      <c r="AI89" s="106"/>
      <c r="AJ89" s="106"/>
      <c r="AK89" s="106"/>
      <c r="AL89" s="102"/>
      <c r="AM89" s="184"/>
      <c r="AN89" s="184"/>
      <c r="AO89" s="184"/>
      <c r="AP89" s="184"/>
      <c r="AQ89" s="184"/>
      <c r="AR89" s="184"/>
      <c r="AS89" s="184"/>
      <c r="AT89" s="184"/>
      <c r="AU89" s="184"/>
      <c r="AV89" s="184"/>
      <c r="AW89" s="184"/>
      <c r="AX89" s="184"/>
      <c r="AY89" s="184"/>
      <c r="AZ89" s="374"/>
      <c r="BA89" s="626"/>
      <c r="BB89" s="625"/>
      <c r="BC89" s="478"/>
      <c r="BD89" s="463"/>
      <c r="BE89" s="463"/>
      <c r="BF89" s="463"/>
      <c r="BG89" s="482"/>
      <c r="BH89" s="478"/>
      <c r="BI89" s="463"/>
      <c r="BJ89" s="463"/>
      <c r="BK89" s="463"/>
      <c r="BL89" s="482"/>
      <c r="BM89" s="478"/>
      <c r="BN89" s="463"/>
      <c r="BO89" s="463"/>
      <c r="BP89" s="463"/>
      <c r="BQ89" s="482"/>
      <c r="BR89" s="478"/>
      <c r="BS89" s="463"/>
      <c r="BT89" s="463"/>
      <c r="BU89" s="463"/>
      <c r="BV89" s="463"/>
      <c r="BW89" s="463"/>
      <c r="BX89" s="463"/>
      <c r="BY89" s="464"/>
      <c r="BZ89" s="464"/>
      <c r="CA89" s="464"/>
      <c r="CB89" s="464"/>
      <c r="CC89" s="464"/>
      <c r="CD89" s="464"/>
      <c r="CE89" s="464"/>
      <c r="CF89" s="464"/>
      <c r="CG89" s="464"/>
      <c r="CH89" s="464"/>
      <c r="CI89" s="464"/>
      <c r="CJ89" s="464"/>
      <c r="CK89" s="464"/>
      <c r="CL89" s="464"/>
      <c r="CM89" s="8"/>
      <c r="CN89" s="8"/>
      <c r="CO89" s="8"/>
      <c r="CP89" s="8"/>
      <c r="CQ89" s="8"/>
      <c r="CR89" s="8"/>
      <c r="CS89" s="8"/>
      <c r="CT89" s="8"/>
      <c r="CU89" s="8"/>
      <c r="CV89" s="8"/>
      <c r="CW89" s="8"/>
      <c r="CX89" s="8"/>
      <c r="CY89" s="8"/>
      <c r="CZ89" s="8"/>
    </row>
    <row r="90" s="561" customFormat="true" ht="15" customHeight="true" x14ac:dyDescent="0.2">
      <c r="A90" s="143"/>
      <c r="B90" s="137"/>
      <c r="C90" s="111"/>
      <c r="D90" s="110"/>
      <c r="E90" s="110"/>
      <c r="F90" s="110"/>
      <c r="G90" s="109"/>
      <c r="H90" s="108"/>
      <c r="I90" s="110"/>
      <c r="J90" s="110"/>
      <c r="K90" s="110"/>
      <c r="L90" s="107"/>
      <c r="M90" s="111"/>
      <c r="N90" s="110"/>
      <c r="O90" s="110"/>
      <c r="P90" s="110"/>
      <c r="Q90" s="109"/>
      <c r="R90" s="108"/>
      <c r="S90" s="110"/>
      <c r="T90" s="110"/>
      <c r="U90" s="110"/>
      <c r="V90" s="110"/>
      <c r="W90" s="110"/>
      <c r="X90" s="110"/>
      <c r="Y90" s="110"/>
      <c r="Z90" s="110"/>
      <c r="AA90" s="110"/>
      <c r="AB90" s="110"/>
      <c r="AC90" s="106"/>
      <c r="AD90" s="106"/>
      <c r="AE90" s="106"/>
      <c r="AF90" s="106"/>
      <c r="AG90" s="106"/>
      <c r="AH90" s="106"/>
      <c r="AI90" s="106"/>
      <c r="AJ90" s="106"/>
      <c r="AK90" s="106"/>
      <c r="AL90" s="102"/>
      <c r="AM90" s="184"/>
      <c r="AN90" s="184"/>
      <c r="AO90" s="184"/>
      <c r="AP90" s="184"/>
      <c r="AQ90" s="184"/>
      <c r="AR90" s="184"/>
      <c r="AS90" s="184"/>
      <c r="AT90" s="184"/>
      <c r="AU90" s="184"/>
      <c r="AV90" s="184"/>
      <c r="AW90" s="184"/>
      <c r="AX90" s="184"/>
      <c r="AY90" s="184"/>
      <c r="AZ90" s="374"/>
      <c r="BA90" s="626"/>
      <c r="BB90" s="625"/>
      <c r="BC90" s="478"/>
      <c r="BD90" s="463"/>
      <c r="BE90" s="463"/>
      <c r="BF90" s="463"/>
      <c r="BG90" s="482"/>
      <c r="BH90" s="478"/>
      <c r="BI90" s="463"/>
      <c r="BJ90" s="463"/>
      <c r="BK90" s="463"/>
      <c r="BL90" s="482"/>
      <c r="BM90" s="478"/>
      <c r="BN90" s="463"/>
      <c r="BO90" s="463"/>
      <c r="BP90" s="463"/>
      <c r="BQ90" s="482"/>
      <c r="BR90" s="478"/>
      <c r="BS90" s="463"/>
      <c r="BT90" s="463"/>
      <c r="BU90" s="463"/>
      <c r="BV90" s="463"/>
      <c r="BW90" s="463"/>
      <c r="BX90" s="463"/>
      <c r="BY90" s="464"/>
      <c r="BZ90" s="464"/>
      <c r="CA90" s="464"/>
      <c r="CB90" s="464"/>
      <c r="CC90" s="464"/>
      <c r="CD90" s="464"/>
      <c r="CE90" s="464"/>
      <c r="CF90" s="464"/>
      <c r="CG90" s="464"/>
      <c r="CH90" s="464"/>
      <c r="CI90" s="464"/>
      <c r="CJ90" s="464"/>
      <c r="CK90" s="464"/>
      <c r="CL90" s="464"/>
      <c r="CM90" s="8"/>
      <c r="CN90" s="8"/>
      <c r="CO90" s="8"/>
      <c r="CP90" s="8"/>
      <c r="CQ90" s="8"/>
      <c r="CR90" s="8"/>
      <c r="CS90" s="8"/>
      <c r="CT90" s="8"/>
      <c r="CU90" s="8"/>
      <c r="CV90" s="8"/>
      <c r="CW90" s="8"/>
      <c r="CX90" s="8"/>
      <c r="CY90" s="8"/>
      <c r="CZ90" s="8"/>
    </row>
    <row r="91" s="561" customFormat="true" ht="15" customHeight="true" x14ac:dyDescent="0.2">
      <c r="A91" s="164"/>
      <c r="B91" s="136"/>
      <c r="C91" s="104"/>
      <c r="D91" s="106"/>
      <c r="E91" s="106"/>
      <c r="F91" s="106"/>
      <c r="G91" s="105"/>
      <c r="H91" s="103"/>
      <c r="I91" s="106"/>
      <c r="J91" s="106"/>
      <c r="K91" s="106"/>
      <c r="L91" s="102"/>
      <c r="M91" s="104"/>
      <c r="N91" s="106"/>
      <c r="O91" s="106"/>
      <c r="P91" s="106"/>
      <c r="Q91" s="105"/>
      <c r="R91" s="103"/>
      <c r="S91" s="106"/>
      <c r="T91" s="106"/>
      <c r="U91" s="106"/>
      <c r="V91" s="106"/>
      <c r="W91" s="106"/>
      <c r="X91" s="106"/>
      <c r="Y91" s="106"/>
      <c r="Z91" s="106"/>
      <c r="AA91" s="106"/>
      <c r="AB91" s="106"/>
      <c r="AC91" s="106"/>
      <c r="AD91" s="106"/>
      <c r="AE91" s="106"/>
      <c r="AF91" s="106"/>
      <c r="AG91" s="106"/>
      <c r="AH91" s="106"/>
      <c r="AI91" s="106"/>
      <c r="AJ91" s="106"/>
      <c r="AK91" s="106"/>
      <c r="AL91" s="102"/>
      <c r="AM91" s="184"/>
      <c r="AN91" s="184"/>
      <c r="AO91" s="184"/>
      <c r="AP91" s="184"/>
      <c r="AQ91" s="184"/>
      <c r="AR91" s="184"/>
      <c r="AS91" s="184"/>
      <c r="AT91" s="184"/>
      <c r="AU91" s="184"/>
      <c r="AV91" s="184"/>
      <c r="AW91" s="184"/>
      <c r="AX91" s="184"/>
      <c r="AY91" s="184"/>
      <c r="AZ91" s="374"/>
      <c r="BA91" s="626"/>
      <c r="BB91" s="625"/>
      <c r="BC91" s="478"/>
      <c r="BD91" s="463"/>
      <c r="BE91" s="463"/>
      <c r="BF91" s="463"/>
      <c r="BG91" s="482"/>
      <c r="BH91" s="478"/>
      <c r="BI91" s="463"/>
      <c r="BJ91" s="463"/>
      <c r="BK91" s="463"/>
      <c r="BL91" s="482"/>
      <c r="BM91" s="478"/>
      <c r="BN91" s="463"/>
      <c r="BO91" s="463"/>
      <c r="BP91" s="463"/>
      <c r="BQ91" s="482"/>
      <c r="BR91" s="478"/>
      <c r="BS91" s="463"/>
      <c r="BT91" s="463"/>
      <c r="BU91" s="463"/>
      <c r="BV91" s="463"/>
      <c r="BW91" s="463"/>
      <c r="BX91" s="463"/>
      <c r="BY91" s="464"/>
      <c r="BZ91" s="464"/>
      <c r="CA91" s="464"/>
      <c r="CB91" s="464"/>
      <c r="CC91" s="464"/>
      <c r="CD91" s="464"/>
      <c r="CE91" s="464"/>
      <c r="CF91" s="464"/>
      <c r="CG91" s="464"/>
      <c r="CH91" s="464"/>
      <c r="CI91" s="464"/>
      <c r="CJ91" s="464"/>
      <c r="CK91" s="464"/>
      <c r="CL91" s="464"/>
      <c r="CM91" s="8"/>
      <c r="CN91" s="8"/>
      <c r="CO91" s="8"/>
      <c r="CP91" s="8"/>
      <c r="CQ91" s="8"/>
      <c r="CR91" s="8"/>
      <c r="CS91" s="8"/>
      <c r="CT91" s="8"/>
      <c r="CU91" s="8"/>
      <c r="CV91" s="8"/>
      <c r="CW91" s="8"/>
      <c r="CX91" s="8"/>
      <c r="CY91" s="8"/>
      <c r="CZ91" s="8"/>
    </row>
    <row r="92" s="561" customFormat="true" ht="15" customHeight="true" x14ac:dyDescent="0.2">
      <c r="A92" s="164"/>
      <c r="B92" s="136"/>
      <c r="C92" s="104"/>
      <c r="D92" s="106"/>
      <c r="E92" s="106"/>
      <c r="F92" s="106"/>
      <c r="G92" s="105"/>
      <c r="H92" s="103"/>
      <c r="I92" s="106"/>
      <c r="J92" s="106"/>
      <c r="K92" s="106"/>
      <c r="L92" s="102"/>
      <c r="M92" s="104"/>
      <c r="N92" s="106"/>
      <c r="O92" s="106"/>
      <c r="P92" s="106"/>
      <c r="Q92" s="105"/>
      <c r="R92" s="103"/>
      <c r="S92" s="106"/>
      <c r="T92" s="106"/>
      <c r="U92" s="106"/>
      <c r="V92" s="106"/>
      <c r="W92" s="106"/>
      <c r="X92" s="106"/>
      <c r="Y92" s="106"/>
      <c r="Z92" s="106"/>
      <c r="AA92" s="106"/>
      <c r="AB92" s="106"/>
      <c r="AC92" s="106"/>
      <c r="AD92" s="106"/>
      <c r="AE92" s="106"/>
      <c r="AF92" s="106"/>
      <c r="AG92" s="106"/>
      <c r="AH92" s="106"/>
      <c r="AI92" s="106"/>
      <c r="AJ92" s="106"/>
      <c r="AK92" s="106"/>
      <c r="AL92" s="102"/>
      <c r="AM92" s="184"/>
      <c r="AN92" s="184"/>
      <c r="AO92" s="184"/>
      <c r="AP92" s="184"/>
      <c r="AQ92" s="184"/>
      <c r="AR92" s="184"/>
      <c r="AS92" s="184"/>
      <c r="AT92" s="184"/>
      <c r="AU92" s="184"/>
      <c r="AV92" s="184"/>
      <c r="AW92" s="184"/>
      <c r="AX92" s="184"/>
      <c r="AY92" s="184"/>
      <c r="AZ92" s="374"/>
      <c r="BA92" s="626"/>
      <c r="BB92" s="625"/>
      <c r="BC92" s="478"/>
      <c r="BD92" s="463"/>
      <c r="BE92" s="463"/>
      <c r="BF92" s="463"/>
      <c r="BG92" s="482"/>
      <c r="BH92" s="478"/>
      <c r="BI92" s="463"/>
      <c r="BJ92" s="463"/>
      <c r="BK92" s="463"/>
      <c r="BL92" s="482"/>
      <c r="BM92" s="478"/>
      <c r="BN92" s="463"/>
      <c r="BO92" s="463"/>
      <c r="BP92" s="463"/>
      <c r="BQ92" s="482"/>
      <c r="BR92" s="478"/>
      <c r="BS92" s="463"/>
      <c r="BT92" s="463"/>
      <c r="BU92" s="463"/>
      <c r="BV92" s="463"/>
      <c r="BW92" s="463"/>
      <c r="BX92" s="463"/>
      <c r="BY92" s="464"/>
      <c r="BZ92" s="464"/>
      <c r="CA92" s="464"/>
      <c r="CB92" s="464"/>
      <c r="CC92" s="464"/>
      <c r="CD92" s="464"/>
      <c r="CE92" s="464"/>
      <c r="CF92" s="464"/>
      <c r="CG92" s="464"/>
      <c r="CH92" s="464"/>
      <c r="CI92" s="464"/>
      <c r="CJ92" s="464"/>
      <c r="CK92" s="464"/>
      <c r="CL92" s="464"/>
      <c r="CM92" s="8"/>
      <c r="CN92" s="8"/>
      <c r="CO92" s="8"/>
      <c r="CP92" s="8"/>
      <c r="CQ92" s="8"/>
      <c r="CR92" s="8"/>
      <c r="CS92" s="8"/>
      <c r="CT92" s="8"/>
      <c r="CU92" s="8"/>
      <c r="CV92" s="8"/>
      <c r="CW92" s="8"/>
      <c r="CX92" s="8"/>
      <c r="CY92" s="8"/>
      <c r="CZ92" s="8"/>
    </row>
    <row r="93" s="561" customFormat="true" ht="15" customHeight="true" x14ac:dyDescent="0.2">
      <c r="A93" s="142"/>
      <c r="B93" s="135"/>
      <c r="C93" s="158"/>
      <c r="D93" s="157"/>
      <c r="E93" s="157"/>
      <c r="F93" s="157"/>
      <c r="G93" s="146"/>
      <c r="H93" s="148"/>
      <c r="I93" s="157"/>
      <c r="J93" s="157"/>
      <c r="K93" s="157"/>
      <c r="L93" s="152"/>
      <c r="M93" s="158"/>
      <c r="N93" s="157"/>
      <c r="O93" s="157"/>
      <c r="P93" s="157"/>
      <c r="Q93" s="146"/>
      <c r="R93" s="148"/>
      <c r="S93" s="157"/>
      <c r="T93" s="157"/>
      <c r="U93" s="157"/>
      <c r="V93" s="157"/>
      <c r="W93" s="157"/>
      <c r="X93" s="157"/>
      <c r="Y93" s="157"/>
      <c r="Z93" s="157"/>
      <c r="AA93" s="157"/>
      <c r="AB93" s="157"/>
      <c r="AC93" s="106"/>
      <c r="AD93" s="106"/>
      <c r="AE93" s="106"/>
      <c r="AF93" s="106"/>
      <c r="AG93" s="106"/>
      <c r="AH93" s="106"/>
      <c r="AI93" s="106"/>
      <c r="AJ93" s="106"/>
      <c r="AK93" s="106"/>
      <c r="AL93" s="102"/>
      <c r="AM93" s="184"/>
      <c r="AN93" s="184"/>
      <c r="AO93" s="184"/>
      <c r="AP93" s="184"/>
      <c r="AQ93" s="184"/>
      <c r="AR93" s="184"/>
      <c r="AS93" s="184"/>
      <c r="AT93" s="184"/>
      <c r="AU93" s="184"/>
      <c r="AV93" s="184"/>
      <c r="AW93" s="184"/>
      <c r="AX93" s="184"/>
      <c r="AY93" s="184"/>
      <c r="AZ93" s="374"/>
      <c r="BA93" s="626"/>
      <c r="BB93" s="625"/>
      <c r="BC93" s="478"/>
      <c r="BD93" s="463"/>
      <c r="BE93" s="463"/>
      <c r="BF93" s="463"/>
      <c r="BG93" s="482"/>
      <c r="BH93" s="478"/>
      <c r="BI93" s="463"/>
      <c r="BJ93" s="463"/>
      <c r="BK93" s="463"/>
      <c r="BL93" s="482"/>
      <c r="BM93" s="478"/>
      <c r="BN93" s="463"/>
      <c r="BO93" s="463"/>
      <c r="BP93" s="463"/>
      <c r="BQ93" s="482"/>
      <c r="BR93" s="478"/>
      <c r="BS93" s="463"/>
      <c r="BT93" s="463"/>
      <c r="BU93" s="463"/>
      <c r="BV93" s="463"/>
      <c r="BW93" s="463"/>
      <c r="BX93" s="463"/>
      <c r="BY93" s="464"/>
      <c r="BZ93" s="464"/>
      <c r="CA93" s="464"/>
      <c r="CB93" s="464"/>
      <c r="CC93" s="464"/>
      <c r="CD93" s="464"/>
      <c r="CE93" s="464"/>
      <c r="CF93" s="464"/>
      <c r="CG93" s="464"/>
      <c r="CH93" s="464"/>
      <c r="CI93" s="464"/>
      <c r="CJ93" s="464"/>
      <c r="CK93" s="464"/>
      <c r="CL93" s="464"/>
      <c r="CM93" s="8"/>
      <c r="CN93" s="8"/>
      <c r="CO93" s="8"/>
      <c r="CP93" s="8"/>
      <c r="CQ93" s="8"/>
      <c r="CR93" s="8"/>
      <c r="CS93" s="8"/>
      <c r="CT93" s="8"/>
      <c r="CU93" s="8"/>
      <c r="CV93" s="8"/>
      <c r="CW93" s="8"/>
      <c r="CX93" s="8"/>
      <c r="CY93" s="8"/>
      <c r="CZ93" s="8"/>
    </row>
    <row r="94" s="561" customFormat="true" ht="15" customHeight="true" x14ac:dyDescent="0.2">
      <c r="A94" s="79"/>
      <c r="B94" s="135"/>
      <c r="C94" s="158"/>
      <c r="D94" s="156"/>
      <c r="E94" s="156"/>
      <c r="F94" s="156"/>
      <c r="G94" s="145"/>
      <c r="H94" s="148"/>
      <c r="I94" s="156"/>
      <c r="J94" s="156"/>
      <c r="K94" s="156"/>
      <c r="L94" s="151"/>
      <c r="M94" s="158"/>
      <c r="N94" s="156"/>
      <c r="O94" s="156"/>
      <c r="P94" s="156"/>
      <c r="Q94" s="145"/>
      <c r="R94" s="148"/>
      <c r="S94" s="156"/>
      <c r="T94" s="156"/>
      <c r="U94" s="156"/>
      <c r="V94" s="156"/>
      <c r="W94" s="156"/>
      <c r="X94" s="156"/>
      <c r="Y94" s="156"/>
      <c r="Z94" s="156"/>
      <c r="AA94" s="156"/>
      <c r="AB94" s="156"/>
      <c r="AC94" s="106"/>
      <c r="AD94" s="106"/>
      <c r="AE94" s="106"/>
      <c r="AF94" s="106"/>
      <c r="AG94" s="106"/>
      <c r="AH94" s="106"/>
      <c r="AI94" s="106"/>
      <c r="AJ94" s="106"/>
      <c r="AK94" s="106"/>
      <c r="AL94" s="102"/>
      <c r="AM94" s="184"/>
      <c r="AN94" s="184"/>
      <c r="AO94" s="184"/>
      <c r="AP94" s="184"/>
      <c r="AQ94" s="184"/>
      <c r="AR94" s="184"/>
      <c r="AS94" s="184"/>
      <c r="AT94" s="184"/>
      <c r="AU94" s="184"/>
      <c r="AV94" s="184"/>
      <c r="AW94" s="184"/>
      <c r="AX94" s="184"/>
      <c r="AY94" s="184"/>
      <c r="AZ94" s="374"/>
      <c r="BA94" s="626"/>
      <c r="BB94" s="625"/>
      <c r="BC94" s="478"/>
      <c r="BD94" s="463"/>
      <c r="BE94" s="463"/>
      <c r="BF94" s="463"/>
      <c r="BG94" s="482"/>
      <c r="BH94" s="478"/>
      <c r="BI94" s="463"/>
      <c r="BJ94" s="463"/>
      <c r="BK94" s="463"/>
      <c r="BL94" s="482"/>
      <c r="BM94" s="478"/>
      <c r="BN94" s="463"/>
      <c r="BO94" s="463"/>
      <c r="BP94" s="463"/>
      <c r="BQ94" s="482"/>
      <c r="BR94" s="478"/>
      <c r="BS94" s="463"/>
      <c r="BT94" s="463"/>
      <c r="BU94" s="463"/>
      <c r="BV94" s="463"/>
      <c r="BW94" s="463"/>
      <c r="BX94" s="463"/>
      <c r="BY94" s="464"/>
      <c r="BZ94" s="464"/>
      <c r="CA94" s="464"/>
      <c r="CB94" s="464"/>
      <c r="CC94" s="464"/>
      <c r="CD94" s="464"/>
      <c r="CE94" s="464"/>
      <c r="CF94" s="464"/>
      <c r="CG94" s="464"/>
      <c r="CH94" s="464"/>
      <c r="CI94" s="464"/>
      <c r="CJ94" s="464"/>
      <c r="CK94" s="464"/>
      <c r="CL94" s="464"/>
      <c r="CM94" s="8"/>
      <c r="CN94" s="8"/>
      <c r="CO94" s="8"/>
      <c r="CP94" s="8"/>
      <c r="CQ94" s="8"/>
      <c r="CR94" s="8"/>
      <c r="CS94" s="8"/>
      <c r="CT94" s="8"/>
      <c r="CU94" s="8"/>
      <c r="CV94" s="8"/>
      <c r="CW94" s="8"/>
      <c r="CX94" s="8"/>
      <c r="CY94" s="8"/>
      <c r="CZ94" s="8"/>
    </row>
    <row r="95" s="561" customFormat="true" ht="15" customHeight="true" x14ac:dyDescent="0.2">
      <c r="A95" s="142"/>
      <c r="B95" s="134"/>
      <c r="C95" s="101"/>
      <c r="D95" s="100"/>
      <c r="E95" s="100"/>
      <c r="F95" s="100"/>
      <c r="G95" s="99"/>
      <c r="H95" s="98"/>
      <c r="I95" s="100"/>
      <c r="J95" s="100"/>
      <c r="K95" s="100"/>
      <c r="L95" s="97"/>
      <c r="M95" s="101"/>
      <c r="N95" s="100"/>
      <c r="O95" s="100"/>
      <c r="P95" s="100"/>
      <c r="Q95" s="99"/>
      <c r="R95" s="98"/>
      <c r="S95" s="100"/>
      <c r="T95" s="100"/>
      <c r="U95" s="100"/>
      <c r="V95" s="100"/>
      <c r="W95" s="100"/>
      <c r="X95" s="100"/>
      <c r="Y95" s="100"/>
      <c r="Z95" s="100"/>
      <c r="AA95" s="100"/>
      <c r="AB95" s="100"/>
      <c r="AC95" s="106"/>
      <c r="AD95" s="106"/>
      <c r="AE95" s="106"/>
      <c r="AF95" s="106"/>
      <c r="AG95" s="106"/>
      <c r="AH95" s="106"/>
      <c r="AI95" s="106"/>
      <c r="AJ95" s="106"/>
      <c r="AK95" s="106"/>
      <c r="AL95" s="102"/>
      <c r="AM95" s="184"/>
      <c r="AN95" s="184"/>
      <c r="AO95" s="184"/>
      <c r="AP95" s="184"/>
      <c r="AQ95" s="184"/>
      <c r="AR95" s="184"/>
      <c r="AS95" s="184"/>
      <c r="AT95" s="184"/>
      <c r="AU95" s="184"/>
      <c r="AV95" s="184"/>
      <c r="AW95" s="184"/>
      <c r="AX95" s="184"/>
      <c r="AY95" s="184"/>
      <c r="AZ95" s="374"/>
      <c r="BA95" s="626"/>
      <c r="BB95" s="625"/>
      <c r="BC95" s="478"/>
      <c r="BD95" s="463"/>
      <c r="BE95" s="463"/>
      <c r="BF95" s="463"/>
      <c r="BG95" s="482"/>
      <c r="BH95" s="478"/>
      <c r="BI95" s="463"/>
      <c r="BJ95" s="463"/>
      <c r="BK95" s="463"/>
      <c r="BL95" s="482"/>
      <c r="BM95" s="478"/>
      <c r="BN95" s="463"/>
      <c r="BO95" s="463"/>
      <c r="BP95" s="463"/>
      <c r="BQ95" s="482"/>
      <c r="BR95" s="478"/>
      <c r="BS95" s="463"/>
      <c r="BT95" s="463"/>
      <c r="BU95" s="463"/>
      <c r="BV95" s="463"/>
      <c r="BW95" s="463"/>
      <c r="BX95" s="463"/>
      <c r="BY95" s="464"/>
      <c r="BZ95" s="464"/>
      <c r="CA95" s="464"/>
      <c r="CB95" s="464"/>
      <c r="CC95" s="464"/>
      <c r="CD95" s="464"/>
      <c r="CE95" s="464"/>
      <c r="CF95" s="464"/>
      <c r="CG95" s="464"/>
      <c r="CH95" s="464"/>
      <c r="CI95" s="464"/>
      <c r="CJ95" s="464"/>
      <c r="CK95" s="464"/>
      <c r="CL95" s="464"/>
      <c r="CM95" s="8"/>
      <c r="CN95" s="8"/>
      <c r="CO95" s="8"/>
      <c r="CP95" s="8"/>
      <c r="CQ95" s="8"/>
      <c r="CR95" s="8"/>
      <c r="CS95" s="8"/>
      <c r="CT95" s="8"/>
      <c r="CU95" s="8"/>
      <c r="CV95" s="8"/>
      <c r="CW95" s="8"/>
      <c r="CX95" s="8"/>
      <c r="CY95" s="8"/>
      <c r="CZ95" s="8"/>
    </row>
    <row r="96" s="337" customFormat="true" ht="15" customHeight="true" x14ac:dyDescent="0.2">
      <c r="A96" s="79"/>
      <c r="B96" s="134"/>
      <c r="C96" s="101"/>
      <c r="D96" s="100"/>
      <c r="E96" s="100"/>
      <c r="F96" s="100"/>
      <c r="G96" s="99"/>
      <c r="H96" s="98"/>
      <c r="I96" s="100"/>
      <c r="J96" s="100"/>
      <c r="K96" s="100"/>
      <c r="L96" s="97"/>
      <c r="M96" s="101"/>
      <c r="N96" s="100"/>
      <c r="O96" s="100"/>
      <c r="P96" s="100"/>
      <c r="Q96" s="99"/>
      <c r="R96" s="98"/>
      <c r="S96" s="100"/>
      <c r="T96" s="100"/>
      <c r="U96" s="100"/>
      <c r="V96" s="100"/>
      <c r="W96" s="100"/>
      <c r="X96" s="100"/>
      <c r="Y96" s="100"/>
      <c r="Z96" s="100"/>
      <c r="AA96" s="100"/>
      <c r="AB96" s="100"/>
      <c r="AC96" s="106"/>
      <c r="AD96" s="106"/>
      <c r="AE96" s="106"/>
      <c r="AF96" s="106"/>
      <c r="AG96" s="106"/>
      <c r="AH96" s="106"/>
      <c r="AI96" s="106"/>
      <c r="AJ96" s="106"/>
      <c r="AK96" s="106"/>
      <c r="AL96" s="102"/>
      <c r="AM96" s="184"/>
      <c r="AN96" s="184"/>
      <c r="AO96" s="184"/>
      <c r="AP96" s="184"/>
      <c r="AQ96" s="184"/>
      <c r="AR96" s="184"/>
      <c r="AS96" s="184"/>
      <c r="AT96" s="184"/>
      <c r="AU96" s="184"/>
      <c r="AV96" s="184"/>
      <c r="AW96" s="184"/>
      <c r="AX96" s="184"/>
      <c r="AY96" s="184"/>
      <c r="AZ96" s="374"/>
      <c r="BA96" s="626"/>
      <c r="BB96" s="625"/>
      <c r="BC96" s="478"/>
      <c r="BD96" s="463"/>
      <c r="BE96" s="463"/>
      <c r="BF96" s="463"/>
      <c r="BG96" s="482"/>
      <c r="BH96" s="478"/>
      <c r="BI96" s="463"/>
      <c r="BJ96" s="463"/>
      <c r="BK96" s="463"/>
      <c r="BL96" s="482"/>
      <c r="BM96" s="478"/>
      <c r="BN96" s="463"/>
      <c r="BO96" s="463"/>
      <c r="BP96" s="463"/>
      <c r="BQ96" s="482"/>
      <c r="BR96" s="478"/>
      <c r="BS96" s="463"/>
      <c r="BT96" s="463"/>
      <c r="BU96" s="463"/>
      <c r="BV96" s="463"/>
      <c r="BW96" s="463"/>
      <c r="BX96" s="463"/>
      <c r="BY96" s="464"/>
      <c r="BZ96" s="464"/>
      <c r="CA96" s="464"/>
      <c r="CB96" s="464"/>
      <c r="CC96" s="464"/>
      <c r="CD96" s="464"/>
      <c r="CE96" s="464"/>
      <c r="CF96" s="464"/>
      <c r="CG96" s="464"/>
      <c r="CH96" s="464"/>
      <c r="CI96" s="464"/>
      <c r="CJ96" s="464"/>
      <c r="CK96" s="464"/>
      <c r="CL96" s="464"/>
      <c r="CM96" s="8"/>
      <c r="CN96" s="8"/>
      <c r="CO96" s="8"/>
      <c r="CP96" s="8"/>
      <c r="CQ96" s="8"/>
      <c r="CR96" s="8"/>
      <c r="CS96" s="8"/>
      <c r="CT96" s="8"/>
      <c r="CU96" s="8"/>
      <c r="CV96" s="8"/>
      <c r="CW96" s="8"/>
      <c r="CX96" s="8"/>
      <c r="CY96" s="8"/>
      <c r="CZ96" s="8"/>
    </row>
    <row r="97" s="337" customFormat="true" ht="15" customHeight="true" x14ac:dyDescent="0.2">
      <c r="A97" s="142"/>
      <c r="B97" s="134"/>
      <c r="C97" s="101"/>
      <c r="D97" s="100"/>
      <c r="E97" s="100"/>
      <c r="F97" s="100"/>
      <c r="G97" s="99"/>
      <c r="H97" s="98"/>
      <c r="I97" s="100"/>
      <c r="J97" s="100"/>
      <c r="K97" s="100"/>
      <c r="L97" s="97"/>
      <c r="M97" s="101"/>
      <c r="N97" s="100"/>
      <c r="O97" s="100"/>
      <c r="P97" s="100"/>
      <c r="Q97" s="99"/>
      <c r="R97" s="98"/>
      <c r="S97" s="100"/>
      <c r="T97" s="100"/>
      <c r="U97" s="100"/>
      <c r="V97" s="100"/>
      <c r="W97" s="100"/>
      <c r="X97" s="100"/>
      <c r="Y97" s="100"/>
      <c r="Z97" s="100"/>
      <c r="AA97" s="100"/>
      <c r="AB97" s="100"/>
      <c r="AC97" s="106"/>
      <c r="AD97" s="106"/>
      <c r="AE97" s="106"/>
      <c r="AF97" s="106"/>
      <c r="AG97" s="106"/>
      <c r="AH97" s="106"/>
      <c r="AI97" s="106"/>
      <c r="AJ97" s="106"/>
      <c r="AK97" s="106"/>
      <c r="AL97" s="102"/>
      <c r="AM97" s="184"/>
      <c r="AN97" s="184"/>
      <c r="AO97" s="184"/>
      <c r="AP97" s="184"/>
      <c r="AQ97" s="184"/>
      <c r="AR97" s="184"/>
      <c r="AS97" s="184"/>
      <c r="AT97" s="184"/>
      <c r="AU97" s="184"/>
      <c r="AV97" s="184"/>
      <c r="AW97" s="184"/>
      <c r="AX97" s="184"/>
      <c r="AY97" s="184"/>
      <c r="AZ97" s="374"/>
      <c r="BA97" s="626"/>
      <c r="BB97" s="625"/>
      <c r="BC97" s="478"/>
      <c r="BD97" s="463"/>
      <c r="BE97" s="463"/>
      <c r="BF97" s="463"/>
      <c r="BG97" s="482"/>
      <c r="BH97" s="478"/>
      <c r="BI97" s="463"/>
      <c r="BJ97" s="463"/>
      <c r="BK97" s="463"/>
      <c r="BL97" s="482"/>
      <c r="BM97" s="478"/>
      <c r="BN97" s="463"/>
      <c r="BO97" s="463"/>
      <c r="BP97" s="463"/>
      <c r="BQ97" s="482"/>
      <c r="BR97" s="478"/>
      <c r="BS97" s="463"/>
      <c r="BT97" s="463"/>
      <c r="BU97" s="463"/>
      <c r="BV97" s="463"/>
      <c r="BW97" s="463"/>
      <c r="BX97" s="463"/>
      <c r="BY97" s="464"/>
      <c r="BZ97" s="464"/>
      <c r="CA97" s="464"/>
      <c r="CB97" s="464"/>
      <c r="CC97" s="464"/>
      <c r="CD97" s="464"/>
      <c r="CE97" s="464"/>
      <c r="CF97" s="464"/>
      <c r="CG97" s="464"/>
      <c r="CH97" s="464"/>
      <c r="CI97" s="464"/>
      <c r="CJ97" s="464"/>
      <c r="CK97" s="464"/>
      <c r="CL97" s="464"/>
      <c r="CM97" s="8"/>
      <c r="CN97" s="8"/>
      <c r="CO97" s="8"/>
      <c r="CP97" s="8"/>
      <c r="CQ97" s="8"/>
      <c r="CR97" s="8"/>
      <c r="CS97" s="8"/>
      <c r="CT97" s="8"/>
      <c r="CU97" s="8"/>
      <c r="CV97" s="8"/>
      <c r="CW97" s="8"/>
      <c r="CX97" s="8"/>
      <c r="CY97" s="8"/>
      <c r="CZ97" s="8"/>
    </row>
    <row r="98" s="337" customFormat="true" ht="15" customHeight="true" x14ac:dyDescent="0.2">
      <c r="A98" s="79"/>
      <c r="B98" s="134"/>
      <c r="C98" s="101"/>
      <c r="D98" s="100"/>
      <c r="E98" s="100"/>
      <c r="F98" s="100"/>
      <c r="G98" s="99"/>
      <c r="H98" s="98"/>
      <c r="I98" s="100"/>
      <c r="J98" s="100"/>
      <c r="K98" s="100"/>
      <c r="L98" s="97"/>
      <c r="M98" s="101"/>
      <c r="N98" s="100"/>
      <c r="O98" s="100"/>
      <c r="P98" s="100"/>
      <c r="Q98" s="99"/>
      <c r="R98" s="98"/>
      <c r="S98" s="100"/>
      <c r="T98" s="100"/>
      <c r="U98" s="100"/>
      <c r="V98" s="100"/>
      <c r="W98" s="100"/>
      <c r="X98" s="100"/>
      <c r="Y98" s="100"/>
      <c r="Z98" s="100"/>
      <c r="AA98" s="100"/>
      <c r="AB98" s="100"/>
      <c r="AC98" s="106"/>
      <c r="AD98" s="106"/>
      <c r="AE98" s="106"/>
      <c r="AF98" s="106"/>
      <c r="AG98" s="106"/>
      <c r="AH98" s="106"/>
      <c r="AI98" s="106"/>
      <c r="AJ98" s="106"/>
      <c r="AK98" s="106"/>
      <c r="AL98" s="102"/>
      <c r="AM98" s="184"/>
      <c r="AN98" s="184"/>
      <c r="AO98" s="184"/>
      <c r="AP98" s="184"/>
      <c r="AQ98" s="184"/>
      <c r="AR98" s="184"/>
      <c r="AS98" s="184"/>
      <c r="AT98" s="184"/>
      <c r="AU98" s="184"/>
      <c r="AV98" s="184"/>
      <c r="AW98" s="184"/>
      <c r="AX98" s="184"/>
      <c r="AY98" s="184"/>
      <c r="AZ98" s="374"/>
      <c r="BA98" s="626"/>
      <c r="BB98" s="625"/>
      <c r="BC98" s="478"/>
      <c r="BD98" s="463"/>
      <c r="BE98" s="463"/>
      <c r="BF98" s="463"/>
      <c r="BG98" s="482"/>
      <c r="BH98" s="478"/>
      <c r="BI98" s="463"/>
      <c r="BJ98" s="463"/>
      <c r="BK98" s="463"/>
      <c r="BL98" s="482"/>
      <c r="BM98" s="478"/>
      <c r="BN98" s="463"/>
      <c r="BO98" s="463"/>
      <c r="BP98" s="463"/>
      <c r="BQ98" s="482"/>
      <c r="BR98" s="478"/>
      <c r="BS98" s="463"/>
      <c r="BT98" s="463"/>
      <c r="BU98" s="463"/>
      <c r="BV98" s="463"/>
      <c r="BW98" s="463"/>
      <c r="BX98" s="463"/>
      <c r="BY98" s="464"/>
      <c r="BZ98" s="464"/>
      <c r="CA98" s="464"/>
      <c r="CB98" s="464"/>
      <c r="CC98" s="464"/>
      <c r="CD98" s="464"/>
      <c r="CE98" s="464"/>
      <c r="CF98" s="464"/>
      <c r="CG98" s="464"/>
      <c r="CH98" s="464"/>
      <c r="CI98" s="464"/>
      <c r="CJ98" s="464"/>
      <c r="CK98" s="464"/>
      <c r="CL98" s="464"/>
      <c r="CM98" s="8"/>
      <c r="CN98" s="8"/>
      <c r="CO98" s="8"/>
      <c r="CP98" s="8"/>
      <c r="CQ98" s="8"/>
      <c r="CR98" s="8"/>
      <c r="CS98" s="8"/>
      <c r="CT98" s="8"/>
      <c r="CU98" s="8"/>
      <c r="CV98" s="8"/>
      <c r="CW98" s="8"/>
      <c r="CX98" s="8"/>
      <c r="CY98" s="8"/>
      <c r="CZ98" s="8"/>
    </row>
    <row r="99" s="337" customFormat="true" ht="15" customHeight="true" x14ac:dyDescent="0.2">
      <c r="A99" s="79"/>
      <c r="B99" s="134"/>
      <c r="C99" s="101"/>
      <c r="D99" s="100"/>
      <c r="E99" s="100"/>
      <c r="F99" s="100"/>
      <c r="G99" s="99"/>
      <c r="H99" s="98"/>
      <c r="I99" s="100"/>
      <c r="J99" s="100"/>
      <c r="K99" s="100"/>
      <c r="L99" s="97"/>
      <c r="M99" s="101"/>
      <c r="N99" s="100"/>
      <c r="O99" s="100"/>
      <c r="P99" s="100"/>
      <c r="Q99" s="99"/>
      <c r="R99" s="98"/>
      <c r="S99" s="100"/>
      <c r="T99" s="100"/>
      <c r="U99" s="100"/>
      <c r="V99" s="100"/>
      <c r="W99" s="100"/>
      <c r="X99" s="100"/>
      <c r="Y99" s="100"/>
      <c r="Z99" s="100"/>
      <c r="AA99" s="100"/>
      <c r="AB99" s="100"/>
      <c r="AC99" s="106"/>
      <c r="AD99" s="106"/>
      <c r="AE99" s="106"/>
      <c r="AF99" s="106"/>
      <c r="AG99" s="106"/>
      <c r="AH99" s="106"/>
      <c r="AI99" s="106"/>
      <c r="AJ99" s="106"/>
      <c r="AK99" s="106"/>
      <c r="AL99" s="102"/>
      <c r="AM99" s="184"/>
      <c r="AN99" s="184"/>
      <c r="AO99" s="184"/>
      <c r="AP99" s="184"/>
      <c r="AQ99" s="184"/>
      <c r="AR99" s="184"/>
      <c r="AS99" s="184"/>
      <c r="AT99" s="184"/>
      <c r="AU99" s="184"/>
      <c r="AV99" s="184"/>
      <c r="AW99" s="184"/>
      <c r="AX99" s="184"/>
      <c r="AY99" s="184"/>
      <c r="AZ99" s="374"/>
      <c r="BA99" s="626"/>
      <c r="BB99" s="625"/>
      <c r="BC99" s="478"/>
      <c r="BD99" s="463"/>
      <c r="BE99" s="463"/>
      <c r="BF99" s="463"/>
      <c r="BG99" s="482"/>
      <c r="BH99" s="478"/>
      <c r="BI99" s="463"/>
      <c r="BJ99" s="463"/>
      <c r="BK99" s="463"/>
      <c r="BL99" s="482"/>
      <c r="BM99" s="478"/>
      <c r="BN99" s="463"/>
      <c r="BO99" s="463"/>
      <c r="BP99" s="463"/>
      <c r="BQ99" s="482"/>
      <c r="BR99" s="478"/>
      <c r="BS99" s="463"/>
      <c r="BT99" s="463"/>
      <c r="BU99" s="463"/>
      <c r="BV99" s="463"/>
      <c r="BW99" s="463"/>
      <c r="BX99" s="463"/>
      <c r="BY99" s="464"/>
      <c r="BZ99" s="464"/>
      <c r="CA99" s="464"/>
      <c r="CB99" s="464"/>
      <c r="CC99" s="464"/>
      <c r="CD99" s="464"/>
      <c r="CE99" s="464"/>
      <c r="CF99" s="464"/>
      <c r="CG99" s="464"/>
      <c r="CH99" s="464"/>
      <c r="CI99" s="464"/>
      <c r="CJ99" s="464"/>
      <c r="CK99" s="464"/>
      <c r="CL99" s="464"/>
      <c r="CM99" s="8"/>
      <c r="CN99" s="8"/>
      <c r="CO99" s="8"/>
      <c r="CP99" s="8"/>
      <c r="CQ99" s="8"/>
      <c r="CR99" s="8"/>
      <c r="CS99" s="8"/>
      <c r="CT99" s="8"/>
      <c r="CU99" s="8"/>
      <c r="CV99" s="8"/>
      <c r="CW99" s="8"/>
      <c r="CX99" s="8"/>
      <c r="CY99" s="8"/>
      <c r="CZ99" s="8"/>
    </row>
    <row r="100" s="337" customFormat="true" ht="15" customHeight="true" x14ac:dyDescent="0.2">
      <c r="A100" s="79"/>
      <c r="B100" s="134"/>
      <c r="C100" s="101"/>
      <c r="D100" s="100"/>
      <c r="E100" s="100"/>
      <c r="F100" s="100"/>
      <c r="G100" s="99"/>
      <c r="H100" s="98"/>
      <c r="I100" s="100"/>
      <c r="J100" s="100"/>
      <c r="K100" s="100"/>
      <c r="L100" s="97"/>
      <c r="M100" s="101"/>
      <c r="N100" s="100"/>
      <c r="O100" s="100"/>
      <c r="P100" s="100"/>
      <c r="Q100" s="99"/>
      <c r="R100" s="98"/>
      <c r="S100" s="100"/>
      <c r="T100" s="100"/>
      <c r="U100" s="100"/>
      <c r="V100" s="100"/>
      <c r="W100" s="100"/>
      <c r="X100" s="100"/>
      <c r="Y100" s="100"/>
      <c r="Z100" s="100"/>
      <c r="AA100" s="100"/>
      <c r="AB100" s="100"/>
      <c r="AC100" s="106"/>
      <c r="AD100" s="106"/>
      <c r="AE100" s="106"/>
      <c r="AF100" s="106"/>
      <c r="AG100" s="106"/>
      <c r="AH100" s="106"/>
      <c r="AI100" s="106"/>
      <c r="AJ100" s="106"/>
      <c r="AK100" s="106"/>
      <c r="AL100" s="102"/>
      <c r="AM100" s="184"/>
      <c r="AN100" s="184"/>
      <c r="AO100" s="184"/>
      <c r="AP100" s="184"/>
      <c r="AQ100" s="184"/>
      <c r="AR100" s="184"/>
      <c r="AS100" s="184"/>
      <c r="AT100" s="184"/>
      <c r="AU100" s="184"/>
      <c r="AV100" s="184"/>
      <c r="AW100" s="184"/>
      <c r="AX100" s="184"/>
      <c r="AY100" s="184"/>
      <c r="AZ100" s="374"/>
      <c r="BA100" s="626"/>
      <c r="BB100" s="625"/>
      <c r="BC100" s="478"/>
      <c r="BD100" s="463"/>
      <c r="BE100" s="463"/>
      <c r="BF100" s="463"/>
      <c r="BG100" s="482"/>
      <c r="BH100" s="478"/>
      <c r="BI100" s="463"/>
      <c r="BJ100" s="463"/>
      <c r="BK100" s="463"/>
      <c r="BL100" s="482"/>
      <c r="BM100" s="478"/>
      <c r="BN100" s="463"/>
      <c r="BO100" s="463"/>
      <c r="BP100" s="463"/>
      <c r="BQ100" s="482"/>
      <c r="BR100" s="478"/>
      <c r="BS100" s="463"/>
      <c r="BT100" s="463"/>
      <c r="BU100" s="463"/>
      <c r="BV100" s="463"/>
      <c r="BW100" s="463"/>
      <c r="BX100" s="463"/>
      <c r="BY100" s="464"/>
      <c r="BZ100" s="464"/>
      <c r="CA100" s="464"/>
      <c r="CB100" s="464"/>
      <c r="CC100" s="464"/>
      <c r="CD100" s="464"/>
      <c r="CE100" s="464"/>
      <c r="CF100" s="464"/>
      <c r="CG100" s="464"/>
      <c r="CH100" s="464"/>
      <c r="CI100" s="464"/>
      <c r="CJ100" s="464"/>
      <c r="CK100" s="464"/>
      <c r="CL100" s="464"/>
      <c r="CM100" s="8"/>
      <c r="CN100" s="8"/>
      <c r="CO100" s="8"/>
      <c r="CP100" s="8"/>
      <c r="CQ100" s="8"/>
      <c r="CR100" s="8"/>
      <c r="CS100" s="8"/>
      <c r="CT100" s="8"/>
      <c r="CU100" s="8"/>
      <c r="CV100" s="8"/>
      <c r="CW100" s="8"/>
      <c r="CX100" s="8"/>
      <c r="CY100" s="8"/>
      <c r="CZ100" s="8"/>
    </row>
    <row r="101" s="337" customFormat="true" ht="15" customHeight="true" x14ac:dyDescent="0.2">
      <c r="A101" s="142"/>
      <c r="B101" s="134"/>
      <c r="C101" s="101"/>
      <c r="D101" s="100"/>
      <c r="E101" s="100"/>
      <c r="F101" s="100"/>
      <c r="G101" s="99"/>
      <c r="H101" s="98"/>
      <c r="I101" s="100"/>
      <c r="J101" s="100"/>
      <c r="K101" s="100"/>
      <c r="L101" s="97"/>
      <c r="M101" s="101"/>
      <c r="N101" s="100"/>
      <c r="O101" s="100"/>
      <c r="P101" s="100"/>
      <c r="Q101" s="99"/>
      <c r="R101" s="98"/>
      <c r="S101" s="100"/>
      <c r="T101" s="100"/>
      <c r="U101" s="100"/>
      <c r="V101" s="100"/>
      <c r="W101" s="100"/>
      <c r="X101" s="100"/>
      <c r="Y101" s="100"/>
      <c r="Z101" s="100"/>
      <c r="AA101" s="100"/>
      <c r="AB101" s="100"/>
      <c r="AC101" s="106"/>
      <c r="AD101" s="106"/>
      <c r="AE101" s="106"/>
      <c r="AF101" s="106"/>
      <c r="AG101" s="106"/>
      <c r="AH101" s="106"/>
      <c r="AI101" s="106"/>
      <c r="AJ101" s="106"/>
      <c r="AK101" s="106"/>
      <c r="AL101" s="102"/>
      <c r="AM101" s="184"/>
      <c r="AN101" s="184"/>
      <c r="AO101" s="184"/>
      <c r="AP101" s="184"/>
      <c r="AQ101" s="184"/>
      <c r="AR101" s="184"/>
      <c r="AS101" s="184"/>
      <c r="AT101" s="184"/>
      <c r="AU101" s="184"/>
      <c r="AV101" s="184"/>
      <c r="AW101" s="184"/>
      <c r="AX101" s="184"/>
      <c r="AY101" s="184"/>
      <c r="AZ101" s="374"/>
      <c r="BA101" s="626"/>
      <c r="BB101" s="625"/>
      <c r="BC101" s="478"/>
      <c r="BD101" s="463"/>
      <c r="BE101" s="463"/>
      <c r="BF101" s="463"/>
      <c r="BG101" s="482"/>
      <c r="BH101" s="478"/>
      <c r="BI101" s="463"/>
      <c r="BJ101" s="463"/>
      <c r="BK101" s="463"/>
      <c r="BL101" s="482"/>
      <c r="BM101" s="478"/>
      <c r="BN101" s="463"/>
      <c r="BO101" s="463"/>
      <c r="BP101" s="463"/>
      <c r="BQ101" s="482"/>
      <c r="BR101" s="478"/>
      <c r="BS101" s="463"/>
      <c r="BT101" s="463"/>
      <c r="BU101" s="463"/>
      <c r="BV101" s="463"/>
      <c r="BW101" s="463"/>
      <c r="BX101" s="463"/>
      <c r="BY101" s="464"/>
      <c r="BZ101" s="464"/>
      <c r="CA101" s="464"/>
      <c r="CB101" s="464"/>
      <c r="CC101" s="464"/>
      <c r="CD101" s="464"/>
      <c r="CE101" s="464"/>
      <c r="CF101" s="464"/>
      <c r="CG101" s="464"/>
      <c r="CH101" s="464"/>
      <c r="CI101" s="464"/>
      <c r="CJ101" s="464"/>
      <c r="CK101" s="464"/>
      <c r="CL101" s="464"/>
      <c r="CM101" s="8"/>
      <c r="CN101" s="8"/>
      <c r="CO101" s="8"/>
      <c r="CP101" s="8"/>
      <c r="CQ101" s="8"/>
      <c r="CR101" s="8"/>
      <c r="CS101" s="8"/>
      <c r="CT101" s="8"/>
      <c r="CU101" s="8"/>
      <c r="CV101" s="8"/>
      <c r="CW101" s="8"/>
      <c r="CX101" s="8"/>
      <c r="CY101" s="8"/>
      <c r="CZ101" s="8"/>
    </row>
    <row r="102" s="337" customFormat="true" ht="15" customHeight="true" x14ac:dyDescent="0.2">
      <c r="A102" s="79"/>
      <c r="B102" s="134"/>
      <c r="C102" s="101"/>
      <c r="D102" s="100"/>
      <c r="E102" s="100"/>
      <c r="F102" s="100"/>
      <c r="G102" s="99"/>
      <c r="H102" s="98"/>
      <c r="I102" s="100"/>
      <c r="J102" s="100"/>
      <c r="K102" s="100"/>
      <c r="L102" s="97"/>
      <c r="M102" s="101"/>
      <c r="N102" s="100"/>
      <c r="O102" s="100"/>
      <c r="P102" s="100"/>
      <c r="Q102" s="99"/>
      <c r="R102" s="98"/>
      <c r="S102" s="100"/>
      <c r="T102" s="100"/>
      <c r="U102" s="100"/>
      <c r="V102" s="100"/>
      <c r="W102" s="100"/>
      <c r="X102" s="100"/>
      <c r="Y102" s="100"/>
      <c r="Z102" s="100"/>
      <c r="AA102" s="100"/>
      <c r="AB102" s="100"/>
      <c r="AC102" s="106"/>
      <c r="AD102" s="106"/>
      <c r="AE102" s="106"/>
      <c r="AF102" s="106"/>
      <c r="AG102" s="106"/>
      <c r="AH102" s="106"/>
      <c r="AI102" s="106"/>
      <c r="AJ102" s="106"/>
      <c r="AK102" s="106"/>
      <c r="AL102" s="102"/>
      <c r="AM102" s="184"/>
      <c r="AN102" s="184"/>
      <c r="AO102" s="184"/>
      <c r="AP102" s="184"/>
      <c r="AQ102" s="184"/>
      <c r="AR102" s="184"/>
      <c r="AS102" s="184"/>
      <c r="AT102" s="184"/>
      <c r="AU102" s="184"/>
      <c r="AV102" s="184"/>
      <c r="AW102" s="184"/>
      <c r="AX102" s="184"/>
      <c r="AY102" s="184"/>
      <c r="AZ102" s="374"/>
      <c r="BA102" s="626"/>
      <c r="BB102" s="625"/>
      <c r="BC102" s="478"/>
      <c r="BD102" s="463"/>
      <c r="BE102" s="463"/>
      <c r="BF102" s="463"/>
      <c r="BG102" s="482"/>
      <c r="BH102" s="478"/>
      <c r="BI102" s="463"/>
      <c r="BJ102" s="463"/>
      <c r="BK102" s="463"/>
      <c r="BL102" s="482"/>
      <c r="BM102" s="478"/>
      <c r="BN102" s="463"/>
      <c r="BO102" s="463"/>
      <c r="BP102" s="463"/>
      <c r="BQ102" s="482"/>
      <c r="BR102" s="478"/>
      <c r="BS102" s="463"/>
      <c r="BT102" s="463"/>
      <c r="BU102" s="463"/>
      <c r="BV102" s="463"/>
      <c r="BW102" s="463"/>
      <c r="BX102" s="463"/>
      <c r="BY102" s="464"/>
      <c r="BZ102" s="464"/>
      <c r="CA102" s="464"/>
      <c r="CB102" s="464"/>
      <c r="CC102" s="464"/>
      <c r="CD102" s="464"/>
      <c r="CE102" s="464"/>
      <c r="CF102" s="464"/>
      <c r="CG102" s="464"/>
      <c r="CH102" s="464"/>
      <c r="CI102" s="464"/>
      <c r="CJ102" s="464"/>
      <c r="CK102" s="464"/>
      <c r="CL102" s="464"/>
      <c r="CM102" s="8"/>
      <c r="CN102" s="8"/>
      <c r="CO102" s="8"/>
      <c r="CP102" s="8"/>
      <c r="CQ102" s="8"/>
      <c r="CR102" s="8"/>
      <c r="CS102" s="8"/>
      <c r="CT102" s="8"/>
      <c r="CU102" s="8"/>
      <c r="CV102" s="8"/>
      <c r="CW102" s="8"/>
      <c r="CX102" s="8"/>
      <c r="CY102" s="8"/>
      <c r="CZ102" s="8"/>
    </row>
    <row r="103" s="337" customFormat="true" ht="15" customHeight="true" x14ac:dyDescent="0.2">
      <c r="A103" s="79"/>
      <c r="B103" s="134"/>
      <c r="C103" s="101"/>
      <c r="D103" s="100"/>
      <c r="E103" s="100"/>
      <c r="F103" s="100"/>
      <c r="G103" s="99"/>
      <c r="H103" s="98"/>
      <c r="I103" s="100"/>
      <c r="J103" s="100"/>
      <c r="K103" s="100"/>
      <c r="L103" s="97"/>
      <c r="M103" s="101"/>
      <c r="N103" s="100"/>
      <c r="O103" s="100"/>
      <c r="P103" s="100"/>
      <c r="Q103" s="99"/>
      <c r="R103" s="98"/>
      <c r="S103" s="100"/>
      <c r="T103" s="100"/>
      <c r="U103" s="100"/>
      <c r="V103" s="100"/>
      <c r="W103" s="100"/>
      <c r="X103" s="100"/>
      <c r="Y103" s="100"/>
      <c r="Z103" s="100"/>
      <c r="AA103" s="100"/>
      <c r="AB103" s="100"/>
      <c r="AC103" s="106"/>
      <c r="AD103" s="106"/>
      <c r="AE103" s="106"/>
      <c r="AF103" s="106"/>
      <c r="AG103" s="106"/>
      <c r="AH103" s="106"/>
      <c r="AI103" s="106"/>
      <c r="AJ103" s="106"/>
      <c r="AK103" s="106"/>
      <c r="AL103" s="102"/>
      <c r="AM103" s="184"/>
      <c r="AN103" s="184"/>
      <c r="AO103" s="184"/>
      <c r="AP103" s="184"/>
      <c r="AQ103" s="184"/>
      <c r="AR103" s="184"/>
      <c r="AS103" s="184"/>
      <c r="AT103" s="184"/>
      <c r="AU103" s="184"/>
      <c r="AV103" s="184"/>
      <c r="AW103" s="184"/>
      <c r="AX103" s="184"/>
      <c r="AY103" s="184"/>
      <c r="AZ103" s="374"/>
      <c r="BA103" s="626"/>
      <c r="BB103" s="625"/>
      <c r="BC103" s="478"/>
      <c r="BD103" s="463"/>
      <c r="BE103" s="463"/>
      <c r="BF103" s="463"/>
      <c r="BG103" s="482"/>
      <c r="BH103" s="478"/>
      <c r="BI103" s="463"/>
      <c r="BJ103" s="463"/>
      <c r="BK103" s="463"/>
      <c r="BL103" s="482"/>
      <c r="BM103" s="478"/>
      <c r="BN103" s="463"/>
      <c r="BO103" s="463"/>
      <c r="BP103" s="463"/>
      <c r="BQ103" s="482"/>
      <c r="BR103" s="478"/>
      <c r="BS103" s="463"/>
      <c r="BT103" s="463"/>
      <c r="BU103" s="463"/>
      <c r="BV103" s="463"/>
      <c r="BW103" s="463"/>
      <c r="BX103" s="463"/>
      <c r="BY103" s="464"/>
      <c r="BZ103" s="464"/>
      <c r="CA103" s="464"/>
      <c r="CB103" s="464"/>
      <c r="CC103" s="464"/>
      <c r="CD103" s="464"/>
      <c r="CE103" s="464"/>
      <c r="CF103" s="464"/>
      <c r="CG103" s="464"/>
      <c r="CH103" s="464"/>
      <c r="CI103" s="464"/>
      <c r="CJ103" s="464"/>
      <c r="CK103" s="464"/>
      <c r="CL103" s="464"/>
      <c r="CM103" s="8"/>
      <c r="CN103" s="8"/>
      <c r="CO103" s="8"/>
      <c r="CP103" s="8"/>
      <c r="CQ103" s="8"/>
      <c r="CR103" s="8"/>
      <c r="CS103" s="8"/>
      <c r="CT103" s="8"/>
      <c r="CU103" s="8"/>
      <c r="CV103" s="8"/>
      <c r="CW103" s="8"/>
      <c r="CX103" s="8"/>
      <c r="CY103" s="8"/>
      <c r="CZ103" s="8"/>
    </row>
    <row r="104" s="337" customFormat="true" ht="15" customHeight="true" x14ac:dyDescent="0.2">
      <c r="A104" s="79"/>
      <c r="B104" s="134"/>
      <c r="C104" s="101"/>
      <c r="D104" s="100"/>
      <c r="E104" s="100"/>
      <c r="F104" s="100"/>
      <c r="G104" s="99"/>
      <c r="H104" s="98"/>
      <c r="I104" s="100"/>
      <c r="J104" s="100"/>
      <c r="K104" s="100"/>
      <c r="L104" s="97"/>
      <c r="M104" s="101"/>
      <c r="N104" s="100"/>
      <c r="O104" s="100"/>
      <c r="P104" s="100"/>
      <c r="Q104" s="99"/>
      <c r="R104" s="98"/>
      <c r="S104" s="100"/>
      <c r="T104" s="100"/>
      <c r="U104" s="100"/>
      <c r="V104" s="100"/>
      <c r="W104" s="100"/>
      <c r="X104" s="100"/>
      <c r="Y104" s="100"/>
      <c r="Z104" s="100"/>
      <c r="AA104" s="100"/>
      <c r="AB104" s="100"/>
      <c r="AC104" s="106"/>
      <c r="AD104" s="106"/>
      <c r="AE104" s="106"/>
      <c r="AF104" s="106"/>
      <c r="AG104" s="106"/>
      <c r="AH104" s="106"/>
      <c r="AI104" s="106"/>
      <c r="AJ104" s="106"/>
      <c r="AK104" s="106"/>
      <c r="AL104" s="102"/>
      <c r="AM104" s="184"/>
      <c r="AN104" s="184"/>
      <c r="AO104" s="184"/>
      <c r="AP104" s="184"/>
      <c r="AQ104" s="184"/>
      <c r="AR104" s="184"/>
      <c r="AS104" s="184"/>
      <c r="AT104" s="184"/>
      <c r="AU104" s="184"/>
      <c r="AV104" s="184"/>
      <c r="AW104" s="184"/>
      <c r="AX104" s="184"/>
      <c r="AY104" s="184"/>
      <c r="AZ104" s="374"/>
      <c r="BA104" s="626"/>
      <c r="BB104" s="625"/>
      <c r="BC104" s="478"/>
      <c r="BD104" s="463"/>
      <c r="BE104" s="463"/>
      <c r="BF104" s="463"/>
      <c r="BG104" s="482"/>
      <c r="BH104" s="478"/>
      <c r="BI104" s="463"/>
      <c r="BJ104" s="463"/>
      <c r="BK104" s="463"/>
      <c r="BL104" s="482"/>
      <c r="BM104" s="478"/>
      <c r="BN104" s="463"/>
      <c r="BO104" s="463"/>
      <c r="BP104" s="463"/>
      <c r="BQ104" s="482"/>
      <c r="BR104" s="478"/>
      <c r="BS104" s="463"/>
      <c r="BT104" s="463"/>
      <c r="BU104" s="463"/>
      <c r="BV104" s="463"/>
      <c r="BW104" s="463"/>
      <c r="BX104" s="463"/>
      <c r="BY104" s="464"/>
      <c r="BZ104" s="464"/>
      <c r="CA104" s="464"/>
      <c r="CB104" s="464"/>
      <c r="CC104" s="464"/>
      <c r="CD104" s="464"/>
      <c r="CE104" s="464"/>
      <c r="CF104" s="464"/>
      <c r="CG104" s="464"/>
      <c r="CH104" s="464"/>
      <c r="CI104" s="464"/>
      <c r="CJ104" s="464"/>
      <c r="CK104" s="464"/>
      <c r="CL104" s="464"/>
      <c r="CM104" s="8"/>
      <c r="CN104" s="8"/>
      <c r="CO104" s="8"/>
      <c r="CP104" s="8"/>
      <c r="CQ104" s="8"/>
      <c r="CR104" s="8"/>
      <c r="CS104" s="8"/>
      <c r="CT104" s="8"/>
      <c r="CU104" s="8"/>
      <c r="CV104" s="8"/>
      <c r="CW104" s="8"/>
      <c r="CX104" s="8"/>
      <c r="CY104" s="8"/>
      <c r="CZ104" s="8"/>
    </row>
    <row r="105" s="337" customFormat="true" ht="15" customHeight="true" x14ac:dyDescent="0.2">
      <c r="A105" s="139"/>
      <c r="B105" s="133"/>
      <c r="C105" s="96"/>
      <c r="D105" s="95"/>
      <c r="E105" s="95"/>
      <c r="F105" s="95"/>
      <c r="G105" s="94"/>
      <c r="H105" s="93"/>
      <c r="I105" s="95"/>
      <c r="J105" s="95"/>
      <c r="K105" s="95"/>
      <c r="L105" s="92"/>
      <c r="M105" s="96"/>
      <c r="N105" s="95"/>
      <c r="O105" s="95"/>
      <c r="P105" s="95"/>
      <c r="Q105" s="94"/>
      <c r="R105" s="93"/>
      <c r="S105" s="95"/>
      <c r="T105" s="95"/>
      <c r="U105" s="95"/>
      <c r="V105" s="95"/>
      <c r="W105" s="95"/>
      <c r="X105" s="95"/>
      <c r="Y105" s="95"/>
      <c r="Z105" s="95"/>
      <c r="AA105" s="95"/>
      <c r="AB105" s="95"/>
      <c r="AC105" s="91"/>
      <c r="AD105" s="91"/>
      <c r="AE105" s="91"/>
      <c r="AF105" s="91"/>
      <c r="AG105" s="91"/>
      <c r="AH105" s="91"/>
      <c r="AI105" s="91"/>
      <c r="AJ105" s="91"/>
      <c r="AK105" s="91"/>
      <c r="AL105" s="28"/>
      <c r="AM105" s="184"/>
      <c r="AN105" s="184"/>
      <c r="AO105" s="184"/>
      <c r="AP105" s="184"/>
      <c r="AQ105" s="184"/>
      <c r="AR105" s="184"/>
      <c r="AS105" s="184"/>
      <c r="AT105" s="184"/>
      <c r="AU105" s="184"/>
      <c r="AV105" s="184"/>
      <c r="AW105" s="184"/>
      <c r="AX105" s="184"/>
      <c r="AY105" s="184"/>
      <c r="AZ105" s="374"/>
      <c r="BA105" s="626"/>
      <c r="BB105" s="625"/>
      <c r="BC105" s="481"/>
      <c r="BD105" s="480"/>
      <c r="BE105" s="480"/>
      <c r="BF105" s="480"/>
      <c r="BG105" s="484"/>
      <c r="BH105" s="481"/>
      <c r="BI105" s="480"/>
      <c r="BJ105" s="480"/>
      <c r="BK105" s="480"/>
      <c r="BL105" s="484"/>
      <c r="BM105" s="481"/>
      <c r="BN105" s="480"/>
      <c r="BO105" s="480"/>
      <c r="BP105" s="480"/>
      <c r="BQ105" s="484"/>
      <c r="BR105" s="481"/>
      <c r="BS105" s="480"/>
      <c r="BT105" s="480"/>
      <c r="BU105" s="480"/>
      <c r="BV105" s="480"/>
      <c r="BW105" s="480"/>
      <c r="BX105" s="480"/>
      <c r="BY105" s="483"/>
      <c r="BZ105" s="483"/>
      <c r="CA105" s="483"/>
      <c r="CB105" s="483"/>
      <c r="CC105" s="483"/>
      <c r="CD105" s="483"/>
      <c r="CE105" s="483"/>
      <c r="CF105" s="483"/>
      <c r="CG105" s="483"/>
      <c r="CH105" s="483"/>
      <c r="CI105" s="483"/>
      <c r="CJ105" s="483"/>
      <c r="CK105" s="483"/>
      <c r="CL105" s="483"/>
      <c r="CM105" s="8"/>
      <c r="CN105" s="8"/>
      <c r="CO105" s="8"/>
      <c r="CP105" s="8"/>
      <c r="CQ105" s="8"/>
      <c r="CR105" s="8"/>
      <c r="CS105" s="8"/>
      <c r="CT105" s="8"/>
      <c r="CU105" s="8"/>
      <c r="CV105" s="8"/>
      <c r="CW105" s="8"/>
      <c r="CX105" s="8"/>
      <c r="CY105" s="8"/>
      <c r="CZ105" s="8"/>
    </row>
    <row r="106" s="337" customFormat="true" ht="250.15" customHeight="true" x14ac:dyDescent="0.2">
      <c r="A106" s="543"/>
      <c r="B106" s="166"/>
      <c r="C106" s="165"/>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M106" s="374"/>
      <c r="AN106" s="374"/>
      <c r="AO106" s="374"/>
      <c r="AP106" s="374"/>
      <c r="AQ106" s="374"/>
      <c r="AR106" s="374"/>
      <c r="AS106" s="374"/>
      <c r="AT106" s="374"/>
      <c r="AU106" s="374"/>
      <c r="AV106" s="374"/>
      <c r="AW106" s="374"/>
      <c r="AX106" s="374"/>
      <c r="AY106" s="374"/>
      <c r="AZ106" s="374"/>
      <c r="BA106" s="456"/>
      <c r="BB106" s="457"/>
      <c r="BC106" s="457"/>
      <c r="BD106" s="457"/>
      <c r="BE106" s="457"/>
      <c r="BF106" s="457"/>
      <c r="BG106" s="457"/>
      <c r="BH106" s="457"/>
      <c r="BI106" s="457"/>
      <c r="BJ106" s="457"/>
      <c r="BK106" s="457"/>
      <c r="BL106" s="457"/>
      <c r="BM106" s="457"/>
      <c r="BN106" s="457"/>
      <c r="BO106" s="457"/>
      <c r="BP106" s="457"/>
      <c r="BQ106" s="457"/>
      <c r="BR106" s="457"/>
      <c r="BS106" s="457"/>
      <c r="BT106" s="457"/>
      <c r="BU106" s="457"/>
      <c r="BV106" s="457"/>
      <c r="BW106" s="457"/>
      <c r="BX106" s="457"/>
      <c r="BY106" s="456"/>
      <c r="BZ106" s="456"/>
      <c r="CA106" s="456"/>
      <c r="CB106" s="456"/>
      <c r="CC106" s="456"/>
      <c r="CD106" s="456"/>
      <c r="CE106" s="456"/>
      <c r="CF106" s="456"/>
      <c r="CG106" s="456"/>
      <c r="CH106" s="456"/>
      <c r="CI106" s="456"/>
      <c r="CJ106" s="456"/>
      <c r="CK106" s="456"/>
      <c r="CL106" s="456"/>
      <c r="CM106" s="373"/>
      <c r="CN106" s="373"/>
      <c r="CO106" s="373"/>
      <c r="CP106" s="373"/>
      <c r="CQ106" s="373"/>
      <c r="CR106" s="373"/>
      <c r="CS106" s="373"/>
      <c r="CT106" s="373"/>
      <c r="CU106" s="373"/>
      <c r="CV106" s="373"/>
      <c r="CW106" s="373"/>
      <c r="CX106" s="373"/>
      <c r="CY106" s="373"/>
      <c r="CZ106" s="373"/>
    </row>
    <row r="107" s="317" customFormat="true" ht="18" customHeight="true" x14ac:dyDescent="0.2">
      <c r="A107" s="543"/>
      <c r="B107" s="318"/>
      <c r="C107" s="443"/>
      <c r="D107" s="443"/>
      <c r="E107" s="443"/>
      <c r="F107" s="443"/>
      <c r="G107" s="443"/>
      <c r="H107" s="443"/>
      <c r="I107" s="443"/>
      <c r="J107" s="443"/>
      <c r="K107" s="443"/>
      <c r="L107" s="443"/>
      <c r="M107" s="443"/>
      <c r="N107" s="443"/>
      <c r="O107" s="443"/>
      <c r="P107" s="443"/>
      <c r="Q107" s="443"/>
      <c r="R107" s="443"/>
      <c r="S107" s="443"/>
      <c r="T107" s="443"/>
      <c r="U107" s="443"/>
      <c r="V107" s="443"/>
      <c r="W107" s="443"/>
      <c r="X107" s="443"/>
      <c r="Y107" s="443"/>
      <c r="Z107" s="443"/>
      <c r="AA107" s="443"/>
      <c r="AB107" s="443"/>
      <c r="AM107" s="369"/>
      <c r="AN107" s="369"/>
      <c r="AO107" s="369"/>
      <c r="AP107" s="369"/>
      <c r="AQ107" s="369"/>
      <c r="AR107" s="369"/>
      <c r="AS107" s="369"/>
      <c r="AT107" s="369"/>
      <c r="AU107" s="369"/>
      <c r="AV107" s="369"/>
      <c r="AW107" s="369"/>
      <c r="AX107" s="369"/>
      <c r="AY107" s="369"/>
      <c r="AZ107" s="369"/>
      <c r="BA107" s="329"/>
      <c r="BB107" s="340"/>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69"/>
      <c r="CA107" s="369"/>
      <c r="CB107" s="369"/>
      <c r="CC107" s="369"/>
      <c r="CD107" s="369"/>
      <c r="CE107" s="369"/>
      <c r="CF107" s="369"/>
      <c r="CG107" s="369"/>
      <c r="CH107" s="369"/>
      <c r="CI107" s="369"/>
      <c r="CJ107" s="369"/>
      <c r="CK107" s="369"/>
      <c r="CL107" s="369"/>
      <c r="CM107" s="369"/>
      <c r="CN107" s="369"/>
      <c r="CO107" s="369"/>
      <c r="CP107" s="369"/>
      <c r="CQ107" s="369"/>
      <c r="CR107" s="369"/>
      <c r="CS107" s="369"/>
      <c r="CT107" s="369"/>
      <c r="CU107" s="369"/>
      <c r="CV107" s="369"/>
      <c r="CW107" s="369"/>
      <c r="CX107" s="369"/>
      <c r="CY107" s="369"/>
      <c r="CZ107" s="369"/>
    </row>
    <row r="108" s="317" customFormat="true" ht="22.5" customHeight="true" x14ac:dyDescent="0.35">
      <c r="A108" s="835" t="str">
        <f>A1026</f>
        <v>Chad</v>
      </c>
      <c r="B108" s="836"/>
      <c r="C108" s="319"/>
      <c r="D108" s="319"/>
      <c r="E108" s="319"/>
      <c r="F108" s="319"/>
      <c r="G108" s="319"/>
      <c r="H108" s="319"/>
      <c r="I108" s="319"/>
      <c r="J108" s="319"/>
      <c r="K108" s="319"/>
      <c r="L108" s="319"/>
      <c r="M108" s="319"/>
      <c r="N108" s="319"/>
      <c r="O108" s="319"/>
      <c r="P108" s="319"/>
      <c r="Q108" s="319"/>
      <c r="R108" s="319"/>
      <c r="S108" s="319"/>
      <c r="T108" s="319"/>
      <c r="U108" s="319"/>
      <c r="AM108" s="369"/>
      <c r="AN108" s="369"/>
      <c r="AO108" s="369"/>
      <c r="AP108" s="369"/>
      <c r="AQ108" s="369"/>
      <c r="AR108" s="369"/>
      <c r="AS108" s="369"/>
      <c r="AT108" s="369"/>
      <c r="AU108" s="369"/>
      <c r="AV108" s="369"/>
      <c r="AW108" s="369"/>
      <c r="AX108" s="369"/>
      <c r="AY108" s="369"/>
      <c r="AZ108" s="369"/>
      <c r="BA108" s="329"/>
      <c r="BB108" s="340"/>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69"/>
      <c r="CA108" s="369"/>
      <c r="CB108" s="369"/>
      <c r="CC108" s="369"/>
      <c r="CD108" s="369"/>
      <c r="CE108" s="369"/>
      <c r="CF108" s="369"/>
      <c r="CG108" s="369"/>
      <c r="CH108" s="369"/>
      <c r="CI108" s="369"/>
      <c r="CJ108" s="369"/>
      <c r="CK108" s="369"/>
      <c r="CL108" s="369"/>
      <c r="CM108" s="369"/>
      <c r="CN108" s="369"/>
      <c r="CO108" s="369"/>
      <c r="CP108" s="369"/>
      <c r="CQ108" s="369"/>
      <c r="CR108" s="369"/>
      <c r="CS108" s="369"/>
      <c r="CT108" s="369"/>
      <c r="CU108" s="369"/>
      <c r="CV108" s="369"/>
      <c r="CW108" s="369"/>
      <c r="CX108" s="369"/>
      <c r="CY108" s="369"/>
      <c r="CZ108" s="369"/>
    </row>
    <row r="109" s="317" customFormat="true" ht="22.5" customHeight="true" x14ac:dyDescent="0.35">
      <c r="A109" s="344" t="str">
        <f>A1034</f>
        <v>2015</v>
      </c>
      <c r="B109" s="345"/>
      <c r="C109" s="319"/>
      <c r="D109" s="319"/>
      <c r="E109" s="319"/>
      <c r="F109" s="319"/>
      <c r="G109" s="319"/>
      <c r="H109" s="319"/>
      <c r="I109" s="319"/>
      <c r="J109" s="319"/>
      <c r="K109" s="319"/>
      <c r="L109" s="319"/>
      <c r="M109" s="319"/>
      <c r="N109" s="319"/>
      <c r="O109" s="319"/>
      <c r="P109" s="319"/>
      <c r="Q109" s="319"/>
      <c r="R109" s="319"/>
      <c r="S109" s="319"/>
      <c r="T109" s="319"/>
      <c r="U109" s="319"/>
      <c r="AM109" s="369"/>
      <c r="AN109" s="369"/>
      <c r="AO109" s="369"/>
      <c r="AP109" s="369"/>
      <c r="AQ109" s="369"/>
      <c r="AR109" s="369"/>
      <c r="AS109" s="369"/>
      <c r="AT109" s="369"/>
      <c r="AU109" s="369"/>
      <c r="AV109" s="369"/>
      <c r="AW109" s="369"/>
      <c r="AX109" s="369"/>
      <c r="AY109" s="369"/>
      <c r="AZ109" s="369"/>
      <c r="BA109" s="329"/>
      <c r="BB109" s="340"/>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69"/>
      <c r="CA109" s="369"/>
      <c r="CB109" s="369"/>
      <c r="CC109" s="369"/>
      <c r="CD109" s="369"/>
      <c r="CE109" s="369"/>
      <c r="CF109" s="369"/>
      <c r="CG109" s="369"/>
      <c r="CH109" s="369"/>
      <c r="CI109" s="369"/>
      <c r="CJ109" s="369"/>
      <c r="CK109" s="369"/>
      <c r="CL109" s="369"/>
      <c r="CM109" s="369"/>
      <c r="CN109" s="369"/>
      <c r="CO109" s="369"/>
      <c r="CP109" s="369"/>
      <c r="CQ109" s="369"/>
      <c r="CR109" s="369"/>
      <c r="CS109" s="369"/>
      <c r="CT109" s="369"/>
      <c r="CU109" s="369"/>
      <c r="CV109" s="369"/>
      <c r="CW109" s="369"/>
      <c r="CX109" s="369"/>
      <c r="CY109" s="369"/>
      <c r="CZ109" s="369"/>
    </row>
    <row r="110" s="317" customFormat="true" ht="22.5" customHeight="true" x14ac:dyDescent="0.35">
      <c r="A110" s="346" t="s">
        <v>99</v>
      </c>
      <c r="B110" s="347"/>
      <c r="C110" s="319"/>
      <c r="D110" s="319"/>
      <c r="E110" s="319"/>
      <c r="F110" s="319"/>
      <c r="G110" s="319"/>
      <c r="H110" s="319"/>
      <c r="I110" s="319"/>
      <c r="J110" s="319"/>
      <c r="K110" s="319"/>
      <c r="L110" s="319"/>
      <c r="M110" s="319"/>
      <c r="N110" s="319"/>
      <c r="O110" s="319"/>
      <c r="P110" s="319"/>
      <c r="Q110" s="319"/>
      <c r="R110" s="319"/>
      <c r="S110" s="319"/>
      <c r="T110" s="319"/>
      <c r="U110" s="319"/>
      <c r="AM110" s="369"/>
      <c r="AN110" s="369"/>
      <c r="AO110" s="369"/>
      <c r="AP110" s="369"/>
      <c r="AQ110" s="369"/>
      <c r="AR110" s="369"/>
      <c r="AS110" s="369"/>
      <c r="AT110" s="369"/>
      <c r="AU110" s="369"/>
      <c r="AV110" s="369"/>
      <c r="AW110" s="369"/>
      <c r="AX110" s="369"/>
      <c r="AY110" s="369"/>
      <c r="AZ110" s="369"/>
      <c r="BA110" s="329"/>
      <c r="BB110" s="340"/>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69"/>
      <c r="CA110" s="369"/>
      <c r="CB110" s="369"/>
      <c r="CC110" s="369"/>
      <c r="CD110" s="369"/>
      <c r="CE110" s="369"/>
      <c r="CF110" s="369"/>
      <c r="CG110" s="369"/>
      <c r="CH110" s="369"/>
      <c r="CI110" s="369"/>
      <c r="CJ110" s="369"/>
      <c r="CK110" s="369"/>
      <c r="CL110" s="369"/>
      <c r="CM110" s="369"/>
      <c r="CN110" s="369"/>
      <c r="CO110" s="369"/>
      <c r="CP110" s="369"/>
      <c r="CQ110" s="369"/>
      <c r="CR110" s="369"/>
      <c r="CS110" s="369"/>
      <c r="CT110" s="369"/>
      <c r="CU110" s="369"/>
      <c r="CV110" s="369"/>
      <c r="CW110" s="369"/>
      <c r="CX110" s="369"/>
      <c r="CY110" s="369"/>
      <c r="CZ110" s="369"/>
    </row>
    <row r="111" s="317" customFormat="true" ht="20.1" customHeight="true" x14ac:dyDescent="0.35">
      <c r="A111" s="348" t="s">
        <v>97</v>
      </c>
      <c r="B111" s="345"/>
      <c r="C111" s="319"/>
      <c r="D111" s="319"/>
      <c r="E111" s="319"/>
      <c r="F111" s="319"/>
      <c r="G111" s="319"/>
      <c r="H111" s="319"/>
      <c r="I111" s="319"/>
      <c r="J111" s="319"/>
      <c r="K111" s="319"/>
      <c r="L111" s="319"/>
      <c r="M111" s="319"/>
      <c r="N111" s="319"/>
      <c r="O111" s="319"/>
      <c r="P111" s="319"/>
      <c r="Q111" s="319"/>
      <c r="R111" s="319"/>
      <c r="S111" s="319"/>
      <c r="T111" s="319"/>
      <c r="U111" s="319"/>
      <c r="AM111" s="369"/>
      <c r="AN111" s="369"/>
      <c r="AO111" s="369"/>
      <c r="AP111" s="369"/>
      <c r="AQ111" s="369"/>
      <c r="AR111" s="369"/>
      <c r="AS111" s="369"/>
      <c r="AT111" s="369"/>
      <c r="AU111" s="369"/>
      <c r="AV111" s="369"/>
      <c r="AW111" s="369"/>
      <c r="AX111" s="369"/>
      <c r="AY111" s="369"/>
      <c r="AZ111" s="369"/>
      <c r="BA111" s="329"/>
      <c r="BB111" s="340"/>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69"/>
      <c r="CA111" s="369"/>
      <c r="CB111" s="369"/>
      <c r="CC111" s="369"/>
      <c r="CD111" s="369"/>
      <c r="CE111" s="369"/>
      <c r="CF111" s="369"/>
      <c r="CG111" s="369"/>
      <c r="CH111" s="369"/>
      <c r="CI111" s="369"/>
      <c r="CJ111" s="369"/>
      <c r="CK111" s="369"/>
      <c r="CL111" s="369"/>
      <c r="CM111" s="369"/>
      <c r="CN111" s="369"/>
      <c r="CO111" s="369"/>
      <c r="CP111" s="369"/>
      <c r="CQ111" s="369"/>
      <c r="CR111" s="369"/>
      <c r="CS111" s="369"/>
      <c r="CT111" s="369"/>
      <c r="CU111" s="369"/>
      <c r="CV111" s="369"/>
      <c r="CW111" s="369"/>
      <c r="CX111" s="369"/>
      <c r="CY111" s="369"/>
      <c r="CZ111" s="369"/>
    </row>
    <row r="112" s="317" customFormat="true" ht="15" customHeight="true" x14ac:dyDescent="0.2">
      <c r="A112" s="623" t="s">
        <v>98</v>
      </c>
      <c r="B112" s="382"/>
      <c r="C112" s="319"/>
      <c r="D112" s="319"/>
      <c r="E112" s="319"/>
      <c r="F112" s="319"/>
      <c r="G112" s="319"/>
      <c r="H112" s="319"/>
      <c r="I112" s="319"/>
      <c r="J112" s="319"/>
      <c r="K112" s="319"/>
      <c r="L112" s="319"/>
      <c r="M112" s="319"/>
      <c r="N112" s="319"/>
      <c r="O112" s="319"/>
      <c r="P112" s="319"/>
      <c r="Q112" s="319"/>
      <c r="R112" s="319"/>
      <c r="S112" s="319"/>
      <c r="T112" s="319"/>
      <c r="U112" s="319"/>
      <c r="AM112" s="369"/>
      <c r="AN112" s="369"/>
      <c r="AO112" s="369"/>
      <c r="AP112" s="369"/>
      <c r="AQ112" s="369"/>
      <c r="AR112" s="369"/>
      <c r="AS112" s="369"/>
      <c r="AT112" s="369"/>
      <c r="AU112" s="369"/>
      <c r="AV112" s="369"/>
      <c r="AW112" s="369"/>
      <c r="AX112" s="369"/>
      <c r="AY112" s="369"/>
      <c r="AZ112" s="369"/>
      <c r="BA112" s="329"/>
      <c r="BB112" s="340"/>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69"/>
      <c r="CA112" s="369"/>
      <c r="CB112" s="369"/>
      <c r="CC112" s="369"/>
      <c r="CD112" s="369"/>
      <c r="CE112" s="369"/>
      <c r="CF112" s="369"/>
      <c r="CG112" s="369"/>
      <c r="CH112" s="369"/>
      <c r="CI112" s="369"/>
      <c r="CJ112" s="369"/>
      <c r="CK112" s="369"/>
      <c r="CL112" s="369"/>
      <c r="CM112" s="369"/>
      <c r="CN112" s="369"/>
      <c r="CO112" s="369"/>
      <c r="CP112" s="369"/>
      <c r="CQ112" s="369"/>
      <c r="CR112" s="369"/>
      <c r="CS112" s="369"/>
      <c r="CT112" s="369"/>
      <c r="CU112" s="369"/>
      <c r="CV112" s="369"/>
      <c r="CW112" s="369"/>
      <c r="CX112" s="369"/>
      <c r="CY112" s="369"/>
      <c r="CZ112" s="369"/>
    </row>
    <row r="113" s="317" customFormat="true" ht="15" customHeight="true" x14ac:dyDescent="0.2">
      <c r="A113" s="358" t="s">
        <v>40</v>
      </c>
      <c r="B113" s="357"/>
      <c r="C113" s="319"/>
      <c r="D113" s="319"/>
      <c r="E113" s="319"/>
      <c r="F113" s="319"/>
      <c r="G113" s="319"/>
      <c r="H113" s="319"/>
      <c r="I113" s="319"/>
      <c r="J113" s="319"/>
      <c r="K113" s="319"/>
      <c r="L113" s="319"/>
      <c r="M113" s="319"/>
      <c r="N113" s="319"/>
      <c r="O113" s="319"/>
      <c r="P113" s="319"/>
      <c r="Q113" s="319"/>
      <c r="R113" s="319"/>
      <c r="S113" s="319"/>
      <c r="T113" s="319"/>
      <c r="U113" s="319"/>
      <c r="AM113" s="369"/>
      <c r="AN113" s="369"/>
      <c r="AO113" s="369"/>
      <c r="AP113" s="369"/>
      <c r="AQ113" s="369"/>
      <c r="AR113" s="369"/>
      <c r="AS113" s="369"/>
      <c r="AT113" s="369"/>
      <c r="AU113" s="369"/>
      <c r="AV113" s="369"/>
      <c r="AW113" s="369"/>
      <c r="AX113" s="369"/>
      <c r="AY113" s="369"/>
      <c r="AZ113" s="369"/>
      <c r="BA113" s="329"/>
      <c r="BB113" s="340"/>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69"/>
      <c r="CA113" s="369"/>
      <c r="CB113" s="369"/>
      <c r="CC113" s="369"/>
      <c r="CD113" s="369"/>
      <c r="CE113" s="369"/>
      <c r="CF113" s="369"/>
      <c r="CG113" s="369"/>
      <c r="CH113" s="369"/>
      <c r="CI113" s="369"/>
      <c r="CJ113" s="369"/>
      <c r="CK113" s="369"/>
      <c r="CL113" s="369"/>
      <c r="CM113" s="369"/>
      <c r="CN113" s="369"/>
      <c r="CO113" s="369"/>
      <c r="CP113" s="369"/>
      <c r="CQ113" s="369"/>
      <c r="CR113" s="369"/>
      <c r="CS113" s="369"/>
      <c r="CT113" s="369"/>
      <c r="CU113" s="369"/>
      <c r="CV113" s="369"/>
      <c r="CW113" s="369"/>
      <c r="CX113" s="369"/>
      <c r="CY113" s="369"/>
      <c r="CZ113" s="369"/>
    </row>
    <row r="114" s="317" customFormat="true" ht="15" customHeight="true" x14ac:dyDescent="0.2">
      <c r="A114" s="356" t="s">
        <v>39</v>
      </c>
      <c r="B114" s="357"/>
      <c r="C114" s="319"/>
      <c r="D114" s="319"/>
      <c r="E114" s="319"/>
      <c r="F114" s="319"/>
      <c r="G114" s="319"/>
      <c r="H114" s="319"/>
      <c r="I114" s="319"/>
      <c r="J114" s="319"/>
      <c r="K114" s="319"/>
      <c r="L114" s="319"/>
      <c r="M114" s="319"/>
      <c r="N114" s="319"/>
      <c r="O114" s="319"/>
      <c r="P114" s="319"/>
      <c r="Q114" s="319"/>
      <c r="R114" s="319"/>
      <c r="S114" s="319"/>
      <c r="T114" s="319"/>
      <c r="U114" s="319"/>
      <c r="AM114" s="369"/>
      <c r="AN114" s="369"/>
      <c r="AO114" s="369"/>
      <c r="AP114" s="369"/>
      <c r="AQ114" s="369"/>
      <c r="AR114" s="369"/>
      <c r="AS114" s="369"/>
      <c r="AT114" s="369"/>
      <c r="AU114" s="369"/>
      <c r="AV114" s="369"/>
      <c r="AW114" s="369"/>
      <c r="AX114" s="369"/>
      <c r="AY114" s="369"/>
      <c r="AZ114" s="369"/>
      <c r="BA114" s="329"/>
      <c r="BB114" s="340"/>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69"/>
      <c r="CA114" s="369"/>
      <c r="CB114" s="369"/>
      <c r="CC114" s="369"/>
      <c r="CD114" s="369"/>
      <c r="CE114" s="369"/>
      <c r="CF114" s="369"/>
      <c r="CG114" s="369"/>
      <c r="CH114" s="369"/>
      <c r="CI114" s="369"/>
      <c r="CJ114" s="369"/>
      <c r="CK114" s="369"/>
      <c r="CL114" s="369"/>
      <c r="CM114" s="369"/>
      <c r="CN114" s="369"/>
      <c r="CO114" s="369"/>
      <c r="CP114" s="369"/>
      <c r="CQ114" s="369"/>
      <c r="CR114" s="369"/>
      <c r="CS114" s="369"/>
      <c r="CT114" s="369"/>
      <c r="CU114" s="369"/>
      <c r="CV114" s="369"/>
      <c r="CW114" s="369"/>
      <c r="CX114" s="369"/>
      <c r="CY114" s="369"/>
      <c r="CZ114" s="369"/>
    </row>
    <row r="115" s="317" customFormat="true" ht="15" customHeight="true" x14ac:dyDescent="0.2">
      <c r="A115" s="356" t="s">
        <v>136</v>
      </c>
      <c r="B115" s="381" t="str">
        <f>A1025</f>
        <v>DHS15</v>
      </c>
      <c r="C115" s="319"/>
      <c r="D115" s="319"/>
      <c r="E115" s="319"/>
      <c r="F115" s="319"/>
      <c r="G115" s="319"/>
      <c r="H115" s="319"/>
      <c r="I115" s="319"/>
      <c r="J115" s="319"/>
      <c r="K115" s="319"/>
      <c r="L115" s="319"/>
      <c r="M115" s="319"/>
      <c r="N115" s="319"/>
      <c r="O115" s="319"/>
      <c r="P115" s="319"/>
      <c r="Q115" s="319"/>
      <c r="R115" s="319"/>
      <c r="S115" s="319"/>
      <c r="T115" s="319"/>
      <c r="U115" s="319"/>
      <c r="AM115" s="369"/>
      <c r="AN115" s="369"/>
      <c r="AO115" s="369"/>
      <c r="AP115" s="369"/>
      <c r="AQ115" s="369"/>
      <c r="AR115" s="369"/>
      <c r="AS115" s="369"/>
      <c r="AT115" s="369"/>
      <c r="AU115" s="369"/>
      <c r="AV115" s="369"/>
      <c r="AW115" s="369"/>
      <c r="AX115" s="369"/>
      <c r="AY115" s="369"/>
      <c r="AZ115" s="369"/>
      <c r="BA115" s="329"/>
      <c r="BB115" s="340"/>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69"/>
      <c r="CA115" s="369"/>
      <c r="CB115" s="369"/>
      <c r="CC115" s="369"/>
      <c r="CD115" s="369"/>
      <c r="CE115" s="369"/>
      <c r="CF115" s="369"/>
      <c r="CG115" s="369"/>
      <c r="CH115" s="369"/>
      <c r="CI115" s="369"/>
      <c r="CJ115" s="369"/>
      <c r="CK115" s="369"/>
      <c r="CL115" s="369"/>
      <c r="CM115" s="369"/>
      <c r="CN115" s="369"/>
      <c r="CO115" s="369"/>
      <c r="CP115" s="369"/>
      <c r="CQ115" s="369"/>
      <c r="CR115" s="369"/>
      <c r="CS115" s="369"/>
      <c r="CT115" s="369"/>
      <c r="CU115" s="369"/>
      <c r="CV115" s="369"/>
      <c r="CW115" s="369"/>
      <c r="CX115" s="369"/>
      <c r="CY115" s="369"/>
      <c r="CZ115" s="369"/>
    </row>
    <row r="116" s="317" customFormat="true" ht="15" customHeight="true" x14ac:dyDescent="0.2">
      <c r="A116" s="174" t="str">
        <f>B1030</f>
        <v/>
      </c>
      <c r="B116" s="173"/>
      <c r="C116" s="319"/>
      <c r="D116" s="319"/>
      <c r="E116" s="319"/>
      <c r="F116" s="319"/>
      <c r="G116" s="319"/>
      <c r="H116" s="319"/>
      <c r="I116" s="319"/>
      <c r="J116" s="319"/>
      <c r="K116" s="319"/>
      <c r="L116" s="319"/>
      <c r="M116" s="319"/>
      <c r="N116" s="319"/>
      <c r="O116" s="319"/>
      <c r="P116" s="319"/>
      <c r="Q116" s="319"/>
      <c r="R116" s="319"/>
      <c r="S116" s="319"/>
      <c r="T116" s="319"/>
      <c r="U116" s="319"/>
      <c r="AM116" s="369"/>
      <c r="AN116" s="369"/>
      <c r="AO116" s="369"/>
      <c r="AP116" s="369"/>
      <c r="AQ116" s="369"/>
      <c r="AR116" s="369"/>
      <c r="AS116" s="369"/>
      <c r="AT116" s="369"/>
      <c r="AU116" s="369"/>
      <c r="AV116" s="369"/>
      <c r="AW116" s="369"/>
      <c r="AX116" s="369"/>
      <c r="AY116" s="369"/>
      <c r="AZ116" s="369"/>
      <c r="BA116" s="329"/>
      <c r="BB116" s="340"/>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69"/>
      <c r="CA116" s="369"/>
      <c r="CB116" s="369"/>
      <c r="CC116" s="369"/>
      <c r="CD116" s="369"/>
      <c r="CE116" s="369"/>
      <c r="CF116" s="369"/>
      <c r="CG116" s="369"/>
      <c r="CH116" s="369"/>
      <c r="CI116" s="369"/>
      <c r="CJ116" s="369"/>
      <c r="CK116" s="369"/>
      <c r="CL116" s="369"/>
      <c r="CM116" s="369"/>
      <c r="CN116" s="369"/>
      <c r="CO116" s="369"/>
      <c r="CP116" s="369"/>
      <c r="CQ116" s="369"/>
      <c r="CR116" s="369"/>
      <c r="CS116" s="369"/>
      <c r="CT116" s="369"/>
      <c r="CU116" s="369"/>
      <c r="CV116" s="369"/>
      <c r="CW116" s="369"/>
      <c r="CX116" s="369"/>
      <c r="CY116" s="369"/>
      <c r="CZ116" s="369"/>
    </row>
    <row r="117" s="317" customFormat="true" ht="15" customHeight="true" x14ac:dyDescent="0.2">
      <c r="A117" s="174" t="str">
        <f>B1029</f>
        <v/>
      </c>
      <c r="B117" s="172"/>
      <c r="C117" s="319"/>
      <c r="D117" s="319"/>
      <c r="E117" s="319"/>
      <c r="F117" s="319"/>
      <c r="G117" s="319"/>
      <c r="H117" s="319"/>
      <c r="I117" s="319"/>
      <c r="J117" s="319"/>
      <c r="K117" s="319"/>
      <c r="L117" s="319"/>
      <c r="M117" s="319"/>
      <c r="N117" s="319"/>
      <c r="O117" s="319"/>
      <c r="P117" s="319"/>
      <c r="Q117" s="319"/>
      <c r="R117" s="319"/>
      <c r="S117" s="319"/>
      <c r="T117" s="319"/>
      <c r="U117" s="319"/>
      <c r="AM117" s="369"/>
      <c r="AN117" s="369"/>
      <c r="AO117" s="369"/>
      <c r="AP117" s="369"/>
      <c r="AQ117" s="369"/>
      <c r="AR117" s="369"/>
      <c r="AS117" s="369"/>
      <c r="AT117" s="369"/>
      <c r="AU117" s="369"/>
      <c r="AV117" s="369"/>
      <c r="AW117" s="369"/>
      <c r="AX117" s="369"/>
      <c r="AY117" s="369"/>
      <c r="AZ117" s="369"/>
      <c r="BA117" s="329"/>
      <c r="BB117" s="340"/>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69"/>
      <c r="CA117" s="369"/>
      <c r="CB117" s="369"/>
      <c r="CC117" s="369"/>
      <c r="CD117" s="369"/>
      <c r="CE117" s="369"/>
      <c r="CF117" s="369"/>
      <c r="CG117" s="369"/>
      <c r="CH117" s="369"/>
      <c r="CI117" s="369"/>
      <c r="CJ117" s="369"/>
      <c r="CK117" s="369"/>
      <c r="CL117" s="369"/>
      <c r="CM117" s="369"/>
      <c r="CN117" s="369"/>
      <c r="CO117" s="369"/>
      <c r="CP117" s="369"/>
      <c r="CQ117" s="369"/>
      <c r="CR117" s="369"/>
      <c r="CS117" s="369"/>
      <c r="CT117" s="369"/>
      <c r="CU117" s="369"/>
      <c r="CV117" s="369"/>
      <c r="CW117" s="369"/>
      <c r="CX117" s="369"/>
      <c r="CY117" s="369"/>
      <c r="CZ117" s="369"/>
    </row>
    <row r="118" s="317" customFormat="true" ht="21" customHeight="true" x14ac:dyDescent="0.2">
      <c r="A118" s="171"/>
      <c r="B118" s="173"/>
      <c r="C118" s="319"/>
      <c r="D118" s="319"/>
      <c r="E118" s="319"/>
      <c r="F118" s="319"/>
      <c r="G118" s="319"/>
      <c r="H118" s="319"/>
      <c r="I118" s="319"/>
      <c r="J118" s="319"/>
      <c r="K118" s="319"/>
      <c r="L118" s="319"/>
      <c r="M118" s="319"/>
      <c r="N118" s="319"/>
      <c r="O118" s="319"/>
      <c r="P118" s="319"/>
      <c r="Q118" s="319"/>
      <c r="R118" s="319"/>
      <c r="S118" s="319"/>
      <c r="T118" s="319"/>
      <c r="U118" s="319"/>
      <c r="AM118" s="369"/>
      <c r="AN118" s="369"/>
      <c r="AO118" s="369"/>
      <c r="AP118" s="369"/>
      <c r="AQ118" s="369"/>
      <c r="AR118" s="369"/>
      <c r="AS118" s="369"/>
      <c r="AT118" s="369"/>
      <c r="AU118" s="369"/>
      <c r="AV118" s="369"/>
      <c r="AW118" s="369"/>
      <c r="AX118" s="369"/>
      <c r="AY118" s="369"/>
      <c r="AZ118" s="369"/>
      <c r="BA118" s="329"/>
      <c r="BB118" s="340"/>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69"/>
      <c r="CA118" s="369"/>
      <c r="CB118" s="369"/>
      <c r="CC118" s="369"/>
      <c r="CD118" s="369"/>
      <c r="CE118" s="369"/>
      <c r="CF118" s="369"/>
      <c r="CG118" s="369"/>
      <c r="CH118" s="369"/>
      <c r="CI118" s="369"/>
      <c r="CJ118" s="369"/>
      <c r="CK118" s="369"/>
      <c r="CL118" s="369"/>
      <c r="CM118" s="369"/>
      <c r="CN118" s="369"/>
      <c r="CO118" s="369"/>
      <c r="CP118" s="369"/>
      <c r="CQ118" s="369"/>
      <c r="CR118" s="369"/>
      <c r="CS118" s="369"/>
      <c r="CT118" s="369"/>
      <c r="CU118" s="369"/>
      <c r="CV118" s="369"/>
      <c r="CW118" s="369"/>
      <c r="CX118" s="369"/>
      <c r="CY118" s="369"/>
      <c r="CZ118" s="369"/>
    </row>
    <row r="119" s="317" customFormat="true" ht="15" customHeight="true" x14ac:dyDescent="0.2">
      <c r="A119" s="170"/>
      <c r="B119" s="169"/>
      <c r="C119" s="319"/>
      <c r="D119" s="319"/>
      <c r="E119" s="319"/>
      <c r="F119" s="319"/>
      <c r="G119" s="319"/>
      <c r="H119" s="319"/>
      <c r="I119" s="319"/>
      <c r="J119" s="319"/>
      <c r="K119" s="319"/>
      <c r="L119" s="319"/>
      <c r="M119" s="319"/>
      <c r="N119" s="319"/>
      <c r="O119" s="319"/>
      <c r="P119" s="319"/>
      <c r="Q119" s="319"/>
      <c r="R119" s="319"/>
      <c r="S119" s="319"/>
      <c r="T119" s="319"/>
      <c r="U119" s="319"/>
      <c r="AM119" s="369"/>
      <c r="AN119" s="369"/>
      <c r="AO119" s="369"/>
      <c r="AP119" s="369"/>
      <c r="AQ119" s="369"/>
      <c r="AR119" s="369"/>
      <c r="AS119" s="369"/>
      <c r="AT119" s="369"/>
      <c r="AU119" s="369"/>
      <c r="AV119" s="369"/>
      <c r="AW119" s="369"/>
      <c r="AX119" s="369"/>
      <c r="AY119" s="369"/>
      <c r="AZ119" s="369"/>
      <c r="BA119" s="329"/>
      <c r="BB119" s="340"/>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69"/>
      <c r="CA119" s="369"/>
      <c r="CB119" s="369"/>
      <c r="CC119" s="369"/>
      <c r="CD119" s="369"/>
      <c r="CE119" s="369"/>
      <c r="CF119" s="369"/>
      <c r="CG119" s="369"/>
      <c r="CH119" s="369"/>
      <c r="CI119" s="369"/>
      <c r="CJ119" s="369"/>
      <c r="CK119" s="369"/>
      <c r="CL119" s="369"/>
      <c r="CM119" s="369"/>
      <c r="CN119" s="369"/>
      <c r="CO119" s="369"/>
      <c r="CP119" s="369"/>
      <c r="CQ119" s="369"/>
      <c r="CR119" s="369"/>
      <c r="CS119" s="369"/>
      <c r="CT119" s="369"/>
      <c r="CU119" s="369"/>
      <c r="CV119" s="369"/>
      <c r="CW119" s="369"/>
      <c r="CX119" s="369"/>
      <c r="CY119" s="369"/>
      <c r="CZ119" s="369"/>
    </row>
    <row r="120" s="341" customFormat="true" ht="15" customHeight="true" x14ac:dyDescent="0.2">
      <c r="A120" s="322" t="s">
        <v>99</v>
      </c>
      <c r="B120" s="365"/>
      <c r="C120" s="830" t="s">
        <v>115</v>
      </c>
      <c r="D120" s="831"/>
      <c r="E120" s="831"/>
      <c r="F120" s="831"/>
      <c r="G120" s="832"/>
      <c r="H120" s="833" t="s">
        <v>38</v>
      </c>
      <c r="I120" s="811"/>
      <c r="J120" s="811"/>
      <c r="K120" s="811"/>
      <c r="L120" s="813"/>
      <c r="M120" s="801" t="s">
        <v>37</v>
      </c>
      <c r="N120" s="802"/>
      <c r="O120" s="802"/>
      <c r="P120" s="802"/>
      <c r="Q120" s="804"/>
      <c r="R120" s="5" t="s">
        <v>142</v>
      </c>
      <c r="S120" s="455"/>
      <c r="T120" s="455"/>
      <c r="U120" s="455"/>
      <c r="V120" s="455"/>
      <c r="W120" s="455"/>
      <c r="X120" s="455"/>
      <c r="Y120" s="455"/>
      <c r="Z120" s="455"/>
      <c r="AA120" s="455"/>
      <c r="AB120" s="455"/>
      <c r="AC120" s="455"/>
      <c r="AD120" s="455"/>
      <c r="AE120" s="455"/>
      <c r="AF120" s="455"/>
      <c r="AG120" s="455"/>
      <c r="AH120" s="455"/>
      <c r="AI120" s="455"/>
      <c r="AJ120" s="455"/>
      <c r="AK120" s="455"/>
      <c r="AL120" s="455"/>
      <c r="AM120" s="466"/>
      <c r="AN120" s="466"/>
      <c r="AO120" s="466"/>
      <c r="AP120" s="466"/>
      <c r="AQ120" s="466"/>
      <c r="AR120" s="466"/>
      <c r="AS120" s="466"/>
      <c r="AT120" s="466"/>
      <c r="AU120" s="466"/>
      <c r="AV120" s="466"/>
      <c r="AW120" s="466"/>
      <c r="AX120" s="466"/>
      <c r="AY120" s="466"/>
      <c r="AZ120" s="182"/>
      <c r="BA120" s="375" t="s">
        <v>131</v>
      </c>
      <c r="BB120" s="322" t="s">
        <v>99</v>
      </c>
      <c r="BC120" s="801" t="s">
        <v>115</v>
      </c>
      <c r="BD120" s="802"/>
      <c r="BE120" s="802"/>
      <c r="BF120" s="802"/>
      <c r="BG120" s="803"/>
      <c r="BH120" s="801" t="s">
        <v>38</v>
      </c>
      <c r="BI120" s="802"/>
      <c r="BJ120" s="802"/>
      <c r="BK120" s="802"/>
      <c r="BL120" s="803"/>
      <c r="BM120" s="801" t="s">
        <v>37</v>
      </c>
      <c r="BN120" s="802"/>
      <c r="BO120" s="802"/>
      <c r="BP120" s="802"/>
      <c r="BQ120" s="804"/>
      <c r="BR120" s="18" t="s">
        <v>142</v>
      </c>
      <c r="BS120" s="455"/>
      <c r="BT120" s="455"/>
      <c r="BU120" s="455"/>
      <c r="BV120" s="455"/>
      <c r="BW120" s="455"/>
      <c r="BX120" s="455"/>
      <c r="BY120" s="455"/>
      <c r="BZ120" s="469"/>
      <c r="CA120" s="469"/>
      <c r="CB120" s="469"/>
      <c r="CC120" s="469"/>
      <c r="CD120" s="469"/>
      <c r="CE120" s="469"/>
      <c r="CF120" s="469"/>
      <c r="CG120" s="469"/>
      <c r="CH120" s="469"/>
      <c r="CI120" s="469"/>
      <c r="CJ120" s="469"/>
      <c r="CK120" s="469"/>
      <c r="CL120" s="469"/>
      <c r="CM120" s="373"/>
      <c r="CN120" s="373"/>
      <c r="CO120" s="373"/>
      <c r="CP120" s="373"/>
      <c r="CQ120" s="373"/>
      <c r="CR120" s="373"/>
      <c r="CS120" s="373"/>
      <c r="CT120" s="373"/>
      <c r="CU120" s="373"/>
      <c r="CV120" s="373"/>
      <c r="CW120" s="373"/>
      <c r="CX120" s="373"/>
      <c r="CY120" s="373"/>
      <c r="CZ120" s="373"/>
    </row>
    <row r="121" s="341" customFormat="true" ht="24" x14ac:dyDescent="0.2">
      <c r="A121" s="361" t="s">
        <v>87</v>
      </c>
      <c r="B121" s="404"/>
      <c r="C121" s="446" t="s">
        <v>0</v>
      </c>
      <c r="D121" s="620" t="s">
        <v>1</v>
      </c>
      <c r="E121" s="620" t="s">
        <v>2</v>
      </c>
      <c r="F121" s="620" t="s">
        <v>3</v>
      </c>
      <c r="G121" s="621" t="s">
        <v>4</v>
      </c>
      <c r="H121" s="409" t="s">
        <v>0</v>
      </c>
      <c r="I121" s="631" t="s">
        <v>1</v>
      </c>
      <c r="J121" s="631" t="s">
        <v>2</v>
      </c>
      <c r="K121" s="631" t="s">
        <v>3</v>
      </c>
      <c r="L121" s="632" t="s">
        <v>4</v>
      </c>
      <c r="M121" s="410" t="s">
        <v>0</v>
      </c>
      <c r="N121" s="631" t="s">
        <v>1</v>
      </c>
      <c r="O121" s="631" t="s">
        <v>2</v>
      </c>
      <c r="P121" s="631" t="s">
        <v>3</v>
      </c>
      <c r="Q121" s="619" t="s">
        <v>4</v>
      </c>
      <c r="R121" s="409" t="s">
        <v>323</v>
      </c>
      <c r="S121" s="631" t="s">
        <v>432</v>
      </c>
      <c r="T121" s="631" t="s">
        <v>433</v>
      </c>
      <c r="U121" s="631" t="s">
        <v>257</v>
      </c>
      <c r="V121" s="631" t="s">
        <v>434</v>
      </c>
      <c r="W121" s="631" t="s">
        <v>326</v>
      </c>
      <c r="X121" s="631" t="s">
        <v>435</v>
      </c>
      <c r="Y121" s="631" t="s">
        <v>328</v>
      </c>
      <c r="Z121" s="631" t="s">
        <v>329</v>
      </c>
      <c r="AA121" s="631" t="s">
        <v>258</v>
      </c>
      <c r="AB121" s="631" t="s">
        <v>330</v>
      </c>
      <c r="AC121" s="631" t="s">
        <v>331</v>
      </c>
      <c r="AD121" s="631" t="s">
        <v>332</v>
      </c>
      <c r="AE121" s="631" t="s">
        <v>333</v>
      </c>
      <c r="AF121" s="631" t="s">
        <v>260</v>
      </c>
      <c r="AG121" s="631" t="s">
        <v>261</v>
      </c>
      <c r="AH121" s="631" t="s">
        <v>436</v>
      </c>
      <c r="AI121" s="631" t="s">
        <v>336</v>
      </c>
      <c r="AJ121" s="631" t="s">
        <v>337</v>
      </c>
      <c r="AK121" s="631" t="s">
        <v>338</v>
      </c>
      <c r="AL121" s="632" t="s">
        <v>437</v>
      </c>
      <c r="AM121" s="466"/>
      <c r="AN121" s="466"/>
      <c r="AO121" s="466"/>
      <c r="AP121" s="466"/>
      <c r="AQ121" s="466"/>
      <c r="AR121" s="466"/>
      <c r="AS121" s="466"/>
      <c r="AT121" s="466"/>
      <c r="AU121" s="466"/>
      <c r="AV121" s="466"/>
      <c r="AW121" s="466"/>
      <c r="AX121" s="466"/>
      <c r="AY121" s="466"/>
      <c r="AZ121" s="182"/>
      <c r="BA121" s="361" t="s">
        <v>117</v>
      </c>
      <c r="BB121" s="360"/>
      <c r="BC121" s="486" t="s">
        <v>0</v>
      </c>
      <c r="BD121" s="596" t="s">
        <v>1</v>
      </c>
      <c r="BE121" s="596" t="s">
        <v>2</v>
      </c>
      <c r="BF121" s="596" t="s">
        <v>3</v>
      </c>
      <c r="BG121" s="487" t="s">
        <v>4</v>
      </c>
      <c r="BH121" s="486" t="s">
        <v>0</v>
      </c>
      <c r="BI121" s="596" t="s">
        <v>1</v>
      </c>
      <c r="BJ121" s="596" t="s">
        <v>2</v>
      </c>
      <c r="BK121" s="596" t="s">
        <v>3</v>
      </c>
      <c r="BL121" s="487" t="s">
        <v>4</v>
      </c>
      <c r="BM121" s="486" t="s">
        <v>0</v>
      </c>
      <c r="BN121" s="596" t="s">
        <v>1</v>
      </c>
      <c r="BO121" s="596" t="s">
        <v>2</v>
      </c>
      <c r="BP121" s="596" t="s">
        <v>3</v>
      </c>
      <c r="BQ121" s="487" t="s">
        <v>4</v>
      </c>
      <c r="BR121" s="486" t="s">
        <v>323</v>
      </c>
      <c r="BS121" s="596" t="s">
        <v>432</v>
      </c>
      <c r="BT121" s="596" t="s">
        <v>433</v>
      </c>
      <c r="BU121" s="596" t="s">
        <v>257</v>
      </c>
      <c r="BV121" s="596" t="s">
        <v>434</v>
      </c>
      <c r="BW121" s="596" t="s">
        <v>326</v>
      </c>
      <c r="BX121" s="596" t="s">
        <v>435</v>
      </c>
      <c r="BY121" s="597" t="s">
        <v>328</v>
      </c>
      <c r="BZ121" s="597" t="s">
        <v>329</v>
      </c>
      <c r="CA121" s="597" t="s">
        <v>258</v>
      </c>
      <c r="CB121" s="597" t="s">
        <v>330</v>
      </c>
      <c r="CC121" s="597" t="s">
        <v>331</v>
      </c>
      <c r="CD121" s="597" t="s">
        <v>332</v>
      </c>
      <c r="CE121" s="597" t="s">
        <v>333</v>
      </c>
      <c r="CF121" s="597" t="s">
        <v>260</v>
      </c>
      <c r="CG121" s="597" t="s">
        <v>261</v>
      </c>
      <c r="CH121" s="597" t="s">
        <v>436</v>
      </c>
      <c r="CI121" s="597" t="s">
        <v>336</v>
      </c>
      <c r="CJ121" s="597" t="s">
        <v>337</v>
      </c>
      <c r="CK121" s="597" t="s">
        <v>338</v>
      </c>
      <c r="CL121" s="597" t="s">
        <v>437</v>
      </c>
      <c r="CM121" s="180"/>
      <c r="CN121" s="180"/>
      <c r="CO121" s="180"/>
      <c r="CP121" s="180"/>
      <c r="CQ121" s="180"/>
      <c r="CR121" s="180"/>
      <c r="CS121" s="180"/>
      <c r="CT121" s="180"/>
      <c r="CU121" s="180"/>
      <c r="CV121" s="180"/>
      <c r="CW121" s="180"/>
      <c r="CX121" s="180"/>
      <c r="CY121" s="180"/>
      <c r="CZ121" s="180"/>
    </row>
    <row r="122" s="341" customFormat="true" ht="15" customHeight="true" x14ac:dyDescent="0.2">
      <c r="A122" s="834" t="s">
        <v>18</v>
      </c>
      <c r="B122" s="406" t="s">
        <v>14</v>
      </c>
      <c r="C122" s="130">
        <v>1.0652479973732858</v>
      </c>
      <c r="D122" s="129">
        <v>1.7647719661602632</v>
      </c>
      <c r="E122" s="129">
        <v>3.9758434461055017</v>
      </c>
      <c r="F122" s="129">
        <v>9.920686348970122</v>
      </c>
      <c r="G122" s="128">
        <v>57.390932288518258</v>
      </c>
      <c r="H122" s="127">
        <v>10.595377824950186</v>
      </c>
      <c r="I122" s="129">
        <v>34.115950777993447</v>
      </c>
      <c r="J122" s="129">
        <v>60.939826731140791</v>
      </c>
      <c r="K122" s="129">
        <v>72.127803927301542</v>
      </c>
      <c r="L122" s="126">
        <v>84.883307199412542</v>
      </c>
      <c r="M122" s="130">
        <v>0.57501772084695479</v>
      </c>
      <c r="N122" s="129">
        <v>1.44649914410818</v>
      </c>
      <c r="O122" s="129">
        <v>2.4623776679847804</v>
      </c>
      <c r="P122" s="129">
        <v>3.9851172769915069</v>
      </c>
      <c r="Q122" s="128">
        <v>10.64282798297811</v>
      </c>
      <c r="R122" s="127">
        <v>5.3203786053505517</v>
      </c>
      <c r="S122" s="129">
        <v>5.7979497635602177</v>
      </c>
      <c r="T122" s="129">
        <v>12.947568537118615</v>
      </c>
      <c r="U122" s="129">
        <v>11.898184762045075</v>
      </c>
      <c r="V122" s="129">
        <v>0.48390874513300791</v>
      </c>
      <c r="W122" s="129">
        <v>13.302113838602217</v>
      </c>
      <c r="X122" s="129">
        <v>8.0362615480968049</v>
      </c>
      <c r="Y122" s="129">
        <v>2.7314632571784117</v>
      </c>
      <c r="Z122" s="129">
        <v>1.760474967952635</v>
      </c>
      <c r="AA122" s="129">
        <v>21.608853330678851</v>
      </c>
      <c r="AB122" s="129">
        <v>7.0344326197775402</v>
      </c>
      <c r="AC122" s="129">
        <v>7.7111051379484072</v>
      </c>
      <c r="AD122" s="129">
        <v>6.6922418048491874</v>
      </c>
      <c r="AE122" s="129">
        <v>11.137070968826363</v>
      </c>
      <c r="AF122" s="129">
        <v>23.993549607075757</v>
      </c>
      <c r="AG122" s="129">
        <v>69.815583000614239</v>
      </c>
      <c r="AH122" s="129">
        <v>11.028708379046961</v>
      </c>
      <c r="AI122" s="129">
        <v>8.8966925302392994</v>
      </c>
      <c r="AJ122" s="129">
        <v>13.552259676360979</v>
      </c>
      <c r="AK122" s="129">
        <v>12.040019905835257</v>
      </c>
      <c r="AL122" s="126">
        <v>1.9483164285840595</v>
      </c>
      <c r="AM122" s="466"/>
      <c r="AN122" s="466"/>
      <c r="AO122" s="466"/>
      <c r="AP122" s="466"/>
      <c r="AQ122" s="466"/>
      <c r="AR122" s="466"/>
      <c r="AS122" s="466"/>
      <c r="AT122" s="466"/>
      <c r="AU122" s="466"/>
      <c r="AV122" s="466"/>
      <c r="AW122" s="466"/>
      <c r="AX122" s="466"/>
      <c r="AY122" s="466"/>
      <c r="AZ122" s="182"/>
      <c r="BA122" s="807" t="s">
        <v>18</v>
      </c>
      <c r="BB122" s="627" t="s">
        <v>14</v>
      </c>
      <c r="BC122" s="517">
        <v>213.66217399999999</v>
      </c>
      <c r="BD122" s="513">
        <v>353.70850500000006</v>
      </c>
      <c r="BE122" s="513">
        <v>797.23364800000013</v>
      </c>
      <c r="BF122" s="513">
        <v>1989.7267949999989</v>
      </c>
      <c r="BG122" s="526">
        <v>11505.03694999998</v>
      </c>
      <c r="BH122" s="517">
        <v>479.71478700000011</v>
      </c>
      <c r="BI122" s="513">
        <v>1546.970843999999</v>
      </c>
      <c r="BJ122" s="513">
        <v>2756.9184670000041</v>
      </c>
      <c r="BK122" s="513">
        <v>3265.8276170000026</v>
      </c>
      <c r="BL122" s="526">
        <v>3843.3111950000011</v>
      </c>
      <c r="BM122" s="517">
        <v>89.265174000000002</v>
      </c>
      <c r="BN122" s="513">
        <v>224.51770800000003</v>
      </c>
      <c r="BO122" s="513">
        <v>382.10353899999996</v>
      </c>
      <c r="BP122" s="513">
        <v>618.88046499999996</v>
      </c>
      <c r="BQ122" s="526">
        <v>1651.858275999999</v>
      </c>
      <c r="BR122" s="517">
        <v>78.372419999999977</v>
      </c>
      <c r="BS122" s="513">
        <v>272.50450799999993</v>
      </c>
      <c r="BT122" s="513">
        <v>61.283098000000003</v>
      </c>
      <c r="BU122" s="513">
        <v>497.18321700000013</v>
      </c>
      <c r="BV122" s="513">
        <v>2.2761620000000002</v>
      </c>
      <c r="BW122" s="513">
        <v>780.99732600000004</v>
      </c>
      <c r="BX122" s="513">
        <v>536.25164300000006</v>
      </c>
      <c r="BY122" s="521">
        <v>106.30784700000004</v>
      </c>
      <c r="BZ122" s="521">
        <v>92.661299000000014</v>
      </c>
      <c r="CA122" s="521">
        <v>1302.3437210000002</v>
      </c>
      <c r="CB122" s="521">
        <v>688.5158040000008</v>
      </c>
      <c r="CC122" s="521">
        <v>554.83301799999992</v>
      </c>
      <c r="CD122" s="521">
        <v>488.910416</v>
      </c>
      <c r="CE122" s="521">
        <v>566.53657199999998</v>
      </c>
      <c r="CF122" s="521">
        <v>1337.3671950000009</v>
      </c>
      <c r="CG122" s="521">
        <v>5640.3951280000019</v>
      </c>
      <c r="CH122" s="521">
        <v>611.47847800000011</v>
      </c>
      <c r="CI122" s="521">
        <v>196.60481200000004</v>
      </c>
      <c r="CJ122" s="521">
        <v>279.62088700000004</v>
      </c>
      <c r="CK122" s="521">
        <v>717.63927099999989</v>
      </c>
      <c r="CL122" s="521">
        <v>47.285250000000005</v>
      </c>
      <c r="CM122" s="1"/>
      <c r="CN122" s="1"/>
      <c r="CO122" s="1"/>
      <c r="CP122" s="1"/>
      <c r="CQ122" s="1"/>
      <c r="CR122" s="1"/>
      <c r="CS122" s="1"/>
      <c r="CT122" s="1"/>
      <c r="CU122" s="1"/>
      <c r="CV122" s="1"/>
      <c r="CW122" s="1"/>
      <c r="CX122" s="1"/>
      <c r="CY122" s="1"/>
      <c r="CZ122" s="2"/>
    </row>
    <row r="123" s="341" customFormat="true" ht="15" customHeight="true" x14ac:dyDescent="0.2">
      <c r="A123" s="808"/>
      <c r="B123" s="407" t="s">
        <v>51</v>
      </c>
      <c r="C123" s="125">
        <v>98.934752002626666</v>
      </c>
      <c r="D123" s="124">
        <v>98.235228033839732</v>
      </c>
      <c r="E123" s="124">
        <v>96.024156553894628</v>
      </c>
      <c r="F123" s="124">
        <v>90.079313651029864</v>
      </c>
      <c r="G123" s="123">
        <v>42.609067711481657</v>
      </c>
      <c r="H123" s="122">
        <v>89.404622175049838</v>
      </c>
      <c r="I123" s="124">
        <v>65.884049222006496</v>
      </c>
      <c r="J123" s="124">
        <v>39.060173268859252</v>
      </c>
      <c r="K123" s="124">
        <v>27.872196072698465</v>
      </c>
      <c r="L123" s="121">
        <v>15.116692800587497</v>
      </c>
      <c r="M123" s="125">
        <v>99.424982279152999</v>
      </c>
      <c r="N123" s="124">
        <v>98.553500855891784</v>
      </c>
      <c r="O123" s="124">
        <v>97.537622332015189</v>
      </c>
      <c r="P123" s="124">
        <v>96.01488272300854</v>
      </c>
      <c r="Q123" s="123">
        <v>89.357172017021881</v>
      </c>
      <c r="R123" s="122">
        <v>94.679621394649445</v>
      </c>
      <c r="S123" s="124">
        <v>94.202050236439732</v>
      </c>
      <c r="T123" s="124">
        <v>87.052431462881373</v>
      </c>
      <c r="U123" s="124">
        <v>88.101815237954852</v>
      </c>
      <c r="V123" s="124">
        <v>99.516091254866993</v>
      </c>
      <c r="W123" s="124">
        <v>86.697886161397577</v>
      </c>
      <c r="X123" s="124">
        <v>91.963738451903126</v>
      </c>
      <c r="Y123" s="124">
        <v>97.268536742821539</v>
      </c>
      <c r="Z123" s="124">
        <v>98.239525032047339</v>
      </c>
      <c r="AA123" s="124">
        <v>78.391146669321344</v>
      </c>
      <c r="AB123" s="124">
        <v>92.965567380222396</v>
      </c>
      <c r="AC123" s="124">
        <v>92.288894862051592</v>
      </c>
      <c r="AD123" s="124">
        <v>93.30775819515074</v>
      </c>
      <c r="AE123" s="124">
        <v>88.862929031173451</v>
      </c>
      <c r="AF123" s="124">
        <v>76.006450392924322</v>
      </c>
      <c r="AG123" s="124">
        <v>30.184416999385789</v>
      </c>
      <c r="AH123" s="124">
        <v>88.971291620952968</v>
      </c>
      <c r="AI123" s="124">
        <v>91.10330746976075</v>
      </c>
      <c r="AJ123" s="124">
        <v>86.447740323638982</v>
      </c>
      <c r="AK123" s="124">
        <v>87.959980094164663</v>
      </c>
      <c r="AL123" s="121">
        <v>98.05168357141595</v>
      </c>
      <c r="AM123" s="466"/>
      <c r="AN123" s="466"/>
      <c r="AO123" s="466"/>
      <c r="AP123" s="466"/>
      <c r="AQ123" s="466"/>
      <c r="AR123" s="466"/>
      <c r="AS123" s="466"/>
      <c r="AT123" s="466"/>
      <c r="AU123" s="466"/>
      <c r="AV123" s="466"/>
      <c r="AW123" s="466"/>
      <c r="AX123" s="466"/>
      <c r="AY123" s="466"/>
      <c r="AZ123" s="182"/>
      <c r="BA123" s="799"/>
      <c r="BB123" s="625" t="s">
        <v>51</v>
      </c>
      <c r="BC123" s="518">
        <v>19843.843170000011</v>
      </c>
      <c r="BD123" s="514">
        <v>19689.02289499998</v>
      </c>
      <c r="BE123" s="514">
        <v>19254.703980000002</v>
      </c>
      <c r="BF123" s="514">
        <v>18066.615327000003</v>
      </c>
      <c r="BG123" s="527">
        <v>8541.7483019999945</v>
      </c>
      <c r="BH123" s="518">
        <v>4047.8706839999982</v>
      </c>
      <c r="BI123" s="514">
        <v>2987.479489999997</v>
      </c>
      <c r="BJ123" s="514">
        <v>1767.0826909999998</v>
      </c>
      <c r="BK123" s="514">
        <v>1262.0069199999991</v>
      </c>
      <c r="BL123" s="527">
        <v>684.44735000000014</v>
      </c>
      <c r="BM123" s="518">
        <v>15434.634484000026</v>
      </c>
      <c r="BN123" s="514">
        <v>15296.936896000017</v>
      </c>
      <c r="BO123" s="514">
        <v>15135.562331999998</v>
      </c>
      <c r="BP123" s="514">
        <v>14910.912562000025</v>
      </c>
      <c r="BQ123" s="527">
        <v>13869.000265000026</v>
      </c>
      <c r="BR123" s="518">
        <v>1394.688536999998</v>
      </c>
      <c r="BS123" s="514">
        <v>4427.5104820000006</v>
      </c>
      <c r="BT123" s="514">
        <v>412.03432700000002</v>
      </c>
      <c r="BU123" s="514">
        <v>3681.4644249999992</v>
      </c>
      <c r="BV123" s="514">
        <v>468.09392800000012</v>
      </c>
      <c r="BW123" s="514">
        <v>5090.2298749999982</v>
      </c>
      <c r="BX123" s="514">
        <v>6136.6476870000042</v>
      </c>
      <c r="BY123" s="522">
        <v>3785.6664170000022</v>
      </c>
      <c r="BZ123" s="522">
        <v>5170.7648040000058</v>
      </c>
      <c r="CA123" s="522">
        <v>4724.5550740000081</v>
      </c>
      <c r="CB123" s="522">
        <v>9099.2786239999969</v>
      </c>
      <c r="CC123" s="522">
        <v>6640.4134229999881</v>
      </c>
      <c r="CD123" s="522">
        <v>6816.7194499999996</v>
      </c>
      <c r="CE123" s="522">
        <v>4520.4075049999983</v>
      </c>
      <c r="CF123" s="522">
        <v>4236.4941839999992</v>
      </c>
      <c r="CG123" s="522">
        <v>2438.596532</v>
      </c>
      <c r="CH123" s="522">
        <v>4932.9466440000087</v>
      </c>
      <c r="CI123" s="522">
        <v>2013.259262000003</v>
      </c>
      <c r="CJ123" s="522">
        <v>1783.6578110000009</v>
      </c>
      <c r="CK123" s="522">
        <v>5242.8099359999969</v>
      </c>
      <c r="CL123" s="522">
        <v>2379.6947470000046</v>
      </c>
      <c r="CM123" s="1"/>
      <c r="CN123" s="1"/>
      <c r="CO123" s="1"/>
      <c r="CP123" s="1"/>
      <c r="CQ123" s="1"/>
      <c r="CR123" s="1"/>
      <c r="CS123" s="1"/>
      <c r="CT123" s="1"/>
      <c r="CU123" s="1"/>
      <c r="CV123" s="1"/>
      <c r="CW123" s="1"/>
      <c r="CX123" s="1"/>
      <c r="CY123" s="1"/>
      <c r="CZ123" s="2"/>
    </row>
    <row r="124" s="341" customFormat="true" ht="15" customHeight="true" x14ac:dyDescent="0.2">
      <c r="A124" s="808" t="s">
        <v>50</v>
      </c>
      <c r="B124" s="407" t="s">
        <v>15</v>
      </c>
      <c r="C124" s="125">
        <f>C122*C129/100</f>
        <v>0.57661680612639432</v>
      </c>
      <c r="D124" s="124">
        <f>D122*D129/100</f>
        <v>0.87111877376154512</v>
      </c>
      <c r="E124" s="124">
        <f t="shared" ref="E124:AL124" si="3">E122*E129/100</f>
        <v>2.3024078819408893</v>
      </c>
      <c r="F124" s="124">
        <f t="shared" si="3"/>
        <v>5.1407964957418608</v>
      </c>
      <c r="G124" s="123">
        <f t="shared" si="3"/>
        <v>32.184298076759838</v>
      </c>
      <c r="H124" s="122">
        <f t="shared" si="3"/>
        <v>3.6906465380915154</v>
      </c>
      <c r="I124" s="124">
        <f t="shared" si="3"/>
        <v>13.423435868300853</v>
      </c>
      <c r="J124" s="124">
        <f t="shared" si="3"/>
        <v>26.687834479250768</v>
      </c>
      <c r="K124" s="124">
        <f t="shared" si="3"/>
        <v>37.480054423243395</v>
      </c>
      <c r="L124" s="121">
        <f t="shared" si="3"/>
        <v>57.583731576834808</v>
      </c>
      <c r="M124" s="125">
        <f t="shared" si="3"/>
        <v>0.39599144128917735</v>
      </c>
      <c r="N124" s="124">
        <f t="shared" si="3"/>
        <v>0.69690734380090602</v>
      </c>
      <c r="O124" s="124">
        <f t="shared" si="3"/>
        <v>1.448860716998486</v>
      </c>
      <c r="P124" s="124">
        <f t="shared" si="3"/>
        <v>2.6754851347556037</v>
      </c>
      <c r="Q124" s="123">
        <f t="shared" si="3"/>
        <v>7.3034235574378421</v>
      </c>
      <c r="R124" s="122">
        <f t="shared" si="3"/>
        <v>4.4403570462698845</v>
      </c>
      <c r="S124" s="124">
        <f t="shared" si="3"/>
        <v>3.1005175581365529</v>
      </c>
      <c r="T124" s="124">
        <f t="shared" si="3"/>
        <v>10.819301396016915</v>
      </c>
      <c r="U124" s="124">
        <f t="shared" si="3"/>
        <v>8.3530693636790723</v>
      </c>
      <c r="V124" s="124">
        <f t="shared" si="3"/>
        <v>0.48390874513300797</v>
      </c>
      <c r="W124" s="124">
        <f t="shared" si="3"/>
        <v>8.934432241195756</v>
      </c>
      <c r="X124" s="124">
        <f t="shared" si="3"/>
        <v>5.8083150061468549</v>
      </c>
      <c r="Y124" s="124">
        <f t="shared" si="3"/>
        <v>2.2556256296971218</v>
      </c>
      <c r="Z124" s="124">
        <f t="shared" si="3"/>
        <v>1.3202375532619859</v>
      </c>
      <c r="AA124" s="124">
        <f t="shared" si="3"/>
        <v>9.3560889966794338</v>
      </c>
      <c r="AB124" s="124">
        <f t="shared" si="3"/>
        <v>2.8490528489468994</v>
      </c>
      <c r="AC124" s="124">
        <f t="shared" si="3"/>
        <v>3.2589244152061485</v>
      </c>
      <c r="AD124" s="124">
        <f t="shared" si="3"/>
        <v>4.8377214488353024</v>
      </c>
      <c r="AE124" s="124">
        <f t="shared" si="3"/>
        <v>8.0261616172667694</v>
      </c>
      <c r="AF124" s="124">
        <f t="shared" si="3"/>
        <v>13.89839497836569</v>
      </c>
      <c r="AG124" s="124">
        <f t="shared" si="3"/>
        <v>32.463535397126584</v>
      </c>
      <c r="AH124" s="124">
        <f t="shared" si="3"/>
        <v>8.9989974798328429</v>
      </c>
      <c r="AI124" s="124">
        <f t="shared" si="3"/>
        <v>6.2710309032337284</v>
      </c>
      <c r="AJ124" s="124">
        <f t="shared" si="3"/>
        <v>9.7082060312144947</v>
      </c>
      <c r="AK124" s="124">
        <f t="shared" si="3"/>
        <v>7.2123226131201212</v>
      </c>
      <c r="AL124" s="121">
        <f t="shared" si="3"/>
        <v>1.8802603670573197</v>
      </c>
      <c r="AM124" s="466"/>
      <c r="AN124" s="466"/>
      <c r="AO124" s="466"/>
      <c r="AP124" s="466"/>
      <c r="AQ124" s="466"/>
      <c r="AR124" s="466"/>
      <c r="AS124" s="466"/>
      <c r="AT124" s="466"/>
      <c r="AU124" s="466"/>
      <c r="AV124" s="466"/>
      <c r="AW124" s="466"/>
      <c r="AX124" s="466"/>
      <c r="AY124" s="466"/>
      <c r="AZ124" s="182"/>
      <c r="BA124" s="799" t="s">
        <v>50</v>
      </c>
      <c r="BB124" s="625" t="s">
        <v>15</v>
      </c>
      <c r="BC124" s="518">
        <v>115.31199100000002</v>
      </c>
      <c r="BD124" s="514">
        <v>174.59599599999996</v>
      </c>
      <c r="BE124" s="514">
        <v>456.03205399999996</v>
      </c>
      <c r="BF124" s="514">
        <v>1025.1974129999994</v>
      </c>
      <c r="BG124" s="527">
        <v>6433.7530260000058</v>
      </c>
      <c r="BH124" s="518">
        <v>166.87648400000003</v>
      </c>
      <c r="BI124" s="514">
        <v>604.2307679999999</v>
      </c>
      <c r="BJ124" s="514">
        <v>1196.6916059999999</v>
      </c>
      <c r="BK124" s="514">
        <v>1692.8599469999995</v>
      </c>
      <c r="BL124" s="527">
        <v>2607.2523270000011</v>
      </c>
      <c r="BM124" s="518">
        <v>61.473314000000002</v>
      </c>
      <c r="BN124" s="514">
        <v>108.17015699999999</v>
      </c>
      <c r="BO124" s="514">
        <v>224.82936499999997</v>
      </c>
      <c r="BP124" s="514">
        <v>408.952473</v>
      </c>
      <c r="BQ124" s="527">
        <v>1133.5540389999994</v>
      </c>
      <c r="BR124" s="518">
        <v>65.409165999999999</v>
      </c>
      <c r="BS124" s="514">
        <v>145.72479000000001</v>
      </c>
      <c r="BT124" s="514">
        <v>50.680203999999996</v>
      </c>
      <c r="BU124" s="514">
        <v>349.04533600000013</v>
      </c>
      <c r="BV124" s="514">
        <v>2.2761620000000002</v>
      </c>
      <c r="BW124" s="514">
        <v>524.56081600000005</v>
      </c>
      <c r="BX124" s="514">
        <v>380.53716800000001</v>
      </c>
      <c r="BY124" s="522">
        <v>87.788369000000017</v>
      </c>
      <c r="BZ124" s="522">
        <v>69.489727999999999</v>
      </c>
      <c r="CA124" s="522">
        <v>563.88201499999991</v>
      </c>
      <c r="CB124" s="522">
        <v>278.85943599999996</v>
      </c>
      <c r="CC124" s="522">
        <v>234.48764300000002</v>
      </c>
      <c r="CD124" s="522">
        <v>353.42602299999999</v>
      </c>
      <c r="CE124" s="522">
        <v>408.28635300000002</v>
      </c>
      <c r="CF124" s="522">
        <v>774.67727000000014</v>
      </c>
      <c r="CG124" s="522">
        <v>2602.4083489999994</v>
      </c>
      <c r="CH124" s="522">
        <v>498.94267700000023</v>
      </c>
      <c r="CI124" s="522">
        <v>138.58125899999999</v>
      </c>
      <c r="CJ124" s="522">
        <v>200.30734700000002</v>
      </c>
      <c r="CK124" s="522">
        <v>429.8868260000001</v>
      </c>
      <c r="CL124" s="522">
        <v>45.63354300000001</v>
      </c>
      <c r="CM124" s="1"/>
      <c r="CN124" s="1"/>
      <c r="CO124" s="1"/>
      <c r="CP124" s="1"/>
      <c r="CQ124" s="1"/>
      <c r="CR124" s="1"/>
      <c r="CS124" s="1"/>
      <c r="CT124" s="1"/>
      <c r="CU124" s="1"/>
      <c r="CV124" s="1"/>
      <c r="CW124" s="1"/>
      <c r="CX124" s="1"/>
      <c r="CY124" s="1"/>
      <c r="CZ124" s="2"/>
    </row>
    <row r="125" s="341" customFormat="true" ht="15" customHeight="true" x14ac:dyDescent="0.2">
      <c r="A125" s="808"/>
      <c r="B125" s="407" t="s">
        <v>16</v>
      </c>
      <c r="C125" s="125">
        <f>C122*C128/100</f>
        <v>0.48863119124689147</v>
      </c>
      <c r="D125" s="124">
        <f>D122*D128/100</f>
        <v>0.89365319239871766</v>
      </c>
      <c r="E125" s="124">
        <f t="shared" ref="E125:AL125" si="4">E122*E128/100</f>
        <v>1.6734355641646115</v>
      </c>
      <c r="F125" s="124">
        <f t="shared" si="4"/>
        <v>4.7798898532282612</v>
      </c>
      <c r="G125" s="123">
        <f t="shared" si="4"/>
        <v>25.206634211758555</v>
      </c>
      <c r="H125" s="122">
        <f t="shared" si="4"/>
        <v>6.904731286858671</v>
      </c>
      <c r="I125" s="124">
        <f t="shared" si="4"/>
        <v>20.692514909692623</v>
      </c>
      <c r="J125" s="124">
        <f t="shared" si="4"/>
        <v>34.251992251889959</v>
      </c>
      <c r="K125" s="124">
        <f t="shared" si="4"/>
        <v>34.647749504058062</v>
      </c>
      <c r="L125" s="121">
        <f t="shared" si="4"/>
        <v>27.299575622577745</v>
      </c>
      <c r="M125" s="125">
        <f t="shared" si="4"/>
        <v>0.17902627955777745</v>
      </c>
      <c r="N125" s="124">
        <f t="shared" si="4"/>
        <v>0.74959180030727379</v>
      </c>
      <c r="O125" s="124">
        <f t="shared" si="4"/>
        <v>1.0135169509862942</v>
      </c>
      <c r="P125" s="124">
        <f t="shared" si="4"/>
        <v>1.3096321422359041</v>
      </c>
      <c r="Q125" s="123">
        <f t="shared" si="4"/>
        <v>3.3394044255402706</v>
      </c>
      <c r="R125" s="122">
        <f t="shared" si="4"/>
        <v>0.8800215590806687</v>
      </c>
      <c r="S125" s="124">
        <f t="shared" si="4"/>
        <v>2.6974322054236661</v>
      </c>
      <c r="T125" s="124">
        <f t="shared" si="4"/>
        <v>2.1282671411017002</v>
      </c>
      <c r="U125" s="124">
        <f t="shared" si="4"/>
        <v>3.5451153983660038</v>
      </c>
      <c r="V125" s="124">
        <f t="shared" si="4"/>
        <v>0</v>
      </c>
      <c r="W125" s="124">
        <f t="shared" si="4"/>
        <v>4.3676815974064631</v>
      </c>
      <c r="X125" s="124">
        <f t="shared" si="4"/>
        <v>2.22794654194995</v>
      </c>
      <c r="Y125" s="124">
        <f t="shared" si="4"/>
        <v>0.4758376274812896</v>
      </c>
      <c r="Z125" s="124">
        <f t="shared" si="4"/>
        <v>0.44023741469064881</v>
      </c>
      <c r="AA125" s="124">
        <f t="shared" si="4"/>
        <v>12.252764333999414</v>
      </c>
      <c r="AB125" s="124">
        <f t="shared" si="4"/>
        <v>4.1853797708306315</v>
      </c>
      <c r="AC125" s="124">
        <f t="shared" si="4"/>
        <v>4.4521807227422592</v>
      </c>
      <c r="AD125" s="124">
        <f t="shared" si="4"/>
        <v>1.8545203560138848</v>
      </c>
      <c r="AE125" s="124">
        <f t="shared" si="4"/>
        <v>3.1109093515595925</v>
      </c>
      <c r="AF125" s="124">
        <f t="shared" si="4"/>
        <v>10.095154628710054</v>
      </c>
      <c r="AG125" s="124">
        <f t="shared" si="4"/>
        <v>37.352047603487634</v>
      </c>
      <c r="AH125" s="124">
        <f t="shared" si="4"/>
        <v>2.0297108992141193</v>
      </c>
      <c r="AI125" s="124">
        <f t="shared" si="4"/>
        <v>2.6256616270055688</v>
      </c>
      <c r="AJ125" s="124">
        <f t="shared" si="4"/>
        <v>3.8440536451464853</v>
      </c>
      <c r="AK125" s="124">
        <f t="shared" si="4"/>
        <v>4.827697292715138</v>
      </c>
      <c r="AL125" s="121">
        <f t="shared" si="4"/>
        <v>6.805606152674018E-2</v>
      </c>
      <c r="AM125" s="466"/>
      <c r="AN125" s="466"/>
      <c r="AO125" s="466"/>
      <c r="AP125" s="466"/>
      <c r="AQ125" s="466"/>
      <c r="AR125" s="466"/>
      <c r="AS125" s="466"/>
      <c r="AT125" s="466"/>
      <c r="AU125" s="466"/>
      <c r="AV125" s="466"/>
      <c r="AW125" s="466"/>
      <c r="AX125" s="466"/>
      <c r="AY125" s="466"/>
      <c r="AZ125" s="182"/>
      <c r="BA125" s="799"/>
      <c r="BB125" s="625" t="s">
        <v>16</v>
      </c>
      <c r="BC125" s="518">
        <v>97.716602999999978</v>
      </c>
      <c r="BD125" s="514">
        <v>179.11250900000002</v>
      </c>
      <c r="BE125" s="514">
        <v>331.45311200000003</v>
      </c>
      <c r="BF125" s="514">
        <v>953.22402199999965</v>
      </c>
      <c r="BG125" s="527">
        <v>5038.893772000004</v>
      </c>
      <c r="BH125" s="518">
        <v>312.20472300000006</v>
      </c>
      <c r="BI125" s="514">
        <v>931.43471600000032</v>
      </c>
      <c r="BJ125" s="514">
        <v>1535.8710220000012</v>
      </c>
      <c r="BK125" s="514">
        <v>1564.9333570000001</v>
      </c>
      <c r="BL125" s="527">
        <v>1236.0588680000008</v>
      </c>
      <c r="BM125" s="518">
        <v>27.79186</v>
      </c>
      <c r="BN125" s="514">
        <v>116.34755100000001</v>
      </c>
      <c r="BO125" s="514">
        <v>157.27417399999999</v>
      </c>
      <c r="BP125" s="514">
        <v>200.17951000000002</v>
      </c>
      <c r="BQ125" s="527">
        <v>518.30423700000006</v>
      </c>
      <c r="BR125" s="518">
        <v>12.963253999999999</v>
      </c>
      <c r="BS125" s="514">
        <v>126.77971799999997</v>
      </c>
      <c r="BT125" s="514">
        <v>9.9693139999999989</v>
      </c>
      <c r="BU125" s="514">
        <v>148.13788100000002</v>
      </c>
      <c r="BV125" s="514">
        <v>0</v>
      </c>
      <c r="BW125" s="514">
        <v>256.43651</v>
      </c>
      <c r="BX125" s="514">
        <v>145.96599300000003</v>
      </c>
      <c r="BY125" s="522">
        <v>18.519478000000003</v>
      </c>
      <c r="BZ125" s="522">
        <v>23.171571</v>
      </c>
      <c r="CA125" s="522">
        <v>738.46170600000005</v>
      </c>
      <c r="CB125" s="522">
        <v>409.65636799999987</v>
      </c>
      <c r="CC125" s="522">
        <v>320.34537499999988</v>
      </c>
      <c r="CD125" s="522">
        <v>135.48439299999998</v>
      </c>
      <c r="CE125" s="522">
        <v>158.25021900000002</v>
      </c>
      <c r="CF125" s="522">
        <v>562.68992500000013</v>
      </c>
      <c r="CG125" s="522">
        <v>2994.2912670000037</v>
      </c>
      <c r="CH125" s="522">
        <v>112.53580099999999</v>
      </c>
      <c r="CI125" s="522">
        <v>58.023553000000007</v>
      </c>
      <c r="CJ125" s="522">
        <v>79.313540000000003</v>
      </c>
      <c r="CK125" s="522">
        <v>287.75244500000002</v>
      </c>
      <c r="CL125" s="522">
        <v>1.651707</v>
      </c>
      <c r="CM125" s="1"/>
      <c r="CN125" s="1"/>
      <c r="CO125" s="1"/>
      <c r="CP125" s="1"/>
      <c r="CQ125" s="1"/>
      <c r="CR125" s="1"/>
      <c r="CS125" s="1"/>
      <c r="CT125" s="1"/>
      <c r="CU125" s="1"/>
      <c r="CV125" s="1"/>
      <c r="CW125" s="1"/>
      <c r="CX125" s="1"/>
      <c r="CY125" s="1"/>
      <c r="CZ125" s="2"/>
    </row>
    <row r="126" s="341" customFormat="true" ht="15" customHeight="true" x14ac:dyDescent="0.2">
      <c r="A126" s="808"/>
      <c r="B126" s="407" t="s">
        <v>22</v>
      </c>
      <c r="C126" s="125">
        <f>100-C124-C125-C127</f>
        <v>8.0024851237226642</v>
      </c>
      <c r="D126" s="124">
        <f>100-D124-D125-D127</f>
        <v>11.526722046477133</v>
      </c>
      <c r="E126" s="124">
        <f t="shared" ref="E126:AL126" si="5">100-E124-E125-E127</f>
        <v>13.914446012197317</v>
      </c>
      <c r="F126" s="124">
        <f t="shared" si="5"/>
        <v>20.043091589248505</v>
      </c>
      <c r="G126" s="123">
        <f t="shared" si="5"/>
        <v>27.925679568514454</v>
      </c>
      <c r="H126" s="122">
        <f t="shared" si="5"/>
        <v>32.096360800376367</v>
      </c>
      <c r="I126" s="124">
        <f t="shared" si="5"/>
        <v>47.187104864458711</v>
      </c>
      <c r="J126" s="124">
        <f t="shared" si="5"/>
        <v>31.605009023279329</v>
      </c>
      <c r="K126" s="124">
        <f t="shared" si="5"/>
        <v>26.610032300568069</v>
      </c>
      <c r="L126" s="121">
        <f t="shared" si="5"/>
        <v>14.879738093454318</v>
      </c>
      <c r="M126" s="125">
        <f t="shared" si="5"/>
        <v>6.2271797119084908</v>
      </c>
      <c r="N126" s="124">
        <f t="shared" si="5"/>
        <v>9.6680525458825031</v>
      </c>
      <c r="O126" s="124">
        <f t="shared" si="5"/>
        <v>12.273163192405093</v>
      </c>
      <c r="P126" s="124">
        <f t="shared" si="5"/>
        <v>12.907734250581086</v>
      </c>
      <c r="Q126" s="123">
        <f t="shared" si="5"/>
        <v>19.681420076928305</v>
      </c>
      <c r="R126" s="122">
        <f t="shared" si="5"/>
        <v>15.605838502988718</v>
      </c>
      <c r="S126" s="124">
        <f t="shared" si="5"/>
        <v>8.6398429763307547</v>
      </c>
      <c r="T126" s="124">
        <f t="shared" si="5"/>
        <v>19.23124815165562</v>
      </c>
      <c r="U126" s="124">
        <f t="shared" si="5"/>
        <v>20.801463594665933</v>
      </c>
      <c r="V126" s="124">
        <f t="shared" si="5"/>
        <v>14.636616669227379</v>
      </c>
      <c r="W126" s="124">
        <f t="shared" si="5"/>
        <v>24.534950389156535</v>
      </c>
      <c r="X126" s="124">
        <f t="shared" si="5"/>
        <v>21.167651531314988</v>
      </c>
      <c r="Y126" s="124">
        <f t="shared" si="5"/>
        <v>4.8137321907019412</v>
      </c>
      <c r="Z126" s="124">
        <f t="shared" si="5"/>
        <v>3.420393893197982</v>
      </c>
      <c r="AA126" s="124">
        <f t="shared" si="5"/>
        <v>20.716503586153117</v>
      </c>
      <c r="AB126" s="124">
        <f t="shared" si="5"/>
        <v>9.6108575319988319</v>
      </c>
      <c r="AC126" s="124">
        <f t="shared" si="5"/>
        <v>13.284308394962466</v>
      </c>
      <c r="AD126" s="124">
        <f t="shared" si="5"/>
        <v>13.109682868787189</v>
      </c>
      <c r="AE126" s="124">
        <f t="shared" si="5"/>
        <v>31.07623528136542</v>
      </c>
      <c r="AF126" s="124">
        <f t="shared" si="5"/>
        <v>28.097166084904892</v>
      </c>
      <c r="AG126" s="124">
        <f t="shared" si="5"/>
        <v>27.42790617613343</v>
      </c>
      <c r="AH126" s="124">
        <f t="shared" si="5"/>
        <v>8.0951369911928879</v>
      </c>
      <c r="AI126" s="124">
        <f t="shared" si="5"/>
        <v>26.015420123074932</v>
      </c>
      <c r="AJ126" s="124">
        <f t="shared" si="5"/>
        <v>15.711931369923036</v>
      </c>
      <c r="AK126" s="124">
        <f t="shared" si="5"/>
        <v>6.6408514904403404</v>
      </c>
      <c r="AL126" s="121">
        <f t="shared" si="5"/>
        <v>9.9500681628404379</v>
      </c>
      <c r="AM126" s="466"/>
      <c r="AN126" s="466"/>
      <c r="AO126" s="466"/>
      <c r="AP126" s="466"/>
      <c r="AQ126" s="466"/>
      <c r="AR126" s="466"/>
      <c r="AS126" s="466"/>
      <c r="AT126" s="466"/>
      <c r="AU126" s="466"/>
      <c r="AV126" s="466"/>
      <c r="AW126" s="466"/>
      <c r="AX126" s="466"/>
      <c r="AY126" s="466"/>
      <c r="AZ126" s="182"/>
      <c r="BA126" s="799"/>
      <c r="BB126" s="625" t="s">
        <v>22</v>
      </c>
      <c r="BC126" s="518">
        <v>1605.6750100000008</v>
      </c>
      <c r="BD126" s="514">
        <v>2310.2699390000012</v>
      </c>
      <c r="BE126" s="514">
        <v>2798.1204860000003</v>
      </c>
      <c r="BF126" s="514">
        <v>4027.8288679999991</v>
      </c>
      <c r="BG126" s="527">
        <v>5602.956984999998</v>
      </c>
      <c r="BH126" s="518">
        <v>1453.5532619999997</v>
      </c>
      <c r="BI126" s="514">
        <v>2141.7895909999988</v>
      </c>
      <c r="BJ126" s="514">
        <v>1431.6267419999999</v>
      </c>
      <c r="BK126" s="514">
        <v>1204.9596389999997</v>
      </c>
      <c r="BL126" s="527">
        <v>673.718613</v>
      </c>
      <c r="BM126" s="518">
        <v>966.70112999999992</v>
      </c>
      <c r="BN126" s="514">
        <v>1500.6223870000001</v>
      </c>
      <c r="BO126" s="514">
        <v>1904.5084560000005</v>
      </c>
      <c r="BP126" s="514">
        <v>2012.6460989999998</v>
      </c>
      <c r="BQ126" s="527">
        <v>3054.7253689999984</v>
      </c>
      <c r="BR126" s="518">
        <v>229.88351399999999</v>
      </c>
      <c r="BS126" s="514">
        <v>406.07391500000023</v>
      </c>
      <c r="BT126" s="514">
        <v>91.45455000000004</v>
      </c>
      <c r="BU126" s="514">
        <v>869.21986800000047</v>
      </c>
      <c r="BV126" s="514">
        <v>68.846266999999983</v>
      </c>
      <c r="BW126" s="514">
        <v>1440.5026810000013</v>
      </c>
      <c r="BX126" s="514">
        <v>1419.3976209999996</v>
      </c>
      <c r="BY126" s="522">
        <v>187.34921799999998</v>
      </c>
      <c r="BZ126" s="522">
        <v>180.02990500000001</v>
      </c>
      <c r="CA126" s="522">
        <v>1248.5627049999991</v>
      </c>
      <c r="CB126" s="522">
        <v>940.69097799999997</v>
      </c>
      <c r="CC126" s="522">
        <v>955.83872699999972</v>
      </c>
      <c r="CD126" s="522">
        <v>957.74490699999956</v>
      </c>
      <c r="CE126" s="522">
        <v>1580.8307100000011</v>
      </c>
      <c r="CF126" s="522">
        <v>1566.097089000001</v>
      </c>
      <c r="CG126" s="522">
        <v>2217.1027239999994</v>
      </c>
      <c r="CH126" s="522">
        <v>448.82880900000015</v>
      </c>
      <c r="CI126" s="522">
        <v>574.90542300000129</v>
      </c>
      <c r="CJ126" s="522">
        <v>324.18093300000015</v>
      </c>
      <c r="CK126" s="522">
        <v>395.82457999999974</v>
      </c>
      <c r="CL126" s="522">
        <v>241.48616399999992</v>
      </c>
      <c r="CM126" s="1"/>
      <c r="CN126" s="1"/>
      <c r="CO126" s="1"/>
      <c r="CP126" s="1"/>
      <c r="CQ126" s="1"/>
      <c r="CR126" s="1"/>
      <c r="CS126" s="1"/>
      <c r="CT126" s="1"/>
      <c r="CU126" s="1"/>
      <c r="CV126" s="1"/>
      <c r="CW126" s="1"/>
      <c r="CX126" s="1"/>
      <c r="CY126" s="1"/>
      <c r="CZ126" s="2"/>
    </row>
    <row r="127" s="341" customFormat="true" ht="15" customHeight="true" x14ac:dyDescent="0.2">
      <c r="A127" s="808"/>
      <c r="B127" s="407" t="s">
        <v>19</v>
      </c>
      <c r="C127" s="125">
        <v>90.932266878904045</v>
      </c>
      <c r="D127" s="124">
        <v>86.708505987362599</v>
      </c>
      <c r="E127" s="124">
        <v>82.109710541697183</v>
      </c>
      <c r="F127" s="124">
        <v>70.036222061781373</v>
      </c>
      <c r="G127" s="123">
        <v>14.683388142967162</v>
      </c>
      <c r="H127" s="122">
        <v>57.308261374673442</v>
      </c>
      <c r="I127" s="124">
        <v>18.696944357547814</v>
      </c>
      <c r="J127" s="124">
        <v>7.4551642455799429</v>
      </c>
      <c r="K127" s="124">
        <v>1.2621637721304735</v>
      </c>
      <c r="L127" s="121">
        <v>0.23695470713312963</v>
      </c>
      <c r="M127" s="125">
        <v>93.197802567244551</v>
      </c>
      <c r="N127" s="124">
        <v>88.885448310009323</v>
      </c>
      <c r="O127" s="124">
        <v>85.264459139610125</v>
      </c>
      <c r="P127" s="124">
        <v>83.107148472427411</v>
      </c>
      <c r="Q127" s="123">
        <v>69.675751940093591</v>
      </c>
      <c r="R127" s="122">
        <v>79.073782891660727</v>
      </c>
      <c r="S127" s="124">
        <v>85.56220726010902</v>
      </c>
      <c r="T127" s="124">
        <v>67.821183311225766</v>
      </c>
      <c r="U127" s="124">
        <v>67.300351643288991</v>
      </c>
      <c r="V127" s="124">
        <v>84.879474585639613</v>
      </c>
      <c r="W127" s="124">
        <v>62.162935772241255</v>
      </c>
      <c r="X127" s="124">
        <v>70.796086920588209</v>
      </c>
      <c r="Y127" s="124">
        <v>92.454804552119654</v>
      </c>
      <c r="Z127" s="124">
        <v>94.819131138849386</v>
      </c>
      <c r="AA127" s="124">
        <v>57.674643083168043</v>
      </c>
      <c r="AB127" s="124">
        <v>83.354709848223635</v>
      </c>
      <c r="AC127" s="124">
        <v>79.004586467089126</v>
      </c>
      <c r="AD127" s="124">
        <v>80.198075326363636</v>
      </c>
      <c r="AE127" s="124">
        <v>57.786693749808215</v>
      </c>
      <c r="AF127" s="124">
        <v>47.909284308019373</v>
      </c>
      <c r="AG127" s="124">
        <v>2.7565108232523583</v>
      </c>
      <c r="AH127" s="124">
        <v>80.876154629760151</v>
      </c>
      <c r="AI127" s="124">
        <v>65.087887346685775</v>
      </c>
      <c r="AJ127" s="124">
        <v>70.735808953715974</v>
      </c>
      <c r="AK127" s="124">
        <v>81.319128603724394</v>
      </c>
      <c r="AL127" s="121">
        <v>88.101615408575498</v>
      </c>
      <c r="AM127" s="466"/>
      <c r="AN127" s="466"/>
      <c r="AO127" s="466"/>
      <c r="AP127" s="466"/>
      <c r="AQ127" s="466"/>
      <c r="AR127" s="466"/>
      <c r="AS127" s="466"/>
      <c r="AT127" s="466"/>
      <c r="AU127" s="466"/>
      <c r="AV127" s="466"/>
      <c r="AW127" s="466"/>
      <c r="AX127" s="466"/>
      <c r="AY127" s="466"/>
      <c r="AZ127" s="182"/>
      <c r="BA127" s="799"/>
      <c r="BB127" s="625" t="s">
        <v>19</v>
      </c>
      <c r="BC127" s="518">
        <v>18238.168160000045</v>
      </c>
      <c r="BD127" s="514">
        <v>17378.752955999986</v>
      </c>
      <c r="BE127" s="514">
        <v>16456.583494000031</v>
      </c>
      <c r="BF127" s="514">
        <v>14038.78645900003</v>
      </c>
      <c r="BG127" s="527">
        <v>2938.7913170000002</v>
      </c>
      <c r="BH127" s="518">
        <v>2594.3174220000005</v>
      </c>
      <c r="BI127" s="514">
        <v>845.6898990000002</v>
      </c>
      <c r="BJ127" s="514">
        <v>335.45594899999986</v>
      </c>
      <c r="BK127" s="514">
        <v>57.047280999999998</v>
      </c>
      <c r="BL127" s="527">
        <v>10.728737000000001</v>
      </c>
      <c r="BM127" s="518">
        <v>14467.933354000023</v>
      </c>
      <c r="BN127" s="514">
        <v>13796.314509000003</v>
      </c>
      <c r="BO127" s="514">
        <v>13231.053876000022</v>
      </c>
      <c r="BP127" s="514">
        <v>12898.266463000036</v>
      </c>
      <c r="BQ127" s="527">
        <v>10814.274896000008</v>
      </c>
      <c r="BR127" s="518">
        <v>1164.8050229999981</v>
      </c>
      <c r="BS127" s="514">
        <v>4021.4365669999947</v>
      </c>
      <c r="BT127" s="514">
        <v>320.57977700000032</v>
      </c>
      <c r="BU127" s="514">
        <v>2812.2445570000054</v>
      </c>
      <c r="BV127" s="514">
        <v>399.24766100000028</v>
      </c>
      <c r="BW127" s="514">
        <v>3649.7271939999946</v>
      </c>
      <c r="BX127" s="514">
        <v>4717.250065999996</v>
      </c>
      <c r="BY127" s="522">
        <v>3598.317199000001</v>
      </c>
      <c r="BZ127" s="522">
        <v>4990.7348990000064</v>
      </c>
      <c r="CA127" s="522">
        <v>3475.9923690000037</v>
      </c>
      <c r="CB127" s="522">
        <v>8158.5876460000027</v>
      </c>
      <c r="CC127" s="522">
        <v>5684.5746959999888</v>
      </c>
      <c r="CD127" s="522">
        <v>5858.974543000003</v>
      </c>
      <c r="CE127" s="522">
        <v>2939.5767950000027</v>
      </c>
      <c r="CF127" s="522">
        <v>2670.3970949999975</v>
      </c>
      <c r="CG127" s="522">
        <v>221.49380799999992</v>
      </c>
      <c r="CH127" s="522">
        <v>4484.1178349999982</v>
      </c>
      <c r="CI127" s="522">
        <v>1438.3538390000019</v>
      </c>
      <c r="CJ127" s="522">
        <v>1459.4768779999997</v>
      </c>
      <c r="CK127" s="522">
        <v>4846.985356000002</v>
      </c>
      <c r="CL127" s="522">
        <v>2138.208583000001</v>
      </c>
      <c r="CM127" s="1"/>
      <c r="CN127" s="1"/>
      <c r="CO127" s="1"/>
      <c r="CP127" s="1"/>
      <c r="CQ127" s="1"/>
      <c r="CR127" s="1"/>
      <c r="CS127" s="1"/>
      <c r="CT127" s="1"/>
      <c r="CU127" s="1"/>
      <c r="CV127" s="1"/>
      <c r="CW127" s="1"/>
      <c r="CX127" s="1"/>
      <c r="CY127" s="1"/>
      <c r="CZ127" s="2"/>
    </row>
    <row r="128" s="341" customFormat="true" ht="15" customHeight="true" x14ac:dyDescent="0.2">
      <c r="A128" s="808" t="s">
        <v>169</v>
      </c>
      <c r="B128" s="407" t="s">
        <v>49</v>
      </c>
      <c r="C128" s="125">
        <v>45.870181633926563</v>
      </c>
      <c r="D128" s="124">
        <v>50.638451286321192</v>
      </c>
      <c r="E128" s="124">
        <v>42.090076906921695</v>
      </c>
      <c r="F128" s="124">
        <v>48.181039951177041</v>
      </c>
      <c r="G128" s="123">
        <v>43.920935253392713</v>
      </c>
      <c r="H128" s="122">
        <v>65.167390922098932</v>
      </c>
      <c r="I128" s="124">
        <v>60.653490340478399</v>
      </c>
      <c r="J128" s="124">
        <v>56.206251460158626</v>
      </c>
      <c r="K128" s="124">
        <v>48.036606714076498</v>
      </c>
      <c r="L128" s="121">
        <v>32.161300641177988</v>
      </c>
      <c r="M128" s="125">
        <v>31.134045624556784</v>
      </c>
      <c r="N128" s="124">
        <v>51.821102235730997</v>
      </c>
      <c r="O128" s="124">
        <v>41.160093521143757</v>
      </c>
      <c r="P128" s="124">
        <v>32.863076572355915</v>
      </c>
      <c r="Q128" s="123">
        <v>31.377040302457544</v>
      </c>
      <c r="R128" s="122">
        <v>16.540581495378099</v>
      </c>
      <c r="S128" s="124">
        <v>46.523897505578148</v>
      </c>
      <c r="T128" s="124">
        <v>16.437581581439773</v>
      </c>
      <c r="U128" s="124">
        <v>29.795430725490473</v>
      </c>
      <c r="V128" s="124">
        <v>0</v>
      </c>
      <c r="W128" s="124">
        <v>32.834492700939158</v>
      </c>
      <c r="X128" s="124">
        <v>27.723668880308971</v>
      </c>
      <c r="Y128" s="124">
        <v>17.420612421959781</v>
      </c>
      <c r="Z128" s="124">
        <v>25.006740948019729</v>
      </c>
      <c r="AA128" s="124">
        <v>56.702519779722572</v>
      </c>
      <c r="AB128" s="124">
        <v>59.498469841949976</v>
      </c>
      <c r="AC128" s="124">
        <v>57.737258707988417</v>
      </c>
      <c r="AD128" s="124">
        <v>27.711496537230651</v>
      </c>
      <c r="AE128" s="124">
        <v>27.93292204267442</v>
      </c>
      <c r="AF128" s="124">
        <v>42.074452484233376</v>
      </c>
      <c r="AG128" s="124">
        <v>53.501017964942022</v>
      </c>
      <c r="AH128" s="124">
        <v>18.403885835537121</v>
      </c>
      <c r="AI128" s="124">
        <v>29.512783746106884</v>
      </c>
      <c r="AJ128" s="124">
        <v>28.364669338882397</v>
      </c>
      <c r="AK128" s="124">
        <v>40.097087301121242</v>
      </c>
      <c r="AL128" s="121">
        <v>3.4930702491791839</v>
      </c>
      <c r="AM128" s="466"/>
      <c r="AN128" s="466"/>
      <c r="AO128" s="466"/>
      <c r="AP128" s="466"/>
      <c r="AQ128" s="466"/>
      <c r="AR128" s="466"/>
      <c r="AS128" s="466"/>
      <c r="AT128" s="466"/>
      <c r="AU128" s="466"/>
      <c r="AV128" s="466"/>
      <c r="AW128" s="466"/>
      <c r="AX128" s="466"/>
      <c r="AY128" s="466"/>
      <c r="AZ128" s="182"/>
      <c r="BA128" s="799" t="s">
        <v>109</v>
      </c>
      <c r="BB128" s="625" t="s">
        <v>49</v>
      </c>
      <c r="BC128" s="59" t="s">
        <v>35</v>
      </c>
      <c r="BD128" s="55" t="s">
        <v>35</v>
      </c>
      <c r="BE128" s="55" t="s">
        <v>35</v>
      </c>
      <c r="BF128" s="55" t="s">
        <v>35</v>
      </c>
      <c r="BG128" s="50" t="s">
        <v>35</v>
      </c>
      <c r="BH128" s="59" t="s">
        <v>35</v>
      </c>
      <c r="BI128" s="55" t="s">
        <v>35</v>
      </c>
      <c r="BJ128" s="55" t="s">
        <v>35</v>
      </c>
      <c r="BK128" s="55" t="s">
        <v>35</v>
      </c>
      <c r="BL128" s="50" t="s">
        <v>35</v>
      </c>
      <c r="BM128" s="59" t="s">
        <v>35</v>
      </c>
      <c r="BN128" s="55" t="s">
        <v>35</v>
      </c>
      <c r="BO128" s="55" t="s">
        <v>35</v>
      </c>
      <c r="BP128" s="55" t="s">
        <v>35</v>
      </c>
      <c r="BQ128" s="50" t="s">
        <v>35</v>
      </c>
      <c r="BR128" s="59" t="s">
        <v>35</v>
      </c>
      <c r="BS128" s="55" t="s">
        <v>35</v>
      </c>
      <c r="BT128" s="55" t="s">
        <v>35</v>
      </c>
      <c r="BU128" s="55" t="s">
        <v>35</v>
      </c>
      <c r="BV128" s="55" t="s">
        <v>35</v>
      </c>
      <c r="BW128" s="55" t="s">
        <v>35</v>
      </c>
      <c r="BX128" s="55" t="s">
        <v>35</v>
      </c>
      <c r="BY128" s="44" t="s">
        <v>35</v>
      </c>
      <c r="BZ128" s="44" t="s">
        <v>35</v>
      </c>
      <c r="CA128" s="44" t="s">
        <v>35</v>
      </c>
      <c r="CB128" s="44" t="s">
        <v>35</v>
      </c>
      <c r="CC128" s="44" t="s">
        <v>35</v>
      </c>
      <c r="CD128" s="44" t="s">
        <v>35</v>
      </c>
      <c r="CE128" s="44" t="s">
        <v>35</v>
      </c>
      <c r="CF128" s="44" t="s">
        <v>35</v>
      </c>
      <c r="CG128" s="44" t="s">
        <v>35</v>
      </c>
      <c r="CH128" s="44" t="s">
        <v>35</v>
      </c>
      <c r="CI128" s="44" t="s">
        <v>35</v>
      </c>
      <c r="CJ128" s="44" t="s">
        <v>35</v>
      </c>
      <c r="CK128" s="44" t="s">
        <v>35</v>
      </c>
      <c r="CL128" s="44" t="s">
        <v>35</v>
      </c>
      <c r="CM128" s="2"/>
      <c r="CN128" s="2"/>
      <c r="CO128" s="2"/>
      <c r="CP128" s="2"/>
      <c r="CQ128" s="2"/>
      <c r="CR128" s="2"/>
      <c r="CS128" s="2"/>
      <c r="CT128" s="2"/>
      <c r="CU128" s="2"/>
      <c r="CV128" s="2"/>
      <c r="CW128" s="2"/>
      <c r="CX128" s="2"/>
      <c r="CY128" s="2"/>
      <c r="CZ128" s="2"/>
    </row>
    <row r="129" s="341" customFormat="true" ht="15" customHeight="true" x14ac:dyDescent="0.2">
      <c r="A129" s="809"/>
      <c r="B129" s="408" t="s">
        <v>48</v>
      </c>
      <c r="C129" s="119">
        <v>54.129818366073437</v>
      </c>
      <c r="D129" s="118">
        <v>49.361548713678779</v>
      </c>
      <c r="E129" s="118">
        <v>57.909923093078284</v>
      </c>
      <c r="F129" s="118">
        <v>51.818960048822959</v>
      </c>
      <c r="G129" s="117">
        <v>56.079064746607528</v>
      </c>
      <c r="H129" s="116">
        <v>34.832609077901068</v>
      </c>
      <c r="I129" s="118">
        <v>39.346509659521679</v>
      </c>
      <c r="J129" s="118">
        <v>43.793748539841268</v>
      </c>
      <c r="K129" s="118">
        <v>51.963393285923388</v>
      </c>
      <c r="L129" s="115">
        <v>67.838699358822026</v>
      </c>
      <c r="M129" s="119">
        <v>68.865954375443224</v>
      </c>
      <c r="N129" s="118">
        <v>48.178897764268989</v>
      </c>
      <c r="O129" s="118">
        <v>58.839906478856243</v>
      </c>
      <c r="P129" s="118">
        <v>67.136923427644092</v>
      </c>
      <c r="Q129" s="117">
        <v>68.622959697542484</v>
      </c>
      <c r="R129" s="116">
        <v>83.459418504621937</v>
      </c>
      <c r="S129" s="118">
        <v>53.476102494421873</v>
      </c>
      <c r="T129" s="118">
        <v>83.562418418560227</v>
      </c>
      <c r="U129" s="118">
        <v>70.204569274509538</v>
      </c>
      <c r="V129" s="118">
        <v>100</v>
      </c>
      <c r="W129" s="118">
        <v>67.165507299060849</v>
      </c>
      <c r="X129" s="118">
        <v>72.276331119691037</v>
      </c>
      <c r="Y129" s="118">
        <v>82.579387578040212</v>
      </c>
      <c r="Z129" s="118">
        <v>74.99325905198026</v>
      </c>
      <c r="AA129" s="118">
        <v>43.297480220277414</v>
      </c>
      <c r="AB129" s="118">
        <v>40.501530158049889</v>
      </c>
      <c r="AC129" s="118">
        <v>42.262741292011583</v>
      </c>
      <c r="AD129" s="118">
        <v>72.288503462769341</v>
      </c>
      <c r="AE129" s="118">
        <v>72.06707795732558</v>
      </c>
      <c r="AF129" s="118">
        <v>57.925547515766574</v>
      </c>
      <c r="AG129" s="118">
        <v>46.498982035057942</v>
      </c>
      <c r="AH129" s="118">
        <v>81.59611416446289</v>
      </c>
      <c r="AI129" s="118">
        <v>70.487216253893095</v>
      </c>
      <c r="AJ129" s="118">
        <v>71.635330661117607</v>
      </c>
      <c r="AK129" s="118">
        <v>59.902912698878787</v>
      </c>
      <c r="AL129" s="115">
        <v>96.506929750820831</v>
      </c>
      <c r="AM129" s="466"/>
      <c r="AN129" s="466"/>
      <c r="AO129" s="466"/>
      <c r="AP129" s="466"/>
      <c r="AQ129" s="466"/>
      <c r="AR129" s="466"/>
      <c r="AS129" s="466"/>
      <c r="AT129" s="466"/>
      <c r="AU129" s="466"/>
      <c r="AV129" s="466"/>
      <c r="AW129" s="466"/>
      <c r="AX129" s="466"/>
      <c r="AY129" s="466"/>
      <c r="AZ129" s="182"/>
      <c r="BA129" s="800"/>
      <c r="BB129" s="629" t="s">
        <v>48</v>
      </c>
      <c r="BC129" s="58" t="s">
        <v>35</v>
      </c>
      <c r="BD129" s="54" t="s">
        <v>35</v>
      </c>
      <c r="BE129" s="54" t="s">
        <v>35</v>
      </c>
      <c r="BF129" s="54" t="s">
        <v>35</v>
      </c>
      <c r="BG129" s="49" t="s">
        <v>35</v>
      </c>
      <c r="BH129" s="58" t="s">
        <v>35</v>
      </c>
      <c r="BI129" s="54" t="s">
        <v>35</v>
      </c>
      <c r="BJ129" s="54" t="s">
        <v>35</v>
      </c>
      <c r="BK129" s="54" t="s">
        <v>35</v>
      </c>
      <c r="BL129" s="49" t="s">
        <v>35</v>
      </c>
      <c r="BM129" s="58" t="s">
        <v>35</v>
      </c>
      <c r="BN129" s="54" t="s">
        <v>35</v>
      </c>
      <c r="BO129" s="54" t="s">
        <v>35</v>
      </c>
      <c r="BP129" s="54" t="s">
        <v>35</v>
      </c>
      <c r="BQ129" s="49" t="s">
        <v>35</v>
      </c>
      <c r="BR129" s="58" t="s">
        <v>35</v>
      </c>
      <c r="BS129" s="54" t="s">
        <v>35</v>
      </c>
      <c r="BT129" s="54" t="s">
        <v>35</v>
      </c>
      <c r="BU129" s="54" t="s">
        <v>35</v>
      </c>
      <c r="BV129" s="54" t="s">
        <v>35</v>
      </c>
      <c r="BW129" s="54" t="s">
        <v>35</v>
      </c>
      <c r="BX129" s="54" t="s">
        <v>35</v>
      </c>
      <c r="BY129" s="43" t="s">
        <v>35</v>
      </c>
      <c r="BZ129" s="43" t="s">
        <v>35</v>
      </c>
      <c r="CA129" s="43" t="s">
        <v>35</v>
      </c>
      <c r="CB129" s="43" t="s">
        <v>35</v>
      </c>
      <c r="CC129" s="43" t="s">
        <v>35</v>
      </c>
      <c r="CD129" s="43" t="s">
        <v>35</v>
      </c>
      <c r="CE129" s="43" t="s">
        <v>35</v>
      </c>
      <c r="CF129" s="43" t="s">
        <v>35</v>
      </c>
      <c r="CG129" s="43" t="s">
        <v>35</v>
      </c>
      <c r="CH129" s="43" t="s">
        <v>35</v>
      </c>
      <c r="CI129" s="43" t="s">
        <v>35</v>
      </c>
      <c r="CJ129" s="43" t="s">
        <v>35</v>
      </c>
      <c r="CK129" s="43" t="s">
        <v>35</v>
      </c>
      <c r="CL129" s="43" t="s">
        <v>35</v>
      </c>
      <c r="CM129" s="2"/>
      <c r="CN129" s="2"/>
      <c r="CO129" s="2"/>
      <c r="CP129" s="2"/>
      <c r="CQ129" s="2"/>
      <c r="CR129" s="2"/>
      <c r="CS129" s="2"/>
      <c r="CT129" s="2"/>
      <c r="CU129" s="2"/>
      <c r="CV129" s="2"/>
      <c r="CW129" s="2"/>
      <c r="CX129" s="2"/>
      <c r="CY129" s="2"/>
      <c r="CZ129" s="2"/>
    </row>
    <row r="130" s="337" customFormat="true" ht="15" hidden="true" customHeight="true" x14ac:dyDescent="0.2">
      <c r="A130" s="838" t="s">
        <v>47</v>
      </c>
      <c r="B130" s="405" t="s">
        <v>42</v>
      </c>
      <c r="C130" s="411"/>
      <c r="D130" s="412"/>
      <c r="E130" s="412"/>
      <c r="F130" s="412"/>
      <c r="G130" s="413"/>
      <c r="H130" s="414"/>
      <c r="I130" s="412"/>
      <c r="J130" s="412"/>
      <c r="K130" s="412"/>
      <c r="L130" s="415"/>
      <c r="M130" s="411"/>
      <c r="N130" s="412"/>
      <c r="O130" s="412"/>
      <c r="P130" s="412"/>
      <c r="Q130" s="413"/>
      <c r="R130" s="414"/>
      <c r="S130" s="412"/>
      <c r="T130" s="412"/>
      <c r="U130" s="412"/>
      <c r="V130" s="412"/>
      <c r="W130" s="412"/>
      <c r="X130" s="412"/>
      <c r="Y130" s="412"/>
      <c r="Z130" s="412"/>
      <c r="AA130" s="412"/>
      <c r="AB130" s="415"/>
      <c r="AC130" s="415"/>
      <c r="AD130" s="415"/>
      <c r="AE130" s="415"/>
      <c r="AF130" s="415"/>
      <c r="AG130" s="415"/>
      <c r="AH130" s="415"/>
      <c r="AI130" s="415"/>
      <c r="AJ130" s="415"/>
      <c r="AK130" s="415"/>
      <c r="AL130" s="415"/>
      <c r="AM130" s="184"/>
      <c r="AN130" s="184"/>
      <c r="AO130" s="184"/>
      <c r="AP130" s="184"/>
      <c r="AQ130" s="184"/>
      <c r="AR130" s="184"/>
      <c r="AS130" s="184"/>
      <c r="AT130" s="184"/>
      <c r="AU130" s="184"/>
      <c r="AV130" s="184"/>
      <c r="AW130" s="184"/>
      <c r="AX130" s="184"/>
      <c r="AY130" s="184"/>
      <c r="AZ130" s="374"/>
      <c r="BB130" s="339"/>
      <c r="BZ130" s="374"/>
      <c r="CA130" s="374"/>
      <c r="CB130" s="374"/>
      <c r="CC130" s="374"/>
      <c r="CD130" s="374"/>
      <c r="CE130" s="374"/>
      <c r="CF130" s="374"/>
      <c r="CG130" s="374"/>
      <c r="CH130" s="374"/>
      <c r="CI130" s="374"/>
      <c r="CJ130" s="374"/>
      <c r="CK130" s="374"/>
      <c r="CL130" s="374"/>
      <c r="CM130" s="374"/>
      <c r="CN130" s="374"/>
      <c r="CO130" s="374"/>
      <c r="CP130" s="374"/>
      <c r="CQ130" s="374"/>
      <c r="CR130" s="374"/>
      <c r="CS130" s="374"/>
      <c r="CT130" s="374"/>
      <c r="CU130" s="374"/>
      <c r="CV130" s="374"/>
      <c r="CW130" s="374"/>
      <c r="CX130" s="374"/>
      <c r="CY130" s="374"/>
      <c r="CZ130" s="374"/>
    </row>
    <row r="131" s="337" customFormat="true" ht="15" hidden="true" customHeight="true" x14ac:dyDescent="0.2">
      <c r="A131" s="839"/>
      <c r="B131" s="402" t="s">
        <v>46</v>
      </c>
      <c r="C131" s="416"/>
      <c r="D131" s="417"/>
      <c r="E131" s="417"/>
      <c r="F131" s="417"/>
      <c r="G131" s="418"/>
      <c r="H131" s="419"/>
      <c r="I131" s="417"/>
      <c r="J131" s="417"/>
      <c r="K131" s="417"/>
      <c r="L131" s="420"/>
      <c r="M131" s="416"/>
      <c r="N131" s="417"/>
      <c r="O131" s="417"/>
      <c r="P131" s="417"/>
      <c r="Q131" s="418"/>
      <c r="R131" s="419"/>
      <c r="S131" s="417"/>
      <c r="T131" s="417"/>
      <c r="U131" s="417"/>
      <c r="V131" s="417"/>
      <c r="W131" s="417"/>
      <c r="X131" s="417"/>
      <c r="Y131" s="417"/>
      <c r="Z131" s="417"/>
      <c r="AA131" s="417"/>
      <c r="AB131" s="420"/>
      <c r="AC131" s="420"/>
      <c r="AD131" s="420"/>
      <c r="AE131" s="420"/>
      <c r="AF131" s="420"/>
      <c r="AG131" s="420"/>
      <c r="AH131" s="420"/>
      <c r="AI131" s="420"/>
      <c r="AJ131" s="420"/>
      <c r="AK131" s="420"/>
      <c r="AL131" s="420"/>
      <c r="AM131" s="184"/>
      <c r="AN131" s="184"/>
      <c r="AO131" s="184"/>
      <c r="AP131" s="184"/>
      <c r="AQ131" s="184"/>
      <c r="AR131" s="184"/>
      <c r="AS131" s="184"/>
      <c r="AT131" s="184"/>
      <c r="AU131" s="184"/>
      <c r="AV131" s="184"/>
      <c r="AW131" s="184"/>
      <c r="AX131" s="184"/>
      <c r="AY131" s="184"/>
      <c r="AZ131" s="374"/>
      <c r="BB131" s="339"/>
      <c r="BZ131" s="374"/>
      <c r="CA131" s="374"/>
      <c r="CB131" s="374"/>
      <c r="CC131" s="374"/>
      <c r="CD131" s="374"/>
      <c r="CE131" s="374"/>
      <c r="CF131" s="374"/>
      <c r="CG131" s="374"/>
      <c r="CH131" s="374"/>
      <c r="CI131" s="374"/>
      <c r="CJ131" s="374"/>
      <c r="CK131" s="374"/>
      <c r="CL131" s="374"/>
      <c r="CM131" s="374"/>
      <c r="CN131" s="374"/>
      <c r="CO131" s="374"/>
      <c r="CP131" s="374"/>
      <c r="CQ131" s="374"/>
      <c r="CR131" s="374"/>
      <c r="CS131" s="374"/>
      <c r="CT131" s="374"/>
      <c r="CU131" s="374"/>
      <c r="CV131" s="374"/>
      <c r="CW131" s="374"/>
      <c r="CX131" s="374"/>
      <c r="CY131" s="374"/>
      <c r="CZ131" s="374"/>
    </row>
    <row r="132" s="337" customFormat="true" ht="15" hidden="true" customHeight="true" x14ac:dyDescent="0.2">
      <c r="A132" s="840"/>
      <c r="B132" s="403" t="s">
        <v>46</v>
      </c>
      <c r="C132" s="421"/>
      <c r="D132" s="422"/>
      <c r="E132" s="422"/>
      <c r="F132" s="422"/>
      <c r="G132" s="423"/>
      <c r="H132" s="424"/>
      <c r="I132" s="422"/>
      <c r="J132" s="422"/>
      <c r="K132" s="422"/>
      <c r="L132" s="425"/>
      <c r="M132" s="421"/>
      <c r="N132" s="422"/>
      <c r="O132" s="422"/>
      <c r="P132" s="422"/>
      <c r="Q132" s="423"/>
      <c r="R132" s="17"/>
      <c r="S132" s="16"/>
      <c r="T132" s="16"/>
      <c r="U132" s="16"/>
      <c r="V132" s="16"/>
      <c r="W132" s="16"/>
      <c r="X132" s="16"/>
      <c r="Y132" s="16"/>
      <c r="Z132" s="16"/>
      <c r="AA132" s="16"/>
      <c r="AB132" s="4"/>
      <c r="AC132" s="4"/>
      <c r="AD132" s="4"/>
      <c r="AE132" s="4"/>
      <c r="AF132" s="4"/>
      <c r="AG132" s="4"/>
      <c r="AH132" s="4"/>
      <c r="AI132" s="4"/>
      <c r="AJ132" s="4"/>
      <c r="AK132" s="4"/>
      <c r="AL132" s="4"/>
      <c r="AM132" s="184"/>
      <c r="AN132" s="184"/>
      <c r="AO132" s="184"/>
      <c r="AP132" s="184"/>
      <c r="AQ132" s="184"/>
      <c r="AR132" s="184"/>
      <c r="AS132" s="184"/>
      <c r="AT132" s="184"/>
      <c r="AU132" s="184"/>
      <c r="AV132" s="184"/>
      <c r="AW132" s="184"/>
      <c r="AX132" s="184"/>
      <c r="AY132" s="184"/>
      <c r="AZ132" s="374"/>
      <c r="BB132" s="339"/>
      <c r="BZ132" s="374"/>
      <c r="CA132" s="374"/>
      <c r="CB132" s="374"/>
      <c r="CC132" s="374"/>
      <c r="CD132" s="374"/>
      <c r="CE132" s="374"/>
      <c r="CF132" s="374"/>
      <c r="CG132" s="374"/>
      <c r="CH132" s="374"/>
      <c r="CI132" s="374"/>
      <c r="CJ132" s="374"/>
      <c r="CK132" s="374"/>
      <c r="CL132" s="374"/>
      <c r="CM132" s="374"/>
      <c r="CN132" s="374"/>
      <c r="CO132" s="374"/>
      <c r="CP132" s="374"/>
      <c r="CQ132" s="374"/>
      <c r="CR132" s="374"/>
      <c r="CS132" s="374"/>
      <c r="CT132" s="374"/>
      <c r="CU132" s="374"/>
      <c r="CV132" s="374"/>
      <c r="CW132" s="374"/>
      <c r="CX132" s="374"/>
      <c r="CY132" s="374"/>
      <c r="CZ132" s="374"/>
    </row>
    <row r="133" s="341" customFormat="true" ht="15" customHeight="true" x14ac:dyDescent="0.2">
      <c r="A133" s="336"/>
      <c r="B133" s="404"/>
      <c r="C133" s="841" t="s">
        <v>115</v>
      </c>
      <c r="D133" s="842"/>
      <c r="E133" s="842"/>
      <c r="F133" s="842"/>
      <c r="G133" s="843"/>
      <c r="H133" s="833" t="s">
        <v>38</v>
      </c>
      <c r="I133" s="811"/>
      <c r="J133" s="811"/>
      <c r="K133" s="811"/>
      <c r="L133" s="813"/>
      <c r="M133" s="810" t="s">
        <v>37</v>
      </c>
      <c r="N133" s="811"/>
      <c r="O133" s="811"/>
      <c r="P133" s="811"/>
      <c r="Q133" s="813"/>
      <c r="R133" s="5" t="s">
        <v>142</v>
      </c>
      <c r="S133" s="455"/>
      <c r="T133" s="455"/>
      <c r="U133" s="455"/>
      <c r="V133" s="455"/>
      <c r="W133" s="455"/>
      <c r="X133" s="455"/>
      <c r="Y133" s="455"/>
      <c r="Z133" s="455"/>
      <c r="AA133" s="455"/>
      <c r="AB133" s="455"/>
      <c r="AC133" s="455"/>
      <c r="AD133" s="455"/>
      <c r="AE133" s="455"/>
      <c r="AF133" s="455"/>
      <c r="AG133" s="455"/>
      <c r="AH133" s="455"/>
      <c r="AI133" s="455"/>
      <c r="AJ133" s="455"/>
      <c r="AK133" s="455"/>
      <c r="AL133" s="455"/>
      <c r="AM133" s="466"/>
      <c r="AN133" s="466"/>
      <c r="AO133" s="466"/>
      <c r="AP133" s="466"/>
      <c r="AQ133" s="466"/>
      <c r="AR133" s="466"/>
      <c r="AS133" s="466"/>
      <c r="AT133" s="466"/>
      <c r="AU133" s="466"/>
      <c r="AV133" s="466"/>
      <c r="AW133" s="466"/>
      <c r="AX133" s="466"/>
      <c r="AY133" s="466"/>
      <c r="AZ133" s="182"/>
      <c r="BA133" s="375" t="s">
        <v>131</v>
      </c>
      <c r="BB133" s="322" t="s">
        <v>99</v>
      </c>
      <c r="BC133" s="801" t="s">
        <v>115</v>
      </c>
      <c r="BD133" s="802"/>
      <c r="BE133" s="802"/>
      <c r="BF133" s="802"/>
      <c r="BG133" s="803"/>
      <c r="BH133" s="801" t="s">
        <v>38</v>
      </c>
      <c r="BI133" s="802"/>
      <c r="BJ133" s="802"/>
      <c r="BK133" s="802"/>
      <c r="BL133" s="803"/>
      <c r="BM133" s="801" t="s">
        <v>37</v>
      </c>
      <c r="BN133" s="802"/>
      <c r="BO133" s="802"/>
      <c r="BP133" s="802"/>
      <c r="BQ133" s="804"/>
      <c r="BR133" s="18" t="s">
        <v>142</v>
      </c>
      <c r="BS133" s="455"/>
      <c r="BT133" s="455"/>
      <c r="BU133" s="455"/>
      <c r="BV133" s="455"/>
      <c r="BW133" s="455"/>
      <c r="BX133" s="455"/>
      <c r="BY133" s="455"/>
      <c r="BZ133" s="469"/>
      <c r="CA133" s="469"/>
      <c r="CB133" s="469"/>
      <c r="CC133" s="469"/>
      <c r="CD133" s="469"/>
      <c r="CE133" s="469"/>
      <c r="CF133" s="469"/>
      <c r="CG133" s="469"/>
      <c r="CH133" s="469"/>
      <c r="CI133" s="469"/>
      <c r="CJ133" s="469"/>
      <c r="CK133" s="469"/>
      <c r="CL133" s="469"/>
      <c r="CM133" s="373"/>
      <c r="CN133" s="373"/>
      <c r="CO133" s="373"/>
      <c r="CP133" s="373"/>
      <c r="CQ133" s="373"/>
      <c r="CR133" s="373"/>
      <c r="CS133" s="373"/>
      <c r="CT133" s="373"/>
      <c r="CU133" s="373"/>
      <c r="CV133" s="373"/>
      <c r="CW133" s="373"/>
      <c r="CX133" s="373"/>
      <c r="CY133" s="373"/>
      <c r="CZ133" s="373"/>
    </row>
    <row r="134" s="341" customFormat="true" ht="24" x14ac:dyDescent="0.2">
      <c r="A134" s="361" t="s">
        <v>69</v>
      </c>
      <c r="B134" s="404"/>
      <c r="C134" s="446" t="s">
        <v>0</v>
      </c>
      <c r="D134" s="620" t="s">
        <v>1</v>
      </c>
      <c r="E134" s="620" t="s">
        <v>2</v>
      </c>
      <c r="F134" s="620" t="s">
        <v>3</v>
      </c>
      <c r="G134" s="621" t="s">
        <v>4</v>
      </c>
      <c r="H134" s="409" t="s">
        <v>0</v>
      </c>
      <c r="I134" s="631" t="s">
        <v>1</v>
      </c>
      <c r="J134" s="631" t="s">
        <v>2</v>
      </c>
      <c r="K134" s="631" t="s">
        <v>3</v>
      </c>
      <c r="L134" s="632" t="s">
        <v>4</v>
      </c>
      <c r="M134" s="410" t="s">
        <v>0</v>
      </c>
      <c r="N134" s="631" t="s">
        <v>1</v>
      </c>
      <c r="O134" s="631" t="s">
        <v>2</v>
      </c>
      <c r="P134" s="631" t="s">
        <v>3</v>
      </c>
      <c r="Q134" s="619" t="s">
        <v>4</v>
      </c>
      <c r="R134" s="409" t="s">
        <v>323</v>
      </c>
      <c r="S134" s="631" t="s">
        <v>432</v>
      </c>
      <c r="T134" s="631" t="s">
        <v>433</v>
      </c>
      <c r="U134" s="631" t="s">
        <v>257</v>
      </c>
      <c r="V134" s="631" t="s">
        <v>434</v>
      </c>
      <c r="W134" s="631" t="s">
        <v>326</v>
      </c>
      <c r="X134" s="631" t="s">
        <v>435</v>
      </c>
      <c r="Y134" s="631" t="s">
        <v>328</v>
      </c>
      <c r="Z134" s="631" t="s">
        <v>329</v>
      </c>
      <c r="AA134" s="631" t="s">
        <v>258</v>
      </c>
      <c r="AB134" s="631" t="s">
        <v>330</v>
      </c>
      <c r="AC134" s="631" t="s">
        <v>331</v>
      </c>
      <c r="AD134" s="631" t="s">
        <v>332</v>
      </c>
      <c r="AE134" s="631" t="s">
        <v>333</v>
      </c>
      <c r="AF134" s="631" t="s">
        <v>260</v>
      </c>
      <c r="AG134" s="631" t="s">
        <v>261</v>
      </c>
      <c r="AH134" s="631" t="s">
        <v>436</v>
      </c>
      <c r="AI134" s="631" t="s">
        <v>336</v>
      </c>
      <c r="AJ134" s="631" t="s">
        <v>337</v>
      </c>
      <c r="AK134" s="631" t="s">
        <v>338</v>
      </c>
      <c r="AL134" s="632" t="s">
        <v>437</v>
      </c>
      <c r="AM134" s="466"/>
      <c r="AN134" s="466"/>
      <c r="AO134" s="466"/>
      <c r="AP134" s="466"/>
      <c r="AQ134" s="466"/>
      <c r="AR134" s="466"/>
      <c r="AS134" s="466"/>
      <c r="AT134" s="466"/>
      <c r="AU134" s="466"/>
      <c r="AV134" s="466"/>
      <c r="AW134" s="466"/>
      <c r="AX134" s="466"/>
      <c r="AY134" s="466"/>
      <c r="AZ134" s="182"/>
      <c r="BA134" s="361" t="s">
        <v>117</v>
      </c>
      <c r="BB134" s="360"/>
      <c r="BC134" s="486" t="s">
        <v>0</v>
      </c>
      <c r="BD134" s="596" t="s">
        <v>1</v>
      </c>
      <c r="BE134" s="596" t="s">
        <v>2</v>
      </c>
      <c r="BF134" s="596" t="s">
        <v>3</v>
      </c>
      <c r="BG134" s="487" t="s">
        <v>4</v>
      </c>
      <c r="BH134" s="486" t="s">
        <v>0</v>
      </c>
      <c r="BI134" s="596" t="s">
        <v>1</v>
      </c>
      <c r="BJ134" s="596" t="s">
        <v>2</v>
      </c>
      <c r="BK134" s="596" t="s">
        <v>3</v>
      </c>
      <c r="BL134" s="487" t="s">
        <v>4</v>
      </c>
      <c r="BM134" s="486" t="s">
        <v>0</v>
      </c>
      <c r="BN134" s="596" t="s">
        <v>1</v>
      </c>
      <c r="BO134" s="596" t="s">
        <v>2</v>
      </c>
      <c r="BP134" s="596" t="s">
        <v>3</v>
      </c>
      <c r="BQ134" s="487" t="s">
        <v>4</v>
      </c>
      <c r="BR134" s="486" t="s">
        <v>323</v>
      </c>
      <c r="BS134" s="596" t="s">
        <v>432</v>
      </c>
      <c r="BT134" s="596" t="s">
        <v>433</v>
      </c>
      <c r="BU134" s="596" t="s">
        <v>257</v>
      </c>
      <c r="BV134" s="596" t="s">
        <v>434</v>
      </c>
      <c r="BW134" s="596" t="s">
        <v>326</v>
      </c>
      <c r="BX134" s="596" t="s">
        <v>435</v>
      </c>
      <c r="BY134" s="597" t="s">
        <v>328</v>
      </c>
      <c r="BZ134" s="597" t="s">
        <v>329</v>
      </c>
      <c r="CA134" s="597" t="s">
        <v>258</v>
      </c>
      <c r="CB134" s="597" t="s">
        <v>330</v>
      </c>
      <c r="CC134" s="597" t="s">
        <v>331</v>
      </c>
      <c r="CD134" s="597" t="s">
        <v>332</v>
      </c>
      <c r="CE134" s="597" t="s">
        <v>333</v>
      </c>
      <c r="CF134" s="597" t="s">
        <v>260</v>
      </c>
      <c r="CG134" s="597" t="s">
        <v>261</v>
      </c>
      <c r="CH134" s="597" t="s">
        <v>436</v>
      </c>
      <c r="CI134" s="597" t="s">
        <v>336</v>
      </c>
      <c r="CJ134" s="597" t="s">
        <v>337</v>
      </c>
      <c r="CK134" s="597" t="s">
        <v>338</v>
      </c>
      <c r="CL134" s="597" t="s">
        <v>437</v>
      </c>
      <c r="CM134" s="180"/>
      <c r="CN134" s="180"/>
      <c r="CO134" s="180"/>
      <c r="CP134" s="180"/>
      <c r="CQ134" s="180"/>
      <c r="CR134" s="180"/>
      <c r="CS134" s="180"/>
      <c r="CT134" s="180"/>
      <c r="CU134" s="180"/>
      <c r="CV134" s="180"/>
      <c r="CW134" s="180"/>
      <c r="CX134" s="180"/>
      <c r="CY134" s="180"/>
      <c r="CZ134" s="180"/>
    </row>
    <row r="135" s="341" customFormat="true" ht="15" customHeight="true" x14ac:dyDescent="0.2">
      <c r="A135" s="834" t="s">
        <v>45</v>
      </c>
      <c r="B135" s="406" t="s">
        <v>44</v>
      </c>
      <c r="C135" s="130">
        <v>0</v>
      </c>
      <c r="D135" s="129">
        <v>0</v>
      </c>
      <c r="E135" s="129">
        <v>0</v>
      </c>
      <c r="F135" s="129">
        <v>0</v>
      </c>
      <c r="G135" s="128">
        <v>0</v>
      </c>
      <c r="H135" s="127">
        <v>0</v>
      </c>
      <c r="I135" s="129">
        <v>0</v>
      </c>
      <c r="J135" s="129">
        <v>0</v>
      </c>
      <c r="K135" s="129">
        <v>0</v>
      </c>
      <c r="L135" s="126">
        <v>0</v>
      </c>
      <c r="M135" s="130">
        <v>0</v>
      </c>
      <c r="N135" s="129">
        <v>0</v>
      </c>
      <c r="O135" s="129">
        <v>0</v>
      </c>
      <c r="P135" s="129">
        <v>0</v>
      </c>
      <c r="Q135" s="128">
        <v>0</v>
      </c>
      <c r="R135" s="127">
        <v>0</v>
      </c>
      <c r="S135" s="129">
        <v>0</v>
      </c>
      <c r="T135" s="129">
        <v>0</v>
      </c>
      <c r="U135" s="129">
        <v>0</v>
      </c>
      <c r="V135" s="129">
        <v>0</v>
      </c>
      <c r="W135" s="129">
        <v>0</v>
      </c>
      <c r="X135" s="129">
        <v>0</v>
      </c>
      <c r="Y135" s="129">
        <v>0</v>
      </c>
      <c r="Z135" s="129">
        <v>0</v>
      </c>
      <c r="AA135" s="129">
        <v>0</v>
      </c>
      <c r="AB135" s="129">
        <v>0</v>
      </c>
      <c r="AC135" s="129">
        <v>0</v>
      </c>
      <c r="AD135" s="129">
        <v>0</v>
      </c>
      <c r="AE135" s="129">
        <v>0</v>
      </c>
      <c r="AF135" s="129">
        <v>0</v>
      </c>
      <c r="AG135" s="129">
        <v>0</v>
      </c>
      <c r="AH135" s="129">
        <v>0</v>
      </c>
      <c r="AI135" s="129">
        <v>0</v>
      </c>
      <c r="AJ135" s="129">
        <v>0</v>
      </c>
      <c r="AK135" s="129">
        <v>0</v>
      </c>
      <c r="AL135" s="126">
        <v>0</v>
      </c>
      <c r="AM135" s="466"/>
      <c r="AN135" s="466"/>
      <c r="AO135" s="466"/>
      <c r="AP135" s="466"/>
      <c r="AQ135" s="466"/>
      <c r="AR135" s="466"/>
      <c r="AS135" s="466"/>
      <c r="AT135" s="466"/>
      <c r="AU135" s="466"/>
      <c r="AV135" s="466"/>
      <c r="AW135" s="466"/>
      <c r="AX135" s="466"/>
      <c r="AY135" s="466"/>
      <c r="AZ135" s="182"/>
      <c r="BA135" s="807" t="s">
        <v>45</v>
      </c>
      <c r="BB135" s="627" t="s">
        <v>44</v>
      </c>
      <c r="BC135" s="60" t="s">
        <v>35</v>
      </c>
      <c r="BD135" s="56" t="s">
        <v>35</v>
      </c>
      <c r="BE135" s="56" t="s">
        <v>35</v>
      </c>
      <c r="BF135" s="56" t="s">
        <v>35</v>
      </c>
      <c r="BG135" s="51" t="s">
        <v>35</v>
      </c>
      <c r="BH135" s="60" t="s">
        <v>35</v>
      </c>
      <c r="BI135" s="56" t="s">
        <v>35</v>
      </c>
      <c r="BJ135" s="56" t="s">
        <v>35</v>
      </c>
      <c r="BK135" s="56" t="s">
        <v>35</v>
      </c>
      <c r="BL135" s="51" t="s">
        <v>35</v>
      </c>
      <c r="BM135" s="60" t="s">
        <v>35</v>
      </c>
      <c r="BN135" s="56" t="s">
        <v>35</v>
      </c>
      <c r="BO135" s="56" t="s">
        <v>35</v>
      </c>
      <c r="BP135" s="56" t="s">
        <v>35</v>
      </c>
      <c r="BQ135" s="51" t="s">
        <v>35</v>
      </c>
      <c r="BR135" s="60" t="s">
        <v>35</v>
      </c>
      <c r="BS135" s="56" t="s">
        <v>35</v>
      </c>
      <c r="BT135" s="56" t="s">
        <v>35</v>
      </c>
      <c r="BU135" s="56" t="s">
        <v>35</v>
      </c>
      <c r="BV135" s="56" t="s">
        <v>35</v>
      </c>
      <c r="BW135" s="56" t="s">
        <v>35</v>
      </c>
      <c r="BX135" s="56" t="s">
        <v>35</v>
      </c>
      <c r="BY135" s="45" t="s">
        <v>35</v>
      </c>
      <c r="BZ135" s="45" t="s">
        <v>35</v>
      </c>
      <c r="CA135" s="45" t="s">
        <v>35</v>
      </c>
      <c r="CB135" s="45" t="s">
        <v>35</v>
      </c>
      <c r="CC135" s="45" t="s">
        <v>35</v>
      </c>
      <c r="CD135" s="45" t="s">
        <v>35</v>
      </c>
      <c r="CE135" s="45" t="s">
        <v>35</v>
      </c>
      <c r="CF135" s="45" t="s">
        <v>35</v>
      </c>
      <c r="CG135" s="45" t="s">
        <v>35</v>
      </c>
      <c r="CH135" s="45" t="s">
        <v>35</v>
      </c>
      <c r="CI135" s="45" t="s">
        <v>35</v>
      </c>
      <c r="CJ135" s="45" t="s">
        <v>35</v>
      </c>
      <c r="CK135" s="45" t="s">
        <v>35</v>
      </c>
      <c r="CL135" s="45" t="s">
        <v>35</v>
      </c>
      <c r="CM135" s="2"/>
      <c r="CN135" s="2"/>
      <c r="CO135" s="2"/>
      <c r="CP135" s="2"/>
      <c r="CQ135" s="2"/>
      <c r="CR135" s="2"/>
      <c r="CS135" s="2"/>
      <c r="CT135" s="2"/>
      <c r="CU135" s="2"/>
      <c r="CV135" s="2"/>
      <c r="CW135" s="2"/>
      <c r="CX135" s="2"/>
      <c r="CY135" s="2"/>
      <c r="CZ135" s="2"/>
    </row>
    <row r="136" s="341" customFormat="true" ht="15" customHeight="true" x14ac:dyDescent="0.2">
      <c r="A136" s="808"/>
      <c r="B136" s="407" t="s">
        <v>43</v>
      </c>
      <c r="C136" s="125">
        <v>2.5097817069787615E-2</v>
      </c>
      <c r="D136" s="124">
        <v>4.221938532789004E-2</v>
      </c>
      <c r="E136" s="124">
        <v>0.20618389986546015</v>
      </c>
      <c r="F136" s="124">
        <v>0.29998383371214804</v>
      </c>
      <c r="G136" s="123">
        <v>4.4622908947994793</v>
      </c>
      <c r="H136" s="122">
        <v>0.53691715276731911</v>
      </c>
      <c r="I136" s="124">
        <v>1.3530672183121548</v>
      </c>
      <c r="J136" s="124">
        <v>3.1349230923428499</v>
      </c>
      <c r="K136" s="124">
        <v>1.5707652172096143</v>
      </c>
      <c r="L136" s="121">
        <v>13.754762136946063</v>
      </c>
      <c r="M136" s="125">
        <v>1.7687669081170469E-2</v>
      </c>
      <c r="N136" s="124">
        <v>6.8120445343280961E-2</v>
      </c>
      <c r="O136" s="124">
        <v>1.7694774606092561E-2</v>
      </c>
      <c r="P136" s="124">
        <v>0.13023233448660421</v>
      </c>
      <c r="Q136" s="123">
        <v>0.33419633883640792</v>
      </c>
      <c r="R136" s="122">
        <v>0.48541304187183143</v>
      </c>
      <c r="S136" s="124">
        <v>0.38008778776256608</v>
      </c>
      <c r="T136" s="124">
        <v>1.9672470330032739</v>
      </c>
      <c r="U136" s="124">
        <v>0.16748777594107553</v>
      </c>
      <c r="V136" s="124">
        <v>1.5453788738990608E-2</v>
      </c>
      <c r="W136" s="124">
        <v>0</v>
      </c>
      <c r="X136" s="124">
        <v>0</v>
      </c>
      <c r="Y136" s="124">
        <v>0</v>
      </c>
      <c r="Z136" s="124">
        <v>0</v>
      </c>
      <c r="AA136" s="124">
        <v>8.1291111177518999E-2</v>
      </c>
      <c r="AB136" s="124">
        <v>0.16296767486625022</v>
      </c>
      <c r="AC136" s="124">
        <v>0</v>
      </c>
      <c r="AD136" s="124">
        <v>1.2173332297314055</v>
      </c>
      <c r="AE136" s="124">
        <v>0.94290802638992577</v>
      </c>
      <c r="AF136" s="124">
        <v>0.18934780186251216</v>
      </c>
      <c r="AG136" s="124">
        <v>9.3174949260932909</v>
      </c>
      <c r="AH136" s="124">
        <v>0</v>
      </c>
      <c r="AI136" s="124">
        <v>0</v>
      </c>
      <c r="AJ136" s="124">
        <v>0</v>
      </c>
      <c r="AK136" s="124">
        <v>0.79006005025083981</v>
      </c>
      <c r="AL136" s="121">
        <v>0</v>
      </c>
      <c r="AM136" s="466"/>
      <c r="AN136" s="466"/>
      <c r="AO136" s="466"/>
      <c r="AP136" s="466"/>
      <c r="AQ136" s="466"/>
      <c r="AR136" s="466"/>
      <c r="AS136" s="466"/>
      <c r="AT136" s="466"/>
      <c r="AU136" s="466"/>
      <c r="AV136" s="466"/>
      <c r="AW136" s="466"/>
      <c r="AX136" s="466"/>
      <c r="AY136" s="466"/>
      <c r="AZ136" s="182"/>
      <c r="BA136" s="799"/>
      <c r="BB136" s="625" t="s">
        <v>43</v>
      </c>
      <c r="BC136" s="59" t="s">
        <v>35</v>
      </c>
      <c r="BD136" s="55" t="s">
        <v>35</v>
      </c>
      <c r="BE136" s="55" t="s">
        <v>35</v>
      </c>
      <c r="BF136" s="55" t="s">
        <v>35</v>
      </c>
      <c r="BG136" s="50" t="s">
        <v>35</v>
      </c>
      <c r="BH136" s="59" t="s">
        <v>35</v>
      </c>
      <c r="BI136" s="55" t="s">
        <v>35</v>
      </c>
      <c r="BJ136" s="55" t="s">
        <v>35</v>
      </c>
      <c r="BK136" s="55" t="s">
        <v>35</v>
      </c>
      <c r="BL136" s="50" t="s">
        <v>35</v>
      </c>
      <c r="BM136" s="59" t="s">
        <v>35</v>
      </c>
      <c r="BN136" s="55" t="s">
        <v>35</v>
      </c>
      <c r="BO136" s="55" t="s">
        <v>35</v>
      </c>
      <c r="BP136" s="55" t="s">
        <v>35</v>
      </c>
      <c r="BQ136" s="50" t="s">
        <v>35</v>
      </c>
      <c r="BR136" s="59" t="s">
        <v>35</v>
      </c>
      <c r="BS136" s="55" t="s">
        <v>35</v>
      </c>
      <c r="BT136" s="55" t="s">
        <v>35</v>
      </c>
      <c r="BU136" s="55" t="s">
        <v>35</v>
      </c>
      <c r="BV136" s="55" t="s">
        <v>35</v>
      </c>
      <c r="BW136" s="55" t="s">
        <v>35</v>
      </c>
      <c r="BX136" s="55" t="s">
        <v>35</v>
      </c>
      <c r="BY136" s="44" t="s">
        <v>35</v>
      </c>
      <c r="BZ136" s="44" t="s">
        <v>35</v>
      </c>
      <c r="CA136" s="44" t="s">
        <v>35</v>
      </c>
      <c r="CB136" s="44" t="s">
        <v>35</v>
      </c>
      <c r="CC136" s="44" t="s">
        <v>35</v>
      </c>
      <c r="CD136" s="44" t="s">
        <v>35</v>
      </c>
      <c r="CE136" s="44" t="s">
        <v>35</v>
      </c>
      <c r="CF136" s="44" t="s">
        <v>35</v>
      </c>
      <c r="CG136" s="44" t="s">
        <v>35</v>
      </c>
      <c r="CH136" s="44" t="s">
        <v>35</v>
      </c>
      <c r="CI136" s="44" t="s">
        <v>35</v>
      </c>
      <c r="CJ136" s="44" t="s">
        <v>35</v>
      </c>
      <c r="CK136" s="44" t="s">
        <v>35</v>
      </c>
      <c r="CL136" s="44" t="s">
        <v>35</v>
      </c>
      <c r="CM136" s="2"/>
      <c r="CN136" s="2"/>
      <c r="CO136" s="2"/>
      <c r="CP136" s="2"/>
      <c r="CQ136" s="2"/>
      <c r="CR136" s="2"/>
      <c r="CS136" s="2"/>
      <c r="CT136" s="2"/>
      <c r="CU136" s="2"/>
      <c r="CV136" s="2"/>
      <c r="CW136" s="2"/>
      <c r="CX136" s="2"/>
      <c r="CY136" s="2"/>
      <c r="CZ136" s="2"/>
    </row>
    <row r="137" s="341" customFormat="true" ht="15" customHeight="true" x14ac:dyDescent="0.2">
      <c r="A137" s="808"/>
      <c r="B137" s="407" t="s">
        <v>42</v>
      </c>
      <c r="C137" s="125">
        <v>1.0401501803034983</v>
      </c>
      <c r="D137" s="124">
        <v>1.7225525808323736</v>
      </c>
      <c r="E137" s="124">
        <v>3.7696595462400424</v>
      </c>
      <c r="F137" s="124">
        <v>9.6207025152579746</v>
      </c>
      <c r="G137" s="123">
        <v>52.92864139371877</v>
      </c>
      <c r="H137" s="122">
        <v>10.058460672182864</v>
      </c>
      <c r="I137" s="124">
        <v>32.762883559681292</v>
      </c>
      <c r="J137" s="124">
        <v>57.804903638797931</v>
      </c>
      <c r="K137" s="124">
        <v>70.557038710091931</v>
      </c>
      <c r="L137" s="121">
        <v>71.128545062466515</v>
      </c>
      <c r="M137" s="125">
        <v>0.55733005176578432</v>
      </c>
      <c r="N137" s="124">
        <v>1.3783786987648989</v>
      </c>
      <c r="O137" s="124">
        <v>2.4446828933786877</v>
      </c>
      <c r="P137" s="124">
        <v>3.8548849425049019</v>
      </c>
      <c r="Q137" s="123">
        <v>10.308631644141704</v>
      </c>
      <c r="R137" s="122">
        <v>4.8349655634787219</v>
      </c>
      <c r="S137" s="124">
        <v>5.4178619757976518</v>
      </c>
      <c r="T137" s="124">
        <v>10.980321504115336</v>
      </c>
      <c r="U137" s="124">
        <v>11.730696986104</v>
      </c>
      <c r="V137" s="124">
        <v>0.46845495639401719</v>
      </c>
      <c r="W137" s="124">
        <v>13.302113838602217</v>
      </c>
      <c r="X137" s="124">
        <v>8.0362615480968049</v>
      </c>
      <c r="Y137" s="124">
        <v>2.7314632571784117</v>
      </c>
      <c r="Z137" s="124">
        <v>1.760474967952635</v>
      </c>
      <c r="AA137" s="124">
        <v>21.527562219501327</v>
      </c>
      <c r="AB137" s="124">
        <v>6.8714649449112892</v>
      </c>
      <c r="AC137" s="124">
        <v>7.7111051379484072</v>
      </c>
      <c r="AD137" s="124">
        <v>5.4749085751177828</v>
      </c>
      <c r="AE137" s="124">
        <v>10.194162942436435</v>
      </c>
      <c r="AF137" s="124">
        <v>23.804201805213243</v>
      </c>
      <c r="AG137" s="124">
        <v>60.498088074521007</v>
      </c>
      <c r="AH137" s="124">
        <v>11.028708379046961</v>
      </c>
      <c r="AI137" s="124">
        <v>8.8966925302392994</v>
      </c>
      <c r="AJ137" s="124">
        <v>13.552259676360979</v>
      </c>
      <c r="AK137" s="124">
        <v>11.249959855584416</v>
      </c>
      <c r="AL137" s="121">
        <v>1.9483164285840595</v>
      </c>
      <c r="AM137" s="466"/>
      <c r="AN137" s="466"/>
      <c r="AO137" s="466"/>
      <c r="AP137" s="466"/>
      <c r="AQ137" s="466"/>
      <c r="AR137" s="466"/>
      <c r="AS137" s="466"/>
      <c r="AT137" s="466"/>
      <c r="AU137" s="466"/>
      <c r="AV137" s="466"/>
      <c r="AW137" s="466"/>
      <c r="AX137" s="466"/>
      <c r="AY137" s="466"/>
      <c r="AZ137" s="182"/>
      <c r="BA137" s="799"/>
      <c r="BB137" s="625" t="s">
        <v>42</v>
      </c>
      <c r="BC137" s="59" t="s">
        <v>35</v>
      </c>
      <c r="BD137" s="55" t="s">
        <v>35</v>
      </c>
      <c r="BE137" s="55" t="s">
        <v>35</v>
      </c>
      <c r="BF137" s="55" t="s">
        <v>35</v>
      </c>
      <c r="BG137" s="50" t="s">
        <v>35</v>
      </c>
      <c r="BH137" s="59" t="s">
        <v>35</v>
      </c>
      <c r="BI137" s="55" t="s">
        <v>35</v>
      </c>
      <c r="BJ137" s="55" t="s">
        <v>35</v>
      </c>
      <c r="BK137" s="55" t="s">
        <v>35</v>
      </c>
      <c r="BL137" s="50" t="s">
        <v>35</v>
      </c>
      <c r="BM137" s="59" t="s">
        <v>35</v>
      </c>
      <c r="BN137" s="55" t="s">
        <v>35</v>
      </c>
      <c r="BO137" s="55" t="s">
        <v>35</v>
      </c>
      <c r="BP137" s="55" t="s">
        <v>35</v>
      </c>
      <c r="BQ137" s="50" t="s">
        <v>35</v>
      </c>
      <c r="BR137" s="59" t="s">
        <v>35</v>
      </c>
      <c r="BS137" s="55" t="s">
        <v>35</v>
      </c>
      <c r="BT137" s="55" t="s">
        <v>35</v>
      </c>
      <c r="BU137" s="55" t="s">
        <v>35</v>
      </c>
      <c r="BV137" s="55" t="s">
        <v>35</v>
      </c>
      <c r="BW137" s="55" t="s">
        <v>35</v>
      </c>
      <c r="BX137" s="55" t="s">
        <v>35</v>
      </c>
      <c r="BY137" s="44" t="s">
        <v>35</v>
      </c>
      <c r="BZ137" s="44" t="s">
        <v>35</v>
      </c>
      <c r="CA137" s="44" t="s">
        <v>35</v>
      </c>
      <c r="CB137" s="44" t="s">
        <v>35</v>
      </c>
      <c r="CC137" s="44" t="s">
        <v>35</v>
      </c>
      <c r="CD137" s="44" t="s">
        <v>35</v>
      </c>
      <c r="CE137" s="44" t="s">
        <v>35</v>
      </c>
      <c r="CF137" s="44" t="s">
        <v>35</v>
      </c>
      <c r="CG137" s="44" t="s">
        <v>35</v>
      </c>
      <c r="CH137" s="44" t="s">
        <v>35</v>
      </c>
      <c r="CI137" s="44" t="s">
        <v>35</v>
      </c>
      <c r="CJ137" s="44" t="s">
        <v>35</v>
      </c>
      <c r="CK137" s="44" t="s">
        <v>35</v>
      </c>
      <c r="CL137" s="44" t="s">
        <v>35</v>
      </c>
      <c r="CM137" s="2"/>
      <c r="CN137" s="2"/>
      <c r="CO137" s="2"/>
      <c r="CP137" s="2"/>
      <c r="CQ137" s="2"/>
      <c r="CR137" s="2"/>
      <c r="CS137" s="2"/>
      <c r="CT137" s="2"/>
      <c r="CU137" s="2"/>
      <c r="CV137" s="2"/>
      <c r="CW137" s="2"/>
      <c r="CX137" s="2"/>
      <c r="CY137" s="2"/>
      <c r="CZ137" s="2"/>
    </row>
    <row r="138" s="341" customFormat="true" ht="15" customHeight="true" x14ac:dyDescent="0.2">
      <c r="A138" s="808"/>
      <c r="B138" s="407" t="s">
        <v>41</v>
      </c>
      <c r="C138" s="125">
        <v>8.0053575081325885</v>
      </c>
      <c r="D138" s="124">
        <v>11.526722046477177</v>
      </c>
      <c r="E138" s="124">
        <v>13.954364600121144</v>
      </c>
      <c r="F138" s="124">
        <v>20.082569610646164</v>
      </c>
      <c r="G138" s="123">
        <v>27.949403929694977</v>
      </c>
      <c r="H138" s="122">
        <v>32.104380387963317</v>
      </c>
      <c r="I138" s="124">
        <v>47.233720368277822</v>
      </c>
      <c r="J138" s="124">
        <v>31.645145348125908</v>
      </c>
      <c r="K138" s="124">
        <v>26.612271918363149</v>
      </c>
      <c r="L138" s="121">
        <v>14.879738093454364</v>
      </c>
      <c r="M138" s="125">
        <v>6.2271797119084278</v>
      </c>
      <c r="N138" s="124">
        <v>9.6680525458823681</v>
      </c>
      <c r="O138" s="124">
        <v>12.27316319240523</v>
      </c>
      <c r="P138" s="124">
        <v>12.959902913714458</v>
      </c>
      <c r="Q138" s="123">
        <v>19.681420076928159</v>
      </c>
      <c r="R138" s="122">
        <v>15.605838502988734</v>
      </c>
      <c r="S138" s="124">
        <v>8.6398429763305931</v>
      </c>
      <c r="T138" s="124">
        <v>19.322033200024279</v>
      </c>
      <c r="U138" s="124">
        <v>20.801463594666018</v>
      </c>
      <c r="V138" s="124">
        <v>14.63661666922741</v>
      </c>
      <c r="W138" s="124">
        <v>24.534950389156275</v>
      </c>
      <c r="X138" s="124">
        <v>21.271077994818153</v>
      </c>
      <c r="Y138" s="124">
        <v>4.8137321907018595</v>
      </c>
      <c r="Z138" s="124">
        <v>3.4203938931979678</v>
      </c>
      <c r="AA138" s="124">
        <v>20.716503586153216</v>
      </c>
      <c r="AB138" s="124">
        <v>9.6108575319988283</v>
      </c>
      <c r="AC138" s="124">
        <v>13.284308394962471</v>
      </c>
      <c r="AD138" s="124">
        <v>13.109682868787139</v>
      </c>
      <c r="AE138" s="124">
        <v>31.076235281365346</v>
      </c>
      <c r="AF138" s="124">
        <v>28.097166084904927</v>
      </c>
      <c r="AG138" s="124">
        <v>27.442814862368593</v>
      </c>
      <c r="AH138" s="124">
        <v>8.0951369911926285</v>
      </c>
      <c r="AI138" s="124">
        <v>26.015420123074989</v>
      </c>
      <c r="AJ138" s="124">
        <v>15.711931369922953</v>
      </c>
      <c r="AK138" s="124">
        <v>6.6408514904403528</v>
      </c>
      <c r="AL138" s="121">
        <v>9.9500681628403012</v>
      </c>
      <c r="AM138" s="466"/>
      <c r="AN138" s="466"/>
      <c r="AO138" s="466"/>
      <c r="AP138" s="466"/>
      <c r="AQ138" s="466"/>
      <c r="AR138" s="466"/>
      <c r="AS138" s="466"/>
      <c r="AT138" s="466"/>
      <c r="AU138" s="466"/>
      <c r="AV138" s="466"/>
      <c r="AW138" s="466"/>
      <c r="AX138" s="466"/>
      <c r="AY138" s="466"/>
      <c r="AZ138" s="182"/>
      <c r="BA138" s="799"/>
      <c r="BB138" s="625" t="s">
        <v>41</v>
      </c>
      <c r="BC138" s="59" t="s">
        <v>35</v>
      </c>
      <c r="BD138" s="55" t="s">
        <v>35</v>
      </c>
      <c r="BE138" s="55" t="s">
        <v>35</v>
      </c>
      <c r="BF138" s="55" t="s">
        <v>35</v>
      </c>
      <c r="BG138" s="50" t="s">
        <v>35</v>
      </c>
      <c r="BH138" s="59" t="s">
        <v>35</v>
      </c>
      <c r="BI138" s="55" t="s">
        <v>35</v>
      </c>
      <c r="BJ138" s="55" t="s">
        <v>35</v>
      </c>
      <c r="BK138" s="55" t="s">
        <v>35</v>
      </c>
      <c r="BL138" s="50" t="s">
        <v>35</v>
      </c>
      <c r="BM138" s="59" t="s">
        <v>35</v>
      </c>
      <c r="BN138" s="55" t="s">
        <v>35</v>
      </c>
      <c r="BO138" s="55" t="s">
        <v>35</v>
      </c>
      <c r="BP138" s="55" t="s">
        <v>35</v>
      </c>
      <c r="BQ138" s="50" t="s">
        <v>35</v>
      </c>
      <c r="BR138" s="59" t="s">
        <v>35</v>
      </c>
      <c r="BS138" s="55" t="s">
        <v>35</v>
      </c>
      <c r="BT138" s="55" t="s">
        <v>35</v>
      </c>
      <c r="BU138" s="55" t="s">
        <v>35</v>
      </c>
      <c r="BV138" s="55" t="s">
        <v>35</v>
      </c>
      <c r="BW138" s="55" t="s">
        <v>35</v>
      </c>
      <c r="BX138" s="55" t="s">
        <v>35</v>
      </c>
      <c r="BY138" s="44" t="s">
        <v>35</v>
      </c>
      <c r="BZ138" s="44" t="s">
        <v>35</v>
      </c>
      <c r="CA138" s="44" t="s">
        <v>35</v>
      </c>
      <c r="CB138" s="44" t="s">
        <v>35</v>
      </c>
      <c r="CC138" s="44" t="s">
        <v>35</v>
      </c>
      <c r="CD138" s="44" t="s">
        <v>35</v>
      </c>
      <c r="CE138" s="44" t="s">
        <v>35</v>
      </c>
      <c r="CF138" s="44" t="s">
        <v>35</v>
      </c>
      <c r="CG138" s="44" t="s">
        <v>35</v>
      </c>
      <c r="CH138" s="44" t="s">
        <v>35</v>
      </c>
      <c r="CI138" s="44" t="s">
        <v>35</v>
      </c>
      <c r="CJ138" s="44" t="s">
        <v>35</v>
      </c>
      <c r="CK138" s="44" t="s">
        <v>35</v>
      </c>
      <c r="CL138" s="44" t="s">
        <v>35</v>
      </c>
      <c r="CM138" s="2"/>
      <c r="CN138" s="2"/>
      <c r="CO138" s="2"/>
      <c r="CP138" s="2"/>
      <c r="CQ138" s="2"/>
      <c r="CR138" s="2"/>
      <c r="CS138" s="2"/>
      <c r="CT138" s="2"/>
      <c r="CU138" s="2"/>
      <c r="CV138" s="2"/>
      <c r="CW138" s="2"/>
      <c r="CX138" s="2"/>
      <c r="CY138" s="2"/>
      <c r="CZ138" s="2"/>
    </row>
    <row r="139" s="341" customFormat="true" ht="15" customHeight="true" x14ac:dyDescent="0.2">
      <c r="A139" s="808"/>
      <c r="B139" s="407" t="s">
        <v>19</v>
      </c>
      <c r="C139" s="125">
        <v>90.929394494494247</v>
      </c>
      <c r="D139" s="124">
        <v>86.708505987362599</v>
      </c>
      <c r="E139" s="124">
        <v>82.069791953773617</v>
      </c>
      <c r="F139" s="124">
        <v>69.996744040383831</v>
      </c>
      <c r="G139" s="123">
        <v>14.659663781786699</v>
      </c>
      <c r="H139" s="122">
        <v>57.300241787086556</v>
      </c>
      <c r="I139" s="124">
        <v>18.650328853728723</v>
      </c>
      <c r="J139" s="124">
        <v>7.4150279207333432</v>
      </c>
      <c r="K139" s="124">
        <v>1.2599241543353239</v>
      </c>
      <c r="L139" s="121">
        <v>0.23695470713312963</v>
      </c>
      <c r="M139" s="125">
        <v>93.197802567244551</v>
      </c>
      <c r="N139" s="124">
        <v>88.885448310009323</v>
      </c>
      <c r="O139" s="124">
        <v>85.264459139610125</v>
      </c>
      <c r="P139" s="124">
        <v>83.054979809294153</v>
      </c>
      <c r="Q139" s="123">
        <v>69.675751940093591</v>
      </c>
      <c r="R139" s="122">
        <v>79.073782891660727</v>
      </c>
      <c r="S139" s="124">
        <v>85.56220726010902</v>
      </c>
      <c r="T139" s="124">
        <v>67.730398262857165</v>
      </c>
      <c r="U139" s="124">
        <v>67.300351643288991</v>
      </c>
      <c r="V139" s="124">
        <v>84.879474585639613</v>
      </c>
      <c r="W139" s="124">
        <v>62.162935772241255</v>
      </c>
      <c r="X139" s="124">
        <v>70.692660457084855</v>
      </c>
      <c r="Y139" s="124">
        <v>92.454804552119654</v>
      </c>
      <c r="Z139" s="124">
        <v>94.819131138849386</v>
      </c>
      <c r="AA139" s="124">
        <v>57.674643083168043</v>
      </c>
      <c r="AB139" s="124">
        <v>83.354709848223635</v>
      </c>
      <c r="AC139" s="124">
        <v>79.004586467089126</v>
      </c>
      <c r="AD139" s="124">
        <v>80.198075326363636</v>
      </c>
      <c r="AE139" s="124">
        <v>57.786693749808215</v>
      </c>
      <c r="AF139" s="124">
        <v>47.909284308019373</v>
      </c>
      <c r="AG139" s="124">
        <v>2.7416021370171819</v>
      </c>
      <c r="AH139" s="124">
        <v>80.876154629760151</v>
      </c>
      <c r="AI139" s="124">
        <v>65.087887346685775</v>
      </c>
      <c r="AJ139" s="124">
        <v>70.735808953715974</v>
      </c>
      <c r="AK139" s="124">
        <v>81.319128603724394</v>
      </c>
      <c r="AL139" s="121">
        <v>88.101615408575498</v>
      </c>
      <c r="AM139" s="466"/>
      <c r="AN139" s="466"/>
      <c r="AO139" s="466"/>
      <c r="AP139" s="466"/>
      <c r="AQ139" s="466"/>
      <c r="AR139" s="466"/>
      <c r="AS139" s="466"/>
      <c r="AT139" s="466"/>
      <c r="AU139" s="466"/>
      <c r="AV139" s="466"/>
      <c r="AW139" s="466"/>
      <c r="AX139" s="466"/>
      <c r="AY139" s="466"/>
      <c r="AZ139" s="182"/>
      <c r="BA139" s="799"/>
      <c r="BB139" s="625" t="s">
        <v>19</v>
      </c>
      <c r="BC139" s="59" t="s">
        <v>35</v>
      </c>
      <c r="BD139" s="55" t="s">
        <v>35</v>
      </c>
      <c r="BE139" s="55" t="s">
        <v>35</v>
      </c>
      <c r="BF139" s="55" t="s">
        <v>35</v>
      </c>
      <c r="BG139" s="50" t="s">
        <v>35</v>
      </c>
      <c r="BH139" s="59" t="s">
        <v>35</v>
      </c>
      <c r="BI139" s="55" t="s">
        <v>35</v>
      </c>
      <c r="BJ139" s="55" t="s">
        <v>35</v>
      </c>
      <c r="BK139" s="55" t="s">
        <v>35</v>
      </c>
      <c r="BL139" s="50" t="s">
        <v>35</v>
      </c>
      <c r="BM139" s="59" t="s">
        <v>35</v>
      </c>
      <c r="BN139" s="55" t="s">
        <v>35</v>
      </c>
      <c r="BO139" s="55" t="s">
        <v>35</v>
      </c>
      <c r="BP139" s="55" t="s">
        <v>35</v>
      </c>
      <c r="BQ139" s="50" t="s">
        <v>35</v>
      </c>
      <c r="BR139" s="59" t="s">
        <v>35</v>
      </c>
      <c r="BS139" s="55" t="s">
        <v>35</v>
      </c>
      <c r="BT139" s="55" t="s">
        <v>35</v>
      </c>
      <c r="BU139" s="55" t="s">
        <v>35</v>
      </c>
      <c r="BV139" s="55" t="s">
        <v>35</v>
      </c>
      <c r="BW139" s="55" t="s">
        <v>35</v>
      </c>
      <c r="BX139" s="55" t="s">
        <v>35</v>
      </c>
      <c r="BY139" s="44" t="s">
        <v>35</v>
      </c>
      <c r="BZ139" s="44" t="s">
        <v>35</v>
      </c>
      <c r="CA139" s="44" t="s">
        <v>35</v>
      </c>
      <c r="CB139" s="44" t="s">
        <v>35</v>
      </c>
      <c r="CC139" s="44" t="s">
        <v>35</v>
      </c>
      <c r="CD139" s="44" t="s">
        <v>35</v>
      </c>
      <c r="CE139" s="44" t="s">
        <v>35</v>
      </c>
      <c r="CF139" s="44" t="s">
        <v>35</v>
      </c>
      <c r="CG139" s="44" t="s">
        <v>35</v>
      </c>
      <c r="CH139" s="44" t="s">
        <v>35</v>
      </c>
      <c r="CI139" s="44" t="s">
        <v>35</v>
      </c>
      <c r="CJ139" s="44" t="s">
        <v>35</v>
      </c>
      <c r="CK139" s="44" t="s">
        <v>35</v>
      </c>
      <c r="CL139" s="44" t="s">
        <v>35</v>
      </c>
      <c r="CM139" s="2"/>
      <c r="CN139" s="2"/>
      <c r="CO139" s="2"/>
      <c r="CP139" s="2"/>
      <c r="CQ139" s="2"/>
      <c r="CR139" s="2"/>
      <c r="CS139" s="2"/>
      <c r="CT139" s="2"/>
      <c r="CU139" s="2"/>
      <c r="CV139" s="2"/>
      <c r="CW139" s="2"/>
      <c r="CX139" s="2"/>
      <c r="CY139" s="2"/>
      <c r="CZ139" s="2"/>
    </row>
    <row r="140" s="336" customFormat="true" ht="15" customHeight="true" x14ac:dyDescent="0.2">
      <c r="A140" s="808" t="s">
        <v>107</v>
      </c>
      <c r="B140" s="407" t="s">
        <v>64</v>
      </c>
      <c r="C140" s="75" t="s">
        <v>35</v>
      </c>
      <c r="D140" s="72" t="s">
        <v>35</v>
      </c>
      <c r="E140" s="72" t="s">
        <v>35</v>
      </c>
      <c r="F140" s="72" t="s">
        <v>35</v>
      </c>
      <c r="G140" s="69" t="s">
        <v>35</v>
      </c>
      <c r="H140" s="66" t="s">
        <v>35</v>
      </c>
      <c r="I140" s="72" t="s">
        <v>35</v>
      </c>
      <c r="J140" s="72" t="s">
        <v>35</v>
      </c>
      <c r="K140" s="72" t="s">
        <v>35</v>
      </c>
      <c r="L140" s="63" t="s">
        <v>35</v>
      </c>
      <c r="M140" s="75" t="s">
        <v>35</v>
      </c>
      <c r="N140" s="72" t="s">
        <v>35</v>
      </c>
      <c r="O140" s="72" t="s">
        <v>35</v>
      </c>
      <c r="P140" s="72" t="s">
        <v>35</v>
      </c>
      <c r="Q140" s="69" t="s">
        <v>35</v>
      </c>
      <c r="R140" s="66" t="s">
        <v>35</v>
      </c>
      <c r="S140" s="72" t="s">
        <v>35</v>
      </c>
      <c r="T140" s="72" t="s">
        <v>35</v>
      </c>
      <c r="U140" s="72" t="s">
        <v>35</v>
      </c>
      <c r="V140" s="72" t="s">
        <v>35</v>
      </c>
      <c r="W140" s="72" t="s">
        <v>35</v>
      </c>
      <c r="X140" s="72" t="s">
        <v>35</v>
      </c>
      <c r="Y140" s="72" t="s">
        <v>35</v>
      </c>
      <c r="Z140" s="72" t="s">
        <v>35</v>
      </c>
      <c r="AA140" s="72" t="s">
        <v>35</v>
      </c>
      <c r="AB140" s="72" t="s">
        <v>35</v>
      </c>
      <c r="AC140" s="72" t="s">
        <v>35</v>
      </c>
      <c r="AD140" s="72" t="s">
        <v>35</v>
      </c>
      <c r="AE140" s="72" t="s">
        <v>35</v>
      </c>
      <c r="AF140" s="72" t="s">
        <v>35</v>
      </c>
      <c r="AG140" s="72" t="s">
        <v>35</v>
      </c>
      <c r="AH140" s="72" t="s">
        <v>35</v>
      </c>
      <c r="AI140" s="72" t="s">
        <v>35</v>
      </c>
      <c r="AJ140" s="72" t="s">
        <v>35</v>
      </c>
      <c r="AK140" s="72" t="s">
        <v>35</v>
      </c>
      <c r="AL140" s="63" t="s">
        <v>35</v>
      </c>
      <c r="AM140" s="9"/>
      <c r="AN140" s="9"/>
      <c r="AO140" s="9"/>
      <c r="AP140" s="9"/>
      <c r="AQ140" s="9"/>
      <c r="AR140" s="9"/>
      <c r="AS140" s="9"/>
      <c r="AT140" s="9"/>
      <c r="AU140" s="9"/>
      <c r="AV140" s="9"/>
      <c r="AW140" s="9"/>
      <c r="AX140" s="9"/>
      <c r="AY140" s="9"/>
      <c r="AZ140" s="373"/>
      <c r="BA140" s="799" t="s">
        <v>107</v>
      </c>
      <c r="BB140" s="625" t="s">
        <v>64</v>
      </c>
      <c r="BC140" s="59" t="s">
        <v>35</v>
      </c>
      <c r="BD140" s="55" t="s">
        <v>35</v>
      </c>
      <c r="BE140" s="55" t="s">
        <v>35</v>
      </c>
      <c r="BF140" s="55" t="s">
        <v>35</v>
      </c>
      <c r="BG140" s="50" t="s">
        <v>35</v>
      </c>
      <c r="BH140" s="59" t="s">
        <v>35</v>
      </c>
      <c r="BI140" s="55" t="s">
        <v>35</v>
      </c>
      <c r="BJ140" s="55" t="s">
        <v>35</v>
      </c>
      <c r="BK140" s="55" t="s">
        <v>35</v>
      </c>
      <c r="BL140" s="50" t="s">
        <v>35</v>
      </c>
      <c r="BM140" s="59" t="s">
        <v>35</v>
      </c>
      <c r="BN140" s="55" t="s">
        <v>35</v>
      </c>
      <c r="BO140" s="55" t="s">
        <v>35</v>
      </c>
      <c r="BP140" s="55" t="s">
        <v>35</v>
      </c>
      <c r="BQ140" s="50" t="s">
        <v>35</v>
      </c>
      <c r="BR140" s="59" t="s">
        <v>35</v>
      </c>
      <c r="BS140" s="55" t="s">
        <v>35</v>
      </c>
      <c r="BT140" s="55" t="s">
        <v>35</v>
      </c>
      <c r="BU140" s="55" t="s">
        <v>35</v>
      </c>
      <c r="BV140" s="55" t="s">
        <v>35</v>
      </c>
      <c r="BW140" s="55" t="s">
        <v>35</v>
      </c>
      <c r="BX140" s="55" t="s">
        <v>35</v>
      </c>
      <c r="BY140" s="44" t="s">
        <v>35</v>
      </c>
      <c r="BZ140" s="44" t="s">
        <v>35</v>
      </c>
      <c r="CA140" s="44" t="s">
        <v>35</v>
      </c>
      <c r="CB140" s="44" t="s">
        <v>35</v>
      </c>
      <c r="CC140" s="44" t="s">
        <v>35</v>
      </c>
      <c r="CD140" s="44" t="s">
        <v>35</v>
      </c>
      <c r="CE140" s="44" t="s">
        <v>35</v>
      </c>
      <c r="CF140" s="44" t="s">
        <v>35</v>
      </c>
      <c r="CG140" s="44" t="s">
        <v>35</v>
      </c>
      <c r="CH140" s="44" t="s">
        <v>35</v>
      </c>
      <c r="CI140" s="44" t="s">
        <v>35</v>
      </c>
      <c r="CJ140" s="44" t="s">
        <v>35</v>
      </c>
      <c r="CK140" s="44" t="s">
        <v>35</v>
      </c>
      <c r="CL140" s="44" t="s">
        <v>35</v>
      </c>
      <c r="CM140" s="2"/>
      <c r="CN140" s="2"/>
      <c r="CO140" s="2"/>
      <c r="CP140" s="2"/>
      <c r="CQ140" s="2"/>
      <c r="CR140" s="2"/>
      <c r="CS140" s="2"/>
      <c r="CT140" s="2"/>
      <c r="CU140" s="2"/>
      <c r="CV140" s="2"/>
      <c r="CW140" s="2"/>
      <c r="CX140" s="2"/>
      <c r="CY140" s="2"/>
      <c r="CZ140" s="2"/>
    </row>
    <row r="141" s="336" customFormat="true" ht="15" customHeight="true" x14ac:dyDescent="0.2">
      <c r="A141" s="808"/>
      <c r="B141" s="407" t="s">
        <v>65</v>
      </c>
      <c r="C141" s="75" t="s">
        <v>35</v>
      </c>
      <c r="D141" s="72" t="s">
        <v>35</v>
      </c>
      <c r="E141" s="72" t="s">
        <v>35</v>
      </c>
      <c r="F141" s="72" t="s">
        <v>35</v>
      </c>
      <c r="G141" s="69" t="s">
        <v>35</v>
      </c>
      <c r="H141" s="66" t="s">
        <v>35</v>
      </c>
      <c r="I141" s="72" t="s">
        <v>35</v>
      </c>
      <c r="J141" s="72" t="s">
        <v>35</v>
      </c>
      <c r="K141" s="72" t="s">
        <v>35</v>
      </c>
      <c r="L141" s="63" t="s">
        <v>35</v>
      </c>
      <c r="M141" s="75" t="s">
        <v>35</v>
      </c>
      <c r="N141" s="72" t="s">
        <v>35</v>
      </c>
      <c r="O141" s="72" t="s">
        <v>35</v>
      </c>
      <c r="P141" s="72" t="s">
        <v>35</v>
      </c>
      <c r="Q141" s="69" t="s">
        <v>35</v>
      </c>
      <c r="R141" s="66" t="s">
        <v>35</v>
      </c>
      <c r="S141" s="72" t="s">
        <v>35</v>
      </c>
      <c r="T141" s="72" t="s">
        <v>35</v>
      </c>
      <c r="U141" s="72" t="s">
        <v>35</v>
      </c>
      <c r="V141" s="72" t="s">
        <v>35</v>
      </c>
      <c r="W141" s="72" t="s">
        <v>35</v>
      </c>
      <c r="X141" s="72" t="s">
        <v>35</v>
      </c>
      <c r="Y141" s="72" t="s">
        <v>35</v>
      </c>
      <c r="Z141" s="72" t="s">
        <v>35</v>
      </c>
      <c r="AA141" s="72" t="s">
        <v>35</v>
      </c>
      <c r="AB141" s="72" t="s">
        <v>35</v>
      </c>
      <c r="AC141" s="72" t="s">
        <v>35</v>
      </c>
      <c r="AD141" s="72" t="s">
        <v>35</v>
      </c>
      <c r="AE141" s="72" t="s">
        <v>35</v>
      </c>
      <c r="AF141" s="72" t="s">
        <v>35</v>
      </c>
      <c r="AG141" s="72" t="s">
        <v>35</v>
      </c>
      <c r="AH141" s="72" t="s">
        <v>35</v>
      </c>
      <c r="AI141" s="72" t="s">
        <v>35</v>
      </c>
      <c r="AJ141" s="72" t="s">
        <v>35</v>
      </c>
      <c r="AK141" s="72" t="s">
        <v>35</v>
      </c>
      <c r="AL141" s="63" t="s">
        <v>35</v>
      </c>
      <c r="AM141" s="9"/>
      <c r="AN141" s="9"/>
      <c r="AO141" s="9"/>
      <c r="AP141" s="9"/>
      <c r="AQ141" s="9"/>
      <c r="AR141" s="9"/>
      <c r="AS141" s="9"/>
      <c r="AT141" s="9"/>
      <c r="AU141" s="9"/>
      <c r="AV141" s="9"/>
      <c r="AW141" s="9"/>
      <c r="AX141" s="9"/>
      <c r="AY141" s="9"/>
      <c r="AZ141" s="373"/>
      <c r="BA141" s="799"/>
      <c r="BB141" s="625" t="s">
        <v>65</v>
      </c>
      <c r="BC141" s="59" t="s">
        <v>35</v>
      </c>
      <c r="BD141" s="55" t="s">
        <v>35</v>
      </c>
      <c r="BE141" s="55" t="s">
        <v>35</v>
      </c>
      <c r="BF141" s="55" t="s">
        <v>35</v>
      </c>
      <c r="BG141" s="50" t="s">
        <v>35</v>
      </c>
      <c r="BH141" s="59" t="s">
        <v>35</v>
      </c>
      <c r="BI141" s="55" t="s">
        <v>35</v>
      </c>
      <c r="BJ141" s="55" t="s">
        <v>35</v>
      </c>
      <c r="BK141" s="55" t="s">
        <v>35</v>
      </c>
      <c r="BL141" s="50" t="s">
        <v>35</v>
      </c>
      <c r="BM141" s="59" t="s">
        <v>35</v>
      </c>
      <c r="BN141" s="55" t="s">
        <v>35</v>
      </c>
      <c r="BO141" s="55" t="s">
        <v>35</v>
      </c>
      <c r="BP141" s="55" t="s">
        <v>35</v>
      </c>
      <c r="BQ141" s="50" t="s">
        <v>35</v>
      </c>
      <c r="BR141" s="59" t="s">
        <v>35</v>
      </c>
      <c r="BS141" s="55" t="s">
        <v>35</v>
      </c>
      <c r="BT141" s="55" t="s">
        <v>35</v>
      </c>
      <c r="BU141" s="55" t="s">
        <v>35</v>
      </c>
      <c r="BV141" s="55" t="s">
        <v>35</v>
      </c>
      <c r="BW141" s="55" t="s">
        <v>35</v>
      </c>
      <c r="BX141" s="55" t="s">
        <v>35</v>
      </c>
      <c r="BY141" s="44" t="s">
        <v>35</v>
      </c>
      <c r="BZ141" s="44" t="s">
        <v>35</v>
      </c>
      <c r="CA141" s="44" t="s">
        <v>35</v>
      </c>
      <c r="CB141" s="44" t="s">
        <v>35</v>
      </c>
      <c r="CC141" s="44" t="s">
        <v>35</v>
      </c>
      <c r="CD141" s="44" t="s">
        <v>35</v>
      </c>
      <c r="CE141" s="44" t="s">
        <v>35</v>
      </c>
      <c r="CF141" s="44" t="s">
        <v>35</v>
      </c>
      <c r="CG141" s="44" t="s">
        <v>35</v>
      </c>
      <c r="CH141" s="44" t="s">
        <v>35</v>
      </c>
      <c r="CI141" s="44" t="s">
        <v>35</v>
      </c>
      <c r="CJ141" s="44" t="s">
        <v>35</v>
      </c>
      <c r="CK141" s="44" t="s">
        <v>35</v>
      </c>
      <c r="CL141" s="44" t="s">
        <v>35</v>
      </c>
      <c r="CM141" s="2"/>
      <c r="CN141" s="2"/>
      <c r="CO141" s="2"/>
      <c r="CP141" s="2"/>
      <c r="CQ141" s="2"/>
      <c r="CR141" s="2"/>
      <c r="CS141" s="2"/>
      <c r="CT141" s="2"/>
      <c r="CU141" s="2"/>
      <c r="CV141" s="2"/>
      <c r="CW141" s="2"/>
      <c r="CX141" s="2"/>
      <c r="CY141" s="2"/>
      <c r="CZ141" s="2"/>
    </row>
    <row r="142" s="336" customFormat="true" ht="15" customHeight="true" x14ac:dyDescent="0.2">
      <c r="A142" s="808"/>
      <c r="B142" s="407" t="s">
        <v>66</v>
      </c>
      <c r="C142" s="75" t="s">
        <v>35</v>
      </c>
      <c r="D142" s="72" t="s">
        <v>35</v>
      </c>
      <c r="E142" s="72" t="s">
        <v>35</v>
      </c>
      <c r="F142" s="72" t="s">
        <v>35</v>
      </c>
      <c r="G142" s="69" t="s">
        <v>35</v>
      </c>
      <c r="H142" s="66" t="s">
        <v>35</v>
      </c>
      <c r="I142" s="72" t="s">
        <v>35</v>
      </c>
      <c r="J142" s="72" t="s">
        <v>35</v>
      </c>
      <c r="K142" s="72" t="s">
        <v>35</v>
      </c>
      <c r="L142" s="63" t="s">
        <v>35</v>
      </c>
      <c r="M142" s="75" t="s">
        <v>35</v>
      </c>
      <c r="N142" s="72" t="s">
        <v>35</v>
      </c>
      <c r="O142" s="72" t="s">
        <v>35</v>
      </c>
      <c r="P142" s="72" t="s">
        <v>35</v>
      </c>
      <c r="Q142" s="69" t="s">
        <v>35</v>
      </c>
      <c r="R142" s="66" t="s">
        <v>35</v>
      </c>
      <c r="S142" s="72" t="s">
        <v>35</v>
      </c>
      <c r="T142" s="72" t="s">
        <v>35</v>
      </c>
      <c r="U142" s="72" t="s">
        <v>35</v>
      </c>
      <c r="V142" s="72" t="s">
        <v>35</v>
      </c>
      <c r="W142" s="72" t="s">
        <v>35</v>
      </c>
      <c r="X142" s="72" t="s">
        <v>35</v>
      </c>
      <c r="Y142" s="72" t="s">
        <v>35</v>
      </c>
      <c r="Z142" s="72" t="s">
        <v>35</v>
      </c>
      <c r="AA142" s="72" t="s">
        <v>35</v>
      </c>
      <c r="AB142" s="72" t="s">
        <v>35</v>
      </c>
      <c r="AC142" s="72" t="s">
        <v>35</v>
      </c>
      <c r="AD142" s="72" t="s">
        <v>35</v>
      </c>
      <c r="AE142" s="72" t="s">
        <v>35</v>
      </c>
      <c r="AF142" s="72" t="s">
        <v>35</v>
      </c>
      <c r="AG142" s="72" t="s">
        <v>35</v>
      </c>
      <c r="AH142" s="72" t="s">
        <v>35</v>
      </c>
      <c r="AI142" s="72" t="s">
        <v>35</v>
      </c>
      <c r="AJ142" s="72" t="s">
        <v>35</v>
      </c>
      <c r="AK142" s="72" t="s">
        <v>35</v>
      </c>
      <c r="AL142" s="63" t="s">
        <v>35</v>
      </c>
      <c r="AM142" s="9"/>
      <c r="AN142" s="9"/>
      <c r="AO142" s="9"/>
      <c r="AP142" s="9"/>
      <c r="AQ142" s="9"/>
      <c r="AR142" s="9"/>
      <c r="AS142" s="9"/>
      <c r="AT142" s="9"/>
      <c r="AU142" s="9"/>
      <c r="AV142" s="9"/>
      <c r="AW142" s="9"/>
      <c r="AX142" s="9"/>
      <c r="AY142" s="9"/>
      <c r="AZ142" s="373"/>
      <c r="BA142" s="799"/>
      <c r="BB142" s="625" t="s">
        <v>66</v>
      </c>
      <c r="BC142" s="59" t="s">
        <v>35</v>
      </c>
      <c r="BD142" s="55" t="s">
        <v>35</v>
      </c>
      <c r="BE142" s="55" t="s">
        <v>35</v>
      </c>
      <c r="BF142" s="55" t="s">
        <v>35</v>
      </c>
      <c r="BG142" s="50" t="s">
        <v>35</v>
      </c>
      <c r="BH142" s="59" t="s">
        <v>35</v>
      </c>
      <c r="BI142" s="55" t="s">
        <v>35</v>
      </c>
      <c r="BJ142" s="55" t="s">
        <v>35</v>
      </c>
      <c r="BK142" s="55" t="s">
        <v>35</v>
      </c>
      <c r="BL142" s="50" t="s">
        <v>35</v>
      </c>
      <c r="BM142" s="59" t="s">
        <v>35</v>
      </c>
      <c r="BN142" s="55" t="s">
        <v>35</v>
      </c>
      <c r="BO142" s="55" t="s">
        <v>35</v>
      </c>
      <c r="BP142" s="55" t="s">
        <v>35</v>
      </c>
      <c r="BQ142" s="50" t="s">
        <v>35</v>
      </c>
      <c r="BR142" s="59" t="s">
        <v>35</v>
      </c>
      <c r="BS142" s="55" t="s">
        <v>35</v>
      </c>
      <c r="BT142" s="55" t="s">
        <v>35</v>
      </c>
      <c r="BU142" s="55" t="s">
        <v>35</v>
      </c>
      <c r="BV142" s="55" t="s">
        <v>35</v>
      </c>
      <c r="BW142" s="55" t="s">
        <v>35</v>
      </c>
      <c r="BX142" s="55" t="s">
        <v>35</v>
      </c>
      <c r="BY142" s="44" t="s">
        <v>35</v>
      </c>
      <c r="BZ142" s="44" t="s">
        <v>35</v>
      </c>
      <c r="CA142" s="44" t="s">
        <v>35</v>
      </c>
      <c r="CB142" s="44" t="s">
        <v>35</v>
      </c>
      <c r="CC142" s="44" t="s">
        <v>35</v>
      </c>
      <c r="CD142" s="44" t="s">
        <v>35</v>
      </c>
      <c r="CE142" s="44" t="s">
        <v>35</v>
      </c>
      <c r="CF142" s="44" t="s">
        <v>35</v>
      </c>
      <c r="CG142" s="44" t="s">
        <v>35</v>
      </c>
      <c r="CH142" s="44" t="s">
        <v>35</v>
      </c>
      <c r="CI142" s="44" t="s">
        <v>35</v>
      </c>
      <c r="CJ142" s="44" t="s">
        <v>35</v>
      </c>
      <c r="CK142" s="44" t="s">
        <v>35</v>
      </c>
      <c r="CL142" s="44" t="s">
        <v>35</v>
      </c>
      <c r="CM142" s="2"/>
      <c r="CN142" s="2"/>
      <c r="CO142" s="2"/>
      <c r="CP142" s="2"/>
      <c r="CQ142" s="2"/>
      <c r="CR142" s="2"/>
      <c r="CS142" s="2"/>
      <c r="CT142" s="2"/>
      <c r="CU142" s="2"/>
      <c r="CV142" s="2"/>
      <c r="CW142" s="2"/>
      <c r="CX142" s="2"/>
      <c r="CY142" s="2"/>
      <c r="CZ142" s="2"/>
    </row>
    <row r="143" s="336" customFormat="true" ht="15" customHeight="true" x14ac:dyDescent="0.2">
      <c r="A143" s="808"/>
      <c r="B143" s="407" t="s">
        <v>67</v>
      </c>
      <c r="C143" s="75" t="s">
        <v>35</v>
      </c>
      <c r="D143" s="72" t="s">
        <v>35</v>
      </c>
      <c r="E143" s="72" t="s">
        <v>35</v>
      </c>
      <c r="F143" s="72" t="s">
        <v>35</v>
      </c>
      <c r="G143" s="69" t="s">
        <v>35</v>
      </c>
      <c r="H143" s="66" t="s">
        <v>35</v>
      </c>
      <c r="I143" s="72" t="s">
        <v>35</v>
      </c>
      <c r="J143" s="72" t="s">
        <v>35</v>
      </c>
      <c r="K143" s="72" t="s">
        <v>35</v>
      </c>
      <c r="L143" s="63" t="s">
        <v>35</v>
      </c>
      <c r="M143" s="75" t="s">
        <v>35</v>
      </c>
      <c r="N143" s="72" t="s">
        <v>35</v>
      </c>
      <c r="O143" s="72" t="s">
        <v>35</v>
      </c>
      <c r="P143" s="72" t="s">
        <v>35</v>
      </c>
      <c r="Q143" s="69" t="s">
        <v>35</v>
      </c>
      <c r="R143" s="66" t="s">
        <v>35</v>
      </c>
      <c r="S143" s="72" t="s">
        <v>35</v>
      </c>
      <c r="T143" s="72" t="s">
        <v>35</v>
      </c>
      <c r="U143" s="72" t="s">
        <v>35</v>
      </c>
      <c r="V143" s="72" t="s">
        <v>35</v>
      </c>
      <c r="W143" s="72" t="s">
        <v>35</v>
      </c>
      <c r="X143" s="72" t="s">
        <v>35</v>
      </c>
      <c r="Y143" s="72" t="s">
        <v>35</v>
      </c>
      <c r="Z143" s="72" t="s">
        <v>35</v>
      </c>
      <c r="AA143" s="72" t="s">
        <v>35</v>
      </c>
      <c r="AB143" s="72" t="s">
        <v>35</v>
      </c>
      <c r="AC143" s="72" t="s">
        <v>35</v>
      </c>
      <c r="AD143" s="72" t="s">
        <v>35</v>
      </c>
      <c r="AE143" s="72" t="s">
        <v>35</v>
      </c>
      <c r="AF143" s="72" t="s">
        <v>35</v>
      </c>
      <c r="AG143" s="72" t="s">
        <v>35</v>
      </c>
      <c r="AH143" s="72" t="s">
        <v>35</v>
      </c>
      <c r="AI143" s="72" t="s">
        <v>35</v>
      </c>
      <c r="AJ143" s="72" t="s">
        <v>35</v>
      </c>
      <c r="AK143" s="72" t="s">
        <v>35</v>
      </c>
      <c r="AL143" s="63" t="s">
        <v>35</v>
      </c>
      <c r="AM143" s="9"/>
      <c r="AN143" s="9"/>
      <c r="AO143" s="9"/>
      <c r="AP143" s="9"/>
      <c r="AQ143" s="9"/>
      <c r="AR143" s="9"/>
      <c r="AS143" s="9"/>
      <c r="AT143" s="9"/>
      <c r="AU143" s="9"/>
      <c r="AV143" s="9"/>
      <c r="AW143" s="9"/>
      <c r="AX143" s="9"/>
      <c r="AY143" s="9"/>
      <c r="AZ143" s="373"/>
      <c r="BA143" s="799"/>
      <c r="BB143" s="625" t="s">
        <v>67</v>
      </c>
      <c r="BC143" s="59" t="s">
        <v>35</v>
      </c>
      <c r="BD143" s="55" t="s">
        <v>35</v>
      </c>
      <c r="BE143" s="55" t="s">
        <v>35</v>
      </c>
      <c r="BF143" s="55" t="s">
        <v>35</v>
      </c>
      <c r="BG143" s="50" t="s">
        <v>35</v>
      </c>
      <c r="BH143" s="59" t="s">
        <v>35</v>
      </c>
      <c r="BI143" s="55" t="s">
        <v>35</v>
      </c>
      <c r="BJ143" s="55" t="s">
        <v>35</v>
      </c>
      <c r="BK143" s="55" t="s">
        <v>35</v>
      </c>
      <c r="BL143" s="50" t="s">
        <v>35</v>
      </c>
      <c r="BM143" s="59" t="s">
        <v>35</v>
      </c>
      <c r="BN143" s="55" t="s">
        <v>35</v>
      </c>
      <c r="BO143" s="55" t="s">
        <v>35</v>
      </c>
      <c r="BP143" s="55" t="s">
        <v>35</v>
      </c>
      <c r="BQ143" s="50" t="s">
        <v>35</v>
      </c>
      <c r="BR143" s="59" t="s">
        <v>35</v>
      </c>
      <c r="BS143" s="55" t="s">
        <v>35</v>
      </c>
      <c r="BT143" s="55" t="s">
        <v>35</v>
      </c>
      <c r="BU143" s="55" t="s">
        <v>35</v>
      </c>
      <c r="BV143" s="55" t="s">
        <v>35</v>
      </c>
      <c r="BW143" s="55" t="s">
        <v>35</v>
      </c>
      <c r="BX143" s="55" t="s">
        <v>35</v>
      </c>
      <c r="BY143" s="44" t="s">
        <v>35</v>
      </c>
      <c r="BZ143" s="44" t="s">
        <v>35</v>
      </c>
      <c r="CA143" s="44" t="s">
        <v>35</v>
      </c>
      <c r="CB143" s="44" t="s">
        <v>35</v>
      </c>
      <c r="CC143" s="44" t="s">
        <v>35</v>
      </c>
      <c r="CD143" s="44" t="s">
        <v>35</v>
      </c>
      <c r="CE143" s="44" t="s">
        <v>35</v>
      </c>
      <c r="CF143" s="44" t="s">
        <v>35</v>
      </c>
      <c r="CG143" s="44" t="s">
        <v>35</v>
      </c>
      <c r="CH143" s="44" t="s">
        <v>35</v>
      </c>
      <c r="CI143" s="44" t="s">
        <v>35</v>
      </c>
      <c r="CJ143" s="44" t="s">
        <v>35</v>
      </c>
      <c r="CK143" s="44" t="s">
        <v>35</v>
      </c>
      <c r="CL143" s="44" t="s">
        <v>35</v>
      </c>
      <c r="CM143" s="2"/>
      <c r="CN143" s="2"/>
      <c r="CO143" s="2"/>
      <c r="CP143" s="2"/>
      <c r="CQ143" s="2"/>
      <c r="CR143" s="2"/>
      <c r="CS143" s="2"/>
      <c r="CT143" s="2"/>
      <c r="CU143" s="2"/>
      <c r="CV143" s="2"/>
      <c r="CW143" s="2"/>
      <c r="CX143" s="2"/>
      <c r="CY143" s="2"/>
      <c r="CZ143" s="2"/>
    </row>
    <row r="144" s="336" customFormat="true" ht="15" customHeight="true" x14ac:dyDescent="0.2">
      <c r="A144" s="808" t="s">
        <v>108</v>
      </c>
      <c r="B144" s="407" t="s">
        <v>64</v>
      </c>
      <c r="C144" s="75" t="s">
        <v>35</v>
      </c>
      <c r="D144" s="72" t="s">
        <v>35</v>
      </c>
      <c r="E144" s="72" t="s">
        <v>35</v>
      </c>
      <c r="F144" s="72" t="s">
        <v>35</v>
      </c>
      <c r="G144" s="69" t="s">
        <v>35</v>
      </c>
      <c r="H144" s="66" t="s">
        <v>35</v>
      </c>
      <c r="I144" s="72" t="s">
        <v>35</v>
      </c>
      <c r="J144" s="72" t="s">
        <v>35</v>
      </c>
      <c r="K144" s="72" t="s">
        <v>35</v>
      </c>
      <c r="L144" s="63" t="s">
        <v>35</v>
      </c>
      <c r="M144" s="75" t="s">
        <v>35</v>
      </c>
      <c r="N144" s="72" t="s">
        <v>35</v>
      </c>
      <c r="O144" s="72" t="s">
        <v>35</v>
      </c>
      <c r="P144" s="72" t="s">
        <v>35</v>
      </c>
      <c r="Q144" s="69" t="s">
        <v>35</v>
      </c>
      <c r="R144" s="66" t="s">
        <v>35</v>
      </c>
      <c r="S144" s="72" t="s">
        <v>35</v>
      </c>
      <c r="T144" s="72" t="s">
        <v>35</v>
      </c>
      <c r="U144" s="72" t="s">
        <v>35</v>
      </c>
      <c r="V144" s="72" t="s">
        <v>35</v>
      </c>
      <c r="W144" s="72" t="s">
        <v>35</v>
      </c>
      <c r="X144" s="72" t="s">
        <v>35</v>
      </c>
      <c r="Y144" s="72" t="s">
        <v>35</v>
      </c>
      <c r="Z144" s="72" t="s">
        <v>35</v>
      </c>
      <c r="AA144" s="72" t="s">
        <v>35</v>
      </c>
      <c r="AB144" s="72" t="s">
        <v>35</v>
      </c>
      <c r="AC144" s="72" t="s">
        <v>35</v>
      </c>
      <c r="AD144" s="72" t="s">
        <v>35</v>
      </c>
      <c r="AE144" s="72" t="s">
        <v>35</v>
      </c>
      <c r="AF144" s="72" t="s">
        <v>35</v>
      </c>
      <c r="AG144" s="72" t="s">
        <v>35</v>
      </c>
      <c r="AH144" s="72" t="s">
        <v>35</v>
      </c>
      <c r="AI144" s="72" t="s">
        <v>35</v>
      </c>
      <c r="AJ144" s="72" t="s">
        <v>35</v>
      </c>
      <c r="AK144" s="72" t="s">
        <v>35</v>
      </c>
      <c r="AL144" s="63" t="s">
        <v>35</v>
      </c>
      <c r="AM144" s="9"/>
      <c r="AN144" s="9"/>
      <c r="AO144" s="9"/>
      <c r="AP144" s="9"/>
      <c r="AQ144" s="9"/>
      <c r="AR144" s="9"/>
      <c r="AS144" s="9"/>
      <c r="AT144" s="9"/>
      <c r="AU144" s="9"/>
      <c r="AV144" s="9"/>
      <c r="AW144" s="9"/>
      <c r="AX144" s="9"/>
      <c r="AY144" s="9"/>
      <c r="AZ144" s="373"/>
      <c r="BA144" s="799" t="s">
        <v>108</v>
      </c>
      <c r="BB144" s="625" t="s">
        <v>64</v>
      </c>
      <c r="BC144" s="59" t="s">
        <v>35</v>
      </c>
      <c r="BD144" s="55" t="s">
        <v>35</v>
      </c>
      <c r="BE144" s="55" t="s">
        <v>35</v>
      </c>
      <c r="BF144" s="55" t="s">
        <v>35</v>
      </c>
      <c r="BG144" s="50" t="s">
        <v>35</v>
      </c>
      <c r="BH144" s="59" t="s">
        <v>35</v>
      </c>
      <c r="BI144" s="55" t="s">
        <v>35</v>
      </c>
      <c r="BJ144" s="55" t="s">
        <v>35</v>
      </c>
      <c r="BK144" s="55" t="s">
        <v>35</v>
      </c>
      <c r="BL144" s="50" t="s">
        <v>35</v>
      </c>
      <c r="BM144" s="59" t="s">
        <v>35</v>
      </c>
      <c r="BN144" s="55" t="s">
        <v>35</v>
      </c>
      <c r="BO144" s="55" t="s">
        <v>35</v>
      </c>
      <c r="BP144" s="55" t="s">
        <v>35</v>
      </c>
      <c r="BQ144" s="50" t="s">
        <v>35</v>
      </c>
      <c r="BR144" s="59" t="s">
        <v>35</v>
      </c>
      <c r="BS144" s="55" t="s">
        <v>35</v>
      </c>
      <c r="BT144" s="55" t="s">
        <v>35</v>
      </c>
      <c r="BU144" s="55" t="s">
        <v>35</v>
      </c>
      <c r="BV144" s="55" t="s">
        <v>35</v>
      </c>
      <c r="BW144" s="55" t="s">
        <v>35</v>
      </c>
      <c r="BX144" s="55" t="s">
        <v>35</v>
      </c>
      <c r="BY144" s="44" t="s">
        <v>35</v>
      </c>
      <c r="BZ144" s="44" t="s">
        <v>35</v>
      </c>
      <c r="CA144" s="44" t="s">
        <v>35</v>
      </c>
      <c r="CB144" s="44" t="s">
        <v>35</v>
      </c>
      <c r="CC144" s="44" t="s">
        <v>35</v>
      </c>
      <c r="CD144" s="44" t="s">
        <v>35</v>
      </c>
      <c r="CE144" s="44" t="s">
        <v>35</v>
      </c>
      <c r="CF144" s="44" t="s">
        <v>35</v>
      </c>
      <c r="CG144" s="44" t="s">
        <v>35</v>
      </c>
      <c r="CH144" s="44" t="s">
        <v>35</v>
      </c>
      <c r="CI144" s="44" t="s">
        <v>35</v>
      </c>
      <c r="CJ144" s="44" t="s">
        <v>35</v>
      </c>
      <c r="CK144" s="44" t="s">
        <v>35</v>
      </c>
      <c r="CL144" s="44" t="s">
        <v>35</v>
      </c>
      <c r="CM144" s="2"/>
      <c r="CN144" s="2"/>
      <c r="CO144" s="2"/>
      <c r="CP144" s="2"/>
      <c r="CQ144" s="2"/>
      <c r="CR144" s="2"/>
      <c r="CS144" s="2"/>
      <c r="CT144" s="2"/>
      <c r="CU144" s="2"/>
      <c r="CV144" s="2"/>
      <c r="CW144" s="2"/>
      <c r="CX144" s="2"/>
      <c r="CY144" s="2"/>
      <c r="CZ144" s="2"/>
    </row>
    <row r="145" s="336" customFormat="true" ht="15" customHeight="true" x14ac:dyDescent="0.2">
      <c r="A145" s="808"/>
      <c r="B145" s="407" t="s">
        <v>65</v>
      </c>
      <c r="C145" s="75" t="s">
        <v>35</v>
      </c>
      <c r="D145" s="72" t="s">
        <v>35</v>
      </c>
      <c r="E145" s="72" t="s">
        <v>35</v>
      </c>
      <c r="F145" s="72" t="s">
        <v>35</v>
      </c>
      <c r="G145" s="69" t="s">
        <v>35</v>
      </c>
      <c r="H145" s="66" t="s">
        <v>35</v>
      </c>
      <c r="I145" s="72" t="s">
        <v>35</v>
      </c>
      <c r="J145" s="72" t="s">
        <v>35</v>
      </c>
      <c r="K145" s="72" t="s">
        <v>35</v>
      </c>
      <c r="L145" s="63" t="s">
        <v>35</v>
      </c>
      <c r="M145" s="75" t="s">
        <v>35</v>
      </c>
      <c r="N145" s="72" t="s">
        <v>35</v>
      </c>
      <c r="O145" s="72" t="s">
        <v>35</v>
      </c>
      <c r="P145" s="72" t="s">
        <v>35</v>
      </c>
      <c r="Q145" s="69" t="s">
        <v>35</v>
      </c>
      <c r="R145" s="66" t="s">
        <v>35</v>
      </c>
      <c r="S145" s="72" t="s">
        <v>35</v>
      </c>
      <c r="T145" s="72" t="s">
        <v>35</v>
      </c>
      <c r="U145" s="72" t="s">
        <v>35</v>
      </c>
      <c r="V145" s="72" t="s">
        <v>35</v>
      </c>
      <c r="W145" s="72" t="s">
        <v>35</v>
      </c>
      <c r="X145" s="72" t="s">
        <v>35</v>
      </c>
      <c r="Y145" s="72" t="s">
        <v>35</v>
      </c>
      <c r="Z145" s="72" t="s">
        <v>35</v>
      </c>
      <c r="AA145" s="72" t="s">
        <v>35</v>
      </c>
      <c r="AB145" s="72" t="s">
        <v>35</v>
      </c>
      <c r="AC145" s="72" t="s">
        <v>35</v>
      </c>
      <c r="AD145" s="72" t="s">
        <v>35</v>
      </c>
      <c r="AE145" s="72" t="s">
        <v>35</v>
      </c>
      <c r="AF145" s="72" t="s">
        <v>35</v>
      </c>
      <c r="AG145" s="72" t="s">
        <v>35</v>
      </c>
      <c r="AH145" s="72" t="s">
        <v>35</v>
      </c>
      <c r="AI145" s="72" t="s">
        <v>35</v>
      </c>
      <c r="AJ145" s="72" t="s">
        <v>35</v>
      </c>
      <c r="AK145" s="72" t="s">
        <v>35</v>
      </c>
      <c r="AL145" s="63" t="s">
        <v>35</v>
      </c>
      <c r="AM145" s="9"/>
      <c r="AN145" s="9"/>
      <c r="AO145" s="9"/>
      <c r="AP145" s="9"/>
      <c r="AQ145" s="9"/>
      <c r="AR145" s="9"/>
      <c r="AS145" s="9"/>
      <c r="AT145" s="9"/>
      <c r="AU145" s="9"/>
      <c r="AV145" s="9"/>
      <c r="AW145" s="9"/>
      <c r="AX145" s="9"/>
      <c r="AY145" s="9"/>
      <c r="AZ145" s="373"/>
      <c r="BA145" s="799"/>
      <c r="BB145" s="625" t="s">
        <v>65</v>
      </c>
      <c r="BC145" s="59" t="s">
        <v>35</v>
      </c>
      <c r="BD145" s="55" t="s">
        <v>35</v>
      </c>
      <c r="BE145" s="55" t="s">
        <v>35</v>
      </c>
      <c r="BF145" s="55" t="s">
        <v>35</v>
      </c>
      <c r="BG145" s="50" t="s">
        <v>35</v>
      </c>
      <c r="BH145" s="59" t="s">
        <v>35</v>
      </c>
      <c r="BI145" s="55" t="s">
        <v>35</v>
      </c>
      <c r="BJ145" s="55" t="s">
        <v>35</v>
      </c>
      <c r="BK145" s="55" t="s">
        <v>35</v>
      </c>
      <c r="BL145" s="50" t="s">
        <v>35</v>
      </c>
      <c r="BM145" s="59" t="s">
        <v>35</v>
      </c>
      <c r="BN145" s="55" t="s">
        <v>35</v>
      </c>
      <c r="BO145" s="55" t="s">
        <v>35</v>
      </c>
      <c r="BP145" s="55" t="s">
        <v>35</v>
      </c>
      <c r="BQ145" s="50" t="s">
        <v>35</v>
      </c>
      <c r="BR145" s="59" t="s">
        <v>35</v>
      </c>
      <c r="BS145" s="55" t="s">
        <v>35</v>
      </c>
      <c r="BT145" s="55" t="s">
        <v>35</v>
      </c>
      <c r="BU145" s="55" t="s">
        <v>35</v>
      </c>
      <c r="BV145" s="55" t="s">
        <v>35</v>
      </c>
      <c r="BW145" s="55" t="s">
        <v>35</v>
      </c>
      <c r="BX145" s="55" t="s">
        <v>35</v>
      </c>
      <c r="BY145" s="44" t="s">
        <v>35</v>
      </c>
      <c r="BZ145" s="44" t="s">
        <v>35</v>
      </c>
      <c r="CA145" s="44" t="s">
        <v>35</v>
      </c>
      <c r="CB145" s="44" t="s">
        <v>35</v>
      </c>
      <c r="CC145" s="44" t="s">
        <v>35</v>
      </c>
      <c r="CD145" s="44" t="s">
        <v>35</v>
      </c>
      <c r="CE145" s="44" t="s">
        <v>35</v>
      </c>
      <c r="CF145" s="44" t="s">
        <v>35</v>
      </c>
      <c r="CG145" s="44" t="s">
        <v>35</v>
      </c>
      <c r="CH145" s="44" t="s">
        <v>35</v>
      </c>
      <c r="CI145" s="44" t="s">
        <v>35</v>
      </c>
      <c r="CJ145" s="44" t="s">
        <v>35</v>
      </c>
      <c r="CK145" s="44" t="s">
        <v>35</v>
      </c>
      <c r="CL145" s="44" t="s">
        <v>35</v>
      </c>
      <c r="CM145" s="2"/>
      <c r="CN145" s="2"/>
      <c r="CO145" s="2"/>
      <c r="CP145" s="2"/>
      <c r="CQ145" s="2"/>
      <c r="CR145" s="2"/>
      <c r="CS145" s="2"/>
      <c r="CT145" s="2"/>
      <c r="CU145" s="2"/>
      <c r="CV145" s="2"/>
      <c r="CW145" s="2"/>
      <c r="CX145" s="2"/>
      <c r="CY145" s="2"/>
      <c r="CZ145" s="2"/>
    </row>
    <row r="146" s="336" customFormat="true" ht="15" customHeight="true" x14ac:dyDescent="0.2">
      <c r="A146" s="808"/>
      <c r="B146" s="407" t="s">
        <v>66</v>
      </c>
      <c r="C146" s="75" t="s">
        <v>35</v>
      </c>
      <c r="D146" s="72" t="s">
        <v>35</v>
      </c>
      <c r="E146" s="72" t="s">
        <v>35</v>
      </c>
      <c r="F146" s="72" t="s">
        <v>35</v>
      </c>
      <c r="G146" s="69" t="s">
        <v>35</v>
      </c>
      <c r="H146" s="66" t="s">
        <v>35</v>
      </c>
      <c r="I146" s="72" t="s">
        <v>35</v>
      </c>
      <c r="J146" s="72" t="s">
        <v>35</v>
      </c>
      <c r="K146" s="72" t="s">
        <v>35</v>
      </c>
      <c r="L146" s="63" t="s">
        <v>35</v>
      </c>
      <c r="M146" s="75" t="s">
        <v>35</v>
      </c>
      <c r="N146" s="72" t="s">
        <v>35</v>
      </c>
      <c r="O146" s="72" t="s">
        <v>35</v>
      </c>
      <c r="P146" s="72" t="s">
        <v>35</v>
      </c>
      <c r="Q146" s="69" t="s">
        <v>35</v>
      </c>
      <c r="R146" s="66" t="s">
        <v>35</v>
      </c>
      <c r="S146" s="72" t="s">
        <v>35</v>
      </c>
      <c r="T146" s="72" t="s">
        <v>35</v>
      </c>
      <c r="U146" s="72" t="s">
        <v>35</v>
      </c>
      <c r="V146" s="72" t="s">
        <v>35</v>
      </c>
      <c r="W146" s="72" t="s">
        <v>35</v>
      </c>
      <c r="X146" s="72" t="s">
        <v>35</v>
      </c>
      <c r="Y146" s="72" t="s">
        <v>35</v>
      </c>
      <c r="Z146" s="72" t="s">
        <v>35</v>
      </c>
      <c r="AA146" s="72" t="s">
        <v>35</v>
      </c>
      <c r="AB146" s="72" t="s">
        <v>35</v>
      </c>
      <c r="AC146" s="72" t="s">
        <v>35</v>
      </c>
      <c r="AD146" s="72" t="s">
        <v>35</v>
      </c>
      <c r="AE146" s="72" t="s">
        <v>35</v>
      </c>
      <c r="AF146" s="72" t="s">
        <v>35</v>
      </c>
      <c r="AG146" s="72" t="s">
        <v>35</v>
      </c>
      <c r="AH146" s="72" t="s">
        <v>35</v>
      </c>
      <c r="AI146" s="72" t="s">
        <v>35</v>
      </c>
      <c r="AJ146" s="72" t="s">
        <v>35</v>
      </c>
      <c r="AK146" s="72" t="s">
        <v>35</v>
      </c>
      <c r="AL146" s="63" t="s">
        <v>35</v>
      </c>
      <c r="AM146" s="9"/>
      <c r="AN146" s="9"/>
      <c r="AO146" s="9"/>
      <c r="AP146" s="9"/>
      <c r="AQ146" s="9"/>
      <c r="AR146" s="9"/>
      <c r="AS146" s="9"/>
      <c r="AT146" s="9"/>
      <c r="AU146" s="9"/>
      <c r="AV146" s="9"/>
      <c r="AW146" s="9"/>
      <c r="AX146" s="9"/>
      <c r="AY146" s="9"/>
      <c r="AZ146" s="373"/>
      <c r="BA146" s="799"/>
      <c r="BB146" s="625" t="s">
        <v>66</v>
      </c>
      <c r="BC146" s="59" t="s">
        <v>35</v>
      </c>
      <c r="BD146" s="55" t="s">
        <v>35</v>
      </c>
      <c r="BE146" s="55" t="s">
        <v>35</v>
      </c>
      <c r="BF146" s="55" t="s">
        <v>35</v>
      </c>
      <c r="BG146" s="50" t="s">
        <v>35</v>
      </c>
      <c r="BH146" s="59" t="s">
        <v>35</v>
      </c>
      <c r="BI146" s="55" t="s">
        <v>35</v>
      </c>
      <c r="BJ146" s="55" t="s">
        <v>35</v>
      </c>
      <c r="BK146" s="55" t="s">
        <v>35</v>
      </c>
      <c r="BL146" s="50" t="s">
        <v>35</v>
      </c>
      <c r="BM146" s="59" t="s">
        <v>35</v>
      </c>
      <c r="BN146" s="55" t="s">
        <v>35</v>
      </c>
      <c r="BO146" s="55" t="s">
        <v>35</v>
      </c>
      <c r="BP146" s="55" t="s">
        <v>35</v>
      </c>
      <c r="BQ146" s="50" t="s">
        <v>35</v>
      </c>
      <c r="BR146" s="59" t="s">
        <v>35</v>
      </c>
      <c r="BS146" s="55" t="s">
        <v>35</v>
      </c>
      <c r="BT146" s="55" t="s">
        <v>35</v>
      </c>
      <c r="BU146" s="55" t="s">
        <v>35</v>
      </c>
      <c r="BV146" s="55" t="s">
        <v>35</v>
      </c>
      <c r="BW146" s="55" t="s">
        <v>35</v>
      </c>
      <c r="BX146" s="55" t="s">
        <v>35</v>
      </c>
      <c r="BY146" s="44" t="s">
        <v>35</v>
      </c>
      <c r="BZ146" s="44" t="s">
        <v>35</v>
      </c>
      <c r="CA146" s="44" t="s">
        <v>35</v>
      </c>
      <c r="CB146" s="44" t="s">
        <v>35</v>
      </c>
      <c r="CC146" s="44" t="s">
        <v>35</v>
      </c>
      <c r="CD146" s="44" t="s">
        <v>35</v>
      </c>
      <c r="CE146" s="44" t="s">
        <v>35</v>
      </c>
      <c r="CF146" s="44" t="s">
        <v>35</v>
      </c>
      <c r="CG146" s="44" t="s">
        <v>35</v>
      </c>
      <c r="CH146" s="44" t="s">
        <v>35</v>
      </c>
      <c r="CI146" s="44" t="s">
        <v>35</v>
      </c>
      <c r="CJ146" s="44" t="s">
        <v>35</v>
      </c>
      <c r="CK146" s="44" t="s">
        <v>35</v>
      </c>
      <c r="CL146" s="44" t="s">
        <v>35</v>
      </c>
      <c r="CM146" s="2"/>
      <c r="CN146" s="2"/>
      <c r="CO146" s="2"/>
      <c r="CP146" s="2"/>
      <c r="CQ146" s="2"/>
      <c r="CR146" s="2"/>
      <c r="CS146" s="2"/>
      <c r="CT146" s="2"/>
      <c r="CU146" s="2"/>
      <c r="CV146" s="2"/>
      <c r="CW146" s="2"/>
      <c r="CX146" s="2"/>
      <c r="CY146" s="2"/>
      <c r="CZ146" s="2"/>
    </row>
    <row r="147" s="336" customFormat="true" ht="15" customHeight="true" x14ac:dyDescent="0.2">
      <c r="A147" s="808"/>
      <c r="B147" s="407" t="s">
        <v>67</v>
      </c>
      <c r="C147" s="75" t="s">
        <v>35</v>
      </c>
      <c r="D147" s="72" t="s">
        <v>35</v>
      </c>
      <c r="E147" s="72" t="s">
        <v>35</v>
      </c>
      <c r="F147" s="72" t="s">
        <v>35</v>
      </c>
      <c r="G147" s="69" t="s">
        <v>35</v>
      </c>
      <c r="H147" s="66" t="s">
        <v>35</v>
      </c>
      <c r="I147" s="72" t="s">
        <v>35</v>
      </c>
      <c r="J147" s="72" t="s">
        <v>35</v>
      </c>
      <c r="K147" s="72" t="s">
        <v>35</v>
      </c>
      <c r="L147" s="63" t="s">
        <v>35</v>
      </c>
      <c r="M147" s="75" t="s">
        <v>35</v>
      </c>
      <c r="N147" s="72" t="s">
        <v>35</v>
      </c>
      <c r="O147" s="72" t="s">
        <v>35</v>
      </c>
      <c r="P147" s="72" t="s">
        <v>35</v>
      </c>
      <c r="Q147" s="69" t="s">
        <v>35</v>
      </c>
      <c r="R147" s="66" t="s">
        <v>35</v>
      </c>
      <c r="S147" s="72" t="s">
        <v>35</v>
      </c>
      <c r="T147" s="72" t="s">
        <v>35</v>
      </c>
      <c r="U147" s="72" t="s">
        <v>35</v>
      </c>
      <c r="V147" s="72" t="s">
        <v>35</v>
      </c>
      <c r="W147" s="72" t="s">
        <v>35</v>
      </c>
      <c r="X147" s="72" t="s">
        <v>35</v>
      </c>
      <c r="Y147" s="72" t="s">
        <v>35</v>
      </c>
      <c r="Z147" s="72" t="s">
        <v>35</v>
      </c>
      <c r="AA147" s="72" t="s">
        <v>35</v>
      </c>
      <c r="AB147" s="72" t="s">
        <v>35</v>
      </c>
      <c r="AC147" s="72" t="s">
        <v>35</v>
      </c>
      <c r="AD147" s="72" t="s">
        <v>35</v>
      </c>
      <c r="AE147" s="72" t="s">
        <v>35</v>
      </c>
      <c r="AF147" s="72" t="s">
        <v>35</v>
      </c>
      <c r="AG147" s="72" t="s">
        <v>35</v>
      </c>
      <c r="AH147" s="72" t="s">
        <v>35</v>
      </c>
      <c r="AI147" s="72" t="s">
        <v>35</v>
      </c>
      <c r="AJ147" s="72" t="s">
        <v>35</v>
      </c>
      <c r="AK147" s="72" t="s">
        <v>35</v>
      </c>
      <c r="AL147" s="63" t="s">
        <v>35</v>
      </c>
      <c r="AM147" s="9"/>
      <c r="AN147" s="9"/>
      <c r="AO147" s="9"/>
      <c r="AP147" s="9"/>
      <c r="AQ147" s="9"/>
      <c r="AR147" s="9"/>
      <c r="AS147" s="9"/>
      <c r="AT147" s="9"/>
      <c r="AU147" s="9"/>
      <c r="AV147" s="9"/>
      <c r="AW147" s="9"/>
      <c r="AX147" s="9"/>
      <c r="AY147" s="9"/>
      <c r="AZ147" s="373"/>
      <c r="BA147" s="799"/>
      <c r="BB147" s="625" t="s">
        <v>67</v>
      </c>
      <c r="BC147" s="59" t="s">
        <v>35</v>
      </c>
      <c r="BD147" s="55" t="s">
        <v>35</v>
      </c>
      <c r="BE147" s="55" t="s">
        <v>35</v>
      </c>
      <c r="BF147" s="55" t="s">
        <v>35</v>
      </c>
      <c r="BG147" s="50" t="s">
        <v>35</v>
      </c>
      <c r="BH147" s="59" t="s">
        <v>35</v>
      </c>
      <c r="BI147" s="55" t="s">
        <v>35</v>
      </c>
      <c r="BJ147" s="55" t="s">
        <v>35</v>
      </c>
      <c r="BK147" s="55" t="s">
        <v>35</v>
      </c>
      <c r="BL147" s="50" t="s">
        <v>35</v>
      </c>
      <c r="BM147" s="59" t="s">
        <v>35</v>
      </c>
      <c r="BN147" s="55" t="s">
        <v>35</v>
      </c>
      <c r="BO147" s="55" t="s">
        <v>35</v>
      </c>
      <c r="BP147" s="55" t="s">
        <v>35</v>
      </c>
      <c r="BQ147" s="50" t="s">
        <v>35</v>
      </c>
      <c r="BR147" s="59" t="s">
        <v>35</v>
      </c>
      <c r="BS147" s="55" t="s">
        <v>35</v>
      </c>
      <c r="BT147" s="55" t="s">
        <v>35</v>
      </c>
      <c r="BU147" s="55" t="s">
        <v>35</v>
      </c>
      <c r="BV147" s="55" t="s">
        <v>35</v>
      </c>
      <c r="BW147" s="55" t="s">
        <v>35</v>
      </c>
      <c r="BX147" s="55" t="s">
        <v>35</v>
      </c>
      <c r="BY147" s="44" t="s">
        <v>35</v>
      </c>
      <c r="BZ147" s="44" t="s">
        <v>35</v>
      </c>
      <c r="CA147" s="44" t="s">
        <v>35</v>
      </c>
      <c r="CB147" s="44" t="s">
        <v>35</v>
      </c>
      <c r="CC147" s="44" t="s">
        <v>35</v>
      </c>
      <c r="CD147" s="44" t="s">
        <v>35</v>
      </c>
      <c r="CE147" s="44" t="s">
        <v>35</v>
      </c>
      <c r="CF147" s="44" t="s">
        <v>35</v>
      </c>
      <c r="CG147" s="44" t="s">
        <v>35</v>
      </c>
      <c r="CH147" s="44" t="s">
        <v>35</v>
      </c>
      <c r="CI147" s="44" t="s">
        <v>35</v>
      </c>
      <c r="CJ147" s="44" t="s">
        <v>35</v>
      </c>
      <c r="CK147" s="44" t="s">
        <v>35</v>
      </c>
      <c r="CL147" s="44" t="s">
        <v>35</v>
      </c>
      <c r="CM147" s="2"/>
      <c r="CN147" s="2"/>
      <c r="CO147" s="2"/>
      <c r="CP147" s="2"/>
      <c r="CQ147" s="2"/>
      <c r="CR147" s="2"/>
      <c r="CS147" s="2"/>
      <c r="CT147" s="2"/>
      <c r="CU147" s="2"/>
      <c r="CV147" s="2"/>
      <c r="CW147" s="2"/>
      <c r="CX147" s="2"/>
      <c r="CY147" s="2"/>
      <c r="CZ147" s="2"/>
    </row>
    <row r="148" s="336" customFormat="true" ht="15" customHeight="true" x14ac:dyDescent="0.2">
      <c r="A148" s="808" t="s">
        <v>109</v>
      </c>
      <c r="B148" s="407" t="s">
        <v>49</v>
      </c>
      <c r="C148" s="161">
        <v>0.48718223589670295</v>
      </c>
      <c r="D148" s="160">
        <v>0.89365319239871777</v>
      </c>
      <c r="E148" s="160">
        <v>1.6529729852000334</v>
      </c>
      <c r="F148" s="160">
        <v>4.7527311620517212</v>
      </c>
      <c r="G148" s="159">
        <v>25.135669927412891</v>
      </c>
      <c r="H148" s="149">
        <v>6.8956119105807652</v>
      </c>
      <c r="I148" s="160">
        <v>20.54129271228226</v>
      </c>
      <c r="J148" s="160">
        <v>33.9493949793547</v>
      </c>
      <c r="K148" s="160">
        <v>34.562512039957952</v>
      </c>
      <c r="L148" s="153">
        <v>27.299575622577748</v>
      </c>
      <c r="M148" s="161">
        <v>0.17902627955777747</v>
      </c>
      <c r="N148" s="160">
        <v>0.74959180030727379</v>
      </c>
      <c r="O148" s="160">
        <v>1.0135169509862942</v>
      </c>
      <c r="P148" s="160">
        <v>1.2890030771947119</v>
      </c>
      <c r="Q148" s="159">
        <v>3.3394044255402711</v>
      </c>
      <c r="R148" s="149">
        <v>0.8800215590806687</v>
      </c>
      <c r="S148" s="160">
        <v>2.6974322054236661</v>
      </c>
      <c r="T148" s="160">
        <v>2.1062638883408944</v>
      </c>
      <c r="U148" s="160">
        <v>3.5451153983660042</v>
      </c>
      <c r="V148" s="160">
        <v>0</v>
      </c>
      <c r="W148" s="160">
        <v>4.3676815974064622</v>
      </c>
      <c r="X148" s="160">
        <v>2.1874448538998092</v>
      </c>
      <c r="Y148" s="160">
        <v>0.47583762748128966</v>
      </c>
      <c r="Z148" s="160">
        <v>0.44023741469064887</v>
      </c>
      <c r="AA148" s="160">
        <v>12.252764333999416</v>
      </c>
      <c r="AB148" s="160">
        <v>4.1853797708306324</v>
      </c>
      <c r="AC148" s="160">
        <v>4.4521807227422583</v>
      </c>
      <c r="AD148" s="160">
        <v>1.8545203560138848</v>
      </c>
      <c r="AE148" s="160">
        <v>3.110909351559592</v>
      </c>
      <c r="AF148" s="160">
        <v>10.095154628710052</v>
      </c>
      <c r="AG148" s="160">
        <v>37.062685456467023</v>
      </c>
      <c r="AH148" s="160">
        <v>2.0297108992141188</v>
      </c>
      <c r="AI148" s="160">
        <v>2.6256616270055693</v>
      </c>
      <c r="AJ148" s="160">
        <v>3.8440536451464848</v>
      </c>
      <c r="AK148" s="160">
        <v>4.827697292715138</v>
      </c>
      <c r="AL148" s="153">
        <v>6.805606152674018E-2</v>
      </c>
      <c r="AM148" s="176"/>
      <c r="AN148" s="176"/>
      <c r="AO148" s="176"/>
      <c r="AP148" s="176"/>
      <c r="AQ148" s="176"/>
      <c r="AR148" s="176"/>
      <c r="AS148" s="176"/>
      <c r="AT148" s="176"/>
      <c r="AU148" s="176"/>
      <c r="AV148" s="176"/>
      <c r="AW148" s="176"/>
      <c r="AX148" s="176"/>
      <c r="AY148" s="176"/>
      <c r="AZ148" s="373"/>
      <c r="BA148" s="799" t="s">
        <v>109</v>
      </c>
      <c r="BB148" s="625" t="s">
        <v>49</v>
      </c>
      <c r="BC148" s="59" t="s">
        <v>35</v>
      </c>
      <c r="BD148" s="55" t="s">
        <v>35</v>
      </c>
      <c r="BE148" s="55" t="s">
        <v>35</v>
      </c>
      <c r="BF148" s="55" t="s">
        <v>35</v>
      </c>
      <c r="BG148" s="50" t="s">
        <v>35</v>
      </c>
      <c r="BH148" s="59" t="s">
        <v>35</v>
      </c>
      <c r="BI148" s="55" t="s">
        <v>35</v>
      </c>
      <c r="BJ148" s="55" t="s">
        <v>35</v>
      </c>
      <c r="BK148" s="55" t="s">
        <v>35</v>
      </c>
      <c r="BL148" s="50" t="s">
        <v>35</v>
      </c>
      <c r="BM148" s="59" t="s">
        <v>35</v>
      </c>
      <c r="BN148" s="55" t="s">
        <v>35</v>
      </c>
      <c r="BO148" s="55" t="s">
        <v>35</v>
      </c>
      <c r="BP148" s="55" t="s">
        <v>35</v>
      </c>
      <c r="BQ148" s="50" t="s">
        <v>35</v>
      </c>
      <c r="BR148" s="59" t="s">
        <v>35</v>
      </c>
      <c r="BS148" s="55" t="s">
        <v>35</v>
      </c>
      <c r="BT148" s="55" t="s">
        <v>35</v>
      </c>
      <c r="BU148" s="55" t="s">
        <v>35</v>
      </c>
      <c r="BV148" s="55" t="s">
        <v>35</v>
      </c>
      <c r="BW148" s="55" t="s">
        <v>35</v>
      </c>
      <c r="BX148" s="55" t="s">
        <v>35</v>
      </c>
      <c r="BY148" s="44" t="s">
        <v>35</v>
      </c>
      <c r="BZ148" s="44" t="s">
        <v>35</v>
      </c>
      <c r="CA148" s="44" t="s">
        <v>35</v>
      </c>
      <c r="CB148" s="44" t="s">
        <v>35</v>
      </c>
      <c r="CC148" s="44" t="s">
        <v>35</v>
      </c>
      <c r="CD148" s="44" t="s">
        <v>35</v>
      </c>
      <c r="CE148" s="44" t="s">
        <v>35</v>
      </c>
      <c r="CF148" s="44" t="s">
        <v>35</v>
      </c>
      <c r="CG148" s="44" t="s">
        <v>35</v>
      </c>
      <c r="CH148" s="44" t="s">
        <v>35</v>
      </c>
      <c r="CI148" s="44" t="s">
        <v>35</v>
      </c>
      <c r="CJ148" s="44" t="s">
        <v>35</v>
      </c>
      <c r="CK148" s="44" t="s">
        <v>35</v>
      </c>
      <c r="CL148" s="44" t="s">
        <v>35</v>
      </c>
      <c r="CM148" s="2"/>
      <c r="CN148" s="2"/>
      <c r="CO148" s="2"/>
      <c r="CP148" s="2"/>
      <c r="CQ148" s="2"/>
      <c r="CR148" s="2"/>
      <c r="CS148" s="2"/>
      <c r="CT148" s="2"/>
      <c r="CU148" s="2"/>
      <c r="CV148" s="2"/>
      <c r="CW148" s="2"/>
      <c r="CX148" s="2"/>
      <c r="CY148" s="2"/>
      <c r="CZ148" s="2"/>
    </row>
    <row r="149" s="336" customFormat="true" ht="15" customHeight="true" x14ac:dyDescent="0.2">
      <c r="A149" s="808"/>
      <c r="B149" s="407" t="s">
        <v>48</v>
      </c>
      <c r="C149" s="161">
        <v>0.57490694392109098</v>
      </c>
      <c r="D149" s="160">
        <v>0.87111877376154501</v>
      </c>
      <c r="E149" s="160">
        <v>2.2742543013060708</v>
      </c>
      <c r="F149" s="160">
        <v>5.1115871815701128</v>
      </c>
      <c r="G149" s="159">
        <v>32.093689562310921</v>
      </c>
      <c r="H149" s="149">
        <v>3.6857721421025413</v>
      </c>
      <c r="I149" s="160">
        <v>13.325336556657941</v>
      </c>
      <c r="J149" s="160">
        <v>26.452062327257241</v>
      </c>
      <c r="K149" s="160">
        <v>37.387849162033085</v>
      </c>
      <c r="L149" s="153">
        <v>57.583731576834808</v>
      </c>
      <c r="M149" s="161">
        <v>0.39599144128917729</v>
      </c>
      <c r="N149" s="160">
        <v>0.69690734380090602</v>
      </c>
      <c r="O149" s="160">
        <v>1.448860716998486</v>
      </c>
      <c r="P149" s="160">
        <v>2.6333414250209088</v>
      </c>
      <c r="Q149" s="159">
        <v>7.3034235574378421</v>
      </c>
      <c r="R149" s="149">
        <v>4.4403570462698845</v>
      </c>
      <c r="S149" s="160">
        <v>3.1005175581365529</v>
      </c>
      <c r="T149" s="160">
        <v>10.707445220297982</v>
      </c>
      <c r="U149" s="160">
        <v>8.3530693636790705</v>
      </c>
      <c r="V149" s="160">
        <v>0.48390874513300791</v>
      </c>
      <c r="W149" s="160">
        <v>8.934432241195756</v>
      </c>
      <c r="X149" s="160">
        <v>5.7027260442725662</v>
      </c>
      <c r="Y149" s="160">
        <v>2.2556256296971218</v>
      </c>
      <c r="Z149" s="160">
        <v>1.3202375532619861</v>
      </c>
      <c r="AA149" s="160">
        <v>9.3560889966794321</v>
      </c>
      <c r="AB149" s="160">
        <v>2.8490528489468994</v>
      </c>
      <c r="AC149" s="160">
        <v>3.2589244152061476</v>
      </c>
      <c r="AD149" s="160">
        <v>4.8377214488353024</v>
      </c>
      <c r="AE149" s="160">
        <v>8.0261616172667711</v>
      </c>
      <c r="AF149" s="160">
        <v>13.89839497836569</v>
      </c>
      <c r="AG149" s="160">
        <v>32.212044008967318</v>
      </c>
      <c r="AH149" s="160">
        <v>8.9989974798328429</v>
      </c>
      <c r="AI149" s="160">
        <v>6.2710309032337292</v>
      </c>
      <c r="AJ149" s="160">
        <v>9.7082060312144911</v>
      </c>
      <c r="AK149" s="160">
        <v>7.2123226131201212</v>
      </c>
      <c r="AL149" s="153">
        <v>1.8802603670573195</v>
      </c>
      <c r="AM149" s="176"/>
      <c r="AN149" s="176"/>
      <c r="AO149" s="176"/>
      <c r="AP149" s="176"/>
      <c r="AQ149" s="176"/>
      <c r="AR149" s="176"/>
      <c r="AS149" s="176"/>
      <c r="AT149" s="176"/>
      <c r="AU149" s="176"/>
      <c r="AV149" s="176"/>
      <c r="AW149" s="176"/>
      <c r="AX149" s="176"/>
      <c r="AY149" s="176"/>
      <c r="AZ149" s="373"/>
      <c r="BA149" s="799"/>
      <c r="BB149" s="625" t="s">
        <v>48</v>
      </c>
      <c r="BC149" s="59" t="s">
        <v>35</v>
      </c>
      <c r="BD149" s="55" t="s">
        <v>35</v>
      </c>
      <c r="BE149" s="55" t="s">
        <v>35</v>
      </c>
      <c r="BF149" s="55" t="s">
        <v>35</v>
      </c>
      <c r="BG149" s="50" t="s">
        <v>35</v>
      </c>
      <c r="BH149" s="59" t="s">
        <v>35</v>
      </c>
      <c r="BI149" s="55" t="s">
        <v>35</v>
      </c>
      <c r="BJ149" s="55" t="s">
        <v>35</v>
      </c>
      <c r="BK149" s="55" t="s">
        <v>35</v>
      </c>
      <c r="BL149" s="50" t="s">
        <v>35</v>
      </c>
      <c r="BM149" s="59" t="s">
        <v>35</v>
      </c>
      <c r="BN149" s="55" t="s">
        <v>35</v>
      </c>
      <c r="BO149" s="55" t="s">
        <v>35</v>
      </c>
      <c r="BP149" s="55" t="s">
        <v>35</v>
      </c>
      <c r="BQ149" s="50" t="s">
        <v>35</v>
      </c>
      <c r="BR149" s="59" t="s">
        <v>35</v>
      </c>
      <c r="BS149" s="55" t="s">
        <v>35</v>
      </c>
      <c r="BT149" s="55" t="s">
        <v>35</v>
      </c>
      <c r="BU149" s="55" t="s">
        <v>35</v>
      </c>
      <c r="BV149" s="55" t="s">
        <v>35</v>
      </c>
      <c r="BW149" s="55" t="s">
        <v>35</v>
      </c>
      <c r="BX149" s="55" t="s">
        <v>35</v>
      </c>
      <c r="BY149" s="44" t="s">
        <v>35</v>
      </c>
      <c r="BZ149" s="44" t="s">
        <v>35</v>
      </c>
      <c r="CA149" s="44" t="s">
        <v>35</v>
      </c>
      <c r="CB149" s="44" t="s">
        <v>35</v>
      </c>
      <c r="CC149" s="44" t="s">
        <v>35</v>
      </c>
      <c r="CD149" s="44" t="s">
        <v>35</v>
      </c>
      <c r="CE149" s="44" t="s">
        <v>35</v>
      </c>
      <c r="CF149" s="44" t="s">
        <v>35</v>
      </c>
      <c r="CG149" s="44" t="s">
        <v>35</v>
      </c>
      <c r="CH149" s="44" t="s">
        <v>35</v>
      </c>
      <c r="CI149" s="44" t="s">
        <v>35</v>
      </c>
      <c r="CJ149" s="44" t="s">
        <v>35</v>
      </c>
      <c r="CK149" s="44" t="s">
        <v>35</v>
      </c>
      <c r="CL149" s="44" t="s">
        <v>35</v>
      </c>
      <c r="CM149" s="2"/>
      <c r="CN149" s="2"/>
      <c r="CO149" s="2"/>
      <c r="CP149" s="2"/>
      <c r="CQ149" s="2"/>
      <c r="CR149" s="2"/>
      <c r="CS149" s="2"/>
      <c r="CT149" s="2"/>
      <c r="CU149" s="2"/>
      <c r="CV149" s="2"/>
      <c r="CW149" s="2"/>
      <c r="CX149" s="2"/>
      <c r="CY149" s="2"/>
      <c r="CZ149" s="2"/>
    </row>
    <row r="150" s="336" customFormat="true" ht="15" customHeight="true" x14ac:dyDescent="0.2">
      <c r="A150" s="808"/>
      <c r="B150" s="407" t="s">
        <v>111</v>
      </c>
      <c r="C150" s="161">
        <v>98.937910820182168</v>
      </c>
      <c r="D150" s="160">
        <v>98.235228033839732</v>
      </c>
      <c r="E150" s="160">
        <v>96.072772713494032</v>
      </c>
      <c r="F150" s="160">
        <v>90.135681656378168</v>
      </c>
      <c r="G150" s="159">
        <v>42.770640510276259</v>
      </c>
      <c r="H150" s="149">
        <v>89.418615947316709</v>
      </c>
      <c r="I150" s="160">
        <v>66.133370731059784</v>
      </c>
      <c r="J150" s="160">
        <v>39.598542693388033</v>
      </c>
      <c r="K150" s="160">
        <v>28.049638798008896</v>
      </c>
      <c r="L150" s="153">
        <v>15.116692800587497</v>
      </c>
      <c r="M150" s="161">
        <v>99.424982279152999</v>
      </c>
      <c r="N150" s="160">
        <v>98.553500855891784</v>
      </c>
      <c r="O150" s="160">
        <v>97.537622332015189</v>
      </c>
      <c r="P150" s="160">
        <v>96.077655497784434</v>
      </c>
      <c r="Q150" s="159">
        <v>89.357172017021881</v>
      </c>
      <c r="R150" s="149">
        <v>94.679621394649445</v>
      </c>
      <c r="S150" s="160">
        <v>94.202050236439732</v>
      </c>
      <c r="T150" s="160">
        <v>87.186290891361111</v>
      </c>
      <c r="U150" s="160">
        <v>88.101815237954852</v>
      </c>
      <c r="V150" s="160">
        <v>99.516091254866993</v>
      </c>
      <c r="W150" s="160">
        <v>86.697886161397577</v>
      </c>
      <c r="X150" s="160">
        <v>92.109829101827572</v>
      </c>
      <c r="Y150" s="160">
        <v>97.268536742821539</v>
      </c>
      <c r="Z150" s="160">
        <v>98.239525032047339</v>
      </c>
      <c r="AA150" s="160">
        <v>78.391146669321344</v>
      </c>
      <c r="AB150" s="160">
        <v>92.965567380222396</v>
      </c>
      <c r="AC150" s="160">
        <v>92.288894862051592</v>
      </c>
      <c r="AD150" s="160">
        <v>93.30775819515074</v>
      </c>
      <c r="AE150" s="160">
        <v>88.862929031173451</v>
      </c>
      <c r="AF150" s="160">
        <v>76.006450392924322</v>
      </c>
      <c r="AG150" s="160">
        <v>30.725270534565691</v>
      </c>
      <c r="AH150" s="160">
        <v>88.971291620952968</v>
      </c>
      <c r="AI150" s="160">
        <v>91.10330746976075</v>
      </c>
      <c r="AJ150" s="160">
        <v>86.447740323638982</v>
      </c>
      <c r="AK150" s="160">
        <v>87.959980094164663</v>
      </c>
      <c r="AL150" s="153">
        <v>98.05168357141595</v>
      </c>
      <c r="AM150" s="176"/>
      <c r="AN150" s="176"/>
      <c r="AO150" s="176"/>
      <c r="AP150" s="176"/>
      <c r="AQ150" s="176"/>
      <c r="AR150" s="176"/>
      <c r="AS150" s="176"/>
      <c r="AT150" s="176"/>
      <c r="AU150" s="176"/>
      <c r="AV150" s="176"/>
      <c r="AW150" s="176"/>
      <c r="AX150" s="176"/>
      <c r="AY150" s="176"/>
      <c r="AZ150" s="373"/>
      <c r="BA150" s="799"/>
      <c r="BB150" s="625" t="s">
        <v>111</v>
      </c>
      <c r="BC150" s="59" t="s">
        <v>35</v>
      </c>
      <c r="BD150" s="55" t="s">
        <v>35</v>
      </c>
      <c r="BE150" s="55" t="s">
        <v>35</v>
      </c>
      <c r="BF150" s="55" t="s">
        <v>35</v>
      </c>
      <c r="BG150" s="50" t="s">
        <v>35</v>
      </c>
      <c r="BH150" s="59" t="s">
        <v>35</v>
      </c>
      <c r="BI150" s="55" t="s">
        <v>35</v>
      </c>
      <c r="BJ150" s="55" t="s">
        <v>35</v>
      </c>
      <c r="BK150" s="55" t="s">
        <v>35</v>
      </c>
      <c r="BL150" s="50" t="s">
        <v>35</v>
      </c>
      <c r="BM150" s="59" t="s">
        <v>35</v>
      </c>
      <c r="BN150" s="55" t="s">
        <v>35</v>
      </c>
      <c r="BO150" s="55" t="s">
        <v>35</v>
      </c>
      <c r="BP150" s="55" t="s">
        <v>35</v>
      </c>
      <c r="BQ150" s="50" t="s">
        <v>35</v>
      </c>
      <c r="BR150" s="59" t="s">
        <v>35</v>
      </c>
      <c r="BS150" s="55" t="s">
        <v>35</v>
      </c>
      <c r="BT150" s="55" t="s">
        <v>35</v>
      </c>
      <c r="BU150" s="55" t="s">
        <v>35</v>
      </c>
      <c r="BV150" s="55" t="s">
        <v>35</v>
      </c>
      <c r="BW150" s="55" t="s">
        <v>35</v>
      </c>
      <c r="BX150" s="55" t="s">
        <v>35</v>
      </c>
      <c r="BY150" s="44" t="s">
        <v>35</v>
      </c>
      <c r="BZ150" s="44" t="s">
        <v>35</v>
      </c>
      <c r="CA150" s="44" t="s">
        <v>35</v>
      </c>
      <c r="CB150" s="44" t="s">
        <v>35</v>
      </c>
      <c r="CC150" s="44" t="s">
        <v>35</v>
      </c>
      <c r="CD150" s="44" t="s">
        <v>35</v>
      </c>
      <c r="CE150" s="44" t="s">
        <v>35</v>
      </c>
      <c r="CF150" s="44" t="s">
        <v>35</v>
      </c>
      <c r="CG150" s="44" t="s">
        <v>35</v>
      </c>
      <c r="CH150" s="44" t="s">
        <v>35</v>
      </c>
      <c r="CI150" s="44" t="s">
        <v>35</v>
      </c>
      <c r="CJ150" s="44" t="s">
        <v>35</v>
      </c>
      <c r="CK150" s="44" t="s">
        <v>35</v>
      </c>
      <c r="CL150" s="44" t="s">
        <v>35</v>
      </c>
      <c r="CM150" s="2"/>
      <c r="CN150" s="2"/>
      <c r="CO150" s="2"/>
      <c r="CP150" s="2"/>
      <c r="CQ150" s="2"/>
      <c r="CR150" s="2"/>
      <c r="CS150" s="2"/>
      <c r="CT150" s="2"/>
      <c r="CU150" s="2"/>
      <c r="CV150" s="2"/>
      <c r="CW150" s="2"/>
      <c r="CX150" s="2"/>
      <c r="CY150" s="2"/>
      <c r="CZ150" s="2"/>
    </row>
    <row r="151" s="336" customFormat="true" ht="15" customHeight="true" x14ac:dyDescent="0.2">
      <c r="A151" s="808" t="s">
        <v>110</v>
      </c>
      <c r="B151" s="407" t="s">
        <v>49</v>
      </c>
      <c r="C151" s="161">
        <v>33.798981486655514</v>
      </c>
      <c r="D151" s="160">
        <v>34.791256929554933</v>
      </c>
      <c r="E151" s="160">
        <v>33.364732549041278</v>
      </c>
      <c r="F151" s="160">
        <v>40.306618548016964</v>
      </c>
      <c r="G151" s="159">
        <v>47.091927034868988</v>
      </c>
      <c r="H151" s="149">
        <v>49.851002373856609</v>
      </c>
      <c r="I151" s="160">
        <v>59.299187560278632</v>
      </c>
      <c r="J151" s="160">
        <v>58.93746300495043</v>
      </c>
      <c r="K151" s="160">
        <v>51.821994077009172</v>
      </c>
      <c r="L151" s="153">
        <v>34.686153724846108</v>
      </c>
      <c r="M151" s="161">
        <v>30.44531788393126</v>
      </c>
      <c r="N151" s="160">
        <v>27.312053749466653</v>
      </c>
      <c r="O151" s="160">
        <v>36.181642526545048</v>
      </c>
      <c r="P151" s="160">
        <v>30.175287943625694</v>
      </c>
      <c r="Q151" s="159">
        <v>27.744174830233977</v>
      </c>
      <c r="R151" s="149">
        <v>25.266998753055596</v>
      </c>
      <c r="S151" s="160">
        <v>39.632788176643814</v>
      </c>
      <c r="T151" s="160">
        <v>17.089836947076716</v>
      </c>
      <c r="U151" s="160">
        <v>30.770403083508839</v>
      </c>
      <c r="V151" s="160">
        <v>25.506367337369767</v>
      </c>
      <c r="W151" s="160">
        <v>29.023656446920725</v>
      </c>
      <c r="X151" s="160">
        <v>33.739324026355703</v>
      </c>
      <c r="Y151" s="160">
        <v>21.209238401943434</v>
      </c>
      <c r="Z151" s="160">
        <v>20.239861128780671</v>
      </c>
      <c r="AA151" s="160">
        <v>54.83028803973852</v>
      </c>
      <c r="AB151" s="160">
        <v>51.337010086175816</v>
      </c>
      <c r="AC151" s="160">
        <v>45.883693349940799</v>
      </c>
      <c r="AD151" s="160">
        <v>29.352139949925025</v>
      </c>
      <c r="AE151" s="160">
        <v>20.832076643328492</v>
      </c>
      <c r="AF151" s="160">
        <v>51.194245721949535</v>
      </c>
      <c r="AG151" s="160">
        <v>58.299902911637538</v>
      </c>
      <c r="AH151" s="160">
        <v>26.464635624068865</v>
      </c>
      <c r="AI151" s="160">
        <v>28.836849325790176</v>
      </c>
      <c r="AJ151" s="160">
        <v>24.1066348557876</v>
      </c>
      <c r="AK151" s="160">
        <v>33.416694458992346</v>
      </c>
      <c r="AL151" s="153">
        <v>35.146414804063689</v>
      </c>
      <c r="AM151" s="176"/>
      <c r="AN151" s="176"/>
      <c r="AO151" s="176"/>
      <c r="AP151" s="176"/>
      <c r="AQ151" s="176"/>
      <c r="AR151" s="176"/>
      <c r="AS151" s="176"/>
      <c r="AT151" s="176"/>
      <c r="AU151" s="176"/>
      <c r="AV151" s="176"/>
      <c r="AW151" s="176"/>
      <c r="AX151" s="176"/>
      <c r="AY151" s="176"/>
      <c r="AZ151" s="373"/>
      <c r="BA151" s="799" t="s">
        <v>110</v>
      </c>
      <c r="BB151" s="625" t="s">
        <v>49</v>
      </c>
      <c r="BC151" s="59" t="s">
        <v>35</v>
      </c>
      <c r="BD151" s="55" t="s">
        <v>35</v>
      </c>
      <c r="BE151" s="55" t="s">
        <v>35</v>
      </c>
      <c r="BF151" s="55" t="s">
        <v>35</v>
      </c>
      <c r="BG151" s="50" t="s">
        <v>35</v>
      </c>
      <c r="BH151" s="59" t="s">
        <v>35</v>
      </c>
      <c r="BI151" s="55" t="s">
        <v>35</v>
      </c>
      <c r="BJ151" s="55" t="s">
        <v>35</v>
      </c>
      <c r="BK151" s="55" t="s">
        <v>35</v>
      </c>
      <c r="BL151" s="50" t="s">
        <v>35</v>
      </c>
      <c r="BM151" s="59" t="s">
        <v>35</v>
      </c>
      <c r="BN151" s="55" t="s">
        <v>35</v>
      </c>
      <c r="BO151" s="55" t="s">
        <v>35</v>
      </c>
      <c r="BP151" s="55" t="s">
        <v>35</v>
      </c>
      <c r="BQ151" s="50" t="s">
        <v>35</v>
      </c>
      <c r="BR151" s="59" t="s">
        <v>35</v>
      </c>
      <c r="BS151" s="55" t="s">
        <v>35</v>
      </c>
      <c r="BT151" s="55" t="s">
        <v>35</v>
      </c>
      <c r="BU151" s="55" t="s">
        <v>35</v>
      </c>
      <c r="BV151" s="55" t="s">
        <v>35</v>
      </c>
      <c r="BW151" s="55" t="s">
        <v>35</v>
      </c>
      <c r="BX151" s="55" t="s">
        <v>35</v>
      </c>
      <c r="BY151" s="44" t="s">
        <v>35</v>
      </c>
      <c r="BZ151" s="44" t="s">
        <v>35</v>
      </c>
      <c r="CA151" s="44" t="s">
        <v>35</v>
      </c>
      <c r="CB151" s="44" t="s">
        <v>35</v>
      </c>
      <c r="CC151" s="44" t="s">
        <v>35</v>
      </c>
      <c r="CD151" s="44" t="s">
        <v>35</v>
      </c>
      <c r="CE151" s="44" t="s">
        <v>35</v>
      </c>
      <c r="CF151" s="44" t="s">
        <v>35</v>
      </c>
      <c r="CG151" s="44" t="s">
        <v>35</v>
      </c>
      <c r="CH151" s="44" t="s">
        <v>35</v>
      </c>
      <c r="CI151" s="44" t="s">
        <v>35</v>
      </c>
      <c r="CJ151" s="44" t="s">
        <v>35</v>
      </c>
      <c r="CK151" s="44" t="s">
        <v>35</v>
      </c>
      <c r="CL151" s="44" t="s">
        <v>35</v>
      </c>
      <c r="CM151" s="2"/>
      <c r="CN151" s="2"/>
      <c r="CO151" s="2"/>
      <c r="CP151" s="2"/>
      <c r="CQ151" s="2"/>
      <c r="CR151" s="2"/>
      <c r="CS151" s="2"/>
      <c r="CT151" s="2"/>
      <c r="CU151" s="2"/>
      <c r="CV151" s="2"/>
      <c r="CW151" s="2"/>
      <c r="CX151" s="2"/>
      <c r="CY151" s="2"/>
      <c r="CZ151" s="2"/>
    </row>
    <row r="152" s="336" customFormat="true" ht="15" customHeight="true" x14ac:dyDescent="0.2">
      <c r="A152" s="856"/>
      <c r="B152" s="454" t="s">
        <v>48</v>
      </c>
      <c r="C152" s="161">
        <v>66.064665064307306</v>
      </c>
      <c r="D152" s="160">
        <v>64.024627332907954</v>
      </c>
      <c r="E152" s="160">
        <v>65.269147698372478</v>
      </c>
      <c r="F152" s="160">
        <v>59.044489606410536</v>
      </c>
      <c r="G152" s="159">
        <v>52.71518801833156</v>
      </c>
      <c r="H152" s="149">
        <v>49.73032485057125</v>
      </c>
      <c r="I152" s="160">
        <v>40.242290009272452</v>
      </c>
      <c r="J152" s="160">
        <v>40.481050159294078</v>
      </c>
      <c r="K152" s="160">
        <v>47.998299027091953</v>
      </c>
      <c r="L152" s="153">
        <v>65.300372974647431</v>
      </c>
      <c r="M152" s="161">
        <v>69.397232584421545</v>
      </c>
      <c r="N152" s="160">
        <v>71.642462811114441</v>
      </c>
      <c r="O152" s="160">
        <v>61.893944276278468</v>
      </c>
      <c r="P152" s="160">
        <v>69.128058819017838</v>
      </c>
      <c r="Q152" s="159">
        <v>71.934008282136858</v>
      </c>
      <c r="R152" s="149">
        <v>74.283697974164454</v>
      </c>
      <c r="S152" s="160">
        <v>60.1221975488602</v>
      </c>
      <c r="T152" s="160">
        <v>82.49534718512875</v>
      </c>
      <c r="U152" s="160">
        <v>68.349978513112021</v>
      </c>
      <c r="V152" s="160">
        <v>69.602240384675312</v>
      </c>
      <c r="W152" s="160">
        <v>70.652277427609349</v>
      </c>
      <c r="X152" s="160">
        <v>65.762197939804011</v>
      </c>
      <c r="Y152" s="160">
        <v>75.53660491703134</v>
      </c>
      <c r="Z152" s="160">
        <v>79.347808006304447</v>
      </c>
      <c r="AA152" s="160">
        <v>44.921418101441532</v>
      </c>
      <c r="AB152" s="160">
        <v>48.662989913824212</v>
      </c>
      <c r="AC152" s="160">
        <v>53.57360609137487</v>
      </c>
      <c r="AD152" s="160">
        <v>69.213483134572456</v>
      </c>
      <c r="AE152" s="160">
        <v>78.954285240898059</v>
      </c>
      <c r="AF152" s="160">
        <v>48.805754278050607</v>
      </c>
      <c r="AG152" s="160">
        <v>41.136252136260879</v>
      </c>
      <c r="AH152" s="160">
        <v>71.901332882191198</v>
      </c>
      <c r="AI152" s="160">
        <v>70.829025489208234</v>
      </c>
      <c r="AJ152" s="160">
        <v>75.893365144212353</v>
      </c>
      <c r="AK152" s="160">
        <v>66.583305541007604</v>
      </c>
      <c r="AL152" s="153">
        <v>63.36343077227167</v>
      </c>
      <c r="AM152" s="176"/>
      <c r="AN152" s="176"/>
      <c r="AO152" s="176"/>
      <c r="AP152" s="176"/>
      <c r="AQ152" s="176"/>
      <c r="AR152" s="176"/>
      <c r="AS152" s="176"/>
      <c r="AT152" s="176"/>
      <c r="AU152" s="176"/>
      <c r="AV152" s="176"/>
      <c r="AW152" s="176"/>
      <c r="AX152" s="176"/>
      <c r="AY152" s="176"/>
      <c r="AZ152" s="373"/>
      <c r="BA152" s="799"/>
      <c r="BB152" s="625" t="s">
        <v>48</v>
      </c>
      <c r="BC152" s="59" t="s">
        <v>35</v>
      </c>
      <c r="BD152" s="55" t="s">
        <v>35</v>
      </c>
      <c r="BE152" s="55" t="s">
        <v>35</v>
      </c>
      <c r="BF152" s="55" t="s">
        <v>35</v>
      </c>
      <c r="BG152" s="50" t="s">
        <v>35</v>
      </c>
      <c r="BH152" s="59" t="s">
        <v>35</v>
      </c>
      <c r="BI152" s="55" t="s">
        <v>35</v>
      </c>
      <c r="BJ152" s="55" t="s">
        <v>35</v>
      </c>
      <c r="BK152" s="55" t="s">
        <v>35</v>
      </c>
      <c r="BL152" s="50" t="s">
        <v>35</v>
      </c>
      <c r="BM152" s="59" t="s">
        <v>35</v>
      </c>
      <c r="BN152" s="55" t="s">
        <v>35</v>
      </c>
      <c r="BO152" s="55" t="s">
        <v>35</v>
      </c>
      <c r="BP152" s="55" t="s">
        <v>35</v>
      </c>
      <c r="BQ152" s="50" t="s">
        <v>35</v>
      </c>
      <c r="BR152" s="59" t="s">
        <v>35</v>
      </c>
      <c r="BS152" s="55" t="s">
        <v>35</v>
      </c>
      <c r="BT152" s="55" t="s">
        <v>35</v>
      </c>
      <c r="BU152" s="55" t="s">
        <v>35</v>
      </c>
      <c r="BV152" s="55" t="s">
        <v>35</v>
      </c>
      <c r="BW152" s="55" t="s">
        <v>35</v>
      </c>
      <c r="BX152" s="55" t="s">
        <v>35</v>
      </c>
      <c r="BY152" s="44" t="s">
        <v>35</v>
      </c>
      <c r="BZ152" s="44" t="s">
        <v>35</v>
      </c>
      <c r="CA152" s="44" t="s">
        <v>35</v>
      </c>
      <c r="CB152" s="44" t="s">
        <v>35</v>
      </c>
      <c r="CC152" s="44" t="s">
        <v>35</v>
      </c>
      <c r="CD152" s="44" t="s">
        <v>35</v>
      </c>
      <c r="CE152" s="44" t="s">
        <v>35</v>
      </c>
      <c r="CF152" s="44" t="s">
        <v>35</v>
      </c>
      <c r="CG152" s="44" t="s">
        <v>35</v>
      </c>
      <c r="CH152" s="44" t="s">
        <v>35</v>
      </c>
      <c r="CI152" s="44" t="s">
        <v>35</v>
      </c>
      <c r="CJ152" s="44" t="s">
        <v>35</v>
      </c>
      <c r="CK152" s="44" t="s">
        <v>35</v>
      </c>
      <c r="CL152" s="44" t="s">
        <v>35</v>
      </c>
      <c r="CM152" s="2"/>
      <c r="CN152" s="2"/>
      <c r="CO152" s="2"/>
      <c r="CP152" s="2"/>
      <c r="CQ152" s="2"/>
      <c r="CR152" s="2"/>
      <c r="CS152" s="2"/>
      <c r="CT152" s="2"/>
      <c r="CU152" s="2"/>
      <c r="CV152" s="2"/>
      <c r="CW152" s="2"/>
      <c r="CX152" s="2"/>
      <c r="CY152" s="2"/>
      <c r="CZ152" s="2"/>
    </row>
    <row r="153" s="341" customFormat="true" ht="15" customHeight="true" x14ac:dyDescent="0.2">
      <c r="A153" s="834" t="s">
        <v>62</v>
      </c>
      <c r="B153" s="406" t="s">
        <v>172</v>
      </c>
      <c r="C153" s="125">
        <v>2.52182016626789E-2</v>
      </c>
      <c r="D153" s="124">
        <v>4.2365816869950758E-2</v>
      </c>
      <c r="E153" s="124">
        <v>0.20728990633348746</v>
      </c>
      <c r="F153" s="124">
        <v>0.30207418759509647</v>
      </c>
      <c r="G153" s="123">
        <v>4.4683134284712942</v>
      </c>
      <c r="H153" s="122">
        <v>0.54223129241590129</v>
      </c>
      <c r="I153" s="124">
        <v>1.3597498040331173</v>
      </c>
      <c r="J153" s="124">
        <v>3.1383471023821543</v>
      </c>
      <c r="K153" s="124">
        <v>1.5707652172096143</v>
      </c>
      <c r="L153" s="121">
        <v>13.78234236083942</v>
      </c>
      <c r="M153" s="125">
        <v>1.7733759485099018E-2</v>
      </c>
      <c r="N153" s="124">
        <v>6.8563559471153598E-2</v>
      </c>
      <c r="O153" s="124">
        <v>1.7755948177456654E-2</v>
      </c>
      <c r="P153" s="124">
        <v>0.13088900095821127</v>
      </c>
      <c r="Q153" s="123">
        <v>0.33603955382756129</v>
      </c>
      <c r="R153" s="122">
        <v>0.498539304929356</v>
      </c>
      <c r="S153" s="124">
        <v>0.38235395246743642</v>
      </c>
      <c r="T153" s="124">
        <v>1.9716248329041859</v>
      </c>
      <c r="U153" s="124">
        <v>0.16748777594107553</v>
      </c>
      <c r="V153" s="124">
        <v>1.5566806405933786E-2</v>
      </c>
      <c r="W153" s="124">
        <v>0</v>
      </c>
      <c r="X153" s="124">
        <v>0</v>
      </c>
      <c r="Y153" s="124">
        <v>0</v>
      </c>
      <c r="Z153" s="124">
        <v>0</v>
      </c>
      <c r="AA153" s="124">
        <v>8.1542857716274245E-2</v>
      </c>
      <c r="AB153" s="124">
        <v>0.16332894993849742</v>
      </c>
      <c r="AC153" s="124">
        <v>0</v>
      </c>
      <c r="AD153" s="124">
        <v>1.2239822827389699</v>
      </c>
      <c r="AE153" s="124">
        <v>0.95150874054800316</v>
      </c>
      <c r="AF153" s="124">
        <v>0.18984524515091586</v>
      </c>
      <c r="AG153" s="124">
        <v>9.3324595456209352</v>
      </c>
      <c r="AH153" s="124">
        <v>0</v>
      </c>
      <c r="AI153" s="124">
        <v>0</v>
      </c>
      <c r="AJ153" s="124">
        <v>0</v>
      </c>
      <c r="AK153" s="124">
        <v>0.79362753729113089</v>
      </c>
      <c r="AL153" s="121">
        <v>0</v>
      </c>
      <c r="AM153" s="466"/>
      <c r="AN153" s="466"/>
      <c r="AO153" s="466"/>
      <c r="AP153" s="466"/>
      <c r="AQ153" s="466"/>
      <c r="AR153" s="466"/>
      <c r="AS153" s="466"/>
      <c r="AT153" s="466"/>
      <c r="AU153" s="466"/>
      <c r="AV153" s="466"/>
      <c r="AW153" s="466"/>
      <c r="AX153" s="466"/>
      <c r="AY153" s="466"/>
      <c r="AZ153" s="182"/>
      <c r="BA153" s="799" t="s">
        <v>62</v>
      </c>
      <c r="BB153" s="396" t="s">
        <v>172</v>
      </c>
      <c r="BC153" s="477">
        <v>5.0339960000000001</v>
      </c>
      <c r="BD153" s="461">
        <v>8.4619180000000007</v>
      </c>
      <c r="BE153" s="461">
        <v>41.343867000000003</v>
      </c>
      <c r="BF153" s="461">
        <v>60.165783999999995</v>
      </c>
      <c r="BG153" s="479">
        <v>894.54587300000048</v>
      </c>
      <c r="BH153" s="477">
        <v>24.309383</v>
      </c>
      <c r="BI153" s="461">
        <v>61.354160999999991</v>
      </c>
      <c r="BJ153" s="461">
        <v>141.82395700000001</v>
      </c>
      <c r="BK153" s="461">
        <v>71.121650000000002</v>
      </c>
      <c r="BL153" s="479">
        <v>622.78241800000001</v>
      </c>
      <c r="BM153" s="477">
        <v>2.745816</v>
      </c>
      <c r="BN153" s="461">
        <v>10.573284000000001</v>
      </c>
      <c r="BO153" s="461">
        <v>2.745816</v>
      </c>
      <c r="BP153" s="461">
        <v>20.224812</v>
      </c>
      <c r="BQ153" s="479">
        <v>51.870141000000004</v>
      </c>
      <c r="BR153" s="477">
        <v>7.1504300000000001</v>
      </c>
      <c r="BS153" s="461">
        <v>17.864183000000001</v>
      </c>
      <c r="BT153" s="461">
        <v>9.311322999999998</v>
      </c>
      <c r="BU153" s="461">
        <v>6.9987240000000002</v>
      </c>
      <c r="BV153" s="461">
        <v>7.2690000000000005E-2</v>
      </c>
      <c r="BW153" s="461">
        <v>0</v>
      </c>
      <c r="BX153" s="461">
        <v>0</v>
      </c>
      <c r="BY153" s="462">
        <v>0</v>
      </c>
      <c r="BZ153" s="462">
        <v>0</v>
      </c>
      <c r="CA153" s="462">
        <v>4.8993330000000004</v>
      </c>
      <c r="CB153" s="462">
        <v>15.950941</v>
      </c>
      <c r="CC153" s="462">
        <v>0</v>
      </c>
      <c r="CD153" s="462">
        <v>88.933859999999996</v>
      </c>
      <c r="CE153" s="462">
        <v>47.965204</v>
      </c>
      <c r="CF153" s="462">
        <v>10.553984</v>
      </c>
      <c r="CG153" s="462">
        <v>752.75963800000022</v>
      </c>
      <c r="CH153" s="462">
        <v>0</v>
      </c>
      <c r="CI153" s="462">
        <v>0</v>
      </c>
      <c r="CJ153" s="462">
        <v>0</v>
      </c>
      <c r="CK153" s="462">
        <v>47.091127999999998</v>
      </c>
      <c r="CL153" s="462">
        <v>0</v>
      </c>
      <c r="CM153" s="8"/>
      <c r="CN153" s="8"/>
      <c r="CO153" s="8"/>
      <c r="CP153" s="8"/>
      <c r="CQ153" s="8"/>
      <c r="CR153" s="8"/>
      <c r="CS153" s="8"/>
      <c r="CT153" s="8"/>
      <c r="CU153" s="8"/>
      <c r="CV153" s="8"/>
      <c r="CW153" s="8"/>
      <c r="CX153" s="8"/>
      <c r="CY153" s="8"/>
      <c r="CZ153" s="8"/>
    </row>
    <row r="154" s="341" customFormat="true" ht="15" customHeight="true" x14ac:dyDescent="0.2">
      <c r="A154" s="808"/>
      <c r="B154" s="407" t="s">
        <v>449</v>
      </c>
      <c r="C154" s="125">
        <v>3.5397806868604789E-2</v>
      </c>
      <c r="D154" s="124">
        <v>4.300464971318501E-2</v>
      </c>
      <c r="E154" s="124">
        <v>0.3100314002029475</v>
      </c>
      <c r="F154" s="124">
        <v>0.1992011548387356</v>
      </c>
      <c r="G154" s="123">
        <v>1.2886385816465122</v>
      </c>
      <c r="H154" s="122">
        <v>9.4994062041917987E-2</v>
      </c>
      <c r="I154" s="124">
        <v>1.0401652469543972</v>
      </c>
      <c r="J154" s="124">
        <v>1.1753357538897489</v>
      </c>
      <c r="K154" s="124">
        <v>1.2369476742652441</v>
      </c>
      <c r="L154" s="121">
        <v>2.2818024961391079</v>
      </c>
      <c r="M154" s="125">
        <v>4.5635676291469383E-2</v>
      </c>
      <c r="N154" s="124">
        <v>0</v>
      </c>
      <c r="O154" s="124">
        <v>0.35080222657552923</v>
      </c>
      <c r="P154" s="124">
        <v>0.10468855239051719</v>
      </c>
      <c r="Q154" s="123">
        <v>0.22180206810663256</v>
      </c>
      <c r="R154" s="122">
        <v>2.009236603876156E-2</v>
      </c>
      <c r="S154" s="124">
        <v>0.18384468016412125</v>
      </c>
      <c r="T154" s="124">
        <v>0</v>
      </c>
      <c r="U154" s="124">
        <v>8.9912654090205713E-2</v>
      </c>
      <c r="V154" s="124">
        <v>0</v>
      </c>
      <c r="W154" s="124">
        <v>0</v>
      </c>
      <c r="X154" s="124">
        <v>1.009600435267763</v>
      </c>
      <c r="Y154" s="124">
        <v>0</v>
      </c>
      <c r="Z154" s="124">
        <v>0</v>
      </c>
      <c r="AA154" s="124">
        <v>0.16308571543254849</v>
      </c>
      <c r="AB154" s="124">
        <v>7.2352238037882613E-2</v>
      </c>
      <c r="AC154" s="124">
        <v>1.0493503399235831</v>
      </c>
      <c r="AD154" s="124">
        <v>7.093614290493569E-2</v>
      </c>
      <c r="AE154" s="124">
        <v>0</v>
      </c>
      <c r="AF154" s="124">
        <v>0.20396439956917695</v>
      </c>
      <c r="AG154" s="124">
        <v>1.9109201135736571</v>
      </c>
      <c r="AH154" s="124">
        <v>0.53128748233464129</v>
      </c>
      <c r="AI154" s="124">
        <v>0</v>
      </c>
      <c r="AJ154" s="124">
        <v>0</v>
      </c>
      <c r="AK154" s="124">
        <v>0</v>
      </c>
      <c r="AL154" s="121">
        <v>0.15764543530830949</v>
      </c>
      <c r="AM154" s="466"/>
      <c r="AN154" s="466"/>
      <c r="AO154" s="466"/>
      <c r="AP154" s="466"/>
      <c r="AQ154" s="466"/>
      <c r="AR154" s="466"/>
      <c r="AS154" s="466"/>
      <c r="AT154" s="466"/>
      <c r="AU154" s="466"/>
      <c r="AV154" s="466"/>
      <c r="AW154" s="466"/>
      <c r="AX154" s="466"/>
      <c r="AY154" s="466"/>
      <c r="AZ154" s="182"/>
      <c r="BA154" s="799"/>
      <c r="BB154" s="625" t="s">
        <v>449</v>
      </c>
      <c r="BC154" s="478">
        <v>7.0660239999999996</v>
      </c>
      <c r="BD154" s="463">
        <v>8.5895150000000005</v>
      </c>
      <c r="BE154" s="463">
        <v>61.835605999999999</v>
      </c>
      <c r="BF154" s="463">
        <v>39.675994000000003</v>
      </c>
      <c r="BG154" s="482">
        <v>257.98242299999998</v>
      </c>
      <c r="BH154" s="478">
        <v>4.2587859999999997</v>
      </c>
      <c r="BI154" s="463">
        <v>46.933977000000006</v>
      </c>
      <c r="BJ154" s="463">
        <v>53.114191000000005</v>
      </c>
      <c r="BK154" s="463">
        <v>56.006943999999997</v>
      </c>
      <c r="BL154" s="482">
        <v>103.10776200000001</v>
      </c>
      <c r="BM154" s="478">
        <v>7.0660239999999996</v>
      </c>
      <c r="BN154" s="463">
        <v>0</v>
      </c>
      <c r="BO154" s="463">
        <v>54.248770999999998</v>
      </c>
      <c r="BP154" s="463">
        <v>16.176349999999999</v>
      </c>
      <c r="BQ154" s="482">
        <v>34.236756999999997</v>
      </c>
      <c r="BR154" s="478">
        <v>0.28817999999999999</v>
      </c>
      <c r="BS154" s="463">
        <v>8.5895150000000005</v>
      </c>
      <c r="BT154" s="463">
        <v>0</v>
      </c>
      <c r="BU154" s="463">
        <v>3.7571329999999996</v>
      </c>
      <c r="BV154" s="463">
        <v>0</v>
      </c>
      <c r="BW154" s="463">
        <v>0</v>
      </c>
      <c r="BX154" s="463">
        <v>66.673355999999998</v>
      </c>
      <c r="BY154" s="464">
        <v>0</v>
      </c>
      <c r="BZ154" s="464">
        <v>0</v>
      </c>
      <c r="CA154" s="464">
        <v>9.798665999999999</v>
      </c>
      <c r="CB154" s="464">
        <v>7.0660239999999996</v>
      </c>
      <c r="CC154" s="464">
        <v>75.22098299999999</v>
      </c>
      <c r="CD154" s="464">
        <v>5.1541800000000002</v>
      </c>
      <c r="CE154" s="464">
        <v>0</v>
      </c>
      <c r="CF154" s="464">
        <v>11.338903999999999</v>
      </c>
      <c r="CG154" s="464">
        <v>154.13552300000001</v>
      </c>
      <c r="CH154" s="464">
        <v>29.305641000000001</v>
      </c>
      <c r="CI154" s="464">
        <v>0</v>
      </c>
      <c r="CJ154" s="464">
        <v>0</v>
      </c>
      <c r="CK154" s="464">
        <v>0</v>
      </c>
      <c r="CL154" s="464">
        <v>3.8214570000000001</v>
      </c>
      <c r="CM154" s="8"/>
      <c r="CN154" s="8"/>
      <c r="CO154" s="8"/>
      <c r="CP154" s="8"/>
      <c r="CQ154" s="8"/>
      <c r="CR154" s="8"/>
      <c r="CS154" s="8"/>
      <c r="CT154" s="8"/>
      <c r="CU154" s="8"/>
      <c r="CV154" s="8"/>
      <c r="CW154" s="8"/>
      <c r="CX154" s="8"/>
      <c r="CY154" s="8"/>
      <c r="CZ154" s="8"/>
    </row>
    <row r="155" s="341" customFormat="true" ht="15" customHeight="true" x14ac:dyDescent="0.2">
      <c r="A155" s="808"/>
      <c r="B155" s="407" t="s">
        <v>450</v>
      </c>
      <c r="C155" s="125">
        <v>6.8631796135175158E-2</v>
      </c>
      <c r="D155" s="124">
        <v>7.2771981183235744E-3</v>
      </c>
      <c r="E155" s="124">
        <v>5.885703064249749E-2</v>
      </c>
      <c r="F155" s="124">
        <v>5.8746375467827502E-2</v>
      </c>
      <c r="G155" s="123">
        <v>0.2690766574187981</v>
      </c>
      <c r="H155" s="122">
        <v>0</v>
      </c>
      <c r="I155" s="124">
        <v>0.61413869339800331</v>
      </c>
      <c r="J155" s="124">
        <v>0.30707347367299098</v>
      </c>
      <c r="K155" s="124">
        <v>0.32236230985752551</v>
      </c>
      <c r="L155" s="121">
        <v>0.15945427472205026</v>
      </c>
      <c r="M155" s="125">
        <v>0</v>
      </c>
      <c r="N155" s="124">
        <v>9.8265224510498586E-2</v>
      </c>
      <c r="O155" s="124">
        <v>0</v>
      </c>
      <c r="P155" s="124">
        <v>9.0081378838062803E-2</v>
      </c>
      <c r="Q155" s="123">
        <v>0</v>
      </c>
      <c r="R155" s="122">
        <v>0</v>
      </c>
      <c r="S155" s="124">
        <v>0.29322874561050766</v>
      </c>
      <c r="T155" s="124">
        <v>0</v>
      </c>
      <c r="U155" s="124">
        <v>5.643507665727223E-2</v>
      </c>
      <c r="V155" s="124">
        <v>0</v>
      </c>
      <c r="W155" s="124">
        <v>0</v>
      </c>
      <c r="X155" s="124">
        <v>0.17775773215331245</v>
      </c>
      <c r="Y155" s="124">
        <v>0</v>
      </c>
      <c r="Z155" s="124">
        <v>0</v>
      </c>
      <c r="AA155" s="124">
        <v>0</v>
      </c>
      <c r="AB155" s="124">
        <v>0</v>
      </c>
      <c r="AC155" s="124">
        <v>0</v>
      </c>
      <c r="AD155" s="124">
        <v>0</v>
      </c>
      <c r="AE155" s="124">
        <v>0</v>
      </c>
      <c r="AF155" s="124">
        <v>0.29316521377065446</v>
      </c>
      <c r="AG155" s="124">
        <v>0.5845996010527339</v>
      </c>
      <c r="AH155" s="124">
        <v>0</v>
      </c>
      <c r="AI155" s="124">
        <v>0</v>
      </c>
      <c r="AJ155" s="124">
        <v>0</v>
      </c>
      <c r="AK155" s="124">
        <v>2.0439590694020814E-2</v>
      </c>
      <c r="AL155" s="121">
        <v>0</v>
      </c>
      <c r="AM155" s="466"/>
      <c r="AN155" s="466"/>
      <c r="AO155" s="466"/>
      <c r="AP155" s="466"/>
      <c r="AQ155" s="466"/>
      <c r="AR155" s="466"/>
      <c r="AS155" s="466"/>
      <c r="AT155" s="466"/>
      <c r="AU155" s="466"/>
      <c r="AV155" s="466"/>
      <c r="AW155" s="466"/>
      <c r="AX155" s="466"/>
      <c r="AY155" s="466"/>
      <c r="AZ155" s="182"/>
      <c r="BA155" s="799"/>
      <c r="BB155" s="625" t="s">
        <v>450</v>
      </c>
      <c r="BC155" s="478">
        <v>13.700112000000001</v>
      </c>
      <c r="BD155" s="463">
        <v>1.453508</v>
      </c>
      <c r="BE155" s="463">
        <v>11.739005000000001</v>
      </c>
      <c r="BF155" s="463">
        <v>11.700839999999999</v>
      </c>
      <c r="BG155" s="482">
        <v>53.868516000000007</v>
      </c>
      <c r="BH155" s="478">
        <v>0</v>
      </c>
      <c r="BI155" s="463">
        <v>27.710953999999997</v>
      </c>
      <c r="BJ155" s="463">
        <v>13.876851</v>
      </c>
      <c r="BK155" s="463">
        <v>14.596032000000001</v>
      </c>
      <c r="BL155" s="482">
        <v>7.2052569999999996</v>
      </c>
      <c r="BM155" s="478">
        <v>0</v>
      </c>
      <c r="BN155" s="463">
        <v>15.15362</v>
      </c>
      <c r="BO155" s="463">
        <v>0</v>
      </c>
      <c r="BP155" s="463">
        <v>13.919267000000001</v>
      </c>
      <c r="BQ155" s="482">
        <v>0</v>
      </c>
      <c r="BR155" s="478">
        <v>0</v>
      </c>
      <c r="BS155" s="463">
        <v>13.700112000000001</v>
      </c>
      <c r="BT155" s="463">
        <v>0</v>
      </c>
      <c r="BU155" s="463">
        <v>2.3582230000000002</v>
      </c>
      <c r="BV155" s="463">
        <v>0</v>
      </c>
      <c r="BW155" s="463">
        <v>0</v>
      </c>
      <c r="BX155" s="463">
        <v>11.739005000000001</v>
      </c>
      <c r="BY155" s="464">
        <v>0</v>
      </c>
      <c r="BZ155" s="464">
        <v>0</v>
      </c>
      <c r="CA155" s="464">
        <v>0</v>
      </c>
      <c r="CB155" s="464">
        <v>0</v>
      </c>
      <c r="CC155" s="464">
        <v>0</v>
      </c>
      <c r="CD155" s="464">
        <v>0</v>
      </c>
      <c r="CE155" s="464">
        <v>0</v>
      </c>
      <c r="CF155" s="464">
        <v>16.297805999999998</v>
      </c>
      <c r="CG155" s="464">
        <v>47.154020000000003</v>
      </c>
      <c r="CH155" s="464">
        <v>0</v>
      </c>
      <c r="CI155" s="464">
        <v>0</v>
      </c>
      <c r="CJ155" s="464">
        <v>0</v>
      </c>
      <c r="CK155" s="464">
        <v>1.212815</v>
      </c>
      <c r="CL155" s="464">
        <v>0</v>
      </c>
      <c r="CM155" s="8"/>
      <c r="CN155" s="8"/>
      <c r="CO155" s="8"/>
      <c r="CP155" s="8"/>
      <c r="CQ155" s="8"/>
      <c r="CR155" s="8"/>
      <c r="CS155" s="8"/>
      <c r="CT155" s="8"/>
      <c r="CU155" s="8"/>
      <c r="CV155" s="8"/>
      <c r="CW155" s="8"/>
      <c r="CX155" s="8"/>
      <c r="CY155" s="8"/>
      <c r="CZ155" s="8"/>
    </row>
    <row r="156" s="341" customFormat="true" ht="15" customHeight="true" x14ac:dyDescent="0.2">
      <c r="A156" s="808"/>
      <c r="B156" s="407" t="s">
        <v>451</v>
      </c>
      <c r="C156" s="125">
        <v>0</v>
      </c>
      <c r="D156" s="124">
        <v>5.9308462732750797E-3</v>
      </c>
      <c r="E156" s="124">
        <v>0</v>
      </c>
      <c r="F156" s="124">
        <v>0</v>
      </c>
      <c r="G156" s="123">
        <v>9.5480238966073085E-3</v>
      </c>
      <c r="H156" s="122">
        <v>0</v>
      </c>
      <c r="I156" s="124">
        <v>0</v>
      </c>
      <c r="J156" s="124">
        <v>0</v>
      </c>
      <c r="K156" s="124">
        <v>0</v>
      </c>
      <c r="L156" s="121">
        <v>4.2301831912033301E-2</v>
      </c>
      <c r="M156" s="125">
        <v>0</v>
      </c>
      <c r="N156" s="124">
        <v>7.6816294475520741E-3</v>
      </c>
      <c r="O156" s="124">
        <v>0</v>
      </c>
      <c r="P156" s="124">
        <v>0</v>
      </c>
      <c r="Q156" s="123">
        <v>0</v>
      </c>
      <c r="R156" s="122">
        <v>0</v>
      </c>
      <c r="S156" s="124">
        <v>2.5354340600024238E-2</v>
      </c>
      <c r="T156" s="124">
        <v>0</v>
      </c>
      <c r="U156" s="124">
        <v>0</v>
      </c>
      <c r="V156" s="124">
        <v>0</v>
      </c>
      <c r="W156" s="124">
        <v>0</v>
      </c>
      <c r="X156" s="124">
        <v>0</v>
      </c>
      <c r="Y156" s="124">
        <v>0</v>
      </c>
      <c r="Z156" s="124">
        <v>0</v>
      </c>
      <c r="AA156" s="124">
        <v>0</v>
      </c>
      <c r="AB156" s="124">
        <v>0</v>
      </c>
      <c r="AC156" s="124">
        <v>0</v>
      </c>
      <c r="AD156" s="124">
        <v>0</v>
      </c>
      <c r="AE156" s="124">
        <v>0</v>
      </c>
      <c r="AF156" s="124">
        <v>0</v>
      </c>
      <c r="AG156" s="124">
        <v>2.3698031697307938E-2</v>
      </c>
      <c r="AH156" s="124">
        <v>0</v>
      </c>
      <c r="AI156" s="124">
        <v>0</v>
      </c>
      <c r="AJ156" s="124">
        <v>0</v>
      </c>
      <c r="AK156" s="124">
        <v>0</v>
      </c>
      <c r="AL156" s="121">
        <v>0</v>
      </c>
      <c r="AM156" s="466"/>
      <c r="AN156" s="466"/>
      <c r="AO156" s="466"/>
      <c r="AP156" s="466"/>
      <c r="AQ156" s="466"/>
      <c r="AR156" s="466"/>
      <c r="AS156" s="466"/>
      <c r="AT156" s="466"/>
      <c r="AU156" s="466"/>
      <c r="AV156" s="466"/>
      <c r="AW156" s="466"/>
      <c r="AX156" s="466"/>
      <c r="AY156" s="466"/>
      <c r="AZ156" s="182"/>
      <c r="BA156" s="799"/>
      <c r="BB156" s="625" t="s">
        <v>451</v>
      </c>
      <c r="BC156" s="478">
        <v>0</v>
      </c>
      <c r="BD156" s="463">
        <v>1.1845950000000001</v>
      </c>
      <c r="BE156" s="463">
        <v>0</v>
      </c>
      <c r="BF156" s="463">
        <v>0</v>
      </c>
      <c r="BG156" s="482">
        <v>1.911492</v>
      </c>
      <c r="BH156" s="478">
        <v>0</v>
      </c>
      <c r="BI156" s="463">
        <v>0</v>
      </c>
      <c r="BJ156" s="463">
        <v>0</v>
      </c>
      <c r="BK156" s="463">
        <v>0</v>
      </c>
      <c r="BL156" s="482">
        <v>1.911492</v>
      </c>
      <c r="BM156" s="478">
        <v>0</v>
      </c>
      <c r="BN156" s="463">
        <v>1.1845950000000001</v>
      </c>
      <c r="BO156" s="463">
        <v>0</v>
      </c>
      <c r="BP156" s="463">
        <v>0</v>
      </c>
      <c r="BQ156" s="482">
        <v>0</v>
      </c>
      <c r="BR156" s="478">
        <v>0</v>
      </c>
      <c r="BS156" s="463">
        <v>1.1845950000000001</v>
      </c>
      <c r="BT156" s="463">
        <v>0</v>
      </c>
      <c r="BU156" s="463">
        <v>0</v>
      </c>
      <c r="BV156" s="463">
        <v>0</v>
      </c>
      <c r="BW156" s="463">
        <v>0</v>
      </c>
      <c r="BX156" s="463">
        <v>0</v>
      </c>
      <c r="BY156" s="464">
        <v>0</v>
      </c>
      <c r="BZ156" s="464">
        <v>0</v>
      </c>
      <c r="CA156" s="464">
        <v>0</v>
      </c>
      <c r="CB156" s="464">
        <v>0</v>
      </c>
      <c r="CC156" s="464">
        <v>0</v>
      </c>
      <c r="CD156" s="464">
        <v>0</v>
      </c>
      <c r="CE156" s="464">
        <v>0</v>
      </c>
      <c r="CF156" s="464">
        <v>0</v>
      </c>
      <c r="CG156" s="464">
        <v>1.911492</v>
      </c>
      <c r="CH156" s="464">
        <v>0</v>
      </c>
      <c r="CI156" s="464">
        <v>0</v>
      </c>
      <c r="CJ156" s="464">
        <v>0</v>
      </c>
      <c r="CK156" s="464">
        <v>0</v>
      </c>
      <c r="CL156" s="464">
        <v>0</v>
      </c>
      <c r="CM156" s="8"/>
      <c r="CN156" s="8"/>
      <c r="CO156" s="8"/>
      <c r="CP156" s="8"/>
      <c r="CQ156" s="8"/>
      <c r="CR156" s="8"/>
      <c r="CS156" s="8"/>
      <c r="CT156" s="8"/>
      <c r="CU156" s="8"/>
      <c r="CV156" s="8"/>
      <c r="CW156" s="8"/>
      <c r="CX156" s="8"/>
      <c r="CY156" s="8"/>
      <c r="CZ156" s="8"/>
    </row>
    <row r="157" s="341" customFormat="true" ht="15" customHeight="true" x14ac:dyDescent="0.2">
      <c r="A157" s="808"/>
      <c r="B157" s="407" t="s">
        <v>452</v>
      </c>
      <c r="C157" s="125">
        <v>0</v>
      </c>
      <c r="D157" s="124">
        <v>4.2139611655955388E-2</v>
      </c>
      <c r="E157" s="124">
        <v>3.504410990425981E-2</v>
      </c>
      <c r="F157" s="124">
        <v>9.3042206255995547E-2</v>
      </c>
      <c r="G157" s="123">
        <v>1.504372711319947</v>
      </c>
      <c r="H157" s="122">
        <v>0</v>
      </c>
      <c r="I157" s="124">
        <v>0.50319635220114489</v>
      </c>
      <c r="J157" s="124">
        <v>0.2549845391515001</v>
      </c>
      <c r="K157" s="124">
        <v>1.0684512343521617</v>
      </c>
      <c r="L157" s="121">
        <v>4.6055543111373414</v>
      </c>
      <c r="M157" s="125">
        <v>0</v>
      </c>
      <c r="N157" s="124">
        <v>4.7013184291567253E-3</v>
      </c>
      <c r="O157" s="124">
        <v>6.2962375375141599E-2</v>
      </c>
      <c r="P157" s="124">
        <v>0.12793193692736501</v>
      </c>
      <c r="Q157" s="123">
        <v>9.1758625621396153E-2</v>
      </c>
      <c r="R157" s="122">
        <v>0.44868537443642048</v>
      </c>
      <c r="S157" s="124">
        <v>0.15314360323935239</v>
      </c>
      <c r="T157" s="124">
        <v>0.15992856744625547</v>
      </c>
      <c r="U157" s="124">
        <v>0.26025058659396755</v>
      </c>
      <c r="V157" s="124">
        <v>0</v>
      </c>
      <c r="W157" s="124">
        <v>0.12281272006398379</v>
      </c>
      <c r="X157" s="124">
        <v>0</v>
      </c>
      <c r="Y157" s="124">
        <v>0.23082953163376338</v>
      </c>
      <c r="Z157" s="124">
        <v>0</v>
      </c>
      <c r="AA157" s="124">
        <v>0.22781942007624179</v>
      </c>
      <c r="AB157" s="124">
        <v>0</v>
      </c>
      <c r="AC157" s="124">
        <v>0</v>
      </c>
      <c r="AD157" s="124">
        <v>0.13917540270784667</v>
      </c>
      <c r="AE157" s="124">
        <v>0</v>
      </c>
      <c r="AF157" s="124">
        <v>0.90637450575267475</v>
      </c>
      <c r="AG157" s="124">
        <v>2.6649548292382059</v>
      </c>
      <c r="AH157" s="124">
        <v>0</v>
      </c>
      <c r="AI157" s="124">
        <v>0.11545234976293832</v>
      </c>
      <c r="AJ157" s="124">
        <v>0</v>
      </c>
      <c r="AK157" s="124">
        <v>0</v>
      </c>
      <c r="AL157" s="121">
        <v>8.4357242331291174E-2</v>
      </c>
      <c r="AM157" s="466"/>
      <c r="AN157" s="466"/>
      <c r="AO157" s="466"/>
      <c r="AP157" s="466"/>
      <c r="AQ157" s="466"/>
      <c r="AR157" s="466"/>
      <c r="AS157" s="466"/>
      <c r="AT157" s="466"/>
      <c r="AU157" s="466"/>
      <c r="AV157" s="466"/>
      <c r="AW157" s="466"/>
      <c r="AX157" s="466"/>
      <c r="AY157" s="466"/>
      <c r="AZ157" s="182"/>
      <c r="BA157" s="799"/>
      <c r="BB157" s="625" t="s">
        <v>452</v>
      </c>
      <c r="BC157" s="478">
        <v>0</v>
      </c>
      <c r="BD157" s="463">
        <v>8.4167369999999995</v>
      </c>
      <c r="BE157" s="463">
        <v>6.9895300000000002</v>
      </c>
      <c r="BF157" s="463">
        <v>18.53173</v>
      </c>
      <c r="BG157" s="482">
        <v>301.17189000000008</v>
      </c>
      <c r="BH157" s="478">
        <v>0</v>
      </c>
      <c r="BI157" s="463">
        <v>22.705052000000002</v>
      </c>
      <c r="BJ157" s="463">
        <v>11.522917999999999</v>
      </c>
      <c r="BK157" s="463">
        <v>48.377704000000008</v>
      </c>
      <c r="BL157" s="482">
        <v>208.111087</v>
      </c>
      <c r="BM157" s="478">
        <v>0</v>
      </c>
      <c r="BN157" s="463">
        <v>0.724997</v>
      </c>
      <c r="BO157" s="463">
        <v>9.7366299999999999</v>
      </c>
      <c r="BP157" s="463">
        <v>19.767890000000001</v>
      </c>
      <c r="BQ157" s="482">
        <v>14.163608999999999</v>
      </c>
      <c r="BR157" s="478">
        <v>6.4353870000000004</v>
      </c>
      <c r="BS157" s="463">
        <v>7.1551119999999999</v>
      </c>
      <c r="BT157" s="463">
        <v>0.75528899999999999</v>
      </c>
      <c r="BU157" s="463">
        <v>10.874955</v>
      </c>
      <c r="BV157" s="463">
        <v>0</v>
      </c>
      <c r="BW157" s="463">
        <v>7.1965919999999999</v>
      </c>
      <c r="BX157" s="463">
        <v>0</v>
      </c>
      <c r="BY157" s="464">
        <v>8.9519349999999989</v>
      </c>
      <c r="BZ157" s="464">
        <v>0</v>
      </c>
      <c r="CA157" s="464">
        <v>13.688056</v>
      </c>
      <c r="CB157" s="464">
        <v>0</v>
      </c>
      <c r="CC157" s="464">
        <v>0</v>
      </c>
      <c r="CD157" s="464">
        <v>10.112406</v>
      </c>
      <c r="CE157" s="464">
        <v>0</v>
      </c>
      <c r="CF157" s="464">
        <v>50.387683000000003</v>
      </c>
      <c r="CG157" s="464">
        <v>214.95624200000003</v>
      </c>
      <c r="CH157" s="464">
        <v>0</v>
      </c>
      <c r="CI157" s="464">
        <v>2.5513400000000002</v>
      </c>
      <c r="CJ157" s="464">
        <v>0</v>
      </c>
      <c r="CK157" s="464">
        <v>0</v>
      </c>
      <c r="CL157" s="464">
        <v>2.0448900000000001</v>
      </c>
      <c r="CM157" s="8"/>
      <c r="CN157" s="8"/>
      <c r="CO157" s="8"/>
      <c r="CP157" s="8"/>
      <c r="CQ157" s="8"/>
      <c r="CR157" s="8"/>
      <c r="CS157" s="8"/>
      <c r="CT157" s="8"/>
      <c r="CU157" s="8"/>
      <c r="CV157" s="8"/>
      <c r="CW157" s="8"/>
      <c r="CX157" s="8"/>
      <c r="CY157" s="8"/>
      <c r="CZ157" s="8"/>
    </row>
    <row r="158" s="341" customFormat="true" ht="15" customHeight="true" x14ac:dyDescent="0.2">
      <c r="A158" s="808"/>
      <c r="B158" s="407" t="s">
        <v>453</v>
      </c>
      <c r="C158" s="125">
        <v>1.0097415745137541</v>
      </c>
      <c r="D158" s="124">
        <v>1.6374518858616016</v>
      </c>
      <c r="E158" s="124">
        <v>3.4448051486596758</v>
      </c>
      <c r="F158" s="124">
        <v>9.3954983429441903</v>
      </c>
      <c r="G158" s="123">
        <v>50.197517250516988</v>
      </c>
      <c r="H158" s="122">
        <v>10.063020264529253</v>
      </c>
      <c r="I158" s="124">
        <v>31.381332678345526</v>
      </c>
      <c r="J158" s="124">
        <v>56.43771872884269</v>
      </c>
      <c r="K158" s="124">
        <v>68.251639801474525</v>
      </c>
      <c r="L158" s="121">
        <v>64.341509114859292</v>
      </c>
      <c r="M158" s="125">
        <v>0.5131466622108839</v>
      </c>
      <c r="N158" s="124">
        <v>1.3749619147455097</v>
      </c>
      <c r="O158" s="124">
        <v>2.0393699381299299</v>
      </c>
      <c r="P158" s="124">
        <v>3.6417018202865572</v>
      </c>
      <c r="Q158" s="123">
        <v>10.051926822775766</v>
      </c>
      <c r="R158" s="122">
        <v>4.4969322084769159</v>
      </c>
      <c r="S158" s="124">
        <v>5.0878218039662855</v>
      </c>
      <c r="T158" s="124">
        <v>10.844827920982828</v>
      </c>
      <c r="U158" s="124">
        <v>11.380533745419827</v>
      </c>
      <c r="V158" s="124">
        <v>0.47188089207450451</v>
      </c>
      <c r="W158" s="124">
        <v>13.205218932801415</v>
      </c>
      <c r="X158" s="124">
        <v>7.1105831682972491</v>
      </c>
      <c r="Y158" s="124">
        <v>2.5103644707806625</v>
      </c>
      <c r="Z158" s="124">
        <v>1.7694860965986472</v>
      </c>
      <c r="AA158" s="124">
        <v>21.203324757715965</v>
      </c>
      <c r="AB158" s="124">
        <v>6.8143457216197616</v>
      </c>
      <c r="AC158" s="124">
        <v>6.6907002791852843</v>
      </c>
      <c r="AD158" s="124">
        <v>5.2947008852763249</v>
      </c>
      <c r="AE158" s="124">
        <v>10.2871487683016</v>
      </c>
      <c r="AF158" s="124">
        <v>22.756399883723972</v>
      </c>
      <c r="AG158" s="124">
        <v>55.995679721765448</v>
      </c>
      <c r="AH158" s="124">
        <v>10.554320953203025</v>
      </c>
      <c r="AI158" s="124">
        <v>8.7812401804763613</v>
      </c>
      <c r="AJ158" s="124">
        <v>13.599537119954014</v>
      </c>
      <c r="AK158" s="124">
        <v>11.30075863470994</v>
      </c>
      <c r="AL158" s="121">
        <v>1.7086417545526866</v>
      </c>
      <c r="AM158" s="466"/>
      <c r="AN158" s="466"/>
      <c r="AO158" s="466"/>
      <c r="AP158" s="466"/>
      <c r="AQ158" s="466"/>
      <c r="AR158" s="466"/>
      <c r="AS158" s="466"/>
      <c r="AT158" s="466"/>
      <c r="AU158" s="466"/>
      <c r="AV158" s="466"/>
      <c r="AW158" s="466"/>
      <c r="AX158" s="466"/>
      <c r="AY158" s="466"/>
      <c r="AZ158" s="182"/>
      <c r="BA158" s="799"/>
      <c r="BB158" s="625" t="s">
        <v>453</v>
      </c>
      <c r="BC158" s="478">
        <v>201.56215399999999</v>
      </c>
      <c r="BD158" s="463">
        <v>327.05574000000013</v>
      </c>
      <c r="BE158" s="463">
        <v>687.06464500000027</v>
      </c>
      <c r="BF158" s="463">
        <v>1871.353286999999</v>
      </c>
      <c r="BG158" s="482">
        <v>10049.42527199998</v>
      </c>
      <c r="BH158" s="478">
        <v>451.1466180000001</v>
      </c>
      <c r="BI158" s="463">
        <v>1415.9776539999993</v>
      </c>
      <c r="BJ158" s="463">
        <v>2550.4574010000033</v>
      </c>
      <c r="BK158" s="463">
        <v>3090.3213190000029</v>
      </c>
      <c r="BL158" s="482">
        <v>2907.3984360000022</v>
      </c>
      <c r="BM158" s="478">
        <v>79.453333999999998</v>
      </c>
      <c r="BN158" s="463">
        <v>212.03483200000002</v>
      </c>
      <c r="BO158" s="463">
        <v>315.37232199999994</v>
      </c>
      <c r="BP158" s="463">
        <v>562.71141299999999</v>
      </c>
      <c r="BQ158" s="482">
        <v>1551.5877689999993</v>
      </c>
      <c r="BR158" s="478">
        <v>64.498423000000017</v>
      </c>
      <c r="BS158" s="463">
        <v>237.71110299999992</v>
      </c>
      <c r="BT158" s="463">
        <v>51.216485999999989</v>
      </c>
      <c r="BU158" s="463">
        <v>475.55240500000019</v>
      </c>
      <c r="BV158" s="463">
        <v>2.2034720000000001</v>
      </c>
      <c r="BW158" s="463">
        <v>773.80073400000003</v>
      </c>
      <c r="BX158" s="463">
        <v>469.57828699999988</v>
      </c>
      <c r="BY158" s="464">
        <v>97.355912000000032</v>
      </c>
      <c r="BZ158" s="464">
        <v>92.661299000000014</v>
      </c>
      <c r="CA158" s="464">
        <v>1273.9576660000002</v>
      </c>
      <c r="CB158" s="464">
        <v>665.49883900000066</v>
      </c>
      <c r="CC158" s="464">
        <v>479.61203499999993</v>
      </c>
      <c r="CD158" s="464">
        <v>384.70997000000006</v>
      </c>
      <c r="CE158" s="464">
        <v>518.57136799999989</v>
      </c>
      <c r="CF158" s="464">
        <v>1265.0866240000007</v>
      </c>
      <c r="CG158" s="464">
        <v>4516.6322330000057</v>
      </c>
      <c r="CH158" s="464">
        <v>582.17283700000019</v>
      </c>
      <c r="CI158" s="464">
        <v>194.05347200000003</v>
      </c>
      <c r="CJ158" s="464">
        <v>279.62088700000004</v>
      </c>
      <c r="CK158" s="464">
        <v>670.54814299999987</v>
      </c>
      <c r="CL158" s="464">
        <v>41.418903</v>
      </c>
      <c r="CM158" s="8"/>
      <c r="CN158" s="8"/>
      <c r="CO158" s="8"/>
      <c r="CP158" s="8"/>
      <c r="CQ158" s="8"/>
      <c r="CR158" s="8"/>
      <c r="CS158" s="8"/>
      <c r="CT158" s="8"/>
      <c r="CU158" s="8"/>
      <c r="CV158" s="8"/>
      <c r="CW158" s="8"/>
      <c r="CX158" s="8"/>
      <c r="CY158" s="8"/>
      <c r="CZ158" s="8"/>
    </row>
    <row r="159" s="341" customFormat="true" ht="15" customHeight="true" x14ac:dyDescent="0.2">
      <c r="A159" s="808"/>
      <c r="B159" s="407" t="s">
        <v>454</v>
      </c>
      <c r="C159" s="125">
        <v>7.0495087477838645</v>
      </c>
      <c r="D159" s="124">
        <v>10.470826688598782</v>
      </c>
      <c r="E159" s="124">
        <v>12.539354086988164</v>
      </c>
      <c r="F159" s="124">
        <v>18.03898274618107</v>
      </c>
      <c r="G159" s="123">
        <v>26.400018488568154</v>
      </c>
      <c r="H159" s="122">
        <v>29.97467592467784</v>
      </c>
      <c r="I159" s="124">
        <v>45.194786429662543</v>
      </c>
      <c r="J159" s="124">
        <v>29.092577673262937</v>
      </c>
      <c r="K159" s="124">
        <v>25.762535500532575</v>
      </c>
      <c r="L159" s="121">
        <v>13.889211819304876</v>
      </c>
      <c r="M159" s="125">
        <v>5.6875670567395451</v>
      </c>
      <c r="N159" s="124">
        <v>8.2774186494037334</v>
      </c>
      <c r="O159" s="124">
        <v>11.377352982063609</v>
      </c>
      <c r="P159" s="124">
        <v>11.361465391629025</v>
      </c>
      <c r="Q159" s="123">
        <v>17.580755247815937</v>
      </c>
      <c r="R159" s="122">
        <v>13.271556547188629</v>
      </c>
      <c r="S159" s="124">
        <v>7.8019054293739485</v>
      </c>
      <c r="T159" s="124">
        <v>18.805902311887618</v>
      </c>
      <c r="U159" s="124">
        <v>16.576591144891751</v>
      </c>
      <c r="V159" s="124">
        <v>13.835897245311941</v>
      </c>
      <c r="W159" s="124">
        <v>24.032727257261655</v>
      </c>
      <c r="X159" s="124">
        <v>18.747064308984417</v>
      </c>
      <c r="Y159" s="124">
        <v>4.1518822097350583</v>
      </c>
      <c r="Z159" s="124">
        <v>2.926043634857368</v>
      </c>
      <c r="AA159" s="124">
        <v>19.740088135037322</v>
      </c>
      <c r="AB159" s="124">
        <v>9.4104782604513488</v>
      </c>
      <c r="AC159" s="124">
        <v>12.233449962151747</v>
      </c>
      <c r="AD159" s="124">
        <v>10.292271573071913</v>
      </c>
      <c r="AE159" s="124">
        <v>28.069793049605725</v>
      </c>
      <c r="AF159" s="124">
        <v>27.14657574679525</v>
      </c>
      <c r="AG159" s="124">
        <v>25.274120491978458</v>
      </c>
      <c r="AH159" s="124">
        <v>6.9261135291965257</v>
      </c>
      <c r="AI159" s="124">
        <v>25.072260847116734</v>
      </c>
      <c r="AJ159" s="124">
        <v>14.771580779568726</v>
      </c>
      <c r="AK159" s="124">
        <v>5.8558993963061177</v>
      </c>
      <c r="AL159" s="121">
        <v>9.7472823490916927</v>
      </c>
      <c r="AM159" s="466"/>
      <c r="AN159" s="466"/>
      <c r="AO159" s="466"/>
      <c r="AP159" s="466"/>
      <c r="AQ159" s="466"/>
      <c r="AR159" s="466"/>
      <c r="AS159" s="466"/>
      <c r="AT159" s="466"/>
      <c r="AU159" s="466"/>
      <c r="AV159" s="466"/>
      <c r="AW159" s="466"/>
      <c r="AX159" s="466"/>
      <c r="AY159" s="466"/>
      <c r="AZ159" s="182"/>
      <c r="BA159" s="799"/>
      <c r="BB159" s="625" t="s">
        <v>454</v>
      </c>
      <c r="BC159" s="478">
        <v>1407.2057680000016</v>
      </c>
      <c r="BD159" s="463">
        <v>2091.3860129999994</v>
      </c>
      <c r="BE159" s="463">
        <v>2500.9678319999994</v>
      </c>
      <c r="BF159" s="463">
        <v>3592.9238049999976</v>
      </c>
      <c r="BG159" s="482">
        <v>5285.2218099999991</v>
      </c>
      <c r="BH159" s="478">
        <v>1343.8285239999996</v>
      </c>
      <c r="BI159" s="463">
        <v>2039.263543</v>
      </c>
      <c r="BJ159" s="463">
        <v>1314.7126020000001</v>
      </c>
      <c r="BK159" s="463">
        <v>1166.4849800000002</v>
      </c>
      <c r="BL159" s="482">
        <v>627.61152599999991</v>
      </c>
      <c r="BM159" s="478">
        <v>880.63744399999985</v>
      </c>
      <c r="BN159" s="463">
        <v>1276.4725000000001</v>
      </c>
      <c r="BO159" s="463">
        <v>1759.4170439999998</v>
      </c>
      <c r="BP159" s="463">
        <v>1755.5600539999998</v>
      </c>
      <c r="BQ159" s="482">
        <v>2713.7170109999984</v>
      </c>
      <c r="BR159" s="478">
        <v>190.35076100000003</v>
      </c>
      <c r="BS159" s="463">
        <v>364.51739400000002</v>
      </c>
      <c r="BT159" s="463">
        <v>88.813971000000052</v>
      </c>
      <c r="BU159" s="463">
        <v>692.67733500000031</v>
      </c>
      <c r="BV159" s="463">
        <v>64.607430999999991</v>
      </c>
      <c r="BW159" s="463">
        <v>1408.2721450000013</v>
      </c>
      <c r="BX159" s="463">
        <v>1238.0439319999991</v>
      </c>
      <c r="BY159" s="464">
        <v>161.016571</v>
      </c>
      <c r="BZ159" s="464">
        <v>153.22584600000002</v>
      </c>
      <c r="CA159" s="464">
        <v>1186.0421369999995</v>
      </c>
      <c r="CB159" s="464">
        <v>919.04088999999999</v>
      </c>
      <c r="CC159" s="464">
        <v>876.93508699999995</v>
      </c>
      <c r="CD159" s="464">
        <v>747.83062799999971</v>
      </c>
      <c r="CE159" s="464">
        <v>1414.9878950000004</v>
      </c>
      <c r="CF159" s="464">
        <v>1509.1477580000003</v>
      </c>
      <c r="CG159" s="464">
        <v>2038.6199049999996</v>
      </c>
      <c r="CH159" s="464">
        <v>382.04212100000001</v>
      </c>
      <c r="CI159" s="464">
        <v>554.0628850000013</v>
      </c>
      <c r="CJ159" s="464">
        <v>303.7193460000002</v>
      </c>
      <c r="CK159" s="464">
        <v>347.46892599999984</v>
      </c>
      <c r="CL159" s="464">
        <v>236.28226399999991</v>
      </c>
      <c r="CM159" s="8"/>
      <c r="CN159" s="8"/>
      <c r="CO159" s="8"/>
      <c r="CP159" s="8"/>
      <c r="CQ159" s="8"/>
      <c r="CR159" s="8"/>
      <c r="CS159" s="8"/>
      <c r="CT159" s="8"/>
      <c r="CU159" s="8"/>
      <c r="CV159" s="8"/>
      <c r="CW159" s="8"/>
      <c r="CX159" s="8"/>
      <c r="CY159" s="8"/>
      <c r="CZ159" s="8"/>
    </row>
    <row r="160" s="341" customFormat="true" ht="15" customHeight="true" x14ac:dyDescent="0.2">
      <c r="A160" s="808"/>
      <c r="B160" s="407" t="s">
        <v>283</v>
      </c>
      <c r="C160" s="125">
        <v>91.365547890131523</v>
      </c>
      <c r="D160" s="124">
        <v>87.009241304632198</v>
      </c>
      <c r="E160" s="124">
        <v>82.510028658917705</v>
      </c>
      <c r="F160" s="124">
        <v>70.484496876554871</v>
      </c>
      <c r="G160" s="123">
        <v>14.679449206095589</v>
      </c>
      <c r="H160" s="122">
        <v>57.86737115739011</v>
      </c>
      <c r="I160" s="124">
        <v>18.742439888274852</v>
      </c>
      <c r="J160" s="124">
        <v>7.4231267254869033</v>
      </c>
      <c r="K160" s="124">
        <v>1.2599241543353239</v>
      </c>
      <c r="L160" s="121">
        <v>0.23742983449703817</v>
      </c>
      <c r="M160" s="125">
        <v>93.440656746948207</v>
      </c>
      <c r="N160" s="124">
        <v>89.463635926223191</v>
      </c>
      <c r="O160" s="124">
        <v>85.559231556445653</v>
      </c>
      <c r="P160" s="124">
        <v>83.473765364784398</v>
      </c>
      <c r="Q160" s="123">
        <v>70.060039185558395</v>
      </c>
      <c r="R160" s="122">
        <v>81.212051099673943</v>
      </c>
      <c r="S160" s="124">
        <v>86.072347444578156</v>
      </c>
      <c r="T160" s="124">
        <v>67.881121647276871</v>
      </c>
      <c r="U160" s="124">
        <v>67.300351643288991</v>
      </c>
      <c r="V160" s="124">
        <v>85.500220756760001</v>
      </c>
      <c r="W160" s="124">
        <v>62.284053922555351</v>
      </c>
      <c r="X160" s="124">
        <v>71.430898422159515</v>
      </c>
      <c r="Y160" s="124">
        <v>92.784171658405214</v>
      </c>
      <c r="Z160" s="124">
        <v>95.304470268543966</v>
      </c>
      <c r="AA160" s="124">
        <v>57.853252915901479</v>
      </c>
      <c r="AB160" s="124">
        <v>83.539494829952531</v>
      </c>
      <c r="AC160" s="124">
        <v>79.301149116445188</v>
      </c>
      <c r="AD160" s="124">
        <v>80.636115824171554</v>
      </c>
      <c r="AE160" s="124">
        <v>58.313793765050768</v>
      </c>
      <c r="AF160" s="124">
        <v>48.035148731566018</v>
      </c>
      <c r="AG160" s="124">
        <v>2.7460053626912573</v>
      </c>
      <c r="AH160" s="124">
        <v>81.293416344280317</v>
      </c>
      <c r="AI160" s="124">
        <v>65.087887346685775</v>
      </c>
      <c r="AJ160" s="124">
        <v>70.982572836469089</v>
      </c>
      <c r="AK160" s="124">
        <v>81.686322132025751</v>
      </c>
      <c r="AL160" s="121">
        <v>88.206886233967495</v>
      </c>
      <c r="AM160" s="466"/>
      <c r="AN160" s="466"/>
      <c r="AO160" s="466"/>
      <c r="AP160" s="466"/>
      <c r="AQ160" s="466"/>
      <c r="AR160" s="466"/>
      <c r="AS160" s="466"/>
      <c r="AT160" s="466"/>
      <c r="AU160" s="466"/>
      <c r="AV160" s="466"/>
      <c r="AW160" s="466"/>
      <c r="AX160" s="466"/>
      <c r="AY160" s="466"/>
      <c r="AZ160" s="182"/>
      <c r="BA160" s="799"/>
      <c r="BB160" s="625" t="s">
        <v>283</v>
      </c>
      <c r="BC160" s="478">
        <v>18238.168160000045</v>
      </c>
      <c r="BD160" s="463">
        <v>17378.752955999986</v>
      </c>
      <c r="BE160" s="463">
        <v>16456.583494000031</v>
      </c>
      <c r="BF160" s="463">
        <v>14038.78645900003</v>
      </c>
      <c r="BG160" s="482">
        <v>2938.7913170000002</v>
      </c>
      <c r="BH160" s="478">
        <v>2594.3174220000005</v>
      </c>
      <c r="BI160" s="463">
        <v>845.6898990000002</v>
      </c>
      <c r="BJ160" s="463">
        <v>335.45594899999986</v>
      </c>
      <c r="BK160" s="463">
        <v>57.047280999999998</v>
      </c>
      <c r="BL160" s="482">
        <v>10.728737000000001</v>
      </c>
      <c r="BM160" s="478">
        <v>14467.933354000023</v>
      </c>
      <c r="BN160" s="463">
        <v>13796.314509000003</v>
      </c>
      <c r="BO160" s="463">
        <v>13231.053876000022</v>
      </c>
      <c r="BP160" s="463">
        <v>12898.266463000036</v>
      </c>
      <c r="BQ160" s="482">
        <v>10814.274896000008</v>
      </c>
      <c r="BR160" s="478">
        <v>1164.8050229999981</v>
      </c>
      <c r="BS160" s="463">
        <v>4021.4365669999947</v>
      </c>
      <c r="BT160" s="463">
        <v>320.57977700000032</v>
      </c>
      <c r="BU160" s="463">
        <v>2812.2445570000054</v>
      </c>
      <c r="BV160" s="463">
        <v>399.24766100000028</v>
      </c>
      <c r="BW160" s="463">
        <v>3649.7271939999946</v>
      </c>
      <c r="BX160" s="463">
        <v>4717.250065999996</v>
      </c>
      <c r="BY160" s="464">
        <v>3598.317199000001</v>
      </c>
      <c r="BZ160" s="464">
        <v>4990.7348990000064</v>
      </c>
      <c r="CA160" s="464">
        <v>3475.9923690000037</v>
      </c>
      <c r="CB160" s="464">
        <v>8158.5876460000027</v>
      </c>
      <c r="CC160" s="464">
        <v>5684.5746959999888</v>
      </c>
      <c r="CD160" s="464">
        <v>5858.974543000003</v>
      </c>
      <c r="CE160" s="464">
        <v>2939.5767950000027</v>
      </c>
      <c r="CF160" s="464">
        <v>2670.3970949999975</v>
      </c>
      <c r="CG160" s="464">
        <v>221.49380799999992</v>
      </c>
      <c r="CH160" s="464">
        <v>4484.1178349999982</v>
      </c>
      <c r="CI160" s="464">
        <v>1438.3538390000019</v>
      </c>
      <c r="CJ160" s="464">
        <v>1459.4768779999997</v>
      </c>
      <c r="CK160" s="464">
        <v>4846.985356000002</v>
      </c>
      <c r="CL160" s="464">
        <v>2138.208583000001</v>
      </c>
      <c r="CM160" s="8"/>
      <c r="CN160" s="8"/>
      <c r="CO160" s="8"/>
      <c r="CP160" s="8"/>
      <c r="CQ160" s="8"/>
      <c r="CR160" s="8"/>
      <c r="CS160" s="8"/>
      <c r="CT160" s="8"/>
      <c r="CU160" s="8"/>
      <c r="CV160" s="8"/>
      <c r="CW160" s="8"/>
      <c r="CX160" s="8"/>
      <c r="CY160" s="8"/>
      <c r="CZ160" s="8"/>
    </row>
    <row r="161" s="341" customFormat="true" ht="15" customHeight="true" x14ac:dyDescent="0.2">
      <c r="A161" s="808"/>
      <c r="B161" s="407" t="s">
        <v>455</v>
      </c>
      <c r="C161" s="125">
        <v>6.5717774009380114E-2</v>
      </c>
      <c r="D161" s="124">
        <v>4.57905821341602E-2</v>
      </c>
      <c r="E161" s="124">
        <v>5.7750710464899782E-2</v>
      </c>
      <c r="F161" s="124">
        <v>7.7224886094325151E-2</v>
      </c>
      <c r="G161" s="123">
        <v>5.0178374808574192E-2</v>
      </c>
      <c r="H161" s="122">
        <v>5.9654049162841769E-2</v>
      </c>
      <c r="I161" s="124">
        <v>0</v>
      </c>
      <c r="J161" s="124">
        <v>0.22229359799388798</v>
      </c>
      <c r="K161" s="124">
        <v>0</v>
      </c>
      <c r="L161" s="121">
        <v>0</v>
      </c>
      <c r="M161" s="125">
        <v>6.6077871026851046E-2</v>
      </c>
      <c r="N161" s="124">
        <v>7.1520046054539238E-2</v>
      </c>
      <c r="O161" s="124">
        <v>3.8445988584818777E-2</v>
      </c>
      <c r="P161" s="124">
        <v>7.0377149295487038E-2</v>
      </c>
      <c r="Q161" s="123">
        <v>5.4479164847125346E-2</v>
      </c>
      <c r="R161" s="122">
        <v>0</v>
      </c>
      <c r="S161" s="124">
        <v>0</v>
      </c>
      <c r="T161" s="124">
        <v>0.33659471950231823</v>
      </c>
      <c r="U161" s="124">
        <v>0.1132914379383797</v>
      </c>
      <c r="V161" s="124">
        <v>0.1576712544173115</v>
      </c>
      <c r="W161" s="124">
        <v>0.11290845688548845</v>
      </c>
      <c r="X161" s="124">
        <v>0</v>
      </c>
      <c r="Y161" s="124">
        <v>0.11977705533958707</v>
      </c>
      <c r="Z161" s="124">
        <v>0</v>
      </c>
      <c r="AA161" s="124">
        <v>0.37578612998450417</v>
      </c>
      <c r="AB161" s="124">
        <v>0</v>
      </c>
      <c r="AC161" s="124">
        <v>0</v>
      </c>
      <c r="AD161" s="124">
        <v>0</v>
      </c>
      <c r="AE161" s="124">
        <v>0</v>
      </c>
      <c r="AF161" s="124">
        <v>5.193536286435789E-2</v>
      </c>
      <c r="AG161" s="124">
        <v>4.7396063394615877E-2</v>
      </c>
      <c r="AH161" s="124">
        <v>0</v>
      </c>
      <c r="AI161" s="124">
        <v>0.28158333687631121</v>
      </c>
      <c r="AJ161" s="124">
        <v>0</v>
      </c>
      <c r="AK161" s="124">
        <v>6.1938272100054891E-2</v>
      </c>
      <c r="AL161" s="121">
        <v>7.0211937570670416E-2</v>
      </c>
      <c r="AM161" s="466"/>
      <c r="AN161" s="466"/>
      <c r="AO161" s="466"/>
      <c r="AP161" s="466"/>
      <c r="AQ161" s="466"/>
      <c r="AR161" s="466"/>
      <c r="AS161" s="466"/>
      <c r="AT161" s="466"/>
      <c r="AU161" s="466"/>
      <c r="AV161" s="466"/>
      <c r="AW161" s="466"/>
      <c r="AX161" s="466"/>
      <c r="AY161" s="466"/>
      <c r="AZ161" s="182"/>
      <c r="BA161" s="799"/>
      <c r="BB161" s="625" t="s">
        <v>455</v>
      </c>
      <c r="BC161" s="478">
        <v>13.118421999999999</v>
      </c>
      <c r="BD161" s="463">
        <v>9.1459620000000008</v>
      </c>
      <c r="BE161" s="463">
        <v>11.518349999999998</v>
      </c>
      <c r="BF161" s="463">
        <v>15.381307</v>
      </c>
      <c r="BG161" s="482">
        <v>10.045593</v>
      </c>
      <c r="BH161" s="478">
        <v>2.6744180000000002</v>
      </c>
      <c r="BI161" s="463">
        <v>0</v>
      </c>
      <c r="BJ161" s="463">
        <v>10.045593</v>
      </c>
      <c r="BK161" s="463">
        <v>0</v>
      </c>
      <c r="BL161" s="482">
        <v>0</v>
      </c>
      <c r="BM161" s="478">
        <v>10.231202</v>
      </c>
      <c r="BN161" s="463">
        <v>11.029208000000001</v>
      </c>
      <c r="BO161" s="463">
        <v>5.9453659999999999</v>
      </c>
      <c r="BP161" s="463">
        <v>10.874593000000001</v>
      </c>
      <c r="BQ161" s="482">
        <v>8.4092540000000007</v>
      </c>
      <c r="BR161" s="478">
        <v>0</v>
      </c>
      <c r="BS161" s="463">
        <v>0</v>
      </c>
      <c r="BT161" s="463">
        <v>1.5896239999999999</v>
      </c>
      <c r="BU161" s="463">
        <v>4.7340499999999999</v>
      </c>
      <c r="BV161" s="463">
        <v>0.73625399999999996</v>
      </c>
      <c r="BW161" s="463">
        <v>6.6162210000000004</v>
      </c>
      <c r="BX161" s="463">
        <v>0</v>
      </c>
      <c r="BY161" s="464">
        <v>4.6451440000000002</v>
      </c>
      <c r="BZ161" s="464">
        <v>0</v>
      </c>
      <c r="CA161" s="464">
        <v>22.578327999999999</v>
      </c>
      <c r="CB161" s="464">
        <v>0</v>
      </c>
      <c r="CC161" s="464">
        <v>0</v>
      </c>
      <c r="CD161" s="464">
        <v>0</v>
      </c>
      <c r="CE161" s="464">
        <v>0</v>
      </c>
      <c r="CF161" s="464">
        <v>2.8872200000000001</v>
      </c>
      <c r="CG161" s="464">
        <v>3.8229839999999999</v>
      </c>
      <c r="CH161" s="464">
        <v>0</v>
      </c>
      <c r="CI161" s="464">
        <v>6.2226090000000003</v>
      </c>
      <c r="CJ161" s="464">
        <v>0</v>
      </c>
      <c r="CK161" s="464">
        <v>3.6752039999999999</v>
      </c>
      <c r="CL161" s="464">
        <v>1.7019959999999998</v>
      </c>
      <c r="CM161" s="8"/>
      <c r="CN161" s="8"/>
      <c r="CO161" s="8"/>
      <c r="CP161" s="8"/>
      <c r="CQ161" s="8"/>
      <c r="CR161" s="8"/>
      <c r="CS161" s="8"/>
      <c r="CT161" s="8"/>
      <c r="CU161" s="8"/>
      <c r="CV161" s="8"/>
      <c r="CW161" s="8"/>
      <c r="CX161" s="8"/>
      <c r="CY161" s="8"/>
      <c r="CZ161" s="8"/>
    </row>
    <row r="162" s="341" customFormat="true" ht="15" customHeight="true" x14ac:dyDescent="0.2">
      <c r="A162" s="808"/>
      <c r="B162" s="407" t="s">
        <v>456</v>
      </c>
      <c r="C162" s="125">
        <v>0.38023620889519277</v>
      </c>
      <c r="D162" s="124">
        <v>0.66467618187755462</v>
      </c>
      <c r="E162" s="124">
        <v>0.78614292063689839</v>
      </c>
      <c r="F162" s="124">
        <v>1.2147291371871125</v>
      </c>
      <c r="G162" s="123">
        <v>0.97984323733811374</v>
      </c>
      <c r="H162" s="122">
        <v>1.3980532497821938</v>
      </c>
      <c r="I162" s="124">
        <v>0.92196231208241197</v>
      </c>
      <c r="J162" s="124">
        <v>1.3368915935842445</v>
      </c>
      <c r="K162" s="124">
        <v>0.5273741079730625</v>
      </c>
      <c r="L162" s="121">
        <v>0.59404391391975775</v>
      </c>
      <c r="M162" s="125">
        <v>0.22918222729790158</v>
      </c>
      <c r="N162" s="124">
        <v>0.59271815825442409</v>
      </c>
      <c r="O162" s="124">
        <v>0.55407898464799621</v>
      </c>
      <c r="P162" s="124">
        <v>0.93366208153136621</v>
      </c>
      <c r="Q162" s="123">
        <v>1.4985140631434033</v>
      </c>
      <c r="R162" s="122">
        <v>5.2143099256037335E-2</v>
      </c>
      <c r="S162" s="124">
        <v>0</v>
      </c>
      <c r="T162" s="124">
        <v>0</v>
      </c>
      <c r="U162" s="124">
        <v>3.6684435523889025</v>
      </c>
      <c r="V162" s="124">
        <v>1.8763045030346523E-2</v>
      </c>
      <c r="W162" s="124">
        <v>0.24227871043185756</v>
      </c>
      <c r="X162" s="124">
        <v>1.524095933137559</v>
      </c>
      <c r="Y162" s="124">
        <v>0.20297507410563606</v>
      </c>
      <c r="Z162" s="124">
        <v>0</v>
      </c>
      <c r="AA162" s="124">
        <v>0.19511040728705578</v>
      </c>
      <c r="AB162" s="124">
        <v>0</v>
      </c>
      <c r="AC162" s="124">
        <v>0.58429533969132152</v>
      </c>
      <c r="AD162" s="124">
        <v>2.3428178891284275</v>
      </c>
      <c r="AE162" s="124">
        <v>2.3777556764938512</v>
      </c>
      <c r="AF162" s="124">
        <v>0.2199862904651107</v>
      </c>
      <c r="AG162" s="124">
        <v>1.1594878903170469</v>
      </c>
      <c r="AH162" s="124">
        <v>0.58154084885356006</v>
      </c>
      <c r="AI162" s="124">
        <v>0.66157593908194301</v>
      </c>
      <c r="AJ162" s="124">
        <v>0.64630926400807909</v>
      </c>
      <c r="AK162" s="124">
        <v>0.28101443687297856</v>
      </c>
      <c r="AL162" s="121">
        <v>2.4975047177716633E-2</v>
      </c>
      <c r="AM162" s="466"/>
      <c r="AN162" s="466"/>
      <c r="AO162" s="466"/>
      <c r="AP162" s="466"/>
      <c r="AQ162" s="466"/>
      <c r="AR162" s="466"/>
      <c r="AS162" s="466"/>
      <c r="AT162" s="466"/>
      <c r="AU162" s="466"/>
      <c r="AV162" s="466"/>
      <c r="AW162" s="466"/>
      <c r="AX162" s="466"/>
      <c r="AY162" s="466"/>
      <c r="AZ162" s="182"/>
      <c r="BA162" s="799"/>
      <c r="BB162" s="625" t="s">
        <v>456</v>
      </c>
      <c r="BC162" s="478">
        <v>75.901826000000014</v>
      </c>
      <c r="BD162" s="463">
        <v>132.75880800000002</v>
      </c>
      <c r="BE162" s="463">
        <v>156.79580799999999</v>
      </c>
      <c r="BF162" s="463">
        <v>241.94431000000003</v>
      </c>
      <c r="BG162" s="482">
        <v>196.162319</v>
      </c>
      <c r="BH162" s="478">
        <v>62.677703000000008</v>
      </c>
      <c r="BI162" s="463">
        <v>41.600464999999993</v>
      </c>
      <c r="BJ162" s="463">
        <v>60.415004999999994</v>
      </c>
      <c r="BK162" s="463">
        <v>23.878627000000002</v>
      </c>
      <c r="BL162" s="482">
        <v>26.843049999999998</v>
      </c>
      <c r="BM162" s="478">
        <v>35.485551000000001</v>
      </c>
      <c r="BN162" s="463">
        <v>91.40391000000001</v>
      </c>
      <c r="BO162" s="463">
        <v>85.683902999999987</v>
      </c>
      <c r="BP162" s="463">
        <v>144.26834899999997</v>
      </c>
      <c r="BQ162" s="482">
        <v>231.30650800000001</v>
      </c>
      <c r="BR162" s="478">
        <v>0.74787599999999999</v>
      </c>
      <c r="BS162" s="463">
        <v>0</v>
      </c>
      <c r="BT162" s="463">
        <v>0</v>
      </c>
      <c r="BU162" s="463">
        <v>153.29132999999999</v>
      </c>
      <c r="BV162" s="463">
        <v>8.7614999999999998E-2</v>
      </c>
      <c r="BW162" s="463">
        <v>14.197071999999999</v>
      </c>
      <c r="BX162" s="463">
        <v>100.65030400000001</v>
      </c>
      <c r="BY162" s="464">
        <v>7.8716950000000008</v>
      </c>
      <c r="BZ162" s="464">
        <v>0</v>
      </c>
      <c r="CA162" s="464">
        <v>11.722803000000001</v>
      </c>
      <c r="CB162" s="464">
        <v>0</v>
      </c>
      <c r="CC162" s="464">
        <v>41.884267000000001</v>
      </c>
      <c r="CD162" s="464">
        <v>170.227822</v>
      </c>
      <c r="CE162" s="464">
        <v>119.86178500000004</v>
      </c>
      <c r="CF162" s="464">
        <v>12.229602</v>
      </c>
      <c r="CG162" s="464">
        <v>93.524721999999983</v>
      </c>
      <c r="CH162" s="464">
        <v>32.077600000000004</v>
      </c>
      <c r="CI162" s="464">
        <v>14.619928999999997</v>
      </c>
      <c r="CJ162" s="464">
        <v>13.288803</v>
      </c>
      <c r="CK162" s="464">
        <v>16.674430000000001</v>
      </c>
      <c r="CL162" s="464">
        <v>0.60541599999999995</v>
      </c>
      <c r="CM162" s="8"/>
      <c r="CN162" s="8"/>
      <c r="CO162" s="8"/>
      <c r="CP162" s="8"/>
      <c r="CQ162" s="8"/>
      <c r="CR162" s="8"/>
      <c r="CS162" s="8"/>
      <c r="CT162" s="8"/>
      <c r="CU162" s="8"/>
      <c r="CV162" s="8"/>
      <c r="CW162" s="8"/>
      <c r="CX162" s="8"/>
      <c r="CY162" s="8"/>
      <c r="CZ162" s="8"/>
    </row>
    <row r="163" s="341" customFormat="true" ht="15" customHeight="true" x14ac:dyDescent="0.2">
      <c r="A163" s="809"/>
      <c r="B163" s="408" t="s">
        <v>46</v>
      </c>
      <c r="C163" s="125">
        <v>0</v>
      </c>
      <c r="D163" s="124">
        <v>3.1295234265053852E-2</v>
      </c>
      <c r="E163" s="124">
        <v>5.0696027249702416E-2</v>
      </c>
      <c r="F163" s="124">
        <v>0.13600408688091684</v>
      </c>
      <c r="G163" s="123">
        <v>0.15304403991936003</v>
      </c>
      <c r="H163" s="122">
        <v>0</v>
      </c>
      <c r="I163" s="124">
        <v>0.24222859504801939</v>
      </c>
      <c r="J163" s="124">
        <v>0.61165081173299163</v>
      </c>
      <c r="K163" s="124">
        <v>0</v>
      </c>
      <c r="L163" s="121">
        <v>6.6350042669139062E-2</v>
      </c>
      <c r="M163" s="125">
        <v>0</v>
      </c>
      <c r="N163" s="124">
        <v>4.0533573460120681E-2</v>
      </c>
      <c r="O163" s="124">
        <v>0</v>
      </c>
      <c r="P163" s="124">
        <v>6.5437323359137226E-2</v>
      </c>
      <c r="Q163" s="123">
        <v>0.10468526830360449</v>
      </c>
      <c r="R163" s="122">
        <v>0</v>
      </c>
      <c r="S163" s="124">
        <v>0</v>
      </c>
      <c r="T163" s="124">
        <v>0</v>
      </c>
      <c r="U163" s="124">
        <v>0.38670238278970903</v>
      </c>
      <c r="V163" s="124">
        <v>0</v>
      </c>
      <c r="W163" s="124">
        <v>0</v>
      </c>
      <c r="X163" s="124">
        <v>0</v>
      </c>
      <c r="Y163" s="124">
        <v>0</v>
      </c>
      <c r="Z163" s="124">
        <v>0</v>
      </c>
      <c r="AA163" s="124">
        <v>0.15998966084871405</v>
      </c>
      <c r="AB163" s="124">
        <v>0</v>
      </c>
      <c r="AC163" s="124">
        <v>0.1410549626028991</v>
      </c>
      <c r="AD163" s="124">
        <v>0</v>
      </c>
      <c r="AE163" s="124">
        <v>0</v>
      </c>
      <c r="AF163" s="124">
        <v>0.19660462034189635</v>
      </c>
      <c r="AG163" s="124">
        <v>0.26067834867038736</v>
      </c>
      <c r="AH163" s="124">
        <v>0.11332084213167139</v>
      </c>
      <c r="AI163" s="124">
        <v>0</v>
      </c>
      <c r="AJ163" s="124">
        <v>0</v>
      </c>
      <c r="AK163" s="124">
        <v>0</v>
      </c>
      <c r="AL163" s="121">
        <v>0</v>
      </c>
      <c r="AM163" s="466"/>
      <c r="AN163" s="466"/>
      <c r="AO163" s="466"/>
      <c r="AP163" s="466"/>
      <c r="AQ163" s="466"/>
      <c r="AR163" s="466"/>
      <c r="AS163" s="466"/>
      <c r="AT163" s="466"/>
      <c r="AU163" s="466"/>
      <c r="AV163" s="466"/>
      <c r="AW163" s="466"/>
      <c r="AX163" s="466"/>
      <c r="AY163" s="466"/>
      <c r="AZ163" s="182"/>
      <c r="BA163" s="799"/>
      <c r="BB163" s="625" t="s">
        <v>46</v>
      </c>
      <c r="BC163" s="478">
        <v>0</v>
      </c>
      <c r="BD163" s="463">
        <v>6.2507400000000004</v>
      </c>
      <c r="BE163" s="463">
        <v>10.111297</v>
      </c>
      <c r="BF163" s="463">
        <v>27.088685000000002</v>
      </c>
      <c r="BG163" s="482">
        <v>30.639057999999999</v>
      </c>
      <c r="BH163" s="478">
        <v>0</v>
      </c>
      <c r="BI163" s="463">
        <v>10.929755</v>
      </c>
      <c r="BJ163" s="463">
        <v>27.640900000000002</v>
      </c>
      <c r="BK163" s="463">
        <v>0</v>
      </c>
      <c r="BL163" s="482">
        <v>2.9981580000000001</v>
      </c>
      <c r="BM163" s="478">
        <v>0</v>
      </c>
      <c r="BN163" s="463">
        <v>6.2507400000000004</v>
      </c>
      <c r="BO163" s="463">
        <v>0</v>
      </c>
      <c r="BP163" s="463">
        <v>10.111297</v>
      </c>
      <c r="BQ163" s="482">
        <v>16.158930000000002</v>
      </c>
      <c r="BR163" s="478">
        <v>0</v>
      </c>
      <c r="BS163" s="463">
        <v>0</v>
      </c>
      <c r="BT163" s="463">
        <v>0</v>
      </c>
      <c r="BU163" s="463">
        <v>16.158930000000002</v>
      </c>
      <c r="BV163" s="463">
        <v>0</v>
      </c>
      <c r="BW163" s="463">
        <v>0</v>
      </c>
      <c r="BX163" s="463">
        <v>0</v>
      </c>
      <c r="BY163" s="464">
        <v>0</v>
      </c>
      <c r="BZ163" s="464">
        <v>0</v>
      </c>
      <c r="CA163" s="464">
        <v>9.6126459999999998</v>
      </c>
      <c r="CB163" s="464">
        <v>0</v>
      </c>
      <c r="CC163" s="464">
        <v>10.111297</v>
      </c>
      <c r="CD163" s="464">
        <v>0</v>
      </c>
      <c r="CE163" s="464">
        <v>0</v>
      </c>
      <c r="CF163" s="464">
        <v>10.929755</v>
      </c>
      <c r="CG163" s="464">
        <v>21.026412000000001</v>
      </c>
      <c r="CH163" s="464">
        <v>6.2507400000000004</v>
      </c>
      <c r="CI163" s="464">
        <v>0</v>
      </c>
      <c r="CJ163" s="464">
        <v>0</v>
      </c>
      <c r="CK163" s="464">
        <v>0</v>
      </c>
      <c r="CL163" s="464">
        <v>0</v>
      </c>
      <c r="CM163" s="8"/>
      <c r="CN163" s="8"/>
      <c r="CO163" s="8"/>
      <c r="CP163" s="8"/>
      <c r="CQ163" s="8"/>
      <c r="CR163" s="8"/>
      <c r="CS163" s="8"/>
      <c r="CT163" s="8"/>
      <c r="CU163" s="8"/>
      <c r="CV163" s="8"/>
      <c r="CW163" s="8"/>
      <c r="CX163" s="8"/>
      <c r="CY163" s="8"/>
      <c r="CZ163" s="8"/>
    </row>
    <row r="164" s="401" customFormat="true" ht="15" customHeight="true" x14ac:dyDescent="0.2">
      <c r="A164" s="141"/>
      <c r="B164" s="19"/>
      <c r="C164" s="104"/>
      <c r="D164" s="106"/>
      <c r="E164" s="106"/>
      <c r="F164" s="106"/>
      <c r="G164" s="105"/>
      <c r="H164" s="103"/>
      <c r="I164" s="106"/>
      <c r="J164" s="106"/>
      <c r="K164" s="106"/>
      <c r="L164" s="102"/>
      <c r="M164" s="104"/>
      <c r="N164" s="106"/>
      <c r="O164" s="106"/>
      <c r="P164" s="106"/>
      <c r="Q164" s="105"/>
      <c r="R164" s="103"/>
      <c r="S164" s="106"/>
      <c r="T164" s="106"/>
      <c r="U164" s="106"/>
      <c r="V164" s="106"/>
      <c r="W164" s="106"/>
      <c r="X164" s="106"/>
      <c r="Y164" s="106"/>
      <c r="Z164" s="106"/>
      <c r="AA164" s="106"/>
      <c r="AB164" s="106"/>
      <c r="AC164" s="106"/>
      <c r="AD164" s="106"/>
      <c r="AE164" s="106"/>
      <c r="AF164" s="106"/>
      <c r="AG164" s="106"/>
      <c r="AH164" s="106"/>
      <c r="AI164" s="106"/>
      <c r="AJ164" s="106"/>
      <c r="AK164" s="106"/>
      <c r="AL164" s="102"/>
      <c r="AM164" s="184"/>
      <c r="AN164" s="184"/>
      <c r="AO164" s="184"/>
      <c r="AP164" s="184"/>
      <c r="AQ164" s="184"/>
      <c r="AR164" s="184"/>
      <c r="AS164" s="184"/>
      <c r="AT164" s="184"/>
      <c r="AU164" s="184"/>
      <c r="AV164" s="184"/>
      <c r="AW164" s="184"/>
      <c r="AX164" s="184"/>
      <c r="AY164" s="184"/>
      <c r="AZ164" s="374"/>
      <c r="BA164" s="800"/>
      <c r="BB164" s="625" t="s">
        <v>178</v>
      </c>
      <c r="BC164" s="478">
        <v>19961.756462000012</v>
      </c>
      <c r="BD164" s="463">
        <v>19973.456491999976</v>
      </c>
      <c r="BE164" s="463">
        <v>19944.949433999984</v>
      </c>
      <c r="BF164" s="463">
        <v>19917.552200999999</v>
      </c>
      <c r="BG164" s="482">
        <v>20019.765562999994</v>
      </c>
      <c r="BH164" s="478">
        <v>4483.2128539999976</v>
      </c>
      <c r="BI164" s="463">
        <v>4512.1654599999993</v>
      </c>
      <c r="BJ164" s="463">
        <v>4519.0653670000011</v>
      </c>
      <c r="BK164" s="463">
        <v>4527.8345370000015</v>
      </c>
      <c r="BL164" s="482">
        <v>4518.6979229999997</v>
      </c>
      <c r="BM164" s="478">
        <v>15483.552725000029</v>
      </c>
      <c r="BN164" s="463">
        <v>15421.142195000022</v>
      </c>
      <c r="BO164" s="463">
        <v>15464.203728</v>
      </c>
      <c r="BP164" s="463">
        <v>15451.880488000015</v>
      </c>
      <c r="BQ164" s="482">
        <v>15435.724875000033</v>
      </c>
      <c r="BR164" s="478">
        <v>1434.2760799999971</v>
      </c>
      <c r="BS164" s="463">
        <v>4672.1585810000024</v>
      </c>
      <c r="BT164" s="463">
        <v>472.26647000000003</v>
      </c>
      <c r="BU164" s="463">
        <v>4178.6476420000026</v>
      </c>
      <c r="BV164" s="463">
        <v>466.95512300000007</v>
      </c>
      <c r="BW164" s="463">
        <v>5859.8099580000107</v>
      </c>
      <c r="BX164" s="463">
        <v>6603.9349500000071</v>
      </c>
      <c r="BY164" s="464">
        <v>3878.1584560000042</v>
      </c>
      <c r="BZ164" s="464">
        <v>5236.622044000007</v>
      </c>
      <c r="CA164" s="464">
        <v>6008.2920039999972</v>
      </c>
      <c r="CB164" s="464">
        <v>9766.1443400000007</v>
      </c>
      <c r="CC164" s="464">
        <v>7168.3383649999869</v>
      </c>
      <c r="CD164" s="464">
        <v>7265.943409000005</v>
      </c>
      <c r="CE164" s="464">
        <v>5040.9630470000056</v>
      </c>
      <c r="CF164" s="464">
        <v>5559.2564309999971</v>
      </c>
      <c r="CG164" s="464">
        <v>8066.0369790000013</v>
      </c>
      <c r="CH164" s="464">
        <v>5515.9667740000123</v>
      </c>
      <c r="CI164" s="464">
        <v>2209.8640740000019</v>
      </c>
      <c r="CJ164" s="464">
        <v>2056.105914000002</v>
      </c>
      <c r="CK164" s="464">
        <v>5933.6560020000024</v>
      </c>
      <c r="CL164" s="464">
        <v>2424.0835090000041</v>
      </c>
      <c r="CM164" s="8"/>
      <c r="CN164" s="8"/>
      <c r="CO164" s="8"/>
      <c r="CP164" s="8"/>
      <c r="CQ164" s="8"/>
      <c r="CR164" s="8"/>
      <c r="CS164" s="8"/>
      <c r="CT164" s="8"/>
      <c r="CU164" s="8"/>
      <c r="CV164" s="8"/>
      <c r="CW164" s="8"/>
      <c r="CX164" s="8"/>
      <c r="CY164" s="8"/>
      <c r="CZ164" s="8"/>
    </row>
    <row r="165" s="401" customFormat="true" ht="15" customHeight="true" x14ac:dyDescent="0.2">
      <c r="A165" s="163"/>
      <c r="B165" s="77"/>
      <c r="C165" s="104"/>
      <c r="D165" s="106"/>
      <c r="E165" s="106"/>
      <c r="F165" s="106"/>
      <c r="G165" s="105"/>
      <c r="H165" s="103"/>
      <c r="I165" s="106"/>
      <c r="J165" s="106"/>
      <c r="K165" s="106"/>
      <c r="L165" s="102"/>
      <c r="M165" s="104"/>
      <c r="N165" s="106"/>
      <c r="O165" s="106"/>
      <c r="P165" s="106"/>
      <c r="Q165" s="105"/>
      <c r="R165" s="103"/>
      <c r="S165" s="106"/>
      <c r="T165" s="106"/>
      <c r="U165" s="106"/>
      <c r="V165" s="106"/>
      <c r="W165" s="106"/>
      <c r="X165" s="106"/>
      <c r="Y165" s="106"/>
      <c r="Z165" s="106"/>
      <c r="AA165" s="106"/>
      <c r="AB165" s="106"/>
      <c r="AC165" s="106"/>
      <c r="AD165" s="106"/>
      <c r="AE165" s="106"/>
      <c r="AF165" s="106"/>
      <c r="AG165" s="106"/>
      <c r="AH165" s="106"/>
      <c r="AI165" s="106"/>
      <c r="AJ165" s="106"/>
      <c r="AK165" s="106"/>
      <c r="AL165" s="102"/>
      <c r="AM165" s="184"/>
      <c r="AN165" s="184"/>
      <c r="AO165" s="184"/>
      <c r="AP165" s="184"/>
      <c r="AQ165" s="184"/>
      <c r="AR165" s="184"/>
      <c r="AS165" s="184"/>
      <c r="AT165" s="184"/>
      <c r="AU165" s="184"/>
      <c r="AV165" s="184"/>
      <c r="AW165" s="184"/>
      <c r="AX165" s="184"/>
      <c r="AY165" s="184"/>
      <c r="AZ165" s="374"/>
      <c r="BA165" s="626"/>
      <c r="BB165" s="625"/>
      <c r="BC165" s="478"/>
      <c r="BD165" s="463"/>
      <c r="BE165" s="463"/>
      <c r="BF165" s="463"/>
      <c r="BG165" s="482"/>
      <c r="BH165" s="478"/>
      <c r="BI165" s="463"/>
      <c r="BJ165" s="463"/>
      <c r="BK165" s="463"/>
      <c r="BL165" s="482"/>
      <c r="BM165" s="478"/>
      <c r="BN165" s="463"/>
      <c r="BO165" s="463"/>
      <c r="BP165" s="463"/>
      <c r="BQ165" s="482"/>
      <c r="BR165" s="478"/>
      <c r="BS165" s="463"/>
      <c r="BT165" s="463"/>
      <c r="BU165" s="463"/>
      <c r="BV165" s="463"/>
      <c r="BW165" s="463"/>
      <c r="BX165" s="463"/>
      <c r="BY165" s="464"/>
      <c r="BZ165" s="464"/>
      <c r="CA165" s="464"/>
      <c r="CB165" s="464"/>
      <c r="CC165" s="464"/>
      <c r="CD165" s="464"/>
      <c r="CE165" s="464"/>
      <c r="CF165" s="464"/>
      <c r="CG165" s="464"/>
      <c r="CH165" s="464"/>
      <c r="CI165" s="464"/>
      <c r="CJ165" s="464"/>
      <c r="CK165" s="464"/>
      <c r="CL165" s="464"/>
      <c r="CM165" s="8"/>
      <c r="CN165" s="8"/>
      <c r="CO165" s="8"/>
      <c r="CP165" s="8"/>
      <c r="CQ165" s="8"/>
      <c r="CR165" s="8"/>
      <c r="CS165" s="8"/>
      <c r="CT165" s="8"/>
      <c r="CU165" s="8"/>
      <c r="CV165" s="8"/>
      <c r="CW165" s="8"/>
      <c r="CX165" s="8"/>
      <c r="CY165" s="8"/>
      <c r="CZ165" s="8"/>
    </row>
    <row r="166" s="401" customFormat="true" ht="15" customHeight="true" x14ac:dyDescent="0.2">
      <c r="A166" s="163"/>
      <c r="B166" s="77"/>
      <c r="C166" s="104"/>
      <c r="D166" s="106"/>
      <c r="E166" s="106"/>
      <c r="F166" s="106"/>
      <c r="G166" s="105"/>
      <c r="H166" s="103"/>
      <c r="I166" s="106"/>
      <c r="J166" s="106"/>
      <c r="K166" s="106"/>
      <c r="L166" s="102"/>
      <c r="M166" s="104"/>
      <c r="N166" s="106"/>
      <c r="O166" s="106"/>
      <c r="P166" s="106"/>
      <c r="Q166" s="105"/>
      <c r="R166" s="103"/>
      <c r="S166" s="106"/>
      <c r="T166" s="106"/>
      <c r="U166" s="106"/>
      <c r="V166" s="106"/>
      <c r="W166" s="106"/>
      <c r="X166" s="106"/>
      <c r="Y166" s="106"/>
      <c r="Z166" s="106"/>
      <c r="AA166" s="106"/>
      <c r="AB166" s="106"/>
      <c r="AC166" s="106"/>
      <c r="AD166" s="106"/>
      <c r="AE166" s="106"/>
      <c r="AF166" s="106"/>
      <c r="AG166" s="106"/>
      <c r="AH166" s="106"/>
      <c r="AI166" s="106"/>
      <c r="AJ166" s="106"/>
      <c r="AK166" s="106"/>
      <c r="AL166" s="102"/>
      <c r="AM166" s="184"/>
      <c r="AN166" s="184"/>
      <c r="AO166" s="184"/>
      <c r="AP166" s="184"/>
      <c r="AQ166" s="184"/>
      <c r="AR166" s="184"/>
      <c r="AS166" s="184"/>
      <c r="AT166" s="184"/>
      <c r="AU166" s="184"/>
      <c r="AV166" s="184"/>
      <c r="AW166" s="184"/>
      <c r="AX166" s="184"/>
      <c r="AY166" s="184"/>
      <c r="AZ166" s="374"/>
      <c r="BA166" s="626"/>
      <c r="BB166" s="625"/>
      <c r="BC166" s="478"/>
      <c r="BD166" s="463"/>
      <c r="BE166" s="463"/>
      <c r="BF166" s="463"/>
      <c r="BG166" s="482"/>
      <c r="BH166" s="478"/>
      <c r="BI166" s="463"/>
      <c r="BJ166" s="463"/>
      <c r="BK166" s="463"/>
      <c r="BL166" s="482"/>
      <c r="BM166" s="478"/>
      <c r="BN166" s="463"/>
      <c r="BO166" s="463"/>
      <c r="BP166" s="463"/>
      <c r="BQ166" s="482"/>
      <c r="BR166" s="478"/>
      <c r="BS166" s="463"/>
      <c r="BT166" s="463"/>
      <c r="BU166" s="463"/>
      <c r="BV166" s="463"/>
      <c r="BW166" s="463"/>
      <c r="BX166" s="463"/>
      <c r="BY166" s="464"/>
      <c r="BZ166" s="464"/>
      <c r="CA166" s="464"/>
      <c r="CB166" s="464"/>
      <c r="CC166" s="464"/>
      <c r="CD166" s="464"/>
      <c r="CE166" s="464"/>
      <c r="CF166" s="464"/>
      <c r="CG166" s="464"/>
      <c r="CH166" s="464"/>
      <c r="CI166" s="464"/>
      <c r="CJ166" s="464"/>
      <c r="CK166" s="464"/>
      <c r="CL166" s="464"/>
      <c r="CM166" s="8"/>
      <c r="CN166" s="8"/>
      <c r="CO166" s="8"/>
      <c r="CP166" s="8"/>
      <c r="CQ166" s="8"/>
      <c r="CR166" s="8"/>
      <c r="CS166" s="8"/>
      <c r="CT166" s="8"/>
      <c r="CU166" s="8"/>
      <c r="CV166" s="8"/>
      <c r="CW166" s="8"/>
      <c r="CX166" s="8"/>
      <c r="CY166" s="8"/>
      <c r="CZ166" s="8"/>
    </row>
    <row r="167" s="401" customFormat="true" ht="15" customHeight="true" x14ac:dyDescent="0.2">
      <c r="A167" s="163"/>
      <c r="B167" s="77"/>
      <c r="C167" s="104"/>
      <c r="D167" s="106"/>
      <c r="E167" s="106"/>
      <c r="F167" s="106"/>
      <c r="G167" s="105"/>
      <c r="H167" s="103"/>
      <c r="I167" s="106"/>
      <c r="J167" s="106"/>
      <c r="K167" s="106"/>
      <c r="L167" s="102"/>
      <c r="M167" s="104"/>
      <c r="N167" s="106"/>
      <c r="O167" s="106"/>
      <c r="P167" s="106"/>
      <c r="Q167" s="105"/>
      <c r="R167" s="103"/>
      <c r="S167" s="106"/>
      <c r="T167" s="106"/>
      <c r="U167" s="106"/>
      <c r="V167" s="106"/>
      <c r="W167" s="106"/>
      <c r="X167" s="106"/>
      <c r="Y167" s="106"/>
      <c r="Z167" s="106"/>
      <c r="AA167" s="106"/>
      <c r="AB167" s="106"/>
      <c r="AC167" s="106"/>
      <c r="AD167" s="106"/>
      <c r="AE167" s="106"/>
      <c r="AF167" s="106"/>
      <c r="AG167" s="106"/>
      <c r="AH167" s="106"/>
      <c r="AI167" s="106"/>
      <c r="AJ167" s="106"/>
      <c r="AK167" s="106"/>
      <c r="AL167" s="102"/>
      <c r="AM167" s="184"/>
      <c r="AN167" s="184"/>
      <c r="AO167" s="184"/>
      <c r="AP167" s="184"/>
      <c r="AQ167" s="184"/>
      <c r="AR167" s="184"/>
      <c r="AS167" s="184"/>
      <c r="AT167" s="184"/>
      <c r="AU167" s="184"/>
      <c r="AV167" s="184"/>
      <c r="AW167" s="184"/>
      <c r="AX167" s="184"/>
      <c r="AY167" s="184"/>
      <c r="AZ167" s="374"/>
      <c r="BA167" s="626"/>
      <c r="BB167" s="625"/>
      <c r="BC167" s="478"/>
      <c r="BD167" s="463"/>
      <c r="BE167" s="463"/>
      <c r="BF167" s="463"/>
      <c r="BG167" s="482"/>
      <c r="BH167" s="478"/>
      <c r="BI167" s="463"/>
      <c r="BJ167" s="463"/>
      <c r="BK167" s="463"/>
      <c r="BL167" s="482"/>
      <c r="BM167" s="478"/>
      <c r="BN167" s="463"/>
      <c r="BO167" s="463"/>
      <c r="BP167" s="463"/>
      <c r="BQ167" s="482"/>
      <c r="BR167" s="478"/>
      <c r="BS167" s="463"/>
      <c r="BT167" s="463"/>
      <c r="BU167" s="463"/>
      <c r="BV167" s="463"/>
      <c r="BW167" s="463"/>
      <c r="BX167" s="463"/>
      <c r="BY167" s="464"/>
      <c r="BZ167" s="464"/>
      <c r="CA167" s="464"/>
      <c r="CB167" s="464"/>
      <c r="CC167" s="464"/>
      <c r="CD167" s="464"/>
      <c r="CE167" s="464"/>
      <c r="CF167" s="464"/>
      <c r="CG167" s="464"/>
      <c r="CH167" s="464"/>
      <c r="CI167" s="464"/>
      <c r="CJ167" s="464"/>
      <c r="CK167" s="464"/>
      <c r="CL167" s="464"/>
      <c r="CM167" s="8"/>
      <c r="CN167" s="8"/>
      <c r="CO167" s="8"/>
      <c r="CP167" s="8"/>
      <c r="CQ167" s="8"/>
      <c r="CR167" s="8"/>
      <c r="CS167" s="8"/>
      <c r="CT167" s="8"/>
      <c r="CU167" s="8"/>
      <c r="CV167" s="8"/>
      <c r="CW167" s="8"/>
      <c r="CX167" s="8"/>
      <c r="CY167" s="8"/>
      <c r="CZ167" s="8"/>
    </row>
    <row r="168" s="401" customFormat="true" ht="15" customHeight="true" x14ac:dyDescent="0.2">
      <c r="A168" s="163"/>
      <c r="B168" s="77"/>
      <c r="C168" s="104"/>
      <c r="D168" s="106"/>
      <c r="E168" s="106"/>
      <c r="F168" s="106"/>
      <c r="G168" s="105"/>
      <c r="H168" s="103"/>
      <c r="I168" s="106"/>
      <c r="J168" s="106"/>
      <c r="K168" s="106"/>
      <c r="L168" s="102"/>
      <c r="M168" s="104"/>
      <c r="N168" s="106"/>
      <c r="O168" s="106"/>
      <c r="P168" s="106"/>
      <c r="Q168" s="105"/>
      <c r="R168" s="103"/>
      <c r="S168" s="106"/>
      <c r="T168" s="106"/>
      <c r="U168" s="106"/>
      <c r="V168" s="106"/>
      <c r="W168" s="106"/>
      <c r="X168" s="106"/>
      <c r="Y168" s="106"/>
      <c r="Z168" s="106"/>
      <c r="AA168" s="106"/>
      <c r="AB168" s="106"/>
      <c r="AC168" s="106"/>
      <c r="AD168" s="106"/>
      <c r="AE168" s="106"/>
      <c r="AF168" s="106"/>
      <c r="AG168" s="106"/>
      <c r="AH168" s="106"/>
      <c r="AI168" s="106"/>
      <c r="AJ168" s="106"/>
      <c r="AK168" s="106"/>
      <c r="AL168" s="102"/>
      <c r="AM168" s="184"/>
      <c r="AN168" s="184"/>
      <c r="AO168" s="184"/>
      <c r="AP168" s="184"/>
      <c r="AQ168" s="184"/>
      <c r="AR168" s="184"/>
      <c r="AS168" s="184"/>
      <c r="AT168" s="184"/>
      <c r="AU168" s="184"/>
      <c r="AV168" s="184"/>
      <c r="AW168" s="184"/>
      <c r="AX168" s="184"/>
      <c r="AY168" s="184"/>
      <c r="AZ168" s="374"/>
      <c r="BA168" s="626"/>
      <c r="BB168" s="625"/>
      <c r="BC168" s="478"/>
      <c r="BD168" s="463"/>
      <c r="BE168" s="463"/>
      <c r="BF168" s="463"/>
      <c r="BG168" s="482"/>
      <c r="BH168" s="478"/>
      <c r="BI168" s="463"/>
      <c r="BJ168" s="463"/>
      <c r="BK168" s="463"/>
      <c r="BL168" s="482"/>
      <c r="BM168" s="478"/>
      <c r="BN168" s="463"/>
      <c r="BO168" s="463"/>
      <c r="BP168" s="463"/>
      <c r="BQ168" s="482"/>
      <c r="BR168" s="478"/>
      <c r="BS168" s="463"/>
      <c r="BT168" s="463"/>
      <c r="BU168" s="463"/>
      <c r="BV168" s="463"/>
      <c r="BW168" s="463"/>
      <c r="BX168" s="463"/>
      <c r="BY168" s="464"/>
      <c r="BZ168" s="464"/>
      <c r="CA168" s="464"/>
      <c r="CB168" s="464"/>
      <c r="CC168" s="464"/>
      <c r="CD168" s="464"/>
      <c r="CE168" s="464"/>
      <c r="CF168" s="464"/>
      <c r="CG168" s="464"/>
      <c r="CH168" s="464"/>
      <c r="CI168" s="464"/>
      <c r="CJ168" s="464"/>
      <c r="CK168" s="464"/>
      <c r="CL168" s="464"/>
      <c r="CM168" s="8"/>
      <c r="CN168" s="8"/>
      <c r="CO168" s="8"/>
      <c r="CP168" s="8"/>
      <c r="CQ168" s="8"/>
      <c r="CR168" s="8"/>
      <c r="CS168" s="8"/>
      <c r="CT168" s="8"/>
      <c r="CU168" s="8"/>
      <c r="CV168" s="8"/>
      <c r="CW168" s="8"/>
      <c r="CX168" s="8"/>
      <c r="CY168" s="8"/>
      <c r="CZ168" s="8"/>
    </row>
    <row r="169" s="401" customFormat="true" ht="15" customHeight="true" x14ac:dyDescent="0.2">
      <c r="A169" s="163"/>
      <c r="B169" s="77"/>
      <c r="C169" s="104"/>
      <c r="D169" s="106"/>
      <c r="E169" s="106"/>
      <c r="F169" s="106"/>
      <c r="G169" s="105"/>
      <c r="H169" s="103"/>
      <c r="I169" s="106"/>
      <c r="J169" s="106"/>
      <c r="K169" s="106"/>
      <c r="L169" s="102"/>
      <c r="M169" s="104"/>
      <c r="N169" s="106"/>
      <c r="O169" s="106"/>
      <c r="P169" s="106"/>
      <c r="Q169" s="105"/>
      <c r="R169" s="103"/>
      <c r="S169" s="106"/>
      <c r="T169" s="106"/>
      <c r="U169" s="106"/>
      <c r="V169" s="106"/>
      <c r="W169" s="106"/>
      <c r="X169" s="106"/>
      <c r="Y169" s="106"/>
      <c r="Z169" s="106"/>
      <c r="AA169" s="106"/>
      <c r="AB169" s="106"/>
      <c r="AC169" s="106"/>
      <c r="AD169" s="106"/>
      <c r="AE169" s="106"/>
      <c r="AF169" s="106"/>
      <c r="AG169" s="106"/>
      <c r="AH169" s="106"/>
      <c r="AI169" s="106"/>
      <c r="AJ169" s="106"/>
      <c r="AK169" s="106"/>
      <c r="AL169" s="102"/>
      <c r="AM169" s="184"/>
      <c r="AN169" s="184"/>
      <c r="AO169" s="184"/>
      <c r="AP169" s="184"/>
      <c r="AQ169" s="184"/>
      <c r="AR169" s="184"/>
      <c r="AS169" s="184"/>
      <c r="AT169" s="184"/>
      <c r="AU169" s="184"/>
      <c r="AV169" s="184"/>
      <c r="AW169" s="184"/>
      <c r="AX169" s="184"/>
      <c r="AY169" s="184"/>
      <c r="AZ169" s="374"/>
      <c r="BA169" s="626"/>
      <c r="BB169" s="625"/>
      <c r="BC169" s="478"/>
      <c r="BD169" s="463"/>
      <c r="BE169" s="463"/>
      <c r="BF169" s="463"/>
      <c r="BG169" s="482"/>
      <c r="BH169" s="478"/>
      <c r="BI169" s="463"/>
      <c r="BJ169" s="463"/>
      <c r="BK169" s="463"/>
      <c r="BL169" s="482"/>
      <c r="BM169" s="478"/>
      <c r="BN169" s="463"/>
      <c r="BO169" s="463"/>
      <c r="BP169" s="463"/>
      <c r="BQ169" s="482"/>
      <c r="BR169" s="478"/>
      <c r="BS169" s="463"/>
      <c r="BT169" s="463"/>
      <c r="BU169" s="463"/>
      <c r="BV169" s="463"/>
      <c r="BW169" s="463"/>
      <c r="BX169" s="463"/>
      <c r="BY169" s="464"/>
      <c r="BZ169" s="464"/>
      <c r="CA169" s="464"/>
      <c r="CB169" s="464"/>
      <c r="CC169" s="464"/>
      <c r="CD169" s="464"/>
      <c r="CE169" s="464"/>
      <c r="CF169" s="464"/>
      <c r="CG169" s="464"/>
      <c r="CH169" s="464"/>
      <c r="CI169" s="464"/>
      <c r="CJ169" s="464"/>
      <c r="CK169" s="464"/>
      <c r="CL169" s="464"/>
      <c r="CM169" s="8"/>
      <c r="CN169" s="8"/>
      <c r="CO169" s="8"/>
      <c r="CP169" s="8"/>
      <c r="CQ169" s="8"/>
      <c r="CR169" s="8"/>
      <c r="CS169" s="8"/>
      <c r="CT169" s="8"/>
      <c r="CU169" s="8"/>
      <c r="CV169" s="8"/>
      <c r="CW169" s="8"/>
      <c r="CX169" s="8"/>
      <c r="CY169" s="8"/>
      <c r="CZ169" s="8"/>
    </row>
    <row r="170" s="341" customFormat="true" ht="15" customHeight="true" x14ac:dyDescent="0.2">
      <c r="A170" s="164"/>
      <c r="B170" s="136"/>
      <c r="C170" s="89"/>
      <c r="D170" s="157"/>
      <c r="E170" s="157"/>
      <c r="F170" s="157"/>
      <c r="G170" s="146"/>
      <c r="H170" s="120"/>
      <c r="I170" s="157"/>
      <c r="J170" s="157"/>
      <c r="K170" s="157"/>
      <c r="L170" s="152"/>
      <c r="M170" s="89"/>
      <c r="N170" s="157"/>
      <c r="O170" s="157"/>
      <c r="P170" s="157"/>
      <c r="Q170" s="146"/>
      <c r="R170" s="120"/>
      <c r="S170" s="157"/>
      <c r="T170" s="157"/>
      <c r="U170" s="157"/>
      <c r="V170" s="157"/>
      <c r="W170" s="157"/>
      <c r="X170" s="157"/>
      <c r="Y170" s="157"/>
      <c r="Z170" s="157"/>
      <c r="AA170" s="157"/>
      <c r="AB170" s="157"/>
      <c r="AC170" s="157"/>
      <c r="AD170" s="157"/>
      <c r="AE170" s="157"/>
      <c r="AF170" s="157"/>
      <c r="AG170" s="157"/>
      <c r="AH170" s="157"/>
      <c r="AI170" s="157"/>
      <c r="AJ170" s="157"/>
      <c r="AK170" s="157"/>
      <c r="AL170" s="152"/>
      <c r="AM170" s="466"/>
      <c r="AN170" s="466"/>
      <c r="AO170" s="466"/>
      <c r="AP170" s="466"/>
      <c r="AQ170" s="466"/>
      <c r="AR170" s="466"/>
      <c r="AS170" s="466"/>
      <c r="AT170" s="466"/>
      <c r="AU170" s="466"/>
      <c r="AV170" s="466"/>
      <c r="AW170" s="466"/>
      <c r="AX170" s="466"/>
      <c r="AY170" s="466"/>
      <c r="AZ170" s="182"/>
      <c r="BA170" s="626"/>
      <c r="BB170" s="625"/>
      <c r="BC170" s="478"/>
      <c r="BD170" s="463"/>
      <c r="BE170" s="463"/>
      <c r="BF170" s="463"/>
      <c r="BG170" s="482"/>
      <c r="BH170" s="478"/>
      <c r="BI170" s="463"/>
      <c r="BJ170" s="463"/>
      <c r="BK170" s="463"/>
      <c r="BL170" s="482"/>
      <c r="BM170" s="478"/>
      <c r="BN170" s="463"/>
      <c r="BO170" s="463"/>
      <c r="BP170" s="463"/>
      <c r="BQ170" s="482"/>
      <c r="BR170" s="478"/>
      <c r="BS170" s="463"/>
      <c r="BT170" s="463"/>
      <c r="BU170" s="463"/>
      <c r="BV170" s="463"/>
      <c r="BW170" s="463"/>
      <c r="BX170" s="463"/>
      <c r="BY170" s="464"/>
      <c r="BZ170" s="464"/>
      <c r="CA170" s="464"/>
      <c r="CB170" s="464"/>
      <c r="CC170" s="464"/>
      <c r="CD170" s="464"/>
      <c r="CE170" s="464"/>
      <c r="CF170" s="464"/>
      <c r="CG170" s="464"/>
      <c r="CH170" s="464"/>
      <c r="CI170" s="464"/>
      <c r="CJ170" s="464"/>
      <c r="CK170" s="464"/>
      <c r="CL170" s="464"/>
      <c r="CM170" s="8"/>
      <c r="CN170" s="8"/>
      <c r="CO170" s="8"/>
      <c r="CP170" s="8"/>
      <c r="CQ170" s="8"/>
      <c r="CR170" s="8"/>
      <c r="CS170" s="8"/>
      <c r="CT170" s="8"/>
      <c r="CU170" s="8"/>
      <c r="CV170" s="8"/>
      <c r="CW170" s="8"/>
      <c r="CX170" s="8"/>
      <c r="CY170" s="8"/>
      <c r="CZ170" s="8"/>
    </row>
    <row r="171" s="341" customFormat="true" ht="15" customHeight="true" x14ac:dyDescent="0.2">
      <c r="A171" s="143"/>
      <c r="B171" s="137"/>
      <c r="C171" s="155"/>
      <c r="D171" s="154"/>
      <c r="E171" s="154"/>
      <c r="F171" s="154"/>
      <c r="G171" s="144"/>
      <c r="H171" s="147"/>
      <c r="I171" s="154"/>
      <c r="J171" s="154"/>
      <c r="K171" s="154"/>
      <c r="L171" s="150"/>
      <c r="M171" s="155"/>
      <c r="N171" s="154"/>
      <c r="O171" s="154"/>
      <c r="P171" s="154"/>
      <c r="Q171" s="144"/>
      <c r="R171" s="147"/>
      <c r="S171" s="154"/>
      <c r="T171" s="154"/>
      <c r="U171" s="154"/>
      <c r="V171" s="154"/>
      <c r="W171" s="154"/>
      <c r="X171" s="154"/>
      <c r="Y171" s="154"/>
      <c r="Z171" s="154"/>
      <c r="AA171" s="154"/>
      <c r="AB171" s="154"/>
      <c r="AC171" s="154"/>
      <c r="AD171" s="154"/>
      <c r="AE171" s="154"/>
      <c r="AF171" s="154"/>
      <c r="AG171" s="154"/>
      <c r="AH171" s="154"/>
      <c r="AI171" s="154"/>
      <c r="AJ171" s="154"/>
      <c r="AK171" s="154"/>
      <c r="AL171" s="150"/>
      <c r="AM171" s="466"/>
      <c r="AN171" s="466"/>
      <c r="AO171" s="466"/>
      <c r="AP171" s="466"/>
      <c r="AQ171" s="466"/>
      <c r="AR171" s="466"/>
      <c r="AS171" s="466"/>
      <c r="AT171" s="466"/>
      <c r="AU171" s="466"/>
      <c r="AV171" s="466"/>
      <c r="AW171" s="466"/>
      <c r="AX171" s="466"/>
      <c r="AY171" s="466"/>
      <c r="AZ171" s="182"/>
      <c r="BA171" s="626"/>
      <c r="BB171" s="625"/>
      <c r="BC171" s="478"/>
      <c r="BD171" s="463"/>
      <c r="BE171" s="463"/>
      <c r="BF171" s="463"/>
      <c r="BG171" s="482"/>
      <c r="BH171" s="478"/>
      <c r="BI171" s="463"/>
      <c r="BJ171" s="463"/>
      <c r="BK171" s="463"/>
      <c r="BL171" s="482"/>
      <c r="BM171" s="478"/>
      <c r="BN171" s="463"/>
      <c r="BO171" s="463"/>
      <c r="BP171" s="463"/>
      <c r="BQ171" s="482"/>
      <c r="BR171" s="478"/>
      <c r="BS171" s="463"/>
      <c r="BT171" s="463"/>
      <c r="BU171" s="463"/>
      <c r="BV171" s="463"/>
      <c r="BW171" s="463"/>
      <c r="BX171" s="463"/>
      <c r="BY171" s="464"/>
      <c r="BZ171" s="464"/>
      <c r="CA171" s="464"/>
      <c r="CB171" s="464"/>
      <c r="CC171" s="464"/>
      <c r="CD171" s="464"/>
      <c r="CE171" s="464"/>
      <c r="CF171" s="464"/>
      <c r="CG171" s="464"/>
      <c r="CH171" s="464"/>
      <c r="CI171" s="464"/>
      <c r="CJ171" s="464"/>
      <c r="CK171" s="464"/>
      <c r="CL171" s="464"/>
      <c r="CM171" s="8"/>
      <c r="CN171" s="8"/>
      <c r="CO171" s="8"/>
      <c r="CP171" s="8"/>
      <c r="CQ171" s="8"/>
      <c r="CR171" s="8"/>
      <c r="CS171" s="8"/>
      <c r="CT171" s="8"/>
      <c r="CU171" s="8"/>
      <c r="CV171" s="8"/>
      <c r="CW171" s="8"/>
      <c r="CX171" s="8"/>
      <c r="CY171" s="8"/>
      <c r="CZ171" s="8"/>
    </row>
    <row r="172" s="341" customFormat="true" ht="15" customHeight="true" x14ac:dyDescent="0.2">
      <c r="A172" s="143"/>
      <c r="B172" s="137"/>
      <c r="C172" s="155"/>
      <c r="D172" s="154"/>
      <c r="E172" s="154"/>
      <c r="F172" s="154"/>
      <c r="G172" s="144"/>
      <c r="H172" s="147"/>
      <c r="I172" s="154"/>
      <c r="J172" s="154"/>
      <c r="K172" s="154"/>
      <c r="L172" s="150"/>
      <c r="M172" s="155"/>
      <c r="N172" s="154"/>
      <c r="O172" s="154"/>
      <c r="P172" s="154"/>
      <c r="Q172" s="144"/>
      <c r="R172" s="147"/>
      <c r="S172" s="154"/>
      <c r="T172" s="154"/>
      <c r="U172" s="154"/>
      <c r="V172" s="154"/>
      <c r="W172" s="154"/>
      <c r="X172" s="154"/>
      <c r="Y172" s="154"/>
      <c r="Z172" s="154"/>
      <c r="AA172" s="154"/>
      <c r="AB172" s="154"/>
      <c r="AC172" s="154"/>
      <c r="AD172" s="154"/>
      <c r="AE172" s="154"/>
      <c r="AF172" s="154"/>
      <c r="AG172" s="154"/>
      <c r="AH172" s="154"/>
      <c r="AI172" s="154"/>
      <c r="AJ172" s="154"/>
      <c r="AK172" s="154"/>
      <c r="AL172" s="150"/>
      <c r="AM172" s="466"/>
      <c r="AN172" s="466"/>
      <c r="AO172" s="466"/>
      <c r="AP172" s="466"/>
      <c r="AQ172" s="466"/>
      <c r="AR172" s="466"/>
      <c r="AS172" s="466"/>
      <c r="AT172" s="466"/>
      <c r="AU172" s="466"/>
      <c r="AV172" s="466"/>
      <c r="AW172" s="466"/>
      <c r="AX172" s="466"/>
      <c r="AY172" s="466"/>
      <c r="AZ172" s="182"/>
      <c r="BA172" s="626"/>
      <c r="BB172" s="625"/>
      <c r="BC172" s="478"/>
      <c r="BD172" s="463"/>
      <c r="BE172" s="463"/>
      <c r="BF172" s="463"/>
      <c r="BG172" s="482"/>
      <c r="BH172" s="478"/>
      <c r="BI172" s="463"/>
      <c r="BJ172" s="463"/>
      <c r="BK172" s="463"/>
      <c r="BL172" s="482"/>
      <c r="BM172" s="478"/>
      <c r="BN172" s="463"/>
      <c r="BO172" s="463"/>
      <c r="BP172" s="463"/>
      <c r="BQ172" s="482"/>
      <c r="BR172" s="478"/>
      <c r="BS172" s="463"/>
      <c r="BT172" s="463"/>
      <c r="BU172" s="463"/>
      <c r="BV172" s="463"/>
      <c r="BW172" s="463"/>
      <c r="BX172" s="463"/>
      <c r="BY172" s="464"/>
      <c r="BZ172" s="464"/>
      <c r="CA172" s="464"/>
      <c r="CB172" s="464"/>
      <c r="CC172" s="464"/>
      <c r="CD172" s="464"/>
      <c r="CE172" s="464"/>
      <c r="CF172" s="464"/>
      <c r="CG172" s="464"/>
      <c r="CH172" s="464"/>
      <c r="CI172" s="464"/>
      <c r="CJ172" s="464"/>
      <c r="CK172" s="464"/>
      <c r="CL172" s="464"/>
      <c r="CM172" s="8"/>
      <c r="CN172" s="8"/>
      <c r="CO172" s="8"/>
      <c r="CP172" s="8"/>
      <c r="CQ172" s="8"/>
      <c r="CR172" s="8"/>
      <c r="CS172" s="8"/>
      <c r="CT172" s="8"/>
      <c r="CU172" s="8"/>
      <c r="CV172" s="8"/>
      <c r="CW172" s="8"/>
      <c r="CX172" s="8"/>
      <c r="CY172" s="8"/>
      <c r="CZ172" s="8"/>
    </row>
    <row r="173" s="341" customFormat="true" ht="15" customHeight="true" x14ac:dyDescent="0.2">
      <c r="A173" s="143"/>
      <c r="B173" s="137"/>
      <c r="C173" s="111"/>
      <c r="D173" s="110"/>
      <c r="E173" s="110"/>
      <c r="F173" s="110"/>
      <c r="G173" s="109"/>
      <c r="H173" s="108"/>
      <c r="I173" s="110"/>
      <c r="J173" s="110"/>
      <c r="K173" s="110"/>
      <c r="L173" s="107"/>
      <c r="M173" s="111"/>
      <c r="N173" s="110"/>
      <c r="O173" s="110"/>
      <c r="P173" s="110"/>
      <c r="Q173" s="109"/>
      <c r="R173" s="108"/>
      <c r="S173" s="110"/>
      <c r="T173" s="110"/>
      <c r="U173" s="110"/>
      <c r="V173" s="110"/>
      <c r="W173" s="110"/>
      <c r="X173" s="110"/>
      <c r="Y173" s="110"/>
      <c r="Z173" s="110"/>
      <c r="AA173" s="110"/>
      <c r="AB173" s="110"/>
      <c r="AC173" s="110"/>
      <c r="AD173" s="110"/>
      <c r="AE173" s="110"/>
      <c r="AF173" s="110"/>
      <c r="AG173" s="110"/>
      <c r="AH173" s="110"/>
      <c r="AI173" s="110"/>
      <c r="AJ173" s="110"/>
      <c r="AK173" s="110"/>
      <c r="AL173" s="107"/>
      <c r="AM173" s="466"/>
      <c r="AN173" s="466"/>
      <c r="AO173" s="466"/>
      <c r="AP173" s="466"/>
      <c r="AQ173" s="466"/>
      <c r="AR173" s="466"/>
      <c r="AS173" s="466"/>
      <c r="AT173" s="466"/>
      <c r="AU173" s="466"/>
      <c r="AV173" s="466"/>
      <c r="AW173" s="466"/>
      <c r="AX173" s="466"/>
      <c r="AY173" s="466"/>
      <c r="AZ173" s="182"/>
      <c r="BA173" s="626"/>
      <c r="BB173" s="625"/>
      <c r="BC173" s="478"/>
      <c r="BD173" s="463"/>
      <c r="BE173" s="463"/>
      <c r="BF173" s="463"/>
      <c r="BG173" s="482"/>
      <c r="BH173" s="478"/>
      <c r="BI173" s="463"/>
      <c r="BJ173" s="463"/>
      <c r="BK173" s="463"/>
      <c r="BL173" s="482"/>
      <c r="BM173" s="478"/>
      <c r="BN173" s="463"/>
      <c r="BO173" s="463"/>
      <c r="BP173" s="463"/>
      <c r="BQ173" s="482"/>
      <c r="BR173" s="478"/>
      <c r="BS173" s="463"/>
      <c r="BT173" s="463"/>
      <c r="BU173" s="463"/>
      <c r="BV173" s="463"/>
      <c r="BW173" s="463"/>
      <c r="BX173" s="463"/>
      <c r="BY173" s="464"/>
      <c r="BZ173" s="464"/>
      <c r="CA173" s="464"/>
      <c r="CB173" s="464"/>
      <c r="CC173" s="464"/>
      <c r="CD173" s="464"/>
      <c r="CE173" s="464"/>
      <c r="CF173" s="464"/>
      <c r="CG173" s="464"/>
      <c r="CH173" s="464"/>
      <c r="CI173" s="464"/>
      <c r="CJ173" s="464"/>
      <c r="CK173" s="464"/>
      <c r="CL173" s="464"/>
      <c r="CM173" s="8"/>
      <c r="CN173" s="8"/>
      <c r="CO173" s="8"/>
      <c r="CP173" s="8"/>
      <c r="CQ173" s="8"/>
      <c r="CR173" s="8"/>
      <c r="CS173" s="8"/>
      <c r="CT173" s="8"/>
      <c r="CU173" s="8"/>
      <c r="CV173" s="8"/>
      <c r="CW173" s="8"/>
      <c r="CX173" s="8"/>
      <c r="CY173" s="8"/>
      <c r="CZ173" s="8"/>
    </row>
    <row r="174" s="341" customFormat="true" ht="15" customHeight="true" x14ac:dyDescent="0.2">
      <c r="A174" s="143"/>
      <c r="B174" s="137"/>
      <c r="C174" s="111"/>
      <c r="D174" s="110"/>
      <c r="E174" s="110"/>
      <c r="F174" s="110"/>
      <c r="G174" s="109"/>
      <c r="H174" s="108"/>
      <c r="I174" s="110"/>
      <c r="J174" s="110"/>
      <c r="K174" s="110"/>
      <c r="L174" s="107"/>
      <c r="M174" s="111"/>
      <c r="N174" s="110"/>
      <c r="O174" s="110"/>
      <c r="P174" s="110"/>
      <c r="Q174" s="109"/>
      <c r="R174" s="108"/>
      <c r="S174" s="110"/>
      <c r="T174" s="110"/>
      <c r="U174" s="110"/>
      <c r="V174" s="110"/>
      <c r="W174" s="110"/>
      <c r="X174" s="110"/>
      <c r="Y174" s="110"/>
      <c r="Z174" s="110"/>
      <c r="AA174" s="110"/>
      <c r="AB174" s="110"/>
      <c r="AC174" s="110"/>
      <c r="AD174" s="110"/>
      <c r="AE174" s="110"/>
      <c r="AF174" s="110"/>
      <c r="AG174" s="110"/>
      <c r="AH174" s="110"/>
      <c r="AI174" s="110"/>
      <c r="AJ174" s="110"/>
      <c r="AK174" s="110"/>
      <c r="AL174" s="107"/>
      <c r="AM174" s="466"/>
      <c r="AN174" s="466"/>
      <c r="AO174" s="466"/>
      <c r="AP174" s="466"/>
      <c r="AQ174" s="466"/>
      <c r="AR174" s="466"/>
      <c r="AS174" s="466"/>
      <c r="AT174" s="466"/>
      <c r="AU174" s="466"/>
      <c r="AV174" s="466"/>
      <c r="AW174" s="466"/>
      <c r="AX174" s="466"/>
      <c r="AY174" s="466"/>
      <c r="AZ174" s="182"/>
      <c r="BA174" s="626"/>
      <c r="BB174" s="625"/>
      <c r="BC174" s="478"/>
      <c r="BD174" s="463"/>
      <c r="BE174" s="463"/>
      <c r="BF174" s="463"/>
      <c r="BG174" s="482"/>
      <c r="BH174" s="478"/>
      <c r="BI174" s="463"/>
      <c r="BJ174" s="463"/>
      <c r="BK174" s="463"/>
      <c r="BL174" s="482"/>
      <c r="BM174" s="478"/>
      <c r="BN174" s="463"/>
      <c r="BO174" s="463"/>
      <c r="BP174" s="463"/>
      <c r="BQ174" s="482"/>
      <c r="BR174" s="478"/>
      <c r="BS174" s="463"/>
      <c r="BT174" s="463"/>
      <c r="BU174" s="463"/>
      <c r="BV174" s="463"/>
      <c r="BW174" s="463"/>
      <c r="BX174" s="463"/>
      <c r="BY174" s="464"/>
      <c r="BZ174" s="464"/>
      <c r="CA174" s="464"/>
      <c r="CB174" s="464"/>
      <c r="CC174" s="464"/>
      <c r="CD174" s="464"/>
      <c r="CE174" s="464"/>
      <c r="CF174" s="464"/>
      <c r="CG174" s="464"/>
      <c r="CH174" s="464"/>
      <c r="CI174" s="464"/>
      <c r="CJ174" s="464"/>
      <c r="CK174" s="464"/>
      <c r="CL174" s="464"/>
      <c r="CM174" s="8"/>
      <c r="CN174" s="8"/>
      <c r="CO174" s="8"/>
      <c r="CP174" s="8"/>
      <c r="CQ174" s="8"/>
      <c r="CR174" s="8"/>
      <c r="CS174" s="8"/>
      <c r="CT174" s="8"/>
      <c r="CU174" s="8"/>
      <c r="CV174" s="8"/>
      <c r="CW174" s="8"/>
      <c r="CX174" s="8"/>
      <c r="CY174" s="8"/>
      <c r="CZ174" s="8"/>
    </row>
    <row r="175" s="341" customFormat="true" ht="15" customHeight="true" x14ac:dyDescent="0.2">
      <c r="A175" s="143"/>
      <c r="B175" s="137"/>
      <c r="C175" s="111"/>
      <c r="D175" s="110"/>
      <c r="E175" s="110"/>
      <c r="F175" s="110"/>
      <c r="G175" s="109"/>
      <c r="H175" s="108"/>
      <c r="I175" s="110"/>
      <c r="J175" s="110"/>
      <c r="K175" s="110"/>
      <c r="L175" s="107"/>
      <c r="M175" s="111"/>
      <c r="N175" s="110"/>
      <c r="O175" s="110"/>
      <c r="P175" s="110"/>
      <c r="Q175" s="109"/>
      <c r="R175" s="108"/>
      <c r="S175" s="110"/>
      <c r="T175" s="110"/>
      <c r="U175" s="110"/>
      <c r="V175" s="110"/>
      <c r="W175" s="110"/>
      <c r="X175" s="110"/>
      <c r="Y175" s="110"/>
      <c r="Z175" s="110"/>
      <c r="AA175" s="110"/>
      <c r="AB175" s="110"/>
      <c r="AC175" s="110"/>
      <c r="AD175" s="110"/>
      <c r="AE175" s="110"/>
      <c r="AF175" s="110"/>
      <c r="AG175" s="110"/>
      <c r="AH175" s="110"/>
      <c r="AI175" s="110"/>
      <c r="AJ175" s="110"/>
      <c r="AK175" s="110"/>
      <c r="AL175" s="107"/>
      <c r="AM175" s="466"/>
      <c r="AN175" s="466"/>
      <c r="AO175" s="466"/>
      <c r="AP175" s="466"/>
      <c r="AQ175" s="466"/>
      <c r="AR175" s="466"/>
      <c r="AS175" s="466"/>
      <c r="AT175" s="466"/>
      <c r="AU175" s="466"/>
      <c r="AV175" s="466"/>
      <c r="AW175" s="466"/>
      <c r="AX175" s="466"/>
      <c r="AY175" s="466"/>
      <c r="AZ175" s="182"/>
      <c r="BA175" s="626"/>
      <c r="BB175" s="625"/>
      <c r="BC175" s="478"/>
      <c r="BD175" s="463"/>
      <c r="BE175" s="463"/>
      <c r="BF175" s="463"/>
      <c r="BG175" s="482"/>
      <c r="BH175" s="478"/>
      <c r="BI175" s="463"/>
      <c r="BJ175" s="463"/>
      <c r="BK175" s="463"/>
      <c r="BL175" s="482"/>
      <c r="BM175" s="478"/>
      <c r="BN175" s="463"/>
      <c r="BO175" s="463"/>
      <c r="BP175" s="463"/>
      <c r="BQ175" s="482"/>
      <c r="BR175" s="478"/>
      <c r="BS175" s="463"/>
      <c r="BT175" s="463"/>
      <c r="BU175" s="463"/>
      <c r="BV175" s="463"/>
      <c r="BW175" s="463"/>
      <c r="BX175" s="463"/>
      <c r="BY175" s="464"/>
      <c r="BZ175" s="464"/>
      <c r="CA175" s="464"/>
      <c r="CB175" s="464"/>
      <c r="CC175" s="464"/>
      <c r="CD175" s="464"/>
      <c r="CE175" s="464"/>
      <c r="CF175" s="464"/>
      <c r="CG175" s="464"/>
      <c r="CH175" s="464"/>
      <c r="CI175" s="464"/>
      <c r="CJ175" s="464"/>
      <c r="CK175" s="464"/>
      <c r="CL175" s="464"/>
      <c r="CM175" s="8"/>
      <c r="CN175" s="8"/>
      <c r="CO175" s="8"/>
      <c r="CP175" s="8"/>
      <c r="CQ175" s="8"/>
      <c r="CR175" s="8"/>
      <c r="CS175" s="8"/>
      <c r="CT175" s="8"/>
      <c r="CU175" s="8"/>
      <c r="CV175" s="8"/>
      <c r="CW175" s="8"/>
      <c r="CX175" s="8"/>
      <c r="CY175" s="8"/>
      <c r="CZ175" s="8"/>
    </row>
    <row r="176" s="341" customFormat="true" ht="15" customHeight="true" x14ac:dyDescent="0.2">
      <c r="A176" s="143"/>
      <c r="B176" s="137"/>
      <c r="C176" s="111"/>
      <c r="D176" s="110"/>
      <c r="E176" s="110"/>
      <c r="F176" s="110"/>
      <c r="G176" s="109"/>
      <c r="H176" s="108"/>
      <c r="I176" s="110"/>
      <c r="J176" s="110"/>
      <c r="K176" s="110"/>
      <c r="L176" s="107"/>
      <c r="M176" s="111"/>
      <c r="N176" s="110"/>
      <c r="O176" s="110"/>
      <c r="P176" s="110"/>
      <c r="Q176" s="109"/>
      <c r="R176" s="108"/>
      <c r="S176" s="110"/>
      <c r="T176" s="110"/>
      <c r="U176" s="110"/>
      <c r="V176" s="110"/>
      <c r="W176" s="110"/>
      <c r="X176" s="110"/>
      <c r="Y176" s="110"/>
      <c r="Z176" s="110"/>
      <c r="AA176" s="110"/>
      <c r="AB176" s="110"/>
      <c r="AC176" s="110"/>
      <c r="AD176" s="110"/>
      <c r="AE176" s="110"/>
      <c r="AF176" s="110"/>
      <c r="AG176" s="110"/>
      <c r="AH176" s="110"/>
      <c r="AI176" s="110"/>
      <c r="AJ176" s="110"/>
      <c r="AK176" s="110"/>
      <c r="AL176" s="107"/>
      <c r="AM176" s="466"/>
      <c r="AN176" s="466"/>
      <c r="AO176" s="466"/>
      <c r="AP176" s="466"/>
      <c r="AQ176" s="466"/>
      <c r="AR176" s="466"/>
      <c r="AS176" s="466"/>
      <c r="AT176" s="466"/>
      <c r="AU176" s="466"/>
      <c r="AV176" s="466"/>
      <c r="AW176" s="466"/>
      <c r="AX176" s="466"/>
      <c r="AY176" s="466"/>
      <c r="AZ176" s="182"/>
      <c r="BA176" s="626"/>
      <c r="BB176" s="625"/>
      <c r="BC176" s="478"/>
      <c r="BD176" s="463"/>
      <c r="BE176" s="463"/>
      <c r="BF176" s="463"/>
      <c r="BG176" s="482"/>
      <c r="BH176" s="478"/>
      <c r="BI176" s="463"/>
      <c r="BJ176" s="463"/>
      <c r="BK176" s="463"/>
      <c r="BL176" s="482"/>
      <c r="BM176" s="478"/>
      <c r="BN176" s="463"/>
      <c r="BO176" s="463"/>
      <c r="BP176" s="463"/>
      <c r="BQ176" s="482"/>
      <c r="BR176" s="478"/>
      <c r="BS176" s="463"/>
      <c r="BT176" s="463"/>
      <c r="BU176" s="463"/>
      <c r="BV176" s="463"/>
      <c r="BW176" s="463"/>
      <c r="BX176" s="463"/>
      <c r="BY176" s="464"/>
      <c r="BZ176" s="464"/>
      <c r="CA176" s="464"/>
      <c r="CB176" s="464"/>
      <c r="CC176" s="464"/>
      <c r="CD176" s="464"/>
      <c r="CE176" s="464"/>
      <c r="CF176" s="464"/>
      <c r="CG176" s="464"/>
      <c r="CH176" s="464"/>
      <c r="CI176" s="464"/>
      <c r="CJ176" s="464"/>
      <c r="CK176" s="464"/>
      <c r="CL176" s="464"/>
      <c r="CM176" s="8"/>
      <c r="CN176" s="8"/>
      <c r="CO176" s="8"/>
      <c r="CP176" s="8"/>
      <c r="CQ176" s="8"/>
      <c r="CR176" s="8"/>
      <c r="CS176" s="8"/>
      <c r="CT176" s="8"/>
      <c r="CU176" s="8"/>
      <c r="CV176" s="8"/>
      <c r="CW176" s="8"/>
      <c r="CX176" s="8"/>
      <c r="CY176" s="8"/>
      <c r="CZ176" s="8"/>
    </row>
    <row r="177" s="341" customFormat="true" ht="15" customHeight="true" x14ac:dyDescent="0.2">
      <c r="A177" s="143"/>
      <c r="B177" s="137"/>
      <c r="C177" s="111"/>
      <c r="D177" s="110"/>
      <c r="E177" s="110"/>
      <c r="F177" s="110"/>
      <c r="G177" s="109"/>
      <c r="H177" s="108"/>
      <c r="I177" s="110"/>
      <c r="J177" s="110"/>
      <c r="K177" s="110"/>
      <c r="L177" s="107"/>
      <c r="M177" s="111"/>
      <c r="N177" s="110"/>
      <c r="O177" s="110"/>
      <c r="P177" s="110"/>
      <c r="Q177" s="109"/>
      <c r="R177" s="108"/>
      <c r="S177" s="110"/>
      <c r="T177" s="110"/>
      <c r="U177" s="110"/>
      <c r="V177" s="110"/>
      <c r="W177" s="110"/>
      <c r="X177" s="110"/>
      <c r="Y177" s="110"/>
      <c r="Z177" s="110"/>
      <c r="AA177" s="110"/>
      <c r="AB177" s="110"/>
      <c r="AC177" s="110"/>
      <c r="AD177" s="110"/>
      <c r="AE177" s="110"/>
      <c r="AF177" s="110"/>
      <c r="AG177" s="110"/>
      <c r="AH177" s="110"/>
      <c r="AI177" s="110"/>
      <c r="AJ177" s="110"/>
      <c r="AK177" s="110"/>
      <c r="AL177" s="107"/>
      <c r="AM177" s="466"/>
      <c r="AN177" s="466"/>
      <c r="AO177" s="466"/>
      <c r="AP177" s="466"/>
      <c r="AQ177" s="466"/>
      <c r="AR177" s="466"/>
      <c r="AS177" s="466"/>
      <c r="AT177" s="466"/>
      <c r="AU177" s="466"/>
      <c r="AV177" s="466"/>
      <c r="AW177" s="466"/>
      <c r="AX177" s="466"/>
      <c r="AY177" s="466"/>
      <c r="AZ177" s="182"/>
      <c r="BA177" s="626"/>
      <c r="BB177" s="625"/>
      <c r="BC177" s="478"/>
      <c r="BD177" s="463"/>
      <c r="BE177" s="463"/>
      <c r="BF177" s="463"/>
      <c r="BG177" s="482"/>
      <c r="BH177" s="478"/>
      <c r="BI177" s="463"/>
      <c r="BJ177" s="463"/>
      <c r="BK177" s="463"/>
      <c r="BL177" s="482"/>
      <c r="BM177" s="478"/>
      <c r="BN177" s="463"/>
      <c r="BO177" s="463"/>
      <c r="BP177" s="463"/>
      <c r="BQ177" s="482"/>
      <c r="BR177" s="478"/>
      <c r="BS177" s="463"/>
      <c r="BT177" s="463"/>
      <c r="BU177" s="463"/>
      <c r="BV177" s="463"/>
      <c r="BW177" s="463"/>
      <c r="BX177" s="463"/>
      <c r="BY177" s="464"/>
      <c r="BZ177" s="464"/>
      <c r="CA177" s="464"/>
      <c r="CB177" s="464"/>
      <c r="CC177" s="464"/>
      <c r="CD177" s="464"/>
      <c r="CE177" s="464"/>
      <c r="CF177" s="464"/>
      <c r="CG177" s="464"/>
      <c r="CH177" s="464"/>
      <c r="CI177" s="464"/>
      <c r="CJ177" s="464"/>
      <c r="CK177" s="464"/>
      <c r="CL177" s="464"/>
      <c r="CM177" s="8"/>
      <c r="CN177" s="8"/>
      <c r="CO177" s="8"/>
      <c r="CP177" s="8"/>
      <c r="CQ177" s="8"/>
      <c r="CR177" s="8"/>
      <c r="CS177" s="8"/>
      <c r="CT177" s="8"/>
      <c r="CU177" s="8"/>
      <c r="CV177" s="8"/>
      <c r="CW177" s="8"/>
      <c r="CX177" s="8"/>
      <c r="CY177" s="8"/>
      <c r="CZ177" s="8"/>
    </row>
    <row r="178" s="341" customFormat="true" ht="15" customHeight="true" x14ac:dyDescent="0.2">
      <c r="A178" s="143"/>
      <c r="B178" s="137"/>
      <c r="C178" s="111"/>
      <c r="D178" s="110"/>
      <c r="E178" s="110"/>
      <c r="F178" s="110"/>
      <c r="G178" s="109"/>
      <c r="H178" s="108"/>
      <c r="I178" s="110"/>
      <c r="J178" s="110"/>
      <c r="K178" s="110"/>
      <c r="L178" s="107"/>
      <c r="M178" s="111"/>
      <c r="N178" s="110"/>
      <c r="O178" s="110"/>
      <c r="P178" s="110"/>
      <c r="Q178" s="109"/>
      <c r="R178" s="108"/>
      <c r="S178" s="110"/>
      <c r="T178" s="110"/>
      <c r="U178" s="110"/>
      <c r="V178" s="110"/>
      <c r="W178" s="110"/>
      <c r="X178" s="110"/>
      <c r="Y178" s="110"/>
      <c r="Z178" s="110"/>
      <c r="AA178" s="110"/>
      <c r="AB178" s="110"/>
      <c r="AC178" s="110"/>
      <c r="AD178" s="110"/>
      <c r="AE178" s="110"/>
      <c r="AF178" s="110"/>
      <c r="AG178" s="110"/>
      <c r="AH178" s="110"/>
      <c r="AI178" s="110"/>
      <c r="AJ178" s="110"/>
      <c r="AK178" s="110"/>
      <c r="AL178" s="107"/>
      <c r="AM178" s="466"/>
      <c r="AN178" s="466"/>
      <c r="AO178" s="466"/>
      <c r="AP178" s="466"/>
      <c r="AQ178" s="466"/>
      <c r="AR178" s="466"/>
      <c r="AS178" s="466"/>
      <c r="AT178" s="466"/>
      <c r="AU178" s="466"/>
      <c r="AV178" s="466"/>
      <c r="AW178" s="466"/>
      <c r="AX178" s="466"/>
      <c r="AY178" s="466"/>
      <c r="AZ178" s="182"/>
      <c r="BA178" s="626"/>
      <c r="BB178" s="625"/>
      <c r="BC178" s="478"/>
      <c r="BD178" s="463"/>
      <c r="BE178" s="463"/>
      <c r="BF178" s="463"/>
      <c r="BG178" s="482"/>
      <c r="BH178" s="478"/>
      <c r="BI178" s="463"/>
      <c r="BJ178" s="463"/>
      <c r="BK178" s="463"/>
      <c r="BL178" s="482"/>
      <c r="BM178" s="478"/>
      <c r="BN178" s="463"/>
      <c r="BO178" s="463"/>
      <c r="BP178" s="463"/>
      <c r="BQ178" s="482"/>
      <c r="BR178" s="478"/>
      <c r="BS178" s="463"/>
      <c r="BT178" s="463"/>
      <c r="BU178" s="463"/>
      <c r="BV178" s="463"/>
      <c r="BW178" s="463"/>
      <c r="BX178" s="463"/>
      <c r="BY178" s="464"/>
      <c r="BZ178" s="464"/>
      <c r="CA178" s="464"/>
      <c r="CB178" s="464"/>
      <c r="CC178" s="464"/>
      <c r="CD178" s="464"/>
      <c r="CE178" s="464"/>
      <c r="CF178" s="464"/>
      <c r="CG178" s="464"/>
      <c r="CH178" s="464"/>
      <c r="CI178" s="464"/>
      <c r="CJ178" s="464"/>
      <c r="CK178" s="464"/>
      <c r="CL178" s="464"/>
      <c r="CM178" s="8"/>
      <c r="CN178" s="8"/>
      <c r="CO178" s="8"/>
      <c r="CP178" s="8"/>
      <c r="CQ178" s="8"/>
      <c r="CR178" s="8"/>
      <c r="CS178" s="8"/>
      <c r="CT178" s="8"/>
      <c r="CU178" s="8"/>
      <c r="CV178" s="8"/>
      <c r="CW178" s="8"/>
      <c r="CX178" s="8"/>
      <c r="CY178" s="8"/>
      <c r="CZ178" s="8"/>
    </row>
    <row r="179" s="341" customFormat="true" ht="15" customHeight="true" x14ac:dyDescent="0.2">
      <c r="A179" s="143"/>
      <c r="B179" s="137"/>
      <c r="C179" s="111"/>
      <c r="D179" s="110"/>
      <c r="E179" s="110"/>
      <c r="F179" s="110"/>
      <c r="G179" s="109"/>
      <c r="H179" s="108"/>
      <c r="I179" s="110"/>
      <c r="J179" s="110"/>
      <c r="K179" s="110"/>
      <c r="L179" s="107"/>
      <c r="M179" s="111"/>
      <c r="N179" s="110"/>
      <c r="O179" s="110"/>
      <c r="P179" s="110"/>
      <c r="Q179" s="109"/>
      <c r="R179" s="108"/>
      <c r="S179" s="110"/>
      <c r="T179" s="110"/>
      <c r="U179" s="110"/>
      <c r="V179" s="110"/>
      <c r="W179" s="110"/>
      <c r="X179" s="110"/>
      <c r="Y179" s="110"/>
      <c r="Z179" s="110"/>
      <c r="AA179" s="110"/>
      <c r="AB179" s="110"/>
      <c r="AC179" s="110"/>
      <c r="AD179" s="110"/>
      <c r="AE179" s="110"/>
      <c r="AF179" s="110"/>
      <c r="AG179" s="110"/>
      <c r="AH179" s="110"/>
      <c r="AI179" s="110"/>
      <c r="AJ179" s="110"/>
      <c r="AK179" s="110"/>
      <c r="AL179" s="107"/>
      <c r="AM179" s="466"/>
      <c r="AN179" s="466"/>
      <c r="AO179" s="466"/>
      <c r="AP179" s="466"/>
      <c r="AQ179" s="466"/>
      <c r="AR179" s="466"/>
      <c r="AS179" s="466"/>
      <c r="AT179" s="466"/>
      <c r="AU179" s="466"/>
      <c r="AV179" s="466"/>
      <c r="AW179" s="466"/>
      <c r="AX179" s="466"/>
      <c r="AY179" s="466"/>
      <c r="AZ179" s="182"/>
      <c r="BA179" s="626"/>
      <c r="BB179" s="625"/>
      <c r="BC179" s="478"/>
      <c r="BD179" s="463"/>
      <c r="BE179" s="463"/>
      <c r="BF179" s="463"/>
      <c r="BG179" s="482"/>
      <c r="BH179" s="478"/>
      <c r="BI179" s="463"/>
      <c r="BJ179" s="463"/>
      <c r="BK179" s="463"/>
      <c r="BL179" s="482"/>
      <c r="BM179" s="478"/>
      <c r="BN179" s="463"/>
      <c r="BO179" s="463"/>
      <c r="BP179" s="463"/>
      <c r="BQ179" s="482"/>
      <c r="BR179" s="478"/>
      <c r="BS179" s="463"/>
      <c r="BT179" s="463"/>
      <c r="BU179" s="463"/>
      <c r="BV179" s="463"/>
      <c r="BW179" s="463"/>
      <c r="BX179" s="463"/>
      <c r="BY179" s="464"/>
      <c r="BZ179" s="464"/>
      <c r="CA179" s="464"/>
      <c r="CB179" s="464"/>
      <c r="CC179" s="464"/>
      <c r="CD179" s="464"/>
      <c r="CE179" s="464"/>
      <c r="CF179" s="464"/>
      <c r="CG179" s="464"/>
      <c r="CH179" s="464"/>
      <c r="CI179" s="464"/>
      <c r="CJ179" s="464"/>
      <c r="CK179" s="464"/>
      <c r="CL179" s="464"/>
      <c r="CM179" s="8"/>
      <c r="CN179" s="8"/>
      <c r="CO179" s="8"/>
      <c r="CP179" s="8"/>
      <c r="CQ179" s="8"/>
      <c r="CR179" s="8"/>
      <c r="CS179" s="8"/>
      <c r="CT179" s="8"/>
      <c r="CU179" s="8"/>
      <c r="CV179" s="8"/>
      <c r="CW179" s="8"/>
      <c r="CX179" s="8"/>
      <c r="CY179" s="8"/>
      <c r="CZ179" s="8"/>
    </row>
    <row r="180" s="341" customFormat="true" ht="15" customHeight="true" x14ac:dyDescent="0.2">
      <c r="A180" s="143"/>
      <c r="B180" s="137"/>
      <c r="C180" s="111"/>
      <c r="D180" s="110"/>
      <c r="E180" s="110"/>
      <c r="F180" s="110"/>
      <c r="G180" s="109"/>
      <c r="H180" s="108"/>
      <c r="I180" s="110"/>
      <c r="J180" s="110"/>
      <c r="K180" s="110"/>
      <c r="L180" s="107"/>
      <c r="M180" s="111"/>
      <c r="N180" s="110"/>
      <c r="O180" s="110"/>
      <c r="P180" s="110"/>
      <c r="Q180" s="109"/>
      <c r="R180" s="108"/>
      <c r="S180" s="110"/>
      <c r="T180" s="110"/>
      <c r="U180" s="110"/>
      <c r="V180" s="110"/>
      <c r="W180" s="110"/>
      <c r="X180" s="110"/>
      <c r="Y180" s="110"/>
      <c r="Z180" s="110"/>
      <c r="AA180" s="110"/>
      <c r="AB180" s="110"/>
      <c r="AC180" s="110"/>
      <c r="AD180" s="110"/>
      <c r="AE180" s="110"/>
      <c r="AF180" s="110"/>
      <c r="AG180" s="110"/>
      <c r="AH180" s="110"/>
      <c r="AI180" s="110"/>
      <c r="AJ180" s="110"/>
      <c r="AK180" s="110"/>
      <c r="AL180" s="107"/>
      <c r="AM180" s="466"/>
      <c r="AN180" s="466"/>
      <c r="AO180" s="466"/>
      <c r="AP180" s="466"/>
      <c r="AQ180" s="466"/>
      <c r="AR180" s="466"/>
      <c r="AS180" s="466"/>
      <c r="AT180" s="466"/>
      <c r="AU180" s="466"/>
      <c r="AV180" s="466"/>
      <c r="AW180" s="466"/>
      <c r="AX180" s="466"/>
      <c r="AY180" s="466"/>
      <c r="AZ180" s="182"/>
      <c r="BA180" s="626"/>
      <c r="BB180" s="625"/>
      <c r="BC180" s="478"/>
      <c r="BD180" s="463"/>
      <c r="BE180" s="463"/>
      <c r="BF180" s="463"/>
      <c r="BG180" s="482"/>
      <c r="BH180" s="478"/>
      <c r="BI180" s="463"/>
      <c r="BJ180" s="463"/>
      <c r="BK180" s="463"/>
      <c r="BL180" s="482"/>
      <c r="BM180" s="478"/>
      <c r="BN180" s="463"/>
      <c r="BO180" s="463"/>
      <c r="BP180" s="463"/>
      <c r="BQ180" s="482"/>
      <c r="BR180" s="478"/>
      <c r="BS180" s="463"/>
      <c r="BT180" s="463"/>
      <c r="BU180" s="463"/>
      <c r="BV180" s="463"/>
      <c r="BW180" s="463"/>
      <c r="BX180" s="463"/>
      <c r="BY180" s="464"/>
      <c r="BZ180" s="464"/>
      <c r="CA180" s="464"/>
      <c r="CB180" s="464"/>
      <c r="CC180" s="464"/>
      <c r="CD180" s="464"/>
      <c r="CE180" s="464"/>
      <c r="CF180" s="464"/>
      <c r="CG180" s="464"/>
      <c r="CH180" s="464"/>
      <c r="CI180" s="464"/>
      <c r="CJ180" s="464"/>
      <c r="CK180" s="464"/>
      <c r="CL180" s="464"/>
      <c r="CM180" s="8"/>
      <c r="CN180" s="8"/>
      <c r="CO180" s="8"/>
      <c r="CP180" s="8"/>
      <c r="CQ180" s="8"/>
      <c r="CR180" s="8"/>
      <c r="CS180" s="8"/>
      <c r="CT180" s="8"/>
      <c r="CU180" s="8"/>
      <c r="CV180" s="8"/>
      <c r="CW180" s="8"/>
      <c r="CX180" s="8"/>
      <c r="CY180" s="8"/>
      <c r="CZ180" s="8"/>
    </row>
    <row r="181" s="341" customFormat="true" ht="15" customHeight="true" x14ac:dyDescent="0.2">
      <c r="A181" s="143"/>
      <c r="B181" s="137"/>
      <c r="C181" s="111"/>
      <c r="D181" s="110"/>
      <c r="E181" s="110"/>
      <c r="F181" s="110"/>
      <c r="G181" s="109"/>
      <c r="H181" s="108"/>
      <c r="I181" s="110"/>
      <c r="J181" s="110"/>
      <c r="K181" s="110"/>
      <c r="L181" s="107"/>
      <c r="M181" s="111"/>
      <c r="N181" s="110"/>
      <c r="O181" s="110"/>
      <c r="P181" s="110"/>
      <c r="Q181" s="109"/>
      <c r="R181" s="108"/>
      <c r="S181" s="110"/>
      <c r="T181" s="110"/>
      <c r="U181" s="110"/>
      <c r="V181" s="110"/>
      <c r="W181" s="110"/>
      <c r="X181" s="110"/>
      <c r="Y181" s="110"/>
      <c r="Z181" s="110"/>
      <c r="AA181" s="110"/>
      <c r="AB181" s="110"/>
      <c r="AC181" s="110"/>
      <c r="AD181" s="110"/>
      <c r="AE181" s="110"/>
      <c r="AF181" s="110"/>
      <c r="AG181" s="110"/>
      <c r="AH181" s="110"/>
      <c r="AI181" s="110"/>
      <c r="AJ181" s="110"/>
      <c r="AK181" s="110"/>
      <c r="AL181" s="107"/>
      <c r="AM181" s="466"/>
      <c r="AN181" s="466"/>
      <c r="AO181" s="466"/>
      <c r="AP181" s="466"/>
      <c r="AQ181" s="466"/>
      <c r="AR181" s="466"/>
      <c r="AS181" s="466"/>
      <c r="AT181" s="466"/>
      <c r="AU181" s="466"/>
      <c r="AV181" s="466"/>
      <c r="AW181" s="466"/>
      <c r="AX181" s="466"/>
      <c r="AY181" s="466"/>
      <c r="AZ181" s="182"/>
      <c r="BA181" s="626"/>
      <c r="BB181" s="625"/>
      <c r="BC181" s="478"/>
      <c r="BD181" s="463"/>
      <c r="BE181" s="463"/>
      <c r="BF181" s="463"/>
      <c r="BG181" s="482"/>
      <c r="BH181" s="478"/>
      <c r="BI181" s="463"/>
      <c r="BJ181" s="463"/>
      <c r="BK181" s="463"/>
      <c r="BL181" s="482"/>
      <c r="BM181" s="478"/>
      <c r="BN181" s="463"/>
      <c r="BO181" s="463"/>
      <c r="BP181" s="463"/>
      <c r="BQ181" s="482"/>
      <c r="BR181" s="478"/>
      <c r="BS181" s="463"/>
      <c r="BT181" s="463"/>
      <c r="BU181" s="463"/>
      <c r="BV181" s="463"/>
      <c r="BW181" s="463"/>
      <c r="BX181" s="463"/>
      <c r="BY181" s="464"/>
      <c r="BZ181" s="464"/>
      <c r="CA181" s="464"/>
      <c r="CB181" s="464"/>
      <c r="CC181" s="464"/>
      <c r="CD181" s="464"/>
      <c r="CE181" s="464"/>
      <c r="CF181" s="464"/>
      <c r="CG181" s="464"/>
      <c r="CH181" s="464"/>
      <c r="CI181" s="464"/>
      <c r="CJ181" s="464"/>
      <c r="CK181" s="464"/>
      <c r="CL181" s="464"/>
      <c r="CM181" s="8"/>
      <c r="CN181" s="8"/>
      <c r="CO181" s="8"/>
      <c r="CP181" s="8"/>
      <c r="CQ181" s="8"/>
      <c r="CR181" s="8"/>
      <c r="CS181" s="8"/>
      <c r="CT181" s="8"/>
      <c r="CU181" s="8"/>
      <c r="CV181" s="8"/>
      <c r="CW181" s="8"/>
      <c r="CX181" s="8"/>
      <c r="CY181" s="8"/>
      <c r="CZ181" s="8"/>
    </row>
    <row r="182" s="341" customFormat="true" ht="15" customHeight="true" x14ac:dyDescent="0.2">
      <c r="A182" s="143"/>
      <c r="B182" s="137"/>
      <c r="C182" s="111"/>
      <c r="D182" s="110"/>
      <c r="E182" s="110"/>
      <c r="F182" s="110"/>
      <c r="G182" s="109"/>
      <c r="H182" s="108"/>
      <c r="I182" s="110"/>
      <c r="J182" s="110"/>
      <c r="K182" s="110"/>
      <c r="L182" s="107"/>
      <c r="M182" s="111"/>
      <c r="N182" s="110"/>
      <c r="O182" s="110"/>
      <c r="P182" s="110"/>
      <c r="Q182" s="109"/>
      <c r="R182" s="108"/>
      <c r="S182" s="110"/>
      <c r="T182" s="110"/>
      <c r="U182" s="110"/>
      <c r="V182" s="110"/>
      <c r="W182" s="110"/>
      <c r="X182" s="110"/>
      <c r="Y182" s="110"/>
      <c r="Z182" s="110"/>
      <c r="AA182" s="110"/>
      <c r="AB182" s="110"/>
      <c r="AC182" s="110"/>
      <c r="AD182" s="110"/>
      <c r="AE182" s="110"/>
      <c r="AF182" s="110"/>
      <c r="AG182" s="110"/>
      <c r="AH182" s="110"/>
      <c r="AI182" s="110"/>
      <c r="AJ182" s="110"/>
      <c r="AK182" s="110"/>
      <c r="AL182" s="107"/>
      <c r="AM182" s="466"/>
      <c r="AN182" s="466"/>
      <c r="AO182" s="466"/>
      <c r="AP182" s="466"/>
      <c r="AQ182" s="466"/>
      <c r="AR182" s="466"/>
      <c r="AS182" s="466"/>
      <c r="AT182" s="466"/>
      <c r="AU182" s="466"/>
      <c r="AV182" s="466"/>
      <c r="AW182" s="466"/>
      <c r="AX182" s="466"/>
      <c r="AY182" s="466"/>
      <c r="AZ182" s="182"/>
      <c r="BA182" s="626"/>
      <c r="BB182" s="625"/>
      <c r="BC182" s="478"/>
      <c r="BD182" s="463"/>
      <c r="BE182" s="463"/>
      <c r="BF182" s="463"/>
      <c r="BG182" s="482"/>
      <c r="BH182" s="478"/>
      <c r="BI182" s="463"/>
      <c r="BJ182" s="463"/>
      <c r="BK182" s="463"/>
      <c r="BL182" s="482"/>
      <c r="BM182" s="478"/>
      <c r="BN182" s="463"/>
      <c r="BO182" s="463"/>
      <c r="BP182" s="463"/>
      <c r="BQ182" s="482"/>
      <c r="BR182" s="478"/>
      <c r="BS182" s="463"/>
      <c r="BT182" s="463"/>
      <c r="BU182" s="463"/>
      <c r="BV182" s="463"/>
      <c r="BW182" s="463"/>
      <c r="BX182" s="463"/>
      <c r="BY182" s="464"/>
      <c r="BZ182" s="464"/>
      <c r="CA182" s="464"/>
      <c r="CB182" s="464"/>
      <c r="CC182" s="464"/>
      <c r="CD182" s="464"/>
      <c r="CE182" s="464"/>
      <c r="CF182" s="464"/>
      <c r="CG182" s="464"/>
      <c r="CH182" s="464"/>
      <c r="CI182" s="464"/>
      <c r="CJ182" s="464"/>
      <c r="CK182" s="464"/>
      <c r="CL182" s="464"/>
      <c r="CM182" s="8"/>
      <c r="CN182" s="8"/>
      <c r="CO182" s="8"/>
      <c r="CP182" s="8"/>
      <c r="CQ182" s="8"/>
      <c r="CR182" s="8"/>
      <c r="CS182" s="8"/>
      <c r="CT182" s="8"/>
      <c r="CU182" s="8"/>
      <c r="CV182" s="8"/>
      <c r="CW182" s="8"/>
      <c r="CX182" s="8"/>
      <c r="CY182" s="8"/>
      <c r="CZ182" s="8"/>
    </row>
    <row r="183" s="341" customFormat="true" ht="15" customHeight="true" x14ac:dyDescent="0.2">
      <c r="A183" s="143"/>
      <c r="B183" s="137"/>
      <c r="C183" s="111"/>
      <c r="D183" s="110"/>
      <c r="E183" s="110"/>
      <c r="F183" s="110"/>
      <c r="G183" s="109"/>
      <c r="H183" s="108"/>
      <c r="I183" s="110"/>
      <c r="J183" s="110"/>
      <c r="K183" s="110"/>
      <c r="L183" s="107"/>
      <c r="M183" s="111"/>
      <c r="N183" s="110"/>
      <c r="O183" s="110"/>
      <c r="P183" s="110"/>
      <c r="Q183" s="109"/>
      <c r="R183" s="108"/>
      <c r="S183" s="110"/>
      <c r="T183" s="110"/>
      <c r="U183" s="110"/>
      <c r="V183" s="110"/>
      <c r="W183" s="110"/>
      <c r="X183" s="110"/>
      <c r="Y183" s="110"/>
      <c r="Z183" s="110"/>
      <c r="AA183" s="110"/>
      <c r="AB183" s="110"/>
      <c r="AC183" s="110"/>
      <c r="AD183" s="110"/>
      <c r="AE183" s="110"/>
      <c r="AF183" s="110"/>
      <c r="AG183" s="110"/>
      <c r="AH183" s="110"/>
      <c r="AI183" s="110"/>
      <c r="AJ183" s="110"/>
      <c r="AK183" s="110"/>
      <c r="AL183" s="107"/>
      <c r="AM183" s="466"/>
      <c r="AN183" s="466"/>
      <c r="AO183" s="466"/>
      <c r="AP183" s="466"/>
      <c r="AQ183" s="466"/>
      <c r="AR183" s="466"/>
      <c r="AS183" s="466"/>
      <c r="AT183" s="466"/>
      <c r="AU183" s="466"/>
      <c r="AV183" s="466"/>
      <c r="AW183" s="466"/>
      <c r="AX183" s="466"/>
      <c r="AY183" s="466"/>
      <c r="AZ183" s="182"/>
      <c r="BA183" s="626"/>
      <c r="BB183" s="625"/>
      <c r="BC183" s="478"/>
      <c r="BD183" s="463"/>
      <c r="BE183" s="463"/>
      <c r="BF183" s="463"/>
      <c r="BG183" s="482"/>
      <c r="BH183" s="478"/>
      <c r="BI183" s="463"/>
      <c r="BJ183" s="463"/>
      <c r="BK183" s="463"/>
      <c r="BL183" s="482"/>
      <c r="BM183" s="478"/>
      <c r="BN183" s="463"/>
      <c r="BO183" s="463"/>
      <c r="BP183" s="463"/>
      <c r="BQ183" s="482"/>
      <c r="BR183" s="478"/>
      <c r="BS183" s="463"/>
      <c r="BT183" s="463"/>
      <c r="BU183" s="463"/>
      <c r="BV183" s="463"/>
      <c r="BW183" s="463"/>
      <c r="BX183" s="463"/>
      <c r="BY183" s="464"/>
      <c r="BZ183" s="464"/>
      <c r="CA183" s="464"/>
      <c r="CB183" s="464"/>
      <c r="CC183" s="464"/>
      <c r="CD183" s="464"/>
      <c r="CE183" s="464"/>
      <c r="CF183" s="464"/>
      <c r="CG183" s="464"/>
      <c r="CH183" s="464"/>
      <c r="CI183" s="464"/>
      <c r="CJ183" s="464"/>
      <c r="CK183" s="464"/>
      <c r="CL183" s="464"/>
      <c r="CM183" s="8"/>
      <c r="CN183" s="8"/>
      <c r="CO183" s="8"/>
      <c r="CP183" s="8"/>
      <c r="CQ183" s="8"/>
      <c r="CR183" s="8"/>
      <c r="CS183" s="8"/>
      <c r="CT183" s="8"/>
      <c r="CU183" s="8"/>
      <c r="CV183" s="8"/>
      <c r="CW183" s="8"/>
      <c r="CX183" s="8"/>
      <c r="CY183" s="8"/>
      <c r="CZ183" s="8"/>
    </row>
    <row r="184" s="341" customFormat="true" ht="15" customHeight="true" x14ac:dyDescent="0.2">
      <c r="A184" s="143"/>
      <c r="B184" s="137"/>
      <c r="C184" s="111"/>
      <c r="D184" s="110"/>
      <c r="E184" s="110"/>
      <c r="F184" s="110"/>
      <c r="G184" s="109"/>
      <c r="H184" s="108"/>
      <c r="I184" s="110"/>
      <c r="J184" s="110"/>
      <c r="K184" s="110"/>
      <c r="L184" s="107"/>
      <c r="M184" s="111"/>
      <c r="N184" s="110"/>
      <c r="O184" s="110"/>
      <c r="P184" s="110"/>
      <c r="Q184" s="109"/>
      <c r="R184" s="108"/>
      <c r="S184" s="110"/>
      <c r="T184" s="110"/>
      <c r="U184" s="110"/>
      <c r="V184" s="110"/>
      <c r="W184" s="110"/>
      <c r="X184" s="110"/>
      <c r="Y184" s="110"/>
      <c r="Z184" s="110"/>
      <c r="AA184" s="110"/>
      <c r="AB184" s="110"/>
      <c r="AC184" s="110"/>
      <c r="AD184" s="110"/>
      <c r="AE184" s="110"/>
      <c r="AF184" s="110"/>
      <c r="AG184" s="110"/>
      <c r="AH184" s="110"/>
      <c r="AI184" s="110"/>
      <c r="AJ184" s="110"/>
      <c r="AK184" s="110"/>
      <c r="AL184" s="107"/>
      <c r="AM184" s="466"/>
      <c r="AN184" s="466"/>
      <c r="AO184" s="466"/>
      <c r="AP184" s="466"/>
      <c r="AQ184" s="466"/>
      <c r="AR184" s="466"/>
      <c r="AS184" s="466"/>
      <c r="AT184" s="466"/>
      <c r="AU184" s="466"/>
      <c r="AV184" s="466"/>
      <c r="AW184" s="466"/>
      <c r="AX184" s="466"/>
      <c r="AY184" s="466"/>
      <c r="AZ184" s="182"/>
      <c r="BA184" s="626"/>
      <c r="BB184" s="625"/>
      <c r="BC184" s="478"/>
      <c r="BD184" s="463"/>
      <c r="BE184" s="463"/>
      <c r="BF184" s="463"/>
      <c r="BG184" s="482"/>
      <c r="BH184" s="478"/>
      <c r="BI184" s="463"/>
      <c r="BJ184" s="463"/>
      <c r="BK184" s="463"/>
      <c r="BL184" s="482"/>
      <c r="BM184" s="478"/>
      <c r="BN184" s="463"/>
      <c r="BO184" s="463"/>
      <c r="BP184" s="463"/>
      <c r="BQ184" s="482"/>
      <c r="BR184" s="478"/>
      <c r="BS184" s="463"/>
      <c r="BT184" s="463"/>
      <c r="BU184" s="463"/>
      <c r="BV184" s="463"/>
      <c r="BW184" s="463"/>
      <c r="BX184" s="463"/>
      <c r="BY184" s="464"/>
      <c r="BZ184" s="464"/>
      <c r="CA184" s="464"/>
      <c r="CB184" s="464"/>
      <c r="CC184" s="464"/>
      <c r="CD184" s="464"/>
      <c r="CE184" s="464"/>
      <c r="CF184" s="464"/>
      <c r="CG184" s="464"/>
      <c r="CH184" s="464"/>
      <c r="CI184" s="464"/>
      <c r="CJ184" s="464"/>
      <c r="CK184" s="464"/>
      <c r="CL184" s="464"/>
      <c r="CM184" s="8"/>
      <c r="CN184" s="8"/>
      <c r="CO184" s="8"/>
      <c r="CP184" s="8"/>
      <c r="CQ184" s="8"/>
      <c r="CR184" s="8"/>
      <c r="CS184" s="8"/>
      <c r="CT184" s="8"/>
      <c r="CU184" s="8"/>
      <c r="CV184" s="8"/>
      <c r="CW184" s="8"/>
      <c r="CX184" s="8"/>
      <c r="CY184" s="8"/>
      <c r="CZ184" s="8"/>
    </row>
    <row r="185" s="341" customFormat="true" ht="15" customHeight="true" x14ac:dyDescent="0.2">
      <c r="A185" s="143"/>
      <c r="B185" s="137"/>
      <c r="C185" s="111"/>
      <c r="D185" s="110"/>
      <c r="E185" s="110"/>
      <c r="F185" s="110"/>
      <c r="G185" s="109"/>
      <c r="H185" s="108"/>
      <c r="I185" s="110"/>
      <c r="J185" s="110"/>
      <c r="K185" s="110"/>
      <c r="L185" s="107"/>
      <c r="M185" s="111"/>
      <c r="N185" s="110"/>
      <c r="O185" s="110"/>
      <c r="P185" s="110"/>
      <c r="Q185" s="109"/>
      <c r="R185" s="108"/>
      <c r="S185" s="110"/>
      <c r="T185" s="110"/>
      <c r="U185" s="110"/>
      <c r="V185" s="110"/>
      <c r="W185" s="110"/>
      <c r="X185" s="110"/>
      <c r="Y185" s="110"/>
      <c r="Z185" s="110"/>
      <c r="AA185" s="110"/>
      <c r="AB185" s="110"/>
      <c r="AC185" s="110"/>
      <c r="AD185" s="110"/>
      <c r="AE185" s="110"/>
      <c r="AF185" s="110"/>
      <c r="AG185" s="110"/>
      <c r="AH185" s="110"/>
      <c r="AI185" s="110"/>
      <c r="AJ185" s="110"/>
      <c r="AK185" s="110"/>
      <c r="AL185" s="107"/>
      <c r="AM185" s="466"/>
      <c r="AN185" s="466"/>
      <c r="AO185" s="466"/>
      <c r="AP185" s="466"/>
      <c r="AQ185" s="466"/>
      <c r="AR185" s="466"/>
      <c r="AS185" s="466"/>
      <c r="AT185" s="466"/>
      <c r="AU185" s="466"/>
      <c r="AV185" s="466"/>
      <c r="AW185" s="466"/>
      <c r="AX185" s="466"/>
      <c r="AY185" s="466"/>
      <c r="AZ185" s="182"/>
      <c r="BA185" s="626"/>
      <c r="BB185" s="625"/>
      <c r="BC185" s="478"/>
      <c r="BD185" s="463"/>
      <c r="BE185" s="463"/>
      <c r="BF185" s="463"/>
      <c r="BG185" s="482"/>
      <c r="BH185" s="478"/>
      <c r="BI185" s="463"/>
      <c r="BJ185" s="463"/>
      <c r="BK185" s="463"/>
      <c r="BL185" s="482"/>
      <c r="BM185" s="478"/>
      <c r="BN185" s="463"/>
      <c r="BO185" s="463"/>
      <c r="BP185" s="463"/>
      <c r="BQ185" s="482"/>
      <c r="BR185" s="478"/>
      <c r="BS185" s="463"/>
      <c r="BT185" s="463"/>
      <c r="BU185" s="463"/>
      <c r="BV185" s="463"/>
      <c r="BW185" s="463"/>
      <c r="BX185" s="463"/>
      <c r="BY185" s="464"/>
      <c r="BZ185" s="464"/>
      <c r="CA185" s="464"/>
      <c r="CB185" s="464"/>
      <c r="CC185" s="464"/>
      <c r="CD185" s="464"/>
      <c r="CE185" s="464"/>
      <c r="CF185" s="464"/>
      <c r="CG185" s="464"/>
      <c r="CH185" s="464"/>
      <c r="CI185" s="464"/>
      <c r="CJ185" s="464"/>
      <c r="CK185" s="464"/>
      <c r="CL185" s="464"/>
      <c r="CM185" s="8"/>
      <c r="CN185" s="8"/>
      <c r="CO185" s="8"/>
      <c r="CP185" s="8"/>
      <c r="CQ185" s="8"/>
      <c r="CR185" s="8"/>
      <c r="CS185" s="8"/>
      <c r="CT185" s="8"/>
      <c r="CU185" s="8"/>
      <c r="CV185" s="8"/>
      <c r="CW185" s="8"/>
      <c r="CX185" s="8"/>
      <c r="CY185" s="8"/>
      <c r="CZ185" s="8"/>
    </row>
    <row r="186" s="341" customFormat="true" ht="15" customHeight="true" x14ac:dyDescent="0.2">
      <c r="A186" s="143"/>
      <c r="B186" s="137"/>
      <c r="C186" s="111"/>
      <c r="D186" s="110"/>
      <c r="E186" s="110"/>
      <c r="F186" s="110"/>
      <c r="G186" s="109"/>
      <c r="H186" s="108"/>
      <c r="I186" s="110"/>
      <c r="J186" s="110"/>
      <c r="K186" s="110"/>
      <c r="L186" s="107"/>
      <c r="M186" s="111"/>
      <c r="N186" s="110"/>
      <c r="O186" s="110"/>
      <c r="P186" s="110"/>
      <c r="Q186" s="109"/>
      <c r="R186" s="108"/>
      <c r="S186" s="110"/>
      <c r="T186" s="110"/>
      <c r="U186" s="110"/>
      <c r="V186" s="110"/>
      <c r="W186" s="110"/>
      <c r="X186" s="110"/>
      <c r="Y186" s="110"/>
      <c r="Z186" s="110"/>
      <c r="AA186" s="110"/>
      <c r="AB186" s="110"/>
      <c r="AC186" s="110"/>
      <c r="AD186" s="110"/>
      <c r="AE186" s="110"/>
      <c r="AF186" s="110"/>
      <c r="AG186" s="110"/>
      <c r="AH186" s="110"/>
      <c r="AI186" s="110"/>
      <c r="AJ186" s="110"/>
      <c r="AK186" s="110"/>
      <c r="AL186" s="107"/>
      <c r="AM186" s="466"/>
      <c r="AN186" s="466"/>
      <c r="AO186" s="466"/>
      <c r="AP186" s="466"/>
      <c r="AQ186" s="466"/>
      <c r="AR186" s="466"/>
      <c r="AS186" s="466"/>
      <c r="AT186" s="466"/>
      <c r="AU186" s="466"/>
      <c r="AV186" s="466"/>
      <c r="AW186" s="466"/>
      <c r="AX186" s="466"/>
      <c r="AY186" s="466"/>
      <c r="AZ186" s="182"/>
      <c r="BA186" s="626"/>
      <c r="BB186" s="625"/>
      <c r="BC186" s="478"/>
      <c r="BD186" s="463"/>
      <c r="BE186" s="463"/>
      <c r="BF186" s="463"/>
      <c r="BG186" s="482"/>
      <c r="BH186" s="478"/>
      <c r="BI186" s="463"/>
      <c r="BJ186" s="463"/>
      <c r="BK186" s="463"/>
      <c r="BL186" s="482"/>
      <c r="BM186" s="478"/>
      <c r="BN186" s="463"/>
      <c r="BO186" s="463"/>
      <c r="BP186" s="463"/>
      <c r="BQ186" s="482"/>
      <c r="BR186" s="478"/>
      <c r="BS186" s="463"/>
      <c r="BT186" s="463"/>
      <c r="BU186" s="463"/>
      <c r="BV186" s="463"/>
      <c r="BW186" s="463"/>
      <c r="BX186" s="463"/>
      <c r="BY186" s="464"/>
      <c r="BZ186" s="464"/>
      <c r="CA186" s="464"/>
      <c r="CB186" s="464"/>
      <c r="CC186" s="464"/>
      <c r="CD186" s="464"/>
      <c r="CE186" s="464"/>
      <c r="CF186" s="464"/>
      <c r="CG186" s="464"/>
      <c r="CH186" s="464"/>
      <c r="CI186" s="464"/>
      <c r="CJ186" s="464"/>
      <c r="CK186" s="464"/>
      <c r="CL186" s="464"/>
      <c r="CM186" s="8"/>
      <c r="CN186" s="8"/>
      <c r="CO186" s="8"/>
      <c r="CP186" s="8"/>
      <c r="CQ186" s="8"/>
      <c r="CR186" s="8"/>
      <c r="CS186" s="8"/>
      <c r="CT186" s="8"/>
      <c r="CU186" s="8"/>
      <c r="CV186" s="8"/>
      <c r="CW186" s="8"/>
      <c r="CX186" s="8"/>
      <c r="CY186" s="8"/>
      <c r="CZ186" s="8"/>
    </row>
    <row r="187" s="341" customFormat="true" ht="15" customHeight="true" x14ac:dyDescent="0.2">
      <c r="A187" s="143"/>
      <c r="B187" s="137"/>
      <c r="C187" s="111"/>
      <c r="D187" s="110"/>
      <c r="E187" s="110"/>
      <c r="F187" s="110"/>
      <c r="G187" s="109"/>
      <c r="H187" s="108"/>
      <c r="I187" s="110"/>
      <c r="J187" s="110"/>
      <c r="K187" s="110"/>
      <c r="L187" s="107"/>
      <c r="M187" s="111"/>
      <c r="N187" s="110"/>
      <c r="O187" s="110"/>
      <c r="P187" s="110"/>
      <c r="Q187" s="109"/>
      <c r="R187" s="108"/>
      <c r="S187" s="110"/>
      <c r="T187" s="110"/>
      <c r="U187" s="110"/>
      <c r="V187" s="110"/>
      <c r="W187" s="110"/>
      <c r="X187" s="110"/>
      <c r="Y187" s="110"/>
      <c r="Z187" s="110"/>
      <c r="AA187" s="110"/>
      <c r="AB187" s="110"/>
      <c r="AC187" s="110"/>
      <c r="AD187" s="110"/>
      <c r="AE187" s="110"/>
      <c r="AF187" s="110"/>
      <c r="AG187" s="110"/>
      <c r="AH187" s="110"/>
      <c r="AI187" s="110"/>
      <c r="AJ187" s="110"/>
      <c r="AK187" s="110"/>
      <c r="AL187" s="107"/>
      <c r="AM187" s="466"/>
      <c r="AN187" s="466"/>
      <c r="AO187" s="466"/>
      <c r="AP187" s="466"/>
      <c r="AQ187" s="466"/>
      <c r="AR187" s="466"/>
      <c r="AS187" s="466"/>
      <c r="AT187" s="466"/>
      <c r="AU187" s="466"/>
      <c r="AV187" s="466"/>
      <c r="AW187" s="466"/>
      <c r="AX187" s="466"/>
      <c r="AY187" s="466"/>
      <c r="AZ187" s="182"/>
      <c r="BA187" s="626"/>
      <c r="BB187" s="625"/>
      <c r="BC187" s="478"/>
      <c r="BD187" s="463"/>
      <c r="BE187" s="463"/>
      <c r="BF187" s="463"/>
      <c r="BG187" s="482"/>
      <c r="BH187" s="478"/>
      <c r="BI187" s="463"/>
      <c r="BJ187" s="463"/>
      <c r="BK187" s="463"/>
      <c r="BL187" s="482"/>
      <c r="BM187" s="478"/>
      <c r="BN187" s="463"/>
      <c r="BO187" s="463"/>
      <c r="BP187" s="463"/>
      <c r="BQ187" s="482"/>
      <c r="BR187" s="478"/>
      <c r="BS187" s="463"/>
      <c r="BT187" s="463"/>
      <c r="BU187" s="463"/>
      <c r="BV187" s="463"/>
      <c r="BW187" s="463"/>
      <c r="BX187" s="463"/>
      <c r="BY187" s="464"/>
      <c r="BZ187" s="464"/>
      <c r="CA187" s="464"/>
      <c r="CB187" s="464"/>
      <c r="CC187" s="464"/>
      <c r="CD187" s="464"/>
      <c r="CE187" s="464"/>
      <c r="CF187" s="464"/>
      <c r="CG187" s="464"/>
      <c r="CH187" s="464"/>
      <c r="CI187" s="464"/>
      <c r="CJ187" s="464"/>
      <c r="CK187" s="464"/>
      <c r="CL187" s="464"/>
      <c r="CM187" s="8"/>
      <c r="CN187" s="8"/>
      <c r="CO187" s="8"/>
      <c r="CP187" s="8"/>
      <c r="CQ187" s="8"/>
      <c r="CR187" s="8"/>
      <c r="CS187" s="8"/>
      <c r="CT187" s="8"/>
      <c r="CU187" s="8"/>
      <c r="CV187" s="8"/>
      <c r="CW187" s="8"/>
      <c r="CX187" s="8"/>
      <c r="CY187" s="8"/>
      <c r="CZ187" s="8"/>
    </row>
    <row r="188" s="341" customFormat="true" ht="15" customHeight="true" x14ac:dyDescent="0.2">
      <c r="A188" s="143"/>
      <c r="B188" s="137"/>
      <c r="C188" s="111"/>
      <c r="D188" s="110"/>
      <c r="E188" s="110"/>
      <c r="F188" s="110"/>
      <c r="G188" s="109"/>
      <c r="H188" s="108"/>
      <c r="I188" s="110"/>
      <c r="J188" s="110"/>
      <c r="K188" s="110"/>
      <c r="L188" s="107"/>
      <c r="M188" s="111"/>
      <c r="N188" s="110"/>
      <c r="O188" s="110"/>
      <c r="P188" s="110"/>
      <c r="Q188" s="109"/>
      <c r="R188" s="108"/>
      <c r="S188" s="110"/>
      <c r="T188" s="110"/>
      <c r="U188" s="110"/>
      <c r="V188" s="110"/>
      <c r="W188" s="110"/>
      <c r="X188" s="110"/>
      <c r="Y188" s="110"/>
      <c r="Z188" s="110"/>
      <c r="AA188" s="110"/>
      <c r="AB188" s="110"/>
      <c r="AC188" s="110"/>
      <c r="AD188" s="110"/>
      <c r="AE188" s="110"/>
      <c r="AF188" s="110"/>
      <c r="AG188" s="110"/>
      <c r="AH188" s="110"/>
      <c r="AI188" s="110"/>
      <c r="AJ188" s="110"/>
      <c r="AK188" s="110"/>
      <c r="AL188" s="107"/>
      <c r="AM188" s="466"/>
      <c r="AN188" s="466"/>
      <c r="AO188" s="466"/>
      <c r="AP188" s="466"/>
      <c r="AQ188" s="466"/>
      <c r="AR188" s="466"/>
      <c r="AS188" s="466"/>
      <c r="AT188" s="466"/>
      <c r="AU188" s="466"/>
      <c r="AV188" s="466"/>
      <c r="AW188" s="466"/>
      <c r="AX188" s="466"/>
      <c r="AY188" s="466"/>
      <c r="AZ188" s="182"/>
      <c r="BA188" s="626"/>
      <c r="BB188" s="625"/>
      <c r="BC188" s="478"/>
      <c r="BD188" s="463"/>
      <c r="BE188" s="463"/>
      <c r="BF188" s="463"/>
      <c r="BG188" s="482"/>
      <c r="BH188" s="478"/>
      <c r="BI188" s="463"/>
      <c r="BJ188" s="463"/>
      <c r="BK188" s="463"/>
      <c r="BL188" s="482"/>
      <c r="BM188" s="478"/>
      <c r="BN188" s="463"/>
      <c r="BO188" s="463"/>
      <c r="BP188" s="463"/>
      <c r="BQ188" s="482"/>
      <c r="BR188" s="478"/>
      <c r="BS188" s="463"/>
      <c r="BT188" s="463"/>
      <c r="BU188" s="463"/>
      <c r="BV188" s="463"/>
      <c r="BW188" s="463"/>
      <c r="BX188" s="463"/>
      <c r="BY188" s="464"/>
      <c r="BZ188" s="464"/>
      <c r="CA188" s="464"/>
      <c r="CB188" s="464"/>
      <c r="CC188" s="464"/>
      <c r="CD188" s="464"/>
      <c r="CE188" s="464"/>
      <c r="CF188" s="464"/>
      <c r="CG188" s="464"/>
      <c r="CH188" s="464"/>
      <c r="CI188" s="464"/>
      <c r="CJ188" s="464"/>
      <c r="CK188" s="464"/>
      <c r="CL188" s="464"/>
      <c r="CM188" s="8"/>
      <c r="CN188" s="8"/>
      <c r="CO188" s="8"/>
      <c r="CP188" s="8"/>
      <c r="CQ188" s="8"/>
      <c r="CR188" s="8"/>
      <c r="CS188" s="8"/>
      <c r="CT188" s="8"/>
      <c r="CU188" s="8"/>
      <c r="CV188" s="8"/>
      <c r="CW188" s="8"/>
      <c r="CX188" s="8"/>
      <c r="CY188" s="8"/>
      <c r="CZ188" s="8"/>
    </row>
    <row r="189" s="341" customFormat="true" ht="15" customHeight="true" x14ac:dyDescent="0.2">
      <c r="A189" s="143"/>
      <c r="B189" s="137"/>
      <c r="C189" s="111"/>
      <c r="D189" s="110"/>
      <c r="E189" s="110"/>
      <c r="F189" s="110"/>
      <c r="G189" s="109"/>
      <c r="H189" s="108"/>
      <c r="I189" s="110"/>
      <c r="J189" s="110"/>
      <c r="K189" s="110"/>
      <c r="L189" s="107"/>
      <c r="M189" s="111"/>
      <c r="N189" s="110"/>
      <c r="O189" s="110"/>
      <c r="P189" s="110"/>
      <c r="Q189" s="109"/>
      <c r="R189" s="108"/>
      <c r="S189" s="110"/>
      <c r="T189" s="110"/>
      <c r="U189" s="110"/>
      <c r="V189" s="110"/>
      <c r="W189" s="110"/>
      <c r="X189" s="110"/>
      <c r="Y189" s="110"/>
      <c r="Z189" s="110"/>
      <c r="AA189" s="110"/>
      <c r="AB189" s="110"/>
      <c r="AC189" s="110"/>
      <c r="AD189" s="110"/>
      <c r="AE189" s="110"/>
      <c r="AF189" s="110"/>
      <c r="AG189" s="110"/>
      <c r="AH189" s="110"/>
      <c r="AI189" s="110"/>
      <c r="AJ189" s="110"/>
      <c r="AK189" s="110"/>
      <c r="AL189" s="107"/>
      <c r="AM189" s="466"/>
      <c r="AN189" s="466"/>
      <c r="AO189" s="466"/>
      <c r="AP189" s="466"/>
      <c r="AQ189" s="466"/>
      <c r="AR189" s="466"/>
      <c r="AS189" s="466"/>
      <c r="AT189" s="466"/>
      <c r="AU189" s="466"/>
      <c r="AV189" s="466"/>
      <c r="AW189" s="466"/>
      <c r="AX189" s="466"/>
      <c r="AY189" s="466"/>
      <c r="AZ189" s="182"/>
      <c r="BA189" s="626"/>
      <c r="BB189" s="625"/>
      <c r="BC189" s="478"/>
      <c r="BD189" s="463"/>
      <c r="BE189" s="463"/>
      <c r="BF189" s="463"/>
      <c r="BG189" s="482"/>
      <c r="BH189" s="478"/>
      <c r="BI189" s="463"/>
      <c r="BJ189" s="463"/>
      <c r="BK189" s="463"/>
      <c r="BL189" s="482"/>
      <c r="BM189" s="478"/>
      <c r="BN189" s="463"/>
      <c r="BO189" s="463"/>
      <c r="BP189" s="463"/>
      <c r="BQ189" s="482"/>
      <c r="BR189" s="478"/>
      <c r="BS189" s="463"/>
      <c r="BT189" s="463"/>
      <c r="BU189" s="463"/>
      <c r="BV189" s="463"/>
      <c r="BW189" s="463"/>
      <c r="BX189" s="463"/>
      <c r="BY189" s="464"/>
      <c r="BZ189" s="464"/>
      <c r="CA189" s="464"/>
      <c r="CB189" s="464"/>
      <c r="CC189" s="464"/>
      <c r="CD189" s="464"/>
      <c r="CE189" s="464"/>
      <c r="CF189" s="464"/>
      <c r="CG189" s="464"/>
      <c r="CH189" s="464"/>
      <c r="CI189" s="464"/>
      <c r="CJ189" s="464"/>
      <c r="CK189" s="464"/>
      <c r="CL189" s="464"/>
      <c r="CM189" s="8"/>
      <c r="CN189" s="8"/>
      <c r="CO189" s="8"/>
      <c r="CP189" s="8"/>
      <c r="CQ189" s="8"/>
      <c r="CR189" s="8"/>
      <c r="CS189" s="8"/>
      <c r="CT189" s="8"/>
      <c r="CU189" s="8"/>
      <c r="CV189" s="8"/>
      <c r="CW189" s="8"/>
      <c r="CX189" s="8"/>
      <c r="CY189" s="8"/>
      <c r="CZ189" s="8"/>
    </row>
    <row r="190" s="341" customFormat="true" ht="15" customHeight="true" x14ac:dyDescent="0.2">
      <c r="A190" s="143"/>
      <c r="B190" s="137"/>
      <c r="C190" s="111"/>
      <c r="D190" s="110"/>
      <c r="E190" s="110"/>
      <c r="F190" s="110"/>
      <c r="G190" s="109"/>
      <c r="H190" s="108"/>
      <c r="I190" s="110"/>
      <c r="J190" s="110"/>
      <c r="K190" s="110"/>
      <c r="L190" s="107"/>
      <c r="M190" s="111"/>
      <c r="N190" s="110"/>
      <c r="O190" s="110"/>
      <c r="P190" s="110"/>
      <c r="Q190" s="109"/>
      <c r="R190" s="108"/>
      <c r="S190" s="110"/>
      <c r="T190" s="110"/>
      <c r="U190" s="110"/>
      <c r="V190" s="110"/>
      <c r="W190" s="110"/>
      <c r="X190" s="110"/>
      <c r="Y190" s="110"/>
      <c r="Z190" s="110"/>
      <c r="AA190" s="110"/>
      <c r="AB190" s="110"/>
      <c r="AC190" s="110"/>
      <c r="AD190" s="110"/>
      <c r="AE190" s="110"/>
      <c r="AF190" s="110"/>
      <c r="AG190" s="110"/>
      <c r="AH190" s="110"/>
      <c r="AI190" s="110"/>
      <c r="AJ190" s="110"/>
      <c r="AK190" s="110"/>
      <c r="AL190" s="107"/>
      <c r="AM190" s="466"/>
      <c r="AN190" s="466"/>
      <c r="AO190" s="466"/>
      <c r="AP190" s="466"/>
      <c r="AQ190" s="466"/>
      <c r="AR190" s="466"/>
      <c r="AS190" s="466"/>
      <c r="AT190" s="466"/>
      <c r="AU190" s="466"/>
      <c r="AV190" s="466"/>
      <c r="AW190" s="466"/>
      <c r="AX190" s="466"/>
      <c r="AY190" s="466"/>
      <c r="AZ190" s="182"/>
      <c r="BA190" s="626"/>
      <c r="BB190" s="625"/>
      <c r="BC190" s="478"/>
      <c r="BD190" s="463"/>
      <c r="BE190" s="463"/>
      <c r="BF190" s="463"/>
      <c r="BG190" s="482"/>
      <c r="BH190" s="478"/>
      <c r="BI190" s="463"/>
      <c r="BJ190" s="463"/>
      <c r="BK190" s="463"/>
      <c r="BL190" s="482"/>
      <c r="BM190" s="478"/>
      <c r="BN190" s="463"/>
      <c r="BO190" s="463"/>
      <c r="BP190" s="463"/>
      <c r="BQ190" s="482"/>
      <c r="BR190" s="478"/>
      <c r="BS190" s="463"/>
      <c r="BT190" s="463"/>
      <c r="BU190" s="463"/>
      <c r="BV190" s="463"/>
      <c r="BW190" s="463"/>
      <c r="BX190" s="463"/>
      <c r="BY190" s="464"/>
      <c r="BZ190" s="464"/>
      <c r="CA190" s="464"/>
      <c r="CB190" s="464"/>
      <c r="CC190" s="464"/>
      <c r="CD190" s="464"/>
      <c r="CE190" s="464"/>
      <c r="CF190" s="464"/>
      <c r="CG190" s="464"/>
      <c r="CH190" s="464"/>
      <c r="CI190" s="464"/>
      <c r="CJ190" s="464"/>
      <c r="CK190" s="464"/>
      <c r="CL190" s="464"/>
      <c r="CM190" s="8"/>
      <c r="CN190" s="8"/>
      <c r="CO190" s="8"/>
      <c r="CP190" s="8"/>
      <c r="CQ190" s="8"/>
      <c r="CR190" s="8"/>
      <c r="CS190" s="8"/>
      <c r="CT190" s="8"/>
      <c r="CU190" s="8"/>
      <c r="CV190" s="8"/>
      <c r="CW190" s="8"/>
      <c r="CX190" s="8"/>
      <c r="CY190" s="8"/>
      <c r="CZ190" s="8"/>
    </row>
    <row r="191" s="561" customFormat="true" ht="15" customHeight="true" x14ac:dyDescent="0.2">
      <c r="A191" s="143"/>
      <c r="B191" s="137"/>
      <c r="C191" s="88"/>
      <c r="D191" s="87"/>
      <c r="E191" s="87"/>
      <c r="F191" s="87"/>
      <c r="G191" s="86"/>
      <c r="H191" s="85"/>
      <c r="I191" s="87"/>
      <c r="J191" s="87"/>
      <c r="K191" s="87"/>
      <c r="L191" s="84"/>
      <c r="M191" s="88"/>
      <c r="N191" s="87"/>
      <c r="O191" s="87"/>
      <c r="P191" s="87"/>
      <c r="Q191" s="86"/>
      <c r="R191" s="85"/>
      <c r="S191" s="87"/>
      <c r="T191" s="87"/>
      <c r="U191" s="87"/>
      <c r="V191" s="87"/>
      <c r="W191" s="87"/>
      <c r="X191" s="87"/>
      <c r="Y191" s="87"/>
      <c r="Z191" s="87"/>
      <c r="AA191" s="87"/>
      <c r="AB191" s="87"/>
      <c r="AC191" s="106"/>
      <c r="AD191" s="106"/>
      <c r="AE191" s="106"/>
      <c r="AF191" s="106"/>
      <c r="AG191" s="106"/>
      <c r="AH191" s="106"/>
      <c r="AI191" s="106"/>
      <c r="AJ191" s="106"/>
      <c r="AK191" s="106"/>
      <c r="AL191" s="102"/>
      <c r="AM191" s="184"/>
      <c r="AN191" s="184"/>
      <c r="AO191" s="184"/>
      <c r="AP191" s="184"/>
      <c r="AQ191" s="184"/>
      <c r="AR191" s="184"/>
      <c r="AS191" s="184"/>
      <c r="AT191" s="184"/>
      <c r="AU191" s="184"/>
      <c r="AV191" s="184"/>
      <c r="AW191" s="184"/>
      <c r="AX191" s="184"/>
      <c r="AY191" s="184"/>
      <c r="AZ191" s="374"/>
      <c r="BA191" s="626"/>
      <c r="BB191" s="625"/>
      <c r="BC191" s="478"/>
      <c r="BD191" s="463"/>
      <c r="BE191" s="463"/>
      <c r="BF191" s="463"/>
      <c r="BG191" s="482"/>
      <c r="BH191" s="478"/>
      <c r="BI191" s="463"/>
      <c r="BJ191" s="463"/>
      <c r="BK191" s="463"/>
      <c r="BL191" s="482"/>
      <c r="BM191" s="478"/>
      <c r="BN191" s="463"/>
      <c r="BO191" s="463"/>
      <c r="BP191" s="463"/>
      <c r="BQ191" s="482"/>
      <c r="BR191" s="478"/>
      <c r="BS191" s="463"/>
      <c r="BT191" s="463"/>
      <c r="BU191" s="463"/>
      <c r="BV191" s="463"/>
      <c r="BW191" s="463"/>
      <c r="BX191" s="463"/>
      <c r="BY191" s="464"/>
      <c r="BZ191" s="464"/>
      <c r="CA191" s="464"/>
      <c r="CB191" s="464"/>
      <c r="CC191" s="464"/>
      <c r="CD191" s="464"/>
      <c r="CE191" s="464"/>
      <c r="CF191" s="464"/>
      <c r="CG191" s="464"/>
      <c r="CH191" s="464"/>
      <c r="CI191" s="464"/>
      <c r="CJ191" s="464"/>
      <c r="CK191" s="464"/>
      <c r="CL191" s="464"/>
      <c r="CM191" s="8"/>
      <c r="CN191" s="8"/>
      <c r="CO191" s="8"/>
      <c r="CP191" s="8"/>
      <c r="CQ191" s="8"/>
      <c r="CR191" s="8"/>
      <c r="CS191" s="8"/>
      <c r="CT191" s="8"/>
      <c r="CU191" s="8"/>
      <c r="CV191" s="8"/>
      <c r="CW191" s="8"/>
      <c r="CX191" s="8"/>
      <c r="CY191" s="8"/>
      <c r="CZ191" s="8"/>
    </row>
    <row r="192" s="561" customFormat="true" ht="15" customHeight="true" x14ac:dyDescent="0.2">
      <c r="A192" s="143"/>
      <c r="B192" s="137"/>
      <c r="C192" s="88"/>
      <c r="D192" s="87"/>
      <c r="E192" s="87"/>
      <c r="F192" s="87"/>
      <c r="G192" s="86"/>
      <c r="H192" s="85"/>
      <c r="I192" s="87"/>
      <c r="J192" s="87"/>
      <c r="K192" s="87"/>
      <c r="L192" s="84"/>
      <c r="M192" s="88"/>
      <c r="N192" s="87"/>
      <c r="O192" s="87"/>
      <c r="P192" s="87"/>
      <c r="Q192" s="86"/>
      <c r="R192" s="85"/>
      <c r="S192" s="87"/>
      <c r="T192" s="87"/>
      <c r="U192" s="87"/>
      <c r="V192" s="87"/>
      <c r="W192" s="87"/>
      <c r="X192" s="87"/>
      <c r="Y192" s="87"/>
      <c r="Z192" s="87"/>
      <c r="AA192" s="87"/>
      <c r="AB192" s="87"/>
      <c r="AC192" s="106"/>
      <c r="AD192" s="106"/>
      <c r="AE192" s="106"/>
      <c r="AF192" s="106"/>
      <c r="AG192" s="106"/>
      <c r="AH192" s="106"/>
      <c r="AI192" s="106"/>
      <c r="AJ192" s="106"/>
      <c r="AK192" s="106"/>
      <c r="AL192" s="102"/>
      <c r="AM192" s="184"/>
      <c r="AN192" s="184"/>
      <c r="AO192" s="184"/>
      <c r="AP192" s="184"/>
      <c r="AQ192" s="184"/>
      <c r="AR192" s="184"/>
      <c r="AS192" s="184"/>
      <c r="AT192" s="184"/>
      <c r="AU192" s="184"/>
      <c r="AV192" s="184"/>
      <c r="AW192" s="184"/>
      <c r="AX192" s="184"/>
      <c r="AY192" s="184"/>
      <c r="AZ192" s="374"/>
      <c r="BA192" s="626"/>
      <c r="BB192" s="625"/>
      <c r="BC192" s="478"/>
      <c r="BD192" s="463"/>
      <c r="BE192" s="463"/>
      <c r="BF192" s="463"/>
      <c r="BG192" s="482"/>
      <c r="BH192" s="478"/>
      <c r="BI192" s="463"/>
      <c r="BJ192" s="463"/>
      <c r="BK192" s="463"/>
      <c r="BL192" s="482"/>
      <c r="BM192" s="478"/>
      <c r="BN192" s="463"/>
      <c r="BO192" s="463"/>
      <c r="BP192" s="463"/>
      <c r="BQ192" s="482"/>
      <c r="BR192" s="478"/>
      <c r="BS192" s="463"/>
      <c r="BT192" s="463"/>
      <c r="BU192" s="463"/>
      <c r="BV192" s="463"/>
      <c r="BW192" s="463"/>
      <c r="BX192" s="463"/>
      <c r="BY192" s="464"/>
      <c r="BZ192" s="464"/>
      <c r="CA192" s="464"/>
      <c r="CB192" s="464"/>
      <c r="CC192" s="464"/>
      <c r="CD192" s="464"/>
      <c r="CE192" s="464"/>
      <c r="CF192" s="464"/>
      <c r="CG192" s="464"/>
      <c r="CH192" s="464"/>
      <c r="CI192" s="464"/>
      <c r="CJ192" s="464"/>
      <c r="CK192" s="464"/>
      <c r="CL192" s="464"/>
      <c r="CM192" s="8"/>
      <c r="CN192" s="8"/>
      <c r="CO192" s="8"/>
      <c r="CP192" s="8"/>
      <c r="CQ192" s="8"/>
      <c r="CR192" s="8"/>
      <c r="CS192" s="8"/>
      <c r="CT192" s="8"/>
      <c r="CU192" s="8"/>
      <c r="CV192" s="8"/>
      <c r="CW192" s="8"/>
      <c r="CX192" s="8"/>
      <c r="CY192" s="8"/>
      <c r="CZ192" s="8"/>
    </row>
    <row r="193" s="561" customFormat="true" ht="15" customHeight="true" x14ac:dyDescent="0.2">
      <c r="A193" s="143"/>
      <c r="B193" s="137"/>
      <c r="C193" s="88"/>
      <c r="D193" s="87"/>
      <c r="E193" s="87"/>
      <c r="F193" s="87"/>
      <c r="G193" s="86"/>
      <c r="H193" s="85"/>
      <c r="I193" s="87"/>
      <c r="J193" s="87"/>
      <c r="K193" s="87"/>
      <c r="L193" s="84"/>
      <c r="M193" s="88"/>
      <c r="N193" s="87"/>
      <c r="O193" s="87"/>
      <c r="P193" s="87"/>
      <c r="Q193" s="86"/>
      <c r="R193" s="85"/>
      <c r="S193" s="87"/>
      <c r="T193" s="87"/>
      <c r="U193" s="87"/>
      <c r="V193" s="87"/>
      <c r="W193" s="87"/>
      <c r="X193" s="87"/>
      <c r="Y193" s="87"/>
      <c r="Z193" s="87"/>
      <c r="AA193" s="87"/>
      <c r="AB193" s="87"/>
      <c r="AC193" s="106"/>
      <c r="AD193" s="106"/>
      <c r="AE193" s="106"/>
      <c r="AF193" s="106"/>
      <c r="AG193" s="106"/>
      <c r="AH193" s="106"/>
      <c r="AI193" s="106"/>
      <c r="AJ193" s="106"/>
      <c r="AK193" s="106"/>
      <c r="AL193" s="102"/>
      <c r="AM193" s="184"/>
      <c r="AN193" s="184"/>
      <c r="AO193" s="184"/>
      <c r="AP193" s="184"/>
      <c r="AQ193" s="184"/>
      <c r="AR193" s="184"/>
      <c r="AS193" s="184"/>
      <c r="AT193" s="184"/>
      <c r="AU193" s="184"/>
      <c r="AV193" s="184"/>
      <c r="AW193" s="184"/>
      <c r="AX193" s="184"/>
      <c r="AY193" s="184"/>
      <c r="AZ193" s="374"/>
      <c r="BA193" s="626"/>
      <c r="BB193" s="625"/>
      <c r="BC193" s="478"/>
      <c r="BD193" s="463"/>
      <c r="BE193" s="463"/>
      <c r="BF193" s="463"/>
      <c r="BG193" s="482"/>
      <c r="BH193" s="478"/>
      <c r="BI193" s="463"/>
      <c r="BJ193" s="463"/>
      <c r="BK193" s="463"/>
      <c r="BL193" s="482"/>
      <c r="BM193" s="478"/>
      <c r="BN193" s="463"/>
      <c r="BO193" s="463"/>
      <c r="BP193" s="463"/>
      <c r="BQ193" s="482"/>
      <c r="BR193" s="478"/>
      <c r="BS193" s="463"/>
      <c r="BT193" s="463"/>
      <c r="BU193" s="463"/>
      <c r="BV193" s="463"/>
      <c r="BW193" s="463"/>
      <c r="BX193" s="463"/>
      <c r="BY193" s="464"/>
      <c r="BZ193" s="464"/>
      <c r="CA193" s="464"/>
      <c r="CB193" s="464"/>
      <c r="CC193" s="464"/>
      <c r="CD193" s="464"/>
      <c r="CE193" s="464"/>
      <c r="CF193" s="464"/>
      <c r="CG193" s="464"/>
      <c r="CH193" s="464"/>
      <c r="CI193" s="464"/>
      <c r="CJ193" s="464"/>
      <c r="CK193" s="464"/>
      <c r="CL193" s="464"/>
      <c r="CM193" s="8"/>
      <c r="CN193" s="8"/>
      <c r="CO193" s="8"/>
      <c r="CP193" s="8"/>
      <c r="CQ193" s="8"/>
      <c r="CR193" s="8"/>
      <c r="CS193" s="8"/>
      <c r="CT193" s="8"/>
      <c r="CU193" s="8"/>
      <c r="CV193" s="8"/>
      <c r="CW193" s="8"/>
      <c r="CX193" s="8"/>
      <c r="CY193" s="8"/>
      <c r="CZ193" s="8"/>
    </row>
    <row r="194" s="561" customFormat="true" ht="15" customHeight="true" x14ac:dyDescent="0.2">
      <c r="A194" s="164"/>
      <c r="B194" s="136"/>
      <c r="C194" s="104"/>
      <c r="D194" s="106"/>
      <c r="E194" s="106"/>
      <c r="F194" s="106"/>
      <c r="G194" s="105"/>
      <c r="H194" s="103"/>
      <c r="I194" s="106"/>
      <c r="J194" s="106"/>
      <c r="K194" s="106"/>
      <c r="L194" s="102"/>
      <c r="M194" s="104"/>
      <c r="N194" s="106"/>
      <c r="O194" s="106"/>
      <c r="P194" s="106"/>
      <c r="Q194" s="105"/>
      <c r="R194" s="103"/>
      <c r="S194" s="106"/>
      <c r="T194" s="106"/>
      <c r="U194" s="106"/>
      <c r="V194" s="106"/>
      <c r="W194" s="106"/>
      <c r="X194" s="106"/>
      <c r="Y194" s="106"/>
      <c r="Z194" s="106"/>
      <c r="AA194" s="106"/>
      <c r="AB194" s="106"/>
      <c r="AC194" s="106"/>
      <c r="AD194" s="106"/>
      <c r="AE194" s="106"/>
      <c r="AF194" s="106"/>
      <c r="AG194" s="106"/>
      <c r="AH194" s="106"/>
      <c r="AI194" s="106"/>
      <c r="AJ194" s="106"/>
      <c r="AK194" s="106"/>
      <c r="AL194" s="102"/>
      <c r="AM194" s="184"/>
      <c r="AN194" s="184"/>
      <c r="AO194" s="184"/>
      <c r="AP194" s="184"/>
      <c r="AQ194" s="184"/>
      <c r="AR194" s="184"/>
      <c r="AS194" s="184"/>
      <c r="AT194" s="184"/>
      <c r="AU194" s="184"/>
      <c r="AV194" s="184"/>
      <c r="AW194" s="184"/>
      <c r="AX194" s="184"/>
      <c r="AY194" s="184"/>
      <c r="AZ194" s="374"/>
      <c r="BA194" s="626"/>
      <c r="BB194" s="625"/>
      <c r="BC194" s="478"/>
      <c r="BD194" s="463"/>
      <c r="BE194" s="463"/>
      <c r="BF194" s="463"/>
      <c r="BG194" s="482"/>
      <c r="BH194" s="478"/>
      <c r="BI194" s="463"/>
      <c r="BJ194" s="463"/>
      <c r="BK194" s="463"/>
      <c r="BL194" s="482"/>
      <c r="BM194" s="478"/>
      <c r="BN194" s="463"/>
      <c r="BO194" s="463"/>
      <c r="BP194" s="463"/>
      <c r="BQ194" s="482"/>
      <c r="BR194" s="478"/>
      <c r="BS194" s="463"/>
      <c r="BT194" s="463"/>
      <c r="BU194" s="463"/>
      <c r="BV194" s="463"/>
      <c r="BW194" s="463"/>
      <c r="BX194" s="463"/>
      <c r="BY194" s="464"/>
      <c r="BZ194" s="464"/>
      <c r="CA194" s="464"/>
      <c r="CB194" s="464"/>
      <c r="CC194" s="464"/>
      <c r="CD194" s="464"/>
      <c r="CE194" s="464"/>
      <c r="CF194" s="464"/>
      <c r="CG194" s="464"/>
      <c r="CH194" s="464"/>
      <c r="CI194" s="464"/>
      <c r="CJ194" s="464"/>
      <c r="CK194" s="464"/>
      <c r="CL194" s="464"/>
      <c r="CM194" s="8"/>
      <c r="CN194" s="8"/>
      <c r="CO194" s="8"/>
      <c r="CP194" s="8"/>
      <c r="CQ194" s="8"/>
      <c r="CR194" s="8"/>
      <c r="CS194" s="8"/>
      <c r="CT194" s="8"/>
      <c r="CU194" s="8"/>
      <c r="CV194" s="8"/>
      <c r="CW194" s="8"/>
      <c r="CX194" s="8"/>
      <c r="CY194" s="8"/>
      <c r="CZ194" s="8"/>
    </row>
    <row r="195" s="337" customFormat="true" ht="15" customHeight="true" x14ac:dyDescent="0.2">
      <c r="A195" s="164"/>
      <c r="B195" s="136"/>
      <c r="C195" s="104"/>
      <c r="D195" s="106"/>
      <c r="E195" s="106"/>
      <c r="F195" s="106"/>
      <c r="G195" s="105"/>
      <c r="H195" s="103"/>
      <c r="I195" s="106"/>
      <c r="J195" s="106"/>
      <c r="K195" s="106"/>
      <c r="L195" s="102"/>
      <c r="M195" s="104"/>
      <c r="N195" s="106"/>
      <c r="O195" s="106"/>
      <c r="P195" s="106"/>
      <c r="Q195" s="105"/>
      <c r="R195" s="103"/>
      <c r="S195" s="106"/>
      <c r="T195" s="106"/>
      <c r="U195" s="106"/>
      <c r="V195" s="106"/>
      <c r="W195" s="106"/>
      <c r="X195" s="106"/>
      <c r="Y195" s="106"/>
      <c r="Z195" s="106"/>
      <c r="AA195" s="106"/>
      <c r="AB195" s="106"/>
      <c r="AC195" s="106"/>
      <c r="AD195" s="106"/>
      <c r="AE195" s="106"/>
      <c r="AF195" s="106"/>
      <c r="AG195" s="106"/>
      <c r="AH195" s="106"/>
      <c r="AI195" s="106"/>
      <c r="AJ195" s="106"/>
      <c r="AK195" s="106"/>
      <c r="AL195" s="102"/>
      <c r="AM195" s="184"/>
      <c r="AN195" s="184"/>
      <c r="AO195" s="184"/>
      <c r="AP195" s="184"/>
      <c r="AQ195" s="184"/>
      <c r="AR195" s="184"/>
      <c r="AS195" s="184"/>
      <c r="AT195" s="184"/>
      <c r="AU195" s="184"/>
      <c r="AV195" s="184"/>
      <c r="AW195" s="184"/>
      <c r="AX195" s="184"/>
      <c r="AY195" s="184"/>
      <c r="AZ195" s="374"/>
      <c r="BA195" s="626"/>
      <c r="BB195" s="625"/>
      <c r="BC195" s="478"/>
      <c r="BD195" s="463"/>
      <c r="BE195" s="463"/>
      <c r="BF195" s="463"/>
      <c r="BG195" s="482"/>
      <c r="BH195" s="478"/>
      <c r="BI195" s="463"/>
      <c r="BJ195" s="463"/>
      <c r="BK195" s="463"/>
      <c r="BL195" s="482"/>
      <c r="BM195" s="478"/>
      <c r="BN195" s="463"/>
      <c r="BO195" s="463"/>
      <c r="BP195" s="463"/>
      <c r="BQ195" s="482"/>
      <c r="BR195" s="478"/>
      <c r="BS195" s="463"/>
      <c r="BT195" s="463"/>
      <c r="BU195" s="463"/>
      <c r="BV195" s="463"/>
      <c r="BW195" s="463"/>
      <c r="BX195" s="463"/>
      <c r="BY195" s="464"/>
      <c r="BZ195" s="464"/>
      <c r="CA195" s="464"/>
      <c r="CB195" s="464"/>
      <c r="CC195" s="464"/>
      <c r="CD195" s="464"/>
      <c r="CE195" s="464"/>
      <c r="CF195" s="464"/>
      <c r="CG195" s="464"/>
      <c r="CH195" s="464"/>
      <c r="CI195" s="464"/>
      <c r="CJ195" s="464"/>
      <c r="CK195" s="464"/>
      <c r="CL195" s="464"/>
      <c r="CM195" s="8"/>
      <c r="CN195" s="8"/>
      <c r="CO195" s="8"/>
      <c r="CP195" s="8"/>
      <c r="CQ195" s="8"/>
      <c r="CR195" s="8"/>
      <c r="CS195" s="8"/>
      <c r="CT195" s="8"/>
      <c r="CU195" s="8"/>
      <c r="CV195" s="8"/>
      <c r="CW195" s="8"/>
      <c r="CX195" s="8"/>
      <c r="CY195" s="8"/>
      <c r="CZ195" s="8"/>
    </row>
    <row r="196" s="337" customFormat="true" ht="15" customHeight="true" x14ac:dyDescent="0.2">
      <c r="A196" s="164"/>
      <c r="B196" s="136"/>
      <c r="C196" s="104"/>
      <c r="D196" s="106"/>
      <c r="E196" s="106"/>
      <c r="F196" s="106"/>
      <c r="G196" s="105"/>
      <c r="H196" s="103"/>
      <c r="I196" s="106"/>
      <c r="J196" s="106"/>
      <c r="K196" s="106"/>
      <c r="L196" s="102"/>
      <c r="M196" s="104"/>
      <c r="N196" s="106"/>
      <c r="O196" s="106"/>
      <c r="P196" s="106"/>
      <c r="Q196" s="105"/>
      <c r="R196" s="103"/>
      <c r="S196" s="106"/>
      <c r="T196" s="106"/>
      <c r="U196" s="106"/>
      <c r="V196" s="106"/>
      <c r="W196" s="106"/>
      <c r="X196" s="106"/>
      <c r="Y196" s="106"/>
      <c r="Z196" s="106"/>
      <c r="AA196" s="106"/>
      <c r="AB196" s="106"/>
      <c r="AC196" s="106"/>
      <c r="AD196" s="106"/>
      <c r="AE196" s="106"/>
      <c r="AF196" s="106"/>
      <c r="AG196" s="106"/>
      <c r="AH196" s="106"/>
      <c r="AI196" s="106"/>
      <c r="AJ196" s="106"/>
      <c r="AK196" s="106"/>
      <c r="AL196" s="102"/>
      <c r="AM196" s="184"/>
      <c r="AN196" s="184"/>
      <c r="AO196" s="184"/>
      <c r="AP196" s="184"/>
      <c r="AQ196" s="184"/>
      <c r="AR196" s="184"/>
      <c r="AS196" s="184"/>
      <c r="AT196" s="184"/>
      <c r="AU196" s="184"/>
      <c r="AV196" s="184"/>
      <c r="AW196" s="184"/>
      <c r="AX196" s="184"/>
      <c r="AY196" s="184"/>
      <c r="AZ196" s="374"/>
      <c r="BA196" s="626"/>
      <c r="BB196" s="625"/>
      <c r="BC196" s="478"/>
      <c r="BD196" s="463"/>
      <c r="BE196" s="463"/>
      <c r="BF196" s="463"/>
      <c r="BG196" s="482"/>
      <c r="BH196" s="478"/>
      <c r="BI196" s="463"/>
      <c r="BJ196" s="463"/>
      <c r="BK196" s="463"/>
      <c r="BL196" s="482"/>
      <c r="BM196" s="478"/>
      <c r="BN196" s="463"/>
      <c r="BO196" s="463"/>
      <c r="BP196" s="463"/>
      <c r="BQ196" s="482"/>
      <c r="BR196" s="478"/>
      <c r="BS196" s="463"/>
      <c r="BT196" s="463"/>
      <c r="BU196" s="463"/>
      <c r="BV196" s="463"/>
      <c r="BW196" s="463"/>
      <c r="BX196" s="463"/>
      <c r="BY196" s="464"/>
      <c r="BZ196" s="464"/>
      <c r="CA196" s="464"/>
      <c r="CB196" s="464"/>
      <c r="CC196" s="464"/>
      <c r="CD196" s="464"/>
      <c r="CE196" s="464"/>
      <c r="CF196" s="464"/>
      <c r="CG196" s="464"/>
      <c r="CH196" s="464"/>
      <c r="CI196" s="464"/>
      <c r="CJ196" s="464"/>
      <c r="CK196" s="464"/>
      <c r="CL196" s="464"/>
      <c r="CM196" s="8"/>
      <c r="CN196" s="8"/>
      <c r="CO196" s="8"/>
      <c r="CP196" s="8"/>
      <c r="CQ196" s="8"/>
      <c r="CR196" s="8"/>
      <c r="CS196" s="8"/>
      <c r="CT196" s="8"/>
      <c r="CU196" s="8"/>
      <c r="CV196" s="8"/>
      <c r="CW196" s="8"/>
      <c r="CX196" s="8"/>
      <c r="CY196" s="8"/>
      <c r="CZ196" s="8"/>
    </row>
    <row r="197" s="337" customFormat="true" ht="15" customHeight="true" x14ac:dyDescent="0.2">
      <c r="A197" s="164"/>
      <c r="B197" s="136"/>
      <c r="C197" s="104"/>
      <c r="D197" s="106"/>
      <c r="E197" s="106"/>
      <c r="F197" s="106"/>
      <c r="G197" s="105"/>
      <c r="H197" s="103"/>
      <c r="I197" s="106"/>
      <c r="J197" s="106"/>
      <c r="K197" s="106"/>
      <c r="L197" s="102"/>
      <c r="M197" s="104"/>
      <c r="N197" s="106"/>
      <c r="O197" s="106"/>
      <c r="P197" s="106"/>
      <c r="Q197" s="105"/>
      <c r="R197" s="103"/>
      <c r="S197" s="106"/>
      <c r="T197" s="106"/>
      <c r="U197" s="106"/>
      <c r="V197" s="106"/>
      <c r="W197" s="106"/>
      <c r="X197" s="106"/>
      <c r="Y197" s="106"/>
      <c r="Z197" s="106"/>
      <c r="AA197" s="106"/>
      <c r="AB197" s="106"/>
      <c r="AC197" s="106"/>
      <c r="AD197" s="106"/>
      <c r="AE197" s="106"/>
      <c r="AF197" s="106"/>
      <c r="AG197" s="106"/>
      <c r="AH197" s="106"/>
      <c r="AI197" s="106"/>
      <c r="AJ197" s="106"/>
      <c r="AK197" s="106"/>
      <c r="AL197" s="102"/>
      <c r="AM197" s="184"/>
      <c r="AN197" s="184"/>
      <c r="AO197" s="184"/>
      <c r="AP197" s="184"/>
      <c r="AQ197" s="184"/>
      <c r="AR197" s="184"/>
      <c r="AS197" s="184"/>
      <c r="AT197" s="184"/>
      <c r="AU197" s="184"/>
      <c r="AV197" s="184"/>
      <c r="AW197" s="184"/>
      <c r="AX197" s="184"/>
      <c r="AY197" s="184"/>
      <c r="AZ197" s="374"/>
      <c r="BA197" s="626"/>
      <c r="BB197" s="625"/>
      <c r="BC197" s="478"/>
      <c r="BD197" s="463"/>
      <c r="BE197" s="463"/>
      <c r="BF197" s="463"/>
      <c r="BG197" s="482"/>
      <c r="BH197" s="478"/>
      <c r="BI197" s="463"/>
      <c r="BJ197" s="463"/>
      <c r="BK197" s="463"/>
      <c r="BL197" s="482"/>
      <c r="BM197" s="478"/>
      <c r="BN197" s="463"/>
      <c r="BO197" s="463"/>
      <c r="BP197" s="463"/>
      <c r="BQ197" s="482"/>
      <c r="BR197" s="478"/>
      <c r="BS197" s="463"/>
      <c r="BT197" s="463"/>
      <c r="BU197" s="463"/>
      <c r="BV197" s="463"/>
      <c r="BW197" s="463"/>
      <c r="BX197" s="463"/>
      <c r="BY197" s="464"/>
      <c r="BZ197" s="464"/>
      <c r="CA197" s="464"/>
      <c r="CB197" s="464"/>
      <c r="CC197" s="464"/>
      <c r="CD197" s="464"/>
      <c r="CE197" s="464"/>
      <c r="CF197" s="464"/>
      <c r="CG197" s="464"/>
      <c r="CH197" s="464"/>
      <c r="CI197" s="464"/>
      <c r="CJ197" s="464"/>
      <c r="CK197" s="464"/>
      <c r="CL197" s="464"/>
      <c r="CM197" s="8"/>
      <c r="CN197" s="8"/>
      <c r="CO197" s="8"/>
      <c r="CP197" s="8"/>
      <c r="CQ197" s="8"/>
      <c r="CR197" s="8"/>
      <c r="CS197" s="8"/>
      <c r="CT197" s="8"/>
      <c r="CU197" s="8"/>
      <c r="CV197" s="8"/>
      <c r="CW197" s="8"/>
      <c r="CX197" s="8"/>
      <c r="CY197" s="8"/>
      <c r="CZ197" s="8"/>
    </row>
    <row r="198" s="337" customFormat="true" ht="15" customHeight="true" x14ac:dyDescent="0.2">
      <c r="A198" s="164"/>
      <c r="B198" s="136"/>
      <c r="C198" s="104"/>
      <c r="D198" s="106"/>
      <c r="E198" s="106"/>
      <c r="F198" s="106"/>
      <c r="G198" s="105"/>
      <c r="H198" s="103"/>
      <c r="I198" s="106"/>
      <c r="J198" s="106"/>
      <c r="K198" s="106"/>
      <c r="L198" s="102"/>
      <c r="M198" s="104"/>
      <c r="N198" s="106"/>
      <c r="O198" s="106"/>
      <c r="P198" s="106"/>
      <c r="Q198" s="105"/>
      <c r="R198" s="103"/>
      <c r="S198" s="106"/>
      <c r="T198" s="106"/>
      <c r="U198" s="106"/>
      <c r="V198" s="106"/>
      <c r="W198" s="106"/>
      <c r="X198" s="106"/>
      <c r="Y198" s="106"/>
      <c r="Z198" s="106"/>
      <c r="AA198" s="106"/>
      <c r="AB198" s="106"/>
      <c r="AC198" s="106"/>
      <c r="AD198" s="106"/>
      <c r="AE198" s="106"/>
      <c r="AF198" s="106"/>
      <c r="AG198" s="106"/>
      <c r="AH198" s="106"/>
      <c r="AI198" s="106"/>
      <c r="AJ198" s="106"/>
      <c r="AK198" s="106"/>
      <c r="AL198" s="102"/>
      <c r="AM198" s="184"/>
      <c r="AN198" s="184"/>
      <c r="AO198" s="184"/>
      <c r="AP198" s="184"/>
      <c r="AQ198" s="184"/>
      <c r="AR198" s="184"/>
      <c r="AS198" s="184"/>
      <c r="AT198" s="184"/>
      <c r="AU198" s="184"/>
      <c r="AV198" s="184"/>
      <c r="AW198" s="184"/>
      <c r="AX198" s="184"/>
      <c r="AY198" s="184"/>
      <c r="AZ198" s="374"/>
      <c r="BA198" s="626"/>
      <c r="BB198" s="625"/>
      <c r="BC198" s="478"/>
      <c r="BD198" s="463"/>
      <c r="BE198" s="463"/>
      <c r="BF198" s="463"/>
      <c r="BG198" s="482"/>
      <c r="BH198" s="478"/>
      <c r="BI198" s="463"/>
      <c r="BJ198" s="463"/>
      <c r="BK198" s="463"/>
      <c r="BL198" s="482"/>
      <c r="BM198" s="478"/>
      <c r="BN198" s="463"/>
      <c r="BO198" s="463"/>
      <c r="BP198" s="463"/>
      <c r="BQ198" s="482"/>
      <c r="BR198" s="478"/>
      <c r="BS198" s="463"/>
      <c r="BT198" s="463"/>
      <c r="BU198" s="463"/>
      <c r="BV198" s="463"/>
      <c r="BW198" s="463"/>
      <c r="BX198" s="463"/>
      <c r="BY198" s="464"/>
      <c r="BZ198" s="464"/>
      <c r="CA198" s="464"/>
      <c r="CB198" s="464"/>
      <c r="CC198" s="464"/>
      <c r="CD198" s="464"/>
      <c r="CE198" s="464"/>
      <c r="CF198" s="464"/>
      <c r="CG198" s="464"/>
      <c r="CH198" s="464"/>
      <c r="CI198" s="464"/>
      <c r="CJ198" s="464"/>
      <c r="CK198" s="464"/>
      <c r="CL198" s="464"/>
      <c r="CM198" s="8"/>
      <c r="CN198" s="8"/>
      <c r="CO198" s="8"/>
      <c r="CP198" s="8"/>
      <c r="CQ198" s="8"/>
      <c r="CR198" s="8"/>
      <c r="CS198" s="8"/>
      <c r="CT198" s="8"/>
      <c r="CU198" s="8"/>
      <c r="CV198" s="8"/>
      <c r="CW198" s="8"/>
      <c r="CX198" s="8"/>
      <c r="CY198" s="8"/>
      <c r="CZ198" s="8"/>
    </row>
    <row r="199" s="337" customFormat="true" ht="15" customHeight="true" x14ac:dyDescent="0.2">
      <c r="A199" s="164"/>
      <c r="B199" s="136"/>
      <c r="C199" s="104"/>
      <c r="D199" s="106"/>
      <c r="E199" s="106"/>
      <c r="F199" s="106"/>
      <c r="G199" s="105"/>
      <c r="H199" s="103"/>
      <c r="I199" s="106"/>
      <c r="J199" s="106"/>
      <c r="K199" s="106"/>
      <c r="L199" s="102"/>
      <c r="M199" s="104"/>
      <c r="N199" s="106"/>
      <c r="O199" s="106"/>
      <c r="P199" s="106"/>
      <c r="Q199" s="105"/>
      <c r="R199" s="103"/>
      <c r="S199" s="106"/>
      <c r="T199" s="106"/>
      <c r="U199" s="106"/>
      <c r="V199" s="106"/>
      <c r="W199" s="106"/>
      <c r="X199" s="106"/>
      <c r="Y199" s="106"/>
      <c r="Z199" s="106"/>
      <c r="AA199" s="106"/>
      <c r="AB199" s="106"/>
      <c r="AC199" s="106"/>
      <c r="AD199" s="106"/>
      <c r="AE199" s="106"/>
      <c r="AF199" s="106"/>
      <c r="AG199" s="106"/>
      <c r="AH199" s="106"/>
      <c r="AI199" s="106"/>
      <c r="AJ199" s="106"/>
      <c r="AK199" s="106"/>
      <c r="AL199" s="102"/>
      <c r="AM199" s="184"/>
      <c r="AN199" s="184"/>
      <c r="AO199" s="184"/>
      <c r="AP199" s="184"/>
      <c r="AQ199" s="184"/>
      <c r="AR199" s="184"/>
      <c r="AS199" s="184"/>
      <c r="AT199" s="184"/>
      <c r="AU199" s="184"/>
      <c r="AV199" s="184"/>
      <c r="AW199" s="184"/>
      <c r="AX199" s="184"/>
      <c r="AY199" s="184"/>
      <c r="AZ199" s="374"/>
      <c r="BA199" s="626"/>
      <c r="BB199" s="625"/>
      <c r="BC199" s="478"/>
      <c r="BD199" s="463"/>
      <c r="BE199" s="463"/>
      <c r="BF199" s="463"/>
      <c r="BG199" s="482"/>
      <c r="BH199" s="478"/>
      <c r="BI199" s="463"/>
      <c r="BJ199" s="463"/>
      <c r="BK199" s="463"/>
      <c r="BL199" s="482"/>
      <c r="BM199" s="478"/>
      <c r="BN199" s="463"/>
      <c r="BO199" s="463"/>
      <c r="BP199" s="463"/>
      <c r="BQ199" s="482"/>
      <c r="BR199" s="478"/>
      <c r="BS199" s="463"/>
      <c r="BT199" s="463"/>
      <c r="BU199" s="463"/>
      <c r="BV199" s="463"/>
      <c r="BW199" s="463"/>
      <c r="BX199" s="463"/>
      <c r="BY199" s="464"/>
      <c r="BZ199" s="464"/>
      <c r="CA199" s="464"/>
      <c r="CB199" s="464"/>
      <c r="CC199" s="464"/>
      <c r="CD199" s="464"/>
      <c r="CE199" s="464"/>
      <c r="CF199" s="464"/>
      <c r="CG199" s="464"/>
      <c r="CH199" s="464"/>
      <c r="CI199" s="464"/>
      <c r="CJ199" s="464"/>
      <c r="CK199" s="464"/>
      <c r="CL199" s="464"/>
      <c r="CM199" s="8"/>
      <c r="CN199" s="8"/>
      <c r="CO199" s="8"/>
      <c r="CP199" s="8"/>
      <c r="CQ199" s="8"/>
      <c r="CR199" s="8"/>
      <c r="CS199" s="8"/>
      <c r="CT199" s="8"/>
      <c r="CU199" s="8"/>
      <c r="CV199" s="8"/>
      <c r="CW199" s="8"/>
      <c r="CX199" s="8"/>
      <c r="CY199" s="8"/>
      <c r="CZ199" s="8"/>
    </row>
    <row r="200" s="337" customFormat="true" ht="15" customHeight="true" x14ac:dyDescent="0.2">
      <c r="A200" s="164"/>
      <c r="B200" s="136"/>
      <c r="C200" s="104"/>
      <c r="D200" s="106"/>
      <c r="E200" s="106"/>
      <c r="F200" s="106"/>
      <c r="G200" s="105"/>
      <c r="H200" s="103"/>
      <c r="I200" s="106"/>
      <c r="J200" s="106"/>
      <c r="K200" s="106"/>
      <c r="L200" s="102"/>
      <c r="M200" s="104"/>
      <c r="N200" s="106"/>
      <c r="O200" s="106"/>
      <c r="P200" s="106"/>
      <c r="Q200" s="105"/>
      <c r="R200" s="103"/>
      <c r="S200" s="106"/>
      <c r="T200" s="106"/>
      <c r="U200" s="106"/>
      <c r="V200" s="106"/>
      <c r="W200" s="106"/>
      <c r="X200" s="106"/>
      <c r="Y200" s="106"/>
      <c r="Z200" s="106"/>
      <c r="AA200" s="106"/>
      <c r="AB200" s="106"/>
      <c r="AC200" s="106"/>
      <c r="AD200" s="106"/>
      <c r="AE200" s="106"/>
      <c r="AF200" s="106"/>
      <c r="AG200" s="106"/>
      <c r="AH200" s="106"/>
      <c r="AI200" s="106"/>
      <c r="AJ200" s="106"/>
      <c r="AK200" s="106"/>
      <c r="AL200" s="102"/>
      <c r="AM200" s="184"/>
      <c r="AN200" s="184"/>
      <c r="AO200" s="184"/>
      <c r="AP200" s="184"/>
      <c r="AQ200" s="184"/>
      <c r="AR200" s="184"/>
      <c r="AS200" s="184"/>
      <c r="AT200" s="184"/>
      <c r="AU200" s="184"/>
      <c r="AV200" s="184"/>
      <c r="AW200" s="184"/>
      <c r="AX200" s="184"/>
      <c r="AY200" s="184"/>
      <c r="AZ200" s="374"/>
      <c r="BA200" s="626"/>
      <c r="BB200" s="625"/>
      <c r="BC200" s="478"/>
      <c r="BD200" s="463"/>
      <c r="BE200" s="463"/>
      <c r="BF200" s="463"/>
      <c r="BG200" s="482"/>
      <c r="BH200" s="478"/>
      <c r="BI200" s="463"/>
      <c r="BJ200" s="463"/>
      <c r="BK200" s="463"/>
      <c r="BL200" s="482"/>
      <c r="BM200" s="478"/>
      <c r="BN200" s="463"/>
      <c r="BO200" s="463"/>
      <c r="BP200" s="463"/>
      <c r="BQ200" s="482"/>
      <c r="BR200" s="478"/>
      <c r="BS200" s="463"/>
      <c r="BT200" s="463"/>
      <c r="BU200" s="463"/>
      <c r="BV200" s="463"/>
      <c r="BW200" s="463"/>
      <c r="BX200" s="463"/>
      <c r="BY200" s="464"/>
      <c r="BZ200" s="464"/>
      <c r="CA200" s="464"/>
      <c r="CB200" s="464"/>
      <c r="CC200" s="464"/>
      <c r="CD200" s="464"/>
      <c r="CE200" s="464"/>
      <c r="CF200" s="464"/>
      <c r="CG200" s="464"/>
      <c r="CH200" s="464"/>
      <c r="CI200" s="464"/>
      <c r="CJ200" s="464"/>
      <c r="CK200" s="464"/>
      <c r="CL200" s="464"/>
      <c r="CM200" s="8"/>
      <c r="CN200" s="8"/>
      <c r="CO200" s="8"/>
      <c r="CP200" s="8"/>
      <c r="CQ200" s="8"/>
      <c r="CR200" s="8"/>
      <c r="CS200" s="8"/>
      <c r="CT200" s="8"/>
      <c r="CU200" s="8"/>
      <c r="CV200" s="8"/>
      <c r="CW200" s="8"/>
      <c r="CX200" s="8"/>
      <c r="CY200" s="8"/>
      <c r="CZ200" s="8"/>
    </row>
    <row r="201" s="337" customFormat="true" ht="15" customHeight="true" x14ac:dyDescent="0.2">
      <c r="A201" s="164"/>
      <c r="B201" s="136"/>
      <c r="C201" s="104"/>
      <c r="D201" s="106"/>
      <c r="E201" s="106"/>
      <c r="F201" s="106"/>
      <c r="G201" s="105"/>
      <c r="H201" s="103"/>
      <c r="I201" s="106"/>
      <c r="J201" s="106"/>
      <c r="K201" s="106"/>
      <c r="L201" s="102"/>
      <c r="M201" s="104"/>
      <c r="N201" s="106"/>
      <c r="O201" s="106"/>
      <c r="P201" s="106"/>
      <c r="Q201" s="105"/>
      <c r="R201" s="103"/>
      <c r="S201" s="106"/>
      <c r="T201" s="106"/>
      <c r="U201" s="106"/>
      <c r="V201" s="106"/>
      <c r="W201" s="106"/>
      <c r="X201" s="106"/>
      <c r="Y201" s="106"/>
      <c r="Z201" s="106"/>
      <c r="AA201" s="106"/>
      <c r="AB201" s="106"/>
      <c r="AC201" s="106"/>
      <c r="AD201" s="106"/>
      <c r="AE201" s="106"/>
      <c r="AF201" s="106"/>
      <c r="AG201" s="106"/>
      <c r="AH201" s="106"/>
      <c r="AI201" s="106"/>
      <c r="AJ201" s="106"/>
      <c r="AK201" s="106"/>
      <c r="AL201" s="102"/>
      <c r="AM201" s="184"/>
      <c r="AN201" s="184"/>
      <c r="AO201" s="184"/>
      <c r="AP201" s="184"/>
      <c r="AQ201" s="184"/>
      <c r="AR201" s="184"/>
      <c r="AS201" s="184"/>
      <c r="AT201" s="184"/>
      <c r="AU201" s="184"/>
      <c r="AV201" s="184"/>
      <c r="AW201" s="184"/>
      <c r="AX201" s="184"/>
      <c r="AY201" s="184"/>
      <c r="AZ201" s="374"/>
      <c r="BA201" s="626"/>
      <c r="BB201" s="625"/>
      <c r="BC201" s="478"/>
      <c r="BD201" s="463"/>
      <c r="BE201" s="463"/>
      <c r="BF201" s="463"/>
      <c r="BG201" s="482"/>
      <c r="BH201" s="478"/>
      <c r="BI201" s="463"/>
      <c r="BJ201" s="463"/>
      <c r="BK201" s="463"/>
      <c r="BL201" s="482"/>
      <c r="BM201" s="478"/>
      <c r="BN201" s="463"/>
      <c r="BO201" s="463"/>
      <c r="BP201" s="463"/>
      <c r="BQ201" s="482"/>
      <c r="BR201" s="478"/>
      <c r="BS201" s="463"/>
      <c r="BT201" s="463"/>
      <c r="BU201" s="463"/>
      <c r="BV201" s="463"/>
      <c r="BW201" s="463"/>
      <c r="BX201" s="463"/>
      <c r="BY201" s="464"/>
      <c r="BZ201" s="464"/>
      <c r="CA201" s="464"/>
      <c r="CB201" s="464"/>
      <c r="CC201" s="464"/>
      <c r="CD201" s="464"/>
      <c r="CE201" s="464"/>
      <c r="CF201" s="464"/>
      <c r="CG201" s="464"/>
      <c r="CH201" s="464"/>
      <c r="CI201" s="464"/>
      <c r="CJ201" s="464"/>
      <c r="CK201" s="464"/>
      <c r="CL201" s="464"/>
      <c r="CM201" s="8"/>
      <c r="CN201" s="8"/>
      <c r="CO201" s="8"/>
      <c r="CP201" s="8"/>
      <c r="CQ201" s="8"/>
      <c r="CR201" s="8"/>
      <c r="CS201" s="8"/>
      <c r="CT201" s="8"/>
      <c r="CU201" s="8"/>
      <c r="CV201" s="8"/>
      <c r="CW201" s="8"/>
      <c r="CX201" s="8"/>
      <c r="CY201" s="8"/>
      <c r="CZ201" s="8"/>
    </row>
    <row r="202" s="337" customFormat="true" ht="15" customHeight="true" x14ac:dyDescent="0.2">
      <c r="A202" s="164"/>
      <c r="B202" s="136"/>
      <c r="C202" s="104"/>
      <c r="D202" s="106"/>
      <c r="E202" s="106"/>
      <c r="F202" s="106"/>
      <c r="G202" s="105"/>
      <c r="H202" s="103"/>
      <c r="I202" s="106"/>
      <c r="J202" s="106"/>
      <c r="K202" s="106"/>
      <c r="L202" s="102"/>
      <c r="M202" s="104"/>
      <c r="N202" s="106"/>
      <c r="O202" s="106"/>
      <c r="P202" s="106"/>
      <c r="Q202" s="105"/>
      <c r="R202" s="103"/>
      <c r="S202" s="106"/>
      <c r="T202" s="106"/>
      <c r="U202" s="106"/>
      <c r="V202" s="106"/>
      <c r="W202" s="106"/>
      <c r="X202" s="106"/>
      <c r="Y202" s="106"/>
      <c r="Z202" s="106"/>
      <c r="AA202" s="106"/>
      <c r="AB202" s="106"/>
      <c r="AC202" s="106"/>
      <c r="AD202" s="106"/>
      <c r="AE202" s="106"/>
      <c r="AF202" s="106"/>
      <c r="AG202" s="106"/>
      <c r="AH202" s="106"/>
      <c r="AI202" s="106"/>
      <c r="AJ202" s="106"/>
      <c r="AK202" s="106"/>
      <c r="AL202" s="102"/>
      <c r="AM202" s="184"/>
      <c r="AN202" s="184"/>
      <c r="AO202" s="184"/>
      <c r="AP202" s="184"/>
      <c r="AQ202" s="184"/>
      <c r="AR202" s="184"/>
      <c r="AS202" s="184"/>
      <c r="AT202" s="184"/>
      <c r="AU202" s="184"/>
      <c r="AV202" s="184"/>
      <c r="AW202" s="184"/>
      <c r="AX202" s="184"/>
      <c r="AY202" s="184"/>
      <c r="AZ202" s="374"/>
      <c r="BA202" s="626"/>
      <c r="BB202" s="625"/>
      <c r="BC202" s="478"/>
      <c r="BD202" s="463"/>
      <c r="BE202" s="463"/>
      <c r="BF202" s="463"/>
      <c r="BG202" s="482"/>
      <c r="BH202" s="478"/>
      <c r="BI202" s="463"/>
      <c r="BJ202" s="463"/>
      <c r="BK202" s="463"/>
      <c r="BL202" s="482"/>
      <c r="BM202" s="478"/>
      <c r="BN202" s="463"/>
      <c r="BO202" s="463"/>
      <c r="BP202" s="463"/>
      <c r="BQ202" s="482"/>
      <c r="BR202" s="478"/>
      <c r="BS202" s="463"/>
      <c r="BT202" s="463"/>
      <c r="BU202" s="463"/>
      <c r="BV202" s="463"/>
      <c r="BW202" s="463"/>
      <c r="BX202" s="463"/>
      <c r="BY202" s="464"/>
      <c r="BZ202" s="464"/>
      <c r="CA202" s="464"/>
      <c r="CB202" s="464"/>
      <c r="CC202" s="464"/>
      <c r="CD202" s="464"/>
      <c r="CE202" s="464"/>
      <c r="CF202" s="464"/>
      <c r="CG202" s="464"/>
      <c r="CH202" s="464"/>
      <c r="CI202" s="464"/>
      <c r="CJ202" s="464"/>
      <c r="CK202" s="464"/>
      <c r="CL202" s="464"/>
      <c r="CM202" s="8"/>
      <c r="CN202" s="8"/>
      <c r="CO202" s="8"/>
      <c r="CP202" s="8"/>
      <c r="CQ202" s="8"/>
      <c r="CR202" s="8"/>
      <c r="CS202" s="8"/>
      <c r="CT202" s="8"/>
      <c r="CU202" s="8"/>
      <c r="CV202" s="8"/>
      <c r="CW202" s="8"/>
      <c r="CX202" s="8"/>
      <c r="CY202" s="8"/>
      <c r="CZ202" s="8"/>
    </row>
    <row r="203" s="579" customFormat="true" ht="15" customHeight="true" x14ac:dyDescent="0.2">
      <c r="A203" s="143"/>
      <c r="B203" s="137"/>
      <c r="C203" s="125"/>
      <c r="D203" s="124"/>
      <c r="E203" s="124"/>
      <c r="F203" s="124"/>
      <c r="G203" s="123"/>
      <c r="H203" s="122"/>
      <c r="I203" s="124"/>
      <c r="J203" s="124"/>
      <c r="K203" s="124"/>
      <c r="L203" s="121"/>
      <c r="M203" s="125"/>
      <c r="N203" s="124"/>
      <c r="O203" s="124"/>
      <c r="P203" s="124"/>
      <c r="Q203" s="123"/>
      <c r="R203" s="122"/>
      <c r="S203" s="124"/>
      <c r="T203" s="124"/>
      <c r="U203" s="124"/>
      <c r="V203" s="124"/>
      <c r="W203" s="124"/>
      <c r="X203" s="124"/>
      <c r="Y203" s="124"/>
      <c r="Z203" s="124"/>
      <c r="AA203" s="124"/>
      <c r="AB203" s="124"/>
      <c r="AC203" s="124"/>
      <c r="AD203" s="124"/>
      <c r="AE203" s="124"/>
      <c r="AF203" s="124"/>
      <c r="AG203" s="124"/>
      <c r="AH203" s="124"/>
      <c r="AI203" s="124"/>
      <c r="AJ203" s="124"/>
      <c r="AK203" s="124"/>
      <c r="AL203" s="121"/>
      <c r="AM203" s="466"/>
      <c r="AN203" s="466"/>
      <c r="AO203" s="466"/>
      <c r="AP203" s="466"/>
      <c r="AQ203" s="466"/>
      <c r="AR203" s="466"/>
      <c r="AS203" s="466"/>
      <c r="AT203" s="466"/>
      <c r="AU203" s="466"/>
      <c r="AV203" s="466"/>
      <c r="AW203" s="466"/>
      <c r="AX203" s="466"/>
      <c r="AY203" s="466"/>
      <c r="AZ203" s="182"/>
      <c r="BA203" s="626"/>
      <c r="BB203" s="625"/>
      <c r="BC203" s="478"/>
      <c r="BD203" s="463"/>
      <c r="BE203" s="463"/>
      <c r="BF203" s="463"/>
      <c r="BG203" s="482"/>
      <c r="BH203" s="478"/>
      <c r="BI203" s="463"/>
      <c r="BJ203" s="463"/>
      <c r="BK203" s="463"/>
      <c r="BL203" s="482"/>
      <c r="BM203" s="478"/>
      <c r="BN203" s="463"/>
      <c r="BO203" s="463"/>
      <c r="BP203" s="463"/>
      <c r="BQ203" s="482"/>
      <c r="BR203" s="478"/>
      <c r="BS203" s="463"/>
      <c r="BT203" s="463"/>
      <c r="BU203" s="463"/>
      <c r="BV203" s="463"/>
      <c r="BW203" s="463"/>
      <c r="BX203" s="463"/>
      <c r="BY203" s="464"/>
      <c r="BZ203" s="464"/>
      <c r="CA203" s="464"/>
      <c r="CB203" s="464"/>
      <c r="CC203" s="464"/>
      <c r="CD203" s="464"/>
      <c r="CE203" s="464"/>
      <c r="CF203" s="464"/>
      <c r="CG203" s="464"/>
      <c r="CH203" s="464"/>
      <c r="CI203" s="464"/>
      <c r="CJ203" s="464"/>
      <c r="CK203" s="464"/>
      <c r="CL203" s="464"/>
      <c r="CM203" s="8"/>
      <c r="CN203" s="8"/>
      <c r="CO203" s="8"/>
      <c r="CP203" s="8"/>
      <c r="CQ203" s="8"/>
      <c r="CR203" s="8"/>
      <c r="CS203" s="8"/>
      <c r="CT203" s="8"/>
      <c r="CU203" s="8"/>
      <c r="CV203" s="8"/>
      <c r="CW203" s="8"/>
      <c r="CX203" s="8"/>
      <c r="CY203" s="8"/>
      <c r="CZ203" s="8"/>
    </row>
    <row r="204" s="579" customFormat="true" ht="15" customHeight="true" x14ac:dyDescent="0.2">
      <c r="A204" s="143"/>
      <c r="B204" s="137"/>
      <c r="C204" s="125"/>
      <c r="D204" s="124"/>
      <c r="E204" s="124"/>
      <c r="F204" s="124"/>
      <c r="G204" s="123"/>
      <c r="H204" s="122"/>
      <c r="I204" s="124"/>
      <c r="J204" s="124"/>
      <c r="K204" s="124"/>
      <c r="L204" s="121"/>
      <c r="M204" s="125"/>
      <c r="N204" s="124"/>
      <c r="O204" s="124"/>
      <c r="P204" s="124"/>
      <c r="Q204" s="123"/>
      <c r="R204" s="122"/>
      <c r="S204" s="124"/>
      <c r="T204" s="124"/>
      <c r="U204" s="124"/>
      <c r="V204" s="124"/>
      <c r="W204" s="124"/>
      <c r="X204" s="124"/>
      <c r="Y204" s="124"/>
      <c r="Z204" s="124"/>
      <c r="AA204" s="124"/>
      <c r="AB204" s="124"/>
      <c r="AC204" s="124"/>
      <c r="AD204" s="124"/>
      <c r="AE204" s="124"/>
      <c r="AF204" s="124"/>
      <c r="AG204" s="124"/>
      <c r="AH204" s="124"/>
      <c r="AI204" s="124"/>
      <c r="AJ204" s="124"/>
      <c r="AK204" s="124"/>
      <c r="AL204" s="121"/>
      <c r="AM204" s="466"/>
      <c r="AN204" s="466"/>
      <c r="AO204" s="466"/>
      <c r="AP204" s="466"/>
      <c r="AQ204" s="466"/>
      <c r="AR204" s="466"/>
      <c r="AS204" s="466"/>
      <c r="AT204" s="466"/>
      <c r="AU204" s="466"/>
      <c r="AV204" s="466"/>
      <c r="AW204" s="466"/>
      <c r="AX204" s="466"/>
      <c r="AY204" s="466"/>
      <c r="AZ204" s="182"/>
      <c r="BA204" s="626"/>
      <c r="BB204" s="625"/>
      <c r="BC204" s="478"/>
      <c r="BD204" s="463"/>
      <c r="BE204" s="463"/>
      <c r="BF204" s="463"/>
      <c r="BG204" s="482"/>
      <c r="BH204" s="478"/>
      <c r="BI204" s="463"/>
      <c r="BJ204" s="463"/>
      <c r="BK204" s="463"/>
      <c r="BL204" s="482"/>
      <c r="BM204" s="478"/>
      <c r="BN204" s="463"/>
      <c r="BO204" s="463"/>
      <c r="BP204" s="463"/>
      <c r="BQ204" s="482"/>
      <c r="BR204" s="478"/>
      <c r="BS204" s="463"/>
      <c r="BT204" s="463"/>
      <c r="BU204" s="463"/>
      <c r="BV204" s="463"/>
      <c r="BW204" s="463"/>
      <c r="BX204" s="463"/>
      <c r="BY204" s="464"/>
      <c r="BZ204" s="464"/>
      <c r="CA204" s="464"/>
      <c r="CB204" s="464"/>
      <c r="CC204" s="464"/>
      <c r="CD204" s="464"/>
      <c r="CE204" s="464"/>
      <c r="CF204" s="464"/>
      <c r="CG204" s="464"/>
      <c r="CH204" s="464"/>
      <c r="CI204" s="464"/>
      <c r="CJ204" s="464"/>
      <c r="CK204" s="464"/>
      <c r="CL204" s="464"/>
      <c r="CM204" s="8"/>
      <c r="CN204" s="8"/>
      <c r="CO204" s="8"/>
      <c r="CP204" s="8"/>
      <c r="CQ204" s="8"/>
      <c r="CR204" s="8"/>
      <c r="CS204" s="8"/>
      <c r="CT204" s="8"/>
      <c r="CU204" s="8"/>
      <c r="CV204" s="8"/>
      <c r="CW204" s="8"/>
      <c r="CX204" s="8"/>
      <c r="CY204" s="8"/>
      <c r="CZ204" s="8"/>
    </row>
    <row r="205" s="579" customFormat="true" ht="15" customHeight="true" x14ac:dyDescent="0.2">
      <c r="A205" s="138"/>
      <c r="B205" s="76"/>
      <c r="C205" s="119"/>
      <c r="D205" s="118"/>
      <c r="E205" s="118"/>
      <c r="F205" s="118"/>
      <c r="G205" s="117"/>
      <c r="H205" s="116"/>
      <c r="I205" s="118"/>
      <c r="J205" s="118"/>
      <c r="K205" s="118"/>
      <c r="L205" s="115"/>
      <c r="M205" s="119"/>
      <c r="N205" s="118"/>
      <c r="O205" s="118"/>
      <c r="P205" s="118"/>
      <c r="Q205" s="117"/>
      <c r="R205" s="116"/>
      <c r="S205" s="118"/>
      <c r="T205" s="118"/>
      <c r="U205" s="118"/>
      <c r="V205" s="118"/>
      <c r="W205" s="118"/>
      <c r="X205" s="118"/>
      <c r="Y205" s="118"/>
      <c r="Z205" s="118"/>
      <c r="AA205" s="118"/>
      <c r="AB205" s="118"/>
      <c r="AC205" s="118"/>
      <c r="AD205" s="118"/>
      <c r="AE205" s="118"/>
      <c r="AF205" s="118"/>
      <c r="AG205" s="118"/>
      <c r="AH205" s="118"/>
      <c r="AI205" s="118"/>
      <c r="AJ205" s="118"/>
      <c r="AK205" s="118"/>
      <c r="AL205" s="115"/>
      <c r="AM205" s="466"/>
      <c r="AN205" s="466"/>
      <c r="AO205" s="466"/>
      <c r="AP205" s="466"/>
      <c r="AQ205" s="466"/>
      <c r="AR205" s="466"/>
      <c r="AS205" s="466"/>
      <c r="AT205" s="466"/>
      <c r="AU205" s="466"/>
      <c r="AV205" s="466"/>
      <c r="AW205" s="466"/>
      <c r="AX205" s="466"/>
      <c r="AY205" s="466"/>
      <c r="AZ205" s="182"/>
      <c r="BA205" s="626"/>
      <c r="BB205" s="625"/>
      <c r="BC205" s="481"/>
      <c r="BD205" s="480"/>
      <c r="BE205" s="480"/>
      <c r="BF205" s="480"/>
      <c r="BG205" s="484"/>
      <c r="BH205" s="481"/>
      <c r="BI205" s="480"/>
      <c r="BJ205" s="480"/>
      <c r="BK205" s="480"/>
      <c r="BL205" s="484"/>
      <c r="BM205" s="481"/>
      <c r="BN205" s="480"/>
      <c r="BO205" s="480"/>
      <c r="BP205" s="480"/>
      <c r="BQ205" s="484"/>
      <c r="BR205" s="481"/>
      <c r="BS205" s="480"/>
      <c r="BT205" s="480"/>
      <c r="BU205" s="480"/>
      <c r="BV205" s="480"/>
      <c r="BW205" s="480"/>
      <c r="BX205" s="480"/>
      <c r="BY205" s="483"/>
      <c r="BZ205" s="483"/>
      <c r="CA205" s="483"/>
      <c r="CB205" s="483"/>
      <c r="CC205" s="483"/>
      <c r="CD205" s="483"/>
      <c r="CE205" s="483"/>
      <c r="CF205" s="483"/>
      <c r="CG205" s="483"/>
      <c r="CH205" s="483"/>
      <c r="CI205" s="483"/>
      <c r="CJ205" s="483"/>
      <c r="CK205" s="483"/>
      <c r="CL205" s="483"/>
      <c r="CM205" s="8"/>
      <c r="CN205" s="8"/>
      <c r="CO205" s="8"/>
      <c r="CP205" s="8"/>
      <c r="CQ205" s="8"/>
      <c r="CR205" s="8"/>
      <c r="CS205" s="8"/>
      <c r="CT205" s="8"/>
      <c r="CU205" s="8"/>
      <c r="CV205" s="8"/>
      <c r="CW205" s="8"/>
      <c r="CX205" s="8"/>
      <c r="CY205" s="8"/>
      <c r="CZ205" s="8"/>
    </row>
    <row r="206" s="561" customFormat="true" ht="250.15" customHeight="true" x14ac:dyDescent="0.2">
      <c r="B206" s="579"/>
      <c r="AM206" s="374"/>
      <c r="AN206" s="374"/>
      <c r="AO206" s="374"/>
      <c r="AP206" s="374"/>
      <c r="AQ206" s="374"/>
      <c r="AR206" s="374"/>
      <c r="AS206" s="374"/>
      <c r="AT206" s="374"/>
      <c r="AU206" s="374"/>
      <c r="AV206" s="374"/>
      <c r="AW206" s="374"/>
      <c r="AX206" s="374"/>
      <c r="AY206" s="374"/>
      <c r="AZ206" s="374"/>
      <c r="BA206" s="338"/>
      <c r="BB206" s="336"/>
      <c r="BC206" s="336"/>
      <c r="BD206" s="336"/>
      <c r="BE206" s="336"/>
      <c r="BF206" s="336"/>
      <c r="BG206" s="336"/>
      <c r="BH206" s="336"/>
      <c r="BI206" s="336"/>
      <c r="BJ206" s="336"/>
      <c r="BK206" s="336"/>
      <c r="BL206" s="336"/>
      <c r="BM206" s="336"/>
      <c r="BN206" s="336"/>
      <c r="BO206" s="336"/>
      <c r="BP206" s="336"/>
      <c r="BQ206" s="336"/>
      <c r="BR206" s="336"/>
      <c r="BS206" s="336"/>
      <c r="BT206" s="336"/>
      <c r="BU206" s="336"/>
      <c r="BV206" s="336"/>
      <c r="BW206" s="336"/>
      <c r="BX206" s="336"/>
      <c r="BY206" s="338"/>
      <c r="BZ206" s="373"/>
      <c r="CA206" s="373"/>
      <c r="CB206" s="373"/>
      <c r="CC206" s="373"/>
      <c r="CD206" s="373"/>
      <c r="CE206" s="373"/>
      <c r="CF206" s="373"/>
      <c r="CG206" s="373"/>
      <c r="CH206" s="373"/>
      <c r="CI206" s="373"/>
      <c r="CJ206" s="373"/>
      <c r="CK206" s="373"/>
      <c r="CL206" s="373"/>
      <c r="CM206" s="373"/>
      <c r="CN206" s="373"/>
      <c r="CO206" s="373"/>
      <c r="CP206" s="373"/>
      <c r="CQ206" s="373"/>
      <c r="CR206" s="373"/>
      <c r="CS206" s="373"/>
      <c r="CT206" s="373"/>
      <c r="CU206" s="373"/>
      <c r="CV206" s="373"/>
      <c r="CW206" s="373"/>
      <c r="CX206" s="373"/>
      <c r="CY206" s="373"/>
      <c r="CZ206" s="373"/>
    </row>
    <row r="207" s="317" customFormat="true" ht="18" customHeight="true" x14ac:dyDescent="0.2">
      <c r="AM207" s="369"/>
      <c r="AN207" s="369"/>
      <c r="AO207" s="369"/>
      <c r="AP207" s="369"/>
      <c r="AQ207" s="369"/>
      <c r="AR207" s="369"/>
      <c r="AS207" s="369"/>
      <c r="AT207" s="369"/>
      <c r="AU207" s="369"/>
      <c r="AV207" s="369"/>
      <c r="AW207" s="369"/>
      <c r="AX207" s="369"/>
      <c r="AY207" s="369"/>
      <c r="AZ207" s="369"/>
      <c r="BA207" s="329"/>
      <c r="BB207" s="340"/>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69"/>
      <c r="CA207" s="369"/>
      <c r="CB207" s="369"/>
      <c r="CC207" s="369"/>
      <c r="CD207" s="369"/>
      <c r="CE207" s="369"/>
      <c r="CF207" s="369"/>
      <c r="CG207" s="369"/>
      <c r="CH207" s="369"/>
      <c r="CI207" s="369"/>
      <c r="CJ207" s="369"/>
      <c r="CK207" s="369"/>
      <c r="CL207" s="369"/>
      <c r="CM207" s="369"/>
      <c r="CN207" s="369"/>
      <c r="CO207" s="369"/>
      <c r="CP207" s="369"/>
      <c r="CQ207" s="369"/>
      <c r="CR207" s="369"/>
      <c r="CS207" s="369"/>
      <c r="CT207" s="369"/>
      <c r="CU207" s="369"/>
      <c r="CV207" s="369"/>
      <c r="CW207" s="369"/>
      <c r="CX207" s="369"/>
      <c r="CY207" s="369"/>
      <c r="CZ207" s="369"/>
    </row>
    <row r="208" s="317" customFormat="true" ht="22.5" customHeight="true" x14ac:dyDescent="0.35">
      <c r="A208" s="835" t="str">
        <f>A1026</f>
        <v>Chad</v>
      </c>
      <c r="B208" s="836"/>
      <c r="AM208" s="369"/>
      <c r="AN208" s="369"/>
      <c r="AO208" s="369"/>
      <c r="AP208" s="369"/>
      <c r="AQ208" s="369"/>
      <c r="AR208" s="369"/>
      <c r="AS208" s="369"/>
      <c r="AT208" s="369"/>
      <c r="AU208" s="369"/>
      <c r="AV208" s="369"/>
      <c r="AW208" s="369"/>
      <c r="AX208" s="369"/>
      <c r="AY208" s="369"/>
      <c r="AZ208" s="369"/>
      <c r="BA208" s="329"/>
      <c r="BB208" s="340"/>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69"/>
      <c r="CA208" s="369"/>
      <c r="CB208" s="369"/>
      <c r="CC208" s="369"/>
      <c r="CD208" s="369"/>
      <c r="CE208" s="369"/>
      <c r="CF208" s="369"/>
      <c r="CG208" s="369"/>
      <c r="CH208" s="369"/>
      <c r="CI208" s="369"/>
      <c r="CJ208" s="369"/>
      <c r="CK208" s="369"/>
      <c r="CL208" s="369"/>
      <c r="CM208" s="369"/>
      <c r="CN208" s="369"/>
      <c r="CO208" s="369"/>
      <c r="CP208" s="369"/>
      <c r="CQ208" s="369"/>
      <c r="CR208" s="369"/>
      <c r="CS208" s="369"/>
      <c r="CT208" s="369"/>
      <c r="CU208" s="369"/>
      <c r="CV208" s="369"/>
      <c r="CW208" s="369"/>
      <c r="CX208" s="369"/>
      <c r="CY208" s="369"/>
      <c r="CZ208" s="369"/>
    </row>
    <row r="209" s="317" customFormat="true" ht="22.5" customHeight="true" x14ac:dyDescent="0.35">
      <c r="A209" s="344" t="str">
        <f>A1034</f>
        <v>2015</v>
      </c>
      <c r="B209" s="345"/>
      <c r="AM209" s="369"/>
      <c r="AN209" s="369"/>
      <c r="AO209" s="369"/>
      <c r="AP209" s="369"/>
      <c r="AQ209" s="369"/>
      <c r="AR209" s="369"/>
      <c r="AS209" s="369"/>
      <c r="AT209" s="369"/>
      <c r="AU209" s="369"/>
      <c r="AV209" s="369"/>
      <c r="AW209" s="369"/>
      <c r="AX209" s="369"/>
      <c r="AY209" s="369"/>
      <c r="AZ209" s="369"/>
      <c r="BA209" s="329"/>
      <c r="BB209" s="340"/>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69"/>
      <c r="CA209" s="369"/>
      <c r="CB209" s="369"/>
      <c r="CC209" s="369"/>
      <c r="CD209" s="369"/>
      <c r="CE209" s="369"/>
      <c r="CF209" s="369"/>
      <c r="CG209" s="369"/>
      <c r="CH209" s="369"/>
      <c r="CI209" s="369"/>
      <c r="CJ209" s="369"/>
      <c r="CK209" s="369"/>
      <c r="CL209" s="369"/>
      <c r="CM209" s="369"/>
      <c r="CN209" s="369"/>
      <c r="CO209" s="369"/>
      <c r="CP209" s="369"/>
      <c r="CQ209" s="369"/>
      <c r="CR209" s="369"/>
      <c r="CS209" s="369"/>
      <c r="CT209" s="369"/>
      <c r="CU209" s="369"/>
      <c r="CV209" s="369"/>
      <c r="CW209" s="369"/>
      <c r="CX209" s="369"/>
      <c r="CY209" s="369"/>
      <c r="CZ209" s="369"/>
    </row>
    <row r="210" s="317" customFormat="true" ht="22.5" customHeight="true" x14ac:dyDescent="0.35">
      <c r="A210" s="622" t="s">
        <v>112</v>
      </c>
      <c r="B210" s="347"/>
      <c r="AM210" s="369"/>
      <c r="AN210" s="369"/>
      <c r="AO210" s="369"/>
      <c r="AP210" s="369"/>
      <c r="AQ210" s="369"/>
      <c r="AR210" s="369"/>
      <c r="AS210" s="369"/>
      <c r="AT210" s="369"/>
      <c r="AU210" s="369"/>
      <c r="AV210" s="369"/>
      <c r="AW210" s="369"/>
      <c r="AX210" s="369"/>
      <c r="AY210" s="369"/>
      <c r="AZ210" s="369"/>
      <c r="BA210" s="329"/>
      <c r="BB210" s="340"/>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69"/>
      <c r="CA210" s="369"/>
      <c r="CB210" s="369"/>
      <c r="CC210" s="369"/>
      <c r="CD210" s="369"/>
      <c r="CE210" s="369"/>
      <c r="CF210" s="369"/>
      <c r="CG210" s="369"/>
      <c r="CH210" s="369"/>
      <c r="CI210" s="369"/>
      <c r="CJ210" s="369"/>
      <c r="CK210" s="369"/>
      <c r="CL210" s="369"/>
      <c r="CM210" s="369"/>
      <c r="CN210" s="369"/>
      <c r="CO210" s="369"/>
      <c r="CP210" s="369"/>
      <c r="CQ210" s="369"/>
      <c r="CR210" s="369"/>
      <c r="CS210" s="369"/>
      <c r="CT210" s="369"/>
      <c r="CU210" s="369"/>
      <c r="CV210" s="369"/>
      <c r="CW210" s="369"/>
      <c r="CX210" s="369"/>
      <c r="CY210" s="369"/>
      <c r="CZ210" s="369"/>
    </row>
    <row r="211" s="317" customFormat="true" ht="20.1" customHeight="true" x14ac:dyDescent="0.35">
      <c r="A211" s="349" t="s">
        <v>97</v>
      </c>
      <c r="B211" s="345"/>
      <c r="AM211" s="369"/>
      <c r="AN211" s="369"/>
      <c r="AO211" s="369"/>
      <c r="AP211" s="369"/>
      <c r="AQ211" s="369"/>
      <c r="AR211" s="369"/>
      <c r="AS211" s="369"/>
      <c r="AT211" s="369"/>
      <c r="AU211" s="369"/>
      <c r="AV211" s="369"/>
      <c r="AW211" s="369"/>
      <c r="AX211" s="369"/>
      <c r="AY211" s="369"/>
      <c r="AZ211" s="369"/>
      <c r="BA211" s="329"/>
      <c r="BB211" s="340"/>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69"/>
      <c r="CA211" s="369"/>
      <c r="CB211" s="369"/>
      <c r="CC211" s="369"/>
      <c r="CD211" s="369"/>
      <c r="CE211" s="369"/>
      <c r="CF211" s="369"/>
      <c r="CG211" s="369"/>
      <c r="CH211" s="369"/>
      <c r="CI211" s="369"/>
      <c r="CJ211" s="369"/>
      <c r="CK211" s="369"/>
      <c r="CL211" s="369"/>
      <c r="CM211" s="369"/>
      <c r="CN211" s="369"/>
      <c r="CO211" s="369"/>
      <c r="CP211" s="369"/>
      <c r="CQ211" s="369"/>
      <c r="CR211" s="369"/>
      <c r="CS211" s="369"/>
      <c r="CT211" s="369"/>
      <c r="CU211" s="369"/>
      <c r="CV211" s="369"/>
      <c r="CW211" s="369"/>
      <c r="CX211" s="369"/>
      <c r="CY211" s="369"/>
      <c r="CZ211" s="369"/>
    </row>
    <row r="212" s="317" customFormat="true" ht="15" customHeight="true" x14ac:dyDescent="0.2">
      <c r="A212" s="623" t="s">
        <v>98</v>
      </c>
      <c r="B212" s="382"/>
      <c r="AM212" s="369"/>
      <c r="AN212" s="369"/>
      <c r="AO212" s="369"/>
      <c r="AP212" s="369"/>
      <c r="AQ212" s="369"/>
      <c r="AR212" s="369"/>
      <c r="AS212" s="369"/>
      <c r="AT212" s="369"/>
      <c r="AU212" s="369"/>
      <c r="AV212" s="369"/>
      <c r="AW212" s="369"/>
      <c r="AX212" s="369"/>
      <c r="AY212" s="369"/>
      <c r="AZ212" s="369"/>
      <c r="BA212" s="329"/>
      <c r="BB212" s="340"/>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69"/>
      <c r="CA212" s="369"/>
      <c r="CB212" s="369"/>
      <c r="CC212" s="369"/>
      <c r="CD212" s="369"/>
      <c r="CE212" s="369"/>
      <c r="CF212" s="369"/>
      <c r="CG212" s="369"/>
      <c r="CH212" s="369"/>
      <c r="CI212" s="369"/>
      <c r="CJ212" s="369"/>
      <c r="CK212" s="369"/>
      <c r="CL212" s="369"/>
      <c r="CM212" s="369"/>
      <c r="CN212" s="369"/>
      <c r="CO212" s="369"/>
      <c r="CP212" s="369"/>
      <c r="CQ212" s="369"/>
      <c r="CR212" s="369"/>
      <c r="CS212" s="369"/>
      <c r="CT212" s="369"/>
      <c r="CU212" s="369"/>
      <c r="CV212" s="369"/>
      <c r="CW212" s="369"/>
      <c r="CX212" s="369"/>
      <c r="CY212" s="369"/>
      <c r="CZ212" s="369"/>
    </row>
    <row r="213" s="317" customFormat="true" ht="15" customHeight="true" x14ac:dyDescent="0.2">
      <c r="A213" s="358" t="s">
        <v>40</v>
      </c>
      <c r="B213" s="357"/>
      <c r="AM213" s="369"/>
      <c r="AN213" s="369"/>
      <c r="AO213" s="369"/>
      <c r="AP213" s="369"/>
      <c r="AQ213" s="369"/>
      <c r="AR213" s="369"/>
      <c r="AS213" s="369"/>
      <c r="AT213" s="369"/>
      <c r="AU213" s="369"/>
      <c r="AV213" s="369"/>
      <c r="AW213" s="369"/>
      <c r="AX213" s="369"/>
      <c r="AY213" s="369"/>
      <c r="AZ213" s="369"/>
      <c r="BA213" s="329"/>
      <c r="BB213" s="340"/>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69"/>
      <c r="CA213" s="369"/>
      <c r="CB213" s="369"/>
      <c r="CC213" s="369"/>
      <c r="CD213" s="369"/>
      <c r="CE213" s="369"/>
      <c r="CF213" s="369"/>
      <c r="CG213" s="369"/>
      <c r="CH213" s="369"/>
      <c r="CI213" s="369"/>
      <c r="CJ213" s="369"/>
      <c r="CK213" s="369"/>
      <c r="CL213" s="369"/>
      <c r="CM213" s="369"/>
      <c r="CN213" s="369"/>
      <c r="CO213" s="369"/>
      <c r="CP213" s="369"/>
      <c r="CQ213" s="369"/>
      <c r="CR213" s="369"/>
      <c r="CS213" s="369"/>
      <c r="CT213" s="369"/>
      <c r="CU213" s="369"/>
      <c r="CV213" s="369"/>
      <c r="CW213" s="369"/>
      <c r="CX213" s="369"/>
      <c r="CY213" s="369"/>
      <c r="CZ213" s="369"/>
    </row>
    <row r="214" s="317" customFormat="true" ht="15" customHeight="true" x14ac:dyDescent="0.2">
      <c r="A214" s="356" t="s">
        <v>39</v>
      </c>
      <c r="B214" s="357"/>
      <c r="AM214" s="369"/>
      <c r="AN214" s="369"/>
      <c r="AO214" s="369"/>
      <c r="AP214" s="369"/>
      <c r="AQ214" s="369"/>
      <c r="AR214" s="369"/>
      <c r="AS214" s="369"/>
      <c r="AT214" s="369"/>
      <c r="AU214" s="369"/>
      <c r="AV214" s="369"/>
      <c r="AW214" s="369"/>
      <c r="AX214" s="369"/>
      <c r="AY214" s="369"/>
      <c r="AZ214" s="369"/>
      <c r="BA214" s="329"/>
      <c r="BB214" s="340"/>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69"/>
      <c r="CA214" s="369"/>
      <c r="CB214" s="369"/>
      <c r="CC214" s="369"/>
      <c r="CD214" s="369"/>
      <c r="CE214" s="369"/>
      <c r="CF214" s="369"/>
      <c r="CG214" s="369"/>
      <c r="CH214" s="369"/>
      <c r="CI214" s="369"/>
      <c r="CJ214" s="369"/>
      <c r="CK214" s="369"/>
      <c r="CL214" s="369"/>
      <c r="CM214" s="369"/>
      <c r="CN214" s="369"/>
      <c r="CO214" s="369"/>
      <c r="CP214" s="369"/>
      <c r="CQ214" s="369"/>
      <c r="CR214" s="369"/>
      <c r="CS214" s="369"/>
      <c r="CT214" s="369"/>
      <c r="CU214" s="369"/>
      <c r="CV214" s="369"/>
      <c r="CW214" s="369"/>
      <c r="CX214" s="369"/>
      <c r="CY214" s="369"/>
      <c r="CZ214" s="369"/>
    </row>
    <row r="215" s="317" customFormat="true" ht="15" customHeight="true" x14ac:dyDescent="0.2">
      <c r="A215" s="356" t="s">
        <v>136</v>
      </c>
      <c r="B215" s="381" t="str">
        <f>A1025</f>
        <v>DHS15</v>
      </c>
      <c r="AM215" s="369"/>
      <c r="AN215" s="369"/>
      <c r="AO215" s="369"/>
      <c r="AP215" s="369"/>
      <c r="AQ215" s="369"/>
      <c r="AR215" s="369"/>
      <c r="AS215" s="369"/>
      <c r="AT215" s="369"/>
      <c r="AU215" s="369"/>
      <c r="AV215" s="369"/>
      <c r="AW215" s="369"/>
      <c r="AX215" s="369"/>
      <c r="AY215" s="369"/>
      <c r="AZ215" s="369"/>
      <c r="BA215" s="329"/>
      <c r="BB215" s="340"/>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69"/>
      <c r="CA215" s="369"/>
      <c r="CB215" s="369"/>
      <c r="CC215" s="369"/>
      <c r="CD215" s="369"/>
      <c r="CE215" s="369"/>
      <c r="CF215" s="369"/>
      <c r="CG215" s="369"/>
      <c r="CH215" s="369"/>
      <c r="CI215" s="369"/>
      <c r="CJ215" s="369"/>
      <c r="CK215" s="369"/>
      <c r="CL215" s="369"/>
      <c r="CM215" s="369"/>
      <c r="CN215" s="369"/>
      <c r="CO215" s="369"/>
      <c r="CP215" s="369"/>
      <c r="CQ215" s="369"/>
      <c r="CR215" s="369"/>
      <c r="CS215" s="369"/>
      <c r="CT215" s="369"/>
      <c r="CU215" s="369"/>
      <c r="CV215" s="369"/>
      <c r="CW215" s="369"/>
      <c r="CX215" s="369"/>
      <c r="CY215" s="369"/>
      <c r="CZ215" s="369"/>
    </row>
    <row r="216" s="317" customFormat="true" ht="15" customHeight="true" x14ac:dyDescent="0.2">
      <c r="A216" s="171"/>
      <c r="B216" s="173"/>
      <c r="AM216" s="369"/>
      <c r="AN216" s="369"/>
      <c r="AO216" s="369"/>
      <c r="AP216" s="369"/>
      <c r="AQ216" s="369"/>
      <c r="AR216" s="369"/>
      <c r="AS216" s="369"/>
      <c r="AT216" s="369"/>
      <c r="AU216" s="369"/>
      <c r="AV216" s="369"/>
      <c r="AW216" s="369"/>
      <c r="AX216" s="369"/>
      <c r="AY216" s="369"/>
      <c r="AZ216" s="369"/>
      <c r="BA216" s="329"/>
      <c r="BB216" s="340"/>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69"/>
      <c r="CA216" s="369"/>
      <c r="CB216" s="369"/>
      <c r="CC216" s="369"/>
      <c r="CD216" s="369"/>
      <c r="CE216" s="369"/>
      <c r="CF216" s="369"/>
      <c r="CG216" s="369"/>
      <c r="CH216" s="369"/>
      <c r="CI216" s="369"/>
      <c r="CJ216" s="369"/>
      <c r="CK216" s="369"/>
      <c r="CL216" s="369"/>
      <c r="CM216" s="369"/>
      <c r="CN216" s="369"/>
      <c r="CO216" s="369"/>
      <c r="CP216" s="369"/>
      <c r="CQ216" s="369"/>
      <c r="CR216" s="369"/>
      <c r="CS216" s="369"/>
      <c r="CT216" s="369"/>
      <c r="CU216" s="369"/>
      <c r="CV216" s="369"/>
      <c r="CW216" s="369"/>
      <c r="CX216" s="369"/>
      <c r="CY216" s="369"/>
      <c r="CZ216" s="369"/>
    </row>
    <row r="217" s="317" customFormat="true" ht="15" customHeight="true" x14ac:dyDescent="0.2">
      <c r="A217" s="171"/>
      <c r="B217" s="172"/>
      <c r="AM217" s="369"/>
      <c r="AN217" s="369"/>
      <c r="AO217" s="369"/>
      <c r="AP217" s="369"/>
      <c r="AQ217" s="369"/>
      <c r="AR217" s="369"/>
      <c r="AS217" s="369"/>
      <c r="AT217" s="369"/>
      <c r="AU217" s="369"/>
      <c r="AV217" s="369"/>
      <c r="AW217" s="369"/>
      <c r="AX217" s="369"/>
      <c r="AY217" s="369"/>
      <c r="AZ217" s="369"/>
      <c r="BA217" s="329"/>
      <c r="BB217" s="340"/>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69"/>
      <c r="CA217" s="369"/>
      <c r="CB217" s="369"/>
      <c r="CC217" s="369"/>
      <c r="CD217" s="369"/>
      <c r="CE217" s="369"/>
      <c r="CF217" s="369"/>
      <c r="CG217" s="369"/>
      <c r="CH217" s="369"/>
      <c r="CI217" s="369"/>
      <c r="CJ217" s="369"/>
      <c r="CK217" s="369"/>
      <c r="CL217" s="369"/>
      <c r="CM217" s="369"/>
      <c r="CN217" s="369"/>
      <c r="CO217" s="369"/>
      <c r="CP217" s="369"/>
      <c r="CQ217" s="369"/>
      <c r="CR217" s="369"/>
      <c r="CS217" s="369"/>
      <c r="CT217" s="369"/>
      <c r="CU217" s="369"/>
      <c r="CV217" s="369"/>
      <c r="CW217" s="369"/>
      <c r="CX217" s="369"/>
      <c r="CY217" s="369"/>
      <c r="CZ217" s="369"/>
    </row>
    <row r="218" s="317" customFormat="true" ht="18" customHeight="true" x14ac:dyDescent="0.2">
      <c r="A218" s="171"/>
      <c r="B218" s="173"/>
      <c r="AM218" s="369"/>
      <c r="AN218" s="369"/>
      <c r="AO218" s="369"/>
      <c r="AP218" s="369"/>
      <c r="AQ218" s="369"/>
      <c r="AR218" s="369"/>
      <c r="AS218" s="369"/>
      <c r="AT218" s="369"/>
      <c r="AU218" s="369"/>
      <c r="AV218" s="369"/>
      <c r="AW218" s="369"/>
      <c r="AX218" s="369"/>
      <c r="AY218" s="369"/>
      <c r="AZ218" s="369"/>
      <c r="BA218" s="329"/>
      <c r="BB218" s="340"/>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69"/>
      <c r="CA218" s="369"/>
      <c r="CB218" s="369"/>
      <c r="CC218" s="369"/>
      <c r="CD218" s="369"/>
      <c r="CE218" s="369"/>
      <c r="CF218" s="369"/>
      <c r="CG218" s="369"/>
      <c r="CH218" s="369"/>
      <c r="CI218" s="369"/>
      <c r="CJ218" s="369"/>
      <c r="CK218" s="369"/>
      <c r="CL218" s="369"/>
      <c r="CM218" s="369"/>
      <c r="CN218" s="369"/>
      <c r="CO218" s="369"/>
      <c r="CP218" s="369"/>
      <c r="CQ218" s="369"/>
      <c r="CR218" s="369"/>
      <c r="CS218" s="369"/>
      <c r="CT218" s="369"/>
      <c r="CU218" s="369"/>
      <c r="CV218" s="369"/>
      <c r="CW218" s="369"/>
      <c r="CX218" s="369"/>
      <c r="CY218" s="369"/>
      <c r="CZ218" s="369"/>
    </row>
    <row r="219" s="317" customFormat="true" ht="18" customHeight="true" x14ac:dyDescent="0.2">
      <c r="A219" s="170"/>
      <c r="B219" s="169"/>
      <c r="AM219" s="369"/>
      <c r="AN219" s="369"/>
      <c r="AO219" s="369"/>
      <c r="AP219" s="369"/>
      <c r="AQ219" s="369"/>
      <c r="AR219" s="369"/>
      <c r="AS219" s="369"/>
      <c r="AT219" s="369"/>
      <c r="AU219" s="369"/>
      <c r="AV219" s="369"/>
      <c r="AW219" s="369"/>
      <c r="AX219" s="369"/>
      <c r="AY219" s="369"/>
      <c r="AZ219" s="369"/>
      <c r="BA219" s="329"/>
      <c r="BB219" s="340"/>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69"/>
      <c r="CA219" s="369"/>
      <c r="CB219" s="369"/>
      <c r="CC219" s="369"/>
      <c r="CD219" s="369"/>
      <c r="CE219" s="369"/>
      <c r="CF219" s="369"/>
      <c r="CG219" s="369"/>
      <c r="CH219" s="369"/>
      <c r="CI219" s="369"/>
      <c r="CJ219" s="369"/>
      <c r="CK219" s="369"/>
      <c r="CL219" s="369"/>
      <c r="CM219" s="369"/>
      <c r="CN219" s="369"/>
      <c r="CO219" s="369"/>
      <c r="CP219" s="369"/>
      <c r="CQ219" s="369"/>
      <c r="CR219" s="369"/>
      <c r="CS219" s="369"/>
      <c r="CT219" s="369"/>
      <c r="CU219" s="369"/>
      <c r="CV219" s="369"/>
      <c r="CW219" s="369"/>
      <c r="CX219" s="369"/>
      <c r="CY219" s="369"/>
      <c r="CZ219" s="369"/>
    </row>
    <row r="220" s="341" customFormat="true" ht="15" customHeight="true" x14ac:dyDescent="0.2">
      <c r="A220" s="320" t="s">
        <v>86</v>
      </c>
      <c r="B220" s="364"/>
      <c r="C220" s="830" t="s">
        <v>115</v>
      </c>
      <c r="D220" s="831"/>
      <c r="E220" s="831"/>
      <c r="F220" s="831"/>
      <c r="G220" s="832"/>
      <c r="H220" s="833" t="s">
        <v>38</v>
      </c>
      <c r="I220" s="811"/>
      <c r="J220" s="811"/>
      <c r="K220" s="811"/>
      <c r="L220" s="813"/>
      <c r="M220" s="801" t="s">
        <v>37</v>
      </c>
      <c r="N220" s="802"/>
      <c r="O220" s="802"/>
      <c r="P220" s="802"/>
      <c r="Q220" s="804"/>
      <c r="R220" s="5" t="s">
        <v>142</v>
      </c>
      <c r="S220" s="455"/>
      <c r="T220" s="455"/>
      <c r="U220" s="455"/>
      <c r="V220" s="455"/>
      <c r="W220" s="455"/>
      <c r="X220" s="455"/>
      <c r="Y220" s="455"/>
      <c r="Z220" s="455"/>
      <c r="AA220" s="455"/>
      <c r="AB220" s="455"/>
      <c r="AC220" s="455"/>
      <c r="AD220" s="455"/>
      <c r="AE220" s="455"/>
      <c r="AF220" s="455"/>
      <c r="AG220" s="455"/>
      <c r="AH220" s="455"/>
      <c r="AI220" s="455"/>
      <c r="AJ220" s="455"/>
      <c r="AK220" s="455"/>
      <c r="AL220" s="455"/>
      <c r="AM220" s="466"/>
      <c r="AN220" s="466"/>
      <c r="AO220" s="466"/>
      <c r="AP220" s="466"/>
      <c r="AQ220" s="466"/>
      <c r="AR220" s="466"/>
      <c r="AS220" s="466"/>
      <c r="AT220" s="466"/>
      <c r="AU220" s="466"/>
      <c r="AV220" s="466"/>
      <c r="AW220" s="466"/>
      <c r="AX220" s="466"/>
      <c r="AY220" s="466"/>
      <c r="AZ220" s="182"/>
      <c r="BA220" s="375" t="s">
        <v>131</v>
      </c>
      <c r="BB220" s="320" t="s">
        <v>86</v>
      </c>
      <c r="BC220" s="801" t="s">
        <v>115</v>
      </c>
      <c r="BD220" s="802"/>
      <c r="BE220" s="802"/>
      <c r="BF220" s="802"/>
      <c r="BG220" s="803"/>
      <c r="BH220" s="801" t="s">
        <v>38</v>
      </c>
      <c r="BI220" s="802"/>
      <c r="BJ220" s="802"/>
      <c r="BK220" s="802"/>
      <c r="BL220" s="803"/>
      <c r="BM220" s="801" t="s">
        <v>37</v>
      </c>
      <c r="BN220" s="802"/>
      <c r="BO220" s="802"/>
      <c r="BP220" s="802"/>
      <c r="BQ220" s="804"/>
      <c r="BR220" s="18" t="s">
        <v>142</v>
      </c>
      <c r="BS220" s="455"/>
      <c r="BT220" s="455"/>
      <c r="BU220" s="455"/>
      <c r="BV220" s="455"/>
      <c r="BW220" s="455"/>
      <c r="BX220" s="455"/>
      <c r="BY220" s="455"/>
      <c r="BZ220" s="469"/>
      <c r="CA220" s="469"/>
      <c r="CB220" s="469"/>
      <c r="CC220" s="469"/>
      <c r="CD220" s="469"/>
      <c r="CE220" s="469"/>
      <c r="CF220" s="469"/>
      <c r="CG220" s="469"/>
      <c r="CH220" s="469"/>
      <c r="CI220" s="469"/>
      <c r="CJ220" s="469"/>
      <c r="CK220" s="469"/>
      <c r="CL220" s="469"/>
      <c r="CM220" s="373"/>
      <c r="CN220" s="373"/>
      <c r="CO220" s="373"/>
      <c r="CP220" s="373"/>
      <c r="CQ220" s="373"/>
      <c r="CR220" s="373"/>
      <c r="CS220" s="373"/>
      <c r="CT220" s="373"/>
      <c r="CU220" s="373"/>
      <c r="CV220" s="373"/>
      <c r="CW220" s="373"/>
      <c r="CX220" s="373"/>
      <c r="CY220" s="373"/>
      <c r="CZ220" s="373"/>
    </row>
    <row r="221" s="341" customFormat="true" ht="24" x14ac:dyDescent="0.2">
      <c r="A221" s="361" t="s">
        <v>87</v>
      </c>
      <c r="B221" s="404"/>
      <c r="C221" s="446" t="s">
        <v>0</v>
      </c>
      <c r="D221" s="620" t="s">
        <v>1</v>
      </c>
      <c r="E221" s="620" t="s">
        <v>2</v>
      </c>
      <c r="F221" s="620" t="s">
        <v>3</v>
      </c>
      <c r="G221" s="621" t="s">
        <v>4</v>
      </c>
      <c r="H221" s="409" t="s">
        <v>0</v>
      </c>
      <c r="I221" s="631" t="s">
        <v>1</v>
      </c>
      <c r="J221" s="631" t="s">
        <v>2</v>
      </c>
      <c r="K221" s="631" t="s">
        <v>3</v>
      </c>
      <c r="L221" s="632" t="s">
        <v>4</v>
      </c>
      <c r="M221" s="410" t="s">
        <v>0</v>
      </c>
      <c r="N221" s="631" t="s">
        <v>1</v>
      </c>
      <c r="O221" s="631" t="s">
        <v>2</v>
      </c>
      <c r="P221" s="631" t="s">
        <v>3</v>
      </c>
      <c r="Q221" s="619" t="s">
        <v>4</v>
      </c>
      <c r="R221" s="409" t="s">
        <v>323</v>
      </c>
      <c r="S221" s="631" t="s">
        <v>432</v>
      </c>
      <c r="T221" s="631" t="s">
        <v>433</v>
      </c>
      <c r="U221" s="631" t="s">
        <v>257</v>
      </c>
      <c r="V221" s="631" t="s">
        <v>434</v>
      </c>
      <c r="W221" s="631" t="s">
        <v>326</v>
      </c>
      <c r="X221" s="631" t="s">
        <v>435</v>
      </c>
      <c r="Y221" s="631" t="s">
        <v>328</v>
      </c>
      <c r="Z221" s="631" t="s">
        <v>329</v>
      </c>
      <c r="AA221" s="631" t="s">
        <v>258</v>
      </c>
      <c r="AB221" s="631" t="s">
        <v>330</v>
      </c>
      <c r="AC221" s="631" t="s">
        <v>331</v>
      </c>
      <c r="AD221" s="631" t="s">
        <v>332</v>
      </c>
      <c r="AE221" s="631" t="s">
        <v>333</v>
      </c>
      <c r="AF221" s="631" t="s">
        <v>260</v>
      </c>
      <c r="AG221" s="631" t="s">
        <v>261</v>
      </c>
      <c r="AH221" s="631" t="s">
        <v>436</v>
      </c>
      <c r="AI221" s="631" t="s">
        <v>336</v>
      </c>
      <c r="AJ221" s="631" t="s">
        <v>337</v>
      </c>
      <c r="AK221" s="631" t="s">
        <v>338</v>
      </c>
      <c r="AL221" s="632" t="s">
        <v>437</v>
      </c>
      <c r="AM221" s="466"/>
      <c r="AN221" s="466"/>
      <c r="AO221" s="466"/>
      <c r="AP221" s="466"/>
      <c r="AQ221" s="466"/>
      <c r="AR221" s="466"/>
      <c r="AS221" s="466"/>
      <c r="AT221" s="466"/>
      <c r="AU221" s="466"/>
      <c r="AV221" s="466"/>
      <c r="AW221" s="466"/>
      <c r="AX221" s="466"/>
      <c r="AY221" s="466"/>
      <c r="AZ221" s="182"/>
      <c r="BA221" s="361" t="s">
        <v>118</v>
      </c>
      <c r="BB221" s="360"/>
      <c r="BC221" s="486" t="s">
        <v>0</v>
      </c>
      <c r="BD221" s="596" t="s">
        <v>1</v>
      </c>
      <c r="BE221" s="596" t="s">
        <v>2</v>
      </c>
      <c r="BF221" s="596" t="s">
        <v>3</v>
      </c>
      <c r="BG221" s="487" t="s">
        <v>4</v>
      </c>
      <c r="BH221" s="486" t="s">
        <v>0</v>
      </c>
      <c r="BI221" s="596" t="s">
        <v>1</v>
      </c>
      <c r="BJ221" s="596" t="s">
        <v>2</v>
      </c>
      <c r="BK221" s="596" t="s">
        <v>3</v>
      </c>
      <c r="BL221" s="487" t="s">
        <v>4</v>
      </c>
      <c r="BM221" s="486" t="s">
        <v>0</v>
      </c>
      <c r="BN221" s="596" t="s">
        <v>1</v>
      </c>
      <c r="BO221" s="596" t="s">
        <v>2</v>
      </c>
      <c r="BP221" s="596" t="s">
        <v>3</v>
      </c>
      <c r="BQ221" s="487" t="s">
        <v>4</v>
      </c>
      <c r="BR221" s="486" t="s">
        <v>323</v>
      </c>
      <c r="BS221" s="596" t="s">
        <v>432</v>
      </c>
      <c r="BT221" s="596" t="s">
        <v>433</v>
      </c>
      <c r="BU221" s="596" t="s">
        <v>257</v>
      </c>
      <c r="BV221" s="596" t="s">
        <v>434</v>
      </c>
      <c r="BW221" s="596" t="s">
        <v>326</v>
      </c>
      <c r="BX221" s="596" t="s">
        <v>435</v>
      </c>
      <c r="BY221" s="597" t="s">
        <v>328</v>
      </c>
      <c r="BZ221" s="597" t="s">
        <v>329</v>
      </c>
      <c r="CA221" s="597" t="s">
        <v>258</v>
      </c>
      <c r="CB221" s="597" t="s">
        <v>330</v>
      </c>
      <c r="CC221" s="597" t="s">
        <v>331</v>
      </c>
      <c r="CD221" s="597" t="s">
        <v>332</v>
      </c>
      <c r="CE221" s="597" t="s">
        <v>333</v>
      </c>
      <c r="CF221" s="597" t="s">
        <v>260</v>
      </c>
      <c r="CG221" s="597" t="s">
        <v>261</v>
      </c>
      <c r="CH221" s="597" t="s">
        <v>436</v>
      </c>
      <c r="CI221" s="597" t="s">
        <v>336</v>
      </c>
      <c r="CJ221" s="597" t="s">
        <v>337</v>
      </c>
      <c r="CK221" s="597" t="s">
        <v>338</v>
      </c>
      <c r="CL221" s="597" t="s">
        <v>437</v>
      </c>
      <c r="CM221" s="180"/>
      <c r="CN221" s="180"/>
      <c r="CO221" s="180"/>
      <c r="CP221" s="180"/>
      <c r="CQ221" s="180"/>
      <c r="CR221" s="180"/>
      <c r="CS221" s="180"/>
      <c r="CT221" s="180"/>
      <c r="CU221" s="180"/>
      <c r="CV221" s="180"/>
      <c r="CW221" s="180"/>
      <c r="CX221" s="180"/>
      <c r="CY221" s="180"/>
      <c r="CZ221" s="180"/>
    </row>
    <row r="222" s="341" customFormat="true" ht="15" customHeight="true" x14ac:dyDescent="0.2">
      <c r="A222" s="834" t="s">
        <v>36</v>
      </c>
      <c r="B222" s="406" t="s">
        <v>15</v>
      </c>
      <c r="C222" s="130">
        <v>0.65587949289044245</v>
      </c>
      <c r="D222" s="129">
        <v>1.0248557607973017</v>
      </c>
      <c r="E222" s="129">
        <v>1.6120535194598173</v>
      </c>
      <c r="F222" s="129">
        <v>4.7561527541505662</v>
      </c>
      <c r="G222" s="128">
        <v>20.27740637701206</v>
      </c>
      <c r="H222" s="127">
        <v>2.1425651599487008</v>
      </c>
      <c r="I222" s="129">
        <v>7.2739591582836045</v>
      </c>
      <c r="J222" s="129">
        <v>18.670130764288281</v>
      </c>
      <c r="K222" s="129">
        <v>18.450922758900507</v>
      </c>
      <c r="L222" s="126">
        <v>41.767629966171846</v>
      </c>
      <c r="M222" s="130">
        <v>0.41063690125750801</v>
      </c>
      <c r="N222" s="129">
        <v>1.1178804307901853</v>
      </c>
      <c r="O222" s="129">
        <v>1.4055383845432927</v>
      </c>
      <c r="P222" s="129">
        <v>1.7645585053271726</v>
      </c>
      <c r="Q222" s="128">
        <v>6.4308813964326292</v>
      </c>
      <c r="R222" s="127">
        <v>5.2675384608965325</v>
      </c>
      <c r="S222" s="129">
        <v>3.2868011295003177</v>
      </c>
      <c r="T222" s="129">
        <v>8.9280257721602805</v>
      </c>
      <c r="U222" s="129">
        <v>2.5744809371420603</v>
      </c>
      <c r="V222" s="129">
        <v>3.9119095545855389</v>
      </c>
      <c r="W222" s="129">
        <v>1.1586717529938613</v>
      </c>
      <c r="X222" s="129">
        <v>2.9726211646467813</v>
      </c>
      <c r="Y222" s="129">
        <v>8.6392991986775893</v>
      </c>
      <c r="Z222" s="129">
        <v>3.1892614672654722</v>
      </c>
      <c r="AA222" s="129">
        <v>7.1364145560458034</v>
      </c>
      <c r="AB222" s="129">
        <v>2.7277867998377636</v>
      </c>
      <c r="AC222" s="129">
        <v>3.3690002850485143</v>
      </c>
      <c r="AD222" s="129">
        <v>4.5760118632184614</v>
      </c>
      <c r="AE222" s="129">
        <v>4.8286906812843222</v>
      </c>
      <c r="AF222" s="129">
        <v>8.7097487156800213</v>
      </c>
      <c r="AG222" s="129">
        <v>26.211002600854023</v>
      </c>
      <c r="AH222" s="129">
        <v>2.9858413611083687</v>
      </c>
      <c r="AI222" s="129">
        <v>4.7965354193577987</v>
      </c>
      <c r="AJ222" s="129">
        <v>1.0511946811078321</v>
      </c>
      <c r="AK222" s="129">
        <v>1.0905666402513163</v>
      </c>
      <c r="AL222" s="126">
        <v>2.0019672463521041</v>
      </c>
      <c r="AM222" s="466"/>
      <c r="AN222" s="466"/>
      <c r="AO222" s="466"/>
      <c r="AP222" s="466"/>
      <c r="AQ222" s="466"/>
      <c r="AR222" s="466"/>
      <c r="AS222" s="466"/>
      <c r="AT222" s="466"/>
      <c r="AU222" s="466"/>
      <c r="AV222" s="466"/>
      <c r="AW222" s="466"/>
      <c r="AX222" s="466"/>
      <c r="AY222" s="466"/>
      <c r="AZ222" s="182"/>
      <c r="BA222" s="807" t="s">
        <v>36</v>
      </c>
      <c r="BB222" s="627" t="s">
        <v>15</v>
      </c>
      <c r="BC222" s="517">
        <v>83.62930999999999</v>
      </c>
      <c r="BD222" s="513">
        <v>122.92529099999999</v>
      </c>
      <c r="BE222" s="513">
        <v>199.99627700000002</v>
      </c>
      <c r="BF222" s="513">
        <v>619.77778000000023</v>
      </c>
      <c r="BG222" s="526">
        <v>2522.2016540000009</v>
      </c>
      <c r="BH222" s="517">
        <v>57.962295999999995</v>
      </c>
      <c r="BI222" s="513">
        <v>210.19711899999996</v>
      </c>
      <c r="BJ222" s="513">
        <v>498.54556200000013</v>
      </c>
      <c r="BK222" s="513">
        <v>489.18720099999985</v>
      </c>
      <c r="BL222" s="526">
        <v>1176.6721940000004</v>
      </c>
      <c r="BM222" s="517">
        <v>41.044642999999994</v>
      </c>
      <c r="BN222" s="513">
        <v>106.26628699999998</v>
      </c>
      <c r="BO222" s="513">
        <v>131.44419800000003</v>
      </c>
      <c r="BP222" s="513">
        <v>170.60027400000004</v>
      </c>
      <c r="BQ222" s="526">
        <v>666.61053800000002</v>
      </c>
      <c r="BR222" s="517">
        <v>47.934163999999981</v>
      </c>
      <c r="BS222" s="513">
        <v>99.410914999999989</v>
      </c>
      <c r="BT222" s="513">
        <v>27.801945999999997</v>
      </c>
      <c r="BU222" s="513">
        <v>70.098581999999979</v>
      </c>
      <c r="BV222" s="513">
        <v>12.339604</v>
      </c>
      <c r="BW222" s="513">
        <v>33.454948000000002</v>
      </c>
      <c r="BX222" s="513">
        <v>127.67990199999998</v>
      </c>
      <c r="BY222" s="521">
        <v>217.59728300000003</v>
      </c>
      <c r="BZ222" s="521">
        <v>108.67898400000001</v>
      </c>
      <c r="CA222" s="521">
        <v>286.65276399999999</v>
      </c>
      <c r="CB222" s="521">
        <v>172.53691099999998</v>
      </c>
      <c r="CC222" s="521">
        <v>151.521063</v>
      </c>
      <c r="CD222" s="521">
        <v>219.77721600000001</v>
      </c>
      <c r="CE222" s="521">
        <v>158.48196500000003</v>
      </c>
      <c r="CF222" s="521">
        <v>308.00831999999991</v>
      </c>
      <c r="CG222" s="521">
        <v>1272.5690339999999</v>
      </c>
      <c r="CH222" s="521">
        <v>94.265941000000012</v>
      </c>
      <c r="CI222" s="521">
        <v>53.87140500000001</v>
      </c>
      <c r="CJ222" s="521">
        <v>13.653904000000001</v>
      </c>
      <c r="CK222" s="521">
        <v>41.364345</v>
      </c>
      <c r="CL222" s="521">
        <v>30.831115999999998</v>
      </c>
      <c r="CM222" s="1"/>
      <c r="CN222" s="1"/>
      <c r="CO222" s="1"/>
      <c r="CP222" s="1"/>
      <c r="CQ222" s="1"/>
      <c r="CR222" s="1"/>
      <c r="CS222" s="1"/>
      <c r="CT222" s="1"/>
      <c r="CU222" s="1"/>
      <c r="CV222" s="1"/>
      <c r="CW222" s="1"/>
      <c r="CX222" s="1"/>
      <c r="CY222" s="1"/>
      <c r="CZ222" s="2"/>
    </row>
    <row r="223" s="341" customFormat="true" ht="15" customHeight="true" x14ac:dyDescent="0.2">
      <c r="A223" s="808"/>
      <c r="B223" s="407" t="s">
        <v>16</v>
      </c>
      <c r="C223" s="125">
        <v>15.97603217149916</v>
      </c>
      <c r="D223" s="124">
        <v>17.941304647005747</v>
      </c>
      <c r="E223" s="124">
        <v>17.984990915229798</v>
      </c>
      <c r="F223" s="124">
        <v>21.823304960866878</v>
      </c>
      <c r="G223" s="123">
        <v>18.524890367874963</v>
      </c>
      <c r="H223" s="122">
        <v>18.590494384808324</v>
      </c>
      <c r="I223" s="124">
        <v>24.106844396845066</v>
      </c>
      <c r="J223" s="124">
        <v>17.340212986927934</v>
      </c>
      <c r="K223" s="124">
        <v>21.280354403613586</v>
      </c>
      <c r="L223" s="121">
        <v>15.697952634868246</v>
      </c>
      <c r="M223" s="125">
        <v>16.209013155393542</v>
      </c>
      <c r="N223" s="124">
        <v>16.921906716244841</v>
      </c>
      <c r="O223" s="124">
        <v>16.70550373256312</v>
      </c>
      <c r="P223" s="124">
        <v>21.987017542711762</v>
      </c>
      <c r="Q223" s="123">
        <v>19.125589867684727</v>
      </c>
      <c r="R223" s="122">
        <v>32.330806705590255</v>
      </c>
      <c r="S223" s="124">
        <v>21.685564941811503</v>
      </c>
      <c r="T223" s="124">
        <v>20.44284461853033</v>
      </c>
      <c r="U223" s="124">
        <v>20.586987945077848</v>
      </c>
      <c r="V223" s="124">
        <v>5.6139285543128468</v>
      </c>
      <c r="W223" s="124">
        <v>11.895487459796501</v>
      </c>
      <c r="X223" s="124">
        <v>24.995917840428888</v>
      </c>
      <c r="Y223" s="124">
        <v>30.853918129483095</v>
      </c>
      <c r="Z223" s="124">
        <v>38.758617669071349</v>
      </c>
      <c r="AA223" s="124">
        <v>9.5183278241719069</v>
      </c>
      <c r="AB223" s="124">
        <v>8.2938197669665001</v>
      </c>
      <c r="AC223" s="124">
        <v>15.205598399260115</v>
      </c>
      <c r="AD223" s="124">
        <v>11.516564811131726</v>
      </c>
      <c r="AE223" s="124">
        <v>10.993608110932698</v>
      </c>
      <c r="AF223" s="124">
        <v>12.83553148171638</v>
      </c>
      <c r="AG223" s="124">
        <v>20.916450328856882</v>
      </c>
      <c r="AH223" s="124">
        <v>35.243711799460804</v>
      </c>
      <c r="AI223" s="124">
        <v>24.111228906746078</v>
      </c>
      <c r="AJ223" s="124">
        <v>28.87932160872144</v>
      </c>
      <c r="AK223" s="124">
        <v>11.438021023743756</v>
      </c>
      <c r="AL223" s="121">
        <v>19.138700451984047</v>
      </c>
      <c r="AM223" s="466"/>
      <c r="AN223" s="466"/>
      <c r="AO223" s="466"/>
      <c r="AP223" s="466"/>
      <c r="AQ223" s="466"/>
      <c r="AR223" s="466"/>
      <c r="AS223" s="466"/>
      <c r="AT223" s="466"/>
      <c r="AU223" s="466"/>
      <c r="AV223" s="466"/>
      <c r="AW223" s="466"/>
      <c r="AX223" s="466"/>
      <c r="AY223" s="466"/>
      <c r="AZ223" s="182"/>
      <c r="BA223" s="799"/>
      <c r="BB223" s="625" t="s">
        <v>16</v>
      </c>
      <c r="BC223" s="518">
        <v>2037.0579680000017</v>
      </c>
      <c r="BD223" s="514">
        <v>2151.9516979999985</v>
      </c>
      <c r="BE223" s="514">
        <v>2231.2728340000012</v>
      </c>
      <c r="BF223" s="514">
        <v>2843.8109960000006</v>
      </c>
      <c r="BG223" s="527">
        <v>2304.2152560000022</v>
      </c>
      <c r="BH223" s="518">
        <v>502.92413900000003</v>
      </c>
      <c r="BI223" s="514">
        <v>696.62052400000005</v>
      </c>
      <c r="BJ223" s="514">
        <v>463.0329769999999</v>
      </c>
      <c r="BK223" s="514">
        <v>564.20359799999994</v>
      </c>
      <c r="BL223" s="527">
        <v>442.24066299999998</v>
      </c>
      <c r="BM223" s="518">
        <v>1620.1494710000013</v>
      </c>
      <c r="BN223" s="514">
        <v>1608.6051299999997</v>
      </c>
      <c r="BO223" s="514">
        <v>1562.2778890000004</v>
      </c>
      <c r="BP223" s="514">
        <v>2125.7392180000011</v>
      </c>
      <c r="BQ223" s="527">
        <v>1982.5151429999987</v>
      </c>
      <c r="BR223" s="518">
        <v>294.20766499999996</v>
      </c>
      <c r="BS223" s="514">
        <v>655.89056600000015</v>
      </c>
      <c r="BT223" s="514">
        <v>63.659187000000003</v>
      </c>
      <c r="BU223" s="514">
        <v>560.54742600000031</v>
      </c>
      <c r="BV223" s="514">
        <v>17.708399000000004</v>
      </c>
      <c r="BW223" s="514">
        <v>343.46475899999996</v>
      </c>
      <c r="BX223" s="514">
        <v>1073.6236350000004</v>
      </c>
      <c r="BY223" s="522">
        <v>777.11497200000076</v>
      </c>
      <c r="BZ223" s="522">
        <v>1320.75944</v>
      </c>
      <c r="CA223" s="522">
        <v>382.32854299999991</v>
      </c>
      <c r="CB223" s="522">
        <v>524.59746599999983</v>
      </c>
      <c r="CC223" s="522">
        <v>683.87302999999986</v>
      </c>
      <c r="CD223" s="522">
        <v>553.11887899999999</v>
      </c>
      <c r="CE223" s="522">
        <v>360.82009200000005</v>
      </c>
      <c r="CF223" s="522">
        <v>453.91096999999996</v>
      </c>
      <c r="CG223" s="522">
        <v>1015.5135000000005</v>
      </c>
      <c r="CH223" s="522">
        <v>1112.6785570000002</v>
      </c>
      <c r="CI223" s="522">
        <v>270.80083100000002</v>
      </c>
      <c r="CJ223" s="522">
        <v>375.11175799999995</v>
      </c>
      <c r="CK223" s="522">
        <v>433.83524699999998</v>
      </c>
      <c r="CL223" s="522">
        <v>294.74382999999995</v>
      </c>
      <c r="CM223" s="1"/>
      <c r="CN223" s="1"/>
      <c r="CO223" s="1"/>
      <c r="CP223" s="1"/>
      <c r="CQ223" s="1"/>
      <c r="CR223" s="1"/>
      <c r="CS223" s="1"/>
      <c r="CT223" s="1"/>
      <c r="CU223" s="1"/>
      <c r="CV223" s="1"/>
      <c r="CW223" s="1"/>
      <c r="CX223" s="1"/>
      <c r="CY223" s="1"/>
      <c r="CZ223" s="2"/>
    </row>
    <row r="224" s="341" customFormat="true" ht="15" customHeight="true" x14ac:dyDescent="0.2">
      <c r="A224" s="809"/>
      <c r="B224" s="408" t="s">
        <v>20</v>
      </c>
      <c r="C224" s="125">
        <v>83.368088335610366</v>
      </c>
      <c r="D224" s="124">
        <v>81.03383959219704</v>
      </c>
      <c r="E224" s="124">
        <v>80.402955565310236</v>
      </c>
      <c r="F224" s="124">
        <v>73.420542284982474</v>
      </c>
      <c r="G224" s="123">
        <v>61.197703255113211</v>
      </c>
      <c r="H224" s="122">
        <v>79.266940455243045</v>
      </c>
      <c r="I224" s="124">
        <v>68.619196444871378</v>
      </c>
      <c r="J224" s="124">
        <v>63.989656248783753</v>
      </c>
      <c r="K224" s="124">
        <v>60.268722837485825</v>
      </c>
      <c r="L224" s="121">
        <v>42.53441739895981</v>
      </c>
      <c r="M224" s="125">
        <v>83.380349943348904</v>
      </c>
      <c r="N224" s="124">
        <v>81.960212852964958</v>
      </c>
      <c r="O224" s="124">
        <v>81.888957882893649</v>
      </c>
      <c r="P224" s="124">
        <v>76.24842395196093</v>
      </c>
      <c r="Q224" s="123">
        <v>74.443528735882524</v>
      </c>
      <c r="R224" s="122">
        <v>62.401654833513376</v>
      </c>
      <c r="S224" s="124">
        <v>75.027633928688147</v>
      </c>
      <c r="T224" s="124">
        <v>70.629129609309445</v>
      </c>
      <c r="U224" s="124">
        <v>76.838531117780036</v>
      </c>
      <c r="V224" s="124">
        <v>90.474161891101431</v>
      </c>
      <c r="W224" s="124">
        <v>86.945840787209804</v>
      </c>
      <c r="X224" s="124">
        <v>72.031460994924359</v>
      </c>
      <c r="Y224" s="124">
        <v>60.506782671839296</v>
      </c>
      <c r="Z224" s="124">
        <v>58.052120863663205</v>
      </c>
      <c r="AA224" s="124">
        <v>83.345257619782302</v>
      </c>
      <c r="AB224" s="124">
        <v>88.978393433195862</v>
      </c>
      <c r="AC224" s="124">
        <v>81.425401315691417</v>
      </c>
      <c r="AD224" s="124">
        <v>83.907423325649845</v>
      </c>
      <c r="AE224" s="124">
        <v>84.177701207782931</v>
      </c>
      <c r="AF224" s="124">
        <v>78.454719802603606</v>
      </c>
      <c r="AG224" s="124">
        <v>52.872547070289109</v>
      </c>
      <c r="AH224" s="124">
        <v>61.770446839430882</v>
      </c>
      <c r="AI224" s="124">
        <v>71.092235673896099</v>
      </c>
      <c r="AJ224" s="124">
        <v>70.069483710170758</v>
      </c>
      <c r="AK224" s="124">
        <v>87.471412336004917</v>
      </c>
      <c r="AL224" s="121">
        <v>78.85933230166367</v>
      </c>
      <c r="AM224" s="466"/>
      <c r="AN224" s="466"/>
      <c r="AO224" s="466"/>
      <c r="AP224" s="466"/>
      <c r="AQ224" s="466"/>
      <c r="AR224" s="466"/>
      <c r="AS224" s="466"/>
      <c r="AT224" s="466"/>
      <c r="AU224" s="466"/>
      <c r="AV224" s="466"/>
      <c r="AW224" s="466"/>
      <c r="AX224" s="466"/>
      <c r="AY224" s="466"/>
      <c r="AZ224" s="182"/>
      <c r="BA224" s="799"/>
      <c r="BB224" s="625" t="s">
        <v>20</v>
      </c>
      <c r="BC224" s="518">
        <v>10630.025453000011</v>
      </c>
      <c r="BD224" s="514">
        <v>9719.5221940000138</v>
      </c>
      <c r="BE224" s="514">
        <v>9975.0359270000044</v>
      </c>
      <c r="BF224" s="514">
        <v>9567.4851200000048</v>
      </c>
      <c r="BG224" s="527">
        <v>7612.0656409999992</v>
      </c>
      <c r="BH224" s="518">
        <v>2144.3893289999996</v>
      </c>
      <c r="BI224" s="514">
        <v>1982.9032699999991</v>
      </c>
      <c r="BJ224" s="514">
        <v>1708.7057150000005</v>
      </c>
      <c r="BK224" s="514">
        <v>1597.8977430000004</v>
      </c>
      <c r="BL224" s="527">
        <v>1198.274028999999</v>
      </c>
      <c r="BM224" s="518">
        <v>8334.167451000003</v>
      </c>
      <c r="BN224" s="514">
        <v>7791.1798630000048</v>
      </c>
      <c r="BO224" s="514">
        <v>7658.1532830000024</v>
      </c>
      <c r="BP224" s="514">
        <v>7371.8167909999938</v>
      </c>
      <c r="BQ224" s="527">
        <v>7716.6468609999947</v>
      </c>
      <c r="BR224" s="518">
        <v>567.84989400000052</v>
      </c>
      <c r="BS224" s="514">
        <v>2269.2476499999975</v>
      </c>
      <c r="BT224" s="514">
        <v>219.93969300000023</v>
      </c>
      <c r="BU224" s="514">
        <v>2092.1778820000009</v>
      </c>
      <c r="BV224" s="514">
        <v>285.38883999999979</v>
      </c>
      <c r="BW224" s="514">
        <v>2510.4336709999993</v>
      </c>
      <c r="BX224" s="514">
        <v>3093.8923499999987</v>
      </c>
      <c r="BY224" s="522">
        <v>1523.9791110000033</v>
      </c>
      <c r="BZ224" s="522">
        <v>1978.2152009999998</v>
      </c>
      <c r="CA224" s="522">
        <v>3347.7803560000075</v>
      </c>
      <c r="CB224" s="522">
        <v>5628.0267760000033</v>
      </c>
      <c r="CC224" s="522">
        <v>3662.114074999995</v>
      </c>
      <c r="CD224" s="522">
        <v>4029.9152300000064</v>
      </c>
      <c r="CE224" s="522">
        <v>2762.7877570000001</v>
      </c>
      <c r="CF224" s="522">
        <v>2774.4435839999987</v>
      </c>
      <c r="CG224" s="522">
        <v>2567.0123030000027</v>
      </c>
      <c r="CH224" s="522">
        <v>1950.1536059999983</v>
      </c>
      <c r="CI224" s="522">
        <v>798.45936400000085</v>
      </c>
      <c r="CJ224" s="522">
        <v>910.1282769999998</v>
      </c>
      <c r="CK224" s="522">
        <v>3317.7226810000034</v>
      </c>
      <c r="CL224" s="522">
        <v>1214.4660339999994</v>
      </c>
      <c r="CM224" s="1"/>
      <c r="CN224" s="1"/>
      <c r="CO224" s="1"/>
      <c r="CP224" s="1"/>
      <c r="CQ224" s="1"/>
      <c r="CR224" s="1"/>
      <c r="CS224" s="1"/>
      <c r="CT224" s="1"/>
      <c r="CU224" s="1"/>
      <c r="CV224" s="1"/>
      <c r="CW224" s="1"/>
      <c r="CX224" s="1"/>
      <c r="CY224" s="1"/>
      <c r="CZ224" s="2"/>
    </row>
    <row r="225" s="341" customFormat="true" ht="15" customHeight="true" x14ac:dyDescent="0.2">
      <c r="A225" s="834" t="s">
        <v>457</v>
      </c>
      <c r="B225" s="406" t="s">
        <v>458</v>
      </c>
      <c r="C225" s="125">
        <v>15.824771260079023</v>
      </c>
      <c r="D225" s="124">
        <v>18.018726336861739</v>
      </c>
      <c r="E225" s="124">
        <v>18.726344049028899</v>
      </c>
      <c r="F225" s="124">
        <v>25.468085975363518</v>
      </c>
      <c r="G225" s="123">
        <v>37.112298447450655</v>
      </c>
      <c r="H225" s="122">
        <v>19.583122573855295</v>
      </c>
      <c r="I225" s="124">
        <v>29.366143176719216</v>
      </c>
      <c r="J225" s="124">
        <v>34.162473337012877</v>
      </c>
      <c r="K225" s="124">
        <v>37.752277939270826</v>
      </c>
      <c r="L225" s="121">
        <v>54.318394220742682</v>
      </c>
      <c r="M225" s="125">
        <v>15.868087179361694</v>
      </c>
      <c r="N225" s="124">
        <v>17.154890781563928</v>
      </c>
      <c r="O225" s="124">
        <v>17.193276497620435</v>
      </c>
      <c r="P225" s="124">
        <v>22.882213277880549</v>
      </c>
      <c r="Q225" s="123">
        <v>24.701231885561427</v>
      </c>
      <c r="R225" s="122">
        <v>36.796367472213483</v>
      </c>
      <c r="S225" s="124">
        <v>24.601105508716419</v>
      </c>
      <c r="T225" s="124">
        <v>28.45116817055381</v>
      </c>
      <c r="U225" s="124">
        <v>22.72781618799624</v>
      </c>
      <c r="V225" s="124">
        <v>9.4810273328196626</v>
      </c>
      <c r="W225" s="124">
        <v>9.947360925078625</v>
      </c>
      <c r="X225" s="124">
        <v>27.860400015927027</v>
      </c>
      <c r="Y225" s="124">
        <v>39.177556311469246</v>
      </c>
      <c r="Z225" s="124">
        <v>41.87907665438285</v>
      </c>
      <c r="AA225" s="124">
        <v>16.518879664351253</v>
      </c>
      <c r="AB225" s="124">
        <v>10.808955485568941</v>
      </c>
      <c r="AC225" s="124">
        <v>18.269162615387284</v>
      </c>
      <c r="AD225" s="124">
        <v>15.698995553263728</v>
      </c>
      <c r="AE225" s="124">
        <v>15.136337361939781</v>
      </c>
      <c r="AF225" s="124">
        <v>21.130390178847748</v>
      </c>
      <c r="AG225" s="124">
        <v>44.39903791935135</v>
      </c>
      <c r="AH225" s="124">
        <v>32.686662291877987</v>
      </c>
      <c r="AI225" s="124">
        <v>22.603161386552454</v>
      </c>
      <c r="AJ225" s="124">
        <v>27.930717053456018</v>
      </c>
      <c r="AK225" s="124">
        <v>12.237177522679552</v>
      </c>
      <c r="AL225" s="121">
        <v>20.896186394421722</v>
      </c>
      <c r="AM225" s="466"/>
      <c r="AN225" s="466"/>
      <c r="AO225" s="466"/>
      <c r="AP225" s="466"/>
      <c r="AQ225" s="466"/>
      <c r="AR225" s="466"/>
      <c r="AS225" s="466"/>
      <c r="AT225" s="466"/>
      <c r="AU225" s="466"/>
      <c r="AV225" s="466"/>
      <c r="AW225" s="466"/>
      <c r="AX225" s="466"/>
      <c r="AY225" s="466"/>
      <c r="AZ225" s="182"/>
      <c r="BA225" s="799" t="s">
        <v>70</v>
      </c>
      <c r="BB225" s="625" t="s">
        <v>71</v>
      </c>
      <c r="BC225" s="59" t="s">
        <v>35</v>
      </c>
      <c r="BD225" s="55" t="s">
        <v>35</v>
      </c>
      <c r="BE225" s="55" t="s">
        <v>35</v>
      </c>
      <c r="BF225" s="55" t="s">
        <v>35</v>
      </c>
      <c r="BG225" s="50" t="s">
        <v>35</v>
      </c>
      <c r="BH225" s="59" t="s">
        <v>35</v>
      </c>
      <c r="BI225" s="55" t="s">
        <v>35</v>
      </c>
      <c r="BJ225" s="55" t="s">
        <v>35</v>
      </c>
      <c r="BK225" s="55" t="s">
        <v>35</v>
      </c>
      <c r="BL225" s="50" t="s">
        <v>35</v>
      </c>
      <c r="BM225" s="59" t="s">
        <v>35</v>
      </c>
      <c r="BN225" s="55" t="s">
        <v>35</v>
      </c>
      <c r="BO225" s="55" t="s">
        <v>35</v>
      </c>
      <c r="BP225" s="55" t="s">
        <v>35</v>
      </c>
      <c r="BQ225" s="50" t="s">
        <v>35</v>
      </c>
      <c r="BR225" s="59" t="s">
        <v>35</v>
      </c>
      <c r="BS225" s="55" t="s">
        <v>35</v>
      </c>
      <c r="BT225" s="55" t="s">
        <v>35</v>
      </c>
      <c r="BU225" s="55" t="s">
        <v>35</v>
      </c>
      <c r="BV225" s="55" t="s">
        <v>35</v>
      </c>
      <c r="BW225" s="55" t="s">
        <v>35</v>
      </c>
      <c r="BX225" s="55" t="s">
        <v>35</v>
      </c>
      <c r="BY225" s="44" t="s">
        <v>35</v>
      </c>
      <c r="BZ225" s="44" t="s">
        <v>35</v>
      </c>
      <c r="CA225" s="44" t="s">
        <v>35</v>
      </c>
      <c r="CB225" s="44" t="s">
        <v>35</v>
      </c>
      <c r="CC225" s="44" t="s">
        <v>35</v>
      </c>
      <c r="CD225" s="44" t="s">
        <v>35</v>
      </c>
      <c r="CE225" s="44" t="s">
        <v>35</v>
      </c>
      <c r="CF225" s="44" t="s">
        <v>35</v>
      </c>
      <c r="CG225" s="44" t="s">
        <v>35</v>
      </c>
      <c r="CH225" s="44" t="s">
        <v>35</v>
      </c>
      <c r="CI225" s="44" t="s">
        <v>35</v>
      </c>
      <c r="CJ225" s="44" t="s">
        <v>35</v>
      </c>
      <c r="CK225" s="44" t="s">
        <v>35</v>
      </c>
      <c r="CL225" s="44" t="s">
        <v>35</v>
      </c>
      <c r="CM225" s="2"/>
      <c r="CN225" s="2"/>
      <c r="CO225" s="2"/>
      <c r="CP225" s="2"/>
      <c r="CQ225" s="2"/>
      <c r="CR225" s="2"/>
      <c r="CS225" s="2"/>
      <c r="CT225" s="2"/>
      <c r="CU225" s="2"/>
      <c r="CV225" s="2"/>
      <c r="CW225" s="2"/>
      <c r="CX225" s="2"/>
      <c r="CY225" s="2"/>
      <c r="CZ225" s="2"/>
    </row>
    <row r="226" s="341" customFormat="true" ht="15" customHeight="true" x14ac:dyDescent="0.2">
      <c r="A226" s="808"/>
      <c r="B226" s="407" t="s">
        <v>459</v>
      </c>
      <c r="C226" s="125">
        <v>64.551420208093575</v>
      </c>
      <c r="D226" s="124">
        <v>61.123461576332119</v>
      </c>
      <c r="E226" s="124">
        <v>58.52299353810875</v>
      </c>
      <c r="F226" s="124">
        <v>48.546751749166418</v>
      </c>
      <c r="G226" s="123">
        <v>43.990327024568813</v>
      </c>
      <c r="H226" s="122">
        <v>55.5623732547621</v>
      </c>
      <c r="I226" s="124">
        <v>50.179082141195849</v>
      </c>
      <c r="J226" s="124">
        <v>47.307230395508938</v>
      </c>
      <c r="K226" s="124">
        <v>49.327681499648492</v>
      </c>
      <c r="L226" s="121">
        <v>31.406070253088252</v>
      </c>
      <c r="M226" s="125">
        <v>64.92241755532406</v>
      </c>
      <c r="N226" s="124">
        <v>62.328923253886003</v>
      </c>
      <c r="O226" s="124">
        <v>61.646767512845727</v>
      </c>
      <c r="P226" s="124">
        <v>54.603140976127541</v>
      </c>
      <c r="Q226" s="123">
        <v>45.913324782621338</v>
      </c>
      <c r="R226" s="122">
        <v>48.578714188044131</v>
      </c>
      <c r="S226" s="124">
        <v>48.477592103207975</v>
      </c>
      <c r="T226" s="124">
        <v>57.325197399620329</v>
      </c>
      <c r="U226" s="124">
        <v>46.128636230526155</v>
      </c>
      <c r="V226" s="124">
        <v>81.856524430403766</v>
      </c>
      <c r="W226" s="124">
        <v>52.821731248322898</v>
      </c>
      <c r="X226" s="124">
        <v>40.33268858934273</v>
      </c>
      <c r="Y226" s="124">
        <v>36.095021171691066</v>
      </c>
      <c r="Z226" s="124">
        <v>30.45764259927315</v>
      </c>
      <c r="AA226" s="124">
        <v>75.162846696788449</v>
      </c>
      <c r="AB226" s="124">
        <v>82.784280940224804</v>
      </c>
      <c r="AC226" s="124">
        <v>76.564945167855612</v>
      </c>
      <c r="AD226" s="124">
        <v>49.526894851022476</v>
      </c>
      <c r="AE226" s="124">
        <v>53.738078823271309</v>
      </c>
      <c r="AF226" s="124">
        <v>70.306847568733616</v>
      </c>
      <c r="AG226" s="124">
        <v>41.06436657509601</v>
      </c>
      <c r="AH226" s="124">
        <v>38.134532575368887</v>
      </c>
      <c r="AI226" s="124">
        <v>41.330376241695376</v>
      </c>
      <c r="AJ226" s="124">
        <v>49.638297740268648</v>
      </c>
      <c r="AK226" s="124">
        <v>59.128192703505398</v>
      </c>
      <c r="AL226" s="121">
        <v>72.009515846631516</v>
      </c>
      <c r="AM226" s="466"/>
      <c r="AN226" s="466"/>
      <c r="AO226" s="466"/>
      <c r="AP226" s="466"/>
      <c r="AQ226" s="466"/>
      <c r="AR226" s="466"/>
      <c r="AS226" s="466"/>
      <c r="AT226" s="466"/>
      <c r="AU226" s="466"/>
      <c r="AV226" s="466"/>
      <c r="AW226" s="466"/>
      <c r="AX226" s="466"/>
      <c r="AY226" s="466"/>
      <c r="AZ226" s="182"/>
      <c r="BA226" s="799"/>
      <c r="BB226" s="625" t="s">
        <v>72</v>
      </c>
      <c r="BC226" s="59" t="s">
        <v>35</v>
      </c>
      <c r="BD226" s="55" t="s">
        <v>35</v>
      </c>
      <c r="BE226" s="55" t="s">
        <v>35</v>
      </c>
      <c r="BF226" s="55" t="s">
        <v>35</v>
      </c>
      <c r="BG226" s="50" t="s">
        <v>35</v>
      </c>
      <c r="BH226" s="59" t="s">
        <v>35</v>
      </c>
      <c r="BI226" s="55" t="s">
        <v>35</v>
      </c>
      <c r="BJ226" s="55" t="s">
        <v>35</v>
      </c>
      <c r="BK226" s="55" t="s">
        <v>35</v>
      </c>
      <c r="BL226" s="50" t="s">
        <v>35</v>
      </c>
      <c r="BM226" s="59" t="s">
        <v>35</v>
      </c>
      <c r="BN226" s="55" t="s">
        <v>35</v>
      </c>
      <c r="BO226" s="55" t="s">
        <v>35</v>
      </c>
      <c r="BP226" s="55" t="s">
        <v>35</v>
      </c>
      <c r="BQ226" s="50" t="s">
        <v>35</v>
      </c>
      <c r="BR226" s="59" t="s">
        <v>35</v>
      </c>
      <c r="BS226" s="55" t="s">
        <v>35</v>
      </c>
      <c r="BT226" s="55" t="s">
        <v>35</v>
      </c>
      <c r="BU226" s="55" t="s">
        <v>35</v>
      </c>
      <c r="BV226" s="55" t="s">
        <v>35</v>
      </c>
      <c r="BW226" s="55" t="s">
        <v>35</v>
      </c>
      <c r="BX226" s="55" t="s">
        <v>35</v>
      </c>
      <c r="BY226" s="44" t="s">
        <v>35</v>
      </c>
      <c r="BZ226" s="44" t="s">
        <v>35</v>
      </c>
      <c r="CA226" s="44" t="s">
        <v>35</v>
      </c>
      <c r="CB226" s="44" t="s">
        <v>35</v>
      </c>
      <c r="CC226" s="44" t="s">
        <v>35</v>
      </c>
      <c r="CD226" s="44" t="s">
        <v>35</v>
      </c>
      <c r="CE226" s="44" t="s">
        <v>35</v>
      </c>
      <c r="CF226" s="44" t="s">
        <v>35</v>
      </c>
      <c r="CG226" s="44" t="s">
        <v>35</v>
      </c>
      <c r="CH226" s="44" t="s">
        <v>35</v>
      </c>
      <c r="CI226" s="44" t="s">
        <v>35</v>
      </c>
      <c r="CJ226" s="44" t="s">
        <v>35</v>
      </c>
      <c r="CK226" s="44" t="s">
        <v>35</v>
      </c>
      <c r="CL226" s="44" t="s">
        <v>35</v>
      </c>
      <c r="CM226" s="2"/>
      <c r="CN226" s="2"/>
      <c r="CO226" s="2"/>
      <c r="CP226" s="2"/>
      <c r="CQ226" s="2"/>
      <c r="CR226" s="2"/>
      <c r="CS226" s="2"/>
      <c r="CT226" s="2"/>
      <c r="CU226" s="2"/>
      <c r="CV226" s="2"/>
      <c r="CW226" s="2"/>
      <c r="CX226" s="2"/>
      <c r="CY226" s="2"/>
      <c r="CZ226" s="2"/>
    </row>
    <row r="227" s="341" customFormat="true" ht="15" customHeight="true" x14ac:dyDescent="0.2">
      <c r="A227" s="808"/>
      <c r="B227" s="407" t="s">
        <v>460</v>
      </c>
      <c r="C227" s="125">
        <v>4.5503162686516632</v>
      </c>
      <c r="D227" s="124">
        <v>4.7759083742675044</v>
      </c>
      <c r="E227" s="124">
        <v>3.6793709268058463</v>
      </c>
      <c r="F227" s="124">
        <v>3.7624810495687964</v>
      </c>
      <c r="G227" s="123">
        <v>3.1761902471013554</v>
      </c>
      <c r="H227" s="122">
        <v>4.7560098831472457</v>
      </c>
      <c r="I227" s="124">
        <v>5.3162336671595085</v>
      </c>
      <c r="J227" s="124">
        <v>4.2825662449416155</v>
      </c>
      <c r="K227" s="124">
        <v>4.2152799912974714</v>
      </c>
      <c r="L227" s="121">
        <v>2.3531600079159332</v>
      </c>
      <c r="M227" s="125">
        <v>4.3008545721286939</v>
      </c>
      <c r="N227" s="124">
        <v>4.6937222928340425</v>
      </c>
      <c r="O227" s="124">
        <v>4.3942352848647541</v>
      </c>
      <c r="P227" s="124">
        <v>3.2933106344179985</v>
      </c>
      <c r="Q227" s="123">
        <v>3.0182113836085831</v>
      </c>
      <c r="R227" s="122">
        <v>2.0013252730152975</v>
      </c>
      <c r="S227" s="124">
        <v>1.4339738381504252</v>
      </c>
      <c r="T227" s="124">
        <v>1.2048945344965782</v>
      </c>
      <c r="U227" s="124">
        <v>1.3524412732396887</v>
      </c>
      <c r="V227" s="124">
        <v>0.47041295019351248</v>
      </c>
      <c r="W227" s="124">
        <v>23.238192518598293</v>
      </c>
      <c r="X227" s="124">
        <v>0.27360265516432702</v>
      </c>
      <c r="Y227" s="124">
        <v>0.38723285992108547</v>
      </c>
      <c r="Z227" s="124">
        <v>0.16401897633573095</v>
      </c>
      <c r="AA227" s="124">
        <v>0.59700237490469776</v>
      </c>
      <c r="AB227" s="124">
        <v>1.9294018521383467</v>
      </c>
      <c r="AC227" s="124">
        <v>0.3025420089205213</v>
      </c>
      <c r="AD227" s="124">
        <v>1.7367885514490997</v>
      </c>
      <c r="AE227" s="124">
        <v>4.0679758984853711</v>
      </c>
      <c r="AF227" s="124">
        <v>1.3107532806138598</v>
      </c>
      <c r="AG227" s="124">
        <v>3.0971701495509865</v>
      </c>
      <c r="AH227" s="124">
        <v>14.173112903104743</v>
      </c>
      <c r="AI227" s="124">
        <v>20.663687461440297</v>
      </c>
      <c r="AJ227" s="124">
        <v>6.2604798294535451</v>
      </c>
      <c r="AK227" s="124">
        <v>2.1695134773419245</v>
      </c>
      <c r="AL227" s="121">
        <v>1.0257772888583867</v>
      </c>
      <c r="AM227" s="466"/>
      <c r="AN227" s="466"/>
      <c r="AO227" s="466"/>
      <c r="AP227" s="466"/>
      <c r="AQ227" s="466"/>
      <c r="AR227" s="466"/>
      <c r="AS227" s="466"/>
      <c r="AT227" s="466"/>
      <c r="AU227" s="466"/>
      <c r="AV227" s="466"/>
      <c r="AW227" s="466"/>
      <c r="AX227" s="466"/>
      <c r="AY227" s="466"/>
      <c r="AZ227" s="182"/>
      <c r="BA227" s="799" t="s">
        <v>95</v>
      </c>
      <c r="BB227" s="625" t="s">
        <v>61</v>
      </c>
      <c r="BC227" s="59" t="s">
        <v>35</v>
      </c>
      <c r="BD227" s="55" t="s">
        <v>35</v>
      </c>
      <c r="BE227" s="55" t="s">
        <v>35</v>
      </c>
      <c r="BF227" s="55" t="s">
        <v>35</v>
      </c>
      <c r="BG227" s="50" t="s">
        <v>35</v>
      </c>
      <c r="BH227" s="59" t="s">
        <v>35</v>
      </c>
      <c r="BI227" s="55" t="s">
        <v>35</v>
      </c>
      <c r="BJ227" s="55" t="s">
        <v>35</v>
      </c>
      <c r="BK227" s="55" t="s">
        <v>35</v>
      </c>
      <c r="BL227" s="50" t="s">
        <v>35</v>
      </c>
      <c r="BM227" s="59" t="s">
        <v>35</v>
      </c>
      <c r="BN227" s="55" t="s">
        <v>35</v>
      </c>
      <c r="BO227" s="55" t="s">
        <v>35</v>
      </c>
      <c r="BP227" s="55" t="s">
        <v>35</v>
      </c>
      <c r="BQ227" s="50" t="s">
        <v>35</v>
      </c>
      <c r="BR227" s="59" t="s">
        <v>35</v>
      </c>
      <c r="BS227" s="55" t="s">
        <v>35</v>
      </c>
      <c r="BT227" s="55" t="s">
        <v>35</v>
      </c>
      <c r="BU227" s="55" t="s">
        <v>35</v>
      </c>
      <c r="BV227" s="55" t="s">
        <v>35</v>
      </c>
      <c r="BW227" s="55" t="s">
        <v>35</v>
      </c>
      <c r="BX227" s="55" t="s">
        <v>35</v>
      </c>
      <c r="BY227" s="44" t="s">
        <v>35</v>
      </c>
      <c r="BZ227" s="44" t="s">
        <v>35</v>
      </c>
      <c r="CA227" s="44" t="s">
        <v>35</v>
      </c>
      <c r="CB227" s="44" t="s">
        <v>35</v>
      </c>
      <c r="CC227" s="44" t="s">
        <v>35</v>
      </c>
      <c r="CD227" s="44" t="s">
        <v>35</v>
      </c>
      <c r="CE227" s="44" t="s">
        <v>35</v>
      </c>
      <c r="CF227" s="44" t="s">
        <v>35</v>
      </c>
      <c r="CG227" s="44" t="s">
        <v>35</v>
      </c>
      <c r="CH227" s="44" t="s">
        <v>35</v>
      </c>
      <c r="CI227" s="44" t="s">
        <v>35</v>
      </c>
      <c r="CJ227" s="44" t="s">
        <v>35</v>
      </c>
      <c r="CK227" s="44" t="s">
        <v>35</v>
      </c>
      <c r="CL227" s="44" t="s">
        <v>35</v>
      </c>
      <c r="CM227" s="2"/>
      <c r="CN227" s="2"/>
      <c r="CO227" s="2"/>
      <c r="CP227" s="2"/>
      <c r="CQ227" s="2"/>
      <c r="CR227" s="2"/>
      <c r="CS227" s="2"/>
      <c r="CT227" s="2"/>
      <c r="CU227" s="2"/>
      <c r="CV227" s="2"/>
      <c r="CW227" s="2"/>
      <c r="CX227" s="2"/>
      <c r="CY227" s="2"/>
      <c r="CZ227" s="2"/>
    </row>
    <row r="228" s="341" customFormat="true" ht="15" customHeight="true" x14ac:dyDescent="0.2">
      <c r="A228" s="808"/>
      <c r="B228" s="407" t="s">
        <v>461</v>
      </c>
      <c r="C228" s="125">
        <v>14.770846222998191</v>
      </c>
      <c r="D228" s="124">
        <v>15.862420027633764</v>
      </c>
      <c r="E228" s="124">
        <v>18.307643525179994</v>
      </c>
      <c r="F228" s="124">
        <v>21.803843937187885</v>
      </c>
      <c r="G228" s="123">
        <v>14.541966628939186</v>
      </c>
      <c r="H228" s="122">
        <v>19.30811113460333</v>
      </c>
      <c r="I228" s="124">
        <v>14.034733924141463</v>
      </c>
      <c r="J228" s="124">
        <v>13.398797309929538</v>
      </c>
      <c r="K228" s="124">
        <v>7.9390800569706617</v>
      </c>
      <c r="L228" s="121">
        <v>8.7988863078933424</v>
      </c>
      <c r="M228" s="125">
        <v>14.687361076402116</v>
      </c>
      <c r="N228" s="124">
        <v>15.610937591835555</v>
      </c>
      <c r="O228" s="124">
        <v>16.092519154305567</v>
      </c>
      <c r="P228" s="124">
        <v>18.854413816960882</v>
      </c>
      <c r="Q228" s="123">
        <v>26.038974370130958</v>
      </c>
      <c r="R228" s="122">
        <v>12.491905062902536</v>
      </c>
      <c r="S228" s="124">
        <v>25.434616819174305</v>
      </c>
      <c r="T228" s="124">
        <v>11.092293043265087</v>
      </c>
      <c r="U228" s="124">
        <v>29.271245369433558</v>
      </c>
      <c r="V228" s="124">
        <v>8.1920352865829464</v>
      </c>
      <c r="W228" s="124">
        <v>13.43160955645252</v>
      </c>
      <c r="X228" s="124">
        <v>31.420266282059199</v>
      </c>
      <c r="Y228" s="124">
        <v>23.928143455656624</v>
      </c>
      <c r="Z228" s="124">
        <v>27.499261770008339</v>
      </c>
      <c r="AA228" s="124">
        <v>7.5025137023521689</v>
      </c>
      <c r="AB228" s="124">
        <v>4.4773617220679638</v>
      </c>
      <c r="AC228" s="124">
        <v>3.5215171531958571</v>
      </c>
      <c r="AD228" s="124">
        <v>32.328378691017889</v>
      </c>
      <c r="AE228" s="124">
        <v>26.790174407562535</v>
      </c>
      <c r="AF228" s="124">
        <v>6.6370967946131705</v>
      </c>
      <c r="AG228" s="124">
        <v>8.7471567798296288</v>
      </c>
      <c r="AH228" s="124">
        <v>14.679836637332091</v>
      </c>
      <c r="AI228" s="124">
        <v>14.257086633005283</v>
      </c>
      <c r="AJ228" s="124">
        <v>15.749512634909099</v>
      </c>
      <c r="AK228" s="124">
        <v>26.308668148044699</v>
      </c>
      <c r="AL228" s="121">
        <v>5.9378475114756464</v>
      </c>
      <c r="AM228" s="466"/>
      <c r="AN228" s="466"/>
      <c r="AO228" s="466"/>
      <c r="AP228" s="466"/>
      <c r="AQ228" s="466"/>
      <c r="AR228" s="466"/>
      <c r="AS228" s="466"/>
      <c r="AT228" s="466"/>
      <c r="AU228" s="466"/>
      <c r="AV228" s="466"/>
      <c r="AW228" s="466"/>
      <c r="AX228" s="466"/>
      <c r="AY228" s="466"/>
      <c r="AZ228" s="182"/>
      <c r="BA228" s="799"/>
      <c r="BB228" s="625" t="s">
        <v>92</v>
      </c>
      <c r="BC228" s="59" t="s">
        <v>35</v>
      </c>
      <c r="BD228" s="55" t="s">
        <v>35</v>
      </c>
      <c r="BE228" s="55" t="s">
        <v>35</v>
      </c>
      <c r="BF228" s="55" t="s">
        <v>35</v>
      </c>
      <c r="BG228" s="50" t="s">
        <v>35</v>
      </c>
      <c r="BH228" s="59" t="s">
        <v>35</v>
      </c>
      <c r="BI228" s="55" t="s">
        <v>35</v>
      </c>
      <c r="BJ228" s="55" t="s">
        <v>35</v>
      </c>
      <c r="BK228" s="55" t="s">
        <v>35</v>
      </c>
      <c r="BL228" s="50" t="s">
        <v>35</v>
      </c>
      <c r="BM228" s="59" t="s">
        <v>35</v>
      </c>
      <c r="BN228" s="55" t="s">
        <v>35</v>
      </c>
      <c r="BO228" s="55" t="s">
        <v>35</v>
      </c>
      <c r="BP228" s="55" t="s">
        <v>35</v>
      </c>
      <c r="BQ228" s="50" t="s">
        <v>35</v>
      </c>
      <c r="BR228" s="59" t="s">
        <v>35</v>
      </c>
      <c r="BS228" s="55" t="s">
        <v>35</v>
      </c>
      <c r="BT228" s="55" t="s">
        <v>35</v>
      </c>
      <c r="BU228" s="55" t="s">
        <v>35</v>
      </c>
      <c r="BV228" s="55" t="s">
        <v>35</v>
      </c>
      <c r="BW228" s="55" t="s">
        <v>35</v>
      </c>
      <c r="BX228" s="55" t="s">
        <v>35</v>
      </c>
      <c r="BY228" s="44" t="s">
        <v>35</v>
      </c>
      <c r="BZ228" s="44" t="s">
        <v>35</v>
      </c>
      <c r="CA228" s="44" t="s">
        <v>35</v>
      </c>
      <c r="CB228" s="44" t="s">
        <v>35</v>
      </c>
      <c r="CC228" s="44" t="s">
        <v>35</v>
      </c>
      <c r="CD228" s="44" t="s">
        <v>35</v>
      </c>
      <c r="CE228" s="44" t="s">
        <v>35</v>
      </c>
      <c r="CF228" s="44" t="s">
        <v>35</v>
      </c>
      <c r="CG228" s="44" t="s">
        <v>35</v>
      </c>
      <c r="CH228" s="44" t="s">
        <v>35</v>
      </c>
      <c r="CI228" s="44" t="s">
        <v>35</v>
      </c>
      <c r="CJ228" s="44" t="s">
        <v>35</v>
      </c>
      <c r="CK228" s="44" t="s">
        <v>35</v>
      </c>
      <c r="CL228" s="44" t="s">
        <v>35</v>
      </c>
      <c r="CM228" s="2"/>
      <c r="CN228" s="2"/>
      <c r="CO228" s="2"/>
      <c r="CP228" s="2"/>
      <c r="CQ228" s="2"/>
      <c r="CR228" s="2"/>
      <c r="CS228" s="2"/>
      <c r="CT228" s="2"/>
      <c r="CU228" s="2"/>
      <c r="CV228" s="2"/>
      <c r="CW228" s="2"/>
      <c r="CX228" s="2"/>
      <c r="CY228" s="2"/>
      <c r="CZ228" s="2"/>
    </row>
    <row r="229" s="341" customFormat="true" ht="15" customHeight="true" x14ac:dyDescent="0.2">
      <c r="A229" s="808"/>
      <c r="B229" s="407" t="s">
        <v>168</v>
      </c>
      <c r="C229" s="125">
        <v>0.30264604017744218</v>
      </c>
      <c r="D229" s="124">
        <v>0.21948368490502818</v>
      </c>
      <c r="E229" s="124">
        <v>0.76364796087624032</v>
      </c>
      <c r="F229" s="124">
        <v>0.41883728871320197</v>
      </c>
      <c r="G229" s="123">
        <v>1.179217651940131</v>
      </c>
      <c r="H229" s="122">
        <v>0.79038315363206335</v>
      </c>
      <c r="I229" s="124">
        <v>1.1038070907839683</v>
      </c>
      <c r="J229" s="124">
        <v>0.84893271260699732</v>
      </c>
      <c r="K229" s="124">
        <v>0.76568051281244187</v>
      </c>
      <c r="L229" s="121">
        <v>3.1234892103597476</v>
      </c>
      <c r="M229" s="125">
        <v>0.22127961678339686</v>
      </c>
      <c r="N229" s="124">
        <v>0.21152607988045039</v>
      </c>
      <c r="O229" s="124">
        <v>0.67320155036366025</v>
      </c>
      <c r="P229" s="124">
        <v>0.36692129461290474</v>
      </c>
      <c r="Q229" s="123">
        <v>0.32825757807759431</v>
      </c>
      <c r="R229" s="122">
        <v>0.13168800382477142</v>
      </c>
      <c r="S229" s="124">
        <v>5.2711730750918805E-2</v>
      </c>
      <c r="T229" s="124">
        <v>1.9264468520642226</v>
      </c>
      <c r="U229" s="124">
        <v>0.51986093880431439</v>
      </c>
      <c r="V229" s="124">
        <v>0</v>
      </c>
      <c r="W229" s="124">
        <v>0.56110575154794773</v>
      </c>
      <c r="X229" s="124">
        <v>0.113042457506751</v>
      </c>
      <c r="Y229" s="124">
        <v>0.41204620126181296</v>
      </c>
      <c r="Z229" s="124">
        <v>0</v>
      </c>
      <c r="AA229" s="124">
        <v>0.21875756160344731</v>
      </c>
      <c r="AB229" s="124">
        <v>0</v>
      </c>
      <c r="AC229" s="124">
        <v>1.3418330546408004</v>
      </c>
      <c r="AD229" s="124">
        <v>0.70894235324670518</v>
      </c>
      <c r="AE229" s="124">
        <v>0.26743350874093741</v>
      </c>
      <c r="AF229" s="124">
        <v>0.61491217719157698</v>
      </c>
      <c r="AG229" s="124">
        <v>2.6922685761720491</v>
      </c>
      <c r="AH229" s="124">
        <v>0.32585559231632094</v>
      </c>
      <c r="AI229" s="124">
        <v>1.1456882773066597</v>
      </c>
      <c r="AJ229" s="124">
        <v>0.42099274191272551</v>
      </c>
      <c r="AK229" s="124">
        <v>0.1564481484283804</v>
      </c>
      <c r="AL229" s="121">
        <v>0.13067295861260669</v>
      </c>
      <c r="AM229" s="466"/>
      <c r="AN229" s="466"/>
      <c r="AO229" s="466"/>
      <c r="AP229" s="466"/>
      <c r="AQ229" s="466"/>
      <c r="AR229" s="466"/>
      <c r="AS229" s="466"/>
      <c r="AT229" s="466"/>
      <c r="AU229" s="466"/>
      <c r="AV229" s="466"/>
      <c r="AW229" s="466"/>
      <c r="AX229" s="466"/>
      <c r="AY229" s="466"/>
      <c r="AZ229" s="182"/>
      <c r="BA229" s="799"/>
      <c r="BB229" s="625" t="s">
        <v>93</v>
      </c>
      <c r="BC229" s="59" t="s">
        <v>35</v>
      </c>
      <c r="BD229" s="55" t="s">
        <v>35</v>
      </c>
      <c r="BE229" s="55" t="s">
        <v>35</v>
      </c>
      <c r="BF229" s="55" t="s">
        <v>35</v>
      </c>
      <c r="BG229" s="50" t="s">
        <v>35</v>
      </c>
      <c r="BH229" s="59" t="s">
        <v>35</v>
      </c>
      <c r="BI229" s="55" t="s">
        <v>35</v>
      </c>
      <c r="BJ229" s="55" t="s">
        <v>35</v>
      </c>
      <c r="BK229" s="55" t="s">
        <v>35</v>
      </c>
      <c r="BL229" s="50" t="s">
        <v>35</v>
      </c>
      <c r="BM229" s="59" t="s">
        <v>35</v>
      </c>
      <c r="BN229" s="55" t="s">
        <v>35</v>
      </c>
      <c r="BO229" s="55" t="s">
        <v>35</v>
      </c>
      <c r="BP229" s="55" t="s">
        <v>35</v>
      </c>
      <c r="BQ229" s="50" t="s">
        <v>35</v>
      </c>
      <c r="BR229" s="59" t="s">
        <v>35</v>
      </c>
      <c r="BS229" s="55" t="s">
        <v>35</v>
      </c>
      <c r="BT229" s="55" t="s">
        <v>35</v>
      </c>
      <c r="BU229" s="55" t="s">
        <v>35</v>
      </c>
      <c r="BV229" s="55" t="s">
        <v>35</v>
      </c>
      <c r="BW229" s="55" t="s">
        <v>35</v>
      </c>
      <c r="BX229" s="55" t="s">
        <v>35</v>
      </c>
      <c r="BY229" s="44" t="s">
        <v>35</v>
      </c>
      <c r="BZ229" s="44" t="s">
        <v>35</v>
      </c>
      <c r="CA229" s="44" t="s">
        <v>35</v>
      </c>
      <c r="CB229" s="44" t="s">
        <v>35</v>
      </c>
      <c r="CC229" s="44" t="s">
        <v>35</v>
      </c>
      <c r="CD229" s="44" t="s">
        <v>35</v>
      </c>
      <c r="CE229" s="44" t="s">
        <v>35</v>
      </c>
      <c r="CF229" s="44" t="s">
        <v>35</v>
      </c>
      <c r="CG229" s="44" t="s">
        <v>35</v>
      </c>
      <c r="CH229" s="44" t="s">
        <v>35</v>
      </c>
      <c r="CI229" s="44" t="s">
        <v>35</v>
      </c>
      <c r="CJ229" s="44" t="s">
        <v>35</v>
      </c>
      <c r="CK229" s="44" t="s">
        <v>35</v>
      </c>
      <c r="CL229" s="44" t="s">
        <v>35</v>
      </c>
      <c r="CM229" s="2"/>
      <c r="CN229" s="2"/>
      <c r="CO229" s="2"/>
      <c r="CP229" s="2"/>
      <c r="CQ229" s="2"/>
      <c r="CR229" s="2"/>
      <c r="CS229" s="2"/>
      <c r="CT229" s="2"/>
      <c r="CU229" s="2"/>
      <c r="CV229" s="2"/>
      <c r="CW229" s="2"/>
      <c r="CX229" s="2"/>
      <c r="CY229" s="2"/>
      <c r="CZ229" s="2"/>
    </row>
    <row r="230" s="341" customFormat="true" ht="15" customHeight="true" x14ac:dyDescent="0.2">
      <c r="A230" s="164"/>
      <c r="B230" s="136"/>
      <c r="C230" s="89"/>
      <c r="D230" s="157"/>
      <c r="E230" s="157"/>
      <c r="F230" s="157"/>
      <c r="G230" s="146"/>
      <c r="H230" s="120"/>
      <c r="I230" s="157"/>
      <c r="J230" s="157"/>
      <c r="K230" s="157"/>
      <c r="L230" s="152"/>
      <c r="M230" s="89"/>
      <c r="N230" s="157"/>
      <c r="O230" s="157"/>
      <c r="P230" s="157"/>
      <c r="Q230" s="146"/>
      <c r="R230" s="120"/>
      <c r="S230" s="157"/>
      <c r="T230" s="157"/>
      <c r="U230" s="157"/>
      <c r="V230" s="157"/>
      <c r="W230" s="157"/>
      <c r="X230" s="157"/>
      <c r="Y230" s="157"/>
      <c r="Z230" s="157"/>
      <c r="AA230" s="157"/>
      <c r="AB230" s="157"/>
      <c r="AC230" s="157"/>
      <c r="AD230" s="157"/>
      <c r="AE230" s="157"/>
      <c r="AF230" s="157"/>
      <c r="AG230" s="157"/>
      <c r="AH230" s="157"/>
      <c r="AI230" s="157"/>
      <c r="AJ230" s="157"/>
      <c r="AK230" s="157"/>
      <c r="AL230" s="152"/>
      <c r="AM230" s="466"/>
      <c r="AN230" s="466"/>
      <c r="AO230" s="466"/>
      <c r="AP230" s="466"/>
      <c r="AQ230" s="466"/>
      <c r="AR230" s="466"/>
      <c r="AS230" s="466"/>
      <c r="AT230" s="466"/>
      <c r="AU230" s="466"/>
      <c r="AV230" s="466"/>
      <c r="AW230" s="466"/>
      <c r="AX230" s="466"/>
      <c r="AY230" s="466"/>
      <c r="AZ230" s="182"/>
      <c r="BA230" s="799"/>
      <c r="BB230" s="625" t="s">
        <v>94</v>
      </c>
      <c r="BC230" s="59" t="s">
        <v>35</v>
      </c>
      <c r="BD230" s="55" t="s">
        <v>35</v>
      </c>
      <c r="BE230" s="55" t="s">
        <v>35</v>
      </c>
      <c r="BF230" s="55" t="s">
        <v>35</v>
      </c>
      <c r="BG230" s="50" t="s">
        <v>35</v>
      </c>
      <c r="BH230" s="59" t="s">
        <v>35</v>
      </c>
      <c r="BI230" s="55" t="s">
        <v>35</v>
      </c>
      <c r="BJ230" s="55" t="s">
        <v>35</v>
      </c>
      <c r="BK230" s="55" t="s">
        <v>35</v>
      </c>
      <c r="BL230" s="50" t="s">
        <v>35</v>
      </c>
      <c r="BM230" s="59" t="s">
        <v>35</v>
      </c>
      <c r="BN230" s="55" t="s">
        <v>35</v>
      </c>
      <c r="BO230" s="55" t="s">
        <v>35</v>
      </c>
      <c r="BP230" s="55" t="s">
        <v>35</v>
      </c>
      <c r="BQ230" s="50" t="s">
        <v>35</v>
      </c>
      <c r="BR230" s="59" t="s">
        <v>35</v>
      </c>
      <c r="BS230" s="55" t="s">
        <v>35</v>
      </c>
      <c r="BT230" s="55" t="s">
        <v>35</v>
      </c>
      <c r="BU230" s="55" t="s">
        <v>35</v>
      </c>
      <c r="BV230" s="55" t="s">
        <v>35</v>
      </c>
      <c r="BW230" s="55" t="s">
        <v>35</v>
      </c>
      <c r="BX230" s="55" t="s">
        <v>35</v>
      </c>
      <c r="BY230" s="44" t="s">
        <v>35</v>
      </c>
      <c r="BZ230" s="44" t="s">
        <v>35</v>
      </c>
      <c r="CA230" s="44" t="s">
        <v>35</v>
      </c>
      <c r="CB230" s="44" t="s">
        <v>35</v>
      </c>
      <c r="CC230" s="44" t="s">
        <v>35</v>
      </c>
      <c r="CD230" s="44" t="s">
        <v>35</v>
      </c>
      <c r="CE230" s="44" t="s">
        <v>35</v>
      </c>
      <c r="CF230" s="44" t="s">
        <v>35</v>
      </c>
      <c r="CG230" s="44" t="s">
        <v>35</v>
      </c>
      <c r="CH230" s="44" t="s">
        <v>35</v>
      </c>
      <c r="CI230" s="44" t="s">
        <v>35</v>
      </c>
      <c r="CJ230" s="44" t="s">
        <v>35</v>
      </c>
      <c r="CK230" s="44" t="s">
        <v>35</v>
      </c>
      <c r="CL230" s="44" t="s">
        <v>35</v>
      </c>
      <c r="CM230" s="2"/>
      <c r="CN230" s="2"/>
      <c r="CO230" s="2"/>
      <c r="CP230" s="2"/>
      <c r="CQ230" s="2"/>
      <c r="CR230" s="2"/>
      <c r="CS230" s="2"/>
      <c r="CT230" s="2"/>
      <c r="CU230" s="2"/>
      <c r="CV230" s="2"/>
      <c r="CW230" s="2"/>
      <c r="CX230" s="2"/>
      <c r="CY230" s="2"/>
      <c r="CZ230" s="2"/>
    </row>
    <row r="231" s="341" customFormat="true" ht="15" customHeight="true" x14ac:dyDescent="0.2">
      <c r="A231" s="143"/>
      <c r="B231" s="137"/>
      <c r="C231" s="155"/>
      <c r="D231" s="154"/>
      <c r="E231" s="154"/>
      <c r="F231" s="154"/>
      <c r="G231" s="144"/>
      <c r="H231" s="147"/>
      <c r="I231" s="154"/>
      <c r="J231" s="154"/>
      <c r="K231" s="154"/>
      <c r="L231" s="150"/>
      <c r="M231" s="155"/>
      <c r="N231" s="154"/>
      <c r="O231" s="154"/>
      <c r="P231" s="154"/>
      <c r="Q231" s="144"/>
      <c r="R231" s="147"/>
      <c r="S231" s="154"/>
      <c r="T231" s="154"/>
      <c r="U231" s="154"/>
      <c r="V231" s="154"/>
      <c r="W231" s="154"/>
      <c r="X231" s="154"/>
      <c r="Y231" s="154"/>
      <c r="Z231" s="154"/>
      <c r="AA231" s="154"/>
      <c r="AB231" s="154"/>
      <c r="AC231" s="154"/>
      <c r="AD231" s="154"/>
      <c r="AE231" s="154"/>
      <c r="AF231" s="154"/>
      <c r="AG231" s="154"/>
      <c r="AH231" s="154"/>
      <c r="AI231" s="154"/>
      <c r="AJ231" s="154"/>
      <c r="AK231" s="154"/>
      <c r="AL231" s="150"/>
      <c r="AM231" s="466"/>
      <c r="AN231" s="466"/>
      <c r="AO231" s="466"/>
      <c r="AP231" s="466"/>
      <c r="AQ231" s="466"/>
      <c r="AR231" s="466"/>
      <c r="AS231" s="466"/>
      <c r="AT231" s="466"/>
      <c r="AU231" s="466"/>
      <c r="AV231" s="466"/>
      <c r="AW231" s="466"/>
      <c r="AX231" s="466"/>
      <c r="AY231" s="466"/>
      <c r="AZ231" s="182"/>
      <c r="BA231" s="799" t="s">
        <v>457</v>
      </c>
      <c r="BB231" s="625" t="s">
        <v>458</v>
      </c>
      <c r="BC231" s="478">
        <v>2120.6872780000017</v>
      </c>
      <c r="BD231" s="463">
        <v>2274.876988999999</v>
      </c>
      <c r="BE231" s="463">
        <v>2431.2691110000019</v>
      </c>
      <c r="BF231" s="463">
        <v>3463.5887760000023</v>
      </c>
      <c r="BG231" s="482">
        <v>4826.4169099999999</v>
      </c>
      <c r="BH231" s="478">
        <v>560.88643499999989</v>
      </c>
      <c r="BI231" s="463">
        <v>906.81764299999998</v>
      </c>
      <c r="BJ231" s="463">
        <v>961.57853899999964</v>
      </c>
      <c r="BK231" s="463">
        <v>1053.3907990000002</v>
      </c>
      <c r="BL231" s="482">
        <v>1618.9128570000009</v>
      </c>
      <c r="BM231" s="478">
        <v>1661.1941140000008</v>
      </c>
      <c r="BN231" s="463">
        <v>1714.8714169999996</v>
      </c>
      <c r="BO231" s="463">
        <v>1693.7220870000006</v>
      </c>
      <c r="BP231" s="463">
        <v>2296.3394920000019</v>
      </c>
      <c r="BQ231" s="482">
        <v>2649.1256810000018</v>
      </c>
      <c r="BR231" s="478">
        <v>342.14182900000003</v>
      </c>
      <c r="BS231" s="463">
        <v>755.30148100000031</v>
      </c>
      <c r="BT231" s="463">
        <v>91.461133000000075</v>
      </c>
      <c r="BU231" s="463">
        <v>630.64600800000051</v>
      </c>
      <c r="BV231" s="463">
        <v>30.048003000000005</v>
      </c>
      <c r="BW231" s="463">
        <v>376.91970700000007</v>
      </c>
      <c r="BX231" s="463">
        <v>1201.3035369999998</v>
      </c>
      <c r="BY231" s="464">
        <v>994.71225500000071</v>
      </c>
      <c r="BZ231" s="464">
        <v>1429.4384239999997</v>
      </c>
      <c r="CA231" s="464">
        <v>668.98130700000002</v>
      </c>
      <c r="CB231" s="464">
        <v>697.13437700000009</v>
      </c>
      <c r="CC231" s="464">
        <v>835.39409300000034</v>
      </c>
      <c r="CD231" s="464">
        <v>772.8960949999996</v>
      </c>
      <c r="CE231" s="464">
        <v>519.30205699999999</v>
      </c>
      <c r="CF231" s="464">
        <v>761.91929000000016</v>
      </c>
      <c r="CG231" s="464">
        <v>2288.0825340000006</v>
      </c>
      <c r="CH231" s="464">
        <v>1206.9444980000007</v>
      </c>
      <c r="CI231" s="464">
        <v>324.67223599999988</v>
      </c>
      <c r="CJ231" s="464">
        <v>388.76566199999996</v>
      </c>
      <c r="CK231" s="464">
        <v>475.19959199999994</v>
      </c>
      <c r="CL231" s="464">
        <v>325.5749459999999</v>
      </c>
      <c r="CM231" s="8"/>
      <c r="CN231" s="8"/>
      <c r="CO231" s="8"/>
      <c r="CP231" s="8"/>
      <c r="CQ231" s="8"/>
      <c r="CR231" s="8"/>
      <c r="CS231" s="8"/>
      <c r="CT231" s="8"/>
      <c r="CU231" s="8"/>
      <c r="CV231" s="8"/>
      <c r="CW231" s="8"/>
      <c r="CX231" s="8"/>
      <c r="CY231" s="8"/>
      <c r="CZ231" s="8"/>
    </row>
    <row r="232" s="341" customFormat="true" ht="15" customHeight="true" x14ac:dyDescent="0.2">
      <c r="A232" s="143"/>
      <c r="B232" s="137"/>
      <c r="C232" s="155"/>
      <c r="D232" s="154"/>
      <c r="E232" s="154"/>
      <c r="F232" s="154"/>
      <c r="G232" s="144"/>
      <c r="H232" s="147"/>
      <c r="I232" s="154"/>
      <c r="J232" s="154"/>
      <c r="K232" s="154"/>
      <c r="L232" s="150"/>
      <c r="M232" s="155"/>
      <c r="N232" s="154"/>
      <c r="O232" s="154"/>
      <c r="P232" s="154"/>
      <c r="Q232" s="144"/>
      <c r="R232" s="147"/>
      <c r="S232" s="154"/>
      <c r="T232" s="154"/>
      <c r="U232" s="154"/>
      <c r="V232" s="154"/>
      <c r="W232" s="154"/>
      <c r="X232" s="154"/>
      <c r="Y232" s="154"/>
      <c r="Z232" s="154"/>
      <c r="AA232" s="154"/>
      <c r="AB232" s="154"/>
      <c r="AC232" s="154"/>
      <c r="AD232" s="154"/>
      <c r="AE232" s="154"/>
      <c r="AF232" s="154"/>
      <c r="AG232" s="154"/>
      <c r="AH232" s="154"/>
      <c r="AI232" s="154"/>
      <c r="AJ232" s="154"/>
      <c r="AK232" s="154"/>
      <c r="AL232" s="150"/>
      <c r="AM232" s="466"/>
      <c r="AN232" s="466"/>
      <c r="AO232" s="466"/>
      <c r="AP232" s="466"/>
      <c r="AQ232" s="466"/>
      <c r="AR232" s="466"/>
      <c r="AS232" s="466"/>
      <c r="AT232" s="466"/>
      <c r="AU232" s="466"/>
      <c r="AV232" s="466"/>
      <c r="AW232" s="466"/>
      <c r="AX232" s="466"/>
      <c r="AY232" s="466"/>
      <c r="AZ232" s="182"/>
      <c r="BA232" s="799"/>
      <c r="BB232" s="625" t="s">
        <v>459</v>
      </c>
      <c r="BC232" s="478">
        <v>8650.5753139999997</v>
      </c>
      <c r="BD232" s="463">
        <v>7716.880407000016</v>
      </c>
      <c r="BE232" s="463">
        <v>7598.1273279999923</v>
      </c>
      <c r="BF232" s="463">
        <v>6602.2230579999932</v>
      </c>
      <c r="BG232" s="482">
        <v>5720.8975759999976</v>
      </c>
      <c r="BH232" s="478">
        <v>1591.3795840000002</v>
      </c>
      <c r="BI232" s="463">
        <v>1549.5149199999998</v>
      </c>
      <c r="BJ232" s="463">
        <v>1331.5668640000001</v>
      </c>
      <c r="BK232" s="463">
        <v>1376.375908</v>
      </c>
      <c r="BL232" s="482">
        <v>936.03081699999996</v>
      </c>
      <c r="BM232" s="478">
        <v>6796.5808789999937</v>
      </c>
      <c r="BN232" s="463">
        <v>6230.6481750000066</v>
      </c>
      <c r="BO232" s="463">
        <v>6072.8675970000058</v>
      </c>
      <c r="BP232" s="463">
        <v>5479.6862300000003</v>
      </c>
      <c r="BQ232" s="482">
        <v>4924.0527090000041</v>
      </c>
      <c r="BR232" s="478">
        <v>451.69703600000076</v>
      </c>
      <c r="BS232" s="463">
        <v>1488.3557609999993</v>
      </c>
      <c r="BT232" s="463">
        <v>184.28162500000002</v>
      </c>
      <c r="BU232" s="463">
        <v>1279.9663659999997</v>
      </c>
      <c r="BV232" s="463">
        <v>259.42600999999991</v>
      </c>
      <c r="BW232" s="463">
        <v>2001.4908090000013</v>
      </c>
      <c r="BX232" s="463">
        <v>1739.0920959999994</v>
      </c>
      <c r="BY232" s="464">
        <v>916.44715199999928</v>
      </c>
      <c r="BZ232" s="464">
        <v>1039.596097000001</v>
      </c>
      <c r="CA232" s="464">
        <v>3043.9436840000076</v>
      </c>
      <c r="CB232" s="464">
        <v>5339.2548610000003</v>
      </c>
      <c r="CC232" s="464">
        <v>3501.0856419999955</v>
      </c>
      <c r="CD232" s="464">
        <v>2438.3180120000002</v>
      </c>
      <c r="CE232" s="464">
        <v>1843.6623210000012</v>
      </c>
      <c r="CF232" s="464">
        <v>2535.1232479999981</v>
      </c>
      <c r="CG232" s="464">
        <v>2116.2318900000009</v>
      </c>
      <c r="CH232" s="464">
        <v>1408.1053569999997</v>
      </c>
      <c r="CI232" s="464">
        <v>593.67030300000067</v>
      </c>
      <c r="CJ232" s="464">
        <v>690.91193200000009</v>
      </c>
      <c r="CK232" s="464">
        <v>2296.0926240000022</v>
      </c>
      <c r="CL232" s="464">
        <v>1121.9508569999998</v>
      </c>
      <c r="CM232" s="8"/>
      <c r="CN232" s="8"/>
      <c r="CO232" s="8"/>
      <c r="CP232" s="8"/>
      <c r="CQ232" s="8"/>
      <c r="CR232" s="8"/>
      <c r="CS232" s="8"/>
      <c r="CT232" s="8"/>
      <c r="CU232" s="8"/>
      <c r="CV232" s="8"/>
      <c r="CW232" s="8"/>
      <c r="CX232" s="8"/>
      <c r="CY232" s="8"/>
      <c r="CZ232" s="8"/>
    </row>
    <row r="233" s="341" customFormat="true" ht="15" customHeight="true" x14ac:dyDescent="0.2">
      <c r="A233" s="143"/>
      <c r="B233" s="137"/>
      <c r="C233" s="111"/>
      <c r="D233" s="110"/>
      <c r="E233" s="110"/>
      <c r="F233" s="110"/>
      <c r="G233" s="109"/>
      <c r="H233" s="108"/>
      <c r="I233" s="110"/>
      <c r="J233" s="110"/>
      <c r="K233" s="110"/>
      <c r="L233" s="107"/>
      <c r="M233" s="111"/>
      <c r="N233" s="110"/>
      <c r="O233" s="110"/>
      <c r="P233" s="110"/>
      <c r="Q233" s="109"/>
      <c r="R233" s="108"/>
      <c r="S233" s="110"/>
      <c r="T233" s="110"/>
      <c r="U233" s="110"/>
      <c r="V233" s="110"/>
      <c r="W233" s="110"/>
      <c r="X233" s="110"/>
      <c r="Y233" s="110"/>
      <c r="Z233" s="110"/>
      <c r="AA233" s="110"/>
      <c r="AB233" s="110"/>
      <c r="AC233" s="110"/>
      <c r="AD233" s="110"/>
      <c r="AE233" s="110"/>
      <c r="AF233" s="110"/>
      <c r="AG233" s="110"/>
      <c r="AH233" s="110"/>
      <c r="AI233" s="110"/>
      <c r="AJ233" s="110"/>
      <c r="AK233" s="110"/>
      <c r="AL233" s="107"/>
      <c r="AM233" s="466"/>
      <c r="AN233" s="466"/>
      <c r="AO233" s="466"/>
      <c r="AP233" s="466"/>
      <c r="AQ233" s="466"/>
      <c r="AR233" s="466"/>
      <c r="AS233" s="466"/>
      <c r="AT233" s="466"/>
      <c r="AU233" s="466"/>
      <c r="AV233" s="466"/>
      <c r="AW233" s="466"/>
      <c r="AX233" s="466"/>
      <c r="AY233" s="466"/>
      <c r="AZ233" s="182"/>
      <c r="BA233" s="799"/>
      <c r="BB233" s="625" t="s">
        <v>460</v>
      </c>
      <c r="BC233" s="478">
        <v>609.79066700000021</v>
      </c>
      <c r="BD233" s="463">
        <v>602.96182199999998</v>
      </c>
      <c r="BE233" s="463">
        <v>477.69820199999992</v>
      </c>
      <c r="BF233" s="463">
        <v>511.68694599999998</v>
      </c>
      <c r="BG233" s="482">
        <v>413.06033200000024</v>
      </c>
      <c r="BH233" s="478">
        <v>136.21839000000003</v>
      </c>
      <c r="BI233" s="463">
        <v>164.16369199999988</v>
      </c>
      <c r="BJ233" s="463">
        <v>120.54231999999999</v>
      </c>
      <c r="BK233" s="463">
        <v>117.61772800000001</v>
      </c>
      <c r="BL233" s="482">
        <v>70.133903000000004</v>
      </c>
      <c r="BM233" s="478">
        <v>450.24672599999991</v>
      </c>
      <c r="BN233" s="463">
        <v>469.20323200000001</v>
      </c>
      <c r="BO233" s="463">
        <v>432.87929200000002</v>
      </c>
      <c r="BP233" s="463">
        <v>330.49946599999998</v>
      </c>
      <c r="BQ233" s="482">
        <v>323.69321999999983</v>
      </c>
      <c r="BR233" s="478">
        <v>18.608823000000005</v>
      </c>
      <c r="BS233" s="463">
        <v>44.025767999999999</v>
      </c>
      <c r="BT233" s="463">
        <v>3.8733389999999996</v>
      </c>
      <c r="BU233" s="463">
        <v>37.527217</v>
      </c>
      <c r="BV233" s="463">
        <v>1.490869</v>
      </c>
      <c r="BW233" s="463">
        <v>880.52829100000008</v>
      </c>
      <c r="BX233" s="463">
        <v>11.797384000000001</v>
      </c>
      <c r="BY233" s="464">
        <v>9.831783999999999</v>
      </c>
      <c r="BZ233" s="464">
        <v>5.5983809999999998</v>
      </c>
      <c r="CA233" s="464">
        <v>24.177392000000001</v>
      </c>
      <c r="CB233" s="464">
        <v>124.43869900000001</v>
      </c>
      <c r="CC233" s="464">
        <v>13.834340000000001</v>
      </c>
      <c r="CD233" s="464">
        <v>85.505921999999998</v>
      </c>
      <c r="CE233" s="464">
        <v>139.56535199999996</v>
      </c>
      <c r="CF233" s="464">
        <v>47.263122000000003</v>
      </c>
      <c r="CG233" s="464">
        <v>159.61113699999999</v>
      </c>
      <c r="CH233" s="464">
        <v>523.33763799999986</v>
      </c>
      <c r="CI233" s="464">
        <v>296.81359600000013</v>
      </c>
      <c r="CJ233" s="464">
        <v>87.139173000000014</v>
      </c>
      <c r="CK233" s="464">
        <v>84.247524999999996</v>
      </c>
      <c r="CL233" s="464">
        <v>15.982216999999999</v>
      </c>
      <c r="CM233" s="8"/>
      <c r="CN233" s="8"/>
      <c r="CO233" s="8"/>
      <c r="CP233" s="8"/>
      <c r="CQ233" s="8"/>
      <c r="CR233" s="8"/>
      <c r="CS233" s="8"/>
      <c r="CT233" s="8"/>
      <c r="CU233" s="8"/>
      <c r="CV233" s="8"/>
      <c r="CW233" s="8"/>
      <c r="CX233" s="8"/>
      <c r="CY233" s="8"/>
      <c r="CZ233" s="8"/>
    </row>
    <row r="234" s="341" customFormat="true" ht="15" customHeight="true" x14ac:dyDescent="0.2">
      <c r="A234" s="143"/>
      <c r="B234" s="137"/>
      <c r="C234" s="111"/>
      <c r="D234" s="110"/>
      <c r="E234" s="110"/>
      <c r="F234" s="110"/>
      <c r="G234" s="109"/>
      <c r="H234" s="108"/>
      <c r="I234" s="110"/>
      <c r="J234" s="110"/>
      <c r="K234" s="110"/>
      <c r="L234" s="107"/>
      <c r="M234" s="111"/>
      <c r="N234" s="110"/>
      <c r="O234" s="110"/>
      <c r="P234" s="110"/>
      <c r="Q234" s="109"/>
      <c r="R234" s="108"/>
      <c r="S234" s="110"/>
      <c r="T234" s="110"/>
      <c r="U234" s="110"/>
      <c r="V234" s="110"/>
      <c r="W234" s="110"/>
      <c r="X234" s="110"/>
      <c r="Y234" s="110"/>
      <c r="Z234" s="110"/>
      <c r="AA234" s="110"/>
      <c r="AB234" s="110"/>
      <c r="AC234" s="110"/>
      <c r="AD234" s="110"/>
      <c r="AE234" s="110"/>
      <c r="AF234" s="110"/>
      <c r="AG234" s="110"/>
      <c r="AH234" s="110"/>
      <c r="AI234" s="110"/>
      <c r="AJ234" s="110"/>
      <c r="AK234" s="110"/>
      <c r="AL234" s="107"/>
      <c r="AM234" s="466"/>
      <c r="AN234" s="466"/>
      <c r="AO234" s="466"/>
      <c r="AP234" s="466"/>
      <c r="AQ234" s="466"/>
      <c r="AR234" s="466"/>
      <c r="AS234" s="466"/>
      <c r="AT234" s="466"/>
      <c r="AU234" s="466"/>
      <c r="AV234" s="466"/>
      <c r="AW234" s="466"/>
      <c r="AX234" s="466"/>
      <c r="AY234" s="466"/>
      <c r="AZ234" s="182"/>
      <c r="BA234" s="799"/>
      <c r="BB234" s="625" t="s">
        <v>461</v>
      </c>
      <c r="BC234" s="478">
        <v>1979.4501390000007</v>
      </c>
      <c r="BD234" s="463">
        <v>2002.6417870000009</v>
      </c>
      <c r="BE234" s="463">
        <v>2376.9085990000021</v>
      </c>
      <c r="BF234" s="463">
        <v>2965.262061999998</v>
      </c>
      <c r="BG234" s="482">
        <v>1891.1680650000005</v>
      </c>
      <c r="BH234" s="478">
        <v>553.00974500000018</v>
      </c>
      <c r="BI234" s="463">
        <v>433.38835000000006</v>
      </c>
      <c r="BJ234" s="463">
        <v>377.13885099999999</v>
      </c>
      <c r="BK234" s="463">
        <v>221.52183499999998</v>
      </c>
      <c r="BL234" s="482">
        <v>262.24321200000003</v>
      </c>
      <c r="BM234" s="478">
        <v>1537.5865720000008</v>
      </c>
      <c r="BN234" s="463">
        <v>1560.5316880000003</v>
      </c>
      <c r="BO234" s="463">
        <v>1585.2856860000013</v>
      </c>
      <c r="BP234" s="463">
        <v>1892.1305609999999</v>
      </c>
      <c r="BQ234" s="482">
        <v>2792.5941519999997</v>
      </c>
      <c r="BR234" s="478">
        <v>116.15285800000007</v>
      </c>
      <c r="BS234" s="463">
        <v>780.89188899999988</v>
      </c>
      <c r="BT234" s="463">
        <v>35.658068000000014</v>
      </c>
      <c r="BU234" s="463">
        <v>812.2115160000003</v>
      </c>
      <c r="BV234" s="463">
        <v>25.962829999999997</v>
      </c>
      <c r="BW234" s="463">
        <v>508.94286200000022</v>
      </c>
      <c r="BX234" s="463">
        <v>1354.8002540000002</v>
      </c>
      <c r="BY234" s="464">
        <v>607.53195899999957</v>
      </c>
      <c r="BZ234" s="464">
        <v>938.61910400000033</v>
      </c>
      <c r="CA234" s="464">
        <v>303.83667200000008</v>
      </c>
      <c r="CB234" s="464">
        <v>288.77191499999992</v>
      </c>
      <c r="CC234" s="464">
        <v>161.02843300000004</v>
      </c>
      <c r="CD234" s="464">
        <v>1591.5972180000003</v>
      </c>
      <c r="CE234" s="464">
        <v>919.12543599999935</v>
      </c>
      <c r="CF234" s="464">
        <v>239.32033600000003</v>
      </c>
      <c r="CG234" s="464">
        <v>450.78041300000001</v>
      </c>
      <c r="CH234" s="464">
        <v>542.04824900000028</v>
      </c>
      <c r="CI234" s="464">
        <v>204.789061</v>
      </c>
      <c r="CJ234" s="464">
        <v>219.21634500000008</v>
      </c>
      <c r="CK234" s="464">
        <v>1021.6300570000003</v>
      </c>
      <c r="CL234" s="464">
        <v>92.51517699999998</v>
      </c>
      <c r="CM234" s="8"/>
      <c r="CN234" s="8"/>
      <c r="CO234" s="8"/>
      <c r="CP234" s="8"/>
      <c r="CQ234" s="8"/>
      <c r="CR234" s="8"/>
      <c r="CS234" s="8"/>
      <c r="CT234" s="8"/>
      <c r="CU234" s="8"/>
      <c r="CV234" s="8"/>
      <c r="CW234" s="8"/>
      <c r="CX234" s="8"/>
      <c r="CY234" s="8"/>
      <c r="CZ234" s="8"/>
    </row>
    <row r="235" s="341" customFormat="true" ht="15" customHeight="true" x14ac:dyDescent="0.2">
      <c r="A235" s="143"/>
      <c r="B235" s="137"/>
      <c r="C235" s="111"/>
      <c r="D235" s="110"/>
      <c r="E235" s="110"/>
      <c r="F235" s="110"/>
      <c r="G235" s="109"/>
      <c r="H235" s="108"/>
      <c r="I235" s="110"/>
      <c r="J235" s="110"/>
      <c r="K235" s="110"/>
      <c r="L235" s="107"/>
      <c r="M235" s="111"/>
      <c r="N235" s="110"/>
      <c r="O235" s="110"/>
      <c r="P235" s="110"/>
      <c r="Q235" s="109"/>
      <c r="R235" s="108"/>
      <c r="S235" s="110"/>
      <c r="T235" s="110"/>
      <c r="U235" s="110"/>
      <c r="V235" s="110"/>
      <c r="W235" s="110"/>
      <c r="X235" s="110"/>
      <c r="Y235" s="110"/>
      <c r="Z235" s="110"/>
      <c r="AA235" s="110"/>
      <c r="AB235" s="110"/>
      <c r="AC235" s="110"/>
      <c r="AD235" s="110"/>
      <c r="AE235" s="110"/>
      <c r="AF235" s="110"/>
      <c r="AG235" s="110"/>
      <c r="AH235" s="110"/>
      <c r="AI235" s="110"/>
      <c r="AJ235" s="110"/>
      <c r="AK235" s="110"/>
      <c r="AL235" s="107"/>
      <c r="AM235" s="466"/>
      <c r="AN235" s="466"/>
      <c r="AO235" s="466"/>
      <c r="AP235" s="466"/>
      <c r="AQ235" s="466"/>
      <c r="AR235" s="466"/>
      <c r="AS235" s="466"/>
      <c r="AT235" s="466"/>
      <c r="AU235" s="466"/>
      <c r="AV235" s="466"/>
      <c r="AW235" s="466"/>
      <c r="AX235" s="466"/>
      <c r="AY235" s="466"/>
      <c r="AZ235" s="182"/>
      <c r="BA235" s="799"/>
      <c r="BB235" s="625" t="s">
        <v>168</v>
      </c>
      <c r="BC235" s="478">
        <v>40.557780999999999</v>
      </c>
      <c r="BD235" s="463">
        <v>27.709970999999999</v>
      </c>
      <c r="BE235" s="463">
        <v>99.145550999999998</v>
      </c>
      <c r="BF235" s="463">
        <v>56.960704999999997</v>
      </c>
      <c r="BG235" s="482">
        <v>153.35606399999998</v>
      </c>
      <c r="BH235" s="478">
        <v>22.637615</v>
      </c>
      <c r="BI235" s="463">
        <v>34.085229999999996</v>
      </c>
      <c r="BJ235" s="463">
        <v>23.895092999999999</v>
      </c>
      <c r="BK235" s="463">
        <v>21.364560000000001</v>
      </c>
      <c r="BL235" s="482">
        <v>93.0929</v>
      </c>
      <c r="BM235" s="478">
        <v>23.165261999999998</v>
      </c>
      <c r="BN235" s="463">
        <v>21.144992000000002</v>
      </c>
      <c r="BO235" s="463">
        <v>66.317571000000001</v>
      </c>
      <c r="BP235" s="463">
        <v>36.822306000000005</v>
      </c>
      <c r="BQ235" s="482">
        <v>35.204543000000001</v>
      </c>
      <c r="BR235" s="478">
        <v>1.2244679999999999</v>
      </c>
      <c r="BS235" s="463">
        <v>1.618352</v>
      </c>
      <c r="BT235" s="463">
        <v>6.1928920000000005</v>
      </c>
      <c r="BU235" s="463">
        <v>14.424977</v>
      </c>
      <c r="BV235" s="463">
        <v>0</v>
      </c>
      <c r="BW235" s="463">
        <v>21.261098</v>
      </c>
      <c r="BX235" s="463">
        <v>4.8742409999999996</v>
      </c>
      <c r="BY235" s="464">
        <v>10.461791</v>
      </c>
      <c r="BZ235" s="464">
        <v>0</v>
      </c>
      <c r="CA235" s="464">
        <v>8.8592399999999998</v>
      </c>
      <c r="CB235" s="464">
        <v>0</v>
      </c>
      <c r="CC235" s="464">
        <v>61.358007000000001</v>
      </c>
      <c r="CD235" s="464">
        <v>34.902791999999998</v>
      </c>
      <c r="CE235" s="464">
        <v>9.1751900000000006</v>
      </c>
      <c r="CF235" s="464">
        <v>22.172494</v>
      </c>
      <c r="CG235" s="464">
        <v>138.74473399999999</v>
      </c>
      <c r="CH235" s="464">
        <v>12.032112999999999</v>
      </c>
      <c r="CI235" s="464">
        <v>16.456688</v>
      </c>
      <c r="CJ235" s="464">
        <v>5.8597680000000008</v>
      </c>
      <c r="CK235" s="464">
        <v>6.0752649999999999</v>
      </c>
      <c r="CL235" s="464">
        <v>2.035962</v>
      </c>
      <c r="CM235" s="8"/>
      <c r="CN235" s="8"/>
      <c r="CO235" s="8"/>
      <c r="CP235" s="8"/>
      <c r="CQ235" s="8"/>
      <c r="CR235" s="8"/>
      <c r="CS235" s="8"/>
      <c r="CT235" s="8"/>
      <c r="CU235" s="8"/>
      <c r="CV235" s="8"/>
      <c r="CW235" s="8"/>
      <c r="CX235" s="8"/>
      <c r="CY235" s="8"/>
      <c r="CZ235" s="8"/>
    </row>
    <row r="236" s="341" customFormat="true" ht="15" customHeight="true" x14ac:dyDescent="0.2">
      <c r="A236" s="143"/>
      <c r="B236" s="137"/>
      <c r="C236" s="111"/>
      <c r="D236" s="110"/>
      <c r="E236" s="110"/>
      <c r="F236" s="110"/>
      <c r="G236" s="109"/>
      <c r="H236" s="108"/>
      <c r="I236" s="110"/>
      <c r="J236" s="110"/>
      <c r="K236" s="110"/>
      <c r="L236" s="107"/>
      <c r="M236" s="111"/>
      <c r="N236" s="110"/>
      <c r="O236" s="110"/>
      <c r="P236" s="110"/>
      <c r="Q236" s="109"/>
      <c r="R236" s="108"/>
      <c r="S236" s="110"/>
      <c r="T236" s="110"/>
      <c r="U236" s="110"/>
      <c r="V236" s="110"/>
      <c r="W236" s="110"/>
      <c r="X236" s="110"/>
      <c r="Y236" s="110"/>
      <c r="Z236" s="110"/>
      <c r="AA236" s="110"/>
      <c r="AB236" s="110"/>
      <c r="AC236" s="110"/>
      <c r="AD236" s="110"/>
      <c r="AE236" s="110"/>
      <c r="AF236" s="110"/>
      <c r="AG236" s="110"/>
      <c r="AH236" s="110"/>
      <c r="AI236" s="110"/>
      <c r="AJ236" s="110"/>
      <c r="AK236" s="110"/>
      <c r="AL236" s="107"/>
      <c r="AM236" s="466"/>
      <c r="AN236" s="466"/>
      <c r="AO236" s="466"/>
      <c r="AP236" s="466"/>
      <c r="AQ236" s="466"/>
      <c r="AR236" s="466"/>
      <c r="AS236" s="466"/>
      <c r="AT236" s="466"/>
      <c r="AU236" s="466"/>
      <c r="AV236" s="466"/>
      <c r="AW236" s="466"/>
      <c r="AX236" s="466"/>
      <c r="AY236" s="466"/>
      <c r="AZ236" s="182"/>
      <c r="BA236" s="800"/>
      <c r="BB236" s="625" t="s">
        <v>178</v>
      </c>
      <c r="BC236" s="478">
        <v>13401.061179000017</v>
      </c>
      <c r="BD236" s="463">
        <v>12625.070975999997</v>
      </c>
      <c r="BE236" s="463">
        <v>12983.148791000032</v>
      </c>
      <c r="BF236" s="463">
        <v>13599.721547000017</v>
      </c>
      <c r="BG236" s="482">
        <v>13004.89894699998</v>
      </c>
      <c r="BH236" s="478">
        <v>2864.1317689999996</v>
      </c>
      <c r="BI236" s="463">
        <v>3087.9698349999994</v>
      </c>
      <c r="BJ236" s="463">
        <v>2814.7216670000007</v>
      </c>
      <c r="BK236" s="463">
        <v>2790.2708300000031</v>
      </c>
      <c r="BL236" s="482">
        <v>2980.4136890000023</v>
      </c>
      <c r="BM236" s="478">
        <v>10468.773552999999</v>
      </c>
      <c r="BN236" s="463">
        <v>9996.3995040000082</v>
      </c>
      <c r="BO236" s="463">
        <v>9851.0722329999935</v>
      </c>
      <c r="BP236" s="463">
        <v>10035.478055000014</v>
      </c>
      <c r="BQ236" s="482">
        <v>10724.670305000016</v>
      </c>
      <c r="BR236" s="478">
        <v>929.82501399999887</v>
      </c>
      <c r="BS236" s="463">
        <v>3070.1932509999983</v>
      </c>
      <c r="BT236" s="463">
        <v>321.46705700000001</v>
      </c>
      <c r="BU236" s="463">
        <v>2774.7760840000019</v>
      </c>
      <c r="BV236" s="463">
        <v>316.92771200000027</v>
      </c>
      <c r="BW236" s="463">
        <v>3789.1427669999907</v>
      </c>
      <c r="BX236" s="463">
        <v>4311.867511999998</v>
      </c>
      <c r="BY236" s="464">
        <v>2538.9849410000038</v>
      </c>
      <c r="BZ236" s="464">
        <v>3413.2520059999988</v>
      </c>
      <c r="CA236" s="464">
        <v>4049.7982950000073</v>
      </c>
      <c r="CB236" s="464">
        <v>6449.5998519999976</v>
      </c>
      <c r="CC236" s="464">
        <v>4572.7005149999923</v>
      </c>
      <c r="CD236" s="464">
        <v>4923.2200390000053</v>
      </c>
      <c r="CE236" s="464">
        <v>3430.8303560000027</v>
      </c>
      <c r="CF236" s="464">
        <v>3605.7984899999992</v>
      </c>
      <c r="CG236" s="464">
        <v>5153.4507080000003</v>
      </c>
      <c r="CH236" s="464">
        <v>3692.4678549999994</v>
      </c>
      <c r="CI236" s="464">
        <v>1436.4018839999997</v>
      </c>
      <c r="CJ236" s="464">
        <v>1391.8928799999996</v>
      </c>
      <c r="CK236" s="464">
        <v>3883.2450630000039</v>
      </c>
      <c r="CL236" s="464">
        <v>1558.0591590000017</v>
      </c>
      <c r="CM236" s="8"/>
      <c r="CN236" s="8"/>
      <c r="CO236" s="8"/>
      <c r="CP236" s="8"/>
      <c r="CQ236" s="8"/>
      <c r="CR236" s="8"/>
      <c r="CS236" s="8"/>
      <c r="CT236" s="8"/>
      <c r="CU236" s="8"/>
      <c r="CV236" s="8"/>
      <c r="CW236" s="8"/>
      <c r="CX236" s="8"/>
      <c r="CY236" s="8"/>
      <c r="CZ236" s="8"/>
    </row>
    <row r="237" s="341" customFormat="true" ht="15" customHeight="true" x14ac:dyDescent="0.2">
      <c r="A237" s="143"/>
      <c r="B237" s="137"/>
      <c r="C237" s="111"/>
      <c r="D237" s="110"/>
      <c r="E237" s="110"/>
      <c r="F237" s="110"/>
      <c r="G237" s="109"/>
      <c r="H237" s="108"/>
      <c r="I237" s="110"/>
      <c r="J237" s="110"/>
      <c r="K237" s="110"/>
      <c r="L237" s="107"/>
      <c r="M237" s="111"/>
      <c r="N237" s="110"/>
      <c r="O237" s="110"/>
      <c r="P237" s="110"/>
      <c r="Q237" s="109"/>
      <c r="R237" s="108"/>
      <c r="S237" s="110"/>
      <c r="T237" s="110"/>
      <c r="U237" s="110"/>
      <c r="V237" s="110"/>
      <c r="W237" s="110"/>
      <c r="X237" s="110"/>
      <c r="Y237" s="110"/>
      <c r="Z237" s="110"/>
      <c r="AA237" s="110"/>
      <c r="AB237" s="110"/>
      <c r="AC237" s="110"/>
      <c r="AD237" s="110"/>
      <c r="AE237" s="110"/>
      <c r="AF237" s="110"/>
      <c r="AG237" s="110"/>
      <c r="AH237" s="110"/>
      <c r="AI237" s="110"/>
      <c r="AJ237" s="110"/>
      <c r="AK237" s="110"/>
      <c r="AL237" s="107"/>
      <c r="AM237" s="466"/>
      <c r="AN237" s="466"/>
      <c r="AO237" s="466"/>
      <c r="AP237" s="466"/>
      <c r="AQ237" s="466"/>
      <c r="AR237" s="466"/>
      <c r="AS237" s="466"/>
      <c r="AT237" s="466"/>
      <c r="AU237" s="466"/>
      <c r="AV237" s="466"/>
      <c r="AW237" s="466"/>
      <c r="AX237" s="466"/>
      <c r="AY237" s="466"/>
      <c r="AZ237" s="182"/>
      <c r="BA237" s="626"/>
      <c r="BB237" s="625"/>
      <c r="BC237" s="478"/>
      <c r="BD237" s="463"/>
      <c r="BE237" s="463"/>
      <c r="BF237" s="463"/>
      <c r="BG237" s="482"/>
      <c r="BH237" s="478"/>
      <c r="BI237" s="463"/>
      <c r="BJ237" s="463"/>
      <c r="BK237" s="463"/>
      <c r="BL237" s="482"/>
      <c r="BM237" s="478"/>
      <c r="BN237" s="463"/>
      <c r="BO237" s="463"/>
      <c r="BP237" s="463"/>
      <c r="BQ237" s="482"/>
      <c r="BR237" s="478"/>
      <c r="BS237" s="463"/>
      <c r="BT237" s="463"/>
      <c r="BU237" s="463"/>
      <c r="BV237" s="463"/>
      <c r="BW237" s="463"/>
      <c r="BX237" s="463"/>
      <c r="BY237" s="464"/>
      <c r="BZ237" s="464"/>
      <c r="CA237" s="464"/>
      <c r="CB237" s="464"/>
      <c r="CC237" s="464"/>
      <c r="CD237" s="464"/>
      <c r="CE237" s="464"/>
      <c r="CF237" s="464"/>
      <c r="CG237" s="464"/>
      <c r="CH237" s="464"/>
      <c r="CI237" s="464"/>
      <c r="CJ237" s="464"/>
      <c r="CK237" s="464"/>
      <c r="CL237" s="464"/>
      <c r="CM237" s="8"/>
      <c r="CN237" s="8"/>
      <c r="CO237" s="8"/>
      <c r="CP237" s="8"/>
      <c r="CQ237" s="8"/>
      <c r="CR237" s="8"/>
      <c r="CS237" s="8"/>
      <c r="CT237" s="8"/>
      <c r="CU237" s="8"/>
      <c r="CV237" s="8"/>
      <c r="CW237" s="8"/>
      <c r="CX237" s="8"/>
      <c r="CY237" s="8"/>
      <c r="CZ237" s="8"/>
    </row>
    <row r="238" s="341" customFormat="true" ht="15" customHeight="true" x14ac:dyDescent="0.2">
      <c r="A238" s="143"/>
      <c r="B238" s="137"/>
      <c r="C238" s="111"/>
      <c r="D238" s="110"/>
      <c r="E238" s="110"/>
      <c r="F238" s="110"/>
      <c r="G238" s="109"/>
      <c r="H238" s="108"/>
      <c r="I238" s="110"/>
      <c r="J238" s="110"/>
      <c r="K238" s="110"/>
      <c r="L238" s="107"/>
      <c r="M238" s="111"/>
      <c r="N238" s="110"/>
      <c r="O238" s="110"/>
      <c r="P238" s="110"/>
      <c r="Q238" s="109"/>
      <c r="R238" s="108"/>
      <c r="S238" s="110"/>
      <c r="T238" s="110"/>
      <c r="U238" s="110"/>
      <c r="V238" s="110"/>
      <c r="W238" s="110"/>
      <c r="X238" s="110"/>
      <c r="Y238" s="110"/>
      <c r="Z238" s="110"/>
      <c r="AA238" s="110"/>
      <c r="AB238" s="110"/>
      <c r="AC238" s="110"/>
      <c r="AD238" s="110"/>
      <c r="AE238" s="110"/>
      <c r="AF238" s="110"/>
      <c r="AG238" s="110"/>
      <c r="AH238" s="110"/>
      <c r="AI238" s="110"/>
      <c r="AJ238" s="110"/>
      <c r="AK238" s="110"/>
      <c r="AL238" s="107"/>
      <c r="AM238" s="466"/>
      <c r="AN238" s="466"/>
      <c r="AO238" s="466"/>
      <c r="AP238" s="466"/>
      <c r="AQ238" s="466"/>
      <c r="AR238" s="466"/>
      <c r="AS238" s="466"/>
      <c r="AT238" s="466"/>
      <c r="AU238" s="466"/>
      <c r="AV238" s="466"/>
      <c r="AW238" s="466"/>
      <c r="AX238" s="466"/>
      <c r="AY238" s="466"/>
      <c r="AZ238" s="182"/>
      <c r="BA238" s="626"/>
      <c r="BB238" s="625"/>
      <c r="BC238" s="478"/>
      <c r="BD238" s="463"/>
      <c r="BE238" s="463"/>
      <c r="BF238" s="463"/>
      <c r="BG238" s="482"/>
      <c r="BH238" s="478"/>
      <c r="BI238" s="463"/>
      <c r="BJ238" s="463"/>
      <c r="BK238" s="463"/>
      <c r="BL238" s="482"/>
      <c r="BM238" s="478"/>
      <c r="BN238" s="463"/>
      <c r="BO238" s="463"/>
      <c r="BP238" s="463"/>
      <c r="BQ238" s="482"/>
      <c r="BR238" s="478"/>
      <c r="BS238" s="463"/>
      <c r="BT238" s="463"/>
      <c r="BU238" s="463"/>
      <c r="BV238" s="463"/>
      <c r="BW238" s="463"/>
      <c r="BX238" s="463"/>
      <c r="BY238" s="464"/>
      <c r="BZ238" s="464"/>
      <c r="CA238" s="464"/>
      <c r="CB238" s="464"/>
      <c r="CC238" s="464"/>
      <c r="CD238" s="464"/>
      <c r="CE238" s="464"/>
      <c r="CF238" s="464"/>
      <c r="CG238" s="464"/>
      <c r="CH238" s="464"/>
      <c r="CI238" s="464"/>
      <c r="CJ238" s="464"/>
      <c r="CK238" s="464"/>
      <c r="CL238" s="464"/>
      <c r="CM238" s="8"/>
      <c r="CN238" s="8"/>
      <c r="CO238" s="8"/>
      <c r="CP238" s="8"/>
      <c r="CQ238" s="8"/>
      <c r="CR238" s="8"/>
      <c r="CS238" s="8"/>
      <c r="CT238" s="8"/>
      <c r="CU238" s="8"/>
      <c r="CV238" s="8"/>
      <c r="CW238" s="8"/>
      <c r="CX238" s="8"/>
      <c r="CY238" s="8"/>
      <c r="CZ238" s="8"/>
    </row>
    <row r="239" s="341" customFormat="true" ht="15" customHeight="true" x14ac:dyDescent="0.2">
      <c r="A239" s="143"/>
      <c r="B239" s="137"/>
      <c r="C239" s="111"/>
      <c r="D239" s="110"/>
      <c r="E239" s="110"/>
      <c r="F239" s="110"/>
      <c r="G239" s="109"/>
      <c r="H239" s="108"/>
      <c r="I239" s="110"/>
      <c r="J239" s="110"/>
      <c r="K239" s="110"/>
      <c r="L239" s="107"/>
      <c r="M239" s="111"/>
      <c r="N239" s="110"/>
      <c r="O239" s="110"/>
      <c r="P239" s="110"/>
      <c r="Q239" s="109"/>
      <c r="R239" s="108"/>
      <c r="S239" s="110"/>
      <c r="T239" s="110"/>
      <c r="U239" s="110"/>
      <c r="V239" s="110"/>
      <c r="W239" s="110"/>
      <c r="X239" s="110"/>
      <c r="Y239" s="110"/>
      <c r="Z239" s="110"/>
      <c r="AA239" s="110"/>
      <c r="AB239" s="110"/>
      <c r="AC239" s="110"/>
      <c r="AD239" s="110"/>
      <c r="AE239" s="110"/>
      <c r="AF239" s="110"/>
      <c r="AG239" s="110"/>
      <c r="AH239" s="110"/>
      <c r="AI239" s="110"/>
      <c r="AJ239" s="110"/>
      <c r="AK239" s="110"/>
      <c r="AL239" s="107"/>
      <c r="AM239" s="466"/>
      <c r="AN239" s="466"/>
      <c r="AO239" s="466"/>
      <c r="AP239" s="466"/>
      <c r="AQ239" s="466"/>
      <c r="AR239" s="466"/>
      <c r="AS239" s="466"/>
      <c r="AT239" s="466"/>
      <c r="AU239" s="466"/>
      <c r="AV239" s="466"/>
      <c r="AW239" s="466"/>
      <c r="AX239" s="466"/>
      <c r="AY239" s="466"/>
      <c r="AZ239" s="182"/>
      <c r="BA239" s="626"/>
      <c r="BB239" s="625"/>
      <c r="BC239" s="478"/>
      <c r="BD239" s="463"/>
      <c r="BE239" s="463"/>
      <c r="BF239" s="463"/>
      <c r="BG239" s="482"/>
      <c r="BH239" s="478"/>
      <c r="BI239" s="463"/>
      <c r="BJ239" s="463"/>
      <c r="BK239" s="463"/>
      <c r="BL239" s="482"/>
      <c r="BM239" s="478"/>
      <c r="BN239" s="463"/>
      <c r="BO239" s="463"/>
      <c r="BP239" s="463"/>
      <c r="BQ239" s="482"/>
      <c r="BR239" s="478"/>
      <c r="BS239" s="463"/>
      <c r="BT239" s="463"/>
      <c r="BU239" s="463"/>
      <c r="BV239" s="463"/>
      <c r="BW239" s="463"/>
      <c r="BX239" s="463"/>
      <c r="BY239" s="464"/>
      <c r="BZ239" s="464"/>
      <c r="CA239" s="464"/>
      <c r="CB239" s="464"/>
      <c r="CC239" s="464"/>
      <c r="CD239" s="464"/>
      <c r="CE239" s="464"/>
      <c r="CF239" s="464"/>
      <c r="CG239" s="464"/>
      <c r="CH239" s="464"/>
      <c r="CI239" s="464"/>
      <c r="CJ239" s="464"/>
      <c r="CK239" s="464"/>
      <c r="CL239" s="464"/>
      <c r="CM239" s="8"/>
      <c r="CN239" s="8"/>
      <c r="CO239" s="8"/>
      <c r="CP239" s="8"/>
      <c r="CQ239" s="8"/>
      <c r="CR239" s="8"/>
      <c r="CS239" s="8"/>
      <c r="CT239" s="8"/>
      <c r="CU239" s="8"/>
      <c r="CV239" s="8"/>
      <c r="CW239" s="8"/>
      <c r="CX239" s="8"/>
      <c r="CY239" s="8"/>
      <c r="CZ239" s="8"/>
    </row>
    <row r="240" s="341" customFormat="true" ht="15" customHeight="true" x14ac:dyDescent="0.2">
      <c r="A240" s="143"/>
      <c r="B240" s="137"/>
      <c r="C240" s="111"/>
      <c r="D240" s="110"/>
      <c r="E240" s="110"/>
      <c r="F240" s="110"/>
      <c r="G240" s="109"/>
      <c r="H240" s="108"/>
      <c r="I240" s="110"/>
      <c r="J240" s="110"/>
      <c r="K240" s="110"/>
      <c r="L240" s="107"/>
      <c r="M240" s="111"/>
      <c r="N240" s="110"/>
      <c r="O240" s="110"/>
      <c r="P240" s="110"/>
      <c r="Q240" s="109"/>
      <c r="R240" s="108"/>
      <c r="S240" s="110"/>
      <c r="T240" s="110"/>
      <c r="U240" s="110"/>
      <c r="V240" s="110"/>
      <c r="W240" s="110"/>
      <c r="X240" s="110"/>
      <c r="Y240" s="110"/>
      <c r="Z240" s="110"/>
      <c r="AA240" s="110"/>
      <c r="AB240" s="110"/>
      <c r="AC240" s="110"/>
      <c r="AD240" s="110"/>
      <c r="AE240" s="110"/>
      <c r="AF240" s="110"/>
      <c r="AG240" s="110"/>
      <c r="AH240" s="110"/>
      <c r="AI240" s="110"/>
      <c r="AJ240" s="110"/>
      <c r="AK240" s="110"/>
      <c r="AL240" s="107"/>
      <c r="AM240" s="466"/>
      <c r="AN240" s="466"/>
      <c r="AO240" s="466"/>
      <c r="AP240" s="466"/>
      <c r="AQ240" s="466"/>
      <c r="AR240" s="466"/>
      <c r="AS240" s="466"/>
      <c r="AT240" s="466"/>
      <c r="AU240" s="466"/>
      <c r="AV240" s="466"/>
      <c r="AW240" s="466"/>
      <c r="AX240" s="466"/>
      <c r="AY240" s="466"/>
      <c r="AZ240" s="182"/>
      <c r="BA240" s="626"/>
      <c r="BB240" s="625"/>
      <c r="BC240" s="478"/>
      <c r="BD240" s="463"/>
      <c r="BE240" s="463"/>
      <c r="BF240" s="463"/>
      <c r="BG240" s="482"/>
      <c r="BH240" s="478"/>
      <c r="BI240" s="463"/>
      <c r="BJ240" s="463"/>
      <c r="BK240" s="463"/>
      <c r="BL240" s="482"/>
      <c r="BM240" s="478"/>
      <c r="BN240" s="463"/>
      <c r="BO240" s="463"/>
      <c r="BP240" s="463"/>
      <c r="BQ240" s="482"/>
      <c r="BR240" s="478"/>
      <c r="BS240" s="463"/>
      <c r="BT240" s="463"/>
      <c r="BU240" s="463"/>
      <c r="BV240" s="463"/>
      <c r="BW240" s="463"/>
      <c r="BX240" s="463"/>
      <c r="BY240" s="464"/>
      <c r="BZ240" s="464"/>
      <c r="CA240" s="464"/>
      <c r="CB240" s="464"/>
      <c r="CC240" s="464"/>
      <c r="CD240" s="464"/>
      <c r="CE240" s="464"/>
      <c r="CF240" s="464"/>
      <c r="CG240" s="464"/>
      <c r="CH240" s="464"/>
      <c r="CI240" s="464"/>
      <c r="CJ240" s="464"/>
      <c r="CK240" s="464"/>
      <c r="CL240" s="464"/>
      <c r="CM240" s="8"/>
      <c r="CN240" s="8"/>
      <c r="CO240" s="8"/>
      <c r="CP240" s="8"/>
      <c r="CQ240" s="8"/>
      <c r="CR240" s="8"/>
      <c r="CS240" s="8"/>
      <c r="CT240" s="8"/>
      <c r="CU240" s="8"/>
      <c r="CV240" s="8"/>
      <c r="CW240" s="8"/>
      <c r="CX240" s="8"/>
      <c r="CY240" s="8"/>
      <c r="CZ240" s="8"/>
    </row>
    <row r="241" s="341" customFormat="true" ht="15" customHeight="true" x14ac:dyDescent="0.2">
      <c r="A241" s="143"/>
      <c r="B241" s="137"/>
      <c r="C241" s="111"/>
      <c r="D241" s="110"/>
      <c r="E241" s="110"/>
      <c r="F241" s="110"/>
      <c r="G241" s="109"/>
      <c r="H241" s="108"/>
      <c r="I241" s="110"/>
      <c r="J241" s="110"/>
      <c r="K241" s="110"/>
      <c r="L241" s="107"/>
      <c r="M241" s="111"/>
      <c r="N241" s="110"/>
      <c r="O241" s="110"/>
      <c r="P241" s="110"/>
      <c r="Q241" s="109"/>
      <c r="R241" s="108"/>
      <c r="S241" s="110"/>
      <c r="T241" s="110"/>
      <c r="U241" s="110"/>
      <c r="V241" s="110"/>
      <c r="W241" s="110"/>
      <c r="X241" s="110"/>
      <c r="Y241" s="110"/>
      <c r="Z241" s="110"/>
      <c r="AA241" s="110"/>
      <c r="AB241" s="110"/>
      <c r="AC241" s="110"/>
      <c r="AD241" s="110"/>
      <c r="AE241" s="110"/>
      <c r="AF241" s="110"/>
      <c r="AG241" s="110"/>
      <c r="AH241" s="110"/>
      <c r="AI241" s="110"/>
      <c r="AJ241" s="110"/>
      <c r="AK241" s="110"/>
      <c r="AL241" s="107"/>
      <c r="AM241" s="466"/>
      <c r="AN241" s="466"/>
      <c r="AO241" s="466"/>
      <c r="AP241" s="466"/>
      <c r="AQ241" s="466"/>
      <c r="AR241" s="466"/>
      <c r="AS241" s="466"/>
      <c r="AT241" s="466"/>
      <c r="AU241" s="466"/>
      <c r="AV241" s="466"/>
      <c r="AW241" s="466"/>
      <c r="AX241" s="466"/>
      <c r="AY241" s="466"/>
      <c r="AZ241" s="182"/>
      <c r="BA241" s="626"/>
      <c r="BB241" s="625"/>
      <c r="BC241" s="478"/>
      <c r="BD241" s="463"/>
      <c r="BE241" s="463"/>
      <c r="BF241" s="463"/>
      <c r="BG241" s="482"/>
      <c r="BH241" s="478"/>
      <c r="BI241" s="463"/>
      <c r="BJ241" s="463"/>
      <c r="BK241" s="463"/>
      <c r="BL241" s="482"/>
      <c r="BM241" s="478"/>
      <c r="BN241" s="463"/>
      <c r="BO241" s="463"/>
      <c r="BP241" s="463"/>
      <c r="BQ241" s="482"/>
      <c r="BR241" s="478"/>
      <c r="BS241" s="463"/>
      <c r="BT241" s="463"/>
      <c r="BU241" s="463"/>
      <c r="BV241" s="463"/>
      <c r="BW241" s="463"/>
      <c r="BX241" s="463"/>
      <c r="BY241" s="464"/>
      <c r="BZ241" s="464"/>
      <c r="CA241" s="464"/>
      <c r="CB241" s="464"/>
      <c r="CC241" s="464"/>
      <c r="CD241" s="464"/>
      <c r="CE241" s="464"/>
      <c r="CF241" s="464"/>
      <c r="CG241" s="464"/>
      <c r="CH241" s="464"/>
      <c r="CI241" s="464"/>
      <c r="CJ241" s="464"/>
      <c r="CK241" s="464"/>
      <c r="CL241" s="464"/>
      <c r="CM241" s="8"/>
      <c r="CN241" s="8"/>
      <c r="CO241" s="8"/>
      <c r="CP241" s="8"/>
      <c r="CQ241" s="8"/>
      <c r="CR241" s="8"/>
      <c r="CS241" s="8"/>
      <c r="CT241" s="8"/>
      <c r="CU241" s="8"/>
      <c r="CV241" s="8"/>
      <c r="CW241" s="8"/>
      <c r="CX241" s="8"/>
      <c r="CY241" s="8"/>
      <c r="CZ241" s="8"/>
    </row>
    <row r="242" s="341" customFormat="true" ht="15" customHeight="true" x14ac:dyDescent="0.2">
      <c r="A242" s="164"/>
      <c r="B242" s="136"/>
      <c r="C242" s="89"/>
      <c r="D242" s="157"/>
      <c r="E242" s="157"/>
      <c r="F242" s="157"/>
      <c r="G242" s="146"/>
      <c r="H242" s="120"/>
      <c r="I242" s="157"/>
      <c r="J242" s="157"/>
      <c r="K242" s="157"/>
      <c r="L242" s="152"/>
      <c r="M242" s="89"/>
      <c r="N242" s="157"/>
      <c r="O242" s="157"/>
      <c r="P242" s="157"/>
      <c r="Q242" s="146"/>
      <c r="R242" s="120"/>
      <c r="S242" s="157"/>
      <c r="T242" s="157"/>
      <c r="U242" s="157"/>
      <c r="V242" s="157"/>
      <c r="W242" s="157"/>
      <c r="X242" s="157"/>
      <c r="Y242" s="157"/>
      <c r="Z242" s="157"/>
      <c r="AA242" s="157"/>
      <c r="AB242" s="157"/>
      <c r="AC242" s="157"/>
      <c r="AD242" s="157"/>
      <c r="AE242" s="157"/>
      <c r="AF242" s="157"/>
      <c r="AG242" s="157"/>
      <c r="AH242" s="157"/>
      <c r="AI242" s="157"/>
      <c r="AJ242" s="157"/>
      <c r="AK242" s="157"/>
      <c r="AL242" s="152"/>
      <c r="AM242" s="466"/>
      <c r="AN242" s="466"/>
      <c r="AO242" s="466"/>
      <c r="AP242" s="466"/>
      <c r="AQ242" s="466"/>
      <c r="AR242" s="466"/>
      <c r="AS242" s="466"/>
      <c r="AT242" s="466"/>
      <c r="AU242" s="466"/>
      <c r="AV242" s="466"/>
      <c r="AW242" s="466"/>
      <c r="AX242" s="466"/>
      <c r="AY242" s="466"/>
      <c r="AZ242" s="182"/>
      <c r="BA242" s="626"/>
      <c r="BB242" s="625"/>
      <c r="BC242" s="478"/>
      <c r="BD242" s="463"/>
      <c r="BE242" s="463"/>
      <c r="BF242" s="463"/>
      <c r="BG242" s="482"/>
      <c r="BH242" s="478"/>
      <c r="BI242" s="463"/>
      <c r="BJ242" s="463"/>
      <c r="BK242" s="463"/>
      <c r="BL242" s="482"/>
      <c r="BM242" s="478"/>
      <c r="BN242" s="463"/>
      <c r="BO242" s="463"/>
      <c r="BP242" s="463"/>
      <c r="BQ242" s="482"/>
      <c r="BR242" s="478"/>
      <c r="BS242" s="463"/>
      <c r="BT242" s="463"/>
      <c r="BU242" s="463"/>
      <c r="BV242" s="463"/>
      <c r="BW242" s="463"/>
      <c r="BX242" s="463"/>
      <c r="BY242" s="464"/>
      <c r="BZ242" s="464"/>
      <c r="CA242" s="464"/>
      <c r="CB242" s="464"/>
      <c r="CC242" s="464"/>
      <c r="CD242" s="464"/>
      <c r="CE242" s="464"/>
      <c r="CF242" s="464"/>
      <c r="CG242" s="464"/>
      <c r="CH242" s="464"/>
      <c r="CI242" s="464"/>
      <c r="CJ242" s="464"/>
      <c r="CK242" s="464"/>
      <c r="CL242" s="464"/>
      <c r="CM242" s="8"/>
      <c r="CN242" s="8"/>
      <c r="CO242" s="8"/>
      <c r="CP242" s="8"/>
      <c r="CQ242" s="8"/>
      <c r="CR242" s="8"/>
      <c r="CS242" s="8"/>
      <c r="CT242" s="8"/>
      <c r="CU242" s="8"/>
      <c r="CV242" s="8"/>
      <c r="CW242" s="8"/>
      <c r="CX242" s="8"/>
      <c r="CY242" s="8"/>
      <c r="CZ242" s="8"/>
    </row>
    <row r="243" s="341" customFormat="true" ht="15" customHeight="true" x14ac:dyDescent="0.2">
      <c r="A243" s="164"/>
      <c r="B243" s="136"/>
      <c r="C243" s="89"/>
      <c r="D243" s="157"/>
      <c r="E243" s="157"/>
      <c r="F243" s="157"/>
      <c r="G243" s="146"/>
      <c r="H243" s="120"/>
      <c r="I243" s="157"/>
      <c r="J243" s="157"/>
      <c r="K243" s="157"/>
      <c r="L243" s="152"/>
      <c r="M243" s="89"/>
      <c r="N243" s="157"/>
      <c r="O243" s="157"/>
      <c r="P243" s="157"/>
      <c r="Q243" s="146"/>
      <c r="R243" s="120"/>
      <c r="S243" s="157"/>
      <c r="T243" s="157"/>
      <c r="U243" s="157"/>
      <c r="V243" s="157"/>
      <c r="W243" s="157"/>
      <c r="X243" s="157"/>
      <c r="Y243" s="157"/>
      <c r="Z243" s="157"/>
      <c r="AA243" s="157"/>
      <c r="AB243" s="157"/>
      <c r="AC243" s="157"/>
      <c r="AD243" s="157"/>
      <c r="AE243" s="157"/>
      <c r="AF243" s="157"/>
      <c r="AG243" s="157"/>
      <c r="AH243" s="157"/>
      <c r="AI243" s="157"/>
      <c r="AJ243" s="157"/>
      <c r="AK243" s="157"/>
      <c r="AL243" s="152"/>
      <c r="AM243" s="466"/>
      <c r="AN243" s="466"/>
      <c r="AO243" s="466"/>
      <c r="AP243" s="466"/>
      <c r="AQ243" s="466"/>
      <c r="AR243" s="466"/>
      <c r="AS243" s="466"/>
      <c r="AT243" s="466"/>
      <c r="AU243" s="466"/>
      <c r="AV243" s="466"/>
      <c r="AW243" s="466"/>
      <c r="AX243" s="466"/>
      <c r="AY243" s="466"/>
      <c r="AZ243" s="182"/>
      <c r="BA243" s="626"/>
      <c r="BB243" s="625"/>
      <c r="BC243" s="478"/>
      <c r="BD243" s="463"/>
      <c r="BE243" s="463"/>
      <c r="BF243" s="463"/>
      <c r="BG243" s="482"/>
      <c r="BH243" s="478"/>
      <c r="BI243" s="463"/>
      <c r="BJ243" s="463"/>
      <c r="BK243" s="463"/>
      <c r="BL243" s="482"/>
      <c r="BM243" s="478"/>
      <c r="BN243" s="463"/>
      <c r="BO243" s="463"/>
      <c r="BP243" s="463"/>
      <c r="BQ243" s="482"/>
      <c r="BR243" s="478"/>
      <c r="BS243" s="463"/>
      <c r="BT243" s="463"/>
      <c r="BU243" s="463"/>
      <c r="BV243" s="463"/>
      <c r="BW243" s="463"/>
      <c r="BX243" s="463"/>
      <c r="BY243" s="464"/>
      <c r="BZ243" s="464"/>
      <c r="CA243" s="464"/>
      <c r="CB243" s="464"/>
      <c r="CC243" s="464"/>
      <c r="CD243" s="464"/>
      <c r="CE243" s="464"/>
      <c r="CF243" s="464"/>
      <c r="CG243" s="464"/>
      <c r="CH243" s="464"/>
      <c r="CI243" s="464"/>
      <c r="CJ243" s="464"/>
      <c r="CK243" s="464"/>
      <c r="CL243" s="464"/>
      <c r="CM243" s="8"/>
      <c r="CN243" s="8"/>
      <c r="CO243" s="8"/>
      <c r="CP243" s="8"/>
      <c r="CQ243" s="8"/>
      <c r="CR243" s="8"/>
      <c r="CS243" s="8"/>
      <c r="CT243" s="8"/>
      <c r="CU243" s="8"/>
      <c r="CV243" s="8"/>
      <c r="CW243" s="8"/>
      <c r="CX243" s="8"/>
      <c r="CY243" s="8"/>
      <c r="CZ243" s="8"/>
    </row>
    <row r="244" s="341" customFormat="true" ht="15" customHeight="true" x14ac:dyDescent="0.2">
      <c r="A244" s="164"/>
      <c r="B244" s="136"/>
      <c r="C244" s="89"/>
      <c r="D244" s="157"/>
      <c r="E244" s="157"/>
      <c r="F244" s="157"/>
      <c r="G244" s="146"/>
      <c r="H244" s="120"/>
      <c r="I244" s="157"/>
      <c r="J244" s="157"/>
      <c r="K244" s="157"/>
      <c r="L244" s="152"/>
      <c r="M244" s="89"/>
      <c r="N244" s="157"/>
      <c r="O244" s="157"/>
      <c r="P244" s="157"/>
      <c r="Q244" s="146"/>
      <c r="R244" s="120"/>
      <c r="S244" s="157"/>
      <c r="T244" s="157"/>
      <c r="U244" s="157"/>
      <c r="V244" s="157"/>
      <c r="W244" s="157"/>
      <c r="X244" s="157"/>
      <c r="Y244" s="157"/>
      <c r="Z244" s="157"/>
      <c r="AA244" s="157"/>
      <c r="AB244" s="157"/>
      <c r="AC244" s="157"/>
      <c r="AD244" s="157"/>
      <c r="AE244" s="157"/>
      <c r="AF244" s="157"/>
      <c r="AG244" s="157"/>
      <c r="AH244" s="157"/>
      <c r="AI244" s="157"/>
      <c r="AJ244" s="157"/>
      <c r="AK244" s="157"/>
      <c r="AL244" s="152"/>
      <c r="AM244" s="466"/>
      <c r="AN244" s="466"/>
      <c r="AO244" s="466"/>
      <c r="AP244" s="466"/>
      <c r="AQ244" s="466"/>
      <c r="AR244" s="466"/>
      <c r="AS244" s="466"/>
      <c r="AT244" s="466"/>
      <c r="AU244" s="466"/>
      <c r="AV244" s="466"/>
      <c r="AW244" s="466"/>
      <c r="AX244" s="466"/>
      <c r="AY244" s="466"/>
      <c r="AZ244" s="182"/>
      <c r="BA244" s="626"/>
      <c r="BB244" s="625"/>
      <c r="BC244" s="478"/>
      <c r="BD244" s="463"/>
      <c r="BE244" s="463"/>
      <c r="BF244" s="463"/>
      <c r="BG244" s="482"/>
      <c r="BH244" s="478"/>
      <c r="BI244" s="463"/>
      <c r="BJ244" s="463"/>
      <c r="BK244" s="463"/>
      <c r="BL244" s="482"/>
      <c r="BM244" s="478"/>
      <c r="BN244" s="463"/>
      <c r="BO244" s="463"/>
      <c r="BP244" s="463"/>
      <c r="BQ244" s="482"/>
      <c r="BR244" s="478"/>
      <c r="BS244" s="463"/>
      <c r="BT244" s="463"/>
      <c r="BU244" s="463"/>
      <c r="BV244" s="463"/>
      <c r="BW244" s="463"/>
      <c r="BX244" s="463"/>
      <c r="BY244" s="464"/>
      <c r="BZ244" s="464"/>
      <c r="CA244" s="464"/>
      <c r="CB244" s="464"/>
      <c r="CC244" s="464"/>
      <c r="CD244" s="464"/>
      <c r="CE244" s="464"/>
      <c r="CF244" s="464"/>
      <c r="CG244" s="464"/>
      <c r="CH244" s="464"/>
      <c r="CI244" s="464"/>
      <c r="CJ244" s="464"/>
      <c r="CK244" s="464"/>
      <c r="CL244" s="464"/>
      <c r="CM244" s="8"/>
      <c r="CN244" s="8"/>
      <c r="CO244" s="8"/>
      <c r="CP244" s="8"/>
      <c r="CQ244" s="8"/>
      <c r="CR244" s="8"/>
      <c r="CS244" s="8"/>
      <c r="CT244" s="8"/>
      <c r="CU244" s="8"/>
      <c r="CV244" s="8"/>
      <c r="CW244" s="8"/>
      <c r="CX244" s="8"/>
      <c r="CY244" s="8"/>
      <c r="CZ244" s="8"/>
    </row>
    <row r="245" s="341" customFormat="true" ht="15" customHeight="true" x14ac:dyDescent="0.2">
      <c r="A245" s="164"/>
      <c r="B245" s="136"/>
      <c r="C245" s="89"/>
      <c r="D245" s="157"/>
      <c r="E245" s="157"/>
      <c r="F245" s="157"/>
      <c r="G245" s="146"/>
      <c r="H245" s="120"/>
      <c r="I245" s="157"/>
      <c r="J245" s="157"/>
      <c r="K245" s="157"/>
      <c r="L245" s="152"/>
      <c r="M245" s="89"/>
      <c r="N245" s="157"/>
      <c r="O245" s="157"/>
      <c r="P245" s="157"/>
      <c r="Q245" s="146"/>
      <c r="R245" s="120"/>
      <c r="S245" s="157"/>
      <c r="T245" s="157"/>
      <c r="U245" s="157"/>
      <c r="V245" s="157"/>
      <c r="W245" s="157"/>
      <c r="X245" s="157"/>
      <c r="Y245" s="157"/>
      <c r="Z245" s="157"/>
      <c r="AA245" s="157"/>
      <c r="AB245" s="157"/>
      <c r="AC245" s="157"/>
      <c r="AD245" s="157"/>
      <c r="AE245" s="157"/>
      <c r="AF245" s="157"/>
      <c r="AG245" s="157"/>
      <c r="AH245" s="157"/>
      <c r="AI245" s="157"/>
      <c r="AJ245" s="157"/>
      <c r="AK245" s="157"/>
      <c r="AL245" s="152"/>
      <c r="AM245" s="466"/>
      <c r="AN245" s="466"/>
      <c r="AO245" s="466"/>
      <c r="AP245" s="466"/>
      <c r="AQ245" s="466"/>
      <c r="AR245" s="466"/>
      <c r="AS245" s="466"/>
      <c r="AT245" s="466"/>
      <c r="AU245" s="466"/>
      <c r="AV245" s="466"/>
      <c r="AW245" s="466"/>
      <c r="AX245" s="466"/>
      <c r="AY245" s="466"/>
      <c r="AZ245" s="182"/>
      <c r="BA245" s="626"/>
      <c r="BB245" s="625"/>
      <c r="BC245" s="478"/>
      <c r="BD245" s="463"/>
      <c r="BE245" s="463"/>
      <c r="BF245" s="463"/>
      <c r="BG245" s="482"/>
      <c r="BH245" s="478"/>
      <c r="BI245" s="463"/>
      <c r="BJ245" s="463"/>
      <c r="BK245" s="463"/>
      <c r="BL245" s="482"/>
      <c r="BM245" s="478"/>
      <c r="BN245" s="463"/>
      <c r="BO245" s="463"/>
      <c r="BP245" s="463"/>
      <c r="BQ245" s="482"/>
      <c r="BR245" s="478"/>
      <c r="BS245" s="463"/>
      <c r="BT245" s="463"/>
      <c r="BU245" s="463"/>
      <c r="BV245" s="463"/>
      <c r="BW245" s="463"/>
      <c r="BX245" s="463"/>
      <c r="BY245" s="464"/>
      <c r="BZ245" s="464"/>
      <c r="CA245" s="464"/>
      <c r="CB245" s="464"/>
      <c r="CC245" s="464"/>
      <c r="CD245" s="464"/>
      <c r="CE245" s="464"/>
      <c r="CF245" s="464"/>
      <c r="CG245" s="464"/>
      <c r="CH245" s="464"/>
      <c r="CI245" s="464"/>
      <c r="CJ245" s="464"/>
      <c r="CK245" s="464"/>
      <c r="CL245" s="464"/>
      <c r="CM245" s="8"/>
      <c r="CN245" s="8"/>
      <c r="CO245" s="8"/>
      <c r="CP245" s="8"/>
      <c r="CQ245" s="8"/>
      <c r="CR245" s="8"/>
      <c r="CS245" s="8"/>
      <c r="CT245" s="8"/>
      <c r="CU245" s="8"/>
      <c r="CV245" s="8"/>
      <c r="CW245" s="8"/>
      <c r="CX245" s="8"/>
      <c r="CY245" s="8"/>
      <c r="CZ245" s="8"/>
    </row>
    <row r="246" s="341" customFormat="true" ht="15" customHeight="true" x14ac:dyDescent="0.2">
      <c r="A246" s="164"/>
      <c r="B246" s="136"/>
      <c r="C246" s="89"/>
      <c r="D246" s="157"/>
      <c r="E246" s="157"/>
      <c r="F246" s="157"/>
      <c r="G246" s="146"/>
      <c r="H246" s="120"/>
      <c r="I246" s="157"/>
      <c r="J246" s="157"/>
      <c r="K246" s="157"/>
      <c r="L246" s="152"/>
      <c r="M246" s="89"/>
      <c r="N246" s="157"/>
      <c r="O246" s="157"/>
      <c r="P246" s="157"/>
      <c r="Q246" s="146"/>
      <c r="R246" s="120"/>
      <c r="S246" s="157"/>
      <c r="T246" s="157"/>
      <c r="U246" s="157"/>
      <c r="V246" s="157"/>
      <c r="W246" s="157"/>
      <c r="X246" s="157"/>
      <c r="Y246" s="157"/>
      <c r="Z246" s="157"/>
      <c r="AA246" s="157"/>
      <c r="AB246" s="157"/>
      <c r="AC246" s="157"/>
      <c r="AD246" s="157"/>
      <c r="AE246" s="157"/>
      <c r="AF246" s="157"/>
      <c r="AG246" s="157"/>
      <c r="AH246" s="157"/>
      <c r="AI246" s="157"/>
      <c r="AJ246" s="157"/>
      <c r="AK246" s="157"/>
      <c r="AL246" s="152"/>
      <c r="AM246" s="466"/>
      <c r="AN246" s="466"/>
      <c r="AO246" s="466"/>
      <c r="AP246" s="466"/>
      <c r="AQ246" s="466"/>
      <c r="AR246" s="466"/>
      <c r="AS246" s="466"/>
      <c r="AT246" s="466"/>
      <c r="AU246" s="466"/>
      <c r="AV246" s="466"/>
      <c r="AW246" s="466"/>
      <c r="AX246" s="466"/>
      <c r="AY246" s="466"/>
      <c r="AZ246" s="182"/>
      <c r="BA246" s="626"/>
      <c r="BB246" s="625"/>
      <c r="BC246" s="478"/>
      <c r="BD246" s="463"/>
      <c r="BE246" s="463"/>
      <c r="BF246" s="463"/>
      <c r="BG246" s="482"/>
      <c r="BH246" s="478"/>
      <c r="BI246" s="463"/>
      <c r="BJ246" s="463"/>
      <c r="BK246" s="463"/>
      <c r="BL246" s="482"/>
      <c r="BM246" s="478"/>
      <c r="BN246" s="463"/>
      <c r="BO246" s="463"/>
      <c r="BP246" s="463"/>
      <c r="BQ246" s="482"/>
      <c r="BR246" s="478"/>
      <c r="BS246" s="463"/>
      <c r="BT246" s="463"/>
      <c r="BU246" s="463"/>
      <c r="BV246" s="463"/>
      <c r="BW246" s="463"/>
      <c r="BX246" s="463"/>
      <c r="BY246" s="464"/>
      <c r="BZ246" s="464"/>
      <c r="CA246" s="464"/>
      <c r="CB246" s="464"/>
      <c r="CC246" s="464"/>
      <c r="CD246" s="464"/>
      <c r="CE246" s="464"/>
      <c r="CF246" s="464"/>
      <c r="CG246" s="464"/>
      <c r="CH246" s="464"/>
      <c r="CI246" s="464"/>
      <c r="CJ246" s="464"/>
      <c r="CK246" s="464"/>
      <c r="CL246" s="464"/>
      <c r="CM246" s="8"/>
      <c r="CN246" s="8"/>
      <c r="CO246" s="8"/>
      <c r="CP246" s="8"/>
      <c r="CQ246" s="8"/>
      <c r="CR246" s="8"/>
      <c r="CS246" s="8"/>
      <c r="CT246" s="8"/>
      <c r="CU246" s="8"/>
      <c r="CV246" s="8"/>
      <c r="CW246" s="8"/>
      <c r="CX246" s="8"/>
      <c r="CY246" s="8"/>
      <c r="CZ246" s="8"/>
    </row>
    <row r="247" s="341" customFormat="true" ht="15" customHeight="true" x14ac:dyDescent="0.2">
      <c r="A247" s="164"/>
      <c r="B247" s="136"/>
      <c r="C247" s="89"/>
      <c r="D247" s="157"/>
      <c r="E247" s="157"/>
      <c r="F247" s="157"/>
      <c r="G247" s="146"/>
      <c r="H247" s="120"/>
      <c r="I247" s="157"/>
      <c r="J247" s="157"/>
      <c r="K247" s="157"/>
      <c r="L247" s="152"/>
      <c r="M247" s="89"/>
      <c r="N247" s="157"/>
      <c r="O247" s="157"/>
      <c r="P247" s="157"/>
      <c r="Q247" s="146"/>
      <c r="R247" s="120"/>
      <c r="S247" s="157"/>
      <c r="T247" s="157"/>
      <c r="U247" s="157"/>
      <c r="V247" s="157"/>
      <c r="W247" s="157"/>
      <c r="X247" s="157"/>
      <c r="Y247" s="157"/>
      <c r="Z247" s="157"/>
      <c r="AA247" s="157"/>
      <c r="AB247" s="157"/>
      <c r="AC247" s="157"/>
      <c r="AD247" s="157"/>
      <c r="AE247" s="157"/>
      <c r="AF247" s="157"/>
      <c r="AG247" s="157"/>
      <c r="AH247" s="157"/>
      <c r="AI247" s="157"/>
      <c r="AJ247" s="157"/>
      <c r="AK247" s="157"/>
      <c r="AL247" s="152"/>
      <c r="AM247" s="466"/>
      <c r="AN247" s="466"/>
      <c r="AO247" s="466"/>
      <c r="AP247" s="466"/>
      <c r="AQ247" s="466"/>
      <c r="AR247" s="466"/>
      <c r="AS247" s="466"/>
      <c r="AT247" s="466"/>
      <c r="AU247" s="466"/>
      <c r="AV247" s="466"/>
      <c r="AW247" s="466"/>
      <c r="AX247" s="466"/>
      <c r="AY247" s="466"/>
      <c r="AZ247" s="182"/>
      <c r="BA247" s="626"/>
      <c r="BB247" s="625"/>
      <c r="BC247" s="478"/>
      <c r="BD247" s="463"/>
      <c r="BE247" s="463"/>
      <c r="BF247" s="463"/>
      <c r="BG247" s="482"/>
      <c r="BH247" s="478"/>
      <c r="BI247" s="463"/>
      <c r="BJ247" s="463"/>
      <c r="BK247" s="463"/>
      <c r="BL247" s="482"/>
      <c r="BM247" s="478"/>
      <c r="BN247" s="463"/>
      <c r="BO247" s="463"/>
      <c r="BP247" s="463"/>
      <c r="BQ247" s="482"/>
      <c r="BR247" s="478"/>
      <c r="BS247" s="463"/>
      <c r="BT247" s="463"/>
      <c r="BU247" s="463"/>
      <c r="BV247" s="463"/>
      <c r="BW247" s="463"/>
      <c r="BX247" s="463"/>
      <c r="BY247" s="464"/>
      <c r="BZ247" s="464"/>
      <c r="CA247" s="464"/>
      <c r="CB247" s="464"/>
      <c r="CC247" s="464"/>
      <c r="CD247" s="464"/>
      <c r="CE247" s="464"/>
      <c r="CF247" s="464"/>
      <c r="CG247" s="464"/>
      <c r="CH247" s="464"/>
      <c r="CI247" s="464"/>
      <c r="CJ247" s="464"/>
      <c r="CK247" s="464"/>
      <c r="CL247" s="464"/>
      <c r="CM247" s="8"/>
      <c r="CN247" s="8"/>
      <c r="CO247" s="8"/>
      <c r="CP247" s="8"/>
      <c r="CQ247" s="8"/>
      <c r="CR247" s="8"/>
      <c r="CS247" s="8"/>
      <c r="CT247" s="8"/>
      <c r="CU247" s="8"/>
      <c r="CV247" s="8"/>
      <c r="CW247" s="8"/>
      <c r="CX247" s="8"/>
      <c r="CY247" s="8"/>
      <c r="CZ247" s="8"/>
    </row>
    <row r="248" s="341" customFormat="true" ht="15" customHeight="true" x14ac:dyDescent="0.2">
      <c r="A248" s="80"/>
      <c r="B248" s="131"/>
      <c r="C248" s="83"/>
      <c r="D248" s="113"/>
      <c r="E248" s="113"/>
      <c r="F248" s="113"/>
      <c r="G248" s="112"/>
      <c r="H248" s="114"/>
      <c r="I248" s="113"/>
      <c r="J248" s="113"/>
      <c r="K248" s="113"/>
      <c r="L248" s="82"/>
      <c r="M248" s="83"/>
      <c r="N248" s="113"/>
      <c r="O248" s="113"/>
      <c r="P248" s="113"/>
      <c r="Q248" s="112"/>
      <c r="R248" s="114"/>
      <c r="S248" s="113"/>
      <c r="T248" s="113"/>
      <c r="U248" s="113"/>
      <c r="V248" s="113"/>
      <c r="W248" s="113"/>
      <c r="X248" s="113"/>
      <c r="Y248" s="113"/>
      <c r="Z248" s="113"/>
      <c r="AA248" s="113"/>
      <c r="AB248" s="113"/>
      <c r="AC248" s="113"/>
      <c r="AD248" s="113"/>
      <c r="AE248" s="113"/>
      <c r="AF248" s="113"/>
      <c r="AG248" s="113"/>
      <c r="AH248" s="113"/>
      <c r="AI248" s="113"/>
      <c r="AJ248" s="113"/>
      <c r="AK248" s="113"/>
      <c r="AL248" s="82"/>
      <c r="AM248" s="466"/>
      <c r="AN248" s="466"/>
      <c r="AO248" s="466"/>
      <c r="AP248" s="466"/>
      <c r="AQ248" s="466"/>
      <c r="AR248" s="466"/>
      <c r="AS248" s="466"/>
      <c r="AT248" s="466"/>
      <c r="AU248" s="466"/>
      <c r="AV248" s="466"/>
      <c r="AW248" s="466"/>
      <c r="AX248" s="466"/>
      <c r="AY248" s="466"/>
      <c r="AZ248" s="182"/>
      <c r="BA248" s="626"/>
      <c r="BB248" s="625"/>
      <c r="BC248" s="481"/>
      <c r="BD248" s="480"/>
      <c r="BE248" s="480"/>
      <c r="BF248" s="480"/>
      <c r="BG248" s="484"/>
      <c r="BH248" s="481"/>
      <c r="BI248" s="480"/>
      <c r="BJ248" s="480"/>
      <c r="BK248" s="480"/>
      <c r="BL248" s="484"/>
      <c r="BM248" s="481"/>
      <c r="BN248" s="480"/>
      <c r="BO248" s="480"/>
      <c r="BP248" s="480"/>
      <c r="BQ248" s="484"/>
      <c r="BR248" s="481"/>
      <c r="BS248" s="480"/>
      <c r="BT248" s="480"/>
      <c r="BU248" s="480"/>
      <c r="BV248" s="480"/>
      <c r="BW248" s="480"/>
      <c r="BX248" s="480"/>
      <c r="BY248" s="483"/>
      <c r="BZ248" s="483"/>
      <c r="CA248" s="483"/>
      <c r="CB248" s="483"/>
      <c r="CC248" s="483"/>
      <c r="CD248" s="483"/>
      <c r="CE248" s="483"/>
      <c r="CF248" s="483"/>
      <c r="CG248" s="483"/>
      <c r="CH248" s="483"/>
      <c r="CI248" s="483"/>
      <c r="CJ248" s="483"/>
      <c r="CK248" s="483"/>
      <c r="CL248" s="483"/>
      <c r="CM248" s="8"/>
      <c r="CN248" s="8"/>
      <c r="CO248" s="8"/>
      <c r="CP248" s="8"/>
      <c r="CQ248" s="8"/>
      <c r="CR248" s="8"/>
      <c r="CS248" s="8"/>
      <c r="CT248" s="8"/>
      <c r="CU248" s="8"/>
      <c r="CV248" s="8"/>
      <c r="CW248" s="8"/>
      <c r="CX248" s="8"/>
      <c r="CY248" s="8"/>
      <c r="CZ248" s="8"/>
    </row>
    <row r="249" s="341" customFormat="true" ht="250.15" customHeight="true" x14ac:dyDescent="0.2">
      <c r="AM249" s="182"/>
      <c r="AN249" s="182"/>
      <c r="AO249" s="182"/>
      <c r="AP249" s="182"/>
      <c r="AQ249" s="182"/>
      <c r="AR249" s="182"/>
      <c r="AS249" s="182"/>
      <c r="AT249" s="182"/>
      <c r="AU249" s="182"/>
      <c r="AV249" s="182"/>
      <c r="AW249" s="182"/>
      <c r="AX249" s="182"/>
      <c r="AY249" s="182"/>
      <c r="AZ249" s="182"/>
      <c r="BA249" s="338"/>
      <c r="BB249" s="336"/>
      <c r="BC249" s="336"/>
      <c r="BD249" s="336"/>
      <c r="BE249" s="336"/>
      <c r="BF249" s="336"/>
      <c r="BG249" s="336"/>
      <c r="BH249" s="336"/>
      <c r="BI249" s="336"/>
      <c r="BJ249" s="336"/>
      <c r="BK249" s="336"/>
      <c r="BL249" s="336"/>
      <c r="BM249" s="336"/>
      <c r="BN249" s="336"/>
      <c r="BO249" s="336"/>
      <c r="BP249" s="336"/>
      <c r="BQ249" s="336"/>
      <c r="BR249" s="336"/>
      <c r="BS249" s="336"/>
      <c r="BT249" s="336"/>
      <c r="BU249" s="336"/>
      <c r="BV249" s="336"/>
      <c r="BW249" s="336"/>
      <c r="BX249" s="336"/>
      <c r="BY249" s="338"/>
      <c r="BZ249" s="373"/>
      <c r="CA249" s="373"/>
      <c r="CB249" s="373"/>
      <c r="CC249" s="373"/>
      <c r="CD249" s="373"/>
      <c r="CE249" s="373"/>
      <c r="CF249" s="373"/>
      <c r="CG249" s="373"/>
      <c r="CH249" s="373"/>
      <c r="CI249" s="373"/>
      <c r="CJ249" s="373"/>
      <c r="CK249" s="373"/>
      <c r="CL249" s="373"/>
      <c r="CM249" s="373"/>
      <c r="CN249" s="373"/>
      <c r="CO249" s="373"/>
      <c r="CP249" s="373"/>
      <c r="CQ249" s="373"/>
      <c r="CR249" s="373"/>
      <c r="CS249" s="373"/>
      <c r="CT249" s="373"/>
      <c r="CU249" s="373"/>
      <c r="CV249" s="373"/>
      <c r="CW249" s="373"/>
      <c r="CX249" s="373"/>
      <c r="CY249" s="373"/>
      <c r="CZ249" s="373"/>
    </row>
    <row r="250" s="541" customFormat="true" ht="19.15" customHeight="true" x14ac:dyDescent="0.2">
      <c r="AM250" s="190"/>
      <c r="AN250" s="190"/>
      <c r="AO250" s="190"/>
      <c r="AP250" s="190"/>
      <c r="AQ250" s="190"/>
      <c r="AR250" s="190"/>
      <c r="AS250" s="190"/>
      <c r="AT250" s="190"/>
      <c r="AU250" s="190"/>
      <c r="AV250" s="190"/>
      <c r="AW250" s="190"/>
      <c r="AX250" s="190"/>
      <c r="AY250" s="190"/>
      <c r="AZ250" s="190"/>
      <c r="BA250" s="628"/>
      <c r="BB250" s="397"/>
      <c r="BC250" s="628"/>
      <c r="BD250" s="628"/>
      <c r="BE250" s="628"/>
      <c r="BF250" s="628"/>
      <c r="BG250" s="628"/>
      <c r="BH250" s="628"/>
      <c r="BI250" s="628"/>
      <c r="BJ250" s="628"/>
      <c r="BK250" s="628"/>
      <c r="BL250" s="628"/>
      <c r="BM250" s="628"/>
      <c r="BN250" s="628"/>
      <c r="BO250" s="628"/>
      <c r="BP250" s="628"/>
      <c r="BQ250" s="628"/>
      <c r="BR250" s="628"/>
      <c r="BS250" s="628"/>
      <c r="BT250" s="628"/>
      <c r="BU250" s="628"/>
      <c r="BV250" s="628"/>
      <c r="BW250" s="628"/>
      <c r="BX250" s="628"/>
      <c r="BY250" s="628"/>
      <c r="BZ250" s="369"/>
      <c r="CA250" s="369"/>
      <c r="CB250" s="369"/>
      <c r="CC250" s="369"/>
      <c r="CD250" s="369"/>
      <c r="CE250" s="369"/>
      <c r="CF250" s="369"/>
      <c r="CG250" s="369"/>
      <c r="CH250" s="369"/>
      <c r="CI250" s="369"/>
      <c r="CJ250" s="369"/>
      <c r="CK250" s="369"/>
      <c r="CL250" s="369"/>
      <c r="CM250" s="369"/>
      <c r="CN250" s="369"/>
      <c r="CO250" s="369"/>
      <c r="CP250" s="369"/>
      <c r="CQ250" s="369"/>
      <c r="CR250" s="369"/>
      <c r="CS250" s="369"/>
      <c r="CT250" s="369"/>
      <c r="CU250" s="369"/>
      <c r="CV250" s="369"/>
      <c r="CW250" s="369"/>
      <c r="CX250" s="369"/>
      <c r="CY250" s="369"/>
      <c r="CZ250" s="369"/>
    </row>
    <row r="251" s="541" customFormat="true" ht="12.75" x14ac:dyDescent="0.2">
      <c r="AM251" s="190"/>
      <c r="AN251" s="190"/>
      <c r="AO251" s="190"/>
      <c r="AP251" s="190"/>
      <c r="AQ251" s="190"/>
      <c r="AR251" s="190"/>
      <c r="AS251" s="190"/>
      <c r="AT251" s="190"/>
      <c r="AU251" s="190"/>
      <c r="AV251" s="190"/>
      <c r="AW251" s="190"/>
      <c r="AX251" s="190"/>
      <c r="AY251" s="190"/>
      <c r="AZ251" s="190"/>
      <c r="BA251" s="628"/>
      <c r="BB251" s="397"/>
      <c r="BC251" s="628"/>
      <c r="BD251" s="628"/>
      <c r="BE251" s="628"/>
      <c r="BF251" s="628"/>
      <c r="BG251" s="628"/>
      <c r="BH251" s="628"/>
      <c r="BI251" s="628"/>
      <c r="BJ251" s="628"/>
      <c r="BK251" s="628"/>
      <c r="BL251" s="628"/>
      <c r="BM251" s="628"/>
      <c r="BN251" s="628"/>
      <c r="BO251" s="628"/>
      <c r="BP251" s="628"/>
      <c r="BQ251" s="628"/>
      <c r="BR251" s="628"/>
      <c r="BS251" s="628"/>
      <c r="BT251" s="628"/>
      <c r="BU251" s="628"/>
      <c r="BV251" s="628"/>
      <c r="BW251" s="628"/>
      <c r="BX251" s="628"/>
      <c r="BY251" s="628"/>
      <c r="BZ251" s="369"/>
      <c r="CA251" s="369"/>
      <c r="CB251" s="369"/>
      <c r="CC251" s="369"/>
      <c r="CD251" s="369"/>
      <c r="CE251" s="369"/>
      <c r="CF251" s="369"/>
      <c r="CG251" s="369"/>
      <c r="CH251" s="369"/>
      <c r="CI251" s="369"/>
      <c r="CJ251" s="369"/>
      <c r="CK251" s="369"/>
      <c r="CL251" s="369"/>
      <c r="CM251" s="369"/>
      <c r="CN251" s="369"/>
      <c r="CO251" s="369"/>
      <c r="CP251" s="369"/>
      <c r="CQ251" s="369"/>
      <c r="CR251" s="369"/>
      <c r="CS251" s="369"/>
      <c r="CT251" s="369"/>
      <c r="CU251" s="369"/>
      <c r="CV251" s="369"/>
      <c r="CW251" s="369"/>
      <c r="CX251" s="369"/>
      <c r="CY251" s="369"/>
      <c r="CZ251" s="369"/>
    </row>
    <row r="252" s="541" customFormat="true" ht="12.75" x14ac:dyDescent="0.2">
      <c r="AM252" s="190"/>
      <c r="AN252" s="190"/>
      <c r="AO252" s="190"/>
      <c r="AP252" s="190"/>
      <c r="AQ252" s="190"/>
      <c r="AR252" s="190"/>
      <c r="AS252" s="190"/>
      <c r="AT252" s="190"/>
      <c r="AU252" s="190"/>
      <c r="AV252" s="190"/>
      <c r="AW252" s="190"/>
      <c r="AX252" s="190"/>
      <c r="AY252" s="190"/>
      <c r="AZ252" s="190"/>
      <c r="BA252" s="628"/>
      <c r="BB252" s="397"/>
      <c r="BC252" s="628"/>
      <c r="BD252" s="628"/>
      <c r="BE252" s="628"/>
      <c r="BF252" s="628"/>
      <c r="BG252" s="628"/>
      <c r="BH252" s="628"/>
      <c r="BI252" s="628"/>
      <c r="BJ252" s="628"/>
      <c r="BK252" s="628"/>
      <c r="BL252" s="628"/>
      <c r="BM252" s="628"/>
      <c r="BN252" s="628"/>
      <c r="BO252" s="628"/>
      <c r="BP252" s="628"/>
      <c r="BQ252" s="628"/>
      <c r="BR252" s="628"/>
      <c r="BS252" s="628"/>
      <c r="BT252" s="628"/>
      <c r="BU252" s="628"/>
      <c r="BV252" s="628"/>
      <c r="BW252" s="628"/>
      <c r="BX252" s="628"/>
      <c r="BY252" s="628"/>
      <c r="BZ252" s="369"/>
      <c r="CA252" s="369"/>
      <c r="CB252" s="369"/>
      <c r="CC252" s="369"/>
      <c r="CD252" s="369"/>
      <c r="CE252" s="369"/>
      <c r="CF252" s="369"/>
      <c r="CG252" s="369"/>
      <c r="CH252" s="369"/>
      <c r="CI252" s="369"/>
      <c r="CJ252" s="369"/>
      <c r="CK252" s="369"/>
      <c r="CL252" s="369"/>
      <c r="CM252" s="369"/>
      <c r="CN252" s="369"/>
      <c r="CO252" s="369"/>
      <c r="CP252" s="369"/>
      <c r="CQ252" s="369"/>
      <c r="CR252" s="369"/>
      <c r="CS252" s="369"/>
      <c r="CT252" s="369"/>
      <c r="CU252" s="369"/>
      <c r="CV252" s="369"/>
      <c r="CW252" s="369"/>
      <c r="CX252" s="369"/>
      <c r="CY252" s="369"/>
      <c r="CZ252" s="369"/>
    </row>
    <row r="253" s="541" customFormat="true" ht="12.75" x14ac:dyDescent="0.2">
      <c r="AM253" s="190"/>
      <c r="AN253" s="190"/>
      <c r="AO253" s="190"/>
      <c r="AP253" s="190"/>
      <c r="AQ253" s="190"/>
      <c r="AR253" s="190"/>
      <c r="AS253" s="190"/>
      <c r="AT253" s="190"/>
      <c r="AU253" s="190"/>
      <c r="AV253" s="190"/>
      <c r="AW253" s="190"/>
      <c r="AX253" s="190"/>
      <c r="AY253" s="190"/>
      <c r="AZ253" s="190"/>
      <c r="BA253" s="628"/>
      <c r="BB253" s="397"/>
      <c r="BC253" s="628"/>
      <c r="BD253" s="628"/>
      <c r="BE253" s="628"/>
      <c r="BF253" s="628"/>
      <c r="BG253" s="628"/>
      <c r="BH253" s="628"/>
      <c r="BI253" s="628"/>
      <c r="BJ253" s="628"/>
      <c r="BK253" s="628"/>
      <c r="BL253" s="628"/>
      <c r="BM253" s="628"/>
      <c r="BN253" s="628"/>
      <c r="BO253" s="628"/>
      <c r="BP253" s="628"/>
      <c r="BQ253" s="628"/>
      <c r="BR253" s="628"/>
      <c r="BS253" s="628"/>
      <c r="BT253" s="628"/>
      <c r="BU253" s="628"/>
      <c r="BV253" s="628"/>
      <c r="BW253" s="628"/>
      <c r="BX253" s="628"/>
      <c r="BY253" s="628"/>
      <c r="BZ253" s="369"/>
      <c r="CA253" s="369"/>
      <c r="CB253" s="369"/>
      <c r="CC253" s="369"/>
      <c r="CD253" s="369"/>
      <c r="CE253" s="369"/>
      <c r="CF253" s="369"/>
      <c r="CG253" s="369"/>
      <c r="CH253" s="369"/>
      <c r="CI253" s="369"/>
      <c r="CJ253" s="369"/>
      <c r="CK253" s="369"/>
      <c r="CL253" s="369"/>
      <c r="CM253" s="369"/>
      <c r="CN253" s="369"/>
      <c r="CO253" s="369"/>
      <c r="CP253" s="369"/>
      <c r="CQ253" s="369"/>
      <c r="CR253" s="369"/>
      <c r="CS253" s="369"/>
      <c r="CT253" s="369"/>
      <c r="CU253" s="369"/>
      <c r="CV253" s="369"/>
      <c r="CW253" s="369"/>
      <c r="CX253" s="369"/>
      <c r="CY253" s="369"/>
      <c r="CZ253" s="369"/>
    </row>
    <row r="254" s="541" customFormat="true" ht="12.75" x14ac:dyDescent="0.2">
      <c r="AM254" s="190"/>
      <c r="AN254" s="190"/>
      <c r="AO254" s="190"/>
      <c r="AP254" s="190"/>
      <c r="AQ254" s="190"/>
      <c r="AR254" s="190"/>
      <c r="AS254" s="190"/>
      <c r="AT254" s="190"/>
      <c r="AU254" s="190"/>
      <c r="AV254" s="190"/>
      <c r="AW254" s="190"/>
      <c r="AX254" s="190"/>
      <c r="AY254" s="190"/>
      <c r="AZ254" s="190"/>
      <c r="BA254" s="628"/>
      <c r="BB254" s="397"/>
      <c r="BC254" s="628"/>
      <c r="BD254" s="628"/>
      <c r="BE254" s="628"/>
      <c r="BF254" s="628"/>
      <c r="BG254" s="628"/>
      <c r="BH254" s="628"/>
      <c r="BI254" s="628"/>
      <c r="BJ254" s="628"/>
      <c r="BK254" s="628"/>
      <c r="BL254" s="628"/>
      <c r="BM254" s="628"/>
      <c r="BN254" s="628"/>
      <c r="BO254" s="628"/>
      <c r="BP254" s="628"/>
      <c r="BQ254" s="628"/>
      <c r="BR254" s="628"/>
      <c r="BS254" s="628"/>
      <c r="BT254" s="628"/>
      <c r="BU254" s="628"/>
      <c r="BV254" s="628"/>
      <c r="BW254" s="628"/>
      <c r="BX254" s="628"/>
      <c r="BY254" s="628"/>
      <c r="BZ254" s="369"/>
      <c r="CA254" s="369"/>
      <c r="CB254" s="369"/>
      <c r="CC254" s="369"/>
      <c r="CD254" s="369"/>
      <c r="CE254" s="369"/>
      <c r="CF254" s="369"/>
      <c r="CG254" s="369"/>
      <c r="CH254" s="369"/>
      <c r="CI254" s="369"/>
      <c r="CJ254" s="369"/>
      <c r="CK254" s="369"/>
      <c r="CL254" s="369"/>
      <c r="CM254" s="369"/>
      <c r="CN254" s="369"/>
      <c r="CO254" s="369"/>
      <c r="CP254" s="369"/>
      <c r="CQ254" s="369"/>
      <c r="CR254" s="369"/>
      <c r="CS254" s="369"/>
      <c r="CT254" s="369"/>
      <c r="CU254" s="369"/>
      <c r="CV254" s="369"/>
      <c r="CW254" s="369"/>
      <c r="CX254" s="369"/>
      <c r="CY254" s="369"/>
      <c r="CZ254" s="369"/>
    </row>
    <row r="255" s="541" customFormat="true" ht="12.75" x14ac:dyDescent="0.2">
      <c r="AM255" s="190"/>
      <c r="AN255" s="190"/>
      <c r="AO255" s="190"/>
      <c r="AP255" s="190"/>
      <c r="AQ255" s="190"/>
      <c r="AR255" s="190"/>
      <c r="AS255" s="190"/>
      <c r="AT255" s="190"/>
      <c r="AU255" s="190"/>
      <c r="AV255" s="190"/>
      <c r="AW255" s="190"/>
      <c r="AX255" s="190"/>
      <c r="AY255" s="190"/>
      <c r="AZ255" s="190"/>
      <c r="BA255" s="628"/>
      <c r="BB255" s="397"/>
      <c r="BC255" s="628"/>
      <c r="BD255" s="628"/>
      <c r="BE255" s="628"/>
      <c r="BF255" s="628"/>
      <c r="BG255" s="628"/>
      <c r="BH255" s="628"/>
      <c r="BI255" s="628"/>
      <c r="BJ255" s="628"/>
      <c r="BK255" s="628"/>
      <c r="BL255" s="628"/>
      <c r="BM255" s="628"/>
      <c r="BN255" s="628"/>
      <c r="BO255" s="628"/>
      <c r="BP255" s="628"/>
      <c r="BQ255" s="628"/>
      <c r="BR255" s="628"/>
      <c r="BS255" s="628"/>
      <c r="BT255" s="628"/>
      <c r="BU255" s="628"/>
      <c r="BV255" s="628"/>
      <c r="BW255" s="628"/>
      <c r="BX255" s="628"/>
      <c r="BY255" s="628"/>
      <c r="BZ255" s="369"/>
      <c r="CA255" s="369"/>
      <c r="CB255" s="369"/>
      <c r="CC255" s="369"/>
      <c r="CD255" s="369"/>
      <c r="CE255" s="369"/>
      <c r="CF255" s="369"/>
      <c r="CG255" s="369"/>
      <c r="CH255" s="369"/>
      <c r="CI255" s="369"/>
      <c r="CJ255" s="369"/>
      <c r="CK255" s="369"/>
      <c r="CL255" s="369"/>
      <c r="CM255" s="369"/>
      <c r="CN255" s="369"/>
      <c r="CO255" s="369"/>
      <c r="CP255" s="369"/>
      <c r="CQ255" s="369"/>
      <c r="CR255" s="369"/>
      <c r="CS255" s="369"/>
      <c r="CT255" s="369"/>
      <c r="CU255" s="369"/>
      <c r="CV255" s="369"/>
      <c r="CW255" s="369"/>
      <c r="CX255" s="369"/>
      <c r="CY255" s="369"/>
      <c r="CZ255" s="369"/>
    </row>
    <row r="256" s="541" customFormat="true" ht="12.75" x14ac:dyDescent="0.2">
      <c r="AM256" s="190"/>
      <c r="AN256" s="190"/>
      <c r="AO256" s="190"/>
      <c r="AP256" s="190"/>
      <c r="AQ256" s="190"/>
      <c r="AR256" s="190"/>
      <c r="AS256" s="190"/>
      <c r="AT256" s="190"/>
      <c r="AU256" s="190"/>
      <c r="AV256" s="190"/>
      <c r="AW256" s="190"/>
      <c r="AX256" s="190"/>
      <c r="AY256" s="190"/>
      <c r="AZ256" s="190"/>
      <c r="BA256" s="628"/>
      <c r="BB256" s="397"/>
      <c r="BC256" s="628"/>
      <c r="BD256" s="628"/>
      <c r="BE256" s="628"/>
      <c r="BF256" s="628"/>
      <c r="BG256" s="628"/>
      <c r="BH256" s="628"/>
      <c r="BI256" s="628"/>
      <c r="BJ256" s="628"/>
      <c r="BK256" s="628"/>
      <c r="BL256" s="628"/>
      <c r="BM256" s="628"/>
      <c r="BN256" s="628"/>
      <c r="BO256" s="628"/>
      <c r="BP256" s="628"/>
      <c r="BQ256" s="628"/>
      <c r="BR256" s="628"/>
      <c r="BS256" s="628"/>
      <c r="BT256" s="628"/>
      <c r="BU256" s="628"/>
      <c r="BV256" s="628"/>
      <c r="BW256" s="628"/>
      <c r="BX256" s="628"/>
      <c r="BY256" s="628"/>
      <c r="BZ256" s="369"/>
      <c r="CA256" s="369"/>
      <c r="CB256" s="369"/>
      <c r="CC256" s="369"/>
      <c r="CD256" s="369"/>
      <c r="CE256" s="369"/>
      <c r="CF256" s="369"/>
      <c r="CG256" s="369"/>
      <c r="CH256" s="369"/>
      <c r="CI256" s="369"/>
      <c r="CJ256" s="369"/>
      <c r="CK256" s="369"/>
      <c r="CL256" s="369"/>
      <c r="CM256" s="369"/>
      <c r="CN256" s="369"/>
      <c r="CO256" s="369"/>
      <c r="CP256" s="369"/>
      <c r="CQ256" s="369"/>
      <c r="CR256" s="369"/>
      <c r="CS256" s="369"/>
      <c r="CT256" s="369"/>
      <c r="CU256" s="369"/>
      <c r="CV256" s="369"/>
      <c r="CW256" s="369"/>
      <c r="CX256" s="369"/>
      <c r="CY256" s="369"/>
      <c r="CZ256" s="369"/>
    </row>
    <row r="257" s="541" customFormat="true" ht="18" customHeight="true" x14ac:dyDescent="0.2">
      <c r="AM257" s="190"/>
      <c r="AN257" s="190"/>
      <c r="AO257" s="190"/>
      <c r="AP257" s="190"/>
      <c r="AQ257" s="190"/>
      <c r="AR257" s="190"/>
      <c r="AS257" s="190"/>
      <c r="AT257" s="190"/>
      <c r="AU257" s="190"/>
      <c r="AV257" s="190"/>
      <c r="AW257" s="190"/>
      <c r="AX257" s="190"/>
      <c r="AY257" s="190"/>
      <c r="AZ257" s="190"/>
      <c r="BA257" s="628"/>
      <c r="BB257" s="397"/>
      <c r="BC257" s="628"/>
      <c r="BD257" s="628"/>
      <c r="BE257" s="628"/>
      <c r="BF257" s="628"/>
      <c r="BG257" s="628"/>
      <c r="BH257" s="628"/>
      <c r="BI257" s="628"/>
      <c r="BJ257" s="628"/>
      <c r="BK257" s="628"/>
      <c r="BL257" s="628"/>
      <c r="BM257" s="628"/>
      <c r="BN257" s="628"/>
      <c r="BO257" s="628"/>
      <c r="BP257" s="628"/>
      <c r="BQ257" s="628"/>
      <c r="BR257" s="628"/>
      <c r="BS257" s="628"/>
      <c r="BT257" s="628"/>
      <c r="BU257" s="628"/>
      <c r="BV257" s="628"/>
      <c r="BW257" s="628"/>
      <c r="BX257" s="628"/>
      <c r="BY257" s="628"/>
      <c r="BZ257" s="369"/>
      <c r="CA257" s="369"/>
      <c r="CB257" s="369"/>
      <c r="CC257" s="369"/>
      <c r="CD257" s="369"/>
      <c r="CE257" s="369"/>
      <c r="CF257" s="369"/>
      <c r="CG257" s="369"/>
      <c r="CH257" s="369"/>
      <c r="CI257" s="369"/>
      <c r="CJ257" s="369"/>
      <c r="CK257" s="369"/>
      <c r="CL257" s="369"/>
      <c r="CM257" s="369"/>
      <c r="CN257" s="369"/>
      <c r="CO257" s="369"/>
      <c r="CP257" s="369"/>
      <c r="CQ257" s="369"/>
      <c r="CR257" s="369"/>
      <c r="CS257" s="369"/>
      <c r="CT257" s="369"/>
      <c r="CU257" s="369"/>
      <c r="CV257" s="369"/>
      <c r="CW257" s="369"/>
      <c r="CX257" s="369"/>
      <c r="CY257" s="369"/>
      <c r="CZ257" s="369"/>
    </row>
    <row r="258" s="541" customFormat="true" ht="18" customHeight="true" x14ac:dyDescent="0.2">
      <c r="AM258" s="190"/>
      <c r="AN258" s="190"/>
      <c r="AO258" s="190"/>
      <c r="AP258" s="190"/>
      <c r="AQ258" s="190"/>
      <c r="AR258" s="190"/>
      <c r="AS258" s="190"/>
      <c r="AT258" s="190"/>
      <c r="AU258" s="190"/>
      <c r="AV258" s="190"/>
      <c r="AW258" s="190"/>
      <c r="AX258" s="190"/>
      <c r="AY258" s="190"/>
      <c r="AZ258" s="190"/>
      <c r="BA258" s="628"/>
      <c r="BB258" s="397"/>
      <c r="BC258" s="628"/>
      <c r="BD258" s="628"/>
      <c r="BE258" s="628"/>
      <c r="BF258" s="628"/>
      <c r="BG258" s="628"/>
      <c r="BH258" s="628"/>
      <c r="BI258" s="628"/>
      <c r="BJ258" s="628"/>
      <c r="BK258" s="628"/>
      <c r="BL258" s="628"/>
      <c r="BM258" s="628"/>
      <c r="BN258" s="628"/>
      <c r="BO258" s="628"/>
      <c r="BP258" s="628"/>
      <c r="BQ258" s="628"/>
      <c r="BR258" s="628"/>
      <c r="BS258" s="628"/>
      <c r="BT258" s="628"/>
      <c r="BU258" s="628"/>
      <c r="BV258" s="628"/>
      <c r="BW258" s="628"/>
      <c r="BX258" s="628"/>
      <c r="BY258" s="628"/>
      <c r="BZ258" s="369"/>
      <c r="CA258" s="369"/>
      <c r="CB258" s="369"/>
      <c r="CC258" s="369"/>
      <c r="CD258" s="369"/>
      <c r="CE258" s="369"/>
      <c r="CF258" s="369"/>
      <c r="CG258" s="369"/>
      <c r="CH258" s="369"/>
      <c r="CI258" s="369"/>
      <c r="CJ258" s="369"/>
      <c r="CK258" s="369"/>
      <c r="CL258" s="369"/>
      <c r="CM258" s="369"/>
      <c r="CN258" s="369"/>
      <c r="CO258" s="369"/>
      <c r="CP258" s="369"/>
      <c r="CQ258" s="369"/>
      <c r="CR258" s="369"/>
      <c r="CS258" s="369"/>
      <c r="CT258" s="369"/>
      <c r="CU258" s="369"/>
      <c r="CV258" s="369"/>
      <c r="CW258" s="369"/>
      <c r="CX258" s="369"/>
      <c r="CY258" s="369"/>
      <c r="CZ258" s="369"/>
    </row>
    <row r="259" s="341" customFormat="true" ht="15" customHeight="true" x14ac:dyDescent="0.2">
      <c r="AM259" s="182"/>
      <c r="AN259" s="182"/>
      <c r="AO259" s="182"/>
      <c r="AP259" s="182"/>
      <c r="AQ259" s="182"/>
      <c r="AR259" s="182"/>
      <c r="AS259" s="182"/>
      <c r="AT259" s="182"/>
      <c r="AU259" s="182"/>
      <c r="AV259" s="182"/>
      <c r="AW259" s="182"/>
      <c r="AX259" s="182"/>
      <c r="AY259" s="182"/>
      <c r="AZ259" s="182"/>
      <c r="BA259" s="375" t="s">
        <v>131</v>
      </c>
      <c r="BB259" s="343" t="s">
        <v>85</v>
      </c>
      <c r="BC259" s="801" t="s">
        <v>115</v>
      </c>
      <c r="BD259" s="802"/>
      <c r="BE259" s="802"/>
      <c r="BF259" s="802"/>
      <c r="BG259" s="803"/>
      <c r="BH259" s="801" t="s">
        <v>38</v>
      </c>
      <c r="BI259" s="802"/>
      <c r="BJ259" s="802"/>
      <c r="BK259" s="802"/>
      <c r="BL259" s="803"/>
      <c r="BM259" s="801" t="s">
        <v>37</v>
      </c>
      <c r="BN259" s="802"/>
      <c r="BO259" s="802"/>
      <c r="BP259" s="802"/>
      <c r="BQ259" s="804"/>
      <c r="BR259" s="18" t="s">
        <v>142</v>
      </c>
      <c r="BS259" s="455"/>
      <c r="BT259" s="455"/>
      <c r="BU259" s="455"/>
      <c r="BV259" s="455"/>
      <c r="BW259" s="455"/>
      <c r="BX259" s="455"/>
      <c r="BY259" s="455"/>
      <c r="BZ259" s="469"/>
      <c r="CA259" s="469"/>
      <c r="CB259" s="469"/>
      <c r="CC259" s="469"/>
      <c r="CD259" s="469"/>
      <c r="CE259" s="469"/>
      <c r="CF259" s="469"/>
      <c r="CG259" s="469"/>
      <c r="CH259" s="469"/>
      <c r="CI259" s="469"/>
      <c r="CJ259" s="469"/>
      <c r="CK259" s="469"/>
      <c r="CL259" s="469"/>
      <c r="CM259" s="373"/>
      <c r="CN259" s="373"/>
      <c r="CO259" s="373"/>
      <c r="CP259" s="373"/>
      <c r="CQ259" s="373"/>
      <c r="CR259" s="373"/>
      <c r="CS259" s="373"/>
      <c r="CT259" s="373"/>
      <c r="CU259" s="373"/>
      <c r="CV259" s="373"/>
      <c r="CW259" s="373"/>
      <c r="CX259" s="373"/>
      <c r="CY259" s="373"/>
      <c r="CZ259" s="373"/>
    </row>
    <row r="260" s="341" customFormat="true" ht="24" x14ac:dyDescent="0.2">
      <c r="AM260" s="182"/>
      <c r="AN260" s="182"/>
      <c r="AO260" s="182"/>
      <c r="AP260" s="182"/>
      <c r="AQ260" s="182"/>
      <c r="AR260" s="182"/>
      <c r="AS260" s="182"/>
      <c r="AT260" s="182"/>
      <c r="AU260" s="182"/>
      <c r="AV260" s="182"/>
      <c r="AW260" s="182"/>
      <c r="AX260" s="182"/>
      <c r="AY260" s="182"/>
      <c r="AZ260" s="182"/>
      <c r="BA260" s="361" t="s">
        <v>119</v>
      </c>
      <c r="BB260" s="360"/>
      <c r="BC260" s="486" t="s">
        <v>0</v>
      </c>
      <c r="BD260" s="596" t="s">
        <v>1</v>
      </c>
      <c r="BE260" s="596" t="s">
        <v>2</v>
      </c>
      <c r="BF260" s="596" t="s">
        <v>3</v>
      </c>
      <c r="BG260" s="487" t="s">
        <v>4</v>
      </c>
      <c r="BH260" s="486" t="s">
        <v>0</v>
      </c>
      <c r="BI260" s="596" t="s">
        <v>1</v>
      </c>
      <c r="BJ260" s="596" t="s">
        <v>2</v>
      </c>
      <c r="BK260" s="596" t="s">
        <v>3</v>
      </c>
      <c r="BL260" s="487" t="s">
        <v>4</v>
      </c>
      <c r="BM260" s="486" t="s">
        <v>0</v>
      </c>
      <c r="BN260" s="596" t="s">
        <v>1</v>
      </c>
      <c r="BO260" s="596" t="s">
        <v>2</v>
      </c>
      <c r="BP260" s="596" t="s">
        <v>3</v>
      </c>
      <c r="BQ260" s="487" t="s">
        <v>4</v>
      </c>
      <c r="BR260" s="486" t="s">
        <v>323</v>
      </c>
      <c r="BS260" s="596" t="s">
        <v>432</v>
      </c>
      <c r="BT260" s="596" t="s">
        <v>433</v>
      </c>
      <c r="BU260" s="596" t="s">
        <v>257</v>
      </c>
      <c r="BV260" s="596" t="s">
        <v>434</v>
      </c>
      <c r="BW260" s="596" t="s">
        <v>326</v>
      </c>
      <c r="BX260" s="596" t="s">
        <v>435</v>
      </c>
      <c r="BY260" s="597" t="s">
        <v>328</v>
      </c>
      <c r="BZ260" s="597" t="s">
        <v>329</v>
      </c>
      <c r="CA260" s="597" t="s">
        <v>258</v>
      </c>
      <c r="CB260" s="597" t="s">
        <v>330</v>
      </c>
      <c r="CC260" s="597" t="s">
        <v>331</v>
      </c>
      <c r="CD260" s="597" t="s">
        <v>332</v>
      </c>
      <c r="CE260" s="597" t="s">
        <v>333</v>
      </c>
      <c r="CF260" s="597" t="s">
        <v>260</v>
      </c>
      <c r="CG260" s="597" t="s">
        <v>261</v>
      </c>
      <c r="CH260" s="597" t="s">
        <v>436</v>
      </c>
      <c r="CI260" s="597" t="s">
        <v>336</v>
      </c>
      <c r="CJ260" s="597" t="s">
        <v>337</v>
      </c>
      <c r="CK260" s="597" t="s">
        <v>338</v>
      </c>
      <c r="CL260" s="597" t="s">
        <v>437</v>
      </c>
      <c r="CM260" s="180"/>
      <c r="CN260" s="180"/>
      <c r="CO260" s="180"/>
      <c r="CP260" s="180"/>
      <c r="CQ260" s="180"/>
      <c r="CR260" s="180"/>
      <c r="CS260" s="180"/>
      <c r="CT260" s="180"/>
      <c r="CU260" s="180"/>
      <c r="CV260" s="180"/>
      <c r="CW260" s="180"/>
      <c r="CX260" s="180"/>
      <c r="CY260" s="180"/>
      <c r="CZ260" s="180"/>
    </row>
    <row r="261" s="341" customFormat="true" ht="15" customHeight="true" x14ac:dyDescent="0.2">
      <c r="AM261" s="182"/>
      <c r="AN261" s="182"/>
      <c r="AO261" s="182"/>
      <c r="AP261" s="182"/>
      <c r="AQ261" s="182"/>
      <c r="AR261" s="182"/>
      <c r="AS261" s="182"/>
      <c r="AT261" s="182"/>
      <c r="AU261" s="182"/>
      <c r="AV261" s="182"/>
      <c r="AW261" s="182"/>
      <c r="AX261" s="182"/>
      <c r="AY261" s="182"/>
      <c r="AZ261" s="182"/>
      <c r="BA261" s="807" t="s">
        <v>73</v>
      </c>
      <c r="BB261" s="627" t="s">
        <v>49</v>
      </c>
      <c r="BC261" s="60" t="s">
        <v>35</v>
      </c>
      <c r="BD261" s="56" t="s">
        <v>35</v>
      </c>
      <c r="BE261" s="56" t="s">
        <v>35</v>
      </c>
      <c r="BF261" s="56" t="s">
        <v>35</v>
      </c>
      <c r="BG261" s="51" t="s">
        <v>35</v>
      </c>
      <c r="BH261" s="60" t="s">
        <v>35</v>
      </c>
      <c r="BI261" s="56" t="s">
        <v>35</v>
      </c>
      <c r="BJ261" s="56" t="s">
        <v>35</v>
      </c>
      <c r="BK261" s="56" t="s">
        <v>35</v>
      </c>
      <c r="BL261" s="51" t="s">
        <v>35</v>
      </c>
      <c r="BM261" s="60" t="s">
        <v>35</v>
      </c>
      <c r="BN261" s="56" t="s">
        <v>35</v>
      </c>
      <c r="BO261" s="56" t="s">
        <v>35</v>
      </c>
      <c r="BP261" s="56" t="s">
        <v>35</v>
      </c>
      <c r="BQ261" s="51" t="s">
        <v>35</v>
      </c>
      <c r="BR261" s="60" t="s">
        <v>35</v>
      </c>
      <c r="BS261" s="56" t="s">
        <v>35</v>
      </c>
      <c r="BT261" s="56" t="s">
        <v>35</v>
      </c>
      <c r="BU261" s="56" t="s">
        <v>35</v>
      </c>
      <c r="BV261" s="56" t="s">
        <v>35</v>
      </c>
      <c r="BW261" s="56" t="s">
        <v>35</v>
      </c>
      <c r="BX261" s="56" t="s">
        <v>35</v>
      </c>
      <c r="BY261" s="45" t="s">
        <v>35</v>
      </c>
      <c r="BZ261" s="45" t="s">
        <v>35</v>
      </c>
      <c r="CA261" s="45" t="s">
        <v>35</v>
      </c>
      <c r="CB261" s="45" t="s">
        <v>35</v>
      </c>
      <c r="CC261" s="45" t="s">
        <v>35</v>
      </c>
      <c r="CD261" s="45" t="s">
        <v>35</v>
      </c>
      <c r="CE261" s="45" t="s">
        <v>35</v>
      </c>
      <c r="CF261" s="45" t="s">
        <v>35</v>
      </c>
      <c r="CG261" s="45" t="s">
        <v>35</v>
      </c>
      <c r="CH261" s="45" t="s">
        <v>35</v>
      </c>
      <c r="CI261" s="45" t="s">
        <v>35</v>
      </c>
      <c r="CJ261" s="45" t="s">
        <v>35</v>
      </c>
      <c r="CK261" s="45" t="s">
        <v>35</v>
      </c>
      <c r="CL261" s="45" t="s">
        <v>35</v>
      </c>
      <c r="CM261" s="2"/>
      <c r="CN261" s="2"/>
      <c r="CO261" s="2"/>
      <c r="CP261" s="2"/>
      <c r="CQ261" s="2"/>
      <c r="CR261" s="2"/>
      <c r="CS261" s="2"/>
      <c r="CT261" s="2"/>
      <c r="CU261" s="2"/>
      <c r="CV261" s="2"/>
      <c r="CW261" s="2"/>
      <c r="CX261" s="2"/>
      <c r="CY261" s="2"/>
      <c r="CZ261" s="2"/>
    </row>
    <row r="262" s="341" customFormat="true" ht="15" customHeight="true" x14ac:dyDescent="0.2">
      <c r="AM262" s="182"/>
      <c r="AN262" s="182"/>
      <c r="AO262" s="182"/>
      <c r="AP262" s="182"/>
      <c r="AQ262" s="182"/>
      <c r="AR262" s="182"/>
      <c r="AS262" s="182"/>
      <c r="AT262" s="182"/>
      <c r="AU262" s="182"/>
      <c r="AV262" s="182"/>
      <c r="AW262" s="182"/>
      <c r="AX262" s="182"/>
      <c r="AY262" s="182"/>
      <c r="AZ262" s="182"/>
      <c r="BA262" s="799"/>
      <c r="BB262" s="625" t="s">
        <v>48</v>
      </c>
      <c r="BC262" s="59" t="s">
        <v>35</v>
      </c>
      <c r="BD262" s="55" t="s">
        <v>35</v>
      </c>
      <c r="BE262" s="55" t="s">
        <v>35</v>
      </c>
      <c r="BF262" s="55" t="s">
        <v>35</v>
      </c>
      <c r="BG262" s="50" t="s">
        <v>35</v>
      </c>
      <c r="BH262" s="59" t="s">
        <v>35</v>
      </c>
      <c r="BI262" s="55" t="s">
        <v>35</v>
      </c>
      <c r="BJ262" s="55" t="s">
        <v>35</v>
      </c>
      <c r="BK262" s="55" t="s">
        <v>35</v>
      </c>
      <c r="BL262" s="50" t="s">
        <v>35</v>
      </c>
      <c r="BM262" s="59" t="s">
        <v>35</v>
      </c>
      <c r="BN262" s="55" t="s">
        <v>35</v>
      </c>
      <c r="BO262" s="55" t="s">
        <v>35</v>
      </c>
      <c r="BP262" s="55" t="s">
        <v>35</v>
      </c>
      <c r="BQ262" s="50" t="s">
        <v>35</v>
      </c>
      <c r="BR262" s="59" t="s">
        <v>35</v>
      </c>
      <c r="BS262" s="55" t="s">
        <v>35</v>
      </c>
      <c r="BT262" s="55" t="s">
        <v>35</v>
      </c>
      <c r="BU262" s="55" t="s">
        <v>35</v>
      </c>
      <c r="BV262" s="55" t="s">
        <v>35</v>
      </c>
      <c r="BW262" s="55" t="s">
        <v>35</v>
      </c>
      <c r="BX262" s="55" t="s">
        <v>35</v>
      </c>
      <c r="BY262" s="44" t="s">
        <v>35</v>
      </c>
      <c r="BZ262" s="44" t="s">
        <v>35</v>
      </c>
      <c r="CA262" s="44" t="s">
        <v>35</v>
      </c>
      <c r="CB262" s="44" t="s">
        <v>35</v>
      </c>
      <c r="CC262" s="44" t="s">
        <v>35</v>
      </c>
      <c r="CD262" s="44" t="s">
        <v>35</v>
      </c>
      <c r="CE262" s="44" t="s">
        <v>35</v>
      </c>
      <c r="CF262" s="44" t="s">
        <v>35</v>
      </c>
      <c r="CG262" s="44" t="s">
        <v>35</v>
      </c>
      <c r="CH262" s="44" t="s">
        <v>35</v>
      </c>
      <c r="CI262" s="44" t="s">
        <v>35</v>
      </c>
      <c r="CJ262" s="44" t="s">
        <v>35</v>
      </c>
      <c r="CK262" s="44" t="s">
        <v>35</v>
      </c>
      <c r="CL262" s="44" t="s">
        <v>35</v>
      </c>
      <c r="CM262" s="2"/>
      <c r="CN262" s="2"/>
      <c r="CO262" s="2"/>
      <c r="CP262" s="2"/>
      <c r="CQ262" s="2"/>
      <c r="CR262" s="2"/>
      <c r="CS262" s="2"/>
      <c r="CT262" s="2"/>
      <c r="CU262" s="2"/>
      <c r="CV262" s="2"/>
      <c r="CW262" s="2"/>
      <c r="CX262" s="2"/>
      <c r="CY262" s="2"/>
      <c r="CZ262" s="2"/>
    </row>
    <row r="263" s="341" customFormat="true" ht="15" customHeight="true" x14ac:dyDescent="0.2">
      <c r="AM263" s="182"/>
      <c r="AN263" s="182"/>
      <c r="AO263" s="182"/>
      <c r="AP263" s="182"/>
      <c r="AQ263" s="182"/>
      <c r="AR263" s="182"/>
      <c r="AS263" s="182"/>
      <c r="AT263" s="182"/>
      <c r="AU263" s="182"/>
      <c r="AV263" s="182"/>
      <c r="AW263" s="182"/>
      <c r="AX263" s="182"/>
      <c r="AY263" s="182"/>
      <c r="AZ263" s="182"/>
      <c r="BA263" s="799"/>
      <c r="BB263" s="625" t="s">
        <v>113</v>
      </c>
      <c r="BC263" s="59" t="s">
        <v>35</v>
      </c>
      <c r="BD263" s="55" t="s">
        <v>35</v>
      </c>
      <c r="BE263" s="55" t="s">
        <v>35</v>
      </c>
      <c r="BF263" s="55" t="s">
        <v>35</v>
      </c>
      <c r="BG263" s="50" t="s">
        <v>35</v>
      </c>
      <c r="BH263" s="59" t="s">
        <v>35</v>
      </c>
      <c r="BI263" s="55" t="s">
        <v>35</v>
      </c>
      <c r="BJ263" s="55" t="s">
        <v>35</v>
      </c>
      <c r="BK263" s="55" t="s">
        <v>35</v>
      </c>
      <c r="BL263" s="50" t="s">
        <v>35</v>
      </c>
      <c r="BM263" s="59" t="s">
        <v>35</v>
      </c>
      <c r="BN263" s="55" t="s">
        <v>35</v>
      </c>
      <c r="BO263" s="55" t="s">
        <v>35</v>
      </c>
      <c r="BP263" s="55" t="s">
        <v>35</v>
      </c>
      <c r="BQ263" s="50" t="s">
        <v>35</v>
      </c>
      <c r="BR263" s="59" t="s">
        <v>35</v>
      </c>
      <c r="BS263" s="55" t="s">
        <v>35</v>
      </c>
      <c r="BT263" s="55" t="s">
        <v>35</v>
      </c>
      <c r="BU263" s="55" t="s">
        <v>35</v>
      </c>
      <c r="BV263" s="55" t="s">
        <v>35</v>
      </c>
      <c r="BW263" s="55" t="s">
        <v>35</v>
      </c>
      <c r="BX263" s="55" t="s">
        <v>35</v>
      </c>
      <c r="BY263" s="44" t="s">
        <v>35</v>
      </c>
      <c r="BZ263" s="44" t="s">
        <v>35</v>
      </c>
      <c r="CA263" s="44" t="s">
        <v>35</v>
      </c>
      <c r="CB263" s="44" t="s">
        <v>35</v>
      </c>
      <c r="CC263" s="44" t="s">
        <v>35</v>
      </c>
      <c r="CD263" s="44" t="s">
        <v>35</v>
      </c>
      <c r="CE263" s="44" t="s">
        <v>35</v>
      </c>
      <c r="CF263" s="44" t="s">
        <v>35</v>
      </c>
      <c r="CG263" s="44" t="s">
        <v>35</v>
      </c>
      <c r="CH263" s="44" t="s">
        <v>35</v>
      </c>
      <c r="CI263" s="44" t="s">
        <v>35</v>
      </c>
      <c r="CJ263" s="44" t="s">
        <v>35</v>
      </c>
      <c r="CK263" s="44" t="s">
        <v>35</v>
      </c>
      <c r="CL263" s="44" t="s">
        <v>35</v>
      </c>
      <c r="CM263" s="2"/>
      <c r="CN263" s="2"/>
      <c r="CO263" s="2"/>
      <c r="CP263" s="2"/>
      <c r="CQ263" s="2"/>
      <c r="CR263" s="2"/>
      <c r="CS263" s="2"/>
      <c r="CT263" s="2"/>
      <c r="CU263" s="2"/>
      <c r="CV263" s="2"/>
      <c r="CW263" s="2"/>
      <c r="CX263" s="2"/>
      <c r="CY263" s="2"/>
      <c r="CZ263" s="2"/>
    </row>
    <row r="264" s="341" customFormat="true" ht="15" customHeight="true" x14ac:dyDescent="0.2">
      <c r="AM264" s="182"/>
      <c r="AN264" s="182"/>
      <c r="AO264" s="182"/>
      <c r="AP264" s="182"/>
      <c r="AQ264" s="182"/>
      <c r="AR264" s="182"/>
      <c r="AS264" s="182"/>
      <c r="AT264" s="182"/>
      <c r="AU264" s="182"/>
      <c r="AV264" s="182"/>
      <c r="AW264" s="182"/>
      <c r="AX264" s="182"/>
      <c r="AY264" s="182"/>
      <c r="AZ264" s="182"/>
      <c r="BA264" s="799" t="s">
        <v>74</v>
      </c>
      <c r="BB264" s="625" t="s">
        <v>89</v>
      </c>
      <c r="BC264" s="59" t="s">
        <v>35</v>
      </c>
      <c r="BD264" s="55" t="s">
        <v>35</v>
      </c>
      <c r="BE264" s="55" t="s">
        <v>35</v>
      </c>
      <c r="BF264" s="55" t="s">
        <v>35</v>
      </c>
      <c r="BG264" s="50" t="s">
        <v>35</v>
      </c>
      <c r="BH264" s="59" t="s">
        <v>35</v>
      </c>
      <c r="BI264" s="55" t="s">
        <v>35</v>
      </c>
      <c r="BJ264" s="55" t="s">
        <v>35</v>
      </c>
      <c r="BK264" s="55" t="s">
        <v>35</v>
      </c>
      <c r="BL264" s="50" t="s">
        <v>35</v>
      </c>
      <c r="BM264" s="59" t="s">
        <v>35</v>
      </c>
      <c r="BN264" s="55" t="s">
        <v>35</v>
      </c>
      <c r="BO264" s="55" t="s">
        <v>35</v>
      </c>
      <c r="BP264" s="55" t="s">
        <v>35</v>
      </c>
      <c r="BQ264" s="50" t="s">
        <v>35</v>
      </c>
      <c r="BR264" s="59" t="s">
        <v>35</v>
      </c>
      <c r="BS264" s="55" t="s">
        <v>35</v>
      </c>
      <c r="BT264" s="55" t="s">
        <v>35</v>
      </c>
      <c r="BU264" s="55" t="s">
        <v>35</v>
      </c>
      <c r="BV264" s="55" t="s">
        <v>35</v>
      </c>
      <c r="BW264" s="55" t="s">
        <v>35</v>
      </c>
      <c r="BX264" s="55" t="s">
        <v>35</v>
      </c>
      <c r="BY264" s="44" t="s">
        <v>35</v>
      </c>
      <c r="BZ264" s="44" t="s">
        <v>35</v>
      </c>
      <c r="CA264" s="44" t="s">
        <v>35</v>
      </c>
      <c r="CB264" s="44" t="s">
        <v>35</v>
      </c>
      <c r="CC264" s="44" t="s">
        <v>35</v>
      </c>
      <c r="CD264" s="44" t="s">
        <v>35</v>
      </c>
      <c r="CE264" s="44" t="s">
        <v>35</v>
      </c>
      <c r="CF264" s="44" t="s">
        <v>35</v>
      </c>
      <c r="CG264" s="44" t="s">
        <v>35</v>
      </c>
      <c r="CH264" s="44" t="s">
        <v>35</v>
      </c>
      <c r="CI264" s="44" t="s">
        <v>35</v>
      </c>
      <c r="CJ264" s="44" t="s">
        <v>35</v>
      </c>
      <c r="CK264" s="44" t="s">
        <v>35</v>
      </c>
      <c r="CL264" s="44" t="s">
        <v>35</v>
      </c>
      <c r="CM264" s="2"/>
      <c r="CN264" s="2"/>
      <c r="CO264" s="2"/>
      <c r="CP264" s="2"/>
      <c r="CQ264" s="2"/>
      <c r="CR264" s="2"/>
      <c r="CS264" s="2"/>
      <c r="CT264" s="2"/>
      <c r="CU264" s="2"/>
      <c r="CV264" s="2"/>
      <c r="CW264" s="2"/>
      <c r="CX264" s="2"/>
      <c r="CY264" s="2"/>
      <c r="CZ264" s="2"/>
    </row>
    <row r="265" s="341" customFormat="true" ht="15" customHeight="true" x14ac:dyDescent="0.2">
      <c r="AM265" s="182"/>
      <c r="AN265" s="182"/>
      <c r="AO265" s="182"/>
      <c r="AP265" s="182"/>
      <c r="AQ265" s="182"/>
      <c r="AR265" s="182"/>
      <c r="AS265" s="182"/>
      <c r="AT265" s="182"/>
      <c r="AU265" s="182"/>
      <c r="AV265" s="182"/>
      <c r="AW265" s="182"/>
      <c r="AX265" s="182"/>
      <c r="AY265" s="182"/>
      <c r="AZ265" s="182"/>
      <c r="BA265" s="799"/>
      <c r="BB265" s="625" t="s">
        <v>90</v>
      </c>
      <c r="BC265" s="59" t="s">
        <v>35</v>
      </c>
      <c r="BD265" s="55" t="s">
        <v>35</v>
      </c>
      <c r="BE265" s="55" t="s">
        <v>35</v>
      </c>
      <c r="BF265" s="55" t="s">
        <v>35</v>
      </c>
      <c r="BG265" s="50" t="s">
        <v>35</v>
      </c>
      <c r="BH265" s="59" t="s">
        <v>35</v>
      </c>
      <c r="BI265" s="55" t="s">
        <v>35</v>
      </c>
      <c r="BJ265" s="55" t="s">
        <v>35</v>
      </c>
      <c r="BK265" s="55" t="s">
        <v>35</v>
      </c>
      <c r="BL265" s="50" t="s">
        <v>35</v>
      </c>
      <c r="BM265" s="59" t="s">
        <v>35</v>
      </c>
      <c r="BN265" s="55" t="s">
        <v>35</v>
      </c>
      <c r="BO265" s="55" t="s">
        <v>35</v>
      </c>
      <c r="BP265" s="55" t="s">
        <v>35</v>
      </c>
      <c r="BQ265" s="50" t="s">
        <v>35</v>
      </c>
      <c r="BR265" s="59" t="s">
        <v>35</v>
      </c>
      <c r="BS265" s="55" t="s">
        <v>35</v>
      </c>
      <c r="BT265" s="55" t="s">
        <v>35</v>
      </c>
      <c r="BU265" s="55" t="s">
        <v>35</v>
      </c>
      <c r="BV265" s="55" t="s">
        <v>35</v>
      </c>
      <c r="BW265" s="55" t="s">
        <v>35</v>
      </c>
      <c r="BX265" s="55" t="s">
        <v>35</v>
      </c>
      <c r="BY265" s="44" t="s">
        <v>35</v>
      </c>
      <c r="BZ265" s="44" t="s">
        <v>35</v>
      </c>
      <c r="CA265" s="44" t="s">
        <v>35</v>
      </c>
      <c r="CB265" s="44" t="s">
        <v>35</v>
      </c>
      <c r="CC265" s="44" t="s">
        <v>35</v>
      </c>
      <c r="CD265" s="44" t="s">
        <v>35</v>
      </c>
      <c r="CE265" s="44" t="s">
        <v>35</v>
      </c>
      <c r="CF265" s="44" t="s">
        <v>35</v>
      </c>
      <c r="CG265" s="44" t="s">
        <v>35</v>
      </c>
      <c r="CH265" s="44" t="s">
        <v>35</v>
      </c>
      <c r="CI265" s="44" t="s">
        <v>35</v>
      </c>
      <c r="CJ265" s="44" t="s">
        <v>35</v>
      </c>
      <c r="CK265" s="44" t="s">
        <v>35</v>
      </c>
      <c r="CL265" s="44" t="s">
        <v>35</v>
      </c>
      <c r="CM265" s="2"/>
      <c r="CN265" s="2"/>
      <c r="CO265" s="2"/>
      <c r="CP265" s="2"/>
      <c r="CQ265" s="2"/>
      <c r="CR265" s="2"/>
      <c r="CS265" s="2"/>
      <c r="CT265" s="2"/>
      <c r="CU265" s="2"/>
      <c r="CV265" s="2"/>
      <c r="CW265" s="2"/>
      <c r="CX265" s="2"/>
      <c r="CY265" s="2"/>
      <c r="CZ265" s="2"/>
    </row>
    <row r="266" s="341" customFormat="true" ht="15" customHeight="true" x14ac:dyDescent="0.2">
      <c r="AM266" s="182"/>
      <c r="AN266" s="182"/>
      <c r="AO266" s="182"/>
      <c r="AP266" s="182"/>
      <c r="AQ266" s="182"/>
      <c r="AR266" s="182"/>
      <c r="AS266" s="182"/>
      <c r="AT266" s="182"/>
      <c r="AU266" s="182"/>
      <c r="AV266" s="182"/>
      <c r="AW266" s="182"/>
      <c r="AX266" s="182"/>
      <c r="AY266" s="182"/>
      <c r="AZ266" s="182"/>
      <c r="BA266" s="799"/>
      <c r="BB266" s="625" t="s">
        <v>91</v>
      </c>
      <c r="BC266" s="59" t="s">
        <v>35</v>
      </c>
      <c r="BD266" s="55" t="s">
        <v>35</v>
      </c>
      <c r="BE266" s="55" t="s">
        <v>35</v>
      </c>
      <c r="BF266" s="55" t="s">
        <v>35</v>
      </c>
      <c r="BG266" s="50" t="s">
        <v>35</v>
      </c>
      <c r="BH266" s="59" t="s">
        <v>35</v>
      </c>
      <c r="BI266" s="55" t="s">
        <v>35</v>
      </c>
      <c r="BJ266" s="55" t="s">
        <v>35</v>
      </c>
      <c r="BK266" s="55" t="s">
        <v>35</v>
      </c>
      <c r="BL266" s="50" t="s">
        <v>35</v>
      </c>
      <c r="BM266" s="59" t="s">
        <v>35</v>
      </c>
      <c r="BN266" s="55" t="s">
        <v>35</v>
      </c>
      <c r="BO266" s="55" t="s">
        <v>35</v>
      </c>
      <c r="BP266" s="55" t="s">
        <v>35</v>
      </c>
      <c r="BQ266" s="50" t="s">
        <v>35</v>
      </c>
      <c r="BR266" s="59" t="s">
        <v>35</v>
      </c>
      <c r="BS266" s="55" t="s">
        <v>35</v>
      </c>
      <c r="BT266" s="55" t="s">
        <v>35</v>
      </c>
      <c r="BU266" s="55" t="s">
        <v>35</v>
      </c>
      <c r="BV266" s="55" t="s">
        <v>35</v>
      </c>
      <c r="BW266" s="55" t="s">
        <v>35</v>
      </c>
      <c r="BX266" s="55" t="s">
        <v>35</v>
      </c>
      <c r="BY266" s="44" t="s">
        <v>35</v>
      </c>
      <c r="BZ266" s="44" t="s">
        <v>35</v>
      </c>
      <c r="CA266" s="44" t="s">
        <v>35</v>
      </c>
      <c r="CB266" s="44" t="s">
        <v>35</v>
      </c>
      <c r="CC266" s="44" t="s">
        <v>35</v>
      </c>
      <c r="CD266" s="44" t="s">
        <v>35</v>
      </c>
      <c r="CE266" s="44" t="s">
        <v>35</v>
      </c>
      <c r="CF266" s="44" t="s">
        <v>35</v>
      </c>
      <c r="CG266" s="44" t="s">
        <v>35</v>
      </c>
      <c r="CH266" s="44" t="s">
        <v>35</v>
      </c>
      <c r="CI266" s="44" t="s">
        <v>35</v>
      </c>
      <c r="CJ266" s="44" t="s">
        <v>35</v>
      </c>
      <c r="CK266" s="44" t="s">
        <v>35</v>
      </c>
      <c r="CL266" s="44" t="s">
        <v>35</v>
      </c>
      <c r="CM266" s="2"/>
      <c r="CN266" s="2"/>
      <c r="CO266" s="2"/>
      <c r="CP266" s="2"/>
      <c r="CQ266" s="2"/>
      <c r="CR266" s="2"/>
      <c r="CS266" s="2"/>
      <c r="CT266" s="2"/>
      <c r="CU266" s="2"/>
      <c r="CV266" s="2"/>
      <c r="CW266" s="2"/>
      <c r="CX266" s="2"/>
      <c r="CY266" s="2"/>
      <c r="CZ266" s="2"/>
    </row>
    <row r="267" s="341" customFormat="true" ht="15" customHeight="true" x14ac:dyDescent="0.2">
      <c r="AM267" s="182"/>
      <c r="AN267" s="182"/>
      <c r="AO267" s="182"/>
      <c r="AP267" s="182"/>
      <c r="AQ267" s="182"/>
      <c r="AR267" s="182"/>
      <c r="AS267" s="182"/>
      <c r="AT267" s="182"/>
      <c r="AU267" s="182"/>
      <c r="AV267" s="182"/>
      <c r="AW267" s="182"/>
      <c r="AX267" s="182"/>
      <c r="AY267" s="182"/>
      <c r="AZ267" s="182"/>
      <c r="BA267" s="799"/>
      <c r="BB267" s="625" t="s">
        <v>113</v>
      </c>
      <c r="BC267" s="59" t="s">
        <v>35</v>
      </c>
      <c r="BD267" s="55" t="s">
        <v>35</v>
      </c>
      <c r="BE267" s="55" t="s">
        <v>35</v>
      </c>
      <c r="BF267" s="55" t="s">
        <v>35</v>
      </c>
      <c r="BG267" s="50" t="s">
        <v>35</v>
      </c>
      <c r="BH267" s="59" t="s">
        <v>35</v>
      </c>
      <c r="BI267" s="55" t="s">
        <v>35</v>
      </c>
      <c r="BJ267" s="55" t="s">
        <v>35</v>
      </c>
      <c r="BK267" s="55" t="s">
        <v>35</v>
      </c>
      <c r="BL267" s="50" t="s">
        <v>35</v>
      </c>
      <c r="BM267" s="59" t="s">
        <v>35</v>
      </c>
      <c r="BN267" s="55" t="s">
        <v>35</v>
      </c>
      <c r="BO267" s="55" t="s">
        <v>35</v>
      </c>
      <c r="BP267" s="55" t="s">
        <v>35</v>
      </c>
      <c r="BQ267" s="50" t="s">
        <v>35</v>
      </c>
      <c r="BR267" s="59" t="s">
        <v>35</v>
      </c>
      <c r="BS267" s="55" t="s">
        <v>35</v>
      </c>
      <c r="BT267" s="55" t="s">
        <v>35</v>
      </c>
      <c r="BU267" s="55" t="s">
        <v>35</v>
      </c>
      <c r="BV267" s="55" t="s">
        <v>35</v>
      </c>
      <c r="BW267" s="55" t="s">
        <v>35</v>
      </c>
      <c r="BX267" s="55" t="s">
        <v>35</v>
      </c>
      <c r="BY267" s="44" t="s">
        <v>35</v>
      </c>
      <c r="BZ267" s="44" t="s">
        <v>35</v>
      </c>
      <c r="CA267" s="44" t="s">
        <v>35</v>
      </c>
      <c r="CB267" s="44" t="s">
        <v>35</v>
      </c>
      <c r="CC267" s="44" t="s">
        <v>35</v>
      </c>
      <c r="CD267" s="44" t="s">
        <v>35</v>
      </c>
      <c r="CE267" s="44" t="s">
        <v>35</v>
      </c>
      <c r="CF267" s="44" t="s">
        <v>35</v>
      </c>
      <c r="CG267" s="44" t="s">
        <v>35</v>
      </c>
      <c r="CH267" s="44" t="s">
        <v>35</v>
      </c>
      <c r="CI267" s="44" t="s">
        <v>35</v>
      </c>
      <c r="CJ267" s="44" t="s">
        <v>35</v>
      </c>
      <c r="CK267" s="44" t="s">
        <v>35</v>
      </c>
      <c r="CL267" s="44" t="s">
        <v>35</v>
      </c>
      <c r="CM267" s="2"/>
      <c r="CN267" s="2"/>
      <c r="CO267" s="2"/>
      <c r="CP267" s="2"/>
      <c r="CQ267" s="2"/>
      <c r="CR267" s="2"/>
      <c r="CS267" s="2"/>
      <c r="CT267" s="2"/>
      <c r="CU267" s="2"/>
      <c r="CV267" s="2"/>
      <c r="CW267" s="2"/>
      <c r="CX267" s="2"/>
      <c r="CY267" s="2"/>
      <c r="CZ267" s="2"/>
    </row>
    <row r="268" s="341" customFormat="true" ht="15" customHeight="true" x14ac:dyDescent="0.2">
      <c r="AM268" s="182"/>
      <c r="AN268" s="182"/>
      <c r="AO268" s="182"/>
      <c r="AP268" s="182"/>
      <c r="AQ268" s="182"/>
      <c r="AR268" s="182"/>
      <c r="AS268" s="182"/>
      <c r="AT268" s="182"/>
      <c r="AU268" s="182"/>
      <c r="AV268" s="182"/>
      <c r="AW268" s="182"/>
      <c r="AX268" s="182"/>
      <c r="AY268" s="182"/>
      <c r="AZ268" s="182"/>
      <c r="BA268" s="799" t="s">
        <v>116</v>
      </c>
      <c r="BB268" s="625" t="s">
        <v>89</v>
      </c>
      <c r="BC268" s="59" t="s">
        <v>35</v>
      </c>
      <c r="BD268" s="55" t="s">
        <v>35</v>
      </c>
      <c r="BE268" s="55" t="s">
        <v>35</v>
      </c>
      <c r="BF268" s="55" t="s">
        <v>35</v>
      </c>
      <c r="BG268" s="50" t="s">
        <v>35</v>
      </c>
      <c r="BH268" s="59" t="s">
        <v>35</v>
      </c>
      <c r="BI268" s="55" t="s">
        <v>35</v>
      </c>
      <c r="BJ268" s="55" t="s">
        <v>35</v>
      </c>
      <c r="BK268" s="55" t="s">
        <v>35</v>
      </c>
      <c r="BL268" s="50" t="s">
        <v>35</v>
      </c>
      <c r="BM268" s="59" t="s">
        <v>35</v>
      </c>
      <c r="BN268" s="55" t="s">
        <v>35</v>
      </c>
      <c r="BO268" s="55" t="s">
        <v>35</v>
      </c>
      <c r="BP268" s="55" t="s">
        <v>35</v>
      </c>
      <c r="BQ268" s="50" t="s">
        <v>35</v>
      </c>
      <c r="BR268" s="59" t="s">
        <v>35</v>
      </c>
      <c r="BS268" s="55" t="s">
        <v>35</v>
      </c>
      <c r="BT268" s="55" t="s">
        <v>35</v>
      </c>
      <c r="BU268" s="55" t="s">
        <v>35</v>
      </c>
      <c r="BV268" s="55" t="s">
        <v>35</v>
      </c>
      <c r="BW268" s="55" t="s">
        <v>35</v>
      </c>
      <c r="BX268" s="55" t="s">
        <v>35</v>
      </c>
      <c r="BY268" s="44" t="s">
        <v>35</v>
      </c>
      <c r="BZ268" s="44" t="s">
        <v>35</v>
      </c>
      <c r="CA268" s="44" t="s">
        <v>35</v>
      </c>
      <c r="CB268" s="44" t="s">
        <v>35</v>
      </c>
      <c r="CC268" s="44" t="s">
        <v>35</v>
      </c>
      <c r="CD268" s="44" t="s">
        <v>35</v>
      </c>
      <c r="CE268" s="44" t="s">
        <v>35</v>
      </c>
      <c r="CF268" s="44" t="s">
        <v>35</v>
      </c>
      <c r="CG268" s="44" t="s">
        <v>35</v>
      </c>
      <c r="CH268" s="44" t="s">
        <v>35</v>
      </c>
      <c r="CI268" s="44" t="s">
        <v>35</v>
      </c>
      <c r="CJ268" s="44" t="s">
        <v>35</v>
      </c>
      <c r="CK268" s="44" t="s">
        <v>35</v>
      </c>
      <c r="CL268" s="44" t="s">
        <v>35</v>
      </c>
      <c r="CM268" s="2"/>
      <c r="CN268" s="2"/>
      <c r="CO268" s="2"/>
      <c r="CP268" s="2"/>
      <c r="CQ268" s="2"/>
      <c r="CR268" s="2"/>
      <c r="CS268" s="2"/>
      <c r="CT268" s="2"/>
      <c r="CU268" s="2"/>
      <c r="CV268" s="2"/>
      <c r="CW268" s="2"/>
      <c r="CX268" s="2"/>
      <c r="CY268" s="2"/>
      <c r="CZ268" s="2"/>
    </row>
    <row r="269" s="341" customFormat="true" ht="15" customHeight="true" x14ac:dyDescent="0.2">
      <c r="AM269" s="182"/>
      <c r="AN269" s="182"/>
      <c r="AO269" s="182"/>
      <c r="AP269" s="182"/>
      <c r="AQ269" s="182"/>
      <c r="AR269" s="182"/>
      <c r="AS269" s="182"/>
      <c r="AT269" s="182"/>
      <c r="AU269" s="182"/>
      <c r="AV269" s="182"/>
      <c r="AW269" s="182"/>
      <c r="AX269" s="182"/>
      <c r="AY269" s="182"/>
      <c r="AZ269" s="182"/>
      <c r="BA269" s="799"/>
      <c r="BB269" s="625" t="s">
        <v>90</v>
      </c>
      <c r="BC269" s="59" t="s">
        <v>35</v>
      </c>
      <c r="BD269" s="55" t="s">
        <v>35</v>
      </c>
      <c r="BE269" s="55" t="s">
        <v>35</v>
      </c>
      <c r="BF269" s="55" t="s">
        <v>35</v>
      </c>
      <c r="BG269" s="50" t="s">
        <v>35</v>
      </c>
      <c r="BH269" s="59" t="s">
        <v>35</v>
      </c>
      <c r="BI269" s="55" t="s">
        <v>35</v>
      </c>
      <c r="BJ269" s="55" t="s">
        <v>35</v>
      </c>
      <c r="BK269" s="55" t="s">
        <v>35</v>
      </c>
      <c r="BL269" s="50" t="s">
        <v>35</v>
      </c>
      <c r="BM269" s="59" t="s">
        <v>35</v>
      </c>
      <c r="BN269" s="55" t="s">
        <v>35</v>
      </c>
      <c r="BO269" s="55" t="s">
        <v>35</v>
      </c>
      <c r="BP269" s="55" t="s">
        <v>35</v>
      </c>
      <c r="BQ269" s="50" t="s">
        <v>35</v>
      </c>
      <c r="BR269" s="59" t="s">
        <v>35</v>
      </c>
      <c r="BS269" s="55" t="s">
        <v>35</v>
      </c>
      <c r="BT269" s="55" t="s">
        <v>35</v>
      </c>
      <c r="BU269" s="55" t="s">
        <v>35</v>
      </c>
      <c r="BV269" s="55" t="s">
        <v>35</v>
      </c>
      <c r="BW269" s="55" t="s">
        <v>35</v>
      </c>
      <c r="BX269" s="55" t="s">
        <v>35</v>
      </c>
      <c r="BY269" s="44" t="s">
        <v>35</v>
      </c>
      <c r="BZ269" s="44" t="s">
        <v>35</v>
      </c>
      <c r="CA269" s="44" t="s">
        <v>35</v>
      </c>
      <c r="CB269" s="44" t="s">
        <v>35</v>
      </c>
      <c r="CC269" s="44" t="s">
        <v>35</v>
      </c>
      <c r="CD269" s="44" t="s">
        <v>35</v>
      </c>
      <c r="CE269" s="44" t="s">
        <v>35</v>
      </c>
      <c r="CF269" s="44" t="s">
        <v>35</v>
      </c>
      <c r="CG269" s="44" t="s">
        <v>35</v>
      </c>
      <c r="CH269" s="44" t="s">
        <v>35</v>
      </c>
      <c r="CI269" s="44" t="s">
        <v>35</v>
      </c>
      <c r="CJ269" s="44" t="s">
        <v>35</v>
      </c>
      <c r="CK269" s="44" t="s">
        <v>35</v>
      </c>
      <c r="CL269" s="44" t="s">
        <v>35</v>
      </c>
      <c r="CM269" s="2"/>
      <c r="CN269" s="2"/>
      <c r="CO269" s="2"/>
      <c r="CP269" s="2"/>
      <c r="CQ269" s="2"/>
      <c r="CR269" s="2"/>
      <c r="CS269" s="2"/>
      <c r="CT269" s="2"/>
      <c r="CU269" s="2"/>
      <c r="CV269" s="2"/>
      <c r="CW269" s="2"/>
      <c r="CX269" s="2"/>
      <c r="CY269" s="2"/>
      <c r="CZ269" s="2"/>
    </row>
    <row r="270" s="341" customFormat="true" ht="15" customHeight="true" x14ac:dyDescent="0.2">
      <c r="AM270" s="182"/>
      <c r="AN270" s="182"/>
      <c r="AO270" s="182"/>
      <c r="AP270" s="182"/>
      <c r="AQ270" s="182"/>
      <c r="AR270" s="182"/>
      <c r="AS270" s="182"/>
      <c r="AT270" s="182"/>
      <c r="AU270" s="182"/>
      <c r="AV270" s="182"/>
      <c r="AW270" s="182"/>
      <c r="AX270" s="182"/>
      <c r="AY270" s="182"/>
      <c r="AZ270" s="182"/>
      <c r="BA270" s="799"/>
      <c r="BB270" s="625" t="s">
        <v>91</v>
      </c>
      <c r="BC270" s="59" t="s">
        <v>35</v>
      </c>
      <c r="BD270" s="55" t="s">
        <v>35</v>
      </c>
      <c r="BE270" s="55" t="s">
        <v>35</v>
      </c>
      <c r="BF270" s="55" t="s">
        <v>35</v>
      </c>
      <c r="BG270" s="50" t="s">
        <v>35</v>
      </c>
      <c r="BH270" s="59" t="s">
        <v>35</v>
      </c>
      <c r="BI270" s="55" t="s">
        <v>35</v>
      </c>
      <c r="BJ270" s="55" t="s">
        <v>35</v>
      </c>
      <c r="BK270" s="55" t="s">
        <v>35</v>
      </c>
      <c r="BL270" s="50" t="s">
        <v>35</v>
      </c>
      <c r="BM270" s="59" t="s">
        <v>35</v>
      </c>
      <c r="BN270" s="55" t="s">
        <v>35</v>
      </c>
      <c r="BO270" s="55" t="s">
        <v>35</v>
      </c>
      <c r="BP270" s="55" t="s">
        <v>35</v>
      </c>
      <c r="BQ270" s="50" t="s">
        <v>35</v>
      </c>
      <c r="BR270" s="59" t="s">
        <v>35</v>
      </c>
      <c r="BS270" s="55" t="s">
        <v>35</v>
      </c>
      <c r="BT270" s="55" t="s">
        <v>35</v>
      </c>
      <c r="BU270" s="55" t="s">
        <v>35</v>
      </c>
      <c r="BV270" s="55" t="s">
        <v>35</v>
      </c>
      <c r="BW270" s="55" t="s">
        <v>35</v>
      </c>
      <c r="BX270" s="55" t="s">
        <v>35</v>
      </c>
      <c r="BY270" s="44" t="s">
        <v>35</v>
      </c>
      <c r="BZ270" s="44" t="s">
        <v>35</v>
      </c>
      <c r="CA270" s="44" t="s">
        <v>35</v>
      </c>
      <c r="CB270" s="44" t="s">
        <v>35</v>
      </c>
      <c r="CC270" s="44" t="s">
        <v>35</v>
      </c>
      <c r="CD270" s="44" t="s">
        <v>35</v>
      </c>
      <c r="CE270" s="44" t="s">
        <v>35</v>
      </c>
      <c r="CF270" s="44" t="s">
        <v>35</v>
      </c>
      <c r="CG270" s="44" t="s">
        <v>35</v>
      </c>
      <c r="CH270" s="44" t="s">
        <v>35</v>
      </c>
      <c r="CI270" s="44" t="s">
        <v>35</v>
      </c>
      <c r="CJ270" s="44" t="s">
        <v>35</v>
      </c>
      <c r="CK270" s="44" t="s">
        <v>35</v>
      </c>
      <c r="CL270" s="44" t="s">
        <v>35</v>
      </c>
      <c r="CM270" s="2"/>
      <c r="CN270" s="2"/>
      <c r="CO270" s="2"/>
      <c r="CP270" s="2"/>
      <c r="CQ270" s="2"/>
      <c r="CR270" s="2"/>
      <c r="CS270" s="2"/>
      <c r="CT270" s="2"/>
      <c r="CU270" s="2"/>
      <c r="CV270" s="2"/>
      <c r="CW270" s="2"/>
      <c r="CX270" s="2"/>
      <c r="CY270" s="2"/>
      <c r="CZ270" s="2"/>
    </row>
    <row r="271" s="341" customFormat="true" ht="15" customHeight="true" x14ac:dyDescent="0.2">
      <c r="AM271" s="182"/>
      <c r="AN271" s="182"/>
      <c r="AO271" s="182"/>
      <c r="AP271" s="182"/>
      <c r="AQ271" s="182"/>
      <c r="AR271" s="182"/>
      <c r="AS271" s="182"/>
      <c r="AT271" s="182"/>
      <c r="AU271" s="182"/>
      <c r="AV271" s="182"/>
      <c r="AW271" s="182"/>
      <c r="AX271" s="182"/>
      <c r="AY271" s="182"/>
      <c r="AZ271" s="182"/>
      <c r="BA271" s="799" t="s">
        <v>75</v>
      </c>
      <c r="BB271" s="625" t="s">
        <v>49</v>
      </c>
      <c r="BC271" s="59" t="s">
        <v>35</v>
      </c>
      <c r="BD271" s="52" t="s">
        <v>35</v>
      </c>
      <c r="BE271" s="52" t="s">
        <v>35</v>
      </c>
      <c r="BF271" s="52" t="s">
        <v>35</v>
      </c>
      <c r="BG271" s="47" t="s">
        <v>35</v>
      </c>
      <c r="BH271" s="59" t="s">
        <v>35</v>
      </c>
      <c r="BI271" s="52" t="s">
        <v>35</v>
      </c>
      <c r="BJ271" s="52" t="s">
        <v>35</v>
      </c>
      <c r="BK271" s="52" t="s">
        <v>35</v>
      </c>
      <c r="BL271" s="47" t="s">
        <v>35</v>
      </c>
      <c r="BM271" s="59" t="s">
        <v>35</v>
      </c>
      <c r="BN271" s="52" t="s">
        <v>35</v>
      </c>
      <c r="BO271" s="52" t="s">
        <v>35</v>
      </c>
      <c r="BP271" s="52" t="s">
        <v>35</v>
      </c>
      <c r="BQ271" s="47" t="s">
        <v>35</v>
      </c>
      <c r="BR271" s="59" t="s">
        <v>35</v>
      </c>
      <c r="BS271" s="52" t="s">
        <v>35</v>
      </c>
      <c r="BT271" s="52" t="s">
        <v>35</v>
      </c>
      <c r="BU271" s="52" t="s">
        <v>35</v>
      </c>
      <c r="BV271" s="52" t="s">
        <v>35</v>
      </c>
      <c r="BW271" s="52" t="s">
        <v>35</v>
      </c>
      <c r="BX271" s="52" t="s">
        <v>35</v>
      </c>
      <c r="BY271" s="42" t="s">
        <v>35</v>
      </c>
      <c r="BZ271" s="42" t="s">
        <v>35</v>
      </c>
      <c r="CA271" s="42" t="s">
        <v>35</v>
      </c>
      <c r="CB271" s="42" t="s">
        <v>35</v>
      </c>
      <c r="CC271" s="42" t="s">
        <v>35</v>
      </c>
      <c r="CD271" s="42" t="s">
        <v>35</v>
      </c>
      <c r="CE271" s="42" t="s">
        <v>35</v>
      </c>
      <c r="CF271" s="42" t="s">
        <v>35</v>
      </c>
      <c r="CG271" s="42" t="s">
        <v>35</v>
      </c>
      <c r="CH271" s="42" t="s">
        <v>35</v>
      </c>
      <c r="CI271" s="42" t="s">
        <v>35</v>
      </c>
      <c r="CJ271" s="42" t="s">
        <v>35</v>
      </c>
      <c r="CK271" s="42" t="s">
        <v>35</v>
      </c>
      <c r="CL271" s="42" t="s">
        <v>35</v>
      </c>
      <c r="CM271" s="2"/>
      <c r="CN271" s="2"/>
      <c r="CO271" s="2"/>
      <c r="CP271" s="2"/>
      <c r="CQ271" s="2"/>
      <c r="CR271" s="2"/>
      <c r="CS271" s="2"/>
      <c r="CT271" s="2"/>
      <c r="CU271" s="2"/>
      <c r="CV271" s="2"/>
      <c r="CW271" s="2"/>
      <c r="CX271" s="2"/>
      <c r="CY271" s="2"/>
      <c r="CZ271" s="2"/>
    </row>
    <row r="272" s="341" customFormat="true" ht="15" customHeight="true" x14ac:dyDescent="0.2">
      <c r="AM272" s="182"/>
      <c r="AN272" s="182"/>
      <c r="AO272" s="182"/>
      <c r="AP272" s="182"/>
      <c r="AQ272" s="182"/>
      <c r="AR272" s="182"/>
      <c r="AS272" s="182"/>
      <c r="AT272" s="182"/>
      <c r="AU272" s="182"/>
      <c r="AV272" s="182"/>
      <c r="AW272" s="182"/>
      <c r="AX272" s="182"/>
      <c r="AY272" s="182"/>
      <c r="AZ272" s="182"/>
      <c r="BA272" s="799"/>
      <c r="BB272" s="625" t="s">
        <v>48</v>
      </c>
      <c r="BC272" s="59" t="s">
        <v>35</v>
      </c>
      <c r="BD272" s="52" t="s">
        <v>35</v>
      </c>
      <c r="BE272" s="52" t="s">
        <v>35</v>
      </c>
      <c r="BF272" s="52" t="s">
        <v>35</v>
      </c>
      <c r="BG272" s="47" t="s">
        <v>35</v>
      </c>
      <c r="BH272" s="59" t="s">
        <v>35</v>
      </c>
      <c r="BI272" s="52" t="s">
        <v>35</v>
      </c>
      <c r="BJ272" s="52" t="s">
        <v>35</v>
      </c>
      <c r="BK272" s="52" t="s">
        <v>35</v>
      </c>
      <c r="BL272" s="47" t="s">
        <v>35</v>
      </c>
      <c r="BM272" s="59" t="s">
        <v>35</v>
      </c>
      <c r="BN272" s="52" t="s">
        <v>35</v>
      </c>
      <c r="BO272" s="52" t="s">
        <v>35</v>
      </c>
      <c r="BP272" s="52" t="s">
        <v>35</v>
      </c>
      <c r="BQ272" s="47" t="s">
        <v>35</v>
      </c>
      <c r="BR272" s="59" t="s">
        <v>35</v>
      </c>
      <c r="BS272" s="52" t="s">
        <v>35</v>
      </c>
      <c r="BT272" s="52" t="s">
        <v>35</v>
      </c>
      <c r="BU272" s="52" t="s">
        <v>35</v>
      </c>
      <c r="BV272" s="52" t="s">
        <v>35</v>
      </c>
      <c r="BW272" s="52" t="s">
        <v>35</v>
      </c>
      <c r="BX272" s="52" t="s">
        <v>35</v>
      </c>
      <c r="BY272" s="42" t="s">
        <v>35</v>
      </c>
      <c r="BZ272" s="42" t="s">
        <v>35</v>
      </c>
      <c r="CA272" s="42" t="s">
        <v>35</v>
      </c>
      <c r="CB272" s="42" t="s">
        <v>35</v>
      </c>
      <c r="CC272" s="42" t="s">
        <v>35</v>
      </c>
      <c r="CD272" s="42" t="s">
        <v>35</v>
      </c>
      <c r="CE272" s="42" t="s">
        <v>35</v>
      </c>
      <c r="CF272" s="42" t="s">
        <v>35</v>
      </c>
      <c r="CG272" s="42" t="s">
        <v>35</v>
      </c>
      <c r="CH272" s="42" t="s">
        <v>35</v>
      </c>
      <c r="CI272" s="42" t="s">
        <v>35</v>
      </c>
      <c r="CJ272" s="42" t="s">
        <v>35</v>
      </c>
      <c r="CK272" s="42" t="s">
        <v>35</v>
      </c>
      <c r="CL272" s="42" t="s">
        <v>35</v>
      </c>
      <c r="CM272" s="2"/>
      <c r="CN272" s="2"/>
      <c r="CO272" s="2"/>
      <c r="CP272" s="2"/>
      <c r="CQ272" s="2"/>
      <c r="CR272" s="2"/>
      <c r="CS272" s="2"/>
      <c r="CT272" s="2"/>
      <c r="CU272" s="2"/>
      <c r="CV272" s="2"/>
      <c r="CW272" s="2"/>
      <c r="CX272" s="2"/>
      <c r="CY272" s="2"/>
      <c r="CZ272" s="2"/>
    </row>
    <row r="273" s="341" customFormat="true" ht="15" customHeight="true" x14ac:dyDescent="0.2">
      <c r="AM273" s="182"/>
      <c r="AN273" s="182"/>
      <c r="AO273" s="182"/>
      <c r="AP273" s="182"/>
      <c r="AQ273" s="182"/>
      <c r="AR273" s="182"/>
      <c r="AS273" s="182"/>
      <c r="AT273" s="182"/>
      <c r="AU273" s="182"/>
      <c r="AV273" s="182"/>
      <c r="AW273" s="182"/>
      <c r="AX273" s="182"/>
      <c r="AY273" s="182"/>
      <c r="AZ273" s="182"/>
      <c r="BA273" s="799"/>
      <c r="BB273" s="625" t="s">
        <v>113</v>
      </c>
      <c r="BC273" s="59" t="s">
        <v>35</v>
      </c>
      <c r="BD273" s="52" t="s">
        <v>35</v>
      </c>
      <c r="BE273" s="52" t="s">
        <v>35</v>
      </c>
      <c r="BF273" s="52" t="s">
        <v>35</v>
      </c>
      <c r="BG273" s="47" t="s">
        <v>35</v>
      </c>
      <c r="BH273" s="59" t="s">
        <v>35</v>
      </c>
      <c r="BI273" s="52" t="s">
        <v>35</v>
      </c>
      <c r="BJ273" s="52" t="s">
        <v>35</v>
      </c>
      <c r="BK273" s="52" t="s">
        <v>35</v>
      </c>
      <c r="BL273" s="47" t="s">
        <v>35</v>
      </c>
      <c r="BM273" s="59" t="s">
        <v>35</v>
      </c>
      <c r="BN273" s="52" t="s">
        <v>35</v>
      </c>
      <c r="BO273" s="52" t="s">
        <v>35</v>
      </c>
      <c r="BP273" s="52" t="s">
        <v>35</v>
      </c>
      <c r="BQ273" s="47" t="s">
        <v>35</v>
      </c>
      <c r="BR273" s="59" t="s">
        <v>35</v>
      </c>
      <c r="BS273" s="52" t="s">
        <v>35</v>
      </c>
      <c r="BT273" s="52" t="s">
        <v>35</v>
      </c>
      <c r="BU273" s="52" t="s">
        <v>35</v>
      </c>
      <c r="BV273" s="52" t="s">
        <v>35</v>
      </c>
      <c r="BW273" s="52" t="s">
        <v>35</v>
      </c>
      <c r="BX273" s="52" t="s">
        <v>35</v>
      </c>
      <c r="BY273" s="42" t="s">
        <v>35</v>
      </c>
      <c r="BZ273" s="42" t="s">
        <v>35</v>
      </c>
      <c r="CA273" s="42" t="s">
        <v>35</v>
      </c>
      <c r="CB273" s="42" t="s">
        <v>35</v>
      </c>
      <c r="CC273" s="42" t="s">
        <v>35</v>
      </c>
      <c r="CD273" s="42" t="s">
        <v>35</v>
      </c>
      <c r="CE273" s="42" t="s">
        <v>35</v>
      </c>
      <c r="CF273" s="42" t="s">
        <v>35</v>
      </c>
      <c r="CG273" s="42" t="s">
        <v>35</v>
      </c>
      <c r="CH273" s="42" t="s">
        <v>35</v>
      </c>
      <c r="CI273" s="42" t="s">
        <v>35</v>
      </c>
      <c r="CJ273" s="42" t="s">
        <v>35</v>
      </c>
      <c r="CK273" s="42" t="s">
        <v>35</v>
      </c>
      <c r="CL273" s="42" t="s">
        <v>35</v>
      </c>
      <c r="CM273" s="2"/>
      <c r="CN273" s="2"/>
      <c r="CO273" s="2"/>
      <c r="CP273" s="2"/>
      <c r="CQ273" s="2"/>
      <c r="CR273" s="2"/>
      <c r="CS273" s="2"/>
      <c r="CT273" s="2"/>
      <c r="CU273" s="2"/>
      <c r="CV273" s="2"/>
      <c r="CW273" s="2"/>
      <c r="CX273" s="2"/>
      <c r="CY273" s="2"/>
      <c r="CZ273" s="2"/>
    </row>
    <row r="274" s="341" customFormat="true" ht="15" customHeight="true" x14ac:dyDescent="0.2">
      <c r="AM274" s="182"/>
      <c r="AN274" s="182"/>
      <c r="AO274" s="182"/>
      <c r="AP274" s="182"/>
      <c r="AQ274" s="182"/>
      <c r="AR274" s="182"/>
      <c r="AS274" s="182"/>
      <c r="AT274" s="182"/>
      <c r="AU274" s="182"/>
      <c r="AV274" s="182"/>
      <c r="AW274" s="182"/>
      <c r="AX274" s="182"/>
      <c r="AY274" s="182"/>
      <c r="AZ274" s="182"/>
      <c r="BA274" s="799" t="s">
        <v>76</v>
      </c>
      <c r="BB274" s="625" t="s">
        <v>49</v>
      </c>
      <c r="BC274" s="59" t="s">
        <v>35</v>
      </c>
      <c r="BD274" s="55" t="s">
        <v>35</v>
      </c>
      <c r="BE274" s="55" t="s">
        <v>35</v>
      </c>
      <c r="BF274" s="55" t="s">
        <v>35</v>
      </c>
      <c r="BG274" s="50" t="s">
        <v>35</v>
      </c>
      <c r="BH274" s="59" t="s">
        <v>35</v>
      </c>
      <c r="BI274" s="55" t="s">
        <v>35</v>
      </c>
      <c r="BJ274" s="55" t="s">
        <v>35</v>
      </c>
      <c r="BK274" s="55" t="s">
        <v>35</v>
      </c>
      <c r="BL274" s="50" t="s">
        <v>35</v>
      </c>
      <c r="BM274" s="59" t="s">
        <v>35</v>
      </c>
      <c r="BN274" s="55" t="s">
        <v>35</v>
      </c>
      <c r="BO274" s="55" t="s">
        <v>35</v>
      </c>
      <c r="BP274" s="55" t="s">
        <v>35</v>
      </c>
      <c r="BQ274" s="50" t="s">
        <v>35</v>
      </c>
      <c r="BR274" s="59" t="s">
        <v>35</v>
      </c>
      <c r="BS274" s="55" t="s">
        <v>35</v>
      </c>
      <c r="BT274" s="55" t="s">
        <v>35</v>
      </c>
      <c r="BU274" s="55" t="s">
        <v>35</v>
      </c>
      <c r="BV274" s="55" t="s">
        <v>35</v>
      </c>
      <c r="BW274" s="55" t="s">
        <v>35</v>
      </c>
      <c r="BX274" s="55" t="s">
        <v>35</v>
      </c>
      <c r="BY274" s="44" t="s">
        <v>35</v>
      </c>
      <c r="BZ274" s="44" t="s">
        <v>35</v>
      </c>
      <c r="CA274" s="44" t="s">
        <v>35</v>
      </c>
      <c r="CB274" s="44" t="s">
        <v>35</v>
      </c>
      <c r="CC274" s="44" t="s">
        <v>35</v>
      </c>
      <c r="CD274" s="44" t="s">
        <v>35</v>
      </c>
      <c r="CE274" s="44" t="s">
        <v>35</v>
      </c>
      <c r="CF274" s="44" t="s">
        <v>35</v>
      </c>
      <c r="CG274" s="44" t="s">
        <v>35</v>
      </c>
      <c r="CH274" s="44" t="s">
        <v>35</v>
      </c>
      <c r="CI274" s="44" t="s">
        <v>35</v>
      </c>
      <c r="CJ274" s="44" t="s">
        <v>35</v>
      </c>
      <c r="CK274" s="44" t="s">
        <v>35</v>
      </c>
      <c r="CL274" s="44" t="s">
        <v>35</v>
      </c>
      <c r="CM274" s="2"/>
      <c r="CN274" s="2"/>
      <c r="CO274" s="2"/>
      <c r="CP274" s="2"/>
      <c r="CQ274" s="2"/>
      <c r="CR274" s="2"/>
      <c r="CS274" s="2"/>
      <c r="CT274" s="2"/>
      <c r="CU274" s="2"/>
      <c r="CV274" s="2"/>
      <c r="CW274" s="2"/>
      <c r="CX274" s="2"/>
      <c r="CY274" s="2"/>
      <c r="CZ274" s="2"/>
    </row>
    <row r="275" s="341" customFormat="true" ht="15" customHeight="true" x14ac:dyDescent="0.2">
      <c r="AM275" s="182"/>
      <c r="AN275" s="182"/>
      <c r="AO275" s="182"/>
      <c r="AP275" s="182"/>
      <c r="AQ275" s="182"/>
      <c r="AR275" s="182"/>
      <c r="AS275" s="182"/>
      <c r="AT275" s="182"/>
      <c r="AU275" s="182"/>
      <c r="AV275" s="182"/>
      <c r="AW275" s="182"/>
      <c r="AX275" s="182"/>
      <c r="AY275" s="182"/>
      <c r="AZ275" s="182"/>
      <c r="BA275" s="799"/>
      <c r="BB275" s="625" t="s">
        <v>48</v>
      </c>
      <c r="BC275" s="59" t="s">
        <v>35</v>
      </c>
      <c r="BD275" s="55" t="s">
        <v>35</v>
      </c>
      <c r="BE275" s="55" t="s">
        <v>35</v>
      </c>
      <c r="BF275" s="55" t="s">
        <v>35</v>
      </c>
      <c r="BG275" s="50" t="s">
        <v>35</v>
      </c>
      <c r="BH275" s="59" t="s">
        <v>35</v>
      </c>
      <c r="BI275" s="55" t="s">
        <v>35</v>
      </c>
      <c r="BJ275" s="55" t="s">
        <v>35</v>
      </c>
      <c r="BK275" s="55" t="s">
        <v>35</v>
      </c>
      <c r="BL275" s="50" t="s">
        <v>35</v>
      </c>
      <c r="BM275" s="59" t="s">
        <v>35</v>
      </c>
      <c r="BN275" s="55" t="s">
        <v>35</v>
      </c>
      <c r="BO275" s="55" t="s">
        <v>35</v>
      </c>
      <c r="BP275" s="55" t="s">
        <v>35</v>
      </c>
      <c r="BQ275" s="50" t="s">
        <v>35</v>
      </c>
      <c r="BR275" s="59" t="s">
        <v>35</v>
      </c>
      <c r="BS275" s="55" t="s">
        <v>35</v>
      </c>
      <c r="BT275" s="55" t="s">
        <v>35</v>
      </c>
      <c r="BU275" s="55" t="s">
        <v>35</v>
      </c>
      <c r="BV275" s="55" t="s">
        <v>35</v>
      </c>
      <c r="BW275" s="55" t="s">
        <v>35</v>
      </c>
      <c r="BX275" s="55" t="s">
        <v>35</v>
      </c>
      <c r="BY275" s="44" t="s">
        <v>35</v>
      </c>
      <c r="BZ275" s="44" t="s">
        <v>35</v>
      </c>
      <c r="CA275" s="44" t="s">
        <v>35</v>
      </c>
      <c r="CB275" s="44" t="s">
        <v>35</v>
      </c>
      <c r="CC275" s="44" t="s">
        <v>35</v>
      </c>
      <c r="CD275" s="44" t="s">
        <v>35</v>
      </c>
      <c r="CE275" s="44" t="s">
        <v>35</v>
      </c>
      <c r="CF275" s="44" t="s">
        <v>35</v>
      </c>
      <c r="CG275" s="44" t="s">
        <v>35</v>
      </c>
      <c r="CH275" s="44" t="s">
        <v>35</v>
      </c>
      <c r="CI275" s="44" t="s">
        <v>35</v>
      </c>
      <c r="CJ275" s="44" t="s">
        <v>35</v>
      </c>
      <c r="CK275" s="44" t="s">
        <v>35</v>
      </c>
      <c r="CL275" s="44" t="s">
        <v>35</v>
      </c>
      <c r="CM275" s="2"/>
      <c r="CN275" s="2"/>
      <c r="CO275" s="2"/>
      <c r="CP275" s="2"/>
      <c r="CQ275" s="2"/>
      <c r="CR275" s="2"/>
      <c r="CS275" s="2"/>
      <c r="CT275" s="2"/>
      <c r="CU275" s="2"/>
      <c r="CV275" s="2"/>
      <c r="CW275" s="2"/>
      <c r="CX275" s="2"/>
      <c r="CY275" s="2"/>
      <c r="CZ275" s="2"/>
    </row>
    <row r="276" s="341" customFormat="true" ht="15" customHeight="true" x14ac:dyDescent="0.2">
      <c r="AM276" s="182"/>
      <c r="AN276" s="182"/>
      <c r="AO276" s="182"/>
      <c r="AP276" s="182"/>
      <c r="AQ276" s="182"/>
      <c r="AR276" s="182"/>
      <c r="AS276" s="182"/>
      <c r="AT276" s="182"/>
      <c r="AU276" s="182"/>
      <c r="AV276" s="182"/>
      <c r="AW276" s="182"/>
      <c r="AX276" s="182"/>
      <c r="AY276" s="182"/>
      <c r="AZ276" s="182"/>
      <c r="BA276" s="799"/>
      <c r="BB276" s="625" t="s">
        <v>114</v>
      </c>
      <c r="BC276" s="59" t="s">
        <v>35</v>
      </c>
      <c r="BD276" s="55" t="s">
        <v>35</v>
      </c>
      <c r="BE276" s="55" t="s">
        <v>35</v>
      </c>
      <c r="BF276" s="55" t="s">
        <v>35</v>
      </c>
      <c r="BG276" s="50" t="s">
        <v>35</v>
      </c>
      <c r="BH276" s="59" t="s">
        <v>35</v>
      </c>
      <c r="BI276" s="55" t="s">
        <v>35</v>
      </c>
      <c r="BJ276" s="55" t="s">
        <v>35</v>
      </c>
      <c r="BK276" s="55" t="s">
        <v>35</v>
      </c>
      <c r="BL276" s="50" t="s">
        <v>35</v>
      </c>
      <c r="BM276" s="59" t="s">
        <v>35</v>
      </c>
      <c r="BN276" s="55" t="s">
        <v>35</v>
      </c>
      <c r="BO276" s="55" t="s">
        <v>35</v>
      </c>
      <c r="BP276" s="55" t="s">
        <v>35</v>
      </c>
      <c r="BQ276" s="50" t="s">
        <v>35</v>
      </c>
      <c r="BR276" s="59" t="s">
        <v>35</v>
      </c>
      <c r="BS276" s="55" t="s">
        <v>35</v>
      </c>
      <c r="BT276" s="55" t="s">
        <v>35</v>
      </c>
      <c r="BU276" s="55" t="s">
        <v>35</v>
      </c>
      <c r="BV276" s="55" t="s">
        <v>35</v>
      </c>
      <c r="BW276" s="55" t="s">
        <v>35</v>
      </c>
      <c r="BX276" s="55" t="s">
        <v>35</v>
      </c>
      <c r="BY276" s="44" t="s">
        <v>35</v>
      </c>
      <c r="BZ276" s="44" t="s">
        <v>35</v>
      </c>
      <c r="CA276" s="44" t="s">
        <v>35</v>
      </c>
      <c r="CB276" s="44" t="s">
        <v>35</v>
      </c>
      <c r="CC276" s="44" t="s">
        <v>35</v>
      </c>
      <c r="CD276" s="44" t="s">
        <v>35</v>
      </c>
      <c r="CE276" s="44" t="s">
        <v>35</v>
      </c>
      <c r="CF276" s="44" t="s">
        <v>35</v>
      </c>
      <c r="CG276" s="44" t="s">
        <v>35</v>
      </c>
      <c r="CH276" s="44" t="s">
        <v>35</v>
      </c>
      <c r="CI276" s="44" t="s">
        <v>35</v>
      </c>
      <c r="CJ276" s="44" t="s">
        <v>35</v>
      </c>
      <c r="CK276" s="44" t="s">
        <v>35</v>
      </c>
      <c r="CL276" s="44" t="s">
        <v>35</v>
      </c>
      <c r="CM276" s="2"/>
      <c r="CN276" s="2"/>
      <c r="CO276" s="2"/>
      <c r="CP276" s="2"/>
      <c r="CQ276" s="2"/>
      <c r="CR276" s="2"/>
      <c r="CS276" s="2"/>
      <c r="CT276" s="2"/>
      <c r="CU276" s="2"/>
      <c r="CV276" s="2"/>
      <c r="CW276" s="2"/>
      <c r="CX276" s="2"/>
      <c r="CY276" s="2"/>
      <c r="CZ276" s="2"/>
    </row>
    <row r="277" s="341" customFormat="true" ht="15" customHeight="true" x14ac:dyDescent="0.2">
      <c r="AM277" s="182"/>
      <c r="AN277" s="182"/>
      <c r="AO277" s="182"/>
      <c r="AP277" s="182"/>
      <c r="AQ277" s="182"/>
      <c r="AR277" s="182"/>
      <c r="AS277" s="182"/>
      <c r="AT277" s="182"/>
      <c r="AU277" s="182"/>
      <c r="AV277" s="182"/>
      <c r="AW277" s="182"/>
      <c r="AX277" s="182"/>
      <c r="AY277" s="182"/>
      <c r="AZ277" s="182"/>
      <c r="BA277" s="799" t="s">
        <v>77</v>
      </c>
      <c r="BB277" s="625" t="s">
        <v>78</v>
      </c>
      <c r="BC277" s="59" t="s">
        <v>35</v>
      </c>
      <c r="BD277" s="55" t="s">
        <v>35</v>
      </c>
      <c r="BE277" s="55" t="s">
        <v>35</v>
      </c>
      <c r="BF277" s="55" t="s">
        <v>35</v>
      </c>
      <c r="BG277" s="50" t="s">
        <v>35</v>
      </c>
      <c r="BH277" s="59" t="s">
        <v>35</v>
      </c>
      <c r="BI277" s="55" t="s">
        <v>35</v>
      </c>
      <c r="BJ277" s="55" t="s">
        <v>35</v>
      </c>
      <c r="BK277" s="55" t="s">
        <v>35</v>
      </c>
      <c r="BL277" s="50" t="s">
        <v>35</v>
      </c>
      <c r="BM277" s="59" t="s">
        <v>35</v>
      </c>
      <c r="BN277" s="55" t="s">
        <v>35</v>
      </c>
      <c r="BO277" s="55" t="s">
        <v>35</v>
      </c>
      <c r="BP277" s="55" t="s">
        <v>35</v>
      </c>
      <c r="BQ277" s="50" t="s">
        <v>35</v>
      </c>
      <c r="BR277" s="59" t="s">
        <v>35</v>
      </c>
      <c r="BS277" s="55" t="s">
        <v>35</v>
      </c>
      <c r="BT277" s="55" t="s">
        <v>35</v>
      </c>
      <c r="BU277" s="55" t="s">
        <v>35</v>
      </c>
      <c r="BV277" s="55" t="s">
        <v>35</v>
      </c>
      <c r="BW277" s="55" t="s">
        <v>35</v>
      </c>
      <c r="BX277" s="55" t="s">
        <v>35</v>
      </c>
      <c r="BY277" s="44" t="s">
        <v>35</v>
      </c>
      <c r="BZ277" s="44" t="s">
        <v>35</v>
      </c>
      <c r="CA277" s="44" t="s">
        <v>35</v>
      </c>
      <c r="CB277" s="44" t="s">
        <v>35</v>
      </c>
      <c r="CC277" s="44" t="s">
        <v>35</v>
      </c>
      <c r="CD277" s="44" t="s">
        <v>35</v>
      </c>
      <c r="CE277" s="44" t="s">
        <v>35</v>
      </c>
      <c r="CF277" s="44" t="s">
        <v>35</v>
      </c>
      <c r="CG277" s="44" t="s">
        <v>35</v>
      </c>
      <c r="CH277" s="44" t="s">
        <v>35</v>
      </c>
      <c r="CI277" s="44" t="s">
        <v>35</v>
      </c>
      <c r="CJ277" s="44" t="s">
        <v>35</v>
      </c>
      <c r="CK277" s="44" t="s">
        <v>35</v>
      </c>
      <c r="CL277" s="44" t="s">
        <v>35</v>
      </c>
      <c r="CM277" s="2"/>
      <c r="CN277" s="2"/>
      <c r="CO277" s="2"/>
      <c r="CP277" s="2"/>
      <c r="CQ277" s="2"/>
      <c r="CR277" s="2"/>
      <c r="CS277" s="2"/>
      <c r="CT277" s="2"/>
      <c r="CU277" s="2"/>
      <c r="CV277" s="2"/>
      <c r="CW277" s="2"/>
      <c r="CX277" s="2"/>
      <c r="CY277" s="2"/>
      <c r="CZ277" s="2"/>
    </row>
    <row r="278" s="341" customFormat="true" ht="15" customHeight="true" x14ac:dyDescent="0.2">
      <c r="AM278" s="182"/>
      <c r="AN278" s="182"/>
      <c r="AO278" s="182"/>
      <c r="AP278" s="182"/>
      <c r="AQ278" s="182"/>
      <c r="AR278" s="182"/>
      <c r="AS278" s="182"/>
      <c r="AT278" s="182"/>
      <c r="AU278" s="182"/>
      <c r="AV278" s="182"/>
      <c r="AW278" s="182"/>
      <c r="AX278" s="182"/>
      <c r="AY278" s="182"/>
      <c r="AZ278" s="182"/>
      <c r="BA278" s="799"/>
      <c r="BB278" s="625" t="s">
        <v>79</v>
      </c>
      <c r="BC278" s="59" t="s">
        <v>35</v>
      </c>
      <c r="BD278" s="55" t="s">
        <v>35</v>
      </c>
      <c r="BE278" s="55" t="s">
        <v>35</v>
      </c>
      <c r="BF278" s="55" t="s">
        <v>35</v>
      </c>
      <c r="BG278" s="50" t="s">
        <v>35</v>
      </c>
      <c r="BH278" s="59" t="s">
        <v>35</v>
      </c>
      <c r="BI278" s="55" t="s">
        <v>35</v>
      </c>
      <c r="BJ278" s="55" t="s">
        <v>35</v>
      </c>
      <c r="BK278" s="55" t="s">
        <v>35</v>
      </c>
      <c r="BL278" s="50" t="s">
        <v>35</v>
      </c>
      <c r="BM278" s="59" t="s">
        <v>35</v>
      </c>
      <c r="BN278" s="55" t="s">
        <v>35</v>
      </c>
      <c r="BO278" s="55" t="s">
        <v>35</v>
      </c>
      <c r="BP278" s="55" t="s">
        <v>35</v>
      </c>
      <c r="BQ278" s="50" t="s">
        <v>35</v>
      </c>
      <c r="BR278" s="59" t="s">
        <v>35</v>
      </c>
      <c r="BS278" s="55" t="s">
        <v>35</v>
      </c>
      <c r="BT278" s="55" t="s">
        <v>35</v>
      </c>
      <c r="BU278" s="55" t="s">
        <v>35</v>
      </c>
      <c r="BV278" s="55" t="s">
        <v>35</v>
      </c>
      <c r="BW278" s="55" t="s">
        <v>35</v>
      </c>
      <c r="BX278" s="55" t="s">
        <v>35</v>
      </c>
      <c r="BY278" s="44" t="s">
        <v>35</v>
      </c>
      <c r="BZ278" s="44" t="s">
        <v>35</v>
      </c>
      <c r="CA278" s="44" t="s">
        <v>35</v>
      </c>
      <c r="CB278" s="44" t="s">
        <v>35</v>
      </c>
      <c r="CC278" s="44" t="s">
        <v>35</v>
      </c>
      <c r="CD278" s="44" t="s">
        <v>35</v>
      </c>
      <c r="CE278" s="44" t="s">
        <v>35</v>
      </c>
      <c r="CF278" s="44" t="s">
        <v>35</v>
      </c>
      <c r="CG278" s="44" t="s">
        <v>35</v>
      </c>
      <c r="CH278" s="44" t="s">
        <v>35</v>
      </c>
      <c r="CI278" s="44" t="s">
        <v>35</v>
      </c>
      <c r="CJ278" s="44" t="s">
        <v>35</v>
      </c>
      <c r="CK278" s="44" t="s">
        <v>35</v>
      </c>
      <c r="CL278" s="44" t="s">
        <v>35</v>
      </c>
      <c r="CM278" s="2"/>
      <c r="CN278" s="2"/>
      <c r="CO278" s="2"/>
      <c r="CP278" s="2"/>
      <c r="CQ278" s="2"/>
      <c r="CR278" s="2"/>
      <c r="CS278" s="2"/>
      <c r="CT278" s="2"/>
      <c r="CU278" s="2"/>
      <c r="CV278" s="2"/>
      <c r="CW278" s="2"/>
      <c r="CX278" s="2"/>
      <c r="CY278" s="2"/>
      <c r="CZ278" s="2"/>
    </row>
    <row r="279" s="341" customFormat="true" ht="15" customHeight="true" x14ac:dyDescent="0.2">
      <c r="AM279" s="182"/>
      <c r="AN279" s="182"/>
      <c r="AO279" s="182"/>
      <c r="AP279" s="182"/>
      <c r="AQ279" s="182"/>
      <c r="AR279" s="182"/>
      <c r="AS279" s="182"/>
      <c r="AT279" s="182"/>
      <c r="AU279" s="182"/>
      <c r="AV279" s="182"/>
      <c r="AW279" s="182"/>
      <c r="AX279" s="182"/>
      <c r="AY279" s="182"/>
      <c r="AZ279" s="182"/>
      <c r="BA279" s="799"/>
      <c r="BB279" s="625" t="s">
        <v>80</v>
      </c>
      <c r="BC279" s="59" t="s">
        <v>35</v>
      </c>
      <c r="BD279" s="52" t="s">
        <v>35</v>
      </c>
      <c r="BE279" s="52" t="s">
        <v>35</v>
      </c>
      <c r="BF279" s="52" t="s">
        <v>35</v>
      </c>
      <c r="BG279" s="47" t="s">
        <v>35</v>
      </c>
      <c r="BH279" s="59" t="s">
        <v>35</v>
      </c>
      <c r="BI279" s="52" t="s">
        <v>35</v>
      </c>
      <c r="BJ279" s="52" t="s">
        <v>35</v>
      </c>
      <c r="BK279" s="52" t="s">
        <v>35</v>
      </c>
      <c r="BL279" s="47" t="s">
        <v>35</v>
      </c>
      <c r="BM279" s="59" t="s">
        <v>35</v>
      </c>
      <c r="BN279" s="52" t="s">
        <v>35</v>
      </c>
      <c r="BO279" s="52" t="s">
        <v>35</v>
      </c>
      <c r="BP279" s="52" t="s">
        <v>35</v>
      </c>
      <c r="BQ279" s="47" t="s">
        <v>35</v>
      </c>
      <c r="BR279" s="59" t="s">
        <v>35</v>
      </c>
      <c r="BS279" s="52" t="s">
        <v>35</v>
      </c>
      <c r="BT279" s="52" t="s">
        <v>35</v>
      </c>
      <c r="BU279" s="52" t="s">
        <v>35</v>
      </c>
      <c r="BV279" s="52" t="s">
        <v>35</v>
      </c>
      <c r="BW279" s="52" t="s">
        <v>35</v>
      </c>
      <c r="BX279" s="52" t="s">
        <v>35</v>
      </c>
      <c r="BY279" s="42" t="s">
        <v>35</v>
      </c>
      <c r="BZ279" s="42" t="s">
        <v>35</v>
      </c>
      <c r="CA279" s="42" t="s">
        <v>35</v>
      </c>
      <c r="CB279" s="42" t="s">
        <v>35</v>
      </c>
      <c r="CC279" s="42" t="s">
        <v>35</v>
      </c>
      <c r="CD279" s="42" t="s">
        <v>35</v>
      </c>
      <c r="CE279" s="42" t="s">
        <v>35</v>
      </c>
      <c r="CF279" s="42" t="s">
        <v>35</v>
      </c>
      <c r="CG279" s="42" t="s">
        <v>35</v>
      </c>
      <c r="CH279" s="42" t="s">
        <v>35</v>
      </c>
      <c r="CI279" s="42" t="s">
        <v>35</v>
      </c>
      <c r="CJ279" s="42" t="s">
        <v>35</v>
      </c>
      <c r="CK279" s="42" t="s">
        <v>35</v>
      </c>
      <c r="CL279" s="42" t="s">
        <v>35</v>
      </c>
      <c r="CM279" s="2"/>
      <c r="CN279" s="2"/>
      <c r="CO279" s="2"/>
      <c r="CP279" s="2"/>
      <c r="CQ279" s="2"/>
      <c r="CR279" s="2"/>
      <c r="CS279" s="2"/>
      <c r="CT279" s="2"/>
      <c r="CU279" s="2"/>
      <c r="CV279" s="2"/>
      <c r="CW279" s="2"/>
      <c r="CX279" s="2"/>
      <c r="CY279" s="2"/>
      <c r="CZ279" s="2"/>
    </row>
    <row r="280" s="341" customFormat="true" ht="15" customHeight="true" x14ac:dyDescent="0.2">
      <c r="AM280" s="182"/>
      <c r="AN280" s="182"/>
      <c r="AO280" s="182"/>
      <c r="AP280" s="182"/>
      <c r="AQ280" s="182"/>
      <c r="AR280" s="182"/>
      <c r="AS280" s="182"/>
      <c r="AT280" s="182"/>
      <c r="AU280" s="182"/>
      <c r="AV280" s="182"/>
      <c r="AW280" s="182"/>
      <c r="AX280" s="182"/>
      <c r="AY280" s="182"/>
      <c r="AZ280" s="182"/>
      <c r="BA280" s="799"/>
      <c r="BB280" s="625" t="s">
        <v>81</v>
      </c>
      <c r="BC280" s="59" t="s">
        <v>35</v>
      </c>
      <c r="BD280" s="52" t="s">
        <v>35</v>
      </c>
      <c r="BE280" s="52" t="s">
        <v>35</v>
      </c>
      <c r="BF280" s="52" t="s">
        <v>35</v>
      </c>
      <c r="BG280" s="47" t="s">
        <v>35</v>
      </c>
      <c r="BH280" s="59" t="s">
        <v>35</v>
      </c>
      <c r="BI280" s="52" t="s">
        <v>35</v>
      </c>
      <c r="BJ280" s="52" t="s">
        <v>35</v>
      </c>
      <c r="BK280" s="52" t="s">
        <v>35</v>
      </c>
      <c r="BL280" s="47" t="s">
        <v>35</v>
      </c>
      <c r="BM280" s="59" t="s">
        <v>35</v>
      </c>
      <c r="BN280" s="52" t="s">
        <v>35</v>
      </c>
      <c r="BO280" s="52" t="s">
        <v>35</v>
      </c>
      <c r="BP280" s="52" t="s">
        <v>35</v>
      </c>
      <c r="BQ280" s="47" t="s">
        <v>35</v>
      </c>
      <c r="BR280" s="59" t="s">
        <v>35</v>
      </c>
      <c r="BS280" s="52" t="s">
        <v>35</v>
      </c>
      <c r="BT280" s="52" t="s">
        <v>35</v>
      </c>
      <c r="BU280" s="52" t="s">
        <v>35</v>
      </c>
      <c r="BV280" s="52" t="s">
        <v>35</v>
      </c>
      <c r="BW280" s="52" t="s">
        <v>35</v>
      </c>
      <c r="BX280" s="52" t="s">
        <v>35</v>
      </c>
      <c r="BY280" s="42" t="s">
        <v>35</v>
      </c>
      <c r="BZ280" s="42" t="s">
        <v>35</v>
      </c>
      <c r="CA280" s="42" t="s">
        <v>35</v>
      </c>
      <c r="CB280" s="42" t="s">
        <v>35</v>
      </c>
      <c r="CC280" s="42" t="s">
        <v>35</v>
      </c>
      <c r="CD280" s="42" t="s">
        <v>35</v>
      </c>
      <c r="CE280" s="42" t="s">
        <v>35</v>
      </c>
      <c r="CF280" s="42" t="s">
        <v>35</v>
      </c>
      <c r="CG280" s="42" t="s">
        <v>35</v>
      </c>
      <c r="CH280" s="42" t="s">
        <v>35</v>
      </c>
      <c r="CI280" s="42" t="s">
        <v>35</v>
      </c>
      <c r="CJ280" s="42" t="s">
        <v>35</v>
      </c>
      <c r="CK280" s="42" t="s">
        <v>35</v>
      </c>
      <c r="CL280" s="42" t="s">
        <v>35</v>
      </c>
      <c r="CM280" s="2"/>
      <c r="CN280" s="2"/>
      <c r="CO280" s="2"/>
      <c r="CP280" s="2"/>
      <c r="CQ280" s="2"/>
      <c r="CR280" s="2"/>
      <c r="CS280" s="2"/>
      <c r="CT280" s="2"/>
      <c r="CU280" s="2"/>
      <c r="CV280" s="2"/>
      <c r="CW280" s="2"/>
      <c r="CX280" s="2"/>
      <c r="CY280" s="2"/>
      <c r="CZ280" s="2"/>
    </row>
    <row r="281" s="341" customFormat="true" ht="15" customHeight="true" x14ac:dyDescent="0.2">
      <c r="AM281" s="182"/>
      <c r="AN281" s="182"/>
      <c r="AO281" s="182"/>
      <c r="AP281" s="182"/>
      <c r="AQ281" s="182"/>
      <c r="AR281" s="182"/>
      <c r="AS281" s="182"/>
      <c r="AT281" s="182"/>
      <c r="AU281" s="182"/>
      <c r="AV281" s="182"/>
      <c r="AW281" s="182"/>
      <c r="AX281" s="182"/>
      <c r="AY281" s="182"/>
      <c r="AZ281" s="182"/>
      <c r="BA281" s="799"/>
      <c r="BB281" s="625" t="s">
        <v>82</v>
      </c>
      <c r="BC281" s="59" t="s">
        <v>35</v>
      </c>
      <c r="BD281" s="52" t="s">
        <v>35</v>
      </c>
      <c r="BE281" s="52" t="s">
        <v>35</v>
      </c>
      <c r="BF281" s="52" t="s">
        <v>35</v>
      </c>
      <c r="BG281" s="47" t="s">
        <v>35</v>
      </c>
      <c r="BH281" s="59" t="s">
        <v>35</v>
      </c>
      <c r="BI281" s="52" t="s">
        <v>35</v>
      </c>
      <c r="BJ281" s="52" t="s">
        <v>35</v>
      </c>
      <c r="BK281" s="52" t="s">
        <v>35</v>
      </c>
      <c r="BL281" s="47" t="s">
        <v>35</v>
      </c>
      <c r="BM281" s="59" t="s">
        <v>35</v>
      </c>
      <c r="BN281" s="52" t="s">
        <v>35</v>
      </c>
      <c r="BO281" s="52" t="s">
        <v>35</v>
      </c>
      <c r="BP281" s="52" t="s">
        <v>35</v>
      </c>
      <c r="BQ281" s="47" t="s">
        <v>35</v>
      </c>
      <c r="BR281" s="59" t="s">
        <v>35</v>
      </c>
      <c r="BS281" s="52" t="s">
        <v>35</v>
      </c>
      <c r="BT281" s="52" t="s">
        <v>35</v>
      </c>
      <c r="BU281" s="52" t="s">
        <v>35</v>
      </c>
      <c r="BV281" s="52" t="s">
        <v>35</v>
      </c>
      <c r="BW281" s="52" t="s">
        <v>35</v>
      </c>
      <c r="BX281" s="52" t="s">
        <v>35</v>
      </c>
      <c r="BY281" s="42" t="s">
        <v>35</v>
      </c>
      <c r="BZ281" s="42" t="s">
        <v>35</v>
      </c>
      <c r="CA281" s="42" t="s">
        <v>35</v>
      </c>
      <c r="CB281" s="42" t="s">
        <v>35</v>
      </c>
      <c r="CC281" s="42" t="s">
        <v>35</v>
      </c>
      <c r="CD281" s="42" t="s">
        <v>35</v>
      </c>
      <c r="CE281" s="42" t="s">
        <v>35</v>
      </c>
      <c r="CF281" s="42" t="s">
        <v>35</v>
      </c>
      <c r="CG281" s="42" t="s">
        <v>35</v>
      </c>
      <c r="CH281" s="42" t="s">
        <v>35</v>
      </c>
      <c r="CI281" s="42" t="s">
        <v>35</v>
      </c>
      <c r="CJ281" s="42" t="s">
        <v>35</v>
      </c>
      <c r="CK281" s="42" t="s">
        <v>35</v>
      </c>
      <c r="CL281" s="42" t="s">
        <v>35</v>
      </c>
      <c r="CM281" s="2"/>
      <c r="CN281" s="2"/>
      <c r="CO281" s="2"/>
      <c r="CP281" s="2"/>
      <c r="CQ281" s="2"/>
      <c r="CR281" s="2"/>
      <c r="CS281" s="2"/>
      <c r="CT281" s="2"/>
      <c r="CU281" s="2"/>
      <c r="CV281" s="2"/>
      <c r="CW281" s="2"/>
      <c r="CX281" s="2"/>
      <c r="CY281" s="2"/>
      <c r="CZ281" s="2"/>
    </row>
    <row r="282" s="341" customFormat="true" ht="15" customHeight="true" x14ac:dyDescent="0.2">
      <c r="AM282" s="182"/>
      <c r="AN282" s="182"/>
      <c r="AO282" s="182"/>
      <c r="AP282" s="182"/>
      <c r="AQ282" s="182"/>
      <c r="AR282" s="182"/>
      <c r="AS282" s="182"/>
      <c r="AT282" s="182"/>
      <c r="AU282" s="182"/>
      <c r="AV282" s="182"/>
      <c r="AW282" s="182"/>
      <c r="AX282" s="182"/>
      <c r="AY282" s="182"/>
      <c r="AZ282" s="182"/>
      <c r="BA282" s="799"/>
      <c r="BB282" s="625" t="s">
        <v>83</v>
      </c>
      <c r="BC282" s="59" t="s">
        <v>35</v>
      </c>
      <c r="BD282" s="52" t="s">
        <v>35</v>
      </c>
      <c r="BE282" s="52" t="s">
        <v>35</v>
      </c>
      <c r="BF282" s="52" t="s">
        <v>35</v>
      </c>
      <c r="BG282" s="47" t="s">
        <v>35</v>
      </c>
      <c r="BH282" s="59" t="s">
        <v>35</v>
      </c>
      <c r="BI282" s="52" t="s">
        <v>35</v>
      </c>
      <c r="BJ282" s="52" t="s">
        <v>35</v>
      </c>
      <c r="BK282" s="52" t="s">
        <v>35</v>
      </c>
      <c r="BL282" s="47" t="s">
        <v>35</v>
      </c>
      <c r="BM282" s="59" t="s">
        <v>35</v>
      </c>
      <c r="BN282" s="52" t="s">
        <v>35</v>
      </c>
      <c r="BO282" s="52" t="s">
        <v>35</v>
      </c>
      <c r="BP282" s="52" t="s">
        <v>35</v>
      </c>
      <c r="BQ282" s="47" t="s">
        <v>35</v>
      </c>
      <c r="BR282" s="59" t="s">
        <v>35</v>
      </c>
      <c r="BS282" s="52" t="s">
        <v>35</v>
      </c>
      <c r="BT282" s="52" t="s">
        <v>35</v>
      </c>
      <c r="BU282" s="52" t="s">
        <v>35</v>
      </c>
      <c r="BV282" s="52" t="s">
        <v>35</v>
      </c>
      <c r="BW282" s="52" t="s">
        <v>35</v>
      </c>
      <c r="BX282" s="52" t="s">
        <v>35</v>
      </c>
      <c r="BY282" s="42" t="s">
        <v>35</v>
      </c>
      <c r="BZ282" s="42" t="s">
        <v>35</v>
      </c>
      <c r="CA282" s="42" t="s">
        <v>35</v>
      </c>
      <c r="CB282" s="42" t="s">
        <v>35</v>
      </c>
      <c r="CC282" s="42" t="s">
        <v>35</v>
      </c>
      <c r="CD282" s="42" t="s">
        <v>35</v>
      </c>
      <c r="CE282" s="42" t="s">
        <v>35</v>
      </c>
      <c r="CF282" s="42" t="s">
        <v>35</v>
      </c>
      <c r="CG282" s="42" t="s">
        <v>35</v>
      </c>
      <c r="CH282" s="42" t="s">
        <v>35</v>
      </c>
      <c r="CI282" s="42" t="s">
        <v>35</v>
      </c>
      <c r="CJ282" s="42" t="s">
        <v>35</v>
      </c>
      <c r="CK282" s="42" t="s">
        <v>35</v>
      </c>
      <c r="CL282" s="42" t="s">
        <v>35</v>
      </c>
      <c r="CM282" s="2"/>
      <c r="CN282" s="2"/>
      <c r="CO282" s="2"/>
      <c r="CP282" s="2"/>
      <c r="CQ282" s="2"/>
      <c r="CR282" s="2"/>
      <c r="CS282" s="2"/>
      <c r="CT282" s="2"/>
      <c r="CU282" s="2"/>
      <c r="CV282" s="2"/>
      <c r="CW282" s="2"/>
      <c r="CX282" s="2"/>
      <c r="CY282" s="2"/>
      <c r="CZ282" s="2"/>
    </row>
    <row r="283" s="341" customFormat="true" ht="15" customHeight="true" x14ac:dyDescent="0.2">
      <c r="AM283" s="182"/>
      <c r="AN283" s="182"/>
      <c r="AO283" s="182"/>
      <c r="AP283" s="182"/>
      <c r="AQ283" s="182"/>
      <c r="AR283" s="182"/>
      <c r="AS283" s="182"/>
      <c r="AT283" s="182"/>
      <c r="AU283" s="182"/>
      <c r="AV283" s="182"/>
      <c r="AW283" s="182"/>
      <c r="AX283" s="182"/>
      <c r="AY283" s="182"/>
      <c r="AZ283" s="182"/>
      <c r="BA283" s="799"/>
      <c r="BB283" s="625" t="s">
        <v>84</v>
      </c>
      <c r="BC283" s="59" t="s">
        <v>35</v>
      </c>
      <c r="BD283" s="52" t="s">
        <v>35</v>
      </c>
      <c r="BE283" s="52" t="s">
        <v>35</v>
      </c>
      <c r="BF283" s="52" t="s">
        <v>35</v>
      </c>
      <c r="BG283" s="47" t="s">
        <v>35</v>
      </c>
      <c r="BH283" s="59" t="s">
        <v>35</v>
      </c>
      <c r="BI283" s="52" t="s">
        <v>35</v>
      </c>
      <c r="BJ283" s="52" t="s">
        <v>35</v>
      </c>
      <c r="BK283" s="52" t="s">
        <v>35</v>
      </c>
      <c r="BL283" s="47" t="s">
        <v>35</v>
      </c>
      <c r="BM283" s="59" t="s">
        <v>35</v>
      </c>
      <c r="BN283" s="52" t="s">
        <v>35</v>
      </c>
      <c r="BO283" s="52" t="s">
        <v>35</v>
      </c>
      <c r="BP283" s="52" t="s">
        <v>35</v>
      </c>
      <c r="BQ283" s="47" t="s">
        <v>35</v>
      </c>
      <c r="BR283" s="59" t="s">
        <v>35</v>
      </c>
      <c r="BS283" s="52" t="s">
        <v>35</v>
      </c>
      <c r="BT283" s="52" t="s">
        <v>35</v>
      </c>
      <c r="BU283" s="52" t="s">
        <v>35</v>
      </c>
      <c r="BV283" s="52" t="s">
        <v>35</v>
      </c>
      <c r="BW283" s="52" t="s">
        <v>35</v>
      </c>
      <c r="BX283" s="52" t="s">
        <v>35</v>
      </c>
      <c r="BY283" s="42" t="s">
        <v>35</v>
      </c>
      <c r="BZ283" s="42" t="s">
        <v>35</v>
      </c>
      <c r="CA283" s="42" t="s">
        <v>35</v>
      </c>
      <c r="CB283" s="42" t="s">
        <v>35</v>
      </c>
      <c r="CC283" s="42" t="s">
        <v>35</v>
      </c>
      <c r="CD283" s="42" t="s">
        <v>35</v>
      </c>
      <c r="CE283" s="42" t="s">
        <v>35</v>
      </c>
      <c r="CF283" s="42" t="s">
        <v>35</v>
      </c>
      <c r="CG283" s="42" t="s">
        <v>35</v>
      </c>
      <c r="CH283" s="42" t="s">
        <v>35</v>
      </c>
      <c r="CI283" s="42" t="s">
        <v>35</v>
      </c>
      <c r="CJ283" s="42" t="s">
        <v>35</v>
      </c>
      <c r="CK283" s="42" t="s">
        <v>35</v>
      </c>
      <c r="CL283" s="42" t="s">
        <v>35</v>
      </c>
      <c r="CM283" s="2"/>
      <c r="CN283" s="2"/>
      <c r="CO283" s="2"/>
      <c r="CP283" s="2"/>
      <c r="CQ283" s="2"/>
      <c r="CR283" s="2"/>
      <c r="CS283" s="2"/>
      <c r="CT283" s="2"/>
      <c r="CU283" s="2"/>
      <c r="CV283" s="2"/>
      <c r="CW283" s="2"/>
      <c r="CX283" s="2"/>
      <c r="CY283" s="2"/>
      <c r="CZ283" s="2"/>
    </row>
    <row r="284" s="341" customFormat="true" ht="15" customHeight="true" x14ac:dyDescent="0.2">
      <c r="AM284" s="182"/>
      <c r="AN284" s="182"/>
      <c r="AO284" s="182"/>
      <c r="AP284" s="182"/>
      <c r="AQ284" s="182"/>
      <c r="AR284" s="182"/>
      <c r="AS284" s="182"/>
      <c r="AT284" s="182"/>
      <c r="AU284" s="182"/>
      <c r="AV284" s="182"/>
      <c r="AW284" s="182"/>
      <c r="AX284" s="182"/>
      <c r="AY284" s="182"/>
      <c r="AZ284" s="182"/>
      <c r="BA284" s="800"/>
      <c r="BB284" s="629" t="s">
        <v>114</v>
      </c>
      <c r="BC284" s="58" t="s">
        <v>35</v>
      </c>
      <c r="BD284" s="54" t="s">
        <v>35</v>
      </c>
      <c r="BE284" s="54" t="s">
        <v>35</v>
      </c>
      <c r="BF284" s="54" t="s">
        <v>35</v>
      </c>
      <c r="BG284" s="49" t="s">
        <v>35</v>
      </c>
      <c r="BH284" s="58" t="s">
        <v>35</v>
      </c>
      <c r="BI284" s="54" t="s">
        <v>35</v>
      </c>
      <c r="BJ284" s="54" t="s">
        <v>35</v>
      </c>
      <c r="BK284" s="54" t="s">
        <v>35</v>
      </c>
      <c r="BL284" s="49" t="s">
        <v>35</v>
      </c>
      <c r="BM284" s="58" t="s">
        <v>35</v>
      </c>
      <c r="BN284" s="54" t="s">
        <v>35</v>
      </c>
      <c r="BO284" s="54" t="s">
        <v>35</v>
      </c>
      <c r="BP284" s="54" t="s">
        <v>35</v>
      </c>
      <c r="BQ284" s="49" t="s">
        <v>35</v>
      </c>
      <c r="BR284" s="58" t="s">
        <v>35</v>
      </c>
      <c r="BS284" s="54" t="s">
        <v>35</v>
      </c>
      <c r="BT284" s="54" t="s">
        <v>35</v>
      </c>
      <c r="BU284" s="54" t="s">
        <v>35</v>
      </c>
      <c r="BV284" s="54" t="s">
        <v>35</v>
      </c>
      <c r="BW284" s="54" t="s">
        <v>35</v>
      </c>
      <c r="BX284" s="54" t="s">
        <v>35</v>
      </c>
      <c r="BY284" s="43" t="s">
        <v>35</v>
      </c>
      <c r="BZ284" s="43" t="s">
        <v>35</v>
      </c>
      <c r="CA284" s="43" t="s">
        <v>35</v>
      </c>
      <c r="CB284" s="43" t="s">
        <v>35</v>
      </c>
      <c r="CC284" s="43" t="s">
        <v>35</v>
      </c>
      <c r="CD284" s="43" t="s">
        <v>35</v>
      </c>
      <c r="CE284" s="43" t="s">
        <v>35</v>
      </c>
      <c r="CF284" s="43" t="s">
        <v>35</v>
      </c>
      <c r="CG284" s="43" t="s">
        <v>35</v>
      </c>
      <c r="CH284" s="43" t="s">
        <v>35</v>
      </c>
      <c r="CI284" s="43" t="s">
        <v>35</v>
      </c>
      <c r="CJ284" s="43" t="s">
        <v>35</v>
      </c>
      <c r="CK284" s="43" t="s">
        <v>35</v>
      </c>
      <c r="CL284" s="43" t="s">
        <v>35</v>
      </c>
      <c r="CM284" s="2"/>
      <c r="CN284" s="2"/>
      <c r="CO284" s="2"/>
      <c r="CP284" s="2"/>
      <c r="CQ284" s="2"/>
      <c r="CR284" s="2"/>
      <c r="CS284" s="2"/>
      <c r="CT284" s="2"/>
      <c r="CU284" s="2"/>
      <c r="CV284" s="2"/>
      <c r="CW284" s="2"/>
      <c r="CX284" s="2"/>
      <c r="CY284" s="2"/>
      <c r="CZ284" s="2"/>
    </row>
    <row r="285" s="341" customFormat="true" ht="15" customHeight="true" x14ac:dyDescent="0.2">
      <c r="AM285" s="182"/>
      <c r="AN285" s="182"/>
      <c r="AO285" s="182"/>
      <c r="AP285" s="182"/>
      <c r="AQ285" s="182"/>
      <c r="AR285" s="182"/>
      <c r="AS285" s="182"/>
      <c r="AT285" s="182"/>
      <c r="AU285" s="182"/>
      <c r="AV285" s="182"/>
      <c r="AW285" s="182"/>
      <c r="AX285" s="182"/>
      <c r="AY285" s="182"/>
      <c r="AZ285" s="182"/>
      <c r="BA285" s="338"/>
      <c r="BB285" s="336"/>
      <c r="BC285" s="336"/>
      <c r="BD285" s="336"/>
      <c r="BE285" s="336"/>
      <c r="BF285" s="336"/>
      <c r="BG285" s="336"/>
      <c r="BH285" s="336"/>
      <c r="BI285" s="336"/>
      <c r="BJ285" s="336"/>
      <c r="BK285" s="336"/>
      <c r="BL285" s="336"/>
      <c r="BM285" s="336"/>
      <c r="BN285" s="336"/>
      <c r="BO285" s="336"/>
      <c r="BP285" s="336"/>
      <c r="BQ285" s="336"/>
      <c r="BR285" s="336"/>
      <c r="BS285" s="336"/>
      <c r="BT285" s="336"/>
      <c r="BU285" s="336"/>
      <c r="BV285" s="336"/>
      <c r="BW285" s="336"/>
      <c r="BX285" s="336"/>
      <c r="BY285" s="338"/>
      <c r="BZ285" s="373"/>
      <c r="CA285" s="373"/>
      <c r="CB285" s="373"/>
      <c r="CC285" s="373"/>
      <c r="CD285" s="373"/>
      <c r="CE285" s="373"/>
      <c r="CF285" s="373"/>
      <c r="CG285" s="373"/>
      <c r="CH285" s="373"/>
      <c r="CI285" s="373"/>
      <c r="CJ285" s="373"/>
      <c r="CK285" s="373"/>
      <c r="CL285" s="373"/>
      <c r="CM285" s="373"/>
      <c r="CN285" s="373"/>
      <c r="CO285" s="373"/>
      <c r="CP285" s="373"/>
      <c r="CQ285" s="373"/>
      <c r="CR285" s="373"/>
      <c r="CS285" s="373"/>
      <c r="CT285" s="373"/>
      <c r="CU285" s="373"/>
      <c r="CV285" s="373"/>
      <c r="CW285" s="373"/>
      <c r="CX285" s="373"/>
      <c r="CY285" s="373"/>
      <c r="CZ285" s="373"/>
    </row>
    <row r="286" s="341" customFormat="true" ht="15" customHeight="true" x14ac:dyDescent="0.2">
      <c r="AM286" s="182"/>
      <c r="AN286" s="182"/>
      <c r="AO286" s="182"/>
      <c r="AP286" s="182"/>
      <c r="AQ286" s="182"/>
      <c r="AR286" s="182"/>
      <c r="AS286" s="182"/>
      <c r="AT286" s="182"/>
      <c r="AU286" s="182"/>
      <c r="AV286" s="182"/>
      <c r="AW286" s="182"/>
      <c r="AX286" s="182"/>
      <c r="AY286" s="182"/>
      <c r="AZ286" s="182"/>
      <c r="BA286" s="338"/>
      <c r="BB286" s="336"/>
      <c r="BC286" s="336"/>
      <c r="BD286" s="336"/>
      <c r="BE286" s="336"/>
      <c r="BF286" s="336"/>
      <c r="BG286" s="336"/>
      <c r="BH286" s="336"/>
      <c r="BI286" s="336"/>
      <c r="BJ286" s="336"/>
      <c r="BK286" s="336"/>
      <c r="BL286" s="336"/>
      <c r="BM286" s="336"/>
      <c r="BN286" s="336"/>
      <c r="BO286" s="336"/>
      <c r="BP286" s="336"/>
      <c r="BQ286" s="336"/>
      <c r="BR286" s="336"/>
      <c r="BS286" s="336"/>
      <c r="BT286" s="336"/>
      <c r="BU286" s="336"/>
      <c r="BV286" s="336"/>
      <c r="BW286" s="336"/>
      <c r="BX286" s="336"/>
      <c r="BY286" s="338"/>
      <c r="BZ286" s="373"/>
      <c r="CA286" s="373"/>
      <c r="CB286" s="373"/>
      <c r="CC286" s="373"/>
      <c r="CD286" s="373"/>
      <c r="CE286" s="373"/>
      <c r="CF286" s="373"/>
      <c r="CG286" s="373"/>
      <c r="CH286" s="373"/>
      <c r="CI286" s="373"/>
      <c r="CJ286" s="373"/>
      <c r="CK286" s="373"/>
      <c r="CL286" s="373"/>
      <c r="CM286" s="373"/>
      <c r="CN286" s="373"/>
      <c r="CO286" s="373"/>
      <c r="CP286" s="373"/>
      <c r="CQ286" s="373"/>
      <c r="CR286" s="373"/>
      <c r="CS286" s="373"/>
      <c r="CT286" s="373"/>
      <c r="CU286" s="373"/>
      <c r="CV286" s="373"/>
      <c r="CW286" s="373"/>
      <c r="CX286" s="373"/>
      <c r="CY286" s="373"/>
      <c r="CZ286" s="373"/>
    </row>
    <row r="287" s="341" customFormat="true" ht="15" customHeight="true" x14ac:dyDescent="0.2">
      <c r="AM287" s="182"/>
      <c r="AN287" s="182"/>
      <c r="AO287" s="182"/>
      <c r="AP287" s="182"/>
      <c r="AQ287" s="182"/>
      <c r="AR287" s="182"/>
      <c r="AS287" s="182"/>
      <c r="AT287" s="182"/>
      <c r="AU287" s="182"/>
      <c r="AV287" s="182"/>
      <c r="AW287" s="182"/>
      <c r="AX287" s="182"/>
      <c r="AY287" s="182"/>
      <c r="AZ287" s="182"/>
      <c r="BA287" s="338"/>
      <c r="BB287" s="336"/>
      <c r="BC287" s="336"/>
      <c r="BD287" s="336"/>
      <c r="BE287" s="336"/>
      <c r="BF287" s="336"/>
      <c r="BG287" s="336"/>
      <c r="BH287" s="336"/>
      <c r="BI287" s="336"/>
      <c r="BJ287" s="336"/>
      <c r="BK287" s="336"/>
      <c r="BL287" s="336"/>
      <c r="BM287" s="336"/>
      <c r="BN287" s="336"/>
      <c r="BO287" s="336"/>
      <c r="BP287" s="336"/>
      <c r="BQ287" s="336"/>
      <c r="BR287" s="336"/>
      <c r="BS287" s="336"/>
      <c r="BT287" s="336"/>
      <c r="BU287" s="336"/>
      <c r="BV287" s="336"/>
      <c r="BW287" s="336"/>
      <c r="BX287" s="336"/>
      <c r="BY287" s="338"/>
      <c r="BZ287" s="373"/>
      <c r="CA287" s="373"/>
      <c r="CB287" s="373"/>
      <c r="CC287" s="373"/>
      <c r="CD287" s="373"/>
      <c r="CE287" s="373"/>
      <c r="CF287" s="373"/>
      <c r="CG287" s="373"/>
      <c r="CH287" s="373"/>
      <c r="CI287" s="373"/>
      <c r="CJ287" s="373"/>
      <c r="CK287" s="373"/>
      <c r="CL287" s="373"/>
      <c r="CM287" s="373"/>
      <c r="CN287" s="373"/>
      <c r="CO287" s="373"/>
      <c r="CP287" s="373"/>
      <c r="CQ287" s="373"/>
      <c r="CR287" s="373"/>
      <c r="CS287" s="373"/>
      <c r="CT287" s="373"/>
      <c r="CU287" s="373"/>
      <c r="CV287" s="373"/>
      <c r="CW287" s="373"/>
      <c r="CX287" s="373"/>
      <c r="CY287" s="373"/>
      <c r="CZ287" s="373"/>
    </row>
    <row r="288" s="341" customFormat="true" ht="15" customHeight="true" x14ac:dyDescent="0.2">
      <c r="AM288" s="182"/>
      <c r="AN288" s="182"/>
      <c r="AO288" s="182"/>
      <c r="AP288" s="182"/>
      <c r="AQ288" s="182"/>
      <c r="AR288" s="182"/>
      <c r="AS288" s="182"/>
      <c r="AT288" s="182"/>
      <c r="AU288" s="182"/>
      <c r="AV288" s="182"/>
      <c r="AW288" s="182"/>
      <c r="AX288" s="182"/>
      <c r="AY288" s="182"/>
      <c r="AZ288" s="182"/>
      <c r="BA288" s="338"/>
      <c r="BB288" s="336"/>
      <c r="BC288" s="336"/>
      <c r="BD288" s="336"/>
      <c r="BE288" s="336"/>
      <c r="BF288" s="336"/>
      <c r="BG288" s="336"/>
      <c r="BH288" s="336"/>
      <c r="BI288" s="336"/>
      <c r="BJ288" s="336"/>
      <c r="BK288" s="336"/>
      <c r="BL288" s="336"/>
      <c r="BM288" s="336"/>
      <c r="BN288" s="336"/>
      <c r="BO288" s="336"/>
      <c r="BP288" s="336"/>
      <c r="BQ288" s="336"/>
      <c r="BR288" s="336"/>
      <c r="BS288" s="336"/>
      <c r="BT288" s="336"/>
      <c r="BU288" s="336"/>
      <c r="BV288" s="336"/>
      <c r="BW288" s="336"/>
      <c r="BX288" s="336"/>
      <c r="BY288" s="338"/>
      <c r="BZ288" s="373"/>
      <c r="CA288" s="373"/>
      <c r="CB288" s="373"/>
      <c r="CC288" s="373"/>
      <c r="CD288" s="373"/>
      <c r="CE288" s="373"/>
      <c r="CF288" s="373"/>
      <c r="CG288" s="373"/>
      <c r="CH288" s="373"/>
      <c r="CI288" s="373"/>
      <c r="CJ288" s="373"/>
      <c r="CK288" s="373"/>
      <c r="CL288" s="373"/>
      <c r="CM288" s="373"/>
      <c r="CN288" s="373"/>
      <c r="CO288" s="373"/>
      <c r="CP288" s="373"/>
      <c r="CQ288" s="373"/>
      <c r="CR288" s="373"/>
      <c r="CS288" s="373"/>
      <c r="CT288" s="373"/>
      <c r="CU288" s="373"/>
      <c r="CV288" s="373"/>
      <c r="CW288" s="373"/>
      <c r="CX288" s="373"/>
      <c r="CY288" s="373"/>
      <c r="CZ288" s="373"/>
    </row>
    <row r="289" s="341" customFormat="true" ht="15" customHeight="true" x14ac:dyDescent="0.2">
      <c r="AM289" s="182"/>
      <c r="AN289" s="182"/>
      <c r="AO289" s="182"/>
      <c r="AP289" s="182"/>
      <c r="AQ289" s="182"/>
      <c r="AR289" s="182"/>
      <c r="AS289" s="182"/>
      <c r="AT289" s="182"/>
      <c r="AU289" s="182"/>
      <c r="AV289" s="182"/>
      <c r="AW289" s="182"/>
      <c r="AX289" s="182"/>
      <c r="AY289" s="182"/>
      <c r="AZ289" s="182"/>
      <c r="BA289" s="338"/>
      <c r="BB289" s="336"/>
      <c r="BC289" s="336"/>
      <c r="BD289" s="336"/>
      <c r="BE289" s="336"/>
      <c r="BF289" s="336"/>
      <c r="BG289" s="336"/>
      <c r="BH289" s="336"/>
      <c r="BI289" s="336"/>
      <c r="BJ289" s="336"/>
      <c r="BK289" s="336"/>
      <c r="BL289" s="336"/>
      <c r="BM289" s="336"/>
      <c r="BN289" s="336"/>
      <c r="BO289" s="336"/>
      <c r="BP289" s="336"/>
      <c r="BQ289" s="336"/>
      <c r="BR289" s="336"/>
      <c r="BS289" s="336"/>
      <c r="BT289" s="336"/>
      <c r="BU289" s="336"/>
      <c r="BV289" s="336"/>
      <c r="BW289" s="336"/>
      <c r="BX289" s="336"/>
      <c r="BY289" s="338"/>
      <c r="BZ289" s="373"/>
      <c r="CA289" s="373"/>
      <c r="CB289" s="373"/>
      <c r="CC289" s="373"/>
      <c r="CD289" s="373"/>
      <c r="CE289" s="373"/>
      <c r="CF289" s="373"/>
      <c r="CG289" s="373"/>
      <c r="CH289" s="373"/>
      <c r="CI289" s="373"/>
      <c r="CJ289" s="373"/>
      <c r="CK289" s="373"/>
      <c r="CL289" s="373"/>
      <c r="CM289" s="373"/>
      <c r="CN289" s="373"/>
      <c r="CO289" s="373"/>
      <c r="CP289" s="373"/>
      <c r="CQ289" s="373"/>
      <c r="CR289" s="373"/>
      <c r="CS289" s="373"/>
      <c r="CT289" s="373"/>
      <c r="CU289" s="373"/>
      <c r="CV289" s="373"/>
      <c r="CW289" s="373"/>
      <c r="CX289" s="373"/>
      <c r="CY289" s="373"/>
      <c r="CZ289" s="373"/>
    </row>
    <row r="290" s="341" customFormat="true" ht="15" customHeight="true" x14ac:dyDescent="0.2">
      <c r="AM290" s="182"/>
      <c r="AN290" s="182"/>
      <c r="AO290" s="182"/>
      <c r="AP290" s="182"/>
      <c r="AQ290" s="182"/>
      <c r="AR290" s="182"/>
      <c r="AS290" s="182"/>
      <c r="AT290" s="182"/>
      <c r="AU290" s="182"/>
      <c r="AV290" s="182"/>
      <c r="AW290" s="182"/>
      <c r="AX290" s="182"/>
      <c r="AY290" s="182"/>
      <c r="AZ290" s="182"/>
      <c r="BA290" s="338"/>
      <c r="BB290" s="336"/>
      <c r="BC290" s="336"/>
      <c r="BD290" s="336"/>
      <c r="BE290" s="336"/>
      <c r="BF290" s="336"/>
      <c r="BG290" s="336"/>
      <c r="BH290" s="336"/>
      <c r="BI290" s="336"/>
      <c r="BJ290" s="336"/>
      <c r="BK290" s="336"/>
      <c r="BL290" s="336"/>
      <c r="BM290" s="336"/>
      <c r="BN290" s="336"/>
      <c r="BO290" s="336"/>
      <c r="BP290" s="336"/>
      <c r="BQ290" s="336"/>
      <c r="BR290" s="336"/>
      <c r="BS290" s="336"/>
      <c r="BT290" s="336"/>
      <c r="BU290" s="336"/>
      <c r="BV290" s="336"/>
      <c r="BW290" s="336"/>
      <c r="BX290" s="336"/>
      <c r="BY290" s="338"/>
      <c r="BZ290" s="373"/>
      <c r="CA290" s="373"/>
      <c r="CB290" s="373"/>
      <c r="CC290" s="373"/>
      <c r="CD290" s="373"/>
      <c r="CE290" s="373"/>
      <c r="CF290" s="373"/>
      <c r="CG290" s="373"/>
      <c r="CH290" s="373"/>
      <c r="CI290" s="373"/>
      <c r="CJ290" s="373"/>
      <c r="CK290" s="373"/>
      <c r="CL290" s="373"/>
      <c r="CM290" s="373"/>
      <c r="CN290" s="373"/>
      <c r="CO290" s="373"/>
      <c r="CP290" s="373"/>
      <c r="CQ290" s="373"/>
      <c r="CR290" s="373"/>
      <c r="CS290" s="373"/>
      <c r="CT290" s="373"/>
      <c r="CU290" s="373"/>
      <c r="CV290" s="373"/>
      <c r="CW290" s="373"/>
      <c r="CX290" s="373"/>
      <c r="CY290" s="373"/>
      <c r="CZ290" s="373"/>
    </row>
    <row r="291" s="341" customFormat="true" ht="15" customHeight="true" x14ac:dyDescent="0.2">
      <c r="AM291" s="182"/>
      <c r="AN291" s="182"/>
      <c r="AO291" s="182"/>
      <c r="AP291" s="182"/>
      <c r="AQ291" s="182"/>
      <c r="AR291" s="182"/>
      <c r="AS291" s="182"/>
      <c r="AT291" s="182"/>
      <c r="AU291" s="182"/>
      <c r="AV291" s="182"/>
      <c r="AW291" s="182"/>
      <c r="AX291" s="182"/>
      <c r="AY291" s="182"/>
      <c r="AZ291" s="182"/>
      <c r="BA291" s="338"/>
      <c r="BB291" s="336"/>
      <c r="BC291" s="336"/>
      <c r="BD291" s="336"/>
      <c r="BE291" s="336"/>
      <c r="BF291" s="336"/>
      <c r="BG291" s="336"/>
      <c r="BH291" s="336"/>
      <c r="BI291" s="336"/>
      <c r="BJ291" s="336"/>
      <c r="BK291" s="336"/>
      <c r="BL291" s="336"/>
      <c r="BM291" s="336"/>
      <c r="BN291" s="336"/>
      <c r="BO291" s="336"/>
      <c r="BP291" s="336"/>
      <c r="BQ291" s="336"/>
      <c r="BR291" s="336"/>
      <c r="BS291" s="336"/>
      <c r="BT291" s="336"/>
      <c r="BU291" s="336"/>
      <c r="BV291" s="336"/>
      <c r="BW291" s="336"/>
      <c r="BX291" s="336"/>
      <c r="BY291" s="338"/>
      <c r="BZ291" s="373"/>
      <c r="CA291" s="373"/>
      <c r="CB291" s="373"/>
      <c r="CC291" s="373"/>
      <c r="CD291" s="373"/>
      <c r="CE291" s="373"/>
      <c r="CF291" s="373"/>
      <c r="CG291" s="373"/>
      <c r="CH291" s="373"/>
      <c r="CI291" s="373"/>
      <c r="CJ291" s="373"/>
      <c r="CK291" s="373"/>
      <c r="CL291" s="373"/>
      <c r="CM291" s="373"/>
      <c r="CN291" s="373"/>
      <c r="CO291" s="373"/>
      <c r="CP291" s="373"/>
      <c r="CQ291" s="373"/>
      <c r="CR291" s="373"/>
      <c r="CS291" s="373"/>
      <c r="CT291" s="373"/>
      <c r="CU291" s="373"/>
      <c r="CV291" s="373"/>
      <c r="CW291" s="373"/>
      <c r="CX291" s="373"/>
      <c r="CY291" s="373"/>
      <c r="CZ291" s="373"/>
    </row>
    <row r="292" s="341" customFormat="true" ht="15" customHeight="true" x14ac:dyDescent="0.2">
      <c r="AM292" s="182"/>
      <c r="AN292" s="182"/>
      <c r="AO292" s="182"/>
      <c r="AP292" s="182"/>
      <c r="AQ292" s="182"/>
      <c r="AR292" s="182"/>
      <c r="AS292" s="182"/>
      <c r="AT292" s="182"/>
      <c r="AU292" s="182"/>
      <c r="AV292" s="182"/>
      <c r="AW292" s="182"/>
      <c r="AX292" s="182"/>
      <c r="AY292" s="182"/>
      <c r="AZ292" s="182"/>
      <c r="BA292" s="338"/>
      <c r="BB292" s="336"/>
      <c r="BC292" s="336"/>
      <c r="BD292" s="336"/>
      <c r="BE292" s="336"/>
      <c r="BF292" s="336"/>
      <c r="BG292" s="336"/>
      <c r="BH292" s="336"/>
      <c r="BI292" s="336"/>
      <c r="BJ292" s="336"/>
      <c r="BK292" s="336"/>
      <c r="BL292" s="336"/>
      <c r="BM292" s="336"/>
      <c r="BN292" s="336"/>
      <c r="BO292" s="336"/>
      <c r="BP292" s="336"/>
      <c r="BQ292" s="336"/>
      <c r="BR292" s="336"/>
      <c r="BS292" s="336"/>
      <c r="BT292" s="336"/>
      <c r="BU292" s="336"/>
      <c r="BV292" s="336"/>
      <c r="BW292" s="336"/>
      <c r="BX292" s="336"/>
      <c r="BY292" s="338"/>
      <c r="BZ292" s="373"/>
      <c r="CA292" s="373"/>
      <c r="CB292" s="373"/>
      <c r="CC292" s="373"/>
      <c r="CD292" s="373"/>
      <c r="CE292" s="373"/>
      <c r="CF292" s="373"/>
      <c r="CG292" s="373"/>
      <c r="CH292" s="373"/>
      <c r="CI292" s="373"/>
      <c r="CJ292" s="373"/>
      <c r="CK292" s="373"/>
      <c r="CL292" s="373"/>
      <c r="CM292" s="373"/>
      <c r="CN292" s="373"/>
      <c r="CO292" s="373"/>
      <c r="CP292" s="373"/>
      <c r="CQ292" s="373"/>
      <c r="CR292" s="373"/>
      <c r="CS292" s="373"/>
      <c r="CT292" s="373"/>
      <c r="CU292" s="373"/>
      <c r="CV292" s="373"/>
      <c r="CW292" s="373"/>
      <c r="CX292" s="373"/>
      <c r="CY292" s="373"/>
      <c r="CZ292" s="373"/>
    </row>
    <row r="293" s="341" customFormat="true" ht="15" customHeight="true" x14ac:dyDescent="0.2">
      <c r="AM293" s="182"/>
      <c r="AN293" s="182"/>
      <c r="AO293" s="182"/>
      <c r="AP293" s="182"/>
      <c r="AQ293" s="182"/>
      <c r="AR293" s="182"/>
      <c r="AS293" s="182"/>
      <c r="AT293" s="182"/>
      <c r="AU293" s="182"/>
      <c r="AV293" s="182"/>
      <c r="AW293" s="182"/>
      <c r="AX293" s="182"/>
      <c r="AY293" s="182"/>
      <c r="AZ293" s="182"/>
      <c r="BA293" s="338"/>
      <c r="BB293" s="336"/>
      <c r="BC293" s="336"/>
      <c r="BD293" s="336"/>
      <c r="BE293" s="336"/>
      <c r="BF293" s="336"/>
      <c r="BG293" s="336"/>
      <c r="BH293" s="336"/>
      <c r="BI293" s="336"/>
      <c r="BJ293" s="336"/>
      <c r="BK293" s="336"/>
      <c r="BL293" s="336"/>
      <c r="BM293" s="336"/>
      <c r="BN293" s="336"/>
      <c r="BO293" s="336"/>
      <c r="BP293" s="336"/>
      <c r="BQ293" s="336"/>
      <c r="BR293" s="336"/>
      <c r="BS293" s="336"/>
      <c r="BT293" s="336"/>
      <c r="BU293" s="336"/>
      <c r="BV293" s="336"/>
      <c r="BW293" s="336"/>
      <c r="BX293" s="336"/>
      <c r="BY293" s="338"/>
      <c r="BZ293" s="373"/>
      <c r="CA293" s="373"/>
      <c r="CB293" s="373"/>
      <c r="CC293" s="373"/>
      <c r="CD293" s="373"/>
      <c r="CE293" s="373"/>
      <c r="CF293" s="373"/>
      <c r="CG293" s="373"/>
      <c r="CH293" s="373"/>
      <c r="CI293" s="373"/>
      <c r="CJ293" s="373"/>
      <c r="CK293" s="373"/>
      <c r="CL293" s="373"/>
      <c r="CM293" s="373"/>
      <c r="CN293" s="373"/>
      <c r="CO293" s="373"/>
      <c r="CP293" s="373"/>
      <c r="CQ293" s="373"/>
      <c r="CR293" s="373"/>
      <c r="CS293" s="373"/>
      <c r="CT293" s="373"/>
      <c r="CU293" s="373"/>
      <c r="CV293" s="373"/>
      <c r="CW293" s="373"/>
      <c r="CX293" s="373"/>
      <c r="CY293" s="373"/>
      <c r="CZ293" s="373"/>
    </row>
    <row r="294" s="341" customFormat="true" ht="15" customHeight="true" x14ac:dyDescent="0.2">
      <c r="AM294" s="182"/>
      <c r="AN294" s="182"/>
      <c r="AO294" s="182"/>
      <c r="AP294" s="182"/>
      <c r="AQ294" s="182"/>
      <c r="AR294" s="182"/>
      <c r="AS294" s="182"/>
      <c r="AT294" s="182"/>
      <c r="AU294" s="182"/>
      <c r="AV294" s="182"/>
      <c r="AW294" s="182"/>
      <c r="AX294" s="182"/>
      <c r="AY294" s="182"/>
      <c r="AZ294" s="182"/>
      <c r="BA294" s="338"/>
      <c r="BB294" s="336"/>
      <c r="BC294" s="336"/>
      <c r="BD294" s="336"/>
      <c r="BE294" s="336"/>
      <c r="BF294" s="336"/>
      <c r="BG294" s="336"/>
      <c r="BH294" s="336"/>
      <c r="BI294" s="336"/>
      <c r="BJ294" s="336"/>
      <c r="BK294" s="336"/>
      <c r="BL294" s="336"/>
      <c r="BM294" s="336"/>
      <c r="BN294" s="336"/>
      <c r="BO294" s="336"/>
      <c r="BP294" s="336"/>
      <c r="BQ294" s="336"/>
      <c r="BR294" s="336"/>
      <c r="BS294" s="336"/>
      <c r="BT294" s="336"/>
      <c r="BU294" s="336"/>
      <c r="BV294" s="336"/>
      <c r="BW294" s="336"/>
      <c r="BX294" s="336"/>
      <c r="BY294" s="338"/>
      <c r="BZ294" s="373"/>
      <c r="CA294" s="373"/>
      <c r="CB294" s="373"/>
      <c r="CC294" s="373"/>
      <c r="CD294" s="373"/>
      <c r="CE294" s="373"/>
      <c r="CF294" s="373"/>
      <c r="CG294" s="373"/>
      <c r="CH294" s="373"/>
      <c r="CI294" s="373"/>
      <c r="CJ294" s="373"/>
      <c r="CK294" s="373"/>
      <c r="CL294" s="373"/>
      <c r="CM294" s="373"/>
      <c r="CN294" s="373"/>
      <c r="CO294" s="373"/>
      <c r="CP294" s="373"/>
      <c r="CQ294" s="373"/>
      <c r="CR294" s="373"/>
      <c r="CS294" s="373"/>
      <c r="CT294" s="373"/>
      <c r="CU294" s="373"/>
      <c r="CV294" s="373"/>
      <c r="CW294" s="373"/>
      <c r="CX294" s="373"/>
      <c r="CY294" s="373"/>
      <c r="CZ294" s="373"/>
    </row>
    <row r="295" s="341" customFormat="true" ht="15" customHeight="true" x14ac:dyDescent="0.2">
      <c r="AM295" s="182"/>
      <c r="AN295" s="182"/>
      <c r="AO295" s="182"/>
      <c r="AP295" s="182"/>
      <c r="AQ295" s="182"/>
      <c r="AR295" s="182"/>
      <c r="AS295" s="182"/>
      <c r="AT295" s="182"/>
      <c r="AU295" s="182"/>
      <c r="AV295" s="182"/>
      <c r="AW295" s="182"/>
      <c r="AX295" s="182"/>
      <c r="AY295" s="182"/>
      <c r="AZ295" s="182"/>
      <c r="BA295" s="338"/>
      <c r="BB295" s="336"/>
      <c r="BC295" s="336"/>
      <c r="BD295" s="336"/>
      <c r="BE295" s="336"/>
      <c r="BF295" s="336"/>
      <c r="BG295" s="336"/>
      <c r="BH295" s="336"/>
      <c r="BI295" s="336"/>
      <c r="BJ295" s="336"/>
      <c r="BK295" s="336"/>
      <c r="BL295" s="336"/>
      <c r="BM295" s="336"/>
      <c r="BN295" s="336"/>
      <c r="BO295" s="336"/>
      <c r="BP295" s="336"/>
      <c r="BQ295" s="336"/>
      <c r="BR295" s="336"/>
      <c r="BS295" s="336"/>
      <c r="BT295" s="336"/>
      <c r="BU295" s="336"/>
      <c r="BV295" s="336"/>
      <c r="BW295" s="336"/>
      <c r="BX295" s="336"/>
      <c r="BY295" s="338"/>
      <c r="BZ295" s="373"/>
      <c r="CA295" s="373"/>
      <c r="CB295" s="373"/>
      <c r="CC295" s="373"/>
      <c r="CD295" s="373"/>
      <c r="CE295" s="373"/>
      <c r="CF295" s="373"/>
      <c r="CG295" s="373"/>
      <c r="CH295" s="373"/>
      <c r="CI295" s="373"/>
      <c r="CJ295" s="373"/>
      <c r="CK295" s="373"/>
      <c r="CL295" s="373"/>
      <c r="CM295" s="373"/>
      <c r="CN295" s="373"/>
      <c r="CO295" s="373"/>
      <c r="CP295" s="373"/>
      <c r="CQ295" s="373"/>
      <c r="CR295" s="373"/>
      <c r="CS295" s="373"/>
      <c r="CT295" s="373"/>
      <c r="CU295" s="373"/>
      <c r="CV295" s="373"/>
      <c r="CW295" s="373"/>
      <c r="CX295" s="373"/>
      <c r="CY295" s="373"/>
      <c r="CZ295" s="373"/>
    </row>
    <row r="296" s="341" customFormat="true" ht="15" customHeight="true" x14ac:dyDescent="0.2">
      <c r="AM296" s="182"/>
      <c r="AN296" s="182"/>
      <c r="AO296" s="182"/>
      <c r="AP296" s="182"/>
      <c r="AQ296" s="182"/>
      <c r="AR296" s="182"/>
      <c r="AS296" s="182"/>
      <c r="AT296" s="182"/>
      <c r="AU296" s="182"/>
      <c r="AV296" s="182"/>
      <c r="AW296" s="182"/>
      <c r="AX296" s="182"/>
      <c r="AY296" s="182"/>
      <c r="AZ296" s="182"/>
      <c r="BA296" s="338"/>
      <c r="BB296" s="336"/>
      <c r="BC296" s="336"/>
      <c r="BD296" s="336"/>
      <c r="BE296" s="336"/>
      <c r="BF296" s="336"/>
      <c r="BG296" s="336"/>
      <c r="BH296" s="336"/>
      <c r="BI296" s="336"/>
      <c r="BJ296" s="336"/>
      <c r="BK296" s="336"/>
      <c r="BL296" s="336"/>
      <c r="BM296" s="336"/>
      <c r="BN296" s="336"/>
      <c r="BO296" s="336"/>
      <c r="BP296" s="336"/>
      <c r="BQ296" s="336"/>
      <c r="BR296" s="336"/>
      <c r="BS296" s="336"/>
      <c r="BT296" s="336"/>
      <c r="BU296" s="336"/>
      <c r="BV296" s="336"/>
      <c r="BW296" s="336"/>
      <c r="BX296" s="336"/>
      <c r="BY296" s="338"/>
      <c r="BZ296" s="373"/>
      <c r="CA296" s="373"/>
      <c r="CB296" s="373"/>
      <c r="CC296" s="373"/>
      <c r="CD296" s="373"/>
      <c r="CE296" s="373"/>
      <c r="CF296" s="373"/>
      <c r="CG296" s="373"/>
      <c r="CH296" s="373"/>
      <c r="CI296" s="373"/>
      <c r="CJ296" s="373"/>
      <c r="CK296" s="373"/>
      <c r="CL296" s="373"/>
      <c r="CM296" s="373"/>
      <c r="CN296" s="373"/>
      <c r="CO296" s="373"/>
      <c r="CP296" s="373"/>
      <c r="CQ296" s="373"/>
      <c r="CR296" s="373"/>
      <c r="CS296" s="373"/>
      <c r="CT296" s="373"/>
      <c r="CU296" s="373"/>
      <c r="CV296" s="373"/>
      <c r="CW296" s="373"/>
      <c r="CX296" s="373"/>
      <c r="CY296" s="373"/>
      <c r="CZ296" s="373"/>
    </row>
    <row r="297" s="341" customFormat="true" ht="15" customHeight="true" x14ac:dyDescent="0.2">
      <c r="AM297" s="182"/>
      <c r="AN297" s="182"/>
      <c r="AO297" s="182"/>
      <c r="AP297" s="182"/>
      <c r="AQ297" s="182"/>
      <c r="AR297" s="182"/>
      <c r="AS297" s="182"/>
      <c r="AT297" s="182"/>
      <c r="AU297" s="182"/>
      <c r="AV297" s="182"/>
      <c r="AW297" s="182"/>
      <c r="AX297" s="182"/>
      <c r="AY297" s="182"/>
      <c r="AZ297" s="182"/>
      <c r="BA297" s="338"/>
      <c r="BB297" s="336"/>
      <c r="BC297" s="336"/>
      <c r="BD297" s="336"/>
      <c r="BE297" s="336"/>
      <c r="BF297" s="336"/>
      <c r="BG297" s="336"/>
      <c r="BH297" s="336"/>
      <c r="BI297" s="336"/>
      <c r="BJ297" s="336"/>
      <c r="BK297" s="336"/>
      <c r="BL297" s="336"/>
      <c r="BM297" s="336"/>
      <c r="BN297" s="336"/>
      <c r="BO297" s="336"/>
      <c r="BP297" s="336"/>
      <c r="BQ297" s="336"/>
      <c r="BR297" s="336"/>
      <c r="BS297" s="336"/>
      <c r="BT297" s="336"/>
      <c r="BU297" s="336"/>
      <c r="BV297" s="336"/>
      <c r="BW297" s="336"/>
      <c r="BX297" s="336"/>
      <c r="BY297" s="338"/>
      <c r="BZ297" s="373"/>
      <c r="CA297" s="373"/>
      <c r="CB297" s="373"/>
      <c r="CC297" s="373"/>
      <c r="CD297" s="373"/>
      <c r="CE297" s="373"/>
      <c r="CF297" s="373"/>
      <c r="CG297" s="373"/>
      <c r="CH297" s="373"/>
      <c r="CI297" s="373"/>
      <c r="CJ297" s="373"/>
      <c r="CK297" s="373"/>
      <c r="CL297" s="373"/>
      <c r="CM297" s="373"/>
      <c r="CN297" s="373"/>
      <c r="CO297" s="373"/>
      <c r="CP297" s="373"/>
      <c r="CQ297" s="373"/>
      <c r="CR297" s="373"/>
      <c r="CS297" s="373"/>
      <c r="CT297" s="373"/>
      <c r="CU297" s="373"/>
      <c r="CV297" s="373"/>
      <c r="CW297" s="373"/>
      <c r="CX297" s="373"/>
      <c r="CY297" s="373"/>
      <c r="CZ297" s="373"/>
    </row>
    <row r="298" s="341" customFormat="true" ht="15" customHeight="true" x14ac:dyDescent="0.2">
      <c r="AM298" s="182"/>
      <c r="AN298" s="182"/>
      <c r="AO298" s="182"/>
      <c r="AP298" s="182"/>
      <c r="AQ298" s="182"/>
      <c r="AR298" s="182"/>
      <c r="AS298" s="182"/>
      <c r="AT298" s="182"/>
      <c r="AU298" s="182"/>
      <c r="AV298" s="182"/>
      <c r="AW298" s="182"/>
      <c r="AX298" s="182"/>
      <c r="AY298" s="182"/>
      <c r="AZ298" s="182"/>
      <c r="BA298" s="338"/>
      <c r="BB298" s="336"/>
      <c r="BC298" s="336"/>
      <c r="BD298" s="336"/>
      <c r="BE298" s="336"/>
      <c r="BF298" s="336"/>
      <c r="BG298" s="336"/>
      <c r="BH298" s="336"/>
      <c r="BI298" s="336"/>
      <c r="BJ298" s="336"/>
      <c r="BK298" s="336"/>
      <c r="BL298" s="336"/>
      <c r="BM298" s="336"/>
      <c r="BN298" s="336"/>
      <c r="BO298" s="336"/>
      <c r="BP298" s="336"/>
      <c r="BQ298" s="336"/>
      <c r="BR298" s="336"/>
      <c r="BS298" s="336"/>
      <c r="BT298" s="336"/>
      <c r="BU298" s="336"/>
      <c r="BV298" s="336"/>
      <c r="BW298" s="336"/>
      <c r="BX298" s="336"/>
      <c r="BY298" s="338"/>
      <c r="BZ298" s="373"/>
      <c r="CA298" s="373"/>
      <c r="CB298" s="373"/>
      <c r="CC298" s="373"/>
      <c r="CD298" s="373"/>
      <c r="CE298" s="373"/>
      <c r="CF298" s="373"/>
      <c r="CG298" s="373"/>
      <c r="CH298" s="373"/>
      <c r="CI298" s="373"/>
      <c r="CJ298" s="373"/>
      <c r="CK298" s="373"/>
      <c r="CL298" s="373"/>
      <c r="CM298" s="373"/>
      <c r="CN298" s="373"/>
      <c r="CO298" s="373"/>
      <c r="CP298" s="373"/>
      <c r="CQ298" s="373"/>
      <c r="CR298" s="373"/>
      <c r="CS298" s="373"/>
      <c r="CT298" s="373"/>
      <c r="CU298" s="373"/>
      <c r="CV298" s="373"/>
      <c r="CW298" s="373"/>
      <c r="CX298" s="373"/>
      <c r="CY298" s="373"/>
      <c r="CZ298" s="373"/>
    </row>
    <row r="299" s="341" customFormat="true" ht="15" customHeight="true" x14ac:dyDescent="0.2">
      <c r="AM299" s="182"/>
      <c r="AN299" s="182"/>
      <c r="AO299" s="182"/>
      <c r="AP299" s="182"/>
      <c r="AQ299" s="182"/>
      <c r="AR299" s="182"/>
      <c r="AS299" s="182"/>
      <c r="AT299" s="182"/>
      <c r="AU299" s="182"/>
      <c r="AV299" s="182"/>
      <c r="AW299" s="182"/>
      <c r="AX299" s="182"/>
      <c r="AY299" s="182"/>
      <c r="AZ299" s="182"/>
      <c r="BA299" s="338"/>
      <c r="BB299" s="336"/>
      <c r="BC299" s="336"/>
      <c r="BD299" s="336"/>
      <c r="BE299" s="336"/>
      <c r="BF299" s="336"/>
      <c r="BG299" s="336"/>
      <c r="BH299" s="336"/>
      <c r="BI299" s="336"/>
      <c r="BJ299" s="336"/>
      <c r="BK299" s="336"/>
      <c r="BL299" s="336"/>
      <c r="BM299" s="336"/>
      <c r="BN299" s="336"/>
      <c r="BO299" s="336"/>
      <c r="BP299" s="336"/>
      <c r="BQ299" s="336"/>
      <c r="BR299" s="336"/>
      <c r="BS299" s="336"/>
      <c r="BT299" s="336"/>
      <c r="BU299" s="336"/>
      <c r="BV299" s="336"/>
      <c r="BW299" s="336"/>
      <c r="BX299" s="336"/>
      <c r="BY299" s="338"/>
      <c r="BZ299" s="373"/>
      <c r="CA299" s="373"/>
      <c r="CB299" s="373"/>
      <c r="CC299" s="373"/>
      <c r="CD299" s="373"/>
      <c r="CE299" s="373"/>
      <c r="CF299" s="373"/>
      <c r="CG299" s="373"/>
      <c r="CH299" s="373"/>
      <c r="CI299" s="373"/>
      <c r="CJ299" s="373"/>
      <c r="CK299" s="373"/>
      <c r="CL299" s="373"/>
      <c r="CM299" s="373"/>
      <c r="CN299" s="373"/>
      <c r="CO299" s="373"/>
      <c r="CP299" s="373"/>
      <c r="CQ299" s="373"/>
      <c r="CR299" s="373"/>
      <c r="CS299" s="373"/>
      <c r="CT299" s="373"/>
      <c r="CU299" s="373"/>
      <c r="CV299" s="373"/>
      <c r="CW299" s="373"/>
      <c r="CX299" s="373"/>
      <c r="CY299" s="373"/>
      <c r="CZ299" s="373"/>
    </row>
    <row r="300" s="341" customFormat="true" ht="15" customHeight="true" x14ac:dyDescent="0.2">
      <c r="AM300" s="182"/>
      <c r="AN300" s="182"/>
      <c r="AO300" s="182"/>
      <c r="AP300" s="182"/>
      <c r="AQ300" s="182"/>
      <c r="AR300" s="182"/>
      <c r="AS300" s="182"/>
      <c r="AT300" s="182"/>
      <c r="AU300" s="182"/>
      <c r="AV300" s="182"/>
      <c r="AW300" s="182"/>
      <c r="AX300" s="182"/>
      <c r="AY300" s="182"/>
      <c r="AZ300" s="182"/>
      <c r="BA300" s="338"/>
      <c r="BB300" s="336"/>
      <c r="BC300" s="336"/>
      <c r="BD300" s="336"/>
      <c r="BE300" s="336"/>
      <c r="BF300" s="336"/>
      <c r="BG300" s="336"/>
      <c r="BH300" s="336"/>
      <c r="BI300" s="336"/>
      <c r="BJ300" s="336"/>
      <c r="BK300" s="336"/>
      <c r="BL300" s="336"/>
      <c r="BM300" s="336"/>
      <c r="BN300" s="336"/>
      <c r="BO300" s="336"/>
      <c r="BP300" s="336"/>
      <c r="BQ300" s="336"/>
      <c r="BR300" s="336"/>
      <c r="BS300" s="336"/>
      <c r="BT300" s="336"/>
      <c r="BU300" s="336"/>
      <c r="BV300" s="336"/>
      <c r="BW300" s="336"/>
      <c r="BX300" s="336"/>
      <c r="BY300" s="338"/>
      <c r="BZ300" s="373"/>
      <c r="CA300" s="373"/>
      <c r="CB300" s="373"/>
      <c r="CC300" s="373"/>
      <c r="CD300" s="373"/>
      <c r="CE300" s="373"/>
      <c r="CF300" s="373"/>
      <c r="CG300" s="373"/>
      <c r="CH300" s="373"/>
      <c r="CI300" s="373"/>
      <c r="CJ300" s="373"/>
      <c r="CK300" s="373"/>
      <c r="CL300" s="373"/>
      <c r="CM300" s="373"/>
      <c r="CN300" s="373"/>
      <c r="CO300" s="373"/>
      <c r="CP300" s="373"/>
      <c r="CQ300" s="373"/>
      <c r="CR300" s="373"/>
      <c r="CS300" s="373"/>
      <c r="CT300" s="373"/>
      <c r="CU300" s="373"/>
      <c r="CV300" s="373"/>
      <c r="CW300" s="373"/>
      <c r="CX300" s="373"/>
      <c r="CY300" s="373"/>
      <c r="CZ300" s="373"/>
    </row>
    <row r="301" s="341" customFormat="true" ht="15" customHeight="true" x14ac:dyDescent="0.2">
      <c r="AM301" s="182"/>
      <c r="AN301" s="182"/>
      <c r="AO301" s="182"/>
      <c r="AP301" s="182"/>
      <c r="AQ301" s="182"/>
      <c r="AR301" s="182"/>
      <c r="AS301" s="182"/>
      <c r="AT301" s="182"/>
      <c r="AU301" s="182"/>
      <c r="AV301" s="182"/>
      <c r="AW301" s="182"/>
      <c r="AX301" s="182"/>
      <c r="AY301" s="182"/>
      <c r="AZ301" s="182"/>
      <c r="BA301" s="338"/>
      <c r="BB301" s="336"/>
      <c r="BC301" s="336"/>
      <c r="BD301" s="336"/>
      <c r="BE301" s="336"/>
      <c r="BF301" s="336"/>
      <c r="BG301" s="336"/>
      <c r="BH301" s="336"/>
      <c r="BI301" s="336"/>
      <c r="BJ301" s="336"/>
      <c r="BK301" s="336"/>
      <c r="BL301" s="336"/>
      <c r="BM301" s="336"/>
      <c r="BN301" s="336"/>
      <c r="BO301" s="336"/>
      <c r="BP301" s="336"/>
      <c r="BQ301" s="336"/>
      <c r="BR301" s="336"/>
      <c r="BS301" s="336"/>
      <c r="BT301" s="336"/>
      <c r="BU301" s="336"/>
      <c r="BV301" s="336"/>
      <c r="BW301" s="336"/>
      <c r="BX301" s="336"/>
      <c r="BY301" s="338"/>
      <c r="BZ301" s="373"/>
      <c r="CA301" s="373"/>
      <c r="CB301" s="373"/>
      <c r="CC301" s="373"/>
      <c r="CD301" s="373"/>
      <c r="CE301" s="373"/>
      <c r="CF301" s="373"/>
      <c r="CG301" s="373"/>
      <c r="CH301" s="373"/>
      <c r="CI301" s="373"/>
      <c r="CJ301" s="373"/>
      <c r="CK301" s="373"/>
      <c r="CL301" s="373"/>
      <c r="CM301" s="373"/>
      <c r="CN301" s="373"/>
      <c r="CO301" s="373"/>
      <c r="CP301" s="373"/>
      <c r="CQ301" s="373"/>
      <c r="CR301" s="373"/>
      <c r="CS301" s="373"/>
      <c r="CT301" s="373"/>
      <c r="CU301" s="373"/>
      <c r="CV301" s="373"/>
      <c r="CW301" s="373"/>
      <c r="CX301" s="373"/>
      <c r="CY301" s="373"/>
      <c r="CZ301" s="373"/>
    </row>
    <row r="302" s="341" customFormat="true" ht="15" customHeight="true" x14ac:dyDescent="0.2">
      <c r="AM302" s="182"/>
      <c r="AN302" s="182"/>
      <c r="AO302" s="182"/>
      <c r="AP302" s="182"/>
      <c r="AQ302" s="182"/>
      <c r="AR302" s="182"/>
      <c r="AS302" s="182"/>
      <c r="AT302" s="182"/>
      <c r="AU302" s="182"/>
      <c r="AV302" s="182"/>
      <c r="AW302" s="182"/>
      <c r="AX302" s="182"/>
      <c r="AY302" s="182"/>
      <c r="AZ302" s="182"/>
      <c r="BA302" s="338"/>
      <c r="BB302" s="336"/>
      <c r="BC302" s="336"/>
      <c r="BD302" s="336"/>
      <c r="BE302" s="336"/>
      <c r="BF302" s="336"/>
      <c r="BG302" s="336"/>
      <c r="BH302" s="336"/>
      <c r="BI302" s="336"/>
      <c r="BJ302" s="336"/>
      <c r="BK302" s="336"/>
      <c r="BL302" s="336"/>
      <c r="BM302" s="336"/>
      <c r="BN302" s="336"/>
      <c r="BO302" s="336"/>
      <c r="BP302" s="336"/>
      <c r="BQ302" s="336"/>
      <c r="BR302" s="336"/>
      <c r="BS302" s="336"/>
      <c r="BT302" s="336"/>
      <c r="BU302" s="336"/>
      <c r="BV302" s="336"/>
      <c r="BW302" s="336"/>
      <c r="BX302" s="336"/>
      <c r="BY302" s="338"/>
      <c r="BZ302" s="373"/>
      <c r="CA302" s="373"/>
      <c r="CB302" s="373"/>
      <c r="CC302" s="373"/>
      <c r="CD302" s="373"/>
      <c r="CE302" s="373"/>
      <c r="CF302" s="373"/>
      <c r="CG302" s="373"/>
      <c r="CH302" s="373"/>
      <c r="CI302" s="373"/>
      <c r="CJ302" s="373"/>
      <c r="CK302" s="373"/>
      <c r="CL302" s="373"/>
      <c r="CM302" s="373"/>
      <c r="CN302" s="373"/>
      <c r="CO302" s="373"/>
      <c r="CP302" s="373"/>
      <c r="CQ302" s="373"/>
      <c r="CR302" s="373"/>
      <c r="CS302" s="373"/>
      <c r="CT302" s="373"/>
      <c r="CU302" s="373"/>
      <c r="CV302" s="373"/>
      <c r="CW302" s="373"/>
      <c r="CX302" s="373"/>
      <c r="CY302" s="373"/>
      <c r="CZ302" s="373"/>
    </row>
    <row r="303" s="341" customFormat="true" ht="15" customHeight="true" x14ac:dyDescent="0.2">
      <c r="AM303" s="182"/>
      <c r="AN303" s="182"/>
      <c r="AO303" s="182"/>
      <c r="AP303" s="182"/>
      <c r="AQ303" s="182"/>
      <c r="AR303" s="182"/>
      <c r="AS303" s="182"/>
      <c r="AT303" s="182"/>
      <c r="AU303" s="182"/>
      <c r="AV303" s="182"/>
      <c r="AW303" s="182"/>
      <c r="AX303" s="182"/>
      <c r="AY303" s="182"/>
      <c r="AZ303" s="182"/>
      <c r="BA303" s="338"/>
      <c r="BB303" s="336"/>
      <c r="BC303" s="336"/>
      <c r="BD303" s="336"/>
      <c r="BE303" s="336"/>
      <c r="BF303" s="336"/>
      <c r="BG303" s="336"/>
      <c r="BH303" s="336"/>
      <c r="BI303" s="336"/>
      <c r="BJ303" s="336"/>
      <c r="BK303" s="336"/>
      <c r="BL303" s="336"/>
      <c r="BM303" s="336"/>
      <c r="BN303" s="336"/>
      <c r="BO303" s="336"/>
      <c r="BP303" s="336"/>
      <c r="BQ303" s="336"/>
      <c r="BR303" s="336"/>
      <c r="BS303" s="336"/>
      <c r="BT303" s="336"/>
      <c r="BU303" s="336"/>
      <c r="BV303" s="336"/>
      <c r="BW303" s="336"/>
      <c r="BX303" s="336"/>
      <c r="BY303" s="338"/>
      <c r="BZ303" s="373"/>
      <c r="CA303" s="373"/>
      <c r="CB303" s="373"/>
      <c r="CC303" s="373"/>
      <c r="CD303" s="373"/>
      <c r="CE303" s="373"/>
      <c r="CF303" s="373"/>
      <c r="CG303" s="373"/>
      <c r="CH303" s="373"/>
      <c r="CI303" s="373"/>
      <c r="CJ303" s="373"/>
      <c r="CK303" s="373"/>
      <c r="CL303" s="373"/>
      <c r="CM303" s="373"/>
      <c r="CN303" s="373"/>
      <c r="CO303" s="373"/>
      <c r="CP303" s="373"/>
      <c r="CQ303" s="373"/>
      <c r="CR303" s="373"/>
      <c r="CS303" s="373"/>
      <c r="CT303" s="373"/>
      <c r="CU303" s="373"/>
      <c r="CV303" s="373"/>
      <c r="CW303" s="373"/>
      <c r="CX303" s="373"/>
      <c r="CY303" s="373"/>
      <c r="CZ303" s="373"/>
    </row>
    <row r="304" s="341" customFormat="true" ht="15" customHeight="true" x14ac:dyDescent="0.2">
      <c r="AM304" s="182"/>
      <c r="AN304" s="182"/>
      <c r="AO304" s="182"/>
      <c r="AP304" s="182"/>
      <c r="AQ304" s="182"/>
      <c r="AR304" s="182"/>
      <c r="AS304" s="182"/>
      <c r="AT304" s="182"/>
      <c r="AU304" s="182"/>
      <c r="AV304" s="182"/>
      <c r="AW304" s="182"/>
      <c r="AX304" s="182"/>
      <c r="AY304" s="182"/>
      <c r="AZ304" s="182"/>
      <c r="BA304" s="338"/>
      <c r="BB304" s="336"/>
      <c r="BC304" s="336"/>
      <c r="BD304" s="336"/>
      <c r="BE304" s="336"/>
      <c r="BF304" s="336"/>
      <c r="BG304" s="336"/>
      <c r="BH304" s="336"/>
      <c r="BI304" s="336"/>
      <c r="BJ304" s="336"/>
      <c r="BK304" s="336"/>
      <c r="BL304" s="336"/>
      <c r="BM304" s="336"/>
      <c r="BN304" s="336"/>
      <c r="BO304" s="336"/>
      <c r="BP304" s="336"/>
      <c r="BQ304" s="336"/>
      <c r="BR304" s="336"/>
      <c r="BS304" s="336"/>
      <c r="BT304" s="336"/>
      <c r="BU304" s="336"/>
      <c r="BV304" s="336"/>
      <c r="BW304" s="336"/>
      <c r="BX304" s="336"/>
      <c r="BY304" s="338"/>
      <c r="BZ304" s="373"/>
      <c r="CA304" s="373"/>
      <c r="CB304" s="373"/>
      <c r="CC304" s="373"/>
      <c r="CD304" s="373"/>
      <c r="CE304" s="373"/>
      <c r="CF304" s="373"/>
      <c r="CG304" s="373"/>
      <c r="CH304" s="373"/>
      <c r="CI304" s="373"/>
      <c r="CJ304" s="373"/>
      <c r="CK304" s="373"/>
      <c r="CL304" s="373"/>
      <c r="CM304" s="373"/>
      <c r="CN304" s="373"/>
      <c r="CO304" s="373"/>
      <c r="CP304" s="373"/>
      <c r="CQ304" s="373"/>
      <c r="CR304" s="373"/>
      <c r="CS304" s="373"/>
      <c r="CT304" s="373"/>
      <c r="CU304" s="373"/>
      <c r="CV304" s="373"/>
      <c r="CW304" s="373"/>
      <c r="CX304" s="373"/>
      <c r="CY304" s="373"/>
      <c r="CZ304" s="373"/>
    </row>
    <row r="305" s="341" customFormat="true" ht="15" customHeight="true" x14ac:dyDescent="0.2">
      <c r="AM305" s="182"/>
      <c r="AN305" s="182"/>
      <c r="AO305" s="182"/>
      <c r="AP305" s="182"/>
      <c r="AQ305" s="182"/>
      <c r="AR305" s="182"/>
      <c r="AS305" s="182"/>
      <c r="AT305" s="182"/>
      <c r="AU305" s="182"/>
      <c r="AV305" s="182"/>
      <c r="AW305" s="182"/>
      <c r="AX305" s="182"/>
      <c r="AY305" s="182"/>
      <c r="AZ305" s="182"/>
      <c r="BA305" s="338"/>
      <c r="BB305" s="336"/>
      <c r="BC305" s="336"/>
      <c r="BD305" s="336"/>
      <c r="BE305" s="336"/>
      <c r="BF305" s="336"/>
      <c r="BG305" s="336"/>
      <c r="BH305" s="336"/>
      <c r="BI305" s="336"/>
      <c r="BJ305" s="336"/>
      <c r="BK305" s="336"/>
      <c r="BL305" s="336"/>
      <c r="BM305" s="336"/>
      <c r="BN305" s="336"/>
      <c r="BO305" s="336"/>
      <c r="BP305" s="336"/>
      <c r="BQ305" s="336"/>
      <c r="BR305" s="336"/>
      <c r="BS305" s="336"/>
      <c r="BT305" s="336"/>
      <c r="BU305" s="336"/>
      <c r="BV305" s="336"/>
      <c r="BW305" s="336"/>
      <c r="BX305" s="336"/>
      <c r="BY305" s="338"/>
      <c r="BZ305" s="373"/>
      <c r="CA305" s="373"/>
      <c r="CB305" s="373"/>
      <c r="CC305" s="373"/>
      <c r="CD305" s="373"/>
      <c r="CE305" s="373"/>
      <c r="CF305" s="373"/>
      <c r="CG305" s="373"/>
      <c r="CH305" s="373"/>
      <c r="CI305" s="373"/>
      <c r="CJ305" s="373"/>
      <c r="CK305" s="373"/>
      <c r="CL305" s="373"/>
      <c r="CM305" s="373"/>
      <c r="CN305" s="373"/>
      <c r="CO305" s="373"/>
      <c r="CP305" s="373"/>
      <c r="CQ305" s="373"/>
      <c r="CR305" s="373"/>
      <c r="CS305" s="373"/>
      <c r="CT305" s="373"/>
      <c r="CU305" s="373"/>
      <c r="CV305" s="373"/>
      <c r="CW305" s="373"/>
      <c r="CX305" s="373"/>
      <c r="CY305" s="373"/>
      <c r="CZ305" s="373"/>
    </row>
    <row r="306" s="341" customFormat="true" ht="15" customHeight="true" x14ac:dyDescent="0.2">
      <c r="AM306" s="182"/>
      <c r="AN306" s="182"/>
      <c r="AO306" s="182"/>
      <c r="AP306" s="182"/>
      <c r="AQ306" s="182"/>
      <c r="AR306" s="182"/>
      <c r="AS306" s="182"/>
      <c r="AT306" s="182"/>
      <c r="AU306" s="182"/>
      <c r="AV306" s="182"/>
      <c r="AW306" s="182"/>
      <c r="AX306" s="182"/>
      <c r="AY306" s="182"/>
      <c r="AZ306" s="182"/>
      <c r="BA306" s="338"/>
      <c r="BB306" s="336"/>
      <c r="BC306" s="336"/>
      <c r="BD306" s="336"/>
      <c r="BE306" s="336"/>
      <c r="BF306" s="336"/>
      <c r="BG306" s="336"/>
      <c r="BH306" s="336"/>
      <c r="BI306" s="336"/>
      <c r="BJ306" s="336"/>
      <c r="BK306" s="336"/>
      <c r="BL306" s="336"/>
      <c r="BM306" s="336"/>
      <c r="BN306" s="336"/>
      <c r="BO306" s="336"/>
      <c r="BP306" s="336"/>
      <c r="BQ306" s="336"/>
      <c r="BR306" s="336"/>
      <c r="BS306" s="336"/>
      <c r="BT306" s="336"/>
      <c r="BU306" s="336"/>
      <c r="BV306" s="336"/>
      <c r="BW306" s="336"/>
      <c r="BX306" s="336"/>
      <c r="BY306" s="338"/>
      <c r="BZ306" s="373"/>
      <c r="CA306" s="373"/>
      <c r="CB306" s="373"/>
      <c r="CC306" s="373"/>
      <c r="CD306" s="373"/>
      <c r="CE306" s="373"/>
      <c r="CF306" s="373"/>
      <c r="CG306" s="373"/>
      <c r="CH306" s="373"/>
      <c r="CI306" s="373"/>
      <c r="CJ306" s="373"/>
      <c r="CK306" s="373"/>
      <c r="CL306" s="373"/>
      <c r="CM306" s="373"/>
      <c r="CN306" s="373"/>
      <c r="CO306" s="373"/>
      <c r="CP306" s="373"/>
      <c r="CQ306" s="373"/>
      <c r="CR306" s="373"/>
      <c r="CS306" s="373"/>
      <c r="CT306" s="373"/>
      <c r="CU306" s="373"/>
      <c r="CV306" s="373"/>
      <c r="CW306" s="373"/>
      <c r="CX306" s="373"/>
      <c r="CY306" s="373"/>
      <c r="CZ306" s="373"/>
    </row>
    <row r="307" s="341" customFormat="true" ht="15" customHeight="true" x14ac:dyDescent="0.2">
      <c r="AM307" s="182"/>
      <c r="AN307" s="182"/>
      <c r="AO307" s="182"/>
      <c r="AP307" s="182"/>
      <c r="AQ307" s="182"/>
      <c r="AR307" s="182"/>
      <c r="AS307" s="182"/>
      <c r="AT307" s="182"/>
      <c r="AU307" s="182"/>
      <c r="AV307" s="182"/>
      <c r="AW307" s="182"/>
      <c r="AX307" s="182"/>
      <c r="AY307" s="182"/>
      <c r="AZ307" s="182"/>
      <c r="BA307" s="338"/>
      <c r="BB307" s="336"/>
      <c r="BC307" s="336"/>
      <c r="BD307" s="336"/>
      <c r="BE307" s="336"/>
      <c r="BF307" s="336"/>
      <c r="BG307" s="336"/>
      <c r="BH307" s="336"/>
      <c r="BI307" s="336"/>
      <c r="BJ307" s="336"/>
      <c r="BK307" s="336"/>
      <c r="BL307" s="336"/>
      <c r="BM307" s="336"/>
      <c r="BN307" s="336"/>
      <c r="BO307" s="336"/>
      <c r="BP307" s="336"/>
      <c r="BQ307" s="336"/>
      <c r="BR307" s="336"/>
      <c r="BS307" s="336"/>
      <c r="BT307" s="336"/>
      <c r="BU307" s="336"/>
      <c r="BV307" s="336"/>
      <c r="BW307" s="336"/>
      <c r="BX307" s="336"/>
      <c r="BY307" s="338"/>
      <c r="BZ307" s="373"/>
      <c r="CA307" s="373"/>
      <c r="CB307" s="373"/>
      <c r="CC307" s="373"/>
      <c r="CD307" s="373"/>
      <c r="CE307" s="373"/>
      <c r="CF307" s="373"/>
      <c r="CG307" s="373"/>
      <c r="CH307" s="373"/>
      <c r="CI307" s="373"/>
      <c r="CJ307" s="373"/>
      <c r="CK307" s="373"/>
      <c r="CL307" s="373"/>
      <c r="CM307" s="373"/>
      <c r="CN307" s="373"/>
      <c r="CO307" s="373"/>
      <c r="CP307" s="373"/>
      <c r="CQ307" s="373"/>
      <c r="CR307" s="373"/>
      <c r="CS307" s="373"/>
      <c r="CT307" s="373"/>
      <c r="CU307" s="373"/>
      <c r="CV307" s="373"/>
      <c r="CW307" s="373"/>
      <c r="CX307" s="373"/>
      <c r="CY307" s="373"/>
      <c r="CZ307" s="373"/>
    </row>
    <row r="308" s="341" customFormat="true" ht="15" customHeight="true" x14ac:dyDescent="0.2">
      <c r="AM308" s="182"/>
      <c r="AN308" s="182"/>
      <c r="AO308" s="182"/>
      <c r="AP308" s="182"/>
      <c r="AQ308" s="182"/>
      <c r="AR308" s="182"/>
      <c r="AS308" s="182"/>
      <c r="AT308" s="182"/>
      <c r="AU308" s="182"/>
      <c r="AV308" s="182"/>
      <c r="AW308" s="182"/>
      <c r="AX308" s="182"/>
      <c r="AY308" s="182"/>
      <c r="AZ308" s="182"/>
      <c r="BA308" s="338"/>
      <c r="BB308" s="336"/>
      <c r="BC308" s="336"/>
      <c r="BD308" s="336"/>
      <c r="BE308" s="336"/>
      <c r="BF308" s="336"/>
      <c r="BG308" s="336"/>
      <c r="BH308" s="336"/>
      <c r="BI308" s="336"/>
      <c r="BJ308" s="336"/>
      <c r="BK308" s="336"/>
      <c r="BL308" s="336"/>
      <c r="BM308" s="336"/>
      <c r="BN308" s="336"/>
      <c r="BO308" s="336"/>
      <c r="BP308" s="336"/>
      <c r="BQ308" s="336"/>
      <c r="BR308" s="336"/>
      <c r="BS308" s="336"/>
      <c r="BT308" s="336"/>
      <c r="BU308" s="336"/>
      <c r="BV308" s="336"/>
      <c r="BW308" s="336"/>
      <c r="BX308" s="336"/>
      <c r="BY308" s="338"/>
      <c r="BZ308" s="373"/>
      <c r="CA308" s="373"/>
      <c r="CB308" s="373"/>
      <c r="CC308" s="373"/>
      <c r="CD308" s="373"/>
      <c r="CE308" s="373"/>
      <c r="CF308" s="373"/>
      <c r="CG308" s="373"/>
      <c r="CH308" s="373"/>
      <c r="CI308" s="373"/>
      <c r="CJ308" s="373"/>
      <c r="CK308" s="373"/>
      <c r="CL308" s="373"/>
      <c r="CM308" s="373"/>
      <c r="CN308" s="373"/>
      <c r="CO308" s="373"/>
      <c r="CP308" s="373"/>
      <c r="CQ308" s="373"/>
      <c r="CR308" s="373"/>
      <c r="CS308" s="373"/>
      <c r="CT308" s="373"/>
      <c r="CU308" s="373"/>
      <c r="CV308" s="373"/>
      <c r="CW308" s="373"/>
      <c r="CX308" s="373"/>
      <c r="CY308" s="373"/>
      <c r="CZ308" s="373"/>
    </row>
    <row r="309" s="341" customFormat="true" ht="15" customHeight="true" x14ac:dyDescent="0.2">
      <c r="AM309" s="182"/>
      <c r="AN309" s="182"/>
      <c r="AO309" s="182"/>
      <c r="AP309" s="182"/>
      <c r="AQ309" s="182"/>
      <c r="AR309" s="182"/>
      <c r="AS309" s="182"/>
      <c r="AT309" s="182"/>
      <c r="AU309" s="182"/>
      <c r="AV309" s="182"/>
      <c r="AW309" s="182"/>
      <c r="AX309" s="182"/>
      <c r="AY309" s="182"/>
      <c r="AZ309" s="182"/>
      <c r="BA309" s="338"/>
      <c r="BB309" s="336"/>
      <c r="BC309" s="336"/>
      <c r="BD309" s="336"/>
      <c r="BE309" s="336"/>
      <c r="BF309" s="336"/>
      <c r="BG309" s="336"/>
      <c r="BH309" s="336"/>
      <c r="BI309" s="336"/>
      <c r="BJ309" s="336"/>
      <c r="BK309" s="336"/>
      <c r="BL309" s="336"/>
      <c r="BM309" s="336"/>
      <c r="BN309" s="336"/>
      <c r="BO309" s="336"/>
      <c r="BP309" s="336"/>
      <c r="BQ309" s="336"/>
      <c r="BR309" s="336"/>
      <c r="BS309" s="336"/>
      <c r="BT309" s="336"/>
      <c r="BU309" s="336"/>
      <c r="BV309" s="336"/>
      <c r="BW309" s="336"/>
      <c r="BX309" s="336"/>
      <c r="BY309" s="338"/>
      <c r="BZ309" s="373"/>
      <c r="CA309" s="373"/>
      <c r="CB309" s="373"/>
      <c r="CC309" s="373"/>
      <c r="CD309" s="373"/>
      <c r="CE309" s="373"/>
      <c r="CF309" s="373"/>
      <c r="CG309" s="373"/>
      <c r="CH309" s="373"/>
      <c r="CI309" s="373"/>
      <c r="CJ309" s="373"/>
      <c r="CK309" s="373"/>
      <c r="CL309" s="373"/>
      <c r="CM309" s="373"/>
      <c r="CN309" s="373"/>
      <c r="CO309" s="373"/>
      <c r="CP309" s="373"/>
      <c r="CQ309" s="373"/>
      <c r="CR309" s="373"/>
      <c r="CS309" s="373"/>
      <c r="CT309" s="373"/>
      <c r="CU309" s="373"/>
      <c r="CV309" s="373"/>
      <c r="CW309" s="373"/>
      <c r="CX309" s="373"/>
      <c r="CY309" s="373"/>
      <c r="CZ309" s="373"/>
    </row>
    <row r="310" s="341" customFormat="true" ht="15" customHeight="true" x14ac:dyDescent="0.2">
      <c r="AM310" s="182"/>
      <c r="AN310" s="182"/>
      <c r="AO310" s="182"/>
      <c r="AP310" s="182"/>
      <c r="AQ310" s="182"/>
      <c r="AR310" s="182"/>
      <c r="AS310" s="182"/>
      <c r="AT310" s="182"/>
      <c r="AU310" s="182"/>
      <c r="AV310" s="182"/>
      <c r="AW310" s="182"/>
      <c r="AX310" s="182"/>
      <c r="AY310" s="182"/>
      <c r="AZ310" s="182"/>
      <c r="BA310" s="338"/>
      <c r="BB310" s="336"/>
      <c r="BC310" s="336"/>
      <c r="BD310" s="336"/>
      <c r="BE310" s="336"/>
      <c r="BF310" s="336"/>
      <c r="BG310" s="336"/>
      <c r="BH310" s="336"/>
      <c r="BI310" s="336"/>
      <c r="BJ310" s="336"/>
      <c r="BK310" s="336"/>
      <c r="BL310" s="336"/>
      <c r="BM310" s="336"/>
      <c r="BN310" s="336"/>
      <c r="BO310" s="336"/>
      <c r="BP310" s="336"/>
      <c r="BQ310" s="336"/>
      <c r="BR310" s="336"/>
      <c r="BS310" s="336"/>
      <c r="BT310" s="336"/>
      <c r="BU310" s="336"/>
      <c r="BV310" s="336"/>
      <c r="BW310" s="336"/>
      <c r="BX310" s="336"/>
      <c r="BY310" s="338"/>
      <c r="BZ310" s="373"/>
      <c r="CA310" s="373"/>
      <c r="CB310" s="373"/>
      <c r="CC310" s="373"/>
      <c r="CD310" s="373"/>
      <c r="CE310" s="373"/>
      <c r="CF310" s="373"/>
      <c r="CG310" s="373"/>
      <c r="CH310" s="373"/>
      <c r="CI310" s="373"/>
      <c r="CJ310" s="373"/>
      <c r="CK310" s="373"/>
      <c r="CL310" s="373"/>
      <c r="CM310" s="373"/>
      <c r="CN310" s="373"/>
      <c r="CO310" s="373"/>
      <c r="CP310" s="373"/>
      <c r="CQ310" s="373"/>
      <c r="CR310" s="373"/>
      <c r="CS310" s="373"/>
      <c r="CT310" s="373"/>
      <c r="CU310" s="373"/>
      <c r="CV310" s="373"/>
      <c r="CW310" s="373"/>
      <c r="CX310" s="373"/>
      <c r="CY310" s="373"/>
      <c r="CZ310" s="373"/>
    </row>
    <row r="311" s="341" customFormat="true" ht="15" customHeight="true" x14ac:dyDescent="0.2">
      <c r="AM311" s="182"/>
      <c r="AN311" s="182"/>
      <c r="AO311" s="182"/>
      <c r="AP311" s="182"/>
      <c r="AQ311" s="182"/>
      <c r="AR311" s="182"/>
      <c r="AS311" s="182"/>
      <c r="AT311" s="182"/>
      <c r="AU311" s="182"/>
      <c r="AV311" s="182"/>
      <c r="AW311" s="182"/>
      <c r="AX311" s="182"/>
      <c r="AY311" s="182"/>
      <c r="AZ311" s="182"/>
      <c r="BA311" s="338"/>
      <c r="BB311" s="336"/>
      <c r="BC311" s="336"/>
      <c r="BD311" s="336"/>
      <c r="BE311" s="336"/>
      <c r="BF311" s="336"/>
      <c r="BG311" s="336"/>
      <c r="BH311" s="336"/>
      <c r="BI311" s="336"/>
      <c r="BJ311" s="336"/>
      <c r="BK311" s="336"/>
      <c r="BL311" s="336"/>
      <c r="BM311" s="336"/>
      <c r="BN311" s="336"/>
      <c r="BO311" s="336"/>
      <c r="BP311" s="336"/>
      <c r="BQ311" s="336"/>
      <c r="BR311" s="336"/>
      <c r="BS311" s="336"/>
      <c r="BT311" s="336"/>
      <c r="BU311" s="336"/>
      <c r="BV311" s="336"/>
      <c r="BW311" s="336"/>
      <c r="BX311" s="336"/>
      <c r="BY311" s="338"/>
      <c r="BZ311" s="373"/>
      <c r="CA311" s="373"/>
      <c r="CB311" s="373"/>
      <c r="CC311" s="373"/>
      <c r="CD311" s="373"/>
      <c r="CE311" s="373"/>
      <c r="CF311" s="373"/>
      <c r="CG311" s="373"/>
      <c r="CH311" s="373"/>
      <c r="CI311" s="373"/>
      <c r="CJ311" s="373"/>
      <c r="CK311" s="373"/>
      <c r="CL311" s="373"/>
      <c r="CM311" s="373"/>
      <c r="CN311" s="373"/>
      <c r="CO311" s="373"/>
      <c r="CP311" s="373"/>
      <c r="CQ311" s="373"/>
      <c r="CR311" s="373"/>
      <c r="CS311" s="373"/>
      <c r="CT311" s="373"/>
      <c r="CU311" s="373"/>
      <c r="CV311" s="373"/>
      <c r="CW311" s="373"/>
      <c r="CX311" s="373"/>
      <c r="CY311" s="373"/>
      <c r="CZ311" s="373"/>
    </row>
    <row r="312" s="341" customFormat="true" ht="15" customHeight="true" x14ac:dyDescent="0.2">
      <c r="AM312" s="182"/>
      <c r="AN312" s="182"/>
      <c r="AO312" s="182"/>
      <c r="AP312" s="182"/>
      <c r="AQ312" s="182"/>
      <c r="AR312" s="182"/>
      <c r="AS312" s="182"/>
      <c r="AT312" s="182"/>
      <c r="AU312" s="182"/>
      <c r="AV312" s="182"/>
      <c r="AW312" s="182"/>
      <c r="AX312" s="182"/>
      <c r="AY312" s="182"/>
      <c r="AZ312" s="182"/>
      <c r="BA312" s="338"/>
      <c r="BB312" s="336"/>
      <c r="BC312" s="336"/>
      <c r="BD312" s="336"/>
      <c r="BE312" s="336"/>
      <c r="BF312" s="336"/>
      <c r="BG312" s="336"/>
      <c r="BH312" s="336"/>
      <c r="BI312" s="336"/>
      <c r="BJ312" s="336"/>
      <c r="BK312" s="336"/>
      <c r="BL312" s="336"/>
      <c r="BM312" s="336"/>
      <c r="BN312" s="336"/>
      <c r="BO312" s="336"/>
      <c r="BP312" s="336"/>
      <c r="BQ312" s="336"/>
      <c r="BR312" s="336"/>
      <c r="BS312" s="336"/>
      <c r="BT312" s="336"/>
      <c r="BU312" s="336"/>
      <c r="BV312" s="336"/>
      <c r="BW312" s="336"/>
      <c r="BX312" s="336"/>
      <c r="BY312" s="338"/>
      <c r="BZ312" s="373"/>
      <c r="CA312" s="373"/>
      <c r="CB312" s="373"/>
      <c r="CC312" s="373"/>
      <c r="CD312" s="373"/>
      <c r="CE312" s="373"/>
      <c r="CF312" s="373"/>
      <c r="CG312" s="373"/>
      <c r="CH312" s="373"/>
      <c r="CI312" s="373"/>
      <c r="CJ312" s="373"/>
      <c r="CK312" s="373"/>
      <c r="CL312" s="373"/>
      <c r="CM312" s="373"/>
      <c r="CN312" s="373"/>
      <c r="CO312" s="373"/>
      <c r="CP312" s="373"/>
      <c r="CQ312" s="373"/>
      <c r="CR312" s="373"/>
      <c r="CS312" s="373"/>
      <c r="CT312" s="373"/>
      <c r="CU312" s="373"/>
      <c r="CV312" s="373"/>
      <c r="CW312" s="373"/>
      <c r="CX312" s="373"/>
      <c r="CY312" s="373"/>
      <c r="CZ312" s="373"/>
    </row>
    <row r="313" s="341" customFormat="true" ht="15" customHeight="true" x14ac:dyDescent="0.2">
      <c r="AM313" s="182"/>
      <c r="AN313" s="182"/>
      <c r="AO313" s="182"/>
      <c r="AP313" s="182"/>
      <c r="AQ313" s="182"/>
      <c r="AR313" s="182"/>
      <c r="AS313" s="182"/>
      <c r="AT313" s="182"/>
      <c r="AU313" s="182"/>
      <c r="AV313" s="182"/>
      <c r="AW313" s="182"/>
      <c r="AX313" s="182"/>
      <c r="AY313" s="182"/>
      <c r="AZ313" s="182"/>
      <c r="BA313" s="338"/>
      <c r="BB313" s="336"/>
      <c r="BC313" s="336"/>
      <c r="BD313" s="336"/>
      <c r="BE313" s="336"/>
      <c r="BF313" s="336"/>
      <c r="BG313" s="336"/>
      <c r="BH313" s="336"/>
      <c r="BI313" s="336"/>
      <c r="BJ313" s="336"/>
      <c r="BK313" s="336"/>
      <c r="BL313" s="336"/>
      <c r="BM313" s="336"/>
      <c r="BN313" s="336"/>
      <c r="BO313" s="336"/>
      <c r="BP313" s="336"/>
      <c r="BQ313" s="336"/>
      <c r="BR313" s="336"/>
      <c r="BS313" s="336"/>
      <c r="BT313" s="336"/>
      <c r="BU313" s="336"/>
      <c r="BV313" s="336"/>
      <c r="BW313" s="336"/>
      <c r="BX313" s="336"/>
      <c r="BY313" s="338"/>
      <c r="BZ313" s="373"/>
      <c r="CA313" s="373"/>
      <c r="CB313" s="373"/>
      <c r="CC313" s="373"/>
      <c r="CD313" s="373"/>
      <c r="CE313" s="373"/>
      <c r="CF313" s="373"/>
      <c r="CG313" s="373"/>
      <c r="CH313" s="373"/>
      <c r="CI313" s="373"/>
      <c r="CJ313" s="373"/>
      <c r="CK313" s="373"/>
      <c r="CL313" s="373"/>
      <c r="CM313" s="373"/>
      <c r="CN313" s="373"/>
      <c r="CO313" s="373"/>
      <c r="CP313" s="373"/>
      <c r="CQ313" s="373"/>
      <c r="CR313" s="373"/>
      <c r="CS313" s="373"/>
      <c r="CT313" s="373"/>
      <c r="CU313" s="373"/>
      <c r="CV313" s="373"/>
      <c r="CW313" s="373"/>
      <c r="CX313" s="373"/>
      <c r="CY313" s="373"/>
      <c r="CZ313" s="373"/>
    </row>
    <row r="314" s="341" customFormat="true" ht="15" customHeight="true" x14ac:dyDescent="0.2">
      <c r="AM314" s="182"/>
      <c r="AN314" s="182"/>
      <c r="AO314" s="182"/>
      <c r="AP314" s="182"/>
      <c r="AQ314" s="182"/>
      <c r="AR314" s="182"/>
      <c r="AS314" s="182"/>
      <c r="AT314" s="182"/>
      <c r="AU314" s="182"/>
      <c r="AV314" s="182"/>
      <c r="AW314" s="182"/>
      <c r="AX314" s="182"/>
      <c r="AY314" s="182"/>
      <c r="AZ314" s="182"/>
      <c r="BA314" s="338"/>
      <c r="BB314" s="336"/>
      <c r="BC314" s="336"/>
      <c r="BD314" s="336"/>
      <c r="BE314" s="336"/>
      <c r="BF314" s="336"/>
      <c r="BG314" s="336"/>
      <c r="BH314" s="336"/>
      <c r="BI314" s="336"/>
      <c r="BJ314" s="336"/>
      <c r="BK314" s="336"/>
      <c r="BL314" s="336"/>
      <c r="BM314" s="336"/>
      <c r="BN314" s="336"/>
      <c r="BO314" s="336"/>
      <c r="BP314" s="336"/>
      <c r="BQ314" s="336"/>
      <c r="BR314" s="336"/>
      <c r="BS314" s="336"/>
      <c r="BT314" s="336"/>
      <c r="BU314" s="336"/>
      <c r="BV314" s="336"/>
      <c r="BW314" s="336"/>
      <c r="BX314" s="336"/>
      <c r="BY314" s="338"/>
      <c r="BZ314" s="373"/>
      <c r="CA314" s="373"/>
      <c r="CB314" s="373"/>
      <c r="CC314" s="373"/>
      <c r="CD314" s="373"/>
      <c r="CE314" s="373"/>
      <c r="CF314" s="373"/>
      <c r="CG314" s="373"/>
      <c r="CH314" s="373"/>
      <c r="CI314" s="373"/>
      <c r="CJ314" s="373"/>
      <c r="CK314" s="373"/>
      <c r="CL314" s="373"/>
      <c r="CM314" s="373"/>
      <c r="CN314" s="373"/>
      <c r="CO314" s="373"/>
      <c r="CP314" s="373"/>
      <c r="CQ314" s="373"/>
      <c r="CR314" s="373"/>
      <c r="CS314" s="373"/>
      <c r="CT314" s="373"/>
      <c r="CU314" s="373"/>
      <c r="CV314" s="373"/>
      <c r="CW314" s="373"/>
      <c r="CX314" s="373"/>
      <c r="CY314" s="373"/>
      <c r="CZ314" s="373"/>
    </row>
    <row r="315" s="341" customFormat="true" ht="15" customHeight="true" x14ac:dyDescent="0.2">
      <c r="AM315" s="182"/>
      <c r="AN315" s="182"/>
      <c r="AO315" s="182"/>
      <c r="AP315" s="182"/>
      <c r="AQ315" s="182"/>
      <c r="AR315" s="182"/>
      <c r="AS315" s="182"/>
      <c r="AT315" s="182"/>
      <c r="AU315" s="182"/>
      <c r="AV315" s="182"/>
      <c r="AW315" s="182"/>
      <c r="AX315" s="182"/>
      <c r="AY315" s="182"/>
      <c r="AZ315" s="182"/>
      <c r="BA315" s="338"/>
      <c r="BB315" s="336"/>
      <c r="BC315" s="336"/>
      <c r="BD315" s="336"/>
      <c r="BE315" s="336"/>
      <c r="BF315" s="336"/>
      <c r="BG315" s="336"/>
      <c r="BH315" s="336"/>
      <c r="BI315" s="336"/>
      <c r="BJ315" s="336"/>
      <c r="BK315" s="336"/>
      <c r="BL315" s="336"/>
      <c r="BM315" s="336"/>
      <c r="BN315" s="336"/>
      <c r="BO315" s="336"/>
      <c r="BP315" s="336"/>
      <c r="BQ315" s="336"/>
      <c r="BR315" s="336"/>
      <c r="BS315" s="336"/>
      <c r="BT315" s="336"/>
      <c r="BU315" s="336"/>
      <c r="BV315" s="336"/>
      <c r="BW315" s="336"/>
      <c r="BX315" s="336"/>
      <c r="BY315" s="338"/>
      <c r="BZ315" s="373"/>
      <c r="CA315" s="373"/>
      <c r="CB315" s="373"/>
      <c r="CC315" s="373"/>
      <c r="CD315" s="373"/>
      <c r="CE315" s="373"/>
      <c r="CF315" s="373"/>
      <c r="CG315" s="373"/>
      <c r="CH315" s="373"/>
      <c r="CI315" s="373"/>
      <c r="CJ315" s="373"/>
      <c r="CK315" s="373"/>
      <c r="CL315" s="373"/>
      <c r="CM315" s="373"/>
      <c r="CN315" s="373"/>
      <c r="CO315" s="373"/>
      <c r="CP315" s="373"/>
      <c r="CQ315" s="373"/>
      <c r="CR315" s="373"/>
      <c r="CS315" s="373"/>
      <c r="CT315" s="373"/>
      <c r="CU315" s="373"/>
      <c r="CV315" s="373"/>
      <c r="CW315" s="373"/>
      <c r="CX315" s="373"/>
      <c r="CY315" s="373"/>
      <c r="CZ315" s="373"/>
    </row>
    <row r="316" s="341" customFormat="true" ht="15" customHeight="true" x14ac:dyDescent="0.2">
      <c r="AM316" s="182"/>
      <c r="AN316" s="182"/>
      <c r="AO316" s="182"/>
      <c r="AP316" s="182"/>
      <c r="AQ316" s="182"/>
      <c r="AR316" s="182"/>
      <c r="AS316" s="182"/>
      <c r="AT316" s="182"/>
      <c r="AU316" s="182"/>
      <c r="AV316" s="182"/>
      <c r="AW316" s="182"/>
      <c r="AX316" s="182"/>
      <c r="AY316" s="182"/>
      <c r="AZ316" s="182"/>
      <c r="BA316" s="338"/>
      <c r="BB316" s="336"/>
      <c r="BC316" s="336"/>
      <c r="BD316" s="336"/>
      <c r="BE316" s="336"/>
      <c r="BF316" s="336"/>
      <c r="BG316" s="336"/>
      <c r="BH316" s="336"/>
      <c r="BI316" s="336"/>
      <c r="BJ316" s="336"/>
      <c r="BK316" s="336"/>
      <c r="BL316" s="336"/>
      <c r="BM316" s="336"/>
      <c r="BN316" s="336"/>
      <c r="BO316" s="336"/>
      <c r="BP316" s="336"/>
      <c r="BQ316" s="336"/>
      <c r="BR316" s="336"/>
      <c r="BS316" s="336"/>
      <c r="BT316" s="336"/>
      <c r="BU316" s="336"/>
      <c r="BV316" s="336"/>
      <c r="BW316" s="336"/>
      <c r="BX316" s="336"/>
      <c r="BY316" s="338"/>
      <c r="BZ316" s="373"/>
      <c r="CA316" s="373"/>
      <c r="CB316" s="373"/>
      <c r="CC316" s="373"/>
      <c r="CD316" s="373"/>
      <c r="CE316" s="373"/>
      <c r="CF316" s="373"/>
      <c r="CG316" s="373"/>
      <c r="CH316" s="373"/>
      <c r="CI316" s="373"/>
      <c r="CJ316" s="373"/>
      <c r="CK316" s="373"/>
      <c r="CL316" s="373"/>
      <c r="CM316" s="373"/>
      <c r="CN316" s="373"/>
      <c r="CO316" s="373"/>
      <c r="CP316" s="373"/>
      <c r="CQ316" s="373"/>
      <c r="CR316" s="373"/>
      <c r="CS316" s="373"/>
      <c r="CT316" s="373"/>
      <c r="CU316" s="373"/>
      <c r="CV316" s="373"/>
      <c r="CW316" s="373"/>
      <c r="CX316" s="373"/>
      <c r="CY316" s="373"/>
      <c r="CZ316" s="373"/>
    </row>
    <row r="317" s="341" customFormat="true" ht="15" customHeight="true" x14ac:dyDescent="0.2">
      <c r="AM317" s="182"/>
      <c r="AN317" s="182"/>
      <c r="AO317" s="182"/>
      <c r="AP317" s="182"/>
      <c r="AQ317" s="182"/>
      <c r="AR317" s="182"/>
      <c r="AS317" s="182"/>
      <c r="AT317" s="182"/>
      <c r="AU317" s="182"/>
      <c r="AV317" s="182"/>
      <c r="AW317" s="182"/>
      <c r="AX317" s="182"/>
      <c r="AY317" s="182"/>
      <c r="AZ317" s="182"/>
      <c r="BA317" s="338"/>
      <c r="BB317" s="336"/>
      <c r="BC317" s="336"/>
      <c r="BD317" s="336"/>
      <c r="BE317" s="336"/>
      <c r="BF317" s="336"/>
      <c r="BG317" s="336"/>
      <c r="BH317" s="336"/>
      <c r="BI317" s="336"/>
      <c r="BJ317" s="336"/>
      <c r="BK317" s="336"/>
      <c r="BL317" s="336"/>
      <c r="BM317" s="336"/>
      <c r="BN317" s="336"/>
      <c r="BO317" s="336"/>
      <c r="BP317" s="336"/>
      <c r="BQ317" s="336"/>
      <c r="BR317" s="336"/>
      <c r="BS317" s="336"/>
      <c r="BT317" s="336"/>
      <c r="BU317" s="336"/>
      <c r="BV317" s="336"/>
      <c r="BW317" s="336"/>
      <c r="BX317" s="336"/>
      <c r="BY317" s="338"/>
      <c r="BZ317" s="373"/>
      <c r="CA317" s="373"/>
      <c r="CB317" s="373"/>
      <c r="CC317" s="373"/>
      <c r="CD317" s="373"/>
      <c r="CE317" s="373"/>
      <c r="CF317" s="373"/>
      <c r="CG317" s="373"/>
      <c r="CH317" s="373"/>
      <c r="CI317" s="373"/>
      <c r="CJ317" s="373"/>
      <c r="CK317" s="373"/>
      <c r="CL317" s="373"/>
      <c r="CM317" s="373"/>
      <c r="CN317" s="373"/>
      <c r="CO317" s="373"/>
      <c r="CP317" s="373"/>
      <c r="CQ317" s="373"/>
      <c r="CR317" s="373"/>
      <c r="CS317" s="373"/>
      <c r="CT317" s="373"/>
      <c r="CU317" s="373"/>
      <c r="CV317" s="373"/>
      <c r="CW317" s="373"/>
      <c r="CX317" s="373"/>
      <c r="CY317" s="373"/>
      <c r="CZ317" s="373"/>
    </row>
    <row r="318" s="341" customFormat="true" ht="15" customHeight="true" x14ac:dyDescent="0.2">
      <c r="AM318" s="182"/>
      <c r="AN318" s="182"/>
      <c r="AO318" s="182"/>
      <c r="AP318" s="182"/>
      <c r="AQ318" s="182"/>
      <c r="AR318" s="182"/>
      <c r="AS318" s="182"/>
      <c r="AT318" s="182"/>
      <c r="AU318" s="182"/>
      <c r="AV318" s="182"/>
      <c r="AW318" s="182"/>
      <c r="AX318" s="182"/>
      <c r="AY318" s="182"/>
      <c r="AZ318" s="182"/>
      <c r="BA318" s="338"/>
      <c r="BB318" s="336"/>
      <c r="BC318" s="336"/>
      <c r="BD318" s="336"/>
      <c r="BE318" s="336"/>
      <c r="BF318" s="336"/>
      <c r="BG318" s="336"/>
      <c r="BH318" s="336"/>
      <c r="BI318" s="336"/>
      <c r="BJ318" s="336"/>
      <c r="BK318" s="336"/>
      <c r="BL318" s="336"/>
      <c r="BM318" s="336"/>
      <c r="BN318" s="336"/>
      <c r="BO318" s="336"/>
      <c r="BP318" s="336"/>
      <c r="BQ318" s="336"/>
      <c r="BR318" s="336"/>
      <c r="BS318" s="336"/>
      <c r="BT318" s="336"/>
      <c r="BU318" s="336"/>
      <c r="BV318" s="336"/>
      <c r="BW318" s="336"/>
      <c r="BX318" s="336"/>
      <c r="BY318" s="338"/>
      <c r="BZ318" s="373"/>
      <c r="CA318" s="373"/>
      <c r="CB318" s="373"/>
      <c r="CC318" s="373"/>
      <c r="CD318" s="373"/>
      <c r="CE318" s="373"/>
      <c r="CF318" s="373"/>
      <c r="CG318" s="373"/>
      <c r="CH318" s="373"/>
      <c r="CI318" s="373"/>
      <c r="CJ318" s="373"/>
      <c r="CK318" s="373"/>
      <c r="CL318" s="373"/>
      <c r="CM318" s="373"/>
      <c r="CN318" s="373"/>
      <c r="CO318" s="373"/>
      <c r="CP318" s="373"/>
      <c r="CQ318" s="373"/>
      <c r="CR318" s="373"/>
      <c r="CS318" s="373"/>
      <c r="CT318" s="373"/>
      <c r="CU318" s="373"/>
      <c r="CV318" s="373"/>
      <c r="CW318" s="373"/>
      <c r="CX318" s="373"/>
      <c r="CY318" s="373"/>
      <c r="CZ318" s="373"/>
    </row>
    <row r="319" s="341" customFormat="true" ht="15" customHeight="true" x14ac:dyDescent="0.2">
      <c r="AM319" s="182"/>
      <c r="AN319" s="182"/>
      <c r="AO319" s="182"/>
      <c r="AP319" s="182"/>
      <c r="AQ319" s="182"/>
      <c r="AR319" s="182"/>
      <c r="AS319" s="182"/>
      <c r="AT319" s="182"/>
      <c r="AU319" s="182"/>
      <c r="AV319" s="182"/>
      <c r="AW319" s="182"/>
      <c r="AX319" s="182"/>
      <c r="AY319" s="182"/>
      <c r="AZ319" s="182"/>
      <c r="BA319" s="338"/>
      <c r="BB319" s="336"/>
      <c r="BC319" s="336"/>
      <c r="BD319" s="336"/>
      <c r="BE319" s="336"/>
      <c r="BF319" s="336"/>
      <c r="BG319" s="336"/>
      <c r="BH319" s="336"/>
      <c r="BI319" s="336"/>
      <c r="BJ319" s="336"/>
      <c r="BK319" s="336"/>
      <c r="BL319" s="336"/>
      <c r="BM319" s="336"/>
      <c r="BN319" s="336"/>
      <c r="BO319" s="336"/>
      <c r="BP319" s="336"/>
      <c r="BQ319" s="336"/>
      <c r="BR319" s="336"/>
      <c r="BS319" s="336"/>
      <c r="BT319" s="336"/>
      <c r="BU319" s="336"/>
      <c r="BV319" s="336"/>
      <c r="BW319" s="336"/>
      <c r="BX319" s="336"/>
      <c r="BY319" s="338"/>
      <c r="BZ319" s="373"/>
      <c r="CA319" s="373"/>
      <c r="CB319" s="373"/>
      <c r="CC319" s="373"/>
      <c r="CD319" s="373"/>
      <c r="CE319" s="373"/>
      <c r="CF319" s="373"/>
      <c r="CG319" s="373"/>
      <c r="CH319" s="373"/>
      <c r="CI319" s="373"/>
      <c r="CJ319" s="373"/>
      <c r="CK319" s="373"/>
      <c r="CL319" s="373"/>
      <c r="CM319" s="373"/>
      <c r="CN319" s="373"/>
      <c r="CO319" s="373"/>
      <c r="CP319" s="373"/>
      <c r="CQ319" s="373"/>
      <c r="CR319" s="373"/>
      <c r="CS319" s="373"/>
      <c r="CT319" s="373"/>
      <c r="CU319" s="373"/>
      <c r="CV319" s="373"/>
      <c r="CW319" s="373"/>
      <c r="CX319" s="373"/>
      <c r="CY319" s="373"/>
      <c r="CZ319" s="373"/>
    </row>
    <row r="320" s="341" customFormat="true" ht="15" customHeight="true" x14ac:dyDescent="0.2">
      <c r="AM320" s="182"/>
      <c r="AN320" s="182"/>
      <c r="AO320" s="182"/>
      <c r="AP320" s="182"/>
      <c r="AQ320" s="182"/>
      <c r="AR320" s="182"/>
      <c r="AS320" s="182"/>
      <c r="AT320" s="182"/>
      <c r="AU320" s="182"/>
      <c r="AV320" s="182"/>
      <c r="AW320" s="182"/>
      <c r="AX320" s="182"/>
      <c r="AY320" s="182"/>
      <c r="AZ320" s="182"/>
      <c r="BA320" s="338"/>
      <c r="BB320" s="336"/>
      <c r="BC320" s="336"/>
      <c r="BD320" s="336"/>
      <c r="BE320" s="336"/>
      <c r="BF320" s="336"/>
      <c r="BG320" s="336"/>
      <c r="BH320" s="336"/>
      <c r="BI320" s="336"/>
      <c r="BJ320" s="336"/>
      <c r="BK320" s="336"/>
      <c r="BL320" s="336"/>
      <c r="BM320" s="336"/>
      <c r="BN320" s="336"/>
      <c r="BO320" s="336"/>
      <c r="BP320" s="336"/>
      <c r="BQ320" s="336"/>
      <c r="BR320" s="336"/>
      <c r="BS320" s="336"/>
      <c r="BT320" s="336"/>
      <c r="BU320" s="336"/>
      <c r="BV320" s="336"/>
      <c r="BW320" s="336"/>
      <c r="BX320" s="336"/>
      <c r="BY320" s="338"/>
      <c r="BZ320" s="373"/>
      <c r="CA320" s="373"/>
      <c r="CB320" s="373"/>
      <c r="CC320" s="373"/>
      <c r="CD320" s="373"/>
      <c r="CE320" s="373"/>
      <c r="CF320" s="373"/>
      <c r="CG320" s="373"/>
      <c r="CH320" s="373"/>
      <c r="CI320" s="373"/>
      <c r="CJ320" s="373"/>
      <c r="CK320" s="373"/>
      <c r="CL320" s="373"/>
      <c r="CM320" s="373"/>
      <c r="CN320" s="373"/>
      <c r="CO320" s="373"/>
      <c r="CP320" s="373"/>
      <c r="CQ320" s="373"/>
      <c r="CR320" s="373"/>
      <c r="CS320" s="373"/>
      <c r="CT320" s="373"/>
      <c r="CU320" s="373"/>
      <c r="CV320" s="373"/>
      <c r="CW320" s="373"/>
      <c r="CX320" s="373"/>
      <c r="CY320" s="373"/>
      <c r="CZ320" s="373"/>
    </row>
    <row r="321" s="341" customFormat="true" ht="15" customHeight="true" x14ac:dyDescent="0.2">
      <c r="AM321" s="182"/>
      <c r="AN321" s="182"/>
      <c r="AO321" s="182"/>
      <c r="AP321" s="182"/>
      <c r="AQ321" s="182"/>
      <c r="AR321" s="182"/>
      <c r="AS321" s="182"/>
      <c r="AT321" s="182"/>
      <c r="AU321" s="182"/>
      <c r="AV321" s="182"/>
      <c r="AW321" s="182"/>
      <c r="AX321" s="182"/>
      <c r="AY321" s="182"/>
      <c r="AZ321" s="182"/>
      <c r="BA321" s="338"/>
      <c r="BB321" s="336"/>
      <c r="BC321" s="336"/>
      <c r="BD321" s="336"/>
      <c r="BE321" s="336"/>
      <c r="BF321" s="336"/>
      <c r="BG321" s="336"/>
      <c r="BH321" s="336"/>
      <c r="BI321" s="336"/>
      <c r="BJ321" s="336"/>
      <c r="BK321" s="336"/>
      <c r="BL321" s="336"/>
      <c r="BM321" s="336"/>
      <c r="BN321" s="336"/>
      <c r="BO321" s="336"/>
      <c r="BP321" s="336"/>
      <c r="BQ321" s="336"/>
      <c r="BR321" s="336"/>
      <c r="BS321" s="336"/>
      <c r="BT321" s="336"/>
      <c r="BU321" s="336"/>
      <c r="BV321" s="336"/>
      <c r="BW321" s="336"/>
      <c r="BX321" s="336"/>
      <c r="BY321" s="338"/>
      <c r="BZ321" s="373"/>
      <c r="CA321" s="373"/>
      <c r="CB321" s="373"/>
      <c r="CC321" s="373"/>
      <c r="CD321" s="373"/>
      <c r="CE321" s="373"/>
      <c r="CF321" s="373"/>
      <c r="CG321" s="373"/>
      <c r="CH321" s="373"/>
      <c r="CI321" s="373"/>
      <c r="CJ321" s="373"/>
      <c r="CK321" s="373"/>
      <c r="CL321" s="373"/>
      <c r="CM321" s="373"/>
      <c r="CN321" s="373"/>
      <c r="CO321" s="373"/>
      <c r="CP321" s="373"/>
      <c r="CQ321" s="373"/>
      <c r="CR321" s="373"/>
      <c r="CS321" s="373"/>
      <c r="CT321" s="373"/>
      <c r="CU321" s="373"/>
      <c r="CV321" s="373"/>
      <c r="CW321" s="373"/>
      <c r="CX321" s="373"/>
      <c r="CY321" s="373"/>
      <c r="CZ321" s="373"/>
    </row>
    <row r="322" s="341" customFormat="true" ht="15" customHeight="true" x14ac:dyDescent="0.2">
      <c r="AM322" s="182"/>
      <c r="AN322" s="182"/>
      <c r="AO322" s="182"/>
      <c r="AP322" s="182"/>
      <c r="AQ322" s="182"/>
      <c r="AR322" s="182"/>
      <c r="AS322" s="182"/>
      <c r="AT322" s="182"/>
      <c r="AU322" s="182"/>
      <c r="AV322" s="182"/>
      <c r="AW322" s="182"/>
      <c r="AX322" s="182"/>
      <c r="AY322" s="182"/>
      <c r="AZ322" s="182"/>
      <c r="BA322" s="338"/>
      <c r="BB322" s="336"/>
      <c r="BC322" s="336"/>
      <c r="BD322" s="336"/>
      <c r="BE322" s="336"/>
      <c r="BF322" s="336"/>
      <c r="BG322" s="336"/>
      <c r="BH322" s="336"/>
      <c r="BI322" s="336"/>
      <c r="BJ322" s="336"/>
      <c r="BK322" s="336"/>
      <c r="BL322" s="336"/>
      <c r="BM322" s="336"/>
      <c r="BN322" s="336"/>
      <c r="BO322" s="336"/>
      <c r="BP322" s="336"/>
      <c r="BQ322" s="336"/>
      <c r="BR322" s="336"/>
      <c r="BS322" s="336"/>
      <c r="BT322" s="336"/>
      <c r="BU322" s="336"/>
      <c r="BV322" s="336"/>
      <c r="BW322" s="336"/>
      <c r="BX322" s="336"/>
      <c r="BY322" s="338"/>
      <c r="BZ322" s="373"/>
      <c r="CA322" s="373"/>
      <c r="CB322" s="373"/>
      <c r="CC322" s="373"/>
      <c r="CD322" s="373"/>
      <c r="CE322" s="373"/>
      <c r="CF322" s="373"/>
      <c r="CG322" s="373"/>
      <c r="CH322" s="373"/>
      <c r="CI322" s="373"/>
      <c r="CJ322" s="373"/>
      <c r="CK322" s="373"/>
      <c r="CL322" s="373"/>
      <c r="CM322" s="373"/>
      <c r="CN322" s="373"/>
      <c r="CO322" s="373"/>
      <c r="CP322" s="373"/>
      <c r="CQ322" s="373"/>
      <c r="CR322" s="373"/>
      <c r="CS322" s="373"/>
      <c r="CT322" s="373"/>
      <c r="CU322" s="373"/>
      <c r="CV322" s="373"/>
      <c r="CW322" s="373"/>
      <c r="CX322" s="373"/>
      <c r="CY322" s="373"/>
      <c r="CZ322" s="373"/>
    </row>
    <row r="323" s="341" customFormat="true" ht="15" customHeight="true" x14ac:dyDescent="0.2">
      <c r="AM323" s="182"/>
      <c r="AN323" s="182"/>
      <c r="AO323" s="182"/>
      <c r="AP323" s="182"/>
      <c r="AQ323" s="182"/>
      <c r="AR323" s="182"/>
      <c r="AS323" s="182"/>
      <c r="AT323" s="182"/>
      <c r="AU323" s="182"/>
      <c r="AV323" s="182"/>
      <c r="AW323" s="182"/>
      <c r="AX323" s="182"/>
      <c r="AY323" s="182"/>
      <c r="AZ323" s="182"/>
      <c r="BA323" s="338"/>
      <c r="BB323" s="336"/>
      <c r="BC323" s="336"/>
      <c r="BD323" s="336"/>
      <c r="BE323" s="336"/>
      <c r="BF323" s="336"/>
      <c r="BG323" s="336"/>
      <c r="BH323" s="336"/>
      <c r="BI323" s="336"/>
      <c r="BJ323" s="336"/>
      <c r="BK323" s="336"/>
      <c r="BL323" s="336"/>
      <c r="BM323" s="336"/>
      <c r="BN323" s="336"/>
      <c r="BO323" s="336"/>
      <c r="BP323" s="336"/>
      <c r="BQ323" s="336"/>
      <c r="BR323" s="336"/>
      <c r="BS323" s="336"/>
      <c r="BT323" s="336"/>
      <c r="BU323" s="336"/>
      <c r="BV323" s="336"/>
      <c r="BW323" s="336"/>
      <c r="BX323" s="336"/>
      <c r="BY323" s="338"/>
      <c r="BZ323" s="373"/>
      <c r="CA323" s="373"/>
      <c r="CB323" s="373"/>
      <c r="CC323" s="373"/>
      <c r="CD323" s="373"/>
      <c r="CE323" s="373"/>
      <c r="CF323" s="373"/>
      <c r="CG323" s="373"/>
      <c r="CH323" s="373"/>
      <c r="CI323" s="373"/>
      <c r="CJ323" s="373"/>
      <c r="CK323" s="373"/>
      <c r="CL323" s="373"/>
      <c r="CM323" s="373"/>
      <c r="CN323" s="373"/>
      <c r="CO323" s="373"/>
      <c r="CP323" s="373"/>
      <c r="CQ323" s="373"/>
      <c r="CR323" s="373"/>
      <c r="CS323" s="373"/>
      <c r="CT323" s="373"/>
      <c r="CU323" s="373"/>
      <c r="CV323" s="373"/>
      <c r="CW323" s="373"/>
      <c r="CX323" s="373"/>
      <c r="CY323" s="373"/>
      <c r="CZ323" s="373"/>
    </row>
    <row r="324" s="341" customFormat="true" ht="15" customHeight="true" x14ac:dyDescent="0.2">
      <c r="AM324" s="182"/>
      <c r="AN324" s="182"/>
      <c r="AO324" s="182"/>
      <c r="AP324" s="182"/>
      <c r="AQ324" s="182"/>
      <c r="AR324" s="182"/>
      <c r="AS324" s="182"/>
      <c r="AT324" s="182"/>
      <c r="AU324" s="182"/>
      <c r="AV324" s="182"/>
      <c r="AW324" s="182"/>
      <c r="AX324" s="182"/>
      <c r="AY324" s="182"/>
      <c r="AZ324" s="182"/>
      <c r="BA324" s="338"/>
      <c r="BB324" s="336"/>
      <c r="BC324" s="336"/>
      <c r="BD324" s="336"/>
      <c r="BE324" s="336"/>
      <c r="BF324" s="336"/>
      <c r="BG324" s="336"/>
      <c r="BH324" s="336"/>
      <c r="BI324" s="336"/>
      <c r="BJ324" s="336"/>
      <c r="BK324" s="336"/>
      <c r="BL324" s="336"/>
      <c r="BM324" s="336"/>
      <c r="BN324" s="336"/>
      <c r="BO324" s="336"/>
      <c r="BP324" s="336"/>
      <c r="BQ324" s="336"/>
      <c r="BR324" s="336"/>
      <c r="BS324" s="336"/>
      <c r="BT324" s="336"/>
      <c r="BU324" s="336"/>
      <c r="BV324" s="336"/>
      <c r="BW324" s="336"/>
      <c r="BX324" s="336"/>
      <c r="BY324" s="338"/>
      <c r="BZ324" s="373"/>
      <c r="CA324" s="373"/>
      <c r="CB324" s="373"/>
      <c r="CC324" s="373"/>
      <c r="CD324" s="373"/>
      <c r="CE324" s="373"/>
      <c r="CF324" s="373"/>
      <c r="CG324" s="373"/>
      <c r="CH324" s="373"/>
      <c r="CI324" s="373"/>
      <c r="CJ324" s="373"/>
      <c r="CK324" s="373"/>
      <c r="CL324" s="373"/>
      <c r="CM324" s="373"/>
      <c r="CN324" s="373"/>
      <c r="CO324" s="373"/>
      <c r="CP324" s="373"/>
      <c r="CQ324" s="373"/>
      <c r="CR324" s="373"/>
      <c r="CS324" s="373"/>
      <c r="CT324" s="373"/>
      <c r="CU324" s="373"/>
      <c r="CV324" s="373"/>
      <c r="CW324" s="373"/>
      <c r="CX324" s="373"/>
      <c r="CY324" s="373"/>
      <c r="CZ324" s="373"/>
    </row>
    <row r="325" s="341" customFormat="true" ht="15" customHeight="true" x14ac:dyDescent="0.2">
      <c r="AM325" s="182"/>
      <c r="AN325" s="182"/>
      <c r="AO325" s="182"/>
      <c r="AP325" s="182"/>
      <c r="AQ325" s="182"/>
      <c r="AR325" s="182"/>
      <c r="AS325" s="182"/>
      <c r="AT325" s="182"/>
      <c r="AU325" s="182"/>
      <c r="AV325" s="182"/>
      <c r="AW325" s="182"/>
      <c r="AX325" s="182"/>
      <c r="AY325" s="182"/>
      <c r="AZ325" s="182"/>
      <c r="BA325" s="338"/>
      <c r="BB325" s="336"/>
      <c r="BC325" s="336"/>
      <c r="BD325" s="336"/>
      <c r="BE325" s="336"/>
      <c r="BF325" s="336"/>
      <c r="BG325" s="336"/>
      <c r="BH325" s="336"/>
      <c r="BI325" s="336"/>
      <c r="BJ325" s="336"/>
      <c r="BK325" s="336"/>
      <c r="BL325" s="336"/>
      <c r="BM325" s="336"/>
      <c r="BN325" s="336"/>
      <c r="BO325" s="336"/>
      <c r="BP325" s="336"/>
      <c r="BQ325" s="336"/>
      <c r="BR325" s="336"/>
      <c r="BS325" s="336"/>
      <c r="BT325" s="336"/>
      <c r="BU325" s="336"/>
      <c r="BV325" s="336"/>
      <c r="BW325" s="336"/>
      <c r="BX325" s="336"/>
      <c r="BY325" s="338"/>
      <c r="BZ325" s="373"/>
      <c r="CA325" s="373"/>
      <c r="CB325" s="373"/>
      <c r="CC325" s="373"/>
      <c r="CD325" s="373"/>
      <c r="CE325" s="373"/>
      <c r="CF325" s="373"/>
      <c r="CG325" s="373"/>
      <c r="CH325" s="373"/>
      <c r="CI325" s="373"/>
      <c r="CJ325" s="373"/>
      <c r="CK325" s="373"/>
      <c r="CL325" s="373"/>
      <c r="CM325" s="373"/>
      <c r="CN325" s="373"/>
      <c r="CO325" s="373"/>
      <c r="CP325" s="373"/>
      <c r="CQ325" s="373"/>
      <c r="CR325" s="373"/>
      <c r="CS325" s="373"/>
      <c r="CT325" s="373"/>
      <c r="CU325" s="373"/>
      <c r="CV325" s="373"/>
      <c r="CW325" s="373"/>
      <c r="CX325" s="373"/>
      <c r="CY325" s="373"/>
      <c r="CZ325" s="373"/>
    </row>
    <row r="326" s="341" customFormat="true" ht="15" customHeight="true" x14ac:dyDescent="0.2">
      <c r="AM326" s="182"/>
      <c r="AN326" s="182"/>
      <c r="AO326" s="182"/>
      <c r="AP326" s="182"/>
      <c r="AQ326" s="182"/>
      <c r="AR326" s="182"/>
      <c r="AS326" s="182"/>
      <c r="AT326" s="182"/>
      <c r="AU326" s="182"/>
      <c r="AV326" s="182"/>
      <c r="AW326" s="182"/>
      <c r="AX326" s="182"/>
      <c r="AY326" s="182"/>
      <c r="AZ326" s="182"/>
      <c r="BA326" s="338"/>
      <c r="BB326" s="336"/>
      <c r="BC326" s="336"/>
      <c r="BD326" s="336"/>
      <c r="BE326" s="336"/>
      <c r="BF326" s="336"/>
      <c r="BG326" s="336"/>
      <c r="BH326" s="336"/>
      <c r="BI326" s="336"/>
      <c r="BJ326" s="336"/>
      <c r="BK326" s="336"/>
      <c r="BL326" s="336"/>
      <c r="BM326" s="336"/>
      <c r="BN326" s="336"/>
      <c r="BO326" s="336"/>
      <c r="BP326" s="336"/>
      <c r="BQ326" s="336"/>
      <c r="BR326" s="336"/>
      <c r="BS326" s="336"/>
      <c r="BT326" s="336"/>
      <c r="BU326" s="336"/>
      <c r="BV326" s="336"/>
      <c r="BW326" s="336"/>
      <c r="BX326" s="336"/>
      <c r="BY326" s="338"/>
      <c r="BZ326" s="373"/>
      <c r="CA326" s="373"/>
      <c r="CB326" s="373"/>
      <c r="CC326" s="373"/>
      <c r="CD326" s="373"/>
      <c r="CE326" s="373"/>
      <c r="CF326" s="373"/>
      <c r="CG326" s="373"/>
      <c r="CH326" s="373"/>
      <c r="CI326" s="373"/>
      <c r="CJ326" s="373"/>
      <c r="CK326" s="373"/>
      <c r="CL326" s="373"/>
      <c r="CM326" s="373"/>
      <c r="CN326" s="373"/>
      <c r="CO326" s="373"/>
      <c r="CP326" s="373"/>
      <c r="CQ326" s="373"/>
      <c r="CR326" s="373"/>
      <c r="CS326" s="373"/>
      <c r="CT326" s="373"/>
      <c r="CU326" s="373"/>
      <c r="CV326" s="373"/>
      <c r="CW326" s="373"/>
      <c r="CX326" s="373"/>
      <c r="CY326" s="373"/>
      <c r="CZ326" s="373"/>
    </row>
    <row r="327" s="341" customFormat="true" ht="15" customHeight="true" x14ac:dyDescent="0.2">
      <c r="AM327" s="182"/>
      <c r="AN327" s="182"/>
      <c r="AO327" s="182"/>
      <c r="AP327" s="182"/>
      <c r="AQ327" s="182"/>
      <c r="AR327" s="182"/>
      <c r="AS327" s="182"/>
      <c r="AT327" s="182"/>
      <c r="AU327" s="182"/>
      <c r="AV327" s="182"/>
      <c r="AW327" s="182"/>
      <c r="AX327" s="182"/>
      <c r="AY327" s="182"/>
      <c r="AZ327" s="182"/>
      <c r="BA327" s="338"/>
      <c r="BB327" s="336"/>
      <c r="BC327" s="336"/>
      <c r="BD327" s="336"/>
      <c r="BE327" s="336"/>
      <c r="BF327" s="336"/>
      <c r="BG327" s="336"/>
      <c r="BH327" s="336"/>
      <c r="BI327" s="336"/>
      <c r="BJ327" s="336"/>
      <c r="BK327" s="336"/>
      <c r="BL327" s="336"/>
      <c r="BM327" s="336"/>
      <c r="BN327" s="336"/>
      <c r="BO327" s="336"/>
      <c r="BP327" s="336"/>
      <c r="BQ327" s="336"/>
      <c r="BR327" s="336"/>
      <c r="BS327" s="336"/>
      <c r="BT327" s="336"/>
      <c r="BU327" s="336"/>
      <c r="BV327" s="336"/>
      <c r="BW327" s="336"/>
      <c r="BX327" s="336"/>
      <c r="BY327" s="338"/>
      <c r="BZ327" s="373"/>
      <c r="CA327" s="373"/>
      <c r="CB327" s="373"/>
      <c r="CC327" s="373"/>
      <c r="CD327" s="373"/>
      <c r="CE327" s="373"/>
      <c r="CF327" s="373"/>
      <c r="CG327" s="373"/>
      <c r="CH327" s="373"/>
      <c r="CI327" s="373"/>
      <c r="CJ327" s="373"/>
      <c r="CK327" s="373"/>
      <c r="CL327" s="373"/>
      <c r="CM327" s="373"/>
      <c r="CN327" s="373"/>
      <c r="CO327" s="373"/>
      <c r="CP327" s="373"/>
      <c r="CQ327" s="373"/>
      <c r="CR327" s="373"/>
      <c r="CS327" s="373"/>
      <c r="CT327" s="373"/>
      <c r="CU327" s="373"/>
      <c r="CV327" s="373"/>
      <c r="CW327" s="373"/>
      <c r="CX327" s="373"/>
      <c r="CY327" s="373"/>
      <c r="CZ327" s="373"/>
    </row>
    <row r="328" s="341" customFormat="true" ht="15" customHeight="true" x14ac:dyDescent="0.2">
      <c r="AM328" s="182"/>
      <c r="AN328" s="182"/>
      <c r="AO328" s="182"/>
      <c r="AP328" s="182"/>
      <c r="AQ328" s="182"/>
      <c r="AR328" s="182"/>
      <c r="AS328" s="182"/>
      <c r="AT328" s="182"/>
      <c r="AU328" s="182"/>
      <c r="AV328" s="182"/>
      <c r="AW328" s="182"/>
      <c r="AX328" s="182"/>
      <c r="AY328" s="182"/>
      <c r="AZ328" s="182"/>
      <c r="BA328" s="338"/>
      <c r="BB328" s="336"/>
      <c r="BC328" s="336"/>
      <c r="BD328" s="336"/>
      <c r="BE328" s="336"/>
      <c r="BF328" s="336"/>
      <c r="BG328" s="336"/>
      <c r="BH328" s="336"/>
      <c r="BI328" s="336"/>
      <c r="BJ328" s="336"/>
      <c r="BK328" s="336"/>
      <c r="BL328" s="336"/>
      <c r="BM328" s="336"/>
      <c r="BN328" s="336"/>
      <c r="BO328" s="336"/>
      <c r="BP328" s="336"/>
      <c r="BQ328" s="336"/>
      <c r="BR328" s="336"/>
      <c r="BS328" s="336"/>
      <c r="BT328" s="336"/>
      <c r="BU328" s="336"/>
      <c r="BV328" s="336"/>
      <c r="BW328" s="336"/>
      <c r="BX328" s="336"/>
      <c r="BY328" s="338"/>
      <c r="BZ328" s="373"/>
      <c r="CA328" s="373"/>
      <c r="CB328" s="373"/>
      <c r="CC328" s="373"/>
      <c r="CD328" s="373"/>
      <c r="CE328" s="373"/>
      <c r="CF328" s="373"/>
      <c r="CG328" s="373"/>
      <c r="CH328" s="373"/>
      <c r="CI328" s="373"/>
      <c r="CJ328" s="373"/>
      <c r="CK328" s="373"/>
      <c r="CL328" s="373"/>
      <c r="CM328" s="373"/>
      <c r="CN328" s="373"/>
      <c r="CO328" s="373"/>
      <c r="CP328" s="373"/>
      <c r="CQ328" s="373"/>
      <c r="CR328" s="373"/>
      <c r="CS328" s="373"/>
      <c r="CT328" s="373"/>
      <c r="CU328" s="373"/>
      <c r="CV328" s="373"/>
      <c r="CW328" s="373"/>
      <c r="CX328" s="373"/>
      <c r="CY328" s="373"/>
      <c r="CZ328" s="373"/>
    </row>
    <row r="329" s="341" customFormat="true" ht="250.15" customHeight="true" x14ac:dyDescent="0.2">
      <c r="AM329" s="182"/>
      <c r="AN329" s="182"/>
      <c r="AO329" s="182"/>
      <c r="AP329" s="182"/>
      <c r="AQ329" s="182"/>
      <c r="AR329" s="182"/>
      <c r="AS329" s="182"/>
      <c r="AT329" s="182"/>
      <c r="AU329" s="182"/>
      <c r="AV329" s="182"/>
      <c r="AW329" s="182"/>
      <c r="AX329" s="182"/>
      <c r="AY329" s="182"/>
      <c r="AZ329" s="182"/>
      <c r="BA329" s="338"/>
      <c r="BB329" s="336"/>
      <c r="BC329" s="336"/>
      <c r="BD329" s="336"/>
      <c r="BE329" s="336"/>
      <c r="BF329" s="336"/>
      <c r="BG329" s="336"/>
      <c r="BH329" s="336"/>
      <c r="BI329" s="336"/>
      <c r="BJ329" s="336"/>
      <c r="BK329" s="336"/>
      <c r="BL329" s="336"/>
      <c r="BM329" s="336"/>
      <c r="BN329" s="336"/>
      <c r="BO329" s="336"/>
      <c r="BP329" s="336"/>
      <c r="BQ329" s="336"/>
      <c r="BR329" s="336"/>
      <c r="BS329" s="336"/>
      <c r="BT329" s="336"/>
      <c r="BU329" s="336"/>
      <c r="BV329" s="336"/>
      <c r="BW329" s="336"/>
      <c r="BX329" s="336"/>
      <c r="BY329" s="338"/>
      <c r="BZ329" s="373"/>
      <c r="CA329" s="373"/>
      <c r="CB329" s="373"/>
      <c r="CC329" s="373"/>
      <c r="CD329" s="373"/>
      <c r="CE329" s="373"/>
      <c r="CF329" s="373"/>
      <c r="CG329" s="373"/>
      <c r="CH329" s="373"/>
      <c r="CI329" s="373"/>
      <c r="CJ329" s="373"/>
      <c r="CK329" s="373"/>
      <c r="CL329" s="373"/>
      <c r="CM329" s="373"/>
      <c r="CN329" s="373"/>
      <c r="CO329" s="373"/>
      <c r="CP329" s="373"/>
      <c r="CQ329" s="373"/>
      <c r="CR329" s="373"/>
      <c r="CS329" s="373"/>
      <c r="CT329" s="373"/>
      <c r="CU329" s="373"/>
      <c r="CV329" s="373"/>
      <c r="CW329" s="373"/>
      <c r="CX329" s="373"/>
      <c r="CY329" s="373"/>
      <c r="CZ329" s="373"/>
    </row>
    <row r="330" s="541" customFormat="true" ht="19.15" customHeight="true" x14ac:dyDescent="0.2">
      <c r="AM330" s="190"/>
      <c r="AN330" s="190"/>
      <c r="AO330" s="190"/>
      <c r="AP330" s="190"/>
      <c r="AQ330" s="190"/>
      <c r="AR330" s="190"/>
      <c r="AS330" s="190"/>
      <c r="AT330" s="190"/>
      <c r="AU330" s="190"/>
      <c r="AV330" s="190"/>
      <c r="AW330" s="190"/>
      <c r="AX330" s="190"/>
      <c r="AY330" s="190"/>
      <c r="AZ330" s="190"/>
      <c r="BA330" s="341"/>
      <c r="BB330" s="341"/>
      <c r="BC330" s="628"/>
      <c r="BD330" s="628"/>
      <c r="BE330" s="628"/>
      <c r="BF330" s="628"/>
      <c r="BG330" s="628"/>
      <c r="BH330" s="628"/>
      <c r="BI330" s="628"/>
      <c r="BJ330" s="628"/>
      <c r="BK330" s="628"/>
      <c r="BL330" s="628"/>
      <c r="BM330" s="628"/>
      <c r="BN330" s="628"/>
      <c r="BO330" s="628"/>
      <c r="BP330" s="628"/>
      <c r="BQ330" s="628"/>
      <c r="BR330" s="628"/>
      <c r="BS330" s="628"/>
      <c r="BT330" s="628"/>
      <c r="BU330" s="628"/>
      <c r="BV330" s="628"/>
      <c r="BW330" s="628"/>
      <c r="BX330" s="628"/>
      <c r="BY330" s="628"/>
      <c r="BZ330" s="369"/>
      <c r="CA330" s="369"/>
      <c r="CB330" s="369"/>
      <c r="CC330" s="369"/>
      <c r="CD330" s="369"/>
      <c r="CE330" s="369"/>
      <c r="CF330" s="369"/>
      <c r="CG330" s="369"/>
      <c r="CH330" s="369"/>
      <c r="CI330" s="369"/>
      <c r="CJ330" s="369"/>
      <c r="CK330" s="369"/>
      <c r="CL330" s="369"/>
      <c r="CM330" s="369"/>
      <c r="CN330" s="369"/>
      <c r="CO330" s="369"/>
      <c r="CP330" s="369"/>
      <c r="CQ330" s="369"/>
      <c r="CR330" s="369"/>
      <c r="CS330" s="369"/>
      <c r="CT330" s="369"/>
      <c r="CU330" s="369"/>
      <c r="CV330" s="369"/>
      <c r="CW330" s="369"/>
      <c r="CX330" s="369"/>
      <c r="CY330" s="369"/>
      <c r="CZ330" s="369"/>
    </row>
    <row r="331" s="541" customFormat="true" ht="12.75" x14ac:dyDescent="0.2">
      <c r="AM331" s="190"/>
      <c r="AN331" s="190"/>
      <c r="AO331" s="190"/>
      <c r="AP331" s="190"/>
      <c r="AQ331" s="190"/>
      <c r="AR331" s="190"/>
      <c r="AS331" s="190"/>
      <c r="AT331" s="190"/>
      <c r="AU331" s="190"/>
      <c r="AV331" s="190"/>
      <c r="AW331" s="190"/>
      <c r="AX331" s="190"/>
      <c r="AY331" s="190"/>
      <c r="AZ331" s="190"/>
      <c r="BA331" s="341"/>
      <c r="BB331" s="341"/>
      <c r="BC331" s="628"/>
      <c r="BD331" s="628"/>
      <c r="BE331" s="628"/>
      <c r="BF331" s="628"/>
      <c r="BG331" s="628"/>
      <c r="BH331" s="628"/>
      <c r="BI331" s="628"/>
      <c r="BJ331" s="628"/>
      <c r="BK331" s="628"/>
      <c r="BL331" s="628"/>
      <c r="BM331" s="628"/>
      <c r="BN331" s="628"/>
      <c r="BO331" s="628"/>
      <c r="BP331" s="628"/>
      <c r="BQ331" s="628"/>
      <c r="BR331" s="628"/>
      <c r="BS331" s="628"/>
      <c r="BT331" s="628"/>
      <c r="BU331" s="628"/>
      <c r="BV331" s="628"/>
      <c r="BW331" s="628"/>
      <c r="BX331" s="628"/>
      <c r="BY331" s="628"/>
      <c r="BZ331" s="369"/>
      <c r="CA331" s="369"/>
      <c r="CB331" s="369"/>
      <c r="CC331" s="369"/>
      <c r="CD331" s="369"/>
      <c r="CE331" s="369"/>
      <c r="CF331" s="369"/>
      <c r="CG331" s="369"/>
      <c r="CH331" s="369"/>
      <c r="CI331" s="369"/>
      <c r="CJ331" s="369"/>
      <c r="CK331" s="369"/>
      <c r="CL331" s="369"/>
      <c r="CM331" s="369"/>
      <c r="CN331" s="369"/>
      <c r="CO331" s="369"/>
      <c r="CP331" s="369"/>
      <c r="CQ331" s="369"/>
      <c r="CR331" s="369"/>
      <c r="CS331" s="369"/>
      <c r="CT331" s="369"/>
      <c r="CU331" s="369"/>
      <c r="CV331" s="369"/>
      <c r="CW331" s="369"/>
      <c r="CX331" s="369"/>
      <c r="CY331" s="369"/>
      <c r="CZ331" s="369"/>
    </row>
    <row r="332" s="541" customFormat="true" ht="12.75" x14ac:dyDescent="0.2">
      <c r="AM332" s="190"/>
      <c r="AN332" s="190"/>
      <c r="AO332" s="190"/>
      <c r="AP332" s="190"/>
      <c r="AQ332" s="190"/>
      <c r="AR332" s="190"/>
      <c r="AS332" s="190"/>
      <c r="AT332" s="190"/>
      <c r="AU332" s="190"/>
      <c r="AV332" s="190"/>
      <c r="AW332" s="190"/>
      <c r="AX332" s="190"/>
      <c r="AY332" s="190"/>
      <c r="AZ332" s="190"/>
      <c r="BA332" s="341"/>
      <c r="BB332" s="341"/>
      <c r="BC332" s="628"/>
      <c r="BD332" s="628"/>
      <c r="BE332" s="628"/>
      <c r="BF332" s="628"/>
      <c r="BG332" s="628"/>
      <c r="BH332" s="628"/>
      <c r="BI332" s="628"/>
      <c r="BJ332" s="628"/>
      <c r="BK332" s="628"/>
      <c r="BL332" s="628"/>
      <c r="BM332" s="628"/>
      <c r="BN332" s="628"/>
      <c r="BO332" s="628"/>
      <c r="BP332" s="628"/>
      <c r="BQ332" s="628"/>
      <c r="BR332" s="628"/>
      <c r="BS332" s="628"/>
      <c r="BT332" s="628"/>
      <c r="BU332" s="628"/>
      <c r="BV332" s="628"/>
      <c r="BW332" s="628"/>
      <c r="BX332" s="628"/>
      <c r="BY332" s="628"/>
      <c r="BZ332" s="369"/>
      <c r="CA332" s="369"/>
      <c r="CB332" s="369"/>
      <c r="CC332" s="369"/>
      <c r="CD332" s="369"/>
      <c r="CE332" s="369"/>
      <c r="CF332" s="369"/>
      <c r="CG332" s="369"/>
      <c r="CH332" s="369"/>
      <c r="CI332" s="369"/>
      <c r="CJ332" s="369"/>
      <c r="CK332" s="369"/>
      <c r="CL332" s="369"/>
      <c r="CM332" s="369"/>
      <c r="CN332" s="369"/>
      <c r="CO332" s="369"/>
      <c r="CP332" s="369"/>
      <c r="CQ332" s="369"/>
      <c r="CR332" s="369"/>
      <c r="CS332" s="369"/>
      <c r="CT332" s="369"/>
      <c r="CU332" s="369"/>
      <c r="CV332" s="369"/>
      <c r="CW332" s="369"/>
      <c r="CX332" s="369"/>
      <c r="CY332" s="369"/>
      <c r="CZ332" s="369"/>
    </row>
    <row r="333" s="541" customFormat="true" ht="12.75" x14ac:dyDescent="0.2">
      <c r="AM333" s="190"/>
      <c r="AN333" s="190"/>
      <c r="AO333" s="190"/>
      <c r="AP333" s="190"/>
      <c r="AQ333" s="190"/>
      <c r="AR333" s="190"/>
      <c r="AS333" s="190"/>
      <c r="AT333" s="190"/>
      <c r="AU333" s="190"/>
      <c r="AV333" s="190"/>
      <c r="AW333" s="190"/>
      <c r="AX333" s="190"/>
      <c r="AY333" s="190"/>
      <c r="AZ333" s="190"/>
      <c r="BA333" s="341"/>
      <c r="BB333" s="341"/>
      <c r="BC333" s="628"/>
      <c r="BD333" s="628"/>
      <c r="BE333" s="628"/>
      <c r="BF333" s="628"/>
      <c r="BG333" s="628"/>
      <c r="BH333" s="628"/>
      <c r="BI333" s="628"/>
      <c r="BJ333" s="628"/>
      <c r="BK333" s="628"/>
      <c r="BL333" s="628"/>
      <c r="BM333" s="628"/>
      <c r="BN333" s="628"/>
      <c r="BO333" s="628"/>
      <c r="BP333" s="628"/>
      <c r="BQ333" s="628"/>
      <c r="BR333" s="628"/>
      <c r="BS333" s="628"/>
      <c r="BT333" s="628"/>
      <c r="BU333" s="628"/>
      <c r="BV333" s="628"/>
      <c r="BW333" s="628"/>
      <c r="BX333" s="628"/>
      <c r="BY333" s="628"/>
      <c r="BZ333" s="369"/>
      <c r="CA333" s="369"/>
      <c r="CB333" s="369"/>
      <c r="CC333" s="369"/>
      <c r="CD333" s="369"/>
      <c r="CE333" s="369"/>
      <c r="CF333" s="369"/>
      <c r="CG333" s="369"/>
      <c r="CH333" s="369"/>
      <c r="CI333" s="369"/>
      <c r="CJ333" s="369"/>
      <c r="CK333" s="369"/>
      <c r="CL333" s="369"/>
      <c r="CM333" s="369"/>
      <c r="CN333" s="369"/>
      <c r="CO333" s="369"/>
      <c r="CP333" s="369"/>
      <c r="CQ333" s="369"/>
      <c r="CR333" s="369"/>
      <c r="CS333" s="369"/>
      <c r="CT333" s="369"/>
      <c r="CU333" s="369"/>
      <c r="CV333" s="369"/>
      <c r="CW333" s="369"/>
      <c r="CX333" s="369"/>
      <c r="CY333" s="369"/>
      <c r="CZ333" s="369"/>
    </row>
    <row r="334" s="541" customFormat="true" ht="12.75" x14ac:dyDescent="0.2">
      <c r="AM334" s="190"/>
      <c r="AN334" s="190"/>
      <c r="AO334" s="190"/>
      <c r="AP334" s="190"/>
      <c r="AQ334" s="190"/>
      <c r="AR334" s="190"/>
      <c r="AS334" s="190"/>
      <c r="AT334" s="190"/>
      <c r="AU334" s="190"/>
      <c r="AV334" s="190"/>
      <c r="AW334" s="190"/>
      <c r="AX334" s="190"/>
      <c r="AY334" s="190"/>
      <c r="AZ334" s="190"/>
      <c r="BA334" s="341"/>
      <c r="BB334" s="341"/>
      <c r="BC334" s="628"/>
      <c r="BD334" s="628"/>
      <c r="BE334" s="628"/>
      <c r="BF334" s="628"/>
      <c r="BG334" s="628"/>
      <c r="BH334" s="628"/>
      <c r="BI334" s="628"/>
      <c r="BJ334" s="628"/>
      <c r="BK334" s="628"/>
      <c r="BL334" s="628"/>
      <c r="BM334" s="628"/>
      <c r="BN334" s="628"/>
      <c r="BO334" s="628"/>
      <c r="BP334" s="628"/>
      <c r="BQ334" s="628"/>
      <c r="BR334" s="628"/>
      <c r="BS334" s="628"/>
      <c r="BT334" s="628"/>
      <c r="BU334" s="628"/>
      <c r="BV334" s="628"/>
      <c r="BW334" s="628"/>
      <c r="BX334" s="628"/>
      <c r="BY334" s="628"/>
      <c r="BZ334" s="369"/>
      <c r="CA334" s="369"/>
      <c r="CB334" s="369"/>
      <c r="CC334" s="369"/>
      <c r="CD334" s="369"/>
      <c r="CE334" s="369"/>
      <c r="CF334" s="369"/>
      <c r="CG334" s="369"/>
      <c r="CH334" s="369"/>
      <c r="CI334" s="369"/>
      <c r="CJ334" s="369"/>
      <c r="CK334" s="369"/>
      <c r="CL334" s="369"/>
      <c r="CM334" s="369"/>
      <c r="CN334" s="369"/>
      <c r="CO334" s="369"/>
      <c r="CP334" s="369"/>
      <c r="CQ334" s="369"/>
      <c r="CR334" s="369"/>
      <c r="CS334" s="369"/>
      <c r="CT334" s="369"/>
      <c r="CU334" s="369"/>
      <c r="CV334" s="369"/>
      <c r="CW334" s="369"/>
      <c r="CX334" s="369"/>
      <c r="CY334" s="369"/>
      <c r="CZ334" s="369"/>
    </row>
    <row r="335" s="541" customFormat="true" ht="12.75" x14ac:dyDescent="0.2">
      <c r="AM335" s="190"/>
      <c r="AN335" s="190"/>
      <c r="AO335" s="190"/>
      <c r="AP335" s="190"/>
      <c r="AQ335" s="190"/>
      <c r="AR335" s="190"/>
      <c r="AS335" s="190"/>
      <c r="AT335" s="190"/>
      <c r="AU335" s="190"/>
      <c r="AV335" s="190"/>
      <c r="AW335" s="190"/>
      <c r="AX335" s="190"/>
      <c r="AY335" s="190"/>
      <c r="AZ335" s="190"/>
      <c r="BA335" s="341"/>
      <c r="BB335" s="341"/>
      <c r="BC335" s="628"/>
      <c r="BD335" s="628"/>
      <c r="BE335" s="628"/>
      <c r="BF335" s="628"/>
      <c r="BG335" s="628"/>
      <c r="BH335" s="628"/>
      <c r="BI335" s="628"/>
      <c r="BJ335" s="628"/>
      <c r="BK335" s="628"/>
      <c r="BL335" s="628"/>
      <c r="BM335" s="628"/>
      <c r="BN335" s="628"/>
      <c r="BO335" s="628"/>
      <c r="BP335" s="628"/>
      <c r="BQ335" s="628"/>
      <c r="BR335" s="628"/>
      <c r="BS335" s="628"/>
      <c r="BT335" s="628"/>
      <c r="BU335" s="628"/>
      <c r="BV335" s="628"/>
      <c r="BW335" s="628"/>
      <c r="BX335" s="628"/>
      <c r="BY335" s="628"/>
      <c r="BZ335" s="369"/>
      <c r="CA335" s="369"/>
      <c r="CB335" s="369"/>
      <c r="CC335" s="369"/>
      <c r="CD335" s="369"/>
      <c r="CE335" s="369"/>
      <c r="CF335" s="369"/>
      <c r="CG335" s="369"/>
      <c r="CH335" s="369"/>
      <c r="CI335" s="369"/>
      <c r="CJ335" s="369"/>
      <c r="CK335" s="369"/>
      <c r="CL335" s="369"/>
      <c r="CM335" s="369"/>
      <c r="CN335" s="369"/>
      <c r="CO335" s="369"/>
      <c r="CP335" s="369"/>
      <c r="CQ335" s="369"/>
      <c r="CR335" s="369"/>
      <c r="CS335" s="369"/>
      <c r="CT335" s="369"/>
      <c r="CU335" s="369"/>
      <c r="CV335" s="369"/>
      <c r="CW335" s="369"/>
      <c r="CX335" s="369"/>
      <c r="CY335" s="369"/>
      <c r="CZ335" s="369"/>
    </row>
    <row r="336" s="541" customFormat="true" ht="12.75" x14ac:dyDescent="0.2">
      <c r="AM336" s="190"/>
      <c r="AN336" s="190"/>
      <c r="AO336" s="190"/>
      <c r="AP336" s="190"/>
      <c r="AQ336" s="190"/>
      <c r="AR336" s="190"/>
      <c r="AS336" s="190"/>
      <c r="AT336" s="190"/>
      <c r="AU336" s="190"/>
      <c r="AV336" s="190"/>
      <c r="AW336" s="190"/>
      <c r="AX336" s="190"/>
      <c r="AY336" s="190"/>
      <c r="AZ336" s="190"/>
      <c r="BA336" s="341"/>
      <c r="BB336" s="341"/>
      <c r="BC336" s="628"/>
      <c r="BD336" s="628"/>
      <c r="BE336" s="628"/>
      <c r="BF336" s="628"/>
      <c r="BG336" s="628"/>
      <c r="BH336" s="628"/>
      <c r="BI336" s="628"/>
      <c r="BJ336" s="628"/>
      <c r="BK336" s="628"/>
      <c r="BL336" s="628"/>
      <c r="BM336" s="628"/>
      <c r="BN336" s="628"/>
      <c r="BO336" s="628"/>
      <c r="BP336" s="628"/>
      <c r="BQ336" s="628"/>
      <c r="BR336" s="628"/>
      <c r="BS336" s="628"/>
      <c r="BT336" s="628"/>
      <c r="BU336" s="628"/>
      <c r="BV336" s="628"/>
      <c r="BW336" s="628"/>
      <c r="BX336" s="628"/>
      <c r="BY336" s="628"/>
      <c r="BZ336" s="369"/>
      <c r="CA336" s="369"/>
      <c r="CB336" s="369"/>
      <c r="CC336" s="369"/>
      <c r="CD336" s="369"/>
      <c r="CE336" s="369"/>
      <c r="CF336" s="369"/>
      <c r="CG336" s="369"/>
      <c r="CH336" s="369"/>
      <c r="CI336" s="369"/>
      <c r="CJ336" s="369"/>
      <c r="CK336" s="369"/>
      <c r="CL336" s="369"/>
      <c r="CM336" s="369"/>
      <c r="CN336" s="369"/>
      <c r="CO336" s="369"/>
      <c r="CP336" s="369"/>
      <c r="CQ336" s="369"/>
      <c r="CR336" s="369"/>
      <c r="CS336" s="369"/>
      <c r="CT336" s="369"/>
      <c r="CU336" s="369"/>
      <c r="CV336" s="369"/>
      <c r="CW336" s="369"/>
      <c r="CX336" s="369"/>
      <c r="CY336" s="369"/>
      <c r="CZ336" s="369"/>
    </row>
    <row r="337" s="541" customFormat="true" ht="18" customHeight="true" x14ac:dyDescent="0.2">
      <c r="AM337" s="190"/>
      <c r="AN337" s="190"/>
      <c r="AO337" s="190"/>
      <c r="AP337" s="190"/>
      <c r="AQ337" s="190"/>
      <c r="AR337" s="190"/>
      <c r="AS337" s="190"/>
      <c r="AT337" s="190"/>
      <c r="AU337" s="190"/>
      <c r="AV337" s="190"/>
      <c r="AW337" s="190"/>
      <c r="AX337" s="190"/>
      <c r="AY337" s="190"/>
      <c r="AZ337" s="190"/>
      <c r="BA337" s="341"/>
      <c r="BB337" s="341"/>
      <c r="BC337" s="628"/>
      <c r="BD337" s="628"/>
      <c r="BE337" s="628"/>
      <c r="BF337" s="628"/>
      <c r="BG337" s="628"/>
      <c r="BH337" s="628"/>
      <c r="BI337" s="628"/>
      <c r="BJ337" s="628"/>
      <c r="BK337" s="628"/>
      <c r="BL337" s="628"/>
      <c r="BM337" s="628"/>
      <c r="BN337" s="628"/>
      <c r="BO337" s="628"/>
      <c r="BP337" s="628"/>
      <c r="BQ337" s="628"/>
      <c r="BR337" s="628"/>
      <c r="BS337" s="628"/>
      <c r="BT337" s="628"/>
      <c r="BU337" s="628"/>
      <c r="BV337" s="628"/>
      <c r="BW337" s="628"/>
      <c r="BX337" s="628"/>
      <c r="BY337" s="628"/>
      <c r="BZ337" s="369"/>
      <c r="CA337" s="369"/>
      <c r="CB337" s="369"/>
      <c r="CC337" s="369"/>
      <c r="CD337" s="369"/>
      <c r="CE337" s="369"/>
      <c r="CF337" s="369"/>
      <c r="CG337" s="369"/>
      <c r="CH337" s="369"/>
      <c r="CI337" s="369"/>
      <c r="CJ337" s="369"/>
      <c r="CK337" s="369"/>
      <c r="CL337" s="369"/>
      <c r="CM337" s="369"/>
      <c r="CN337" s="369"/>
      <c r="CO337" s="369"/>
      <c r="CP337" s="369"/>
      <c r="CQ337" s="369"/>
      <c r="CR337" s="369"/>
      <c r="CS337" s="369"/>
      <c r="CT337" s="369"/>
      <c r="CU337" s="369"/>
      <c r="CV337" s="369"/>
      <c r="CW337" s="369"/>
      <c r="CX337" s="369"/>
      <c r="CY337" s="369"/>
      <c r="CZ337" s="369"/>
    </row>
    <row r="338" s="541" customFormat="true" ht="18" customHeight="true" x14ac:dyDescent="0.2">
      <c r="AM338" s="190"/>
      <c r="AN338" s="190"/>
      <c r="AO338" s="190"/>
      <c r="AP338" s="190"/>
      <c r="AQ338" s="190"/>
      <c r="AR338" s="190"/>
      <c r="AS338" s="190"/>
      <c r="AT338" s="190"/>
      <c r="AU338" s="190"/>
      <c r="AV338" s="190"/>
      <c r="AW338" s="190"/>
      <c r="AX338" s="190"/>
      <c r="AY338" s="190"/>
      <c r="AZ338" s="190"/>
      <c r="BA338" s="341"/>
      <c r="BB338" s="341"/>
      <c r="BC338" s="628"/>
      <c r="BD338" s="628"/>
      <c r="BE338" s="628"/>
      <c r="BF338" s="628"/>
      <c r="BG338" s="628"/>
      <c r="BH338" s="628"/>
      <c r="BI338" s="628"/>
      <c r="BJ338" s="628"/>
      <c r="BK338" s="628"/>
      <c r="BL338" s="628"/>
      <c r="BM338" s="628"/>
      <c r="BN338" s="628"/>
      <c r="BO338" s="628"/>
      <c r="BP338" s="628"/>
      <c r="BQ338" s="628"/>
      <c r="BR338" s="628"/>
      <c r="BS338" s="628"/>
      <c r="BT338" s="628"/>
      <c r="BU338" s="628"/>
      <c r="BV338" s="628"/>
      <c r="BW338" s="628"/>
      <c r="BX338" s="628"/>
      <c r="BY338" s="628"/>
      <c r="BZ338" s="369"/>
      <c r="CA338" s="369"/>
      <c r="CB338" s="369"/>
      <c r="CC338" s="369"/>
      <c r="CD338" s="369"/>
      <c r="CE338" s="369"/>
      <c r="CF338" s="369"/>
      <c r="CG338" s="369"/>
      <c r="CH338" s="369"/>
      <c r="CI338" s="369"/>
      <c r="CJ338" s="369"/>
      <c r="CK338" s="369"/>
      <c r="CL338" s="369"/>
      <c r="CM338" s="369"/>
      <c r="CN338" s="369"/>
      <c r="CO338" s="369"/>
      <c r="CP338" s="369"/>
      <c r="CQ338" s="369"/>
      <c r="CR338" s="369"/>
      <c r="CS338" s="369"/>
      <c r="CT338" s="369"/>
      <c r="CU338" s="369"/>
      <c r="CV338" s="369"/>
      <c r="CW338" s="369"/>
      <c r="CX338" s="369"/>
      <c r="CY338" s="369"/>
      <c r="CZ338" s="369"/>
    </row>
    <row r="339" s="341" customFormat="true" ht="15" customHeight="true" x14ac:dyDescent="0.2">
      <c r="AM339" s="182"/>
      <c r="AN339" s="182"/>
      <c r="AO339" s="182"/>
      <c r="AP339" s="182"/>
      <c r="AQ339" s="182"/>
      <c r="AR339" s="182"/>
      <c r="AS339" s="182"/>
      <c r="AT339" s="182"/>
      <c r="AU339" s="182"/>
      <c r="AV339" s="182"/>
      <c r="AW339" s="182"/>
      <c r="AX339" s="182"/>
      <c r="AY339" s="182"/>
      <c r="AZ339" s="182"/>
      <c r="BA339" s="375" t="s">
        <v>131</v>
      </c>
      <c r="BB339" s="323" t="s">
        <v>130</v>
      </c>
      <c r="BC339" s="801" t="s">
        <v>115</v>
      </c>
      <c r="BD339" s="802"/>
      <c r="BE339" s="802"/>
      <c r="BF339" s="802"/>
      <c r="BG339" s="803"/>
      <c r="BH339" s="801" t="s">
        <v>38</v>
      </c>
      <c r="BI339" s="802"/>
      <c r="BJ339" s="802"/>
      <c r="BK339" s="802"/>
      <c r="BL339" s="803"/>
      <c r="BM339" s="801" t="s">
        <v>37</v>
      </c>
      <c r="BN339" s="802"/>
      <c r="BO339" s="802"/>
      <c r="BP339" s="802"/>
      <c r="BQ339" s="804"/>
      <c r="BR339" s="18" t="s">
        <v>142</v>
      </c>
      <c r="BS339" s="455"/>
      <c r="BT339" s="455"/>
      <c r="BU339" s="455"/>
      <c r="BV339" s="455"/>
      <c r="BW339" s="455"/>
      <c r="BX339" s="455"/>
      <c r="BY339" s="455"/>
      <c r="BZ339" s="469"/>
      <c r="CA339" s="469"/>
      <c r="CB339" s="469"/>
      <c r="CC339" s="469"/>
      <c r="CD339" s="469"/>
      <c r="CE339" s="469"/>
      <c r="CF339" s="469"/>
      <c r="CG339" s="469"/>
      <c r="CH339" s="469"/>
      <c r="CI339" s="469"/>
      <c r="CJ339" s="469"/>
      <c r="CK339" s="469"/>
      <c r="CL339" s="469"/>
      <c r="CM339" s="373"/>
      <c r="CN339" s="373"/>
      <c r="CO339" s="373"/>
      <c r="CP339" s="373"/>
      <c r="CQ339" s="373"/>
      <c r="CR339" s="373"/>
      <c r="CS339" s="373"/>
      <c r="CT339" s="373"/>
      <c r="CU339" s="373"/>
      <c r="CV339" s="373"/>
      <c r="CW339" s="373"/>
      <c r="CX339" s="373"/>
      <c r="CY339" s="373"/>
      <c r="CZ339" s="373"/>
    </row>
    <row r="340" s="341" customFormat="true" ht="24" x14ac:dyDescent="0.2">
      <c r="AM340" s="182"/>
      <c r="AN340" s="182"/>
      <c r="AO340" s="182"/>
      <c r="AP340" s="182"/>
      <c r="AQ340" s="182"/>
      <c r="AR340" s="182"/>
      <c r="AS340" s="182"/>
      <c r="AT340" s="182"/>
      <c r="AU340" s="182"/>
      <c r="AV340" s="182"/>
      <c r="AW340" s="182"/>
      <c r="AX340" s="182"/>
      <c r="AY340" s="182"/>
      <c r="AZ340" s="182"/>
      <c r="BA340" s="361" t="s">
        <v>127</v>
      </c>
      <c r="BB340" s="360"/>
      <c r="BC340" s="486" t="s">
        <v>0</v>
      </c>
      <c r="BD340" s="596" t="s">
        <v>1</v>
      </c>
      <c r="BE340" s="596" t="s">
        <v>2</v>
      </c>
      <c r="BF340" s="596" t="s">
        <v>3</v>
      </c>
      <c r="BG340" s="487" t="s">
        <v>4</v>
      </c>
      <c r="BH340" s="486" t="s">
        <v>0</v>
      </c>
      <c r="BI340" s="596" t="s">
        <v>1</v>
      </c>
      <c r="BJ340" s="596" t="s">
        <v>2</v>
      </c>
      <c r="BK340" s="596" t="s">
        <v>3</v>
      </c>
      <c r="BL340" s="487" t="s">
        <v>4</v>
      </c>
      <c r="BM340" s="486" t="s">
        <v>0</v>
      </c>
      <c r="BN340" s="596" t="s">
        <v>1</v>
      </c>
      <c r="BO340" s="596" t="s">
        <v>2</v>
      </c>
      <c r="BP340" s="596" t="s">
        <v>3</v>
      </c>
      <c r="BQ340" s="487" t="s">
        <v>4</v>
      </c>
      <c r="BR340" s="486" t="s">
        <v>323</v>
      </c>
      <c r="BS340" s="596" t="s">
        <v>432</v>
      </c>
      <c r="BT340" s="596" t="s">
        <v>433</v>
      </c>
      <c r="BU340" s="596" t="s">
        <v>257</v>
      </c>
      <c r="BV340" s="596" t="s">
        <v>434</v>
      </c>
      <c r="BW340" s="596" t="s">
        <v>326</v>
      </c>
      <c r="BX340" s="596" t="s">
        <v>435</v>
      </c>
      <c r="BY340" s="597" t="s">
        <v>328</v>
      </c>
      <c r="BZ340" s="597" t="s">
        <v>329</v>
      </c>
      <c r="CA340" s="597" t="s">
        <v>258</v>
      </c>
      <c r="CB340" s="597" t="s">
        <v>330</v>
      </c>
      <c r="CC340" s="597" t="s">
        <v>331</v>
      </c>
      <c r="CD340" s="597" t="s">
        <v>332</v>
      </c>
      <c r="CE340" s="597" t="s">
        <v>333</v>
      </c>
      <c r="CF340" s="597" t="s">
        <v>260</v>
      </c>
      <c r="CG340" s="597" t="s">
        <v>261</v>
      </c>
      <c r="CH340" s="597" t="s">
        <v>436</v>
      </c>
      <c r="CI340" s="597" t="s">
        <v>336</v>
      </c>
      <c r="CJ340" s="597" t="s">
        <v>337</v>
      </c>
      <c r="CK340" s="597" t="s">
        <v>338</v>
      </c>
      <c r="CL340" s="597" t="s">
        <v>437</v>
      </c>
      <c r="CM340" s="180"/>
      <c r="CN340" s="180"/>
      <c r="CO340" s="180"/>
      <c r="CP340" s="180"/>
      <c r="CQ340" s="180"/>
      <c r="CR340" s="180"/>
      <c r="CS340" s="180"/>
      <c r="CT340" s="180"/>
      <c r="CU340" s="180"/>
      <c r="CV340" s="180"/>
      <c r="CW340" s="180"/>
      <c r="CX340" s="180"/>
      <c r="CY340" s="180"/>
      <c r="CZ340" s="180"/>
    </row>
    <row r="341" s="341" customFormat="true" ht="15" customHeight="true" x14ac:dyDescent="0.2">
      <c r="AM341" s="182"/>
      <c r="AN341" s="182"/>
      <c r="AO341" s="182"/>
      <c r="AP341" s="182"/>
      <c r="AQ341" s="182"/>
      <c r="AR341" s="182"/>
      <c r="AS341" s="182"/>
      <c r="AT341" s="182"/>
      <c r="AU341" s="182"/>
      <c r="AV341" s="182"/>
      <c r="AW341" s="182"/>
      <c r="AX341" s="182"/>
      <c r="AY341" s="182"/>
      <c r="AZ341" s="182"/>
      <c r="BA341" s="805" t="s">
        <v>155</v>
      </c>
      <c r="BB341" s="627" t="s">
        <v>49</v>
      </c>
      <c r="BC341" s="60" t="s">
        <v>35</v>
      </c>
      <c r="BD341" s="56" t="s">
        <v>35</v>
      </c>
      <c r="BE341" s="56" t="s">
        <v>35</v>
      </c>
      <c r="BF341" s="56" t="s">
        <v>35</v>
      </c>
      <c r="BG341" s="51" t="s">
        <v>35</v>
      </c>
      <c r="BH341" s="60" t="s">
        <v>35</v>
      </c>
      <c r="BI341" s="56" t="s">
        <v>35</v>
      </c>
      <c r="BJ341" s="56" t="s">
        <v>35</v>
      </c>
      <c r="BK341" s="56" t="s">
        <v>35</v>
      </c>
      <c r="BL341" s="51" t="s">
        <v>35</v>
      </c>
      <c r="BM341" s="60" t="s">
        <v>35</v>
      </c>
      <c r="BN341" s="56" t="s">
        <v>35</v>
      </c>
      <c r="BO341" s="56" t="s">
        <v>35</v>
      </c>
      <c r="BP341" s="56" t="s">
        <v>35</v>
      </c>
      <c r="BQ341" s="51" t="s">
        <v>35</v>
      </c>
      <c r="BR341" s="60" t="s">
        <v>35</v>
      </c>
      <c r="BS341" s="56" t="s">
        <v>35</v>
      </c>
      <c r="BT341" s="56" t="s">
        <v>35</v>
      </c>
      <c r="BU341" s="56" t="s">
        <v>35</v>
      </c>
      <c r="BV341" s="56" t="s">
        <v>35</v>
      </c>
      <c r="BW341" s="56" t="s">
        <v>35</v>
      </c>
      <c r="BX341" s="56" t="s">
        <v>35</v>
      </c>
      <c r="BY341" s="45" t="s">
        <v>35</v>
      </c>
      <c r="BZ341" s="45" t="s">
        <v>35</v>
      </c>
      <c r="CA341" s="45" t="s">
        <v>35</v>
      </c>
      <c r="CB341" s="45" t="s">
        <v>35</v>
      </c>
      <c r="CC341" s="45" t="s">
        <v>35</v>
      </c>
      <c r="CD341" s="45" t="s">
        <v>35</v>
      </c>
      <c r="CE341" s="45" t="s">
        <v>35</v>
      </c>
      <c r="CF341" s="45" t="s">
        <v>35</v>
      </c>
      <c r="CG341" s="45" t="s">
        <v>35</v>
      </c>
      <c r="CH341" s="45" t="s">
        <v>35</v>
      </c>
      <c r="CI341" s="45" t="s">
        <v>35</v>
      </c>
      <c r="CJ341" s="45" t="s">
        <v>35</v>
      </c>
      <c r="CK341" s="45" t="s">
        <v>35</v>
      </c>
      <c r="CL341" s="45" t="s">
        <v>35</v>
      </c>
      <c r="CM341" s="2"/>
      <c r="CN341" s="2"/>
      <c r="CO341" s="2"/>
      <c r="CP341" s="2"/>
      <c r="CQ341" s="2"/>
      <c r="CR341" s="2"/>
      <c r="CS341" s="2"/>
      <c r="CT341" s="2"/>
      <c r="CU341" s="2"/>
      <c r="CV341" s="2"/>
      <c r="CW341" s="2"/>
      <c r="CX341" s="2"/>
      <c r="CY341" s="2"/>
      <c r="CZ341" s="2"/>
    </row>
    <row r="342" s="341" customFormat="true" ht="15" customHeight="true" x14ac:dyDescent="0.2">
      <c r="AM342" s="182"/>
      <c r="AN342" s="182"/>
      <c r="AO342" s="182"/>
      <c r="AP342" s="182"/>
      <c r="AQ342" s="182"/>
      <c r="AR342" s="182"/>
      <c r="AS342" s="182"/>
      <c r="AT342" s="182"/>
      <c r="AU342" s="182"/>
      <c r="AV342" s="182"/>
      <c r="AW342" s="182"/>
      <c r="AX342" s="182"/>
      <c r="AY342" s="182"/>
      <c r="AZ342" s="182"/>
      <c r="BA342" s="799"/>
      <c r="BB342" s="625" t="s">
        <v>48</v>
      </c>
      <c r="BC342" s="59" t="s">
        <v>35</v>
      </c>
      <c r="BD342" s="55" t="s">
        <v>35</v>
      </c>
      <c r="BE342" s="55" t="s">
        <v>35</v>
      </c>
      <c r="BF342" s="55" t="s">
        <v>35</v>
      </c>
      <c r="BG342" s="50" t="s">
        <v>35</v>
      </c>
      <c r="BH342" s="59" t="s">
        <v>35</v>
      </c>
      <c r="BI342" s="55" t="s">
        <v>35</v>
      </c>
      <c r="BJ342" s="55" t="s">
        <v>35</v>
      </c>
      <c r="BK342" s="55" t="s">
        <v>35</v>
      </c>
      <c r="BL342" s="50" t="s">
        <v>35</v>
      </c>
      <c r="BM342" s="59" t="s">
        <v>35</v>
      </c>
      <c r="BN342" s="55" t="s">
        <v>35</v>
      </c>
      <c r="BO342" s="55" t="s">
        <v>35</v>
      </c>
      <c r="BP342" s="55" t="s">
        <v>35</v>
      </c>
      <c r="BQ342" s="50" t="s">
        <v>35</v>
      </c>
      <c r="BR342" s="59" t="s">
        <v>35</v>
      </c>
      <c r="BS342" s="55" t="s">
        <v>35</v>
      </c>
      <c r="BT342" s="55" t="s">
        <v>35</v>
      </c>
      <c r="BU342" s="55" t="s">
        <v>35</v>
      </c>
      <c r="BV342" s="55" t="s">
        <v>35</v>
      </c>
      <c r="BW342" s="55" t="s">
        <v>35</v>
      </c>
      <c r="BX342" s="55" t="s">
        <v>35</v>
      </c>
      <c r="BY342" s="44" t="s">
        <v>35</v>
      </c>
      <c r="BZ342" s="44" t="s">
        <v>35</v>
      </c>
      <c r="CA342" s="44" t="s">
        <v>35</v>
      </c>
      <c r="CB342" s="44" t="s">
        <v>35</v>
      </c>
      <c r="CC342" s="44" t="s">
        <v>35</v>
      </c>
      <c r="CD342" s="44" t="s">
        <v>35</v>
      </c>
      <c r="CE342" s="44" t="s">
        <v>35</v>
      </c>
      <c r="CF342" s="44" t="s">
        <v>35</v>
      </c>
      <c r="CG342" s="44" t="s">
        <v>35</v>
      </c>
      <c r="CH342" s="44" t="s">
        <v>35</v>
      </c>
      <c r="CI342" s="44" t="s">
        <v>35</v>
      </c>
      <c r="CJ342" s="44" t="s">
        <v>35</v>
      </c>
      <c r="CK342" s="44" t="s">
        <v>35</v>
      </c>
      <c r="CL342" s="44" t="s">
        <v>35</v>
      </c>
      <c r="CM342" s="2"/>
      <c r="CN342" s="2"/>
      <c r="CO342" s="2"/>
      <c r="CP342" s="2"/>
      <c r="CQ342" s="2"/>
      <c r="CR342" s="2"/>
      <c r="CS342" s="2"/>
      <c r="CT342" s="2"/>
      <c r="CU342" s="2"/>
      <c r="CV342" s="2"/>
      <c r="CW342" s="2"/>
      <c r="CX342" s="2"/>
      <c r="CY342" s="2"/>
      <c r="CZ342" s="2"/>
    </row>
    <row r="343" s="341" customFormat="true" ht="15" customHeight="true" x14ac:dyDescent="0.2">
      <c r="AM343" s="182"/>
      <c r="AN343" s="182"/>
      <c r="AO343" s="182"/>
      <c r="AP343" s="182"/>
      <c r="AQ343" s="182"/>
      <c r="AR343" s="182"/>
      <c r="AS343" s="182"/>
      <c r="AT343" s="182"/>
      <c r="AU343" s="182"/>
      <c r="AV343" s="182"/>
      <c r="AW343" s="182"/>
      <c r="AX343" s="182"/>
      <c r="AY343" s="182"/>
      <c r="AZ343" s="182"/>
      <c r="BA343" s="806" t="s">
        <v>150</v>
      </c>
      <c r="BB343" s="625" t="s">
        <v>49</v>
      </c>
      <c r="BC343" s="59" t="s">
        <v>35</v>
      </c>
      <c r="BD343" s="55" t="s">
        <v>35</v>
      </c>
      <c r="BE343" s="55" t="s">
        <v>35</v>
      </c>
      <c r="BF343" s="55" t="s">
        <v>35</v>
      </c>
      <c r="BG343" s="50" t="s">
        <v>35</v>
      </c>
      <c r="BH343" s="59" t="s">
        <v>35</v>
      </c>
      <c r="BI343" s="55" t="s">
        <v>35</v>
      </c>
      <c r="BJ343" s="55" t="s">
        <v>35</v>
      </c>
      <c r="BK343" s="55" t="s">
        <v>35</v>
      </c>
      <c r="BL343" s="50" t="s">
        <v>35</v>
      </c>
      <c r="BM343" s="59" t="s">
        <v>35</v>
      </c>
      <c r="BN343" s="55" t="s">
        <v>35</v>
      </c>
      <c r="BO343" s="55" t="s">
        <v>35</v>
      </c>
      <c r="BP343" s="55" t="s">
        <v>35</v>
      </c>
      <c r="BQ343" s="50" t="s">
        <v>35</v>
      </c>
      <c r="BR343" s="59" t="s">
        <v>35</v>
      </c>
      <c r="BS343" s="55" t="s">
        <v>35</v>
      </c>
      <c r="BT343" s="55" t="s">
        <v>35</v>
      </c>
      <c r="BU343" s="55" t="s">
        <v>35</v>
      </c>
      <c r="BV343" s="55" t="s">
        <v>35</v>
      </c>
      <c r="BW343" s="55" t="s">
        <v>35</v>
      </c>
      <c r="BX343" s="55" t="s">
        <v>35</v>
      </c>
      <c r="BY343" s="44" t="s">
        <v>35</v>
      </c>
      <c r="BZ343" s="44" t="s">
        <v>35</v>
      </c>
      <c r="CA343" s="44" t="s">
        <v>35</v>
      </c>
      <c r="CB343" s="44" t="s">
        <v>35</v>
      </c>
      <c r="CC343" s="44" t="s">
        <v>35</v>
      </c>
      <c r="CD343" s="44" t="s">
        <v>35</v>
      </c>
      <c r="CE343" s="44" t="s">
        <v>35</v>
      </c>
      <c r="CF343" s="44" t="s">
        <v>35</v>
      </c>
      <c r="CG343" s="44" t="s">
        <v>35</v>
      </c>
      <c r="CH343" s="44" t="s">
        <v>35</v>
      </c>
      <c r="CI343" s="44" t="s">
        <v>35</v>
      </c>
      <c r="CJ343" s="44" t="s">
        <v>35</v>
      </c>
      <c r="CK343" s="44" t="s">
        <v>35</v>
      </c>
      <c r="CL343" s="44" t="s">
        <v>35</v>
      </c>
      <c r="CM343" s="2"/>
      <c r="CN343" s="2"/>
      <c r="CO343" s="2"/>
      <c r="CP343" s="2"/>
      <c r="CQ343" s="2"/>
      <c r="CR343" s="2"/>
      <c r="CS343" s="2"/>
      <c r="CT343" s="2"/>
      <c r="CU343" s="2"/>
      <c r="CV343" s="2"/>
      <c r="CW343" s="2"/>
      <c r="CX343" s="2"/>
      <c r="CY343" s="2"/>
      <c r="CZ343" s="2"/>
    </row>
    <row r="344" s="341" customFormat="true" ht="15" customHeight="true" x14ac:dyDescent="0.2">
      <c r="AM344" s="182"/>
      <c r="AN344" s="182"/>
      <c r="AO344" s="182"/>
      <c r="AP344" s="182"/>
      <c r="AQ344" s="182"/>
      <c r="AR344" s="182"/>
      <c r="AS344" s="182"/>
      <c r="AT344" s="182"/>
      <c r="AU344" s="182"/>
      <c r="AV344" s="182"/>
      <c r="AW344" s="182"/>
      <c r="AX344" s="182"/>
      <c r="AY344" s="182"/>
      <c r="AZ344" s="182"/>
      <c r="BA344" s="799"/>
      <c r="BB344" s="625" t="s">
        <v>48</v>
      </c>
      <c r="BC344" s="59" t="s">
        <v>35</v>
      </c>
      <c r="BD344" s="55" t="s">
        <v>35</v>
      </c>
      <c r="BE344" s="55" t="s">
        <v>35</v>
      </c>
      <c r="BF344" s="55" t="s">
        <v>35</v>
      </c>
      <c r="BG344" s="50" t="s">
        <v>35</v>
      </c>
      <c r="BH344" s="59" t="s">
        <v>35</v>
      </c>
      <c r="BI344" s="55" t="s">
        <v>35</v>
      </c>
      <c r="BJ344" s="55" t="s">
        <v>35</v>
      </c>
      <c r="BK344" s="55" t="s">
        <v>35</v>
      </c>
      <c r="BL344" s="50" t="s">
        <v>35</v>
      </c>
      <c r="BM344" s="59" t="s">
        <v>35</v>
      </c>
      <c r="BN344" s="55" t="s">
        <v>35</v>
      </c>
      <c r="BO344" s="55" t="s">
        <v>35</v>
      </c>
      <c r="BP344" s="55" t="s">
        <v>35</v>
      </c>
      <c r="BQ344" s="50" t="s">
        <v>35</v>
      </c>
      <c r="BR344" s="59" t="s">
        <v>35</v>
      </c>
      <c r="BS344" s="55" t="s">
        <v>35</v>
      </c>
      <c r="BT344" s="55" t="s">
        <v>35</v>
      </c>
      <c r="BU344" s="55" t="s">
        <v>35</v>
      </c>
      <c r="BV344" s="55" t="s">
        <v>35</v>
      </c>
      <c r="BW344" s="55" t="s">
        <v>35</v>
      </c>
      <c r="BX344" s="55" t="s">
        <v>35</v>
      </c>
      <c r="BY344" s="44" t="s">
        <v>35</v>
      </c>
      <c r="BZ344" s="44" t="s">
        <v>35</v>
      </c>
      <c r="CA344" s="44" t="s">
        <v>35</v>
      </c>
      <c r="CB344" s="44" t="s">
        <v>35</v>
      </c>
      <c r="CC344" s="44" t="s">
        <v>35</v>
      </c>
      <c r="CD344" s="44" t="s">
        <v>35</v>
      </c>
      <c r="CE344" s="44" t="s">
        <v>35</v>
      </c>
      <c r="CF344" s="44" t="s">
        <v>35</v>
      </c>
      <c r="CG344" s="44" t="s">
        <v>35</v>
      </c>
      <c r="CH344" s="44" t="s">
        <v>35</v>
      </c>
      <c r="CI344" s="44" t="s">
        <v>35</v>
      </c>
      <c r="CJ344" s="44" t="s">
        <v>35</v>
      </c>
      <c r="CK344" s="44" t="s">
        <v>35</v>
      </c>
      <c r="CL344" s="44" t="s">
        <v>35</v>
      </c>
      <c r="CM344" s="2"/>
      <c r="CN344" s="2"/>
      <c r="CO344" s="2"/>
      <c r="CP344" s="2"/>
      <c r="CQ344" s="2"/>
      <c r="CR344" s="2"/>
      <c r="CS344" s="2"/>
      <c r="CT344" s="2"/>
      <c r="CU344" s="2"/>
      <c r="CV344" s="2"/>
      <c r="CW344" s="2"/>
      <c r="CX344" s="2"/>
      <c r="CY344" s="2"/>
      <c r="CZ344" s="2"/>
    </row>
    <row r="345" s="341" customFormat="true" ht="15" customHeight="true" x14ac:dyDescent="0.2">
      <c r="AM345" s="182"/>
      <c r="AN345" s="182"/>
      <c r="AO345" s="182"/>
      <c r="AP345" s="182"/>
      <c r="AQ345" s="182"/>
      <c r="AR345" s="182"/>
      <c r="AS345" s="182"/>
      <c r="AT345" s="182"/>
      <c r="AU345" s="182"/>
      <c r="AV345" s="182"/>
      <c r="AW345" s="182"/>
      <c r="AX345" s="182"/>
      <c r="AY345" s="182"/>
      <c r="AZ345" s="182"/>
      <c r="BA345" s="806" t="s">
        <v>151</v>
      </c>
      <c r="BB345" s="625" t="s">
        <v>49</v>
      </c>
      <c r="BC345" s="59" t="s">
        <v>35</v>
      </c>
      <c r="BD345" s="55" t="s">
        <v>35</v>
      </c>
      <c r="BE345" s="55" t="s">
        <v>35</v>
      </c>
      <c r="BF345" s="55" t="s">
        <v>35</v>
      </c>
      <c r="BG345" s="50" t="s">
        <v>35</v>
      </c>
      <c r="BH345" s="59" t="s">
        <v>35</v>
      </c>
      <c r="BI345" s="55" t="s">
        <v>35</v>
      </c>
      <c r="BJ345" s="55" t="s">
        <v>35</v>
      </c>
      <c r="BK345" s="55" t="s">
        <v>35</v>
      </c>
      <c r="BL345" s="50" t="s">
        <v>35</v>
      </c>
      <c r="BM345" s="59" t="s">
        <v>35</v>
      </c>
      <c r="BN345" s="55" t="s">
        <v>35</v>
      </c>
      <c r="BO345" s="55" t="s">
        <v>35</v>
      </c>
      <c r="BP345" s="55" t="s">
        <v>35</v>
      </c>
      <c r="BQ345" s="50" t="s">
        <v>35</v>
      </c>
      <c r="BR345" s="59" t="s">
        <v>35</v>
      </c>
      <c r="BS345" s="55" t="s">
        <v>35</v>
      </c>
      <c r="BT345" s="55" t="s">
        <v>35</v>
      </c>
      <c r="BU345" s="55" t="s">
        <v>35</v>
      </c>
      <c r="BV345" s="55" t="s">
        <v>35</v>
      </c>
      <c r="BW345" s="55" t="s">
        <v>35</v>
      </c>
      <c r="BX345" s="55" t="s">
        <v>35</v>
      </c>
      <c r="BY345" s="44" t="s">
        <v>35</v>
      </c>
      <c r="BZ345" s="44" t="s">
        <v>35</v>
      </c>
      <c r="CA345" s="44" t="s">
        <v>35</v>
      </c>
      <c r="CB345" s="44" t="s">
        <v>35</v>
      </c>
      <c r="CC345" s="44" t="s">
        <v>35</v>
      </c>
      <c r="CD345" s="44" t="s">
        <v>35</v>
      </c>
      <c r="CE345" s="44" t="s">
        <v>35</v>
      </c>
      <c r="CF345" s="44" t="s">
        <v>35</v>
      </c>
      <c r="CG345" s="44" t="s">
        <v>35</v>
      </c>
      <c r="CH345" s="44" t="s">
        <v>35</v>
      </c>
      <c r="CI345" s="44" t="s">
        <v>35</v>
      </c>
      <c r="CJ345" s="44" t="s">
        <v>35</v>
      </c>
      <c r="CK345" s="44" t="s">
        <v>35</v>
      </c>
      <c r="CL345" s="44" t="s">
        <v>35</v>
      </c>
      <c r="CM345" s="2"/>
      <c r="CN345" s="2"/>
      <c r="CO345" s="2"/>
      <c r="CP345" s="2"/>
      <c r="CQ345" s="2"/>
      <c r="CR345" s="2"/>
      <c r="CS345" s="2"/>
      <c r="CT345" s="2"/>
      <c r="CU345" s="2"/>
      <c r="CV345" s="2"/>
      <c r="CW345" s="2"/>
      <c r="CX345" s="2"/>
      <c r="CY345" s="2"/>
      <c r="CZ345" s="2"/>
    </row>
    <row r="346" s="341" customFormat="true" ht="15" customHeight="true" x14ac:dyDescent="0.2">
      <c r="AM346" s="182"/>
      <c r="AN346" s="182"/>
      <c r="AO346" s="182"/>
      <c r="AP346" s="182"/>
      <c r="AQ346" s="182"/>
      <c r="AR346" s="182"/>
      <c r="AS346" s="182"/>
      <c r="AT346" s="182"/>
      <c r="AU346" s="182"/>
      <c r="AV346" s="182"/>
      <c r="AW346" s="182"/>
      <c r="AX346" s="182"/>
      <c r="AY346" s="182"/>
      <c r="AZ346" s="182"/>
      <c r="BA346" s="799"/>
      <c r="BB346" s="625" t="s">
        <v>48</v>
      </c>
      <c r="BC346" s="59" t="s">
        <v>35</v>
      </c>
      <c r="BD346" s="55" t="s">
        <v>35</v>
      </c>
      <c r="BE346" s="55" t="s">
        <v>35</v>
      </c>
      <c r="BF346" s="55" t="s">
        <v>35</v>
      </c>
      <c r="BG346" s="50" t="s">
        <v>35</v>
      </c>
      <c r="BH346" s="59" t="s">
        <v>35</v>
      </c>
      <c r="BI346" s="55" t="s">
        <v>35</v>
      </c>
      <c r="BJ346" s="55" t="s">
        <v>35</v>
      </c>
      <c r="BK346" s="55" t="s">
        <v>35</v>
      </c>
      <c r="BL346" s="50" t="s">
        <v>35</v>
      </c>
      <c r="BM346" s="59" t="s">
        <v>35</v>
      </c>
      <c r="BN346" s="55" t="s">
        <v>35</v>
      </c>
      <c r="BO346" s="55" t="s">
        <v>35</v>
      </c>
      <c r="BP346" s="55" t="s">
        <v>35</v>
      </c>
      <c r="BQ346" s="50" t="s">
        <v>35</v>
      </c>
      <c r="BR346" s="59" t="s">
        <v>35</v>
      </c>
      <c r="BS346" s="55" t="s">
        <v>35</v>
      </c>
      <c r="BT346" s="55" t="s">
        <v>35</v>
      </c>
      <c r="BU346" s="55" t="s">
        <v>35</v>
      </c>
      <c r="BV346" s="55" t="s">
        <v>35</v>
      </c>
      <c r="BW346" s="55" t="s">
        <v>35</v>
      </c>
      <c r="BX346" s="55" t="s">
        <v>35</v>
      </c>
      <c r="BY346" s="44" t="s">
        <v>35</v>
      </c>
      <c r="BZ346" s="44" t="s">
        <v>35</v>
      </c>
      <c r="CA346" s="44" t="s">
        <v>35</v>
      </c>
      <c r="CB346" s="44" t="s">
        <v>35</v>
      </c>
      <c r="CC346" s="44" t="s">
        <v>35</v>
      </c>
      <c r="CD346" s="44" t="s">
        <v>35</v>
      </c>
      <c r="CE346" s="44" t="s">
        <v>35</v>
      </c>
      <c r="CF346" s="44" t="s">
        <v>35</v>
      </c>
      <c r="CG346" s="44" t="s">
        <v>35</v>
      </c>
      <c r="CH346" s="44" t="s">
        <v>35</v>
      </c>
      <c r="CI346" s="44" t="s">
        <v>35</v>
      </c>
      <c r="CJ346" s="44" t="s">
        <v>35</v>
      </c>
      <c r="CK346" s="44" t="s">
        <v>35</v>
      </c>
      <c r="CL346" s="44" t="s">
        <v>35</v>
      </c>
      <c r="CM346" s="2"/>
      <c r="CN346" s="2"/>
      <c r="CO346" s="2"/>
      <c r="CP346" s="2"/>
      <c r="CQ346" s="2"/>
      <c r="CR346" s="2"/>
      <c r="CS346" s="2"/>
      <c r="CT346" s="2"/>
      <c r="CU346" s="2"/>
      <c r="CV346" s="2"/>
      <c r="CW346" s="2"/>
      <c r="CX346" s="2"/>
      <c r="CY346" s="2"/>
      <c r="CZ346" s="2"/>
    </row>
    <row r="347" s="341" customFormat="true" ht="15" customHeight="true" x14ac:dyDescent="0.2">
      <c r="AM347" s="182"/>
      <c r="AN347" s="182"/>
      <c r="AO347" s="182"/>
      <c r="AP347" s="182"/>
      <c r="AQ347" s="182"/>
      <c r="AR347" s="182"/>
      <c r="AS347" s="182"/>
      <c r="AT347" s="182"/>
      <c r="AU347" s="182"/>
      <c r="AV347" s="182"/>
      <c r="AW347" s="182"/>
      <c r="AX347" s="182"/>
      <c r="AY347" s="182"/>
      <c r="AZ347" s="182"/>
      <c r="BA347" s="806" t="s">
        <v>152</v>
      </c>
      <c r="BB347" s="625" t="s">
        <v>49</v>
      </c>
      <c r="BC347" s="59" t="s">
        <v>35</v>
      </c>
      <c r="BD347" s="55" t="s">
        <v>35</v>
      </c>
      <c r="BE347" s="55" t="s">
        <v>35</v>
      </c>
      <c r="BF347" s="55" t="s">
        <v>35</v>
      </c>
      <c r="BG347" s="50" t="s">
        <v>35</v>
      </c>
      <c r="BH347" s="59" t="s">
        <v>35</v>
      </c>
      <c r="BI347" s="55" t="s">
        <v>35</v>
      </c>
      <c r="BJ347" s="55" t="s">
        <v>35</v>
      </c>
      <c r="BK347" s="55" t="s">
        <v>35</v>
      </c>
      <c r="BL347" s="50" t="s">
        <v>35</v>
      </c>
      <c r="BM347" s="59" t="s">
        <v>35</v>
      </c>
      <c r="BN347" s="55" t="s">
        <v>35</v>
      </c>
      <c r="BO347" s="55" t="s">
        <v>35</v>
      </c>
      <c r="BP347" s="55" t="s">
        <v>35</v>
      </c>
      <c r="BQ347" s="50" t="s">
        <v>35</v>
      </c>
      <c r="BR347" s="59" t="s">
        <v>35</v>
      </c>
      <c r="BS347" s="55" t="s">
        <v>35</v>
      </c>
      <c r="BT347" s="55" t="s">
        <v>35</v>
      </c>
      <c r="BU347" s="55" t="s">
        <v>35</v>
      </c>
      <c r="BV347" s="55" t="s">
        <v>35</v>
      </c>
      <c r="BW347" s="55" t="s">
        <v>35</v>
      </c>
      <c r="BX347" s="55" t="s">
        <v>35</v>
      </c>
      <c r="BY347" s="44" t="s">
        <v>35</v>
      </c>
      <c r="BZ347" s="44" t="s">
        <v>35</v>
      </c>
      <c r="CA347" s="44" t="s">
        <v>35</v>
      </c>
      <c r="CB347" s="44" t="s">
        <v>35</v>
      </c>
      <c r="CC347" s="44" t="s">
        <v>35</v>
      </c>
      <c r="CD347" s="44" t="s">
        <v>35</v>
      </c>
      <c r="CE347" s="44" t="s">
        <v>35</v>
      </c>
      <c r="CF347" s="44" t="s">
        <v>35</v>
      </c>
      <c r="CG347" s="44" t="s">
        <v>35</v>
      </c>
      <c r="CH347" s="44" t="s">
        <v>35</v>
      </c>
      <c r="CI347" s="44" t="s">
        <v>35</v>
      </c>
      <c r="CJ347" s="44" t="s">
        <v>35</v>
      </c>
      <c r="CK347" s="44" t="s">
        <v>35</v>
      </c>
      <c r="CL347" s="44" t="s">
        <v>35</v>
      </c>
      <c r="CM347" s="2"/>
      <c r="CN347" s="2"/>
      <c r="CO347" s="2"/>
      <c r="CP347" s="2"/>
      <c r="CQ347" s="2"/>
      <c r="CR347" s="2"/>
      <c r="CS347" s="2"/>
      <c r="CT347" s="2"/>
      <c r="CU347" s="2"/>
      <c r="CV347" s="2"/>
      <c r="CW347" s="2"/>
      <c r="CX347" s="2"/>
      <c r="CY347" s="2"/>
      <c r="CZ347" s="2"/>
    </row>
    <row r="348" s="341" customFormat="true" ht="15" customHeight="true" x14ac:dyDescent="0.2">
      <c r="AM348" s="182"/>
      <c r="AN348" s="182"/>
      <c r="AO348" s="182"/>
      <c r="AP348" s="182"/>
      <c r="AQ348" s="182"/>
      <c r="AR348" s="182"/>
      <c r="AS348" s="182"/>
      <c r="AT348" s="182"/>
      <c r="AU348" s="182"/>
      <c r="AV348" s="182"/>
      <c r="AW348" s="182"/>
      <c r="AX348" s="182"/>
      <c r="AY348" s="182"/>
      <c r="AZ348" s="182"/>
      <c r="BA348" s="799"/>
      <c r="BB348" s="625" t="s">
        <v>48</v>
      </c>
      <c r="BC348" s="59" t="s">
        <v>35</v>
      </c>
      <c r="BD348" s="55" t="s">
        <v>35</v>
      </c>
      <c r="BE348" s="55" t="s">
        <v>35</v>
      </c>
      <c r="BF348" s="55" t="s">
        <v>35</v>
      </c>
      <c r="BG348" s="50" t="s">
        <v>35</v>
      </c>
      <c r="BH348" s="59" t="s">
        <v>35</v>
      </c>
      <c r="BI348" s="55" t="s">
        <v>35</v>
      </c>
      <c r="BJ348" s="55" t="s">
        <v>35</v>
      </c>
      <c r="BK348" s="55" t="s">
        <v>35</v>
      </c>
      <c r="BL348" s="50" t="s">
        <v>35</v>
      </c>
      <c r="BM348" s="59" t="s">
        <v>35</v>
      </c>
      <c r="BN348" s="55" t="s">
        <v>35</v>
      </c>
      <c r="BO348" s="55" t="s">
        <v>35</v>
      </c>
      <c r="BP348" s="55" t="s">
        <v>35</v>
      </c>
      <c r="BQ348" s="50" t="s">
        <v>35</v>
      </c>
      <c r="BR348" s="59" t="s">
        <v>35</v>
      </c>
      <c r="BS348" s="55" t="s">
        <v>35</v>
      </c>
      <c r="BT348" s="55" t="s">
        <v>35</v>
      </c>
      <c r="BU348" s="55" t="s">
        <v>35</v>
      </c>
      <c r="BV348" s="55" t="s">
        <v>35</v>
      </c>
      <c r="BW348" s="55" t="s">
        <v>35</v>
      </c>
      <c r="BX348" s="55" t="s">
        <v>35</v>
      </c>
      <c r="BY348" s="44" t="s">
        <v>35</v>
      </c>
      <c r="BZ348" s="44" t="s">
        <v>35</v>
      </c>
      <c r="CA348" s="44" t="s">
        <v>35</v>
      </c>
      <c r="CB348" s="44" t="s">
        <v>35</v>
      </c>
      <c r="CC348" s="44" t="s">
        <v>35</v>
      </c>
      <c r="CD348" s="44" t="s">
        <v>35</v>
      </c>
      <c r="CE348" s="44" t="s">
        <v>35</v>
      </c>
      <c r="CF348" s="44" t="s">
        <v>35</v>
      </c>
      <c r="CG348" s="44" t="s">
        <v>35</v>
      </c>
      <c r="CH348" s="44" t="s">
        <v>35</v>
      </c>
      <c r="CI348" s="44" t="s">
        <v>35</v>
      </c>
      <c r="CJ348" s="44" t="s">
        <v>35</v>
      </c>
      <c r="CK348" s="44" t="s">
        <v>35</v>
      </c>
      <c r="CL348" s="44" t="s">
        <v>35</v>
      </c>
      <c r="CM348" s="2"/>
      <c r="CN348" s="2"/>
      <c r="CO348" s="2"/>
      <c r="CP348" s="2"/>
      <c r="CQ348" s="2"/>
      <c r="CR348" s="2"/>
      <c r="CS348" s="2"/>
      <c r="CT348" s="2"/>
      <c r="CU348" s="2"/>
      <c r="CV348" s="2"/>
      <c r="CW348" s="2"/>
      <c r="CX348" s="2"/>
      <c r="CY348" s="2"/>
      <c r="CZ348" s="2"/>
    </row>
    <row r="349" s="341" customFormat="true" ht="15" customHeight="true" x14ac:dyDescent="0.2">
      <c r="AM349" s="182"/>
      <c r="AN349" s="182"/>
      <c r="AO349" s="182"/>
      <c r="AP349" s="182"/>
      <c r="AQ349" s="182"/>
      <c r="AR349" s="182"/>
      <c r="AS349" s="182"/>
      <c r="AT349" s="182"/>
      <c r="AU349" s="182"/>
      <c r="AV349" s="182"/>
      <c r="AW349" s="182"/>
      <c r="AX349" s="182"/>
      <c r="AY349" s="182"/>
      <c r="AZ349" s="182"/>
      <c r="BA349" s="806" t="s">
        <v>153</v>
      </c>
      <c r="BB349" s="625" t="s">
        <v>49</v>
      </c>
      <c r="BC349" s="59" t="s">
        <v>35</v>
      </c>
      <c r="BD349" s="55" t="s">
        <v>35</v>
      </c>
      <c r="BE349" s="55" t="s">
        <v>35</v>
      </c>
      <c r="BF349" s="55" t="s">
        <v>35</v>
      </c>
      <c r="BG349" s="50" t="s">
        <v>35</v>
      </c>
      <c r="BH349" s="59" t="s">
        <v>35</v>
      </c>
      <c r="BI349" s="55" t="s">
        <v>35</v>
      </c>
      <c r="BJ349" s="55" t="s">
        <v>35</v>
      </c>
      <c r="BK349" s="55" t="s">
        <v>35</v>
      </c>
      <c r="BL349" s="50" t="s">
        <v>35</v>
      </c>
      <c r="BM349" s="59" t="s">
        <v>35</v>
      </c>
      <c r="BN349" s="55" t="s">
        <v>35</v>
      </c>
      <c r="BO349" s="55" t="s">
        <v>35</v>
      </c>
      <c r="BP349" s="55" t="s">
        <v>35</v>
      </c>
      <c r="BQ349" s="50" t="s">
        <v>35</v>
      </c>
      <c r="BR349" s="59" t="s">
        <v>35</v>
      </c>
      <c r="BS349" s="55" t="s">
        <v>35</v>
      </c>
      <c r="BT349" s="55" t="s">
        <v>35</v>
      </c>
      <c r="BU349" s="55" t="s">
        <v>35</v>
      </c>
      <c r="BV349" s="55" t="s">
        <v>35</v>
      </c>
      <c r="BW349" s="55" t="s">
        <v>35</v>
      </c>
      <c r="BX349" s="55" t="s">
        <v>35</v>
      </c>
      <c r="BY349" s="44" t="s">
        <v>35</v>
      </c>
      <c r="BZ349" s="44" t="s">
        <v>35</v>
      </c>
      <c r="CA349" s="44" t="s">
        <v>35</v>
      </c>
      <c r="CB349" s="44" t="s">
        <v>35</v>
      </c>
      <c r="CC349" s="44" t="s">
        <v>35</v>
      </c>
      <c r="CD349" s="44" t="s">
        <v>35</v>
      </c>
      <c r="CE349" s="44" t="s">
        <v>35</v>
      </c>
      <c r="CF349" s="44" t="s">
        <v>35</v>
      </c>
      <c r="CG349" s="44" t="s">
        <v>35</v>
      </c>
      <c r="CH349" s="44" t="s">
        <v>35</v>
      </c>
      <c r="CI349" s="44" t="s">
        <v>35</v>
      </c>
      <c r="CJ349" s="44" t="s">
        <v>35</v>
      </c>
      <c r="CK349" s="44" t="s">
        <v>35</v>
      </c>
      <c r="CL349" s="44" t="s">
        <v>35</v>
      </c>
      <c r="CM349" s="2"/>
      <c r="CN349" s="2"/>
      <c r="CO349" s="2"/>
      <c r="CP349" s="2"/>
      <c r="CQ349" s="2"/>
      <c r="CR349" s="2"/>
      <c r="CS349" s="2"/>
      <c r="CT349" s="2"/>
      <c r="CU349" s="2"/>
      <c r="CV349" s="2"/>
      <c r="CW349" s="2"/>
      <c r="CX349" s="2"/>
      <c r="CY349" s="2"/>
      <c r="CZ349" s="2"/>
    </row>
    <row r="350" s="341" customFormat="true" ht="15" customHeight="true" x14ac:dyDescent="0.2">
      <c r="AM350" s="182"/>
      <c r="AN350" s="182"/>
      <c r="AO350" s="182"/>
      <c r="AP350" s="182"/>
      <c r="AQ350" s="182"/>
      <c r="AR350" s="182"/>
      <c r="AS350" s="182"/>
      <c r="AT350" s="182"/>
      <c r="AU350" s="182"/>
      <c r="AV350" s="182"/>
      <c r="AW350" s="182"/>
      <c r="AX350" s="182"/>
      <c r="AY350" s="182"/>
      <c r="AZ350" s="182"/>
      <c r="BA350" s="799"/>
      <c r="BB350" s="625" t="s">
        <v>48</v>
      </c>
      <c r="BC350" s="59" t="s">
        <v>35</v>
      </c>
      <c r="BD350" s="55" t="s">
        <v>35</v>
      </c>
      <c r="BE350" s="55" t="s">
        <v>35</v>
      </c>
      <c r="BF350" s="55" t="s">
        <v>35</v>
      </c>
      <c r="BG350" s="50" t="s">
        <v>35</v>
      </c>
      <c r="BH350" s="59" t="s">
        <v>35</v>
      </c>
      <c r="BI350" s="55" t="s">
        <v>35</v>
      </c>
      <c r="BJ350" s="55" t="s">
        <v>35</v>
      </c>
      <c r="BK350" s="55" t="s">
        <v>35</v>
      </c>
      <c r="BL350" s="50" t="s">
        <v>35</v>
      </c>
      <c r="BM350" s="59" t="s">
        <v>35</v>
      </c>
      <c r="BN350" s="55" t="s">
        <v>35</v>
      </c>
      <c r="BO350" s="55" t="s">
        <v>35</v>
      </c>
      <c r="BP350" s="55" t="s">
        <v>35</v>
      </c>
      <c r="BQ350" s="50" t="s">
        <v>35</v>
      </c>
      <c r="BR350" s="59" t="s">
        <v>35</v>
      </c>
      <c r="BS350" s="55" t="s">
        <v>35</v>
      </c>
      <c r="BT350" s="55" t="s">
        <v>35</v>
      </c>
      <c r="BU350" s="55" t="s">
        <v>35</v>
      </c>
      <c r="BV350" s="55" t="s">
        <v>35</v>
      </c>
      <c r="BW350" s="55" t="s">
        <v>35</v>
      </c>
      <c r="BX350" s="55" t="s">
        <v>35</v>
      </c>
      <c r="BY350" s="44" t="s">
        <v>35</v>
      </c>
      <c r="BZ350" s="44" t="s">
        <v>35</v>
      </c>
      <c r="CA350" s="44" t="s">
        <v>35</v>
      </c>
      <c r="CB350" s="44" t="s">
        <v>35</v>
      </c>
      <c r="CC350" s="44" t="s">
        <v>35</v>
      </c>
      <c r="CD350" s="44" t="s">
        <v>35</v>
      </c>
      <c r="CE350" s="44" t="s">
        <v>35</v>
      </c>
      <c r="CF350" s="44" t="s">
        <v>35</v>
      </c>
      <c r="CG350" s="44" t="s">
        <v>35</v>
      </c>
      <c r="CH350" s="44" t="s">
        <v>35</v>
      </c>
      <c r="CI350" s="44" t="s">
        <v>35</v>
      </c>
      <c r="CJ350" s="44" t="s">
        <v>35</v>
      </c>
      <c r="CK350" s="44" t="s">
        <v>35</v>
      </c>
      <c r="CL350" s="44" t="s">
        <v>35</v>
      </c>
      <c r="CM350" s="2"/>
      <c r="CN350" s="2"/>
      <c r="CO350" s="2"/>
      <c r="CP350" s="2"/>
      <c r="CQ350" s="2"/>
      <c r="CR350" s="2"/>
      <c r="CS350" s="2"/>
      <c r="CT350" s="2"/>
      <c r="CU350" s="2"/>
      <c r="CV350" s="2"/>
      <c r="CW350" s="2"/>
      <c r="CX350" s="2"/>
      <c r="CY350" s="2"/>
      <c r="CZ350" s="2"/>
    </row>
    <row r="351" s="341" customFormat="true" ht="15" customHeight="true" x14ac:dyDescent="0.2">
      <c r="AM351" s="182"/>
      <c r="AN351" s="182"/>
      <c r="AO351" s="182"/>
      <c r="AP351" s="182"/>
      <c r="AQ351" s="182"/>
      <c r="AR351" s="182"/>
      <c r="AS351" s="182"/>
      <c r="AT351" s="182"/>
      <c r="AU351" s="182"/>
      <c r="AV351" s="182"/>
      <c r="AW351" s="182"/>
      <c r="AX351" s="182"/>
      <c r="AY351" s="182"/>
      <c r="AZ351" s="182"/>
      <c r="BA351" s="806" t="s">
        <v>154</v>
      </c>
      <c r="BB351" s="625" t="s">
        <v>49</v>
      </c>
      <c r="BC351" s="59" t="s">
        <v>35</v>
      </c>
      <c r="BD351" s="55" t="s">
        <v>35</v>
      </c>
      <c r="BE351" s="55" t="s">
        <v>35</v>
      </c>
      <c r="BF351" s="55" t="s">
        <v>35</v>
      </c>
      <c r="BG351" s="50" t="s">
        <v>35</v>
      </c>
      <c r="BH351" s="59" t="s">
        <v>35</v>
      </c>
      <c r="BI351" s="55" t="s">
        <v>35</v>
      </c>
      <c r="BJ351" s="55" t="s">
        <v>35</v>
      </c>
      <c r="BK351" s="55" t="s">
        <v>35</v>
      </c>
      <c r="BL351" s="50" t="s">
        <v>35</v>
      </c>
      <c r="BM351" s="59" t="s">
        <v>35</v>
      </c>
      <c r="BN351" s="55" t="s">
        <v>35</v>
      </c>
      <c r="BO351" s="55" t="s">
        <v>35</v>
      </c>
      <c r="BP351" s="55" t="s">
        <v>35</v>
      </c>
      <c r="BQ351" s="50" t="s">
        <v>35</v>
      </c>
      <c r="BR351" s="59" t="s">
        <v>35</v>
      </c>
      <c r="BS351" s="55" t="s">
        <v>35</v>
      </c>
      <c r="BT351" s="55" t="s">
        <v>35</v>
      </c>
      <c r="BU351" s="55" t="s">
        <v>35</v>
      </c>
      <c r="BV351" s="55" t="s">
        <v>35</v>
      </c>
      <c r="BW351" s="55" t="s">
        <v>35</v>
      </c>
      <c r="BX351" s="55" t="s">
        <v>35</v>
      </c>
      <c r="BY351" s="44" t="s">
        <v>35</v>
      </c>
      <c r="BZ351" s="44" t="s">
        <v>35</v>
      </c>
      <c r="CA351" s="44" t="s">
        <v>35</v>
      </c>
      <c r="CB351" s="44" t="s">
        <v>35</v>
      </c>
      <c r="CC351" s="44" t="s">
        <v>35</v>
      </c>
      <c r="CD351" s="44" t="s">
        <v>35</v>
      </c>
      <c r="CE351" s="44" t="s">
        <v>35</v>
      </c>
      <c r="CF351" s="44" t="s">
        <v>35</v>
      </c>
      <c r="CG351" s="44" t="s">
        <v>35</v>
      </c>
      <c r="CH351" s="44" t="s">
        <v>35</v>
      </c>
      <c r="CI351" s="44" t="s">
        <v>35</v>
      </c>
      <c r="CJ351" s="44" t="s">
        <v>35</v>
      </c>
      <c r="CK351" s="44" t="s">
        <v>35</v>
      </c>
      <c r="CL351" s="44" t="s">
        <v>35</v>
      </c>
      <c r="CM351" s="2"/>
      <c r="CN351" s="2"/>
      <c r="CO351" s="2"/>
      <c r="CP351" s="2"/>
      <c r="CQ351" s="2"/>
      <c r="CR351" s="2"/>
      <c r="CS351" s="2"/>
      <c r="CT351" s="2"/>
      <c r="CU351" s="2"/>
      <c r="CV351" s="2"/>
      <c r="CW351" s="2"/>
      <c r="CX351" s="2"/>
      <c r="CY351" s="2"/>
      <c r="CZ351" s="2"/>
    </row>
    <row r="352" s="341" customFormat="true" ht="15" customHeight="true" x14ac:dyDescent="0.2">
      <c r="AM352" s="182"/>
      <c r="AN352" s="182"/>
      <c r="AO352" s="182"/>
      <c r="AP352" s="182"/>
      <c r="AQ352" s="182"/>
      <c r="AR352" s="182"/>
      <c r="AS352" s="182"/>
      <c r="AT352" s="182"/>
      <c r="AU352" s="182"/>
      <c r="AV352" s="182"/>
      <c r="AW352" s="182"/>
      <c r="AX352" s="182"/>
      <c r="AY352" s="182"/>
      <c r="AZ352" s="182"/>
      <c r="BA352" s="799"/>
      <c r="BB352" s="625" t="s">
        <v>48</v>
      </c>
      <c r="BC352" s="59" t="s">
        <v>35</v>
      </c>
      <c r="BD352" s="55" t="s">
        <v>35</v>
      </c>
      <c r="BE352" s="55" t="s">
        <v>35</v>
      </c>
      <c r="BF352" s="55" t="s">
        <v>35</v>
      </c>
      <c r="BG352" s="50" t="s">
        <v>35</v>
      </c>
      <c r="BH352" s="59" t="s">
        <v>35</v>
      </c>
      <c r="BI352" s="55" t="s">
        <v>35</v>
      </c>
      <c r="BJ352" s="55" t="s">
        <v>35</v>
      </c>
      <c r="BK352" s="55" t="s">
        <v>35</v>
      </c>
      <c r="BL352" s="50" t="s">
        <v>35</v>
      </c>
      <c r="BM352" s="59" t="s">
        <v>35</v>
      </c>
      <c r="BN352" s="55" t="s">
        <v>35</v>
      </c>
      <c r="BO352" s="55" t="s">
        <v>35</v>
      </c>
      <c r="BP352" s="55" t="s">
        <v>35</v>
      </c>
      <c r="BQ352" s="50" t="s">
        <v>35</v>
      </c>
      <c r="BR352" s="59" t="s">
        <v>35</v>
      </c>
      <c r="BS352" s="55" t="s">
        <v>35</v>
      </c>
      <c r="BT352" s="55" t="s">
        <v>35</v>
      </c>
      <c r="BU352" s="55" t="s">
        <v>35</v>
      </c>
      <c r="BV352" s="55" t="s">
        <v>35</v>
      </c>
      <c r="BW352" s="55" t="s">
        <v>35</v>
      </c>
      <c r="BX352" s="55" t="s">
        <v>35</v>
      </c>
      <c r="BY352" s="44" t="s">
        <v>35</v>
      </c>
      <c r="BZ352" s="44" t="s">
        <v>35</v>
      </c>
      <c r="CA352" s="44" t="s">
        <v>35</v>
      </c>
      <c r="CB352" s="44" t="s">
        <v>35</v>
      </c>
      <c r="CC352" s="44" t="s">
        <v>35</v>
      </c>
      <c r="CD352" s="44" t="s">
        <v>35</v>
      </c>
      <c r="CE352" s="44" t="s">
        <v>35</v>
      </c>
      <c r="CF352" s="44" t="s">
        <v>35</v>
      </c>
      <c r="CG352" s="44" t="s">
        <v>35</v>
      </c>
      <c r="CH352" s="44" t="s">
        <v>35</v>
      </c>
      <c r="CI352" s="44" t="s">
        <v>35</v>
      </c>
      <c r="CJ352" s="44" t="s">
        <v>35</v>
      </c>
      <c r="CK352" s="44" t="s">
        <v>35</v>
      </c>
      <c r="CL352" s="44" t="s">
        <v>35</v>
      </c>
      <c r="CM352" s="2"/>
      <c r="CN352" s="2"/>
      <c r="CO352" s="2"/>
      <c r="CP352" s="2"/>
      <c r="CQ352" s="2"/>
      <c r="CR352" s="2"/>
      <c r="CS352" s="2"/>
      <c r="CT352" s="2"/>
      <c r="CU352" s="2"/>
      <c r="CV352" s="2"/>
      <c r="CW352" s="2"/>
      <c r="CX352" s="2"/>
      <c r="CY352" s="2"/>
      <c r="CZ352" s="2"/>
    </row>
    <row r="353" s="341" customFormat="true" ht="15" customHeight="true" x14ac:dyDescent="0.2">
      <c r="AM353" s="182"/>
      <c r="AN353" s="182"/>
      <c r="AO353" s="182"/>
      <c r="AP353" s="182"/>
      <c r="AQ353" s="182"/>
      <c r="AR353" s="182"/>
      <c r="AS353" s="182"/>
      <c r="AT353" s="182"/>
      <c r="AU353" s="182"/>
      <c r="AV353" s="182"/>
      <c r="AW353" s="182"/>
      <c r="AX353" s="182"/>
      <c r="AY353" s="182"/>
      <c r="AZ353" s="182"/>
      <c r="BA353" s="806" t="s">
        <v>143</v>
      </c>
      <c r="BB353" s="625" t="s">
        <v>49</v>
      </c>
      <c r="BC353" s="59" t="s">
        <v>35</v>
      </c>
      <c r="BD353" s="55" t="s">
        <v>35</v>
      </c>
      <c r="BE353" s="55" t="s">
        <v>35</v>
      </c>
      <c r="BF353" s="55" t="s">
        <v>35</v>
      </c>
      <c r="BG353" s="50" t="s">
        <v>35</v>
      </c>
      <c r="BH353" s="59" t="s">
        <v>35</v>
      </c>
      <c r="BI353" s="55" t="s">
        <v>35</v>
      </c>
      <c r="BJ353" s="55" t="s">
        <v>35</v>
      </c>
      <c r="BK353" s="55" t="s">
        <v>35</v>
      </c>
      <c r="BL353" s="50" t="s">
        <v>35</v>
      </c>
      <c r="BM353" s="59" t="s">
        <v>35</v>
      </c>
      <c r="BN353" s="55" t="s">
        <v>35</v>
      </c>
      <c r="BO353" s="55" t="s">
        <v>35</v>
      </c>
      <c r="BP353" s="55" t="s">
        <v>35</v>
      </c>
      <c r="BQ353" s="50" t="s">
        <v>35</v>
      </c>
      <c r="BR353" s="59" t="s">
        <v>35</v>
      </c>
      <c r="BS353" s="55" t="s">
        <v>35</v>
      </c>
      <c r="BT353" s="55" t="s">
        <v>35</v>
      </c>
      <c r="BU353" s="55" t="s">
        <v>35</v>
      </c>
      <c r="BV353" s="55" t="s">
        <v>35</v>
      </c>
      <c r="BW353" s="55" t="s">
        <v>35</v>
      </c>
      <c r="BX353" s="55" t="s">
        <v>35</v>
      </c>
      <c r="BY353" s="44" t="s">
        <v>35</v>
      </c>
      <c r="BZ353" s="44" t="s">
        <v>35</v>
      </c>
      <c r="CA353" s="44" t="s">
        <v>35</v>
      </c>
      <c r="CB353" s="44" t="s">
        <v>35</v>
      </c>
      <c r="CC353" s="44" t="s">
        <v>35</v>
      </c>
      <c r="CD353" s="44" t="s">
        <v>35</v>
      </c>
      <c r="CE353" s="44" t="s">
        <v>35</v>
      </c>
      <c r="CF353" s="44" t="s">
        <v>35</v>
      </c>
      <c r="CG353" s="44" t="s">
        <v>35</v>
      </c>
      <c r="CH353" s="44" t="s">
        <v>35</v>
      </c>
      <c r="CI353" s="44" t="s">
        <v>35</v>
      </c>
      <c r="CJ353" s="44" t="s">
        <v>35</v>
      </c>
      <c r="CK353" s="44" t="s">
        <v>35</v>
      </c>
      <c r="CL353" s="44" t="s">
        <v>35</v>
      </c>
      <c r="CM353" s="2"/>
      <c r="CN353" s="2"/>
      <c r="CO353" s="2"/>
      <c r="CP353" s="2"/>
      <c r="CQ353" s="2"/>
      <c r="CR353" s="2"/>
      <c r="CS353" s="2"/>
      <c r="CT353" s="2"/>
      <c r="CU353" s="2"/>
      <c r="CV353" s="2"/>
      <c r="CW353" s="2"/>
      <c r="CX353" s="2"/>
      <c r="CY353" s="2"/>
      <c r="CZ353" s="2"/>
    </row>
    <row r="354" s="341" customFormat="true" ht="15" customHeight="true" x14ac:dyDescent="0.2">
      <c r="AM354" s="182"/>
      <c r="AN354" s="182"/>
      <c r="AO354" s="182"/>
      <c r="AP354" s="182"/>
      <c r="AQ354" s="182"/>
      <c r="AR354" s="182"/>
      <c r="AS354" s="182"/>
      <c r="AT354" s="182"/>
      <c r="AU354" s="182"/>
      <c r="AV354" s="182"/>
      <c r="AW354" s="182"/>
      <c r="AX354" s="182"/>
      <c r="AY354" s="182"/>
      <c r="AZ354" s="182"/>
      <c r="BA354" s="800"/>
      <c r="BB354" s="629" t="s">
        <v>48</v>
      </c>
      <c r="BC354" s="58" t="s">
        <v>35</v>
      </c>
      <c r="BD354" s="54" t="s">
        <v>35</v>
      </c>
      <c r="BE354" s="54" t="s">
        <v>35</v>
      </c>
      <c r="BF354" s="54" t="s">
        <v>35</v>
      </c>
      <c r="BG354" s="49" t="s">
        <v>35</v>
      </c>
      <c r="BH354" s="58" t="s">
        <v>35</v>
      </c>
      <c r="BI354" s="54" t="s">
        <v>35</v>
      </c>
      <c r="BJ354" s="54" t="s">
        <v>35</v>
      </c>
      <c r="BK354" s="54" t="s">
        <v>35</v>
      </c>
      <c r="BL354" s="49" t="s">
        <v>35</v>
      </c>
      <c r="BM354" s="58" t="s">
        <v>35</v>
      </c>
      <c r="BN354" s="54" t="s">
        <v>35</v>
      </c>
      <c r="BO354" s="54" t="s">
        <v>35</v>
      </c>
      <c r="BP354" s="54" t="s">
        <v>35</v>
      </c>
      <c r="BQ354" s="49" t="s">
        <v>35</v>
      </c>
      <c r="BR354" s="58" t="s">
        <v>35</v>
      </c>
      <c r="BS354" s="54" t="s">
        <v>35</v>
      </c>
      <c r="BT354" s="54" t="s">
        <v>35</v>
      </c>
      <c r="BU354" s="54" t="s">
        <v>35</v>
      </c>
      <c r="BV354" s="54" t="s">
        <v>35</v>
      </c>
      <c r="BW354" s="54" t="s">
        <v>35</v>
      </c>
      <c r="BX354" s="54" t="s">
        <v>35</v>
      </c>
      <c r="BY354" s="43" t="s">
        <v>35</v>
      </c>
      <c r="BZ354" s="43" t="s">
        <v>35</v>
      </c>
      <c r="CA354" s="43" t="s">
        <v>35</v>
      </c>
      <c r="CB354" s="43" t="s">
        <v>35</v>
      </c>
      <c r="CC354" s="43" t="s">
        <v>35</v>
      </c>
      <c r="CD354" s="43" t="s">
        <v>35</v>
      </c>
      <c r="CE354" s="43" t="s">
        <v>35</v>
      </c>
      <c r="CF354" s="43" t="s">
        <v>35</v>
      </c>
      <c r="CG354" s="43" t="s">
        <v>35</v>
      </c>
      <c r="CH354" s="43" t="s">
        <v>35</v>
      </c>
      <c r="CI354" s="43" t="s">
        <v>35</v>
      </c>
      <c r="CJ354" s="43" t="s">
        <v>35</v>
      </c>
      <c r="CK354" s="43" t="s">
        <v>35</v>
      </c>
      <c r="CL354" s="43" t="s">
        <v>35</v>
      </c>
      <c r="CM354" s="2"/>
      <c r="CN354" s="2"/>
      <c r="CO354" s="2"/>
      <c r="CP354" s="2"/>
      <c r="CQ354" s="2"/>
      <c r="CR354" s="2"/>
      <c r="CS354" s="2"/>
      <c r="CT354" s="2"/>
      <c r="CU354" s="2"/>
      <c r="CV354" s="2"/>
      <c r="CW354" s="2"/>
      <c r="CX354" s="2"/>
      <c r="CY354" s="2"/>
      <c r="CZ354" s="2"/>
    </row>
    <row r="355" s="561" customFormat="true" ht="15" customHeight="true" x14ac:dyDescent="0.2">
      <c r="B355" s="579"/>
      <c r="AM355" s="374"/>
      <c r="AN355" s="374"/>
      <c r="AO355" s="374"/>
      <c r="AP355" s="374"/>
      <c r="AQ355" s="374"/>
      <c r="AR355" s="374"/>
      <c r="AS355" s="374"/>
      <c r="AT355" s="374"/>
      <c r="AU355" s="374"/>
      <c r="AV355" s="374"/>
      <c r="AW355" s="374"/>
      <c r="AX355" s="374"/>
      <c r="AY355" s="374"/>
      <c r="AZ355" s="374"/>
      <c r="BA355" s="401"/>
      <c r="BB355" s="341"/>
      <c r="BC355" s="465"/>
      <c r="BD355" s="465"/>
      <c r="BE355" s="465"/>
      <c r="BF355" s="465"/>
      <c r="BG355" s="465"/>
      <c r="BH355" s="465"/>
      <c r="BI355" s="465"/>
      <c r="BJ355" s="465"/>
      <c r="BK355" s="465"/>
      <c r="BL355" s="465"/>
      <c r="BM355" s="465"/>
      <c r="BN355" s="465"/>
      <c r="BO355" s="465"/>
      <c r="BP355" s="465"/>
      <c r="BQ355" s="465"/>
      <c r="BR355" s="465"/>
      <c r="BS355" s="465"/>
      <c r="BT355" s="465"/>
      <c r="BU355" s="465"/>
      <c r="BV355" s="465"/>
      <c r="BW355" s="465"/>
      <c r="BX355" s="465"/>
      <c r="BY355" s="465"/>
      <c r="BZ355" s="466"/>
      <c r="CA355" s="466"/>
      <c r="CB355" s="466"/>
      <c r="CC355" s="466"/>
      <c r="CD355" s="466"/>
      <c r="CE355" s="466"/>
      <c r="CF355" s="466"/>
      <c r="CG355" s="466"/>
      <c r="CH355" s="466"/>
      <c r="CI355" s="466"/>
      <c r="CJ355" s="466"/>
      <c r="CK355" s="466"/>
      <c r="CL355" s="466"/>
      <c r="CM355" s="466"/>
      <c r="CN355" s="466"/>
      <c r="CO355" s="466"/>
      <c r="CP355" s="466"/>
      <c r="CQ355" s="466"/>
      <c r="CR355" s="466"/>
      <c r="CS355" s="466"/>
      <c r="CT355" s="466"/>
      <c r="CU355" s="466"/>
      <c r="CV355" s="466"/>
      <c r="CW355" s="466"/>
      <c r="CX355" s="466"/>
      <c r="CY355" s="466"/>
      <c r="CZ355" s="466"/>
    </row>
    <row r="356" s="561" customFormat="true" ht="15" customHeight="true" x14ac:dyDescent="0.2">
      <c r="B356" s="579"/>
      <c r="AM356" s="374"/>
      <c r="AN356" s="374"/>
      <c r="AO356" s="374"/>
      <c r="AP356" s="374"/>
      <c r="AQ356" s="374"/>
      <c r="AR356" s="374"/>
      <c r="AS356" s="374"/>
      <c r="AT356" s="374"/>
      <c r="AU356" s="374"/>
      <c r="AV356" s="374"/>
      <c r="AW356" s="374"/>
      <c r="AX356" s="374"/>
      <c r="AY356" s="374"/>
      <c r="AZ356" s="374"/>
      <c r="BA356" s="401"/>
      <c r="BB356" s="341"/>
      <c r="BC356" s="401"/>
      <c r="BD356" s="401"/>
      <c r="BE356" s="401"/>
      <c r="BF356" s="401"/>
      <c r="BG356" s="401"/>
      <c r="BH356" s="401"/>
      <c r="BI356" s="401"/>
      <c r="BJ356" s="401"/>
      <c r="BK356" s="401"/>
      <c r="BL356" s="401"/>
      <c r="BM356" s="401"/>
      <c r="BN356" s="401"/>
      <c r="BO356" s="401"/>
      <c r="BP356" s="401"/>
      <c r="BQ356" s="401"/>
      <c r="BR356" s="401"/>
      <c r="BS356" s="401"/>
      <c r="BT356" s="401"/>
      <c r="BU356" s="401"/>
      <c r="BV356" s="401"/>
      <c r="BW356" s="401"/>
      <c r="BX356" s="401"/>
      <c r="BY356" s="401"/>
      <c r="BZ356" s="374"/>
      <c r="CA356" s="374"/>
      <c r="CB356" s="374"/>
      <c r="CC356" s="374"/>
      <c r="CD356" s="374"/>
      <c r="CE356" s="374"/>
      <c r="CF356" s="374"/>
      <c r="CG356" s="374"/>
      <c r="CH356" s="374"/>
      <c r="CI356" s="374"/>
      <c r="CJ356" s="374"/>
      <c r="CK356" s="374"/>
      <c r="CL356" s="374"/>
      <c r="CM356" s="374"/>
      <c r="CN356" s="374"/>
      <c r="CO356" s="374"/>
      <c r="CP356" s="374"/>
      <c r="CQ356" s="374"/>
      <c r="CR356" s="374"/>
      <c r="CS356" s="374"/>
      <c r="CT356" s="374"/>
      <c r="CU356" s="374"/>
      <c r="CV356" s="374"/>
      <c r="CW356" s="374"/>
      <c r="CX356" s="374"/>
      <c r="CY356" s="374"/>
      <c r="CZ356" s="374"/>
    </row>
    <row r="357" s="337" customFormat="true" ht="15" customHeight="true" x14ac:dyDescent="0.2">
      <c r="B357" s="339"/>
      <c r="AM357" s="374"/>
      <c r="AN357" s="374"/>
      <c r="AO357" s="374"/>
      <c r="AP357" s="374"/>
      <c r="AQ357" s="374"/>
      <c r="AR357" s="374"/>
      <c r="AS357" s="374"/>
      <c r="AT357" s="374"/>
      <c r="AU357" s="374"/>
      <c r="AV357" s="374"/>
      <c r="AW357" s="374"/>
      <c r="AX357" s="374"/>
      <c r="AY357" s="374"/>
      <c r="AZ357" s="374"/>
      <c r="BA357" s="401"/>
      <c r="BB357" s="341"/>
      <c r="BC357" s="401"/>
      <c r="BD357" s="401"/>
      <c r="BE357" s="401"/>
      <c r="BF357" s="401"/>
      <c r="BG357" s="401"/>
      <c r="BH357" s="401"/>
      <c r="BI357" s="401"/>
      <c r="BJ357" s="401"/>
      <c r="BK357" s="401"/>
      <c r="BL357" s="401"/>
      <c r="BM357" s="401"/>
      <c r="BN357" s="401"/>
      <c r="BO357" s="401"/>
      <c r="BP357" s="401"/>
      <c r="BQ357" s="401"/>
      <c r="BR357" s="401"/>
      <c r="BS357" s="401"/>
      <c r="BT357" s="401"/>
      <c r="BU357" s="401"/>
      <c r="BV357" s="401"/>
      <c r="BW357" s="401"/>
      <c r="BX357" s="401"/>
      <c r="BY357" s="401"/>
      <c r="BZ357" s="374"/>
      <c r="CA357" s="374"/>
      <c r="CB357" s="374"/>
      <c r="CC357" s="374"/>
      <c r="CD357" s="374"/>
      <c r="CE357" s="374"/>
      <c r="CF357" s="374"/>
      <c r="CG357" s="374"/>
      <c r="CH357" s="374"/>
      <c r="CI357" s="374"/>
      <c r="CJ357" s="374"/>
      <c r="CK357" s="374"/>
      <c r="CL357" s="374"/>
      <c r="CM357" s="374"/>
      <c r="CN357" s="374"/>
      <c r="CO357" s="374"/>
      <c r="CP357" s="374"/>
      <c r="CQ357" s="374"/>
      <c r="CR357" s="374"/>
      <c r="CS357" s="374"/>
      <c r="CT357" s="374"/>
      <c r="CU357" s="374"/>
      <c r="CV357" s="374"/>
      <c r="CW357" s="374"/>
      <c r="CX357" s="374"/>
      <c r="CY357" s="374"/>
      <c r="CZ357" s="374"/>
    </row>
    <row r="358" s="337" customFormat="true" ht="15" customHeight="true" x14ac:dyDescent="0.2">
      <c r="B358" s="339"/>
      <c r="AM358" s="374"/>
      <c r="AN358" s="374"/>
      <c r="AO358" s="374"/>
      <c r="AP358" s="374"/>
      <c r="AQ358" s="374"/>
      <c r="AR358" s="374"/>
      <c r="AS358" s="374"/>
      <c r="AT358" s="374"/>
      <c r="AU358" s="374"/>
      <c r="AV358" s="374"/>
      <c r="AW358" s="374"/>
      <c r="AX358" s="374"/>
      <c r="AY358" s="374"/>
      <c r="AZ358" s="374"/>
      <c r="BA358" s="401"/>
      <c r="BB358" s="341"/>
      <c r="BC358" s="401"/>
      <c r="BD358" s="401"/>
      <c r="BE358" s="401"/>
      <c r="BF358" s="401"/>
      <c r="BG358" s="401"/>
      <c r="BH358" s="401"/>
      <c r="BI358" s="401"/>
      <c r="BJ358" s="401"/>
      <c r="BK358" s="401"/>
      <c r="BL358" s="401"/>
      <c r="BM358" s="401"/>
      <c r="BN358" s="401"/>
      <c r="BO358" s="401"/>
      <c r="BP358" s="401"/>
      <c r="BQ358" s="401"/>
      <c r="BR358" s="401"/>
      <c r="BS358" s="401"/>
      <c r="BT358" s="401"/>
      <c r="BU358" s="401"/>
      <c r="BV358" s="401"/>
      <c r="BW358" s="401"/>
      <c r="BX358" s="401"/>
      <c r="BY358" s="401"/>
      <c r="BZ358" s="374"/>
      <c r="CA358" s="374"/>
      <c r="CB358" s="374"/>
      <c r="CC358" s="374"/>
      <c r="CD358" s="374"/>
      <c r="CE358" s="374"/>
      <c r="CF358" s="374"/>
      <c r="CG358" s="374"/>
      <c r="CH358" s="374"/>
      <c r="CI358" s="374"/>
      <c r="CJ358" s="374"/>
      <c r="CK358" s="374"/>
      <c r="CL358" s="374"/>
      <c r="CM358" s="374"/>
      <c r="CN358" s="374"/>
      <c r="CO358" s="374"/>
      <c r="CP358" s="374"/>
      <c r="CQ358" s="374"/>
      <c r="CR358" s="374"/>
      <c r="CS358" s="374"/>
      <c r="CT358" s="374"/>
      <c r="CU358" s="374"/>
      <c r="CV358" s="374"/>
      <c r="CW358" s="374"/>
      <c r="CX358" s="374"/>
      <c r="CY358" s="374"/>
      <c r="CZ358" s="374"/>
    </row>
    <row r="359" s="337" customFormat="true" ht="15" customHeight="true" x14ac:dyDescent="0.2">
      <c r="B359" s="339"/>
      <c r="AM359" s="374"/>
      <c r="AN359" s="374"/>
      <c r="AO359" s="374"/>
      <c r="AP359" s="374"/>
      <c r="AQ359" s="374"/>
      <c r="AR359" s="374"/>
      <c r="AS359" s="374"/>
      <c r="AT359" s="374"/>
      <c r="AU359" s="374"/>
      <c r="AV359" s="374"/>
      <c r="AW359" s="374"/>
      <c r="AX359" s="374"/>
      <c r="AY359" s="374"/>
      <c r="AZ359" s="374"/>
      <c r="BA359" s="401"/>
      <c r="BB359" s="341"/>
      <c r="BC359" s="401"/>
      <c r="BD359" s="401"/>
      <c r="BE359" s="401"/>
      <c r="BF359" s="401"/>
      <c r="BG359" s="401"/>
      <c r="BH359" s="401"/>
      <c r="BI359" s="401"/>
      <c r="BJ359" s="401"/>
      <c r="BK359" s="401"/>
      <c r="BL359" s="401"/>
      <c r="BM359" s="401"/>
      <c r="BN359" s="401"/>
      <c r="BO359" s="401"/>
      <c r="BP359" s="401"/>
      <c r="BQ359" s="401"/>
      <c r="BR359" s="401"/>
      <c r="BS359" s="401"/>
      <c r="BT359" s="401"/>
      <c r="BU359" s="401"/>
      <c r="BV359" s="401"/>
      <c r="BW359" s="401"/>
      <c r="BX359" s="401"/>
      <c r="BY359" s="401"/>
      <c r="BZ359" s="374"/>
      <c r="CA359" s="374"/>
      <c r="CB359" s="374"/>
      <c r="CC359" s="374"/>
      <c r="CD359" s="374"/>
      <c r="CE359" s="374"/>
      <c r="CF359" s="374"/>
      <c r="CG359" s="374"/>
      <c r="CH359" s="374"/>
      <c r="CI359" s="374"/>
      <c r="CJ359" s="374"/>
      <c r="CK359" s="374"/>
      <c r="CL359" s="374"/>
      <c r="CM359" s="374"/>
      <c r="CN359" s="374"/>
      <c r="CO359" s="374"/>
      <c r="CP359" s="374"/>
      <c r="CQ359" s="374"/>
      <c r="CR359" s="374"/>
      <c r="CS359" s="374"/>
      <c r="CT359" s="374"/>
      <c r="CU359" s="374"/>
      <c r="CV359" s="374"/>
      <c r="CW359" s="374"/>
      <c r="CX359" s="374"/>
      <c r="CY359" s="374"/>
      <c r="CZ359" s="374"/>
    </row>
    <row r="360" s="337" customFormat="true" ht="15" customHeight="true" x14ac:dyDescent="0.2">
      <c r="B360" s="339"/>
      <c r="AM360" s="374"/>
      <c r="AN360" s="374"/>
      <c r="AO360" s="374"/>
      <c r="AP360" s="374"/>
      <c r="AQ360" s="374"/>
      <c r="AR360" s="374"/>
      <c r="AS360" s="374"/>
      <c r="AT360" s="374"/>
      <c r="AU360" s="374"/>
      <c r="AV360" s="374"/>
      <c r="AW360" s="374"/>
      <c r="AX360" s="374"/>
      <c r="AY360" s="374"/>
      <c r="AZ360" s="374"/>
      <c r="BA360" s="401"/>
      <c r="BB360" s="341"/>
      <c r="BC360" s="401"/>
      <c r="BD360" s="401"/>
      <c r="BE360" s="401"/>
      <c r="BF360" s="401"/>
      <c r="BG360" s="401"/>
      <c r="BH360" s="401"/>
      <c r="BI360" s="401"/>
      <c r="BJ360" s="401"/>
      <c r="BK360" s="401"/>
      <c r="BL360" s="401"/>
      <c r="BM360" s="401"/>
      <c r="BN360" s="401"/>
      <c r="BO360" s="401"/>
      <c r="BP360" s="401"/>
      <c r="BQ360" s="401"/>
      <c r="BR360" s="401"/>
      <c r="BS360" s="401"/>
      <c r="BT360" s="401"/>
      <c r="BU360" s="401"/>
      <c r="BV360" s="401"/>
      <c r="BW360" s="401"/>
      <c r="BX360" s="401"/>
      <c r="BY360" s="401"/>
      <c r="BZ360" s="374"/>
      <c r="CA360" s="374"/>
      <c r="CB360" s="374"/>
      <c r="CC360" s="374"/>
      <c r="CD360" s="374"/>
      <c r="CE360" s="374"/>
      <c r="CF360" s="374"/>
      <c r="CG360" s="374"/>
      <c r="CH360" s="374"/>
      <c r="CI360" s="374"/>
      <c r="CJ360" s="374"/>
      <c r="CK360" s="374"/>
      <c r="CL360" s="374"/>
      <c r="CM360" s="374"/>
      <c r="CN360" s="374"/>
      <c r="CO360" s="374"/>
      <c r="CP360" s="374"/>
      <c r="CQ360" s="374"/>
      <c r="CR360" s="374"/>
      <c r="CS360" s="374"/>
      <c r="CT360" s="374"/>
      <c r="CU360" s="374"/>
      <c r="CV360" s="374"/>
      <c r="CW360" s="374"/>
      <c r="CX360" s="374"/>
      <c r="CY360" s="374"/>
      <c r="CZ360" s="374"/>
    </row>
    <row r="361" s="337" customFormat="true" ht="15" customHeight="true" x14ac:dyDescent="0.2">
      <c r="B361" s="339"/>
      <c r="AM361" s="374"/>
      <c r="AN361" s="374"/>
      <c r="AO361" s="374"/>
      <c r="AP361" s="374"/>
      <c r="AQ361" s="374"/>
      <c r="AR361" s="374"/>
      <c r="AS361" s="374"/>
      <c r="AT361" s="374"/>
      <c r="AU361" s="374"/>
      <c r="AV361" s="374"/>
      <c r="AW361" s="374"/>
      <c r="AX361" s="374"/>
      <c r="AY361" s="374"/>
      <c r="AZ361" s="374"/>
      <c r="BA361" s="401"/>
      <c r="BB361" s="341"/>
      <c r="BC361" s="401"/>
      <c r="BD361" s="401"/>
      <c r="BE361" s="401"/>
      <c r="BF361" s="401"/>
      <c r="BG361" s="401"/>
      <c r="BH361" s="401"/>
      <c r="BI361" s="401"/>
      <c r="BJ361" s="401"/>
      <c r="BK361" s="401"/>
      <c r="BL361" s="401"/>
      <c r="BM361" s="401"/>
      <c r="BN361" s="401"/>
      <c r="BO361" s="401"/>
      <c r="BP361" s="401"/>
      <c r="BQ361" s="401"/>
      <c r="BR361" s="401"/>
      <c r="BS361" s="401"/>
      <c r="BT361" s="401"/>
      <c r="BU361" s="401"/>
      <c r="BV361" s="401"/>
      <c r="BW361" s="401"/>
      <c r="BX361" s="401"/>
      <c r="BY361" s="401"/>
      <c r="BZ361" s="374"/>
      <c r="CA361" s="374"/>
      <c r="CB361" s="374"/>
      <c r="CC361" s="374"/>
      <c r="CD361" s="374"/>
      <c r="CE361" s="374"/>
      <c r="CF361" s="374"/>
      <c r="CG361" s="374"/>
      <c r="CH361" s="374"/>
      <c r="CI361" s="374"/>
      <c r="CJ361" s="374"/>
      <c r="CK361" s="374"/>
      <c r="CL361" s="374"/>
      <c r="CM361" s="374"/>
      <c r="CN361" s="374"/>
      <c r="CO361" s="374"/>
      <c r="CP361" s="374"/>
      <c r="CQ361" s="374"/>
      <c r="CR361" s="374"/>
      <c r="CS361" s="374"/>
      <c r="CT361" s="374"/>
      <c r="CU361" s="374"/>
      <c r="CV361" s="374"/>
      <c r="CW361" s="374"/>
      <c r="CX361" s="374"/>
      <c r="CY361" s="374"/>
      <c r="CZ361" s="374"/>
    </row>
    <row r="362" s="337" customFormat="true" ht="15" customHeight="true" x14ac:dyDescent="0.2">
      <c r="B362" s="339"/>
      <c r="AM362" s="374"/>
      <c r="AN362" s="374"/>
      <c r="AO362" s="374"/>
      <c r="AP362" s="374"/>
      <c r="AQ362" s="374"/>
      <c r="AR362" s="374"/>
      <c r="AS362" s="374"/>
      <c r="AT362" s="374"/>
      <c r="AU362" s="374"/>
      <c r="AV362" s="374"/>
      <c r="AW362" s="374"/>
      <c r="AX362" s="374"/>
      <c r="AY362" s="374"/>
      <c r="AZ362" s="374"/>
      <c r="BA362" s="401"/>
      <c r="BB362" s="341"/>
      <c r="BC362" s="401"/>
      <c r="BD362" s="401"/>
      <c r="BE362" s="401"/>
      <c r="BF362" s="401"/>
      <c r="BG362" s="401"/>
      <c r="BH362" s="401"/>
      <c r="BI362" s="401"/>
      <c r="BJ362" s="401"/>
      <c r="BK362" s="401"/>
      <c r="BL362" s="401"/>
      <c r="BM362" s="401"/>
      <c r="BN362" s="401"/>
      <c r="BO362" s="401"/>
      <c r="BP362" s="401"/>
      <c r="BQ362" s="401"/>
      <c r="BR362" s="401"/>
      <c r="BS362" s="401"/>
      <c r="BT362" s="401"/>
      <c r="BU362" s="401"/>
      <c r="BV362" s="401"/>
      <c r="BW362" s="401"/>
      <c r="BX362" s="401"/>
      <c r="BY362" s="401"/>
      <c r="BZ362" s="374"/>
      <c r="CA362" s="374"/>
      <c r="CB362" s="374"/>
      <c r="CC362" s="374"/>
      <c r="CD362" s="374"/>
      <c r="CE362" s="374"/>
      <c r="CF362" s="374"/>
      <c r="CG362" s="374"/>
      <c r="CH362" s="374"/>
      <c r="CI362" s="374"/>
      <c r="CJ362" s="374"/>
      <c r="CK362" s="374"/>
      <c r="CL362" s="374"/>
      <c r="CM362" s="374"/>
      <c r="CN362" s="374"/>
      <c r="CO362" s="374"/>
      <c r="CP362" s="374"/>
      <c r="CQ362" s="374"/>
      <c r="CR362" s="374"/>
      <c r="CS362" s="374"/>
      <c r="CT362" s="374"/>
      <c r="CU362" s="374"/>
      <c r="CV362" s="374"/>
      <c r="CW362" s="374"/>
      <c r="CX362" s="374"/>
      <c r="CY362" s="374"/>
      <c r="CZ362" s="374"/>
    </row>
    <row r="363" s="337" customFormat="true" ht="15" customHeight="true" x14ac:dyDescent="0.2">
      <c r="B363" s="339"/>
      <c r="AM363" s="374"/>
      <c r="AN363" s="374"/>
      <c r="AO363" s="374"/>
      <c r="AP363" s="374"/>
      <c r="AQ363" s="374"/>
      <c r="AR363" s="374"/>
      <c r="AS363" s="374"/>
      <c r="AT363" s="374"/>
      <c r="AU363" s="374"/>
      <c r="AV363" s="374"/>
      <c r="AW363" s="374"/>
      <c r="AX363" s="374"/>
      <c r="AY363" s="374"/>
      <c r="AZ363" s="374"/>
      <c r="BA363" s="401"/>
      <c r="BB363" s="341"/>
      <c r="BC363" s="401"/>
      <c r="BD363" s="401"/>
      <c r="BE363" s="401"/>
      <c r="BF363" s="401"/>
      <c r="BG363" s="401"/>
      <c r="BH363" s="401"/>
      <c r="BI363" s="401"/>
      <c r="BJ363" s="401"/>
      <c r="BK363" s="401"/>
      <c r="BL363" s="401"/>
      <c r="BM363" s="401"/>
      <c r="BN363" s="401"/>
      <c r="BO363" s="401"/>
      <c r="BP363" s="401"/>
      <c r="BQ363" s="401"/>
      <c r="BR363" s="401"/>
      <c r="BS363" s="401"/>
      <c r="BT363" s="401"/>
      <c r="BU363" s="401"/>
      <c r="BV363" s="401"/>
      <c r="BW363" s="401"/>
      <c r="BX363" s="401"/>
      <c r="BY363" s="401"/>
      <c r="BZ363" s="374"/>
      <c r="CA363" s="374"/>
      <c r="CB363" s="374"/>
      <c r="CC363" s="374"/>
      <c r="CD363" s="374"/>
      <c r="CE363" s="374"/>
      <c r="CF363" s="374"/>
      <c r="CG363" s="374"/>
      <c r="CH363" s="374"/>
      <c r="CI363" s="374"/>
      <c r="CJ363" s="374"/>
      <c r="CK363" s="374"/>
      <c r="CL363" s="374"/>
      <c r="CM363" s="374"/>
      <c r="CN363" s="374"/>
      <c r="CO363" s="374"/>
      <c r="CP363" s="374"/>
      <c r="CQ363" s="374"/>
      <c r="CR363" s="374"/>
      <c r="CS363" s="374"/>
      <c r="CT363" s="374"/>
      <c r="CU363" s="374"/>
      <c r="CV363" s="374"/>
      <c r="CW363" s="374"/>
      <c r="CX363" s="374"/>
      <c r="CY363" s="374"/>
      <c r="CZ363" s="374"/>
    </row>
    <row r="364" s="337" customFormat="true" ht="15" customHeight="true" x14ac:dyDescent="0.2">
      <c r="B364" s="339"/>
      <c r="AM364" s="374"/>
      <c r="AN364" s="374"/>
      <c r="AO364" s="374"/>
      <c r="AP364" s="374"/>
      <c r="AQ364" s="374"/>
      <c r="AR364" s="374"/>
      <c r="AS364" s="374"/>
      <c r="AT364" s="374"/>
      <c r="AU364" s="374"/>
      <c r="AV364" s="374"/>
      <c r="AW364" s="374"/>
      <c r="AX364" s="374"/>
      <c r="AY364" s="374"/>
      <c r="AZ364" s="374"/>
      <c r="BA364" s="401"/>
      <c r="BB364" s="341"/>
      <c r="BC364" s="401"/>
      <c r="BD364" s="401"/>
      <c r="BE364" s="401"/>
      <c r="BF364" s="401"/>
      <c r="BG364" s="401"/>
      <c r="BH364" s="401"/>
      <c r="BI364" s="401"/>
      <c r="BJ364" s="401"/>
      <c r="BK364" s="401"/>
      <c r="BL364" s="401"/>
      <c r="BM364" s="401"/>
      <c r="BN364" s="401"/>
      <c r="BO364" s="401"/>
      <c r="BP364" s="401"/>
      <c r="BQ364" s="401"/>
      <c r="BR364" s="401"/>
      <c r="BS364" s="401"/>
      <c r="BT364" s="401"/>
      <c r="BU364" s="401"/>
      <c r="BV364" s="401"/>
      <c r="BW364" s="401"/>
      <c r="BX364" s="401"/>
      <c r="BY364" s="401"/>
      <c r="BZ364" s="374"/>
      <c r="CA364" s="374"/>
      <c r="CB364" s="374"/>
      <c r="CC364" s="374"/>
      <c r="CD364" s="374"/>
      <c r="CE364" s="374"/>
      <c r="CF364" s="374"/>
      <c r="CG364" s="374"/>
      <c r="CH364" s="374"/>
      <c r="CI364" s="374"/>
      <c r="CJ364" s="374"/>
      <c r="CK364" s="374"/>
      <c r="CL364" s="374"/>
      <c r="CM364" s="374"/>
      <c r="CN364" s="374"/>
      <c r="CO364" s="374"/>
      <c r="CP364" s="374"/>
      <c r="CQ364" s="374"/>
      <c r="CR364" s="374"/>
      <c r="CS364" s="374"/>
      <c r="CT364" s="374"/>
      <c r="CU364" s="374"/>
      <c r="CV364" s="374"/>
      <c r="CW364" s="374"/>
      <c r="CX364" s="374"/>
      <c r="CY364" s="374"/>
      <c r="CZ364" s="374"/>
    </row>
    <row r="365" s="337" customFormat="true" ht="15" customHeight="true" x14ac:dyDescent="0.2">
      <c r="B365" s="339"/>
      <c r="AM365" s="374"/>
      <c r="AN365" s="374"/>
      <c r="AO365" s="374"/>
      <c r="AP365" s="374"/>
      <c r="AQ365" s="374"/>
      <c r="AR365" s="374"/>
      <c r="AS365" s="374"/>
      <c r="AT365" s="374"/>
      <c r="AU365" s="374"/>
      <c r="AV365" s="374"/>
      <c r="AW365" s="374"/>
      <c r="AX365" s="374"/>
      <c r="AY365" s="374"/>
      <c r="AZ365" s="374"/>
      <c r="BA365" s="401"/>
      <c r="BB365" s="341"/>
      <c r="BC365" s="401"/>
      <c r="BD365" s="401"/>
      <c r="BE365" s="401"/>
      <c r="BF365" s="401"/>
      <c r="BG365" s="401"/>
      <c r="BH365" s="401"/>
      <c r="BI365" s="401"/>
      <c r="BJ365" s="401"/>
      <c r="BK365" s="401"/>
      <c r="BL365" s="401"/>
      <c r="BM365" s="401"/>
      <c r="BN365" s="401"/>
      <c r="BO365" s="401"/>
      <c r="BP365" s="401"/>
      <c r="BQ365" s="401"/>
      <c r="BR365" s="401"/>
      <c r="BS365" s="401"/>
      <c r="BT365" s="401"/>
      <c r="BU365" s="401"/>
      <c r="BV365" s="401"/>
      <c r="BW365" s="401"/>
      <c r="BX365" s="401"/>
      <c r="BY365" s="401"/>
      <c r="BZ365" s="374"/>
      <c r="CA365" s="374"/>
      <c r="CB365" s="374"/>
      <c r="CC365" s="374"/>
      <c r="CD365" s="374"/>
      <c r="CE365" s="374"/>
      <c r="CF365" s="374"/>
      <c r="CG365" s="374"/>
      <c r="CH365" s="374"/>
      <c r="CI365" s="374"/>
      <c r="CJ365" s="374"/>
      <c r="CK365" s="374"/>
      <c r="CL365" s="374"/>
      <c r="CM365" s="374"/>
      <c r="CN365" s="374"/>
      <c r="CO365" s="374"/>
      <c r="CP365" s="374"/>
      <c r="CQ365" s="374"/>
      <c r="CR365" s="374"/>
      <c r="CS365" s="374"/>
      <c r="CT365" s="374"/>
      <c r="CU365" s="374"/>
      <c r="CV365" s="374"/>
      <c r="CW365" s="374"/>
      <c r="CX365" s="374"/>
      <c r="CY365" s="374"/>
      <c r="CZ365" s="374"/>
    </row>
    <row r="366" s="337" customFormat="true" ht="15" customHeight="true" x14ac:dyDescent="0.2">
      <c r="B366" s="339"/>
      <c r="AM366" s="374"/>
      <c r="AN366" s="374"/>
      <c r="AO366" s="374"/>
      <c r="AP366" s="374"/>
      <c r="AQ366" s="374"/>
      <c r="AR366" s="374"/>
      <c r="AS366" s="374"/>
      <c r="AT366" s="374"/>
      <c r="AU366" s="374"/>
      <c r="AV366" s="374"/>
      <c r="AW366" s="374"/>
      <c r="AX366" s="374"/>
      <c r="AY366" s="374"/>
      <c r="AZ366" s="374"/>
      <c r="BA366" s="401"/>
      <c r="BB366" s="341"/>
      <c r="BC366" s="401"/>
      <c r="BD366" s="401"/>
      <c r="BE366" s="401"/>
      <c r="BF366" s="401"/>
      <c r="BG366" s="401"/>
      <c r="BH366" s="401"/>
      <c r="BI366" s="401"/>
      <c r="BJ366" s="401"/>
      <c r="BK366" s="401"/>
      <c r="BL366" s="401"/>
      <c r="BM366" s="401"/>
      <c r="BN366" s="401"/>
      <c r="BO366" s="401"/>
      <c r="BP366" s="401"/>
      <c r="BQ366" s="401"/>
      <c r="BR366" s="401"/>
      <c r="BS366" s="401"/>
      <c r="BT366" s="401"/>
      <c r="BU366" s="401"/>
      <c r="BV366" s="401"/>
      <c r="BW366" s="401"/>
      <c r="BX366" s="401"/>
      <c r="BY366" s="401"/>
      <c r="BZ366" s="374"/>
      <c r="CA366" s="374"/>
      <c r="CB366" s="374"/>
      <c r="CC366" s="374"/>
      <c r="CD366" s="374"/>
      <c r="CE366" s="374"/>
      <c r="CF366" s="374"/>
      <c r="CG366" s="374"/>
      <c r="CH366" s="374"/>
      <c r="CI366" s="374"/>
      <c r="CJ366" s="374"/>
      <c r="CK366" s="374"/>
      <c r="CL366" s="374"/>
      <c r="CM366" s="374"/>
      <c r="CN366" s="374"/>
      <c r="CO366" s="374"/>
      <c r="CP366" s="374"/>
      <c r="CQ366" s="374"/>
      <c r="CR366" s="374"/>
      <c r="CS366" s="374"/>
      <c r="CT366" s="374"/>
      <c r="CU366" s="374"/>
      <c r="CV366" s="374"/>
      <c r="CW366" s="374"/>
      <c r="CX366" s="374"/>
      <c r="CY366" s="374"/>
      <c r="CZ366" s="374"/>
    </row>
    <row r="367" s="337" customFormat="true" ht="15" customHeight="true" x14ac:dyDescent="0.2">
      <c r="B367" s="339"/>
      <c r="AM367" s="374"/>
      <c r="AN367" s="374"/>
      <c r="AO367" s="374"/>
      <c r="AP367" s="374"/>
      <c r="AQ367" s="374"/>
      <c r="AR367" s="374"/>
      <c r="AS367" s="374"/>
      <c r="AT367" s="374"/>
      <c r="AU367" s="374"/>
      <c r="AV367" s="374"/>
      <c r="AW367" s="374"/>
      <c r="AX367" s="374"/>
      <c r="AY367" s="374"/>
      <c r="AZ367" s="374"/>
      <c r="BA367" s="401"/>
      <c r="BB367" s="341"/>
      <c r="BC367" s="401"/>
      <c r="BD367" s="401"/>
      <c r="BE367" s="401"/>
      <c r="BF367" s="401"/>
      <c r="BG367" s="401"/>
      <c r="BH367" s="401"/>
      <c r="BI367" s="401"/>
      <c r="BJ367" s="401"/>
      <c r="BK367" s="401"/>
      <c r="BL367" s="401"/>
      <c r="BM367" s="401"/>
      <c r="BN367" s="401"/>
      <c r="BO367" s="401"/>
      <c r="BP367" s="401"/>
      <c r="BQ367" s="401"/>
      <c r="BR367" s="401"/>
      <c r="BS367" s="401"/>
      <c r="BT367" s="401"/>
      <c r="BU367" s="401"/>
      <c r="BV367" s="401"/>
      <c r="BW367" s="401"/>
      <c r="BX367" s="401"/>
      <c r="BY367" s="401"/>
      <c r="BZ367" s="374"/>
      <c r="CA367" s="374"/>
      <c r="CB367" s="374"/>
      <c r="CC367" s="374"/>
      <c r="CD367" s="374"/>
      <c r="CE367" s="374"/>
      <c r="CF367" s="374"/>
      <c r="CG367" s="374"/>
      <c r="CH367" s="374"/>
      <c r="CI367" s="374"/>
      <c r="CJ367" s="374"/>
      <c r="CK367" s="374"/>
      <c r="CL367" s="374"/>
      <c r="CM367" s="374"/>
      <c r="CN367" s="374"/>
      <c r="CO367" s="374"/>
      <c r="CP367" s="374"/>
      <c r="CQ367" s="374"/>
      <c r="CR367" s="374"/>
      <c r="CS367" s="374"/>
      <c r="CT367" s="374"/>
      <c r="CU367" s="374"/>
      <c r="CV367" s="374"/>
      <c r="CW367" s="374"/>
      <c r="CX367" s="374"/>
      <c r="CY367" s="374"/>
      <c r="CZ367" s="374"/>
    </row>
    <row r="368" s="337" customFormat="true" ht="15" customHeight="true" x14ac:dyDescent="0.2">
      <c r="B368" s="339"/>
      <c r="AM368" s="374"/>
      <c r="AN368" s="374"/>
      <c r="AO368" s="374"/>
      <c r="AP368" s="374"/>
      <c r="AQ368" s="374"/>
      <c r="AR368" s="374"/>
      <c r="AS368" s="374"/>
      <c r="AT368" s="374"/>
      <c r="AU368" s="374"/>
      <c r="AV368" s="374"/>
      <c r="AW368" s="374"/>
      <c r="AX368" s="374"/>
      <c r="AY368" s="374"/>
      <c r="AZ368" s="374"/>
      <c r="BA368" s="401"/>
      <c r="BB368" s="341"/>
      <c r="BC368" s="401"/>
      <c r="BD368" s="401"/>
      <c r="BE368" s="401"/>
      <c r="BF368" s="401"/>
      <c r="BG368" s="401"/>
      <c r="BH368" s="401"/>
      <c r="BI368" s="401"/>
      <c r="BJ368" s="401"/>
      <c r="BK368" s="401"/>
      <c r="BL368" s="401"/>
      <c r="BM368" s="401"/>
      <c r="BN368" s="401"/>
      <c r="BO368" s="401"/>
      <c r="BP368" s="401"/>
      <c r="BQ368" s="401"/>
      <c r="BR368" s="401"/>
      <c r="BS368" s="401"/>
      <c r="BT368" s="401"/>
      <c r="BU368" s="401"/>
      <c r="BV368" s="401"/>
      <c r="BW368" s="401"/>
      <c r="BX368" s="401"/>
      <c r="BY368" s="401"/>
      <c r="BZ368" s="374"/>
      <c r="CA368" s="374"/>
      <c r="CB368" s="374"/>
      <c r="CC368" s="374"/>
      <c r="CD368" s="374"/>
      <c r="CE368" s="374"/>
      <c r="CF368" s="374"/>
      <c r="CG368" s="374"/>
      <c r="CH368" s="374"/>
      <c r="CI368" s="374"/>
      <c r="CJ368" s="374"/>
      <c r="CK368" s="374"/>
      <c r="CL368" s="374"/>
      <c r="CM368" s="374"/>
      <c r="CN368" s="374"/>
      <c r="CO368" s="374"/>
      <c r="CP368" s="374"/>
      <c r="CQ368" s="374"/>
      <c r="CR368" s="374"/>
      <c r="CS368" s="374"/>
      <c r="CT368" s="374"/>
      <c r="CU368" s="374"/>
      <c r="CV368" s="374"/>
      <c r="CW368" s="374"/>
      <c r="CX368" s="374"/>
      <c r="CY368" s="374"/>
      <c r="CZ368" s="374"/>
    </row>
    <row r="369" s="337" customFormat="true" ht="15" customHeight="true" x14ac:dyDescent="0.2">
      <c r="B369" s="339"/>
      <c r="AM369" s="374"/>
      <c r="AN369" s="374"/>
      <c r="AO369" s="374"/>
      <c r="AP369" s="374"/>
      <c r="AQ369" s="374"/>
      <c r="AR369" s="374"/>
      <c r="AS369" s="374"/>
      <c r="AT369" s="374"/>
      <c r="AU369" s="374"/>
      <c r="AV369" s="374"/>
      <c r="AW369" s="374"/>
      <c r="AX369" s="374"/>
      <c r="AY369" s="374"/>
      <c r="AZ369" s="374"/>
      <c r="BA369" s="401"/>
      <c r="BB369" s="341"/>
      <c r="BC369" s="401"/>
      <c r="BD369" s="401"/>
      <c r="BE369" s="401"/>
      <c r="BF369" s="401"/>
      <c r="BG369" s="401"/>
      <c r="BH369" s="401"/>
      <c r="BI369" s="401"/>
      <c r="BJ369" s="401"/>
      <c r="BK369" s="401"/>
      <c r="BL369" s="401"/>
      <c r="BM369" s="401"/>
      <c r="BN369" s="401"/>
      <c r="BO369" s="401"/>
      <c r="BP369" s="401"/>
      <c r="BQ369" s="401"/>
      <c r="BR369" s="401"/>
      <c r="BS369" s="401"/>
      <c r="BT369" s="401"/>
      <c r="BU369" s="401"/>
      <c r="BV369" s="401"/>
      <c r="BW369" s="401"/>
      <c r="BX369" s="401"/>
      <c r="BY369" s="401"/>
      <c r="BZ369" s="374"/>
      <c r="CA369" s="374"/>
      <c r="CB369" s="374"/>
      <c r="CC369" s="374"/>
      <c r="CD369" s="374"/>
      <c r="CE369" s="374"/>
      <c r="CF369" s="374"/>
      <c r="CG369" s="374"/>
      <c r="CH369" s="374"/>
      <c r="CI369" s="374"/>
      <c r="CJ369" s="374"/>
      <c r="CK369" s="374"/>
      <c r="CL369" s="374"/>
      <c r="CM369" s="374"/>
      <c r="CN369" s="374"/>
      <c r="CO369" s="374"/>
      <c r="CP369" s="374"/>
      <c r="CQ369" s="374"/>
      <c r="CR369" s="374"/>
      <c r="CS369" s="374"/>
      <c r="CT369" s="374"/>
      <c r="CU369" s="374"/>
      <c r="CV369" s="374"/>
      <c r="CW369" s="374"/>
      <c r="CX369" s="374"/>
      <c r="CY369" s="374"/>
      <c r="CZ369" s="374"/>
    </row>
    <row r="370" s="337" customFormat="true" ht="15" customHeight="true" x14ac:dyDescent="0.2">
      <c r="B370" s="339"/>
      <c r="AM370" s="374"/>
      <c r="AN370" s="374"/>
      <c r="AO370" s="374"/>
      <c r="AP370" s="374"/>
      <c r="AQ370" s="374"/>
      <c r="AR370" s="374"/>
      <c r="AS370" s="374"/>
      <c r="AT370" s="374"/>
      <c r="AU370" s="374"/>
      <c r="AV370" s="374"/>
      <c r="AW370" s="374"/>
      <c r="AX370" s="374"/>
      <c r="AY370" s="374"/>
      <c r="AZ370" s="374"/>
      <c r="BA370" s="401"/>
      <c r="BB370" s="341"/>
      <c r="BC370" s="401"/>
      <c r="BD370" s="401"/>
      <c r="BE370" s="401"/>
      <c r="BF370" s="401"/>
      <c r="BG370" s="401"/>
      <c r="BH370" s="401"/>
      <c r="BI370" s="401"/>
      <c r="BJ370" s="401"/>
      <c r="BK370" s="401"/>
      <c r="BL370" s="401"/>
      <c r="BM370" s="401"/>
      <c r="BN370" s="401"/>
      <c r="BO370" s="401"/>
      <c r="BP370" s="401"/>
      <c r="BQ370" s="401"/>
      <c r="BR370" s="401"/>
      <c r="BS370" s="401"/>
      <c r="BT370" s="401"/>
      <c r="BU370" s="401"/>
      <c r="BV370" s="401"/>
      <c r="BW370" s="401"/>
      <c r="BX370" s="401"/>
      <c r="BY370" s="401"/>
      <c r="BZ370" s="374"/>
      <c r="CA370" s="374"/>
      <c r="CB370" s="374"/>
      <c r="CC370" s="374"/>
      <c r="CD370" s="374"/>
      <c r="CE370" s="374"/>
      <c r="CF370" s="374"/>
      <c r="CG370" s="374"/>
      <c r="CH370" s="374"/>
      <c r="CI370" s="374"/>
      <c r="CJ370" s="374"/>
      <c r="CK370" s="374"/>
      <c r="CL370" s="374"/>
      <c r="CM370" s="374"/>
      <c r="CN370" s="374"/>
      <c r="CO370" s="374"/>
      <c r="CP370" s="374"/>
      <c r="CQ370" s="374"/>
      <c r="CR370" s="374"/>
      <c r="CS370" s="374"/>
      <c r="CT370" s="374"/>
      <c r="CU370" s="374"/>
      <c r="CV370" s="374"/>
      <c r="CW370" s="374"/>
      <c r="CX370" s="374"/>
      <c r="CY370" s="374"/>
      <c r="CZ370" s="374"/>
    </row>
    <row r="371" s="337" customFormat="true" ht="15" customHeight="true" x14ac:dyDescent="0.2">
      <c r="B371" s="339"/>
      <c r="AM371" s="374"/>
      <c r="AN371" s="374"/>
      <c r="AO371" s="374"/>
      <c r="AP371" s="374"/>
      <c r="AQ371" s="374"/>
      <c r="AR371" s="374"/>
      <c r="AS371" s="374"/>
      <c r="AT371" s="374"/>
      <c r="AU371" s="374"/>
      <c r="AV371" s="374"/>
      <c r="AW371" s="374"/>
      <c r="AX371" s="374"/>
      <c r="AY371" s="374"/>
      <c r="AZ371" s="374"/>
      <c r="BA371" s="401"/>
      <c r="BB371" s="341"/>
      <c r="BC371" s="401"/>
      <c r="BD371" s="401"/>
      <c r="BE371" s="401"/>
      <c r="BF371" s="401"/>
      <c r="BG371" s="401"/>
      <c r="BH371" s="401"/>
      <c r="BI371" s="401"/>
      <c r="BJ371" s="401"/>
      <c r="BK371" s="401"/>
      <c r="BL371" s="401"/>
      <c r="BM371" s="401"/>
      <c r="BN371" s="401"/>
      <c r="BO371" s="401"/>
      <c r="BP371" s="401"/>
      <c r="BQ371" s="401"/>
      <c r="BR371" s="401"/>
      <c r="BS371" s="401"/>
      <c r="BT371" s="401"/>
      <c r="BU371" s="401"/>
      <c r="BV371" s="401"/>
      <c r="BW371" s="401"/>
      <c r="BX371" s="401"/>
      <c r="BY371" s="401"/>
      <c r="BZ371" s="374"/>
      <c r="CA371" s="374"/>
      <c r="CB371" s="374"/>
      <c r="CC371" s="374"/>
      <c r="CD371" s="374"/>
      <c r="CE371" s="374"/>
      <c r="CF371" s="374"/>
      <c r="CG371" s="374"/>
      <c r="CH371" s="374"/>
      <c r="CI371" s="374"/>
      <c r="CJ371" s="374"/>
      <c r="CK371" s="374"/>
      <c r="CL371" s="374"/>
      <c r="CM371" s="374"/>
      <c r="CN371" s="374"/>
      <c r="CO371" s="374"/>
      <c r="CP371" s="374"/>
      <c r="CQ371" s="374"/>
      <c r="CR371" s="374"/>
      <c r="CS371" s="374"/>
      <c r="CT371" s="374"/>
      <c r="CU371" s="374"/>
      <c r="CV371" s="374"/>
      <c r="CW371" s="374"/>
      <c r="CX371" s="374"/>
      <c r="CY371" s="374"/>
      <c r="CZ371" s="374"/>
    </row>
    <row r="372" s="337" customFormat="true" ht="15" customHeight="true" x14ac:dyDescent="0.2">
      <c r="B372" s="339"/>
      <c r="AM372" s="374"/>
      <c r="AN372" s="374"/>
      <c r="AO372" s="374"/>
      <c r="AP372" s="374"/>
      <c r="AQ372" s="374"/>
      <c r="AR372" s="374"/>
      <c r="AS372" s="374"/>
      <c r="AT372" s="374"/>
      <c r="AU372" s="374"/>
      <c r="AV372" s="374"/>
      <c r="AW372" s="374"/>
      <c r="AX372" s="374"/>
      <c r="AY372" s="374"/>
      <c r="AZ372" s="374"/>
      <c r="BA372" s="401"/>
      <c r="BB372" s="341"/>
      <c r="BC372" s="401"/>
      <c r="BD372" s="401"/>
      <c r="BE372" s="401"/>
      <c r="BF372" s="401"/>
      <c r="BG372" s="401"/>
      <c r="BH372" s="401"/>
      <c r="BI372" s="401"/>
      <c r="BJ372" s="401"/>
      <c r="BK372" s="401"/>
      <c r="BL372" s="401"/>
      <c r="BM372" s="401"/>
      <c r="BN372" s="401"/>
      <c r="BO372" s="401"/>
      <c r="BP372" s="401"/>
      <c r="BQ372" s="401"/>
      <c r="BR372" s="401"/>
      <c r="BS372" s="401"/>
      <c r="BT372" s="401"/>
      <c r="BU372" s="401"/>
      <c r="BV372" s="401"/>
      <c r="BW372" s="401"/>
      <c r="BX372" s="401"/>
      <c r="BY372" s="401"/>
      <c r="BZ372" s="374"/>
      <c r="CA372" s="374"/>
      <c r="CB372" s="374"/>
      <c r="CC372" s="374"/>
      <c r="CD372" s="374"/>
      <c r="CE372" s="374"/>
      <c r="CF372" s="374"/>
      <c r="CG372" s="374"/>
      <c r="CH372" s="374"/>
      <c r="CI372" s="374"/>
      <c r="CJ372" s="374"/>
      <c r="CK372" s="374"/>
      <c r="CL372" s="374"/>
      <c r="CM372" s="374"/>
      <c r="CN372" s="374"/>
      <c r="CO372" s="374"/>
      <c r="CP372" s="374"/>
      <c r="CQ372" s="374"/>
      <c r="CR372" s="374"/>
      <c r="CS372" s="374"/>
      <c r="CT372" s="374"/>
      <c r="CU372" s="374"/>
      <c r="CV372" s="374"/>
      <c r="CW372" s="374"/>
      <c r="CX372" s="374"/>
      <c r="CY372" s="374"/>
      <c r="CZ372" s="374"/>
    </row>
    <row r="373" s="337" customFormat="true" ht="15" customHeight="true" x14ac:dyDescent="0.2">
      <c r="B373" s="339"/>
      <c r="AM373" s="374"/>
      <c r="AN373" s="374"/>
      <c r="AO373" s="374"/>
      <c r="AP373" s="374"/>
      <c r="AQ373" s="374"/>
      <c r="AR373" s="374"/>
      <c r="AS373" s="374"/>
      <c r="AT373" s="374"/>
      <c r="AU373" s="374"/>
      <c r="AV373" s="374"/>
      <c r="AW373" s="374"/>
      <c r="AX373" s="374"/>
      <c r="AY373" s="374"/>
      <c r="AZ373" s="374"/>
      <c r="BA373" s="401"/>
      <c r="BB373" s="341"/>
      <c r="BC373" s="401"/>
      <c r="BD373" s="401"/>
      <c r="BE373" s="401"/>
      <c r="BF373" s="401"/>
      <c r="BG373" s="401"/>
      <c r="BH373" s="401"/>
      <c r="BI373" s="401"/>
      <c r="BJ373" s="401"/>
      <c r="BK373" s="401"/>
      <c r="BL373" s="401"/>
      <c r="BM373" s="401"/>
      <c r="BN373" s="401"/>
      <c r="BO373" s="401"/>
      <c r="BP373" s="401"/>
      <c r="BQ373" s="401"/>
      <c r="BR373" s="401"/>
      <c r="BS373" s="401"/>
      <c r="BT373" s="401"/>
      <c r="BU373" s="401"/>
      <c r="BV373" s="401"/>
      <c r="BW373" s="401"/>
      <c r="BX373" s="401"/>
      <c r="BY373" s="401"/>
      <c r="BZ373" s="374"/>
      <c r="CA373" s="374"/>
      <c r="CB373" s="374"/>
      <c r="CC373" s="374"/>
      <c r="CD373" s="374"/>
      <c r="CE373" s="374"/>
      <c r="CF373" s="374"/>
      <c r="CG373" s="374"/>
      <c r="CH373" s="374"/>
      <c r="CI373" s="374"/>
      <c r="CJ373" s="374"/>
      <c r="CK373" s="374"/>
      <c r="CL373" s="374"/>
      <c r="CM373" s="374"/>
      <c r="CN373" s="374"/>
      <c r="CO373" s="374"/>
      <c r="CP373" s="374"/>
      <c r="CQ373" s="374"/>
      <c r="CR373" s="374"/>
      <c r="CS373" s="374"/>
      <c r="CT373" s="374"/>
      <c r="CU373" s="374"/>
      <c r="CV373" s="374"/>
      <c r="CW373" s="374"/>
      <c r="CX373" s="374"/>
      <c r="CY373" s="374"/>
      <c r="CZ373" s="374"/>
    </row>
    <row r="374" s="337" customFormat="true" ht="15" customHeight="true" x14ac:dyDescent="0.2">
      <c r="B374" s="339"/>
      <c r="AM374" s="374"/>
      <c r="AN374" s="374"/>
      <c r="AO374" s="374"/>
      <c r="AP374" s="374"/>
      <c r="AQ374" s="374"/>
      <c r="AR374" s="374"/>
      <c r="AS374" s="374"/>
      <c r="AT374" s="374"/>
      <c r="AU374" s="374"/>
      <c r="AV374" s="374"/>
      <c r="AW374" s="374"/>
      <c r="AX374" s="374"/>
      <c r="AY374" s="374"/>
      <c r="AZ374" s="374"/>
      <c r="BA374" s="401"/>
      <c r="BB374" s="341"/>
      <c r="BC374" s="401"/>
      <c r="BD374" s="401"/>
      <c r="BE374" s="401"/>
      <c r="BF374" s="401"/>
      <c r="BG374" s="401"/>
      <c r="BH374" s="401"/>
      <c r="BI374" s="401"/>
      <c r="BJ374" s="401"/>
      <c r="BK374" s="401"/>
      <c r="BL374" s="401"/>
      <c r="BM374" s="401"/>
      <c r="BN374" s="401"/>
      <c r="BO374" s="401"/>
      <c r="BP374" s="401"/>
      <c r="BQ374" s="401"/>
      <c r="BR374" s="401"/>
      <c r="BS374" s="401"/>
      <c r="BT374" s="401"/>
      <c r="BU374" s="401"/>
      <c r="BV374" s="401"/>
      <c r="BW374" s="401"/>
      <c r="BX374" s="401"/>
      <c r="BY374" s="401"/>
      <c r="BZ374" s="374"/>
      <c r="CA374" s="374"/>
      <c r="CB374" s="374"/>
      <c r="CC374" s="374"/>
      <c r="CD374" s="374"/>
      <c r="CE374" s="374"/>
      <c r="CF374" s="374"/>
      <c r="CG374" s="374"/>
      <c r="CH374" s="374"/>
      <c r="CI374" s="374"/>
      <c r="CJ374" s="374"/>
      <c r="CK374" s="374"/>
      <c r="CL374" s="374"/>
      <c r="CM374" s="374"/>
      <c r="CN374" s="374"/>
      <c r="CO374" s="374"/>
      <c r="CP374" s="374"/>
      <c r="CQ374" s="374"/>
      <c r="CR374" s="374"/>
      <c r="CS374" s="374"/>
      <c r="CT374" s="374"/>
      <c r="CU374" s="374"/>
      <c r="CV374" s="374"/>
      <c r="CW374" s="374"/>
      <c r="CX374" s="374"/>
      <c r="CY374" s="374"/>
      <c r="CZ374" s="374"/>
    </row>
    <row r="375" s="337" customFormat="true" ht="15" customHeight="true" x14ac:dyDescent="0.2">
      <c r="B375" s="339"/>
      <c r="AM375" s="374"/>
      <c r="AN375" s="374"/>
      <c r="AO375" s="374"/>
      <c r="AP375" s="374"/>
      <c r="AQ375" s="374"/>
      <c r="AR375" s="374"/>
      <c r="AS375" s="374"/>
      <c r="AT375" s="374"/>
      <c r="AU375" s="374"/>
      <c r="AV375" s="374"/>
      <c r="AW375" s="374"/>
      <c r="AX375" s="374"/>
      <c r="AY375" s="374"/>
      <c r="AZ375" s="374"/>
      <c r="BA375" s="338"/>
      <c r="BB375" s="336"/>
      <c r="BC375" s="336"/>
      <c r="BD375" s="336"/>
      <c r="BE375" s="336"/>
      <c r="BF375" s="336"/>
      <c r="BG375" s="336"/>
      <c r="BH375" s="336"/>
      <c r="BI375" s="336"/>
      <c r="BJ375" s="336"/>
      <c r="BK375" s="336"/>
      <c r="BL375" s="336"/>
      <c r="BM375" s="336"/>
      <c r="BN375" s="336"/>
      <c r="BO375" s="336"/>
      <c r="BP375" s="336"/>
      <c r="BQ375" s="336"/>
      <c r="BR375" s="336"/>
      <c r="BS375" s="336"/>
      <c r="BT375" s="336"/>
      <c r="BU375" s="336"/>
      <c r="BV375" s="336"/>
      <c r="BW375" s="336"/>
      <c r="BX375" s="336"/>
      <c r="BY375" s="338"/>
      <c r="BZ375" s="373"/>
      <c r="CA375" s="373"/>
      <c r="CB375" s="373"/>
      <c r="CC375" s="373"/>
      <c r="CD375" s="373"/>
      <c r="CE375" s="373"/>
      <c r="CF375" s="373"/>
      <c r="CG375" s="373"/>
      <c r="CH375" s="373"/>
      <c r="CI375" s="373"/>
      <c r="CJ375" s="373"/>
      <c r="CK375" s="373"/>
      <c r="CL375" s="373"/>
      <c r="CM375" s="373"/>
      <c r="CN375" s="373"/>
      <c r="CO375" s="373"/>
      <c r="CP375" s="373"/>
      <c r="CQ375" s="373"/>
      <c r="CR375" s="373"/>
      <c r="CS375" s="373"/>
      <c r="CT375" s="373"/>
      <c r="CU375" s="373"/>
      <c r="CV375" s="373"/>
      <c r="CW375" s="373"/>
      <c r="CX375" s="373"/>
      <c r="CY375" s="373"/>
      <c r="CZ375" s="373"/>
    </row>
    <row r="376" s="337" customFormat="true" ht="15" customHeight="true" x14ac:dyDescent="0.2">
      <c r="B376" s="339"/>
      <c r="AM376" s="374"/>
      <c r="AN376" s="374"/>
      <c r="AO376" s="374"/>
      <c r="AP376" s="374"/>
      <c r="AQ376" s="374"/>
      <c r="AR376" s="374"/>
      <c r="AS376" s="374"/>
      <c r="AT376" s="374"/>
      <c r="AU376" s="374"/>
      <c r="AV376" s="374"/>
      <c r="AW376" s="374"/>
      <c r="AX376" s="374"/>
      <c r="AY376" s="374"/>
      <c r="AZ376" s="374"/>
      <c r="BA376" s="338"/>
      <c r="BB376" s="336"/>
      <c r="BC376" s="336"/>
      <c r="BD376" s="336"/>
      <c r="BE376" s="336"/>
      <c r="BF376" s="336"/>
      <c r="BG376" s="336"/>
      <c r="BH376" s="336"/>
      <c r="BI376" s="336"/>
      <c r="BJ376" s="336"/>
      <c r="BK376" s="336"/>
      <c r="BL376" s="336"/>
      <c r="BM376" s="336"/>
      <c r="BN376" s="336"/>
      <c r="BO376" s="336"/>
      <c r="BP376" s="336"/>
      <c r="BQ376" s="336"/>
      <c r="BR376" s="336"/>
      <c r="BS376" s="336"/>
      <c r="BT376" s="336"/>
      <c r="BU376" s="336"/>
      <c r="BV376" s="336"/>
      <c r="BW376" s="336"/>
      <c r="BX376" s="336"/>
      <c r="BY376" s="338"/>
      <c r="BZ376" s="373"/>
      <c r="CA376" s="373"/>
      <c r="CB376" s="373"/>
      <c r="CC376" s="373"/>
      <c r="CD376" s="373"/>
      <c r="CE376" s="373"/>
      <c r="CF376" s="373"/>
      <c r="CG376" s="373"/>
      <c r="CH376" s="373"/>
      <c r="CI376" s="373"/>
      <c r="CJ376" s="373"/>
      <c r="CK376" s="373"/>
      <c r="CL376" s="373"/>
      <c r="CM376" s="373"/>
      <c r="CN376" s="373"/>
      <c r="CO376" s="373"/>
      <c r="CP376" s="373"/>
      <c r="CQ376" s="373"/>
      <c r="CR376" s="373"/>
      <c r="CS376" s="373"/>
      <c r="CT376" s="373"/>
      <c r="CU376" s="373"/>
      <c r="CV376" s="373"/>
      <c r="CW376" s="373"/>
      <c r="CX376" s="373"/>
      <c r="CY376" s="373"/>
      <c r="CZ376" s="373"/>
    </row>
    <row r="377" s="337" customFormat="true" ht="15" customHeight="true" x14ac:dyDescent="0.2">
      <c r="B377" s="339"/>
      <c r="AM377" s="374"/>
      <c r="AN377" s="374"/>
      <c r="AO377" s="374"/>
      <c r="AP377" s="374"/>
      <c r="AQ377" s="374"/>
      <c r="AR377" s="374"/>
      <c r="AS377" s="374"/>
      <c r="AT377" s="374"/>
      <c r="AU377" s="374"/>
      <c r="AV377" s="374"/>
      <c r="AW377" s="374"/>
      <c r="AX377" s="374"/>
      <c r="AY377" s="374"/>
      <c r="AZ377" s="374"/>
      <c r="BA377" s="338"/>
      <c r="BB377" s="336"/>
      <c r="BC377" s="336"/>
      <c r="BD377" s="336"/>
      <c r="BE377" s="336"/>
      <c r="BF377" s="336"/>
      <c r="BG377" s="336"/>
      <c r="BH377" s="336"/>
      <c r="BI377" s="336"/>
      <c r="BJ377" s="336"/>
      <c r="BK377" s="336"/>
      <c r="BL377" s="336"/>
      <c r="BM377" s="336"/>
      <c r="BN377" s="336"/>
      <c r="BO377" s="336"/>
      <c r="BP377" s="336"/>
      <c r="BQ377" s="336"/>
      <c r="BR377" s="336"/>
      <c r="BS377" s="336"/>
      <c r="BT377" s="336"/>
      <c r="BU377" s="336"/>
      <c r="BV377" s="336"/>
      <c r="BW377" s="336"/>
      <c r="BX377" s="336"/>
      <c r="BY377" s="338"/>
      <c r="BZ377" s="373"/>
      <c r="CA377" s="373"/>
      <c r="CB377" s="373"/>
      <c r="CC377" s="373"/>
      <c r="CD377" s="373"/>
      <c r="CE377" s="373"/>
      <c r="CF377" s="373"/>
      <c r="CG377" s="373"/>
      <c r="CH377" s="373"/>
      <c r="CI377" s="373"/>
      <c r="CJ377" s="373"/>
      <c r="CK377" s="373"/>
      <c r="CL377" s="373"/>
      <c r="CM377" s="373"/>
      <c r="CN377" s="373"/>
      <c r="CO377" s="373"/>
      <c r="CP377" s="373"/>
      <c r="CQ377" s="373"/>
      <c r="CR377" s="373"/>
      <c r="CS377" s="373"/>
      <c r="CT377" s="373"/>
      <c r="CU377" s="373"/>
      <c r="CV377" s="373"/>
      <c r="CW377" s="373"/>
      <c r="CX377" s="373"/>
      <c r="CY377" s="373"/>
      <c r="CZ377" s="373"/>
    </row>
    <row r="378" s="337" customFormat="true" ht="15" customHeight="true" x14ac:dyDescent="0.2">
      <c r="B378" s="339"/>
      <c r="AM378" s="374"/>
      <c r="AN378" s="374"/>
      <c r="AO378" s="374"/>
      <c r="AP378" s="374"/>
      <c r="AQ378" s="374"/>
      <c r="AR378" s="374"/>
      <c r="AS378" s="374"/>
      <c r="AT378" s="374"/>
      <c r="AU378" s="374"/>
      <c r="AV378" s="374"/>
      <c r="AW378" s="374"/>
      <c r="AX378" s="374"/>
      <c r="AY378" s="374"/>
      <c r="AZ378" s="374"/>
      <c r="BA378" s="338"/>
      <c r="BB378" s="336"/>
      <c r="BC378" s="336"/>
      <c r="BD378" s="336"/>
      <c r="BE378" s="336"/>
      <c r="BF378" s="336"/>
      <c r="BG378" s="336"/>
      <c r="BH378" s="336"/>
      <c r="BI378" s="336"/>
      <c r="BJ378" s="336"/>
      <c r="BK378" s="336"/>
      <c r="BL378" s="336"/>
      <c r="BM378" s="336"/>
      <c r="BN378" s="336"/>
      <c r="BO378" s="336"/>
      <c r="BP378" s="336"/>
      <c r="BQ378" s="336"/>
      <c r="BR378" s="336"/>
      <c r="BS378" s="336"/>
      <c r="BT378" s="336"/>
      <c r="BU378" s="336"/>
      <c r="BV378" s="336"/>
      <c r="BW378" s="336"/>
      <c r="BX378" s="336"/>
      <c r="BY378" s="338"/>
      <c r="BZ378" s="373"/>
      <c r="CA378" s="373"/>
      <c r="CB378" s="373"/>
      <c r="CC378" s="373"/>
      <c r="CD378" s="373"/>
      <c r="CE378" s="373"/>
      <c r="CF378" s="373"/>
      <c r="CG378" s="373"/>
      <c r="CH378" s="373"/>
      <c r="CI378" s="373"/>
      <c r="CJ378" s="373"/>
      <c r="CK378" s="373"/>
      <c r="CL378" s="373"/>
      <c r="CM378" s="373"/>
      <c r="CN378" s="373"/>
      <c r="CO378" s="373"/>
      <c r="CP378" s="373"/>
      <c r="CQ378" s="373"/>
      <c r="CR378" s="373"/>
      <c r="CS378" s="373"/>
      <c r="CT378" s="373"/>
      <c r="CU378" s="373"/>
      <c r="CV378" s="373"/>
      <c r="CW378" s="373"/>
      <c r="CX378" s="373"/>
      <c r="CY378" s="373"/>
      <c r="CZ378" s="373"/>
    </row>
    <row r="379" s="337" customFormat="true" ht="15" customHeight="true" x14ac:dyDescent="0.2">
      <c r="B379" s="339"/>
      <c r="AM379" s="374"/>
      <c r="AN379" s="374"/>
      <c r="AO379" s="374"/>
      <c r="AP379" s="374"/>
      <c r="AQ379" s="374"/>
      <c r="AR379" s="374"/>
      <c r="AS379" s="374"/>
      <c r="AT379" s="374"/>
      <c r="AU379" s="374"/>
      <c r="AV379" s="374"/>
      <c r="AW379" s="374"/>
      <c r="AX379" s="374"/>
      <c r="AY379" s="374"/>
      <c r="AZ379" s="374"/>
      <c r="BA379" s="338"/>
      <c r="BB379" s="336"/>
      <c r="BC379" s="336"/>
      <c r="BD379" s="336"/>
      <c r="BE379" s="336"/>
      <c r="BF379" s="336"/>
      <c r="BG379" s="336"/>
      <c r="BH379" s="336"/>
      <c r="BI379" s="336"/>
      <c r="BJ379" s="336"/>
      <c r="BK379" s="336"/>
      <c r="BL379" s="336"/>
      <c r="BM379" s="336"/>
      <c r="BN379" s="336"/>
      <c r="BO379" s="336"/>
      <c r="BP379" s="336"/>
      <c r="BQ379" s="336"/>
      <c r="BR379" s="336"/>
      <c r="BS379" s="336"/>
      <c r="BT379" s="336"/>
      <c r="BU379" s="336"/>
      <c r="BV379" s="336"/>
      <c r="BW379" s="336"/>
      <c r="BX379" s="336"/>
      <c r="BY379" s="338"/>
      <c r="BZ379" s="373"/>
      <c r="CA379" s="373"/>
      <c r="CB379" s="373"/>
      <c r="CC379" s="373"/>
      <c r="CD379" s="373"/>
      <c r="CE379" s="373"/>
      <c r="CF379" s="373"/>
      <c r="CG379" s="373"/>
      <c r="CH379" s="373"/>
      <c r="CI379" s="373"/>
      <c r="CJ379" s="373"/>
      <c r="CK379" s="373"/>
      <c r="CL379" s="373"/>
      <c r="CM379" s="373"/>
      <c r="CN379" s="373"/>
      <c r="CO379" s="373"/>
      <c r="CP379" s="373"/>
      <c r="CQ379" s="373"/>
      <c r="CR379" s="373"/>
      <c r="CS379" s="373"/>
      <c r="CT379" s="373"/>
      <c r="CU379" s="373"/>
      <c r="CV379" s="373"/>
      <c r="CW379" s="373"/>
      <c r="CX379" s="373"/>
      <c r="CY379" s="373"/>
      <c r="CZ379" s="373"/>
    </row>
    <row r="380" s="337" customFormat="true" ht="15" customHeight="true" x14ac:dyDescent="0.2">
      <c r="B380" s="339"/>
      <c r="AM380" s="374"/>
      <c r="AN380" s="374"/>
      <c r="AO380" s="374"/>
      <c r="AP380" s="374"/>
      <c r="AQ380" s="374"/>
      <c r="AR380" s="374"/>
      <c r="AS380" s="374"/>
      <c r="AT380" s="374"/>
      <c r="AU380" s="374"/>
      <c r="AV380" s="374"/>
      <c r="AW380" s="374"/>
      <c r="AX380" s="374"/>
      <c r="AY380" s="374"/>
      <c r="AZ380" s="374"/>
      <c r="BA380" s="338"/>
      <c r="BB380" s="336"/>
      <c r="BC380" s="336"/>
      <c r="BD380" s="336"/>
      <c r="BE380" s="336"/>
      <c r="BF380" s="336"/>
      <c r="BG380" s="336"/>
      <c r="BH380" s="336"/>
      <c r="BI380" s="336"/>
      <c r="BJ380" s="336"/>
      <c r="BK380" s="336"/>
      <c r="BL380" s="336"/>
      <c r="BM380" s="336"/>
      <c r="BN380" s="336"/>
      <c r="BO380" s="336"/>
      <c r="BP380" s="336"/>
      <c r="BQ380" s="336"/>
      <c r="BR380" s="336"/>
      <c r="BS380" s="336"/>
      <c r="BT380" s="336"/>
      <c r="BU380" s="336"/>
      <c r="BV380" s="336"/>
      <c r="BW380" s="336"/>
      <c r="BX380" s="336"/>
      <c r="BY380" s="338"/>
      <c r="BZ380" s="373"/>
      <c r="CA380" s="373"/>
      <c r="CB380" s="373"/>
      <c r="CC380" s="373"/>
      <c r="CD380" s="373"/>
      <c r="CE380" s="373"/>
      <c r="CF380" s="373"/>
      <c r="CG380" s="373"/>
      <c r="CH380" s="373"/>
      <c r="CI380" s="373"/>
      <c r="CJ380" s="373"/>
      <c r="CK380" s="373"/>
      <c r="CL380" s="373"/>
      <c r="CM380" s="373"/>
      <c r="CN380" s="373"/>
      <c r="CO380" s="373"/>
      <c r="CP380" s="373"/>
      <c r="CQ380" s="373"/>
      <c r="CR380" s="373"/>
      <c r="CS380" s="373"/>
      <c r="CT380" s="373"/>
      <c r="CU380" s="373"/>
      <c r="CV380" s="373"/>
      <c r="CW380" s="373"/>
      <c r="CX380" s="373"/>
      <c r="CY380" s="373"/>
      <c r="CZ380" s="373"/>
    </row>
    <row r="381" s="337" customFormat="true" ht="15" customHeight="true" x14ac:dyDescent="0.2">
      <c r="B381" s="339"/>
      <c r="AM381" s="374"/>
      <c r="AN381" s="374"/>
      <c r="AO381" s="374"/>
      <c r="AP381" s="374"/>
      <c r="AQ381" s="374"/>
      <c r="AR381" s="374"/>
      <c r="AS381" s="374"/>
      <c r="AT381" s="374"/>
      <c r="AU381" s="374"/>
      <c r="AV381" s="374"/>
      <c r="AW381" s="374"/>
      <c r="AX381" s="374"/>
      <c r="AY381" s="374"/>
      <c r="AZ381" s="374"/>
      <c r="BA381" s="338"/>
      <c r="BB381" s="336"/>
      <c r="BC381" s="336"/>
      <c r="BD381" s="336"/>
      <c r="BE381" s="336"/>
      <c r="BF381" s="336"/>
      <c r="BG381" s="336"/>
      <c r="BH381" s="336"/>
      <c r="BI381" s="336"/>
      <c r="BJ381" s="336"/>
      <c r="BK381" s="336"/>
      <c r="BL381" s="336"/>
      <c r="BM381" s="336"/>
      <c r="BN381" s="336"/>
      <c r="BO381" s="336"/>
      <c r="BP381" s="336"/>
      <c r="BQ381" s="336"/>
      <c r="BR381" s="336"/>
      <c r="BS381" s="336"/>
      <c r="BT381" s="336"/>
      <c r="BU381" s="336"/>
      <c r="BV381" s="336"/>
      <c r="BW381" s="336"/>
      <c r="BX381" s="336"/>
      <c r="BY381" s="338"/>
      <c r="BZ381" s="373"/>
      <c r="CA381" s="373"/>
      <c r="CB381" s="373"/>
      <c r="CC381" s="373"/>
      <c r="CD381" s="373"/>
      <c r="CE381" s="373"/>
      <c r="CF381" s="373"/>
      <c r="CG381" s="373"/>
      <c r="CH381" s="373"/>
      <c r="CI381" s="373"/>
      <c r="CJ381" s="373"/>
      <c r="CK381" s="373"/>
      <c r="CL381" s="373"/>
      <c r="CM381" s="373"/>
      <c r="CN381" s="373"/>
      <c r="CO381" s="373"/>
      <c r="CP381" s="373"/>
      <c r="CQ381" s="373"/>
      <c r="CR381" s="373"/>
      <c r="CS381" s="373"/>
      <c r="CT381" s="373"/>
      <c r="CU381" s="373"/>
      <c r="CV381" s="373"/>
      <c r="CW381" s="373"/>
      <c r="CX381" s="373"/>
      <c r="CY381" s="373"/>
      <c r="CZ381" s="373"/>
    </row>
    <row r="382" s="337" customFormat="true" ht="15" customHeight="true" x14ac:dyDescent="0.2">
      <c r="B382" s="339"/>
      <c r="AM382" s="374"/>
      <c r="AN382" s="374"/>
      <c r="AO382" s="374"/>
      <c r="AP382" s="374"/>
      <c r="AQ382" s="374"/>
      <c r="AR382" s="374"/>
      <c r="AS382" s="374"/>
      <c r="AT382" s="374"/>
      <c r="AU382" s="374"/>
      <c r="AV382" s="374"/>
      <c r="AW382" s="374"/>
      <c r="AX382" s="374"/>
      <c r="AY382" s="374"/>
      <c r="AZ382" s="374"/>
      <c r="BA382" s="338"/>
      <c r="BB382" s="336"/>
      <c r="BC382" s="336"/>
      <c r="BD382" s="336"/>
      <c r="BE382" s="336"/>
      <c r="BF382" s="336"/>
      <c r="BG382" s="336"/>
      <c r="BH382" s="336"/>
      <c r="BI382" s="336"/>
      <c r="BJ382" s="336"/>
      <c r="BK382" s="336"/>
      <c r="BL382" s="336"/>
      <c r="BM382" s="336"/>
      <c r="BN382" s="336"/>
      <c r="BO382" s="336"/>
      <c r="BP382" s="336"/>
      <c r="BQ382" s="336"/>
      <c r="BR382" s="336"/>
      <c r="BS382" s="336"/>
      <c r="BT382" s="336"/>
      <c r="BU382" s="336"/>
      <c r="BV382" s="336"/>
      <c r="BW382" s="336"/>
      <c r="BX382" s="336"/>
      <c r="BY382" s="338"/>
      <c r="BZ382" s="373"/>
      <c r="CA382" s="373"/>
      <c r="CB382" s="373"/>
      <c r="CC382" s="373"/>
      <c r="CD382" s="373"/>
      <c r="CE382" s="373"/>
      <c r="CF382" s="373"/>
      <c r="CG382" s="373"/>
      <c r="CH382" s="373"/>
      <c r="CI382" s="373"/>
      <c r="CJ382" s="373"/>
      <c r="CK382" s="373"/>
      <c r="CL382" s="373"/>
      <c r="CM382" s="373"/>
      <c r="CN382" s="373"/>
      <c r="CO382" s="373"/>
      <c r="CP382" s="373"/>
      <c r="CQ382" s="373"/>
      <c r="CR382" s="373"/>
      <c r="CS382" s="373"/>
      <c r="CT382" s="373"/>
      <c r="CU382" s="373"/>
      <c r="CV382" s="373"/>
      <c r="CW382" s="373"/>
      <c r="CX382" s="373"/>
      <c r="CY382" s="373"/>
      <c r="CZ382" s="373"/>
    </row>
    <row r="383" s="337" customFormat="true" ht="15" customHeight="true" x14ac:dyDescent="0.2">
      <c r="B383" s="339"/>
      <c r="AM383" s="374"/>
      <c r="AN383" s="374"/>
      <c r="AO383" s="374"/>
      <c r="AP383" s="374"/>
      <c r="AQ383" s="374"/>
      <c r="AR383" s="374"/>
      <c r="AS383" s="374"/>
      <c r="AT383" s="374"/>
      <c r="AU383" s="374"/>
      <c r="AV383" s="374"/>
      <c r="AW383" s="374"/>
      <c r="AX383" s="374"/>
      <c r="AY383" s="374"/>
      <c r="AZ383" s="374"/>
      <c r="BA383" s="338"/>
      <c r="BB383" s="336"/>
      <c r="BC383" s="336"/>
      <c r="BD383" s="336"/>
      <c r="BE383" s="336"/>
      <c r="BF383" s="336"/>
      <c r="BG383" s="336"/>
      <c r="BH383" s="336"/>
      <c r="BI383" s="336"/>
      <c r="BJ383" s="336"/>
      <c r="BK383" s="336"/>
      <c r="BL383" s="336"/>
      <c r="BM383" s="336"/>
      <c r="BN383" s="336"/>
      <c r="BO383" s="336"/>
      <c r="BP383" s="336"/>
      <c r="BQ383" s="336"/>
      <c r="BR383" s="336"/>
      <c r="BS383" s="336"/>
      <c r="BT383" s="336"/>
      <c r="BU383" s="336"/>
      <c r="BV383" s="336"/>
      <c r="BW383" s="336"/>
      <c r="BX383" s="336"/>
      <c r="BY383" s="338"/>
      <c r="BZ383" s="373"/>
      <c r="CA383" s="373"/>
      <c r="CB383" s="373"/>
      <c r="CC383" s="373"/>
      <c r="CD383" s="373"/>
      <c r="CE383" s="373"/>
      <c r="CF383" s="373"/>
      <c r="CG383" s="373"/>
      <c r="CH383" s="373"/>
      <c r="CI383" s="373"/>
      <c r="CJ383" s="373"/>
      <c r="CK383" s="373"/>
      <c r="CL383" s="373"/>
      <c r="CM383" s="373"/>
      <c r="CN383" s="373"/>
      <c r="CO383" s="373"/>
      <c r="CP383" s="373"/>
      <c r="CQ383" s="373"/>
      <c r="CR383" s="373"/>
      <c r="CS383" s="373"/>
      <c r="CT383" s="373"/>
      <c r="CU383" s="373"/>
      <c r="CV383" s="373"/>
      <c r="CW383" s="373"/>
      <c r="CX383" s="373"/>
      <c r="CY383" s="373"/>
      <c r="CZ383" s="373"/>
    </row>
    <row r="384" s="337" customFormat="true" ht="15" customHeight="true" x14ac:dyDescent="0.2">
      <c r="B384" s="339"/>
      <c r="AM384" s="374"/>
      <c r="AN384" s="374"/>
      <c r="AO384" s="374"/>
      <c r="AP384" s="374"/>
      <c r="AQ384" s="374"/>
      <c r="AR384" s="374"/>
      <c r="AS384" s="374"/>
      <c r="AT384" s="374"/>
      <c r="AU384" s="374"/>
      <c r="AV384" s="374"/>
      <c r="AW384" s="374"/>
      <c r="AX384" s="374"/>
      <c r="AY384" s="374"/>
      <c r="AZ384" s="374"/>
      <c r="BA384" s="338"/>
      <c r="BB384" s="336"/>
      <c r="BC384" s="336"/>
      <c r="BD384" s="336"/>
      <c r="BE384" s="336"/>
      <c r="BF384" s="336"/>
      <c r="BG384" s="336"/>
      <c r="BH384" s="336"/>
      <c r="BI384" s="336"/>
      <c r="BJ384" s="336"/>
      <c r="BK384" s="336"/>
      <c r="BL384" s="336"/>
      <c r="BM384" s="336"/>
      <c r="BN384" s="336"/>
      <c r="BO384" s="336"/>
      <c r="BP384" s="336"/>
      <c r="BQ384" s="336"/>
      <c r="BR384" s="336"/>
      <c r="BS384" s="336"/>
      <c r="BT384" s="336"/>
      <c r="BU384" s="336"/>
      <c r="BV384" s="336"/>
      <c r="BW384" s="336"/>
      <c r="BX384" s="336"/>
      <c r="BY384" s="338"/>
      <c r="BZ384" s="373"/>
      <c r="CA384" s="373"/>
      <c r="CB384" s="373"/>
      <c r="CC384" s="373"/>
      <c r="CD384" s="373"/>
      <c r="CE384" s="373"/>
      <c r="CF384" s="373"/>
      <c r="CG384" s="373"/>
      <c r="CH384" s="373"/>
      <c r="CI384" s="373"/>
      <c r="CJ384" s="373"/>
      <c r="CK384" s="373"/>
      <c r="CL384" s="373"/>
      <c r="CM384" s="373"/>
      <c r="CN384" s="373"/>
      <c r="CO384" s="373"/>
      <c r="CP384" s="373"/>
      <c r="CQ384" s="373"/>
      <c r="CR384" s="373"/>
      <c r="CS384" s="373"/>
      <c r="CT384" s="373"/>
      <c r="CU384" s="373"/>
      <c r="CV384" s="373"/>
      <c r="CW384" s="373"/>
      <c r="CX384" s="373"/>
      <c r="CY384" s="373"/>
      <c r="CZ384" s="373"/>
    </row>
    <row r="385" s="337" customFormat="true" ht="15" customHeight="true" x14ac:dyDescent="0.2">
      <c r="B385" s="339"/>
      <c r="AM385" s="374"/>
      <c r="AN385" s="374"/>
      <c r="AO385" s="374"/>
      <c r="AP385" s="374"/>
      <c r="AQ385" s="374"/>
      <c r="AR385" s="374"/>
      <c r="AS385" s="374"/>
      <c r="AT385" s="374"/>
      <c r="AU385" s="374"/>
      <c r="AV385" s="374"/>
      <c r="AW385" s="374"/>
      <c r="AX385" s="374"/>
      <c r="AY385" s="374"/>
      <c r="AZ385" s="374"/>
      <c r="BA385" s="338"/>
      <c r="BB385" s="336"/>
      <c r="BC385" s="336"/>
      <c r="BD385" s="336"/>
      <c r="BE385" s="336"/>
      <c r="BF385" s="336"/>
      <c r="BG385" s="336"/>
      <c r="BH385" s="336"/>
      <c r="BI385" s="336"/>
      <c r="BJ385" s="336"/>
      <c r="BK385" s="336"/>
      <c r="BL385" s="336"/>
      <c r="BM385" s="336"/>
      <c r="BN385" s="336"/>
      <c r="BO385" s="336"/>
      <c r="BP385" s="336"/>
      <c r="BQ385" s="336"/>
      <c r="BR385" s="336"/>
      <c r="BS385" s="336"/>
      <c r="BT385" s="336"/>
      <c r="BU385" s="336"/>
      <c r="BV385" s="336"/>
      <c r="BW385" s="336"/>
      <c r="BX385" s="336"/>
      <c r="BY385" s="338"/>
      <c r="BZ385" s="373"/>
      <c r="CA385" s="373"/>
      <c r="CB385" s="373"/>
      <c r="CC385" s="373"/>
      <c r="CD385" s="373"/>
      <c r="CE385" s="373"/>
      <c r="CF385" s="373"/>
      <c r="CG385" s="373"/>
      <c r="CH385" s="373"/>
      <c r="CI385" s="373"/>
      <c r="CJ385" s="373"/>
      <c r="CK385" s="373"/>
      <c r="CL385" s="373"/>
      <c r="CM385" s="373"/>
      <c r="CN385" s="373"/>
      <c r="CO385" s="373"/>
      <c r="CP385" s="373"/>
      <c r="CQ385" s="373"/>
      <c r="CR385" s="373"/>
      <c r="CS385" s="373"/>
      <c r="CT385" s="373"/>
      <c r="CU385" s="373"/>
      <c r="CV385" s="373"/>
      <c r="CW385" s="373"/>
      <c r="CX385" s="373"/>
      <c r="CY385" s="373"/>
      <c r="CZ385" s="373"/>
    </row>
    <row r="386" s="337" customFormat="true" ht="15" customHeight="true" x14ac:dyDescent="0.2">
      <c r="B386" s="339"/>
      <c r="AM386" s="374"/>
      <c r="AN386" s="374"/>
      <c r="AO386" s="374"/>
      <c r="AP386" s="374"/>
      <c r="AQ386" s="374"/>
      <c r="AR386" s="374"/>
      <c r="AS386" s="374"/>
      <c r="AT386" s="374"/>
      <c r="AU386" s="374"/>
      <c r="AV386" s="374"/>
      <c r="AW386" s="374"/>
      <c r="AX386" s="374"/>
      <c r="AY386" s="374"/>
      <c r="AZ386" s="374"/>
      <c r="BA386" s="338"/>
      <c r="BB386" s="336"/>
      <c r="BC386" s="336"/>
      <c r="BD386" s="336"/>
      <c r="BE386" s="336"/>
      <c r="BF386" s="336"/>
      <c r="BG386" s="336"/>
      <c r="BH386" s="336"/>
      <c r="BI386" s="336"/>
      <c r="BJ386" s="336"/>
      <c r="BK386" s="336"/>
      <c r="BL386" s="336"/>
      <c r="BM386" s="336"/>
      <c r="BN386" s="336"/>
      <c r="BO386" s="336"/>
      <c r="BP386" s="336"/>
      <c r="BQ386" s="336"/>
      <c r="BR386" s="336"/>
      <c r="BS386" s="336"/>
      <c r="BT386" s="336"/>
      <c r="BU386" s="336"/>
      <c r="BV386" s="336"/>
      <c r="BW386" s="336"/>
      <c r="BX386" s="336"/>
      <c r="BY386" s="338"/>
      <c r="BZ386" s="373"/>
      <c r="CA386" s="373"/>
      <c r="CB386" s="373"/>
      <c r="CC386" s="373"/>
      <c r="CD386" s="373"/>
      <c r="CE386" s="373"/>
      <c r="CF386" s="373"/>
      <c r="CG386" s="373"/>
      <c r="CH386" s="373"/>
      <c r="CI386" s="373"/>
      <c r="CJ386" s="373"/>
      <c r="CK386" s="373"/>
      <c r="CL386" s="373"/>
      <c r="CM386" s="373"/>
      <c r="CN386" s="373"/>
      <c r="CO386" s="373"/>
      <c r="CP386" s="373"/>
      <c r="CQ386" s="373"/>
      <c r="CR386" s="373"/>
      <c r="CS386" s="373"/>
      <c r="CT386" s="373"/>
      <c r="CU386" s="373"/>
      <c r="CV386" s="373"/>
      <c r="CW386" s="373"/>
      <c r="CX386" s="373"/>
      <c r="CY386" s="373"/>
      <c r="CZ386" s="373"/>
    </row>
    <row r="387" s="337" customFormat="true" ht="15" customHeight="true" x14ac:dyDescent="0.2">
      <c r="B387" s="339"/>
      <c r="AM387" s="374"/>
      <c r="AN387" s="374"/>
      <c r="AO387" s="374"/>
      <c r="AP387" s="374"/>
      <c r="AQ387" s="374"/>
      <c r="AR387" s="374"/>
      <c r="AS387" s="374"/>
      <c r="AT387" s="374"/>
      <c r="AU387" s="374"/>
      <c r="AV387" s="374"/>
      <c r="AW387" s="374"/>
      <c r="AX387" s="374"/>
      <c r="AY387" s="374"/>
      <c r="AZ387" s="374"/>
      <c r="BA387" s="338"/>
      <c r="BB387" s="336"/>
      <c r="BC387" s="336"/>
      <c r="BD387" s="336"/>
      <c r="BE387" s="336"/>
      <c r="BF387" s="336"/>
      <c r="BG387" s="336"/>
      <c r="BH387" s="336"/>
      <c r="BI387" s="336"/>
      <c r="BJ387" s="336"/>
      <c r="BK387" s="336"/>
      <c r="BL387" s="336"/>
      <c r="BM387" s="336"/>
      <c r="BN387" s="336"/>
      <c r="BO387" s="336"/>
      <c r="BP387" s="336"/>
      <c r="BQ387" s="336"/>
      <c r="BR387" s="336"/>
      <c r="BS387" s="336"/>
      <c r="BT387" s="336"/>
      <c r="BU387" s="336"/>
      <c r="BV387" s="336"/>
      <c r="BW387" s="336"/>
      <c r="BX387" s="336"/>
      <c r="BY387" s="338"/>
      <c r="BZ387" s="373"/>
      <c r="CA387" s="373"/>
      <c r="CB387" s="373"/>
      <c r="CC387" s="373"/>
      <c r="CD387" s="373"/>
      <c r="CE387" s="373"/>
      <c r="CF387" s="373"/>
      <c r="CG387" s="373"/>
      <c r="CH387" s="373"/>
      <c r="CI387" s="373"/>
      <c r="CJ387" s="373"/>
      <c r="CK387" s="373"/>
      <c r="CL387" s="373"/>
      <c r="CM387" s="373"/>
      <c r="CN387" s="373"/>
      <c r="CO387" s="373"/>
      <c r="CP387" s="373"/>
      <c r="CQ387" s="373"/>
      <c r="CR387" s="373"/>
      <c r="CS387" s="373"/>
      <c r="CT387" s="373"/>
      <c r="CU387" s="373"/>
      <c r="CV387" s="373"/>
      <c r="CW387" s="373"/>
      <c r="CX387" s="373"/>
      <c r="CY387" s="373"/>
      <c r="CZ387" s="373"/>
    </row>
    <row r="388" s="337" customFormat="true" ht="15" customHeight="true" x14ac:dyDescent="0.2">
      <c r="B388" s="339"/>
      <c r="AM388" s="374"/>
      <c r="AN388" s="374"/>
      <c r="AO388" s="374"/>
      <c r="AP388" s="374"/>
      <c r="AQ388" s="374"/>
      <c r="AR388" s="374"/>
      <c r="AS388" s="374"/>
      <c r="AT388" s="374"/>
      <c r="AU388" s="374"/>
      <c r="AV388" s="374"/>
      <c r="AW388" s="374"/>
      <c r="AX388" s="374"/>
      <c r="AY388" s="374"/>
      <c r="AZ388" s="374"/>
      <c r="BA388" s="338"/>
      <c r="BB388" s="336"/>
      <c r="BC388" s="336"/>
      <c r="BD388" s="336"/>
      <c r="BE388" s="336"/>
      <c r="BF388" s="336"/>
      <c r="BG388" s="336"/>
      <c r="BH388" s="336"/>
      <c r="BI388" s="336"/>
      <c r="BJ388" s="336"/>
      <c r="BK388" s="336"/>
      <c r="BL388" s="336"/>
      <c r="BM388" s="336"/>
      <c r="BN388" s="336"/>
      <c r="BO388" s="336"/>
      <c r="BP388" s="336"/>
      <c r="BQ388" s="336"/>
      <c r="BR388" s="336"/>
      <c r="BS388" s="336"/>
      <c r="BT388" s="336"/>
      <c r="BU388" s="336"/>
      <c r="BV388" s="336"/>
      <c r="BW388" s="336"/>
      <c r="BX388" s="336"/>
      <c r="BY388" s="338"/>
      <c r="BZ388" s="373"/>
      <c r="CA388" s="373"/>
      <c r="CB388" s="373"/>
      <c r="CC388" s="373"/>
      <c r="CD388" s="373"/>
      <c r="CE388" s="373"/>
      <c r="CF388" s="373"/>
      <c r="CG388" s="373"/>
      <c r="CH388" s="373"/>
      <c r="CI388" s="373"/>
      <c r="CJ388" s="373"/>
      <c r="CK388" s="373"/>
      <c r="CL388" s="373"/>
      <c r="CM388" s="373"/>
      <c r="CN388" s="373"/>
      <c r="CO388" s="373"/>
      <c r="CP388" s="373"/>
      <c r="CQ388" s="373"/>
      <c r="CR388" s="373"/>
      <c r="CS388" s="373"/>
      <c r="CT388" s="373"/>
      <c r="CU388" s="373"/>
      <c r="CV388" s="373"/>
      <c r="CW388" s="373"/>
      <c r="CX388" s="373"/>
      <c r="CY388" s="373"/>
      <c r="CZ388" s="373"/>
    </row>
    <row r="389" s="337" customFormat="true" ht="15" customHeight="true" x14ac:dyDescent="0.2">
      <c r="B389" s="339"/>
      <c r="AM389" s="374"/>
      <c r="AN389" s="374"/>
      <c r="AO389" s="374"/>
      <c r="AP389" s="374"/>
      <c r="AQ389" s="374"/>
      <c r="AR389" s="374"/>
      <c r="AS389" s="374"/>
      <c r="AT389" s="374"/>
      <c r="AU389" s="374"/>
      <c r="AV389" s="374"/>
      <c r="AW389" s="374"/>
      <c r="AX389" s="374"/>
      <c r="AY389" s="374"/>
      <c r="AZ389" s="374"/>
      <c r="BA389" s="338"/>
      <c r="BB389" s="336"/>
      <c r="BC389" s="336"/>
      <c r="BD389" s="336"/>
      <c r="BE389" s="336"/>
      <c r="BF389" s="336"/>
      <c r="BG389" s="336"/>
      <c r="BH389" s="336"/>
      <c r="BI389" s="336"/>
      <c r="BJ389" s="336"/>
      <c r="BK389" s="336"/>
      <c r="BL389" s="336"/>
      <c r="BM389" s="336"/>
      <c r="BN389" s="336"/>
      <c r="BO389" s="336"/>
      <c r="BP389" s="336"/>
      <c r="BQ389" s="336"/>
      <c r="BR389" s="336"/>
      <c r="BS389" s="336"/>
      <c r="BT389" s="336"/>
      <c r="BU389" s="336"/>
      <c r="BV389" s="336"/>
      <c r="BW389" s="336"/>
      <c r="BX389" s="336"/>
      <c r="BY389" s="338"/>
      <c r="BZ389" s="373"/>
      <c r="CA389" s="373"/>
      <c r="CB389" s="373"/>
      <c r="CC389" s="373"/>
      <c r="CD389" s="373"/>
      <c r="CE389" s="373"/>
      <c r="CF389" s="373"/>
      <c r="CG389" s="373"/>
      <c r="CH389" s="373"/>
      <c r="CI389" s="373"/>
      <c r="CJ389" s="373"/>
      <c r="CK389" s="373"/>
      <c r="CL389" s="373"/>
      <c r="CM389" s="373"/>
      <c r="CN389" s="373"/>
      <c r="CO389" s="373"/>
      <c r="CP389" s="373"/>
      <c r="CQ389" s="373"/>
      <c r="CR389" s="373"/>
      <c r="CS389" s="373"/>
      <c r="CT389" s="373"/>
      <c r="CU389" s="373"/>
      <c r="CV389" s="373"/>
      <c r="CW389" s="373"/>
      <c r="CX389" s="373"/>
      <c r="CY389" s="373"/>
      <c r="CZ389" s="373"/>
    </row>
    <row r="390" s="561" customFormat="true" ht="15" customHeight="true" x14ac:dyDescent="0.2">
      <c r="B390" s="579"/>
      <c r="AM390" s="374"/>
      <c r="AN390" s="374"/>
      <c r="AO390" s="374"/>
      <c r="AP390" s="374"/>
      <c r="AQ390" s="374"/>
      <c r="AR390" s="374"/>
      <c r="AS390" s="374"/>
      <c r="AT390" s="374"/>
      <c r="AU390" s="374"/>
      <c r="AV390" s="374"/>
      <c r="AW390" s="374"/>
      <c r="AX390" s="374"/>
      <c r="AY390" s="374"/>
      <c r="AZ390" s="374"/>
      <c r="BA390" s="338"/>
      <c r="BB390" s="336"/>
      <c r="BC390" s="336"/>
      <c r="BD390" s="336"/>
      <c r="BE390" s="336"/>
      <c r="BF390" s="336"/>
      <c r="BG390" s="336"/>
      <c r="BH390" s="336"/>
      <c r="BI390" s="336"/>
      <c r="BJ390" s="336"/>
      <c r="BK390" s="336"/>
      <c r="BL390" s="336"/>
      <c r="BM390" s="336"/>
      <c r="BN390" s="336"/>
      <c r="BO390" s="336"/>
      <c r="BP390" s="336"/>
      <c r="BQ390" s="336"/>
      <c r="BR390" s="336"/>
      <c r="BS390" s="336"/>
      <c r="BT390" s="336"/>
      <c r="BU390" s="336"/>
      <c r="BV390" s="336"/>
      <c r="BW390" s="336"/>
      <c r="BX390" s="336"/>
      <c r="BY390" s="338"/>
      <c r="BZ390" s="373"/>
      <c r="CA390" s="373"/>
      <c r="CB390" s="373"/>
      <c r="CC390" s="373"/>
      <c r="CD390" s="373"/>
      <c r="CE390" s="373"/>
      <c r="CF390" s="373"/>
      <c r="CG390" s="373"/>
      <c r="CH390" s="373"/>
      <c r="CI390" s="373"/>
      <c r="CJ390" s="373"/>
      <c r="CK390" s="373"/>
      <c r="CL390" s="373"/>
      <c r="CM390" s="373"/>
      <c r="CN390" s="373"/>
      <c r="CO390" s="373"/>
      <c r="CP390" s="373"/>
      <c r="CQ390" s="373"/>
      <c r="CR390" s="373"/>
      <c r="CS390" s="373"/>
      <c r="CT390" s="373"/>
      <c r="CU390" s="373"/>
      <c r="CV390" s="373"/>
      <c r="CW390" s="373"/>
      <c r="CX390" s="373"/>
      <c r="CY390" s="373"/>
      <c r="CZ390" s="373"/>
    </row>
    <row r="391" s="561" customFormat="true" ht="15" customHeight="true" x14ac:dyDescent="0.2">
      <c r="B391" s="579"/>
      <c r="AM391" s="374"/>
      <c r="AN391" s="374"/>
      <c r="AO391" s="374"/>
      <c r="AP391" s="374"/>
      <c r="AQ391" s="374"/>
      <c r="AR391" s="374"/>
      <c r="AS391" s="374"/>
      <c r="AT391" s="374"/>
      <c r="AU391" s="374"/>
      <c r="AV391" s="374"/>
      <c r="AW391" s="374"/>
      <c r="AX391" s="374"/>
      <c r="AY391" s="374"/>
      <c r="AZ391" s="374"/>
      <c r="BA391" s="338"/>
      <c r="BB391" s="336"/>
      <c r="BC391" s="336"/>
      <c r="BD391" s="336"/>
      <c r="BE391" s="336"/>
      <c r="BF391" s="336"/>
      <c r="BG391" s="336"/>
      <c r="BH391" s="336"/>
      <c r="BI391" s="336"/>
      <c r="BJ391" s="336"/>
      <c r="BK391" s="336"/>
      <c r="BL391" s="336"/>
      <c r="BM391" s="336"/>
      <c r="BN391" s="336"/>
      <c r="BO391" s="336"/>
      <c r="BP391" s="336"/>
      <c r="BQ391" s="336"/>
      <c r="BR391" s="336"/>
      <c r="BS391" s="336"/>
      <c r="BT391" s="336"/>
      <c r="BU391" s="336"/>
      <c r="BV391" s="336"/>
      <c r="BW391" s="336"/>
      <c r="BX391" s="336"/>
      <c r="BY391" s="338"/>
      <c r="BZ391" s="373"/>
      <c r="CA391" s="373"/>
      <c r="CB391" s="373"/>
      <c r="CC391" s="373"/>
      <c r="CD391" s="373"/>
      <c r="CE391" s="373"/>
      <c r="CF391" s="373"/>
      <c r="CG391" s="373"/>
      <c r="CH391" s="373"/>
      <c r="CI391" s="373"/>
      <c r="CJ391" s="373"/>
      <c r="CK391" s="373"/>
      <c r="CL391" s="373"/>
      <c r="CM391" s="373"/>
      <c r="CN391" s="373"/>
      <c r="CO391" s="373"/>
      <c r="CP391" s="373"/>
      <c r="CQ391" s="373"/>
      <c r="CR391" s="373"/>
      <c r="CS391" s="373"/>
      <c r="CT391" s="373"/>
      <c r="CU391" s="373"/>
      <c r="CV391" s="373"/>
      <c r="CW391" s="373"/>
      <c r="CX391" s="373"/>
      <c r="CY391" s="373"/>
      <c r="CZ391" s="373"/>
    </row>
    <row r="392" s="561" customFormat="true" ht="15" customHeight="true" x14ac:dyDescent="0.2">
      <c r="AM392" s="374"/>
      <c r="AN392" s="374"/>
      <c r="AO392" s="374"/>
      <c r="AP392" s="374"/>
      <c r="AQ392" s="374"/>
      <c r="AR392" s="374"/>
      <c r="AS392" s="374"/>
      <c r="AT392" s="374"/>
      <c r="AU392" s="374"/>
      <c r="AV392" s="374"/>
      <c r="AW392" s="374"/>
      <c r="AX392" s="374"/>
      <c r="AY392" s="374"/>
      <c r="AZ392" s="374"/>
      <c r="BA392" s="338"/>
      <c r="BB392" s="336"/>
      <c r="BC392" s="336"/>
      <c r="BD392" s="336"/>
      <c r="BE392" s="336"/>
      <c r="BF392" s="336"/>
      <c r="BG392" s="336"/>
      <c r="BH392" s="336"/>
      <c r="BI392" s="336"/>
      <c r="BJ392" s="336"/>
      <c r="BK392" s="336"/>
      <c r="BL392" s="336"/>
      <c r="BM392" s="336"/>
      <c r="BN392" s="336"/>
      <c r="BO392" s="336"/>
      <c r="BP392" s="336"/>
      <c r="BQ392" s="336"/>
      <c r="BR392" s="336"/>
      <c r="BS392" s="336"/>
      <c r="BT392" s="336"/>
      <c r="BU392" s="336"/>
      <c r="BV392" s="336"/>
      <c r="BW392" s="336"/>
      <c r="BX392" s="336"/>
      <c r="BY392" s="338"/>
      <c r="BZ392" s="373"/>
      <c r="CA392" s="373"/>
      <c r="CB392" s="373"/>
      <c r="CC392" s="373"/>
      <c r="CD392" s="373"/>
      <c r="CE392" s="373"/>
      <c r="CF392" s="373"/>
      <c r="CG392" s="373"/>
      <c r="CH392" s="373"/>
      <c r="CI392" s="373"/>
      <c r="CJ392" s="373"/>
      <c r="CK392" s="373"/>
      <c r="CL392" s="373"/>
      <c r="CM392" s="373"/>
      <c r="CN392" s="373"/>
      <c r="CO392" s="373"/>
      <c r="CP392" s="373"/>
      <c r="CQ392" s="373"/>
      <c r="CR392" s="373"/>
      <c r="CS392" s="373"/>
      <c r="CT392" s="373"/>
      <c r="CU392" s="373"/>
      <c r="CV392" s="373"/>
      <c r="CW392" s="373"/>
      <c r="CX392" s="373"/>
      <c r="CY392" s="373"/>
      <c r="CZ392" s="373"/>
    </row>
    <row r="393" s="561" customFormat="true" ht="15" customHeight="true" x14ac:dyDescent="0.2">
      <c r="AM393" s="374"/>
      <c r="AN393" s="374"/>
      <c r="AO393" s="374"/>
      <c r="AP393" s="374"/>
      <c r="AQ393" s="374"/>
      <c r="AR393" s="374"/>
      <c r="AS393" s="374"/>
      <c r="AT393" s="374"/>
      <c r="AU393" s="374"/>
      <c r="AV393" s="374"/>
      <c r="AW393" s="374"/>
      <c r="AX393" s="374"/>
      <c r="AY393" s="374"/>
      <c r="AZ393" s="374"/>
      <c r="BA393" s="338"/>
      <c r="BB393" s="336"/>
      <c r="BC393" s="336"/>
      <c r="BD393" s="336"/>
      <c r="BE393" s="336"/>
      <c r="BF393" s="336"/>
      <c r="BG393" s="336"/>
      <c r="BH393" s="336"/>
      <c r="BI393" s="336"/>
      <c r="BJ393" s="336"/>
      <c r="BK393" s="336"/>
      <c r="BL393" s="336"/>
      <c r="BM393" s="336"/>
      <c r="BN393" s="336"/>
      <c r="BO393" s="336"/>
      <c r="BP393" s="336"/>
      <c r="BQ393" s="336"/>
      <c r="BR393" s="336"/>
      <c r="BS393" s="336"/>
      <c r="BT393" s="336"/>
      <c r="BU393" s="336"/>
      <c r="BV393" s="336"/>
      <c r="BW393" s="336"/>
      <c r="BX393" s="336"/>
      <c r="BY393" s="338"/>
      <c r="BZ393" s="373"/>
      <c r="CA393" s="373"/>
      <c r="CB393" s="373"/>
      <c r="CC393" s="373"/>
      <c r="CD393" s="373"/>
      <c r="CE393" s="373"/>
      <c r="CF393" s="373"/>
      <c r="CG393" s="373"/>
      <c r="CH393" s="373"/>
      <c r="CI393" s="373"/>
      <c r="CJ393" s="373"/>
      <c r="CK393" s="373"/>
      <c r="CL393" s="373"/>
      <c r="CM393" s="373"/>
      <c r="CN393" s="373"/>
      <c r="CO393" s="373"/>
      <c r="CP393" s="373"/>
      <c r="CQ393" s="373"/>
      <c r="CR393" s="373"/>
      <c r="CS393" s="373"/>
      <c r="CT393" s="373"/>
      <c r="CU393" s="373"/>
      <c r="CV393" s="373"/>
      <c r="CW393" s="373"/>
      <c r="CX393" s="373"/>
      <c r="CY393" s="373"/>
      <c r="CZ393" s="373"/>
    </row>
    <row r="394" s="561" customFormat="true" ht="15" customHeight="true" x14ac:dyDescent="0.2">
      <c r="AM394" s="374"/>
      <c r="AN394" s="374"/>
      <c r="AO394" s="374"/>
      <c r="AP394" s="374"/>
      <c r="AQ394" s="374"/>
      <c r="AR394" s="374"/>
      <c r="AS394" s="374"/>
      <c r="AT394" s="374"/>
      <c r="AU394" s="374"/>
      <c r="AV394" s="374"/>
      <c r="AW394" s="374"/>
      <c r="AX394" s="374"/>
      <c r="AY394" s="374"/>
      <c r="AZ394" s="374"/>
      <c r="BA394" s="338"/>
      <c r="BB394" s="336"/>
      <c r="BC394" s="336"/>
      <c r="BD394" s="336"/>
      <c r="BE394" s="336"/>
      <c r="BF394" s="336"/>
      <c r="BG394" s="336"/>
      <c r="BH394" s="336"/>
      <c r="BI394" s="336"/>
      <c r="BJ394" s="336"/>
      <c r="BK394" s="336"/>
      <c r="BL394" s="336"/>
      <c r="BM394" s="336"/>
      <c r="BN394" s="336"/>
      <c r="BO394" s="336"/>
      <c r="BP394" s="336"/>
      <c r="BQ394" s="336"/>
      <c r="BR394" s="336"/>
      <c r="BS394" s="336"/>
      <c r="BT394" s="336"/>
      <c r="BU394" s="336"/>
      <c r="BV394" s="336"/>
      <c r="BW394" s="336"/>
      <c r="BX394" s="336"/>
      <c r="BY394" s="338"/>
      <c r="BZ394" s="373"/>
      <c r="CA394" s="373"/>
      <c r="CB394" s="373"/>
      <c r="CC394" s="373"/>
      <c r="CD394" s="373"/>
      <c r="CE394" s="373"/>
      <c r="CF394" s="373"/>
      <c r="CG394" s="373"/>
      <c r="CH394" s="373"/>
      <c r="CI394" s="373"/>
      <c r="CJ394" s="373"/>
      <c r="CK394" s="373"/>
      <c r="CL394" s="373"/>
      <c r="CM394" s="373"/>
      <c r="CN394" s="373"/>
      <c r="CO394" s="373"/>
      <c r="CP394" s="373"/>
      <c r="CQ394" s="373"/>
      <c r="CR394" s="373"/>
      <c r="CS394" s="373"/>
      <c r="CT394" s="373"/>
      <c r="CU394" s="373"/>
      <c r="CV394" s="373"/>
      <c r="CW394" s="373"/>
      <c r="CX394" s="373"/>
      <c r="CY394" s="373"/>
      <c r="CZ394" s="373"/>
    </row>
    <row r="395" s="561" customFormat="true" ht="15" customHeight="true" x14ac:dyDescent="0.2">
      <c r="AM395" s="374"/>
      <c r="AN395" s="374"/>
      <c r="AO395" s="374"/>
      <c r="AP395" s="374"/>
      <c r="AQ395" s="374"/>
      <c r="AR395" s="374"/>
      <c r="AS395" s="374"/>
      <c r="AT395" s="374"/>
      <c r="AU395" s="374"/>
      <c r="AV395" s="374"/>
      <c r="AW395" s="374"/>
      <c r="AX395" s="374"/>
      <c r="AY395" s="374"/>
      <c r="AZ395" s="374"/>
      <c r="BA395" s="338"/>
      <c r="BB395" s="336"/>
      <c r="BC395" s="336"/>
      <c r="BD395" s="336"/>
      <c r="BE395" s="336"/>
      <c r="BF395" s="336"/>
      <c r="BG395" s="336"/>
      <c r="BH395" s="336"/>
      <c r="BI395" s="336"/>
      <c r="BJ395" s="336"/>
      <c r="BK395" s="336"/>
      <c r="BL395" s="336"/>
      <c r="BM395" s="336"/>
      <c r="BN395" s="336"/>
      <c r="BO395" s="336"/>
      <c r="BP395" s="336"/>
      <c r="BQ395" s="336"/>
      <c r="BR395" s="336"/>
      <c r="BS395" s="336"/>
      <c r="BT395" s="336"/>
      <c r="BU395" s="336"/>
      <c r="BV395" s="336"/>
      <c r="BW395" s="336"/>
      <c r="BX395" s="336"/>
      <c r="BY395" s="338"/>
      <c r="BZ395" s="373"/>
      <c r="CA395" s="373"/>
      <c r="CB395" s="373"/>
      <c r="CC395" s="373"/>
      <c r="CD395" s="373"/>
      <c r="CE395" s="373"/>
      <c r="CF395" s="373"/>
      <c r="CG395" s="373"/>
      <c r="CH395" s="373"/>
      <c r="CI395" s="373"/>
      <c r="CJ395" s="373"/>
      <c r="CK395" s="373"/>
      <c r="CL395" s="373"/>
      <c r="CM395" s="373"/>
      <c r="CN395" s="373"/>
      <c r="CO395" s="373"/>
      <c r="CP395" s="373"/>
      <c r="CQ395" s="373"/>
      <c r="CR395" s="373"/>
      <c r="CS395" s="373"/>
      <c r="CT395" s="373"/>
      <c r="CU395" s="373"/>
      <c r="CV395" s="373"/>
      <c r="CW395" s="373"/>
      <c r="CX395" s="373"/>
      <c r="CY395" s="373"/>
      <c r="CZ395" s="373"/>
    </row>
    <row r="396" s="561" customFormat="true" ht="15" customHeight="true" x14ac:dyDescent="0.2">
      <c r="AM396" s="374"/>
      <c r="AN396" s="374"/>
      <c r="AO396" s="374"/>
      <c r="AP396" s="374"/>
      <c r="AQ396" s="374"/>
      <c r="AR396" s="374"/>
      <c r="AS396" s="374"/>
      <c r="AT396" s="374"/>
      <c r="AU396" s="374"/>
      <c r="AV396" s="374"/>
      <c r="AW396" s="374"/>
      <c r="AX396" s="374"/>
      <c r="AY396" s="374"/>
      <c r="AZ396" s="374"/>
      <c r="BA396" s="338"/>
      <c r="BB396" s="336"/>
      <c r="BC396" s="336"/>
      <c r="BD396" s="336"/>
      <c r="BE396" s="336"/>
      <c r="BF396" s="336"/>
      <c r="BG396" s="336"/>
      <c r="BH396" s="336"/>
      <c r="BI396" s="336"/>
      <c r="BJ396" s="336"/>
      <c r="BK396" s="336"/>
      <c r="BL396" s="336"/>
      <c r="BM396" s="336"/>
      <c r="BN396" s="336"/>
      <c r="BO396" s="336"/>
      <c r="BP396" s="336"/>
      <c r="BQ396" s="336"/>
      <c r="BR396" s="336"/>
      <c r="BS396" s="336"/>
      <c r="BT396" s="336"/>
      <c r="BU396" s="336"/>
      <c r="BV396" s="336"/>
      <c r="BW396" s="336"/>
      <c r="BX396" s="336"/>
      <c r="BY396" s="338"/>
      <c r="BZ396" s="373"/>
      <c r="CA396" s="373"/>
      <c r="CB396" s="373"/>
      <c r="CC396" s="373"/>
      <c r="CD396" s="373"/>
      <c r="CE396" s="373"/>
      <c r="CF396" s="373"/>
      <c r="CG396" s="373"/>
      <c r="CH396" s="373"/>
      <c r="CI396" s="373"/>
      <c r="CJ396" s="373"/>
      <c r="CK396" s="373"/>
      <c r="CL396" s="373"/>
      <c r="CM396" s="373"/>
      <c r="CN396" s="373"/>
      <c r="CO396" s="373"/>
      <c r="CP396" s="373"/>
      <c r="CQ396" s="373"/>
      <c r="CR396" s="373"/>
      <c r="CS396" s="373"/>
      <c r="CT396" s="373"/>
      <c r="CU396" s="373"/>
      <c r="CV396" s="373"/>
      <c r="CW396" s="373"/>
      <c r="CX396" s="373"/>
      <c r="CY396" s="373"/>
      <c r="CZ396" s="373"/>
    </row>
    <row r="397" s="561" customFormat="true" ht="15" customHeight="true" x14ac:dyDescent="0.2">
      <c r="AM397" s="374"/>
      <c r="AN397" s="374"/>
      <c r="AO397" s="374"/>
      <c r="AP397" s="374"/>
      <c r="AQ397" s="374"/>
      <c r="AR397" s="374"/>
      <c r="AS397" s="374"/>
      <c r="AT397" s="374"/>
      <c r="AU397" s="374"/>
      <c r="AV397" s="374"/>
      <c r="AW397" s="374"/>
      <c r="AX397" s="374"/>
      <c r="AY397" s="374"/>
      <c r="AZ397" s="374"/>
      <c r="BA397" s="338"/>
      <c r="BB397" s="336"/>
      <c r="BC397" s="336"/>
      <c r="BD397" s="336"/>
      <c r="BE397" s="336"/>
      <c r="BF397" s="336"/>
      <c r="BG397" s="336"/>
      <c r="BH397" s="336"/>
      <c r="BI397" s="336"/>
      <c r="BJ397" s="336"/>
      <c r="BK397" s="336"/>
      <c r="BL397" s="336"/>
      <c r="BM397" s="336"/>
      <c r="BN397" s="336"/>
      <c r="BO397" s="336"/>
      <c r="BP397" s="336"/>
      <c r="BQ397" s="336"/>
      <c r="BR397" s="336"/>
      <c r="BS397" s="336"/>
      <c r="BT397" s="336"/>
      <c r="BU397" s="336"/>
      <c r="BV397" s="336"/>
      <c r="BW397" s="336"/>
      <c r="BX397" s="336"/>
      <c r="BY397" s="338"/>
      <c r="BZ397" s="373"/>
      <c r="CA397" s="373"/>
      <c r="CB397" s="373"/>
      <c r="CC397" s="373"/>
      <c r="CD397" s="373"/>
      <c r="CE397" s="373"/>
      <c r="CF397" s="373"/>
      <c r="CG397" s="373"/>
      <c r="CH397" s="373"/>
      <c r="CI397" s="373"/>
      <c r="CJ397" s="373"/>
      <c r="CK397" s="373"/>
      <c r="CL397" s="373"/>
      <c r="CM397" s="373"/>
      <c r="CN397" s="373"/>
      <c r="CO397" s="373"/>
      <c r="CP397" s="373"/>
      <c r="CQ397" s="373"/>
      <c r="CR397" s="373"/>
      <c r="CS397" s="373"/>
      <c r="CT397" s="373"/>
      <c r="CU397" s="373"/>
      <c r="CV397" s="373"/>
      <c r="CW397" s="373"/>
      <c r="CX397" s="373"/>
      <c r="CY397" s="373"/>
      <c r="CZ397" s="373"/>
    </row>
    <row r="398" s="561" customFormat="true" ht="15" customHeight="true" x14ac:dyDescent="0.2">
      <c r="AM398" s="374"/>
      <c r="AN398" s="374"/>
      <c r="AO398" s="374"/>
      <c r="AP398" s="374"/>
      <c r="AQ398" s="374"/>
      <c r="AR398" s="374"/>
      <c r="AS398" s="374"/>
      <c r="AT398" s="374"/>
      <c r="AU398" s="374"/>
      <c r="AV398" s="374"/>
      <c r="AW398" s="374"/>
      <c r="AX398" s="374"/>
      <c r="AY398" s="374"/>
      <c r="AZ398" s="374"/>
      <c r="BA398" s="338"/>
      <c r="BB398" s="336"/>
      <c r="BC398" s="336"/>
      <c r="BD398" s="336"/>
      <c r="BE398" s="336"/>
      <c r="BF398" s="336"/>
      <c r="BG398" s="336"/>
      <c r="BH398" s="336"/>
      <c r="BI398" s="336"/>
      <c r="BJ398" s="336"/>
      <c r="BK398" s="336"/>
      <c r="BL398" s="336"/>
      <c r="BM398" s="336"/>
      <c r="BN398" s="336"/>
      <c r="BO398" s="336"/>
      <c r="BP398" s="336"/>
      <c r="BQ398" s="336"/>
      <c r="BR398" s="336"/>
      <c r="BS398" s="336"/>
      <c r="BT398" s="336"/>
      <c r="BU398" s="336"/>
      <c r="BV398" s="336"/>
      <c r="BW398" s="336"/>
      <c r="BX398" s="336"/>
      <c r="BY398" s="338"/>
      <c r="BZ398" s="373"/>
      <c r="CA398" s="373"/>
      <c r="CB398" s="373"/>
      <c r="CC398" s="373"/>
      <c r="CD398" s="373"/>
      <c r="CE398" s="373"/>
      <c r="CF398" s="373"/>
      <c r="CG398" s="373"/>
      <c r="CH398" s="373"/>
      <c r="CI398" s="373"/>
      <c r="CJ398" s="373"/>
      <c r="CK398" s="373"/>
      <c r="CL398" s="373"/>
      <c r="CM398" s="373"/>
      <c r="CN398" s="373"/>
      <c r="CO398" s="373"/>
      <c r="CP398" s="373"/>
      <c r="CQ398" s="373"/>
      <c r="CR398" s="373"/>
      <c r="CS398" s="373"/>
      <c r="CT398" s="373"/>
      <c r="CU398" s="373"/>
      <c r="CV398" s="373"/>
      <c r="CW398" s="373"/>
      <c r="CX398" s="373"/>
      <c r="CY398" s="373"/>
      <c r="CZ398" s="373"/>
    </row>
    <row r="399" s="630" customFormat="true" ht="15" customHeight="true" x14ac:dyDescent="0.25">
      <c r="A399" s="342"/>
      <c r="B399" s="342"/>
      <c r="C399" s="828" t="s">
        <v>132</v>
      </c>
      <c r="D399" s="829"/>
      <c r="E399" s="829"/>
      <c r="F399" s="829"/>
      <c r="G399" s="342"/>
      <c r="H399" s="819" t="s">
        <v>133</v>
      </c>
      <c r="I399" s="820"/>
      <c r="J399" s="820"/>
      <c r="K399" s="820"/>
      <c r="M399" s="819" t="s">
        <v>134</v>
      </c>
      <c r="N399" s="820"/>
      <c r="O399" s="820"/>
      <c r="P399" s="820"/>
      <c r="Z399" s="369"/>
      <c r="AA399" s="369"/>
      <c r="AB399" s="369"/>
      <c r="AC399" s="369"/>
      <c r="AD399" s="369"/>
      <c r="AE399" s="369"/>
      <c r="AF399" s="369"/>
      <c r="AG399" s="369"/>
      <c r="AH399" s="369"/>
      <c r="AI399" s="369"/>
      <c r="AJ399" s="369"/>
      <c r="AK399" s="369"/>
      <c r="AL399" s="369"/>
      <c r="AM399" s="369"/>
      <c r="AN399" s="369"/>
      <c r="AO399" s="369"/>
      <c r="AP399" s="369"/>
      <c r="AQ399" s="369"/>
      <c r="AR399" s="369"/>
      <c r="AS399" s="369"/>
      <c r="AT399" s="369"/>
      <c r="AU399" s="369"/>
      <c r="AV399" s="369"/>
      <c r="AW399" s="369"/>
      <c r="AX399" s="369"/>
      <c r="AY399" s="369"/>
      <c r="AZ399" s="369"/>
      <c r="BB399" s="342"/>
      <c r="BZ399" s="369"/>
      <c r="CA399" s="369"/>
      <c r="CB399" s="369"/>
      <c r="CC399" s="369"/>
      <c r="CD399" s="369"/>
      <c r="CE399" s="369"/>
      <c r="CF399" s="369"/>
      <c r="CG399" s="369"/>
      <c r="CH399" s="369"/>
      <c r="CI399" s="369"/>
      <c r="CJ399" s="369"/>
      <c r="CK399" s="369"/>
      <c r="CL399" s="369"/>
      <c r="CM399" s="369"/>
      <c r="CN399" s="369"/>
      <c r="CO399" s="369"/>
      <c r="CP399" s="369"/>
      <c r="CQ399" s="369"/>
      <c r="CR399" s="369"/>
      <c r="CS399" s="369"/>
      <c r="CT399" s="369"/>
      <c r="CU399" s="369"/>
      <c r="CV399" s="369"/>
      <c r="CW399" s="369"/>
      <c r="CX399" s="369"/>
      <c r="CY399" s="369"/>
      <c r="CZ399" s="369"/>
    </row>
    <row r="400" s="376" customFormat="true" ht="15" customHeight="true" x14ac:dyDescent="0.2">
      <c r="C400" s="821" t="s">
        <v>192</v>
      </c>
      <c r="D400" s="721"/>
      <c r="E400" s="721"/>
      <c r="F400" s="541"/>
      <c r="G400" s="541"/>
      <c r="H400" s="822" t="s">
        <v>192</v>
      </c>
      <c r="I400" s="822"/>
      <c r="J400" s="822"/>
      <c r="K400" s="541"/>
      <c r="L400" s="541"/>
      <c r="M400" s="822" t="s">
        <v>192</v>
      </c>
      <c r="N400" s="822"/>
      <c r="O400" s="822"/>
      <c r="P400" s="541"/>
      <c r="Q400" s="541"/>
      <c r="AM400" s="369"/>
      <c r="AN400" s="369"/>
      <c r="AO400" s="369"/>
      <c r="AP400" s="369"/>
      <c r="AQ400" s="369"/>
      <c r="AR400" s="369"/>
      <c r="AS400" s="369"/>
      <c r="AT400" s="369"/>
      <c r="AU400" s="369"/>
      <c r="AV400" s="369"/>
      <c r="AW400" s="369"/>
      <c r="AX400" s="369"/>
      <c r="AY400" s="369"/>
      <c r="AZ400" s="369"/>
      <c r="BA400" s="630"/>
      <c r="BB400" s="342"/>
      <c r="BC400" s="630"/>
      <c r="BD400" s="630"/>
      <c r="BE400" s="630"/>
      <c r="BF400" s="630"/>
      <c r="BG400" s="630"/>
      <c r="BH400" s="630"/>
      <c r="BI400" s="630"/>
      <c r="BJ400" s="630"/>
      <c r="BK400" s="630"/>
      <c r="BL400" s="630"/>
      <c r="BM400" s="630"/>
      <c r="BN400" s="630"/>
      <c r="BO400" s="630"/>
      <c r="BP400" s="630"/>
      <c r="BQ400" s="630"/>
      <c r="BR400" s="630"/>
      <c r="BS400" s="630"/>
      <c r="BT400" s="630"/>
      <c r="BU400" s="630"/>
      <c r="BV400" s="630"/>
      <c r="BW400" s="630"/>
      <c r="BX400" s="630"/>
      <c r="BY400" s="630"/>
      <c r="BZ400" s="369"/>
      <c r="CA400" s="369"/>
      <c r="CB400" s="369"/>
      <c r="CC400" s="369"/>
      <c r="CD400" s="369"/>
      <c r="CE400" s="369"/>
      <c r="CF400" s="369"/>
      <c r="CG400" s="369"/>
      <c r="CH400" s="369"/>
      <c r="CI400" s="369"/>
      <c r="CJ400" s="369"/>
      <c r="CK400" s="369"/>
      <c r="CL400" s="369"/>
      <c r="CM400" s="369"/>
      <c r="CN400" s="369"/>
      <c r="CO400" s="369"/>
      <c r="CP400" s="369"/>
      <c r="CQ400" s="369"/>
      <c r="CR400" s="369"/>
      <c r="CS400" s="369"/>
      <c r="CT400" s="369"/>
      <c r="CU400" s="369"/>
      <c r="CV400" s="369"/>
      <c r="CW400" s="369"/>
      <c r="CX400" s="369"/>
      <c r="CY400" s="369"/>
      <c r="CZ400" s="369"/>
    </row>
    <row r="401" s="376" customFormat="true" ht="25.15" customHeight="true" x14ac:dyDescent="0.2">
      <c r="C401" s="821"/>
      <c r="D401" s="721"/>
      <c r="E401" s="607" t="s">
        <v>193</v>
      </c>
      <c r="F401" s="541"/>
      <c r="G401" s="541"/>
      <c r="H401" s="822"/>
      <c r="I401" s="822"/>
      <c r="J401" s="608" t="s">
        <v>193</v>
      </c>
      <c r="K401" s="541"/>
      <c r="L401" s="541"/>
      <c r="M401" s="822"/>
      <c r="N401" s="822"/>
      <c r="O401" s="609" t="s">
        <v>193</v>
      </c>
      <c r="P401" s="541"/>
      <c r="Q401" s="541"/>
      <c r="AM401" s="369"/>
      <c r="AN401" s="369"/>
      <c r="AO401" s="369"/>
      <c r="AP401" s="369"/>
      <c r="AQ401" s="369"/>
      <c r="AR401" s="369"/>
      <c r="AS401" s="369"/>
      <c r="AT401" s="369"/>
      <c r="AU401" s="369"/>
      <c r="AV401" s="369"/>
      <c r="AW401" s="369"/>
      <c r="AX401" s="369"/>
      <c r="AY401" s="369"/>
      <c r="AZ401" s="369"/>
      <c r="BA401" s="630"/>
      <c r="BB401" s="342"/>
      <c r="BC401" s="630"/>
      <c r="BD401" s="630"/>
      <c r="BE401" s="630"/>
      <c r="BF401" s="630"/>
      <c r="BG401" s="630"/>
      <c r="BH401" s="630"/>
      <c r="BI401" s="630"/>
      <c r="BJ401" s="630"/>
      <c r="BK401" s="630"/>
      <c r="BL401" s="630"/>
      <c r="BM401" s="630"/>
      <c r="BN401" s="630"/>
      <c r="BO401" s="630"/>
      <c r="BP401" s="630"/>
      <c r="BQ401" s="630"/>
      <c r="BR401" s="630"/>
      <c r="BS401" s="630"/>
      <c r="BT401" s="630"/>
      <c r="BU401" s="630"/>
      <c r="BV401" s="630"/>
      <c r="BW401" s="630"/>
      <c r="BX401" s="630"/>
      <c r="BY401" s="630"/>
      <c r="BZ401" s="369"/>
      <c r="CA401" s="369"/>
      <c r="CB401" s="369"/>
      <c r="CC401" s="369"/>
      <c r="CD401" s="369"/>
      <c r="CE401" s="369"/>
      <c r="CF401" s="369"/>
      <c r="CG401" s="369"/>
      <c r="CH401" s="369"/>
      <c r="CI401" s="369"/>
      <c r="CJ401" s="369"/>
      <c r="CK401" s="369"/>
      <c r="CL401" s="369"/>
      <c r="CM401" s="369"/>
      <c r="CN401" s="369"/>
      <c r="CO401" s="369"/>
      <c r="CP401" s="369"/>
      <c r="CQ401" s="369"/>
      <c r="CR401" s="369"/>
      <c r="CS401" s="369"/>
      <c r="CT401" s="369"/>
      <c r="CU401" s="369"/>
      <c r="CV401" s="369"/>
      <c r="CW401" s="369"/>
      <c r="CX401" s="369"/>
      <c r="CY401" s="369"/>
      <c r="CZ401" s="369"/>
    </row>
    <row r="402" s="376" customFormat="true" ht="25.15" customHeight="true" x14ac:dyDescent="0.2">
      <c r="B402" s="837" t="s">
        <v>140</v>
      </c>
      <c r="C402" s="721"/>
      <c r="D402" s="721"/>
      <c r="E402" s="610" t="s">
        <v>194</v>
      </c>
      <c r="F402" s="541"/>
      <c r="G402" s="541"/>
      <c r="H402" s="822"/>
      <c r="I402" s="822"/>
      <c r="J402" s="611" t="s">
        <v>194</v>
      </c>
      <c r="K402" s="541"/>
      <c r="L402" s="541"/>
      <c r="M402" s="822"/>
      <c r="N402" s="822"/>
      <c r="O402" s="612" t="s">
        <v>194</v>
      </c>
      <c r="P402" s="541"/>
      <c r="Q402" s="541"/>
      <c r="AM402" s="369"/>
      <c r="AN402" s="369"/>
      <c r="AO402" s="369"/>
      <c r="AP402" s="369"/>
      <c r="AQ402" s="369"/>
      <c r="AR402" s="369"/>
      <c r="AS402" s="369"/>
      <c r="AT402" s="369"/>
      <c r="AU402" s="369"/>
      <c r="AV402" s="369"/>
      <c r="AW402" s="369"/>
      <c r="AX402" s="369"/>
      <c r="AY402" s="369"/>
      <c r="AZ402" s="369"/>
      <c r="BA402" s="630"/>
      <c r="BB402" s="342"/>
      <c r="BC402" s="630"/>
      <c r="BD402" s="630"/>
      <c r="BE402" s="630"/>
      <c r="BF402" s="630"/>
      <c r="BG402" s="630"/>
      <c r="BH402" s="630"/>
      <c r="BI402" s="630"/>
      <c r="BJ402" s="630"/>
      <c r="BK402" s="630"/>
      <c r="BL402" s="630"/>
      <c r="BM402" s="630"/>
      <c r="BN402" s="630"/>
      <c r="BO402" s="630"/>
      <c r="BP402" s="630"/>
      <c r="BQ402" s="630"/>
      <c r="BR402" s="630"/>
      <c r="BS402" s="630"/>
      <c r="BT402" s="630"/>
      <c r="BU402" s="630"/>
      <c r="BV402" s="630"/>
      <c r="BW402" s="630"/>
      <c r="BX402" s="630"/>
      <c r="BY402" s="630"/>
      <c r="BZ402" s="369"/>
      <c r="CA402" s="369"/>
      <c r="CB402" s="369"/>
      <c r="CC402" s="369"/>
      <c r="CD402" s="369"/>
      <c r="CE402" s="369"/>
      <c r="CF402" s="369"/>
      <c r="CG402" s="369"/>
      <c r="CH402" s="369"/>
      <c r="CI402" s="369"/>
      <c r="CJ402" s="369"/>
      <c r="CK402" s="369"/>
      <c r="CL402" s="369"/>
      <c r="CM402" s="369"/>
      <c r="CN402" s="369"/>
      <c r="CO402" s="369"/>
      <c r="CP402" s="369"/>
      <c r="CQ402" s="369"/>
      <c r="CR402" s="369"/>
      <c r="CS402" s="369"/>
      <c r="CT402" s="369"/>
      <c r="CU402" s="369"/>
      <c r="CV402" s="369"/>
      <c r="CW402" s="369"/>
      <c r="CX402" s="369"/>
      <c r="CY402" s="369"/>
      <c r="CZ402" s="369"/>
    </row>
    <row r="403" s="376" customFormat="true" ht="25.15" customHeight="true" x14ac:dyDescent="0.2">
      <c r="B403" s="721"/>
      <c r="C403" s="815" t="s">
        <v>298</v>
      </c>
      <c r="D403" s="814"/>
      <c r="E403" s="200">
        <v>0.78238396265167243</v>
      </c>
      <c r="F403" s="201"/>
      <c r="G403" s="201"/>
      <c r="H403" s="814" t="s">
        <v>298</v>
      </c>
      <c r="I403" s="814"/>
      <c r="J403" s="200">
        <v>0.74070919165790072</v>
      </c>
      <c r="K403" s="201"/>
      <c r="L403" s="201"/>
      <c r="M403" s="814" t="s">
        <v>464</v>
      </c>
      <c r="N403" s="814"/>
      <c r="O403" s="200">
        <v>-0.56805428839273997</v>
      </c>
      <c r="P403" s="201"/>
      <c r="Q403" s="201"/>
      <c r="AM403" s="369"/>
      <c r="AN403" s="369"/>
      <c r="AO403" s="369"/>
      <c r="AP403" s="369"/>
      <c r="AQ403" s="369"/>
      <c r="AR403" s="369"/>
      <c r="AS403" s="369"/>
      <c r="AT403" s="369"/>
      <c r="AU403" s="369"/>
      <c r="AV403" s="369"/>
      <c r="AW403" s="369"/>
      <c r="AX403" s="369"/>
      <c r="AY403" s="369"/>
      <c r="AZ403" s="369"/>
      <c r="BA403" s="371"/>
      <c r="BB403" s="448"/>
      <c r="BC403" s="371"/>
      <c r="BD403" s="371"/>
      <c r="BE403" s="371"/>
      <c r="BF403" s="371"/>
      <c r="BG403" s="371"/>
      <c r="BH403" s="371"/>
      <c r="BI403" s="371"/>
      <c r="BJ403" s="371"/>
      <c r="BK403" s="371"/>
      <c r="BL403" s="371"/>
      <c r="BM403" s="371"/>
      <c r="BN403" s="371"/>
      <c r="BO403" s="371"/>
      <c r="BP403" s="371"/>
      <c r="BQ403" s="371"/>
      <c r="BR403" s="371"/>
      <c r="BS403" s="371"/>
      <c r="BT403" s="371"/>
      <c r="BU403" s="371"/>
      <c r="BV403" s="371"/>
      <c r="BW403" s="371"/>
      <c r="BX403" s="371"/>
      <c r="BY403" s="371"/>
      <c r="BZ403" s="372"/>
      <c r="CA403" s="372"/>
      <c r="CB403" s="372"/>
      <c r="CC403" s="372"/>
      <c r="CD403" s="372"/>
      <c r="CE403" s="372"/>
      <c r="CF403" s="372"/>
      <c r="CG403" s="372"/>
      <c r="CH403" s="372"/>
      <c r="CI403" s="372"/>
      <c r="CJ403" s="372"/>
      <c r="CK403" s="372"/>
      <c r="CL403" s="372"/>
      <c r="CM403" s="372"/>
      <c r="CN403" s="372"/>
      <c r="CO403" s="372"/>
      <c r="CP403" s="372"/>
      <c r="CQ403" s="372"/>
      <c r="CR403" s="372"/>
      <c r="CS403" s="372"/>
      <c r="CT403" s="372"/>
      <c r="CU403" s="372"/>
      <c r="CV403" s="372"/>
      <c r="CW403" s="372"/>
      <c r="CX403" s="372"/>
      <c r="CY403" s="372"/>
      <c r="CZ403" s="372"/>
    </row>
    <row r="404" s="376" customFormat="true" ht="25.15" customHeight="true" x14ac:dyDescent="0.2">
      <c r="B404" s="721"/>
      <c r="C404" s="815" t="s">
        <v>290</v>
      </c>
      <c r="D404" s="814"/>
      <c r="E404" s="199">
        <v>0.7465918763894539</v>
      </c>
      <c r="F404" s="201"/>
      <c r="G404" s="201"/>
      <c r="H404" s="814" t="s">
        <v>465</v>
      </c>
      <c r="I404" s="814"/>
      <c r="J404" s="199">
        <v>0.69528441738500302</v>
      </c>
      <c r="K404" s="201"/>
      <c r="L404" s="201"/>
      <c r="M404" s="814" t="s">
        <v>466</v>
      </c>
      <c r="N404" s="814"/>
      <c r="O404" s="199">
        <v>0.49796287130713779</v>
      </c>
      <c r="P404" s="201"/>
      <c r="Q404" s="201"/>
      <c r="AM404" s="369"/>
      <c r="AN404" s="369"/>
      <c r="AO404" s="369"/>
      <c r="AP404" s="369"/>
      <c r="AQ404" s="369"/>
      <c r="AR404" s="369"/>
      <c r="AS404" s="369"/>
      <c r="AT404" s="369"/>
      <c r="AU404" s="369"/>
      <c r="AV404" s="369"/>
      <c r="AW404" s="369"/>
      <c r="AX404" s="369"/>
      <c r="AY404" s="369"/>
      <c r="AZ404" s="369"/>
      <c r="BA404" s="371"/>
      <c r="BB404" s="448"/>
      <c r="BC404" s="371"/>
      <c r="BD404" s="371"/>
      <c r="BE404" s="371"/>
      <c r="BF404" s="371"/>
      <c r="BG404" s="371"/>
      <c r="BH404" s="371"/>
      <c r="BI404" s="371"/>
      <c r="BJ404" s="371"/>
      <c r="BK404" s="371"/>
      <c r="BL404" s="371"/>
      <c r="BM404" s="371"/>
      <c r="BN404" s="371"/>
      <c r="BO404" s="371"/>
      <c r="BP404" s="371"/>
      <c r="BQ404" s="371"/>
      <c r="BR404" s="371"/>
      <c r="BS404" s="371"/>
      <c r="BT404" s="371"/>
      <c r="BU404" s="371"/>
      <c r="BV404" s="371"/>
      <c r="BW404" s="371"/>
      <c r="BX404" s="371"/>
      <c r="BY404" s="371"/>
      <c r="BZ404" s="372"/>
      <c r="CA404" s="372"/>
      <c r="CB404" s="372"/>
      <c r="CC404" s="372"/>
      <c r="CD404" s="372"/>
      <c r="CE404" s="372"/>
      <c r="CF404" s="372"/>
      <c r="CG404" s="372"/>
      <c r="CH404" s="372"/>
      <c r="CI404" s="372"/>
      <c r="CJ404" s="372"/>
      <c r="CK404" s="372"/>
      <c r="CL404" s="372"/>
      <c r="CM404" s="372"/>
      <c r="CN404" s="372"/>
      <c r="CO404" s="372"/>
      <c r="CP404" s="372"/>
      <c r="CQ404" s="372"/>
      <c r="CR404" s="372"/>
      <c r="CS404" s="372"/>
      <c r="CT404" s="372"/>
      <c r="CU404" s="372"/>
      <c r="CV404" s="372"/>
      <c r="CW404" s="372"/>
      <c r="CX404" s="372"/>
      <c r="CY404" s="372"/>
      <c r="CZ404" s="372"/>
    </row>
    <row r="405" s="376" customFormat="true" ht="25.15" customHeight="true" x14ac:dyDescent="0.2">
      <c r="B405" s="721"/>
      <c r="C405" s="815" t="s">
        <v>465</v>
      </c>
      <c r="D405" s="814"/>
      <c r="E405" s="199">
        <v>0.73016328597976798</v>
      </c>
      <c r="F405" s="201"/>
      <c r="G405" s="201"/>
      <c r="H405" s="814" t="s">
        <v>290</v>
      </c>
      <c r="I405" s="814"/>
      <c r="J405" s="199">
        <v>0.68952320346856277</v>
      </c>
      <c r="K405" s="201"/>
      <c r="L405" s="201"/>
      <c r="M405" s="814" t="s">
        <v>298</v>
      </c>
      <c r="N405" s="814"/>
      <c r="O405" s="199">
        <v>0.43060400211039257</v>
      </c>
      <c r="P405" s="201"/>
      <c r="Q405" s="201"/>
      <c r="AM405" s="369"/>
      <c r="AN405" s="369"/>
      <c r="AO405" s="369"/>
      <c r="AP405" s="369"/>
      <c r="AQ405" s="369"/>
      <c r="AR405" s="369"/>
      <c r="AS405" s="369"/>
      <c r="AT405" s="369"/>
      <c r="AU405" s="369"/>
      <c r="AV405" s="369"/>
      <c r="AW405" s="369"/>
      <c r="AX405" s="369"/>
      <c r="AY405" s="369"/>
      <c r="AZ405" s="369"/>
      <c r="BA405" s="371"/>
      <c r="BB405" s="448"/>
      <c r="BC405" s="371"/>
      <c r="BD405" s="371"/>
      <c r="BE405" s="371"/>
      <c r="BF405" s="371"/>
      <c r="BG405" s="371"/>
      <c r="BH405" s="371"/>
      <c r="BI405" s="371"/>
      <c r="BJ405" s="371"/>
      <c r="BK405" s="371"/>
      <c r="BL405" s="371"/>
      <c r="BM405" s="371"/>
      <c r="BN405" s="371"/>
      <c r="BO405" s="371"/>
      <c r="BP405" s="371"/>
      <c r="BQ405" s="371"/>
      <c r="BR405" s="371"/>
      <c r="BS405" s="371"/>
      <c r="BT405" s="371"/>
      <c r="BU405" s="371"/>
      <c r="BV405" s="371"/>
      <c r="BW405" s="371"/>
      <c r="BX405" s="371"/>
      <c r="BY405" s="371"/>
      <c r="BZ405" s="372"/>
      <c r="CA405" s="372"/>
      <c r="CB405" s="372"/>
      <c r="CC405" s="372"/>
      <c r="CD405" s="372"/>
      <c r="CE405" s="372"/>
      <c r="CF405" s="372"/>
      <c r="CG405" s="372"/>
      <c r="CH405" s="372"/>
      <c r="CI405" s="372"/>
      <c r="CJ405" s="372"/>
      <c r="CK405" s="372"/>
      <c r="CL405" s="372"/>
      <c r="CM405" s="372"/>
      <c r="CN405" s="372"/>
      <c r="CO405" s="372"/>
      <c r="CP405" s="372"/>
      <c r="CQ405" s="372"/>
      <c r="CR405" s="372"/>
      <c r="CS405" s="372"/>
      <c r="CT405" s="372"/>
      <c r="CU405" s="372"/>
      <c r="CV405" s="372"/>
      <c r="CW405" s="372"/>
      <c r="CX405" s="372"/>
      <c r="CY405" s="372"/>
      <c r="CZ405" s="372"/>
    </row>
    <row r="406" s="376" customFormat="true" ht="25.15" customHeight="true" x14ac:dyDescent="0.2">
      <c r="B406" s="721"/>
      <c r="C406" s="815" t="s">
        <v>467</v>
      </c>
      <c r="D406" s="814"/>
      <c r="E406" s="199">
        <v>0.71215306950508472</v>
      </c>
      <c r="F406" s="201"/>
      <c r="G406" s="201"/>
      <c r="H406" s="814" t="s">
        <v>467</v>
      </c>
      <c r="I406" s="814"/>
      <c r="J406" s="199">
        <v>0.67545547319378552</v>
      </c>
      <c r="K406" s="201"/>
      <c r="L406" s="201"/>
      <c r="M406" s="814" t="s">
        <v>305</v>
      </c>
      <c r="N406" s="814"/>
      <c r="O406" s="199">
        <v>0.43052570050033095</v>
      </c>
      <c r="P406" s="201"/>
      <c r="Q406" s="201"/>
      <c r="AM406" s="369"/>
      <c r="AN406" s="369"/>
      <c r="AO406" s="369"/>
      <c r="AP406" s="369"/>
      <c r="AQ406" s="369"/>
      <c r="AR406" s="369"/>
      <c r="AS406" s="369"/>
      <c r="AT406" s="369"/>
      <c r="AU406" s="369"/>
      <c r="AV406" s="369"/>
      <c r="AW406" s="369"/>
      <c r="AX406" s="369"/>
      <c r="AY406" s="369"/>
      <c r="AZ406" s="369"/>
      <c r="BA406" s="371"/>
      <c r="BB406" s="448"/>
      <c r="BC406" s="371"/>
      <c r="BD406" s="371"/>
      <c r="BE406" s="371"/>
      <c r="BF406" s="371"/>
      <c r="BG406" s="371"/>
      <c r="BH406" s="371"/>
      <c r="BI406" s="371"/>
      <c r="BJ406" s="371"/>
      <c r="BK406" s="371"/>
      <c r="BL406" s="371"/>
      <c r="BM406" s="371"/>
      <c r="BN406" s="371"/>
      <c r="BO406" s="371"/>
      <c r="BP406" s="371"/>
      <c r="BQ406" s="371"/>
      <c r="BR406" s="371"/>
      <c r="BS406" s="371"/>
      <c r="BT406" s="371"/>
      <c r="BU406" s="371"/>
      <c r="BV406" s="371"/>
      <c r="BW406" s="371"/>
      <c r="BX406" s="371"/>
      <c r="BY406" s="371"/>
      <c r="BZ406" s="372"/>
      <c r="CA406" s="372"/>
      <c r="CB406" s="372"/>
      <c r="CC406" s="372"/>
      <c r="CD406" s="372"/>
      <c r="CE406" s="372"/>
      <c r="CF406" s="372"/>
      <c r="CG406" s="372"/>
      <c r="CH406" s="372"/>
      <c r="CI406" s="372"/>
      <c r="CJ406" s="372"/>
      <c r="CK406" s="372"/>
      <c r="CL406" s="372"/>
      <c r="CM406" s="372"/>
      <c r="CN406" s="372"/>
      <c r="CO406" s="372"/>
      <c r="CP406" s="372"/>
      <c r="CQ406" s="372"/>
      <c r="CR406" s="372"/>
      <c r="CS406" s="372"/>
      <c r="CT406" s="372"/>
      <c r="CU406" s="372"/>
      <c r="CV406" s="372"/>
      <c r="CW406" s="372"/>
      <c r="CX406" s="372"/>
      <c r="CY406" s="372"/>
      <c r="CZ406" s="372"/>
    </row>
    <row r="407" s="376" customFormat="true" ht="25.15" customHeight="true" x14ac:dyDescent="0.2">
      <c r="B407" s="721"/>
      <c r="C407" s="815" t="s">
        <v>468</v>
      </c>
      <c r="D407" s="814"/>
      <c r="E407" s="199">
        <v>0.61763570030199288</v>
      </c>
      <c r="F407" s="201"/>
      <c r="G407" s="201"/>
      <c r="H407" s="814" t="s">
        <v>469</v>
      </c>
      <c r="I407" s="814"/>
      <c r="J407" s="199">
        <v>0.58635203269165359</v>
      </c>
      <c r="K407" s="201"/>
      <c r="L407" s="201"/>
      <c r="M407" s="814" t="s">
        <v>308</v>
      </c>
      <c r="N407" s="814"/>
      <c r="O407" s="199">
        <v>0.41922142714955374</v>
      </c>
      <c r="P407" s="201"/>
      <c r="Q407" s="201"/>
      <c r="AM407" s="369"/>
      <c r="AN407" s="369"/>
      <c r="AO407" s="369"/>
      <c r="AP407" s="369"/>
      <c r="AQ407" s="369"/>
      <c r="AR407" s="369"/>
      <c r="AS407" s="369"/>
      <c r="AT407" s="369"/>
      <c r="AU407" s="369"/>
      <c r="AV407" s="369"/>
      <c r="AW407" s="369"/>
      <c r="AX407" s="369"/>
      <c r="AY407" s="369"/>
      <c r="AZ407" s="369"/>
      <c r="BA407" s="371"/>
      <c r="BB407" s="448"/>
      <c r="BC407" s="371"/>
      <c r="BD407" s="371"/>
      <c r="BE407" s="371"/>
      <c r="BF407" s="371"/>
      <c r="BG407" s="371"/>
      <c r="BH407" s="371"/>
      <c r="BI407" s="371"/>
      <c r="BJ407" s="371"/>
      <c r="BK407" s="371"/>
      <c r="BL407" s="371"/>
      <c r="BM407" s="371"/>
      <c r="BN407" s="371"/>
      <c r="BO407" s="371"/>
      <c r="BP407" s="371"/>
      <c r="BQ407" s="371"/>
      <c r="BR407" s="371"/>
      <c r="BS407" s="371"/>
      <c r="BT407" s="371"/>
      <c r="BU407" s="371"/>
      <c r="BV407" s="371"/>
      <c r="BW407" s="371"/>
      <c r="BX407" s="371"/>
      <c r="BY407" s="371"/>
      <c r="BZ407" s="372"/>
      <c r="CA407" s="372"/>
      <c r="CB407" s="372"/>
      <c r="CC407" s="372"/>
      <c r="CD407" s="372"/>
      <c r="CE407" s="372"/>
      <c r="CF407" s="372"/>
      <c r="CG407" s="372"/>
      <c r="CH407" s="372"/>
      <c r="CI407" s="372"/>
      <c r="CJ407" s="372"/>
      <c r="CK407" s="372"/>
      <c r="CL407" s="372"/>
      <c r="CM407" s="372"/>
      <c r="CN407" s="372"/>
      <c r="CO407" s="372"/>
      <c r="CP407" s="372"/>
      <c r="CQ407" s="372"/>
      <c r="CR407" s="372"/>
      <c r="CS407" s="372"/>
      <c r="CT407" s="372"/>
      <c r="CU407" s="372"/>
      <c r="CV407" s="372"/>
      <c r="CW407" s="372"/>
      <c r="CX407" s="372"/>
      <c r="CY407" s="372"/>
      <c r="CZ407" s="372"/>
    </row>
    <row r="408" s="376" customFormat="true" ht="25.15" customHeight="true" x14ac:dyDescent="0.2">
      <c r="B408" s="721"/>
      <c r="C408" s="815" t="s">
        <v>469</v>
      </c>
      <c r="D408" s="814"/>
      <c r="E408" s="199">
        <v>0.61219019895431637</v>
      </c>
      <c r="F408" s="201"/>
      <c r="G408" s="201"/>
      <c r="H408" s="814" t="s">
        <v>303</v>
      </c>
      <c r="I408" s="814"/>
      <c r="J408" s="199">
        <v>0.585293721154312</v>
      </c>
      <c r="K408" s="201"/>
      <c r="L408" s="201"/>
      <c r="M408" s="814" t="s">
        <v>468</v>
      </c>
      <c r="N408" s="814"/>
      <c r="O408" s="199">
        <v>0.41779659243971534</v>
      </c>
      <c r="P408" s="201"/>
      <c r="Q408" s="201"/>
      <c r="AM408" s="369"/>
      <c r="AN408" s="369"/>
      <c r="AO408" s="369"/>
      <c r="AP408" s="369"/>
      <c r="AQ408" s="369"/>
      <c r="AR408" s="369"/>
      <c r="AS408" s="369"/>
      <c r="AT408" s="369"/>
      <c r="AU408" s="369"/>
      <c r="AV408" s="369"/>
      <c r="AW408" s="369"/>
      <c r="AX408" s="369"/>
      <c r="AY408" s="369"/>
      <c r="AZ408" s="369"/>
      <c r="BA408" s="371"/>
      <c r="BB408" s="448"/>
      <c r="BC408" s="371"/>
      <c r="BD408" s="371"/>
      <c r="BE408" s="371"/>
      <c r="BF408" s="371"/>
      <c r="BG408" s="371"/>
      <c r="BH408" s="371"/>
      <c r="BI408" s="371"/>
      <c r="BJ408" s="371"/>
      <c r="BK408" s="371"/>
      <c r="BL408" s="371"/>
      <c r="BM408" s="371"/>
      <c r="BN408" s="371"/>
      <c r="BO408" s="371"/>
      <c r="BP408" s="371"/>
      <c r="BQ408" s="371"/>
      <c r="BR408" s="371"/>
      <c r="BS408" s="371"/>
      <c r="BT408" s="371"/>
      <c r="BU408" s="371"/>
      <c r="BV408" s="371"/>
      <c r="BW408" s="371"/>
      <c r="BX408" s="371"/>
      <c r="BY408" s="371"/>
      <c r="BZ408" s="372"/>
      <c r="CA408" s="372"/>
      <c r="CB408" s="372"/>
      <c r="CC408" s="372"/>
      <c r="CD408" s="372"/>
      <c r="CE408" s="372"/>
      <c r="CF408" s="372"/>
      <c r="CG408" s="372"/>
      <c r="CH408" s="372"/>
      <c r="CI408" s="372"/>
      <c r="CJ408" s="372"/>
      <c r="CK408" s="372"/>
      <c r="CL408" s="372"/>
      <c r="CM408" s="372"/>
      <c r="CN408" s="372"/>
      <c r="CO408" s="372"/>
      <c r="CP408" s="372"/>
      <c r="CQ408" s="372"/>
      <c r="CR408" s="372"/>
      <c r="CS408" s="372"/>
      <c r="CT408" s="372"/>
      <c r="CU408" s="372"/>
      <c r="CV408" s="372"/>
      <c r="CW408" s="372"/>
      <c r="CX408" s="372"/>
      <c r="CY408" s="372"/>
      <c r="CZ408" s="372"/>
    </row>
    <row r="409" s="376" customFormat="true" ht="25.15" customHeight="true" x14ac:dyDescent="0.2">
      <c r="B409" s="721"/>
      <c r="C409" s="815" t="s">
        <v>303</v>
      </c>
      <c r="D409" s="814"/>
      <c r="E409" s="199">
        <v>0.60975534226214723</v>
      </c>
      <c r="F409" s="201"/>
      <c r="G409" s="201"/>
      <c r="H409" s="814" t="s">
        <v>470</v>
      </c>
      <c r="I409" s="814"/>
      <c r="J409" s="199">
        <v>0.56076854112838936</v>
      </c>
      <c r="K409" s="201"/>
      <c r="L409" s="201"/>
      <c r="M409" s="814" t="s">
        <v>471</v>
      </c>
      <c r="N409" s="814"/>
      <c r="O409" s="199">
        <v>-0.39746276179746176</v>
      </c>
      <c r="P409" s="201"/>
      <c r="Q409" s="201"/>
      <c r="AM409" s="369"/>
      <c r="AN409" s="369"/>
      <c r="AO409" s="369"/>
      <c r="AP409" s="369"/>
      <c r="AQ409" s="369"/>
      <c r="AR409" s="369"/>
      <c r="AS409" s="369"/>
      <c r="AT409" s="369"/>
      <c r="AU409" s="369"/>
      <c r="AV409" s="369"/>
      <c r="AW409" s="369"/>
      <c r="AX409" s="369"/>
      <c r="AY409" s="369"/>
      <c r="AZ409" s="369"/>
      <c r="BA409" s="371"/>
      <c r="BB409" s="448"/>
      <c r="BC409" s="371"/>
      <c r="BD409" s="371"/>
      <c r="BE409" s="371"/>
      <c r="BF409" s="371"/>
      <c r="BG409" s="371"/>
      <c r="BH409" s="371"/>
      <c r="BI409" s="371"/>
      <c r="BJ409" s="371"/>
      <c r="BK409" s="371"/>
      <c r="BL409" s="371"/>
      <c r="BM409" s="371"/>
      <c r="BN409" s="371"/>
      <c r="BO409" s="371"/>
      <c r="BP409" s="371"/>
      <c r="BQ409" s="371"/>
      <c r="BR409" s="371"/>
      <c r="BS409" s="371"/>
      <c r="BT409" s="371"/>
      <c r="BU409" s="371"/>
      <c r="BV409" s="371"/>
      <c r="BW409" s="371"/>
      <c r="BX409" s="371"/>
      <c r="BY409" s="371"/>
      <c r="BZ409" s="372"/>
      <c r="CA409" s="372"/>
      <c r="CB409" s="372"/>
      <c r="CC409" s="372"/>
      <c r="CD409" s="372"/>
      <c r="CE409" s="372"/>
      <c r="CF409" s="372"/>
      <c r="CG409" s="372"/>
      <c r="CH409" s="372"/>
      <c r="CI409" s="372"/>
      <c r="CJ409" s="372"/>
      <c r="CK409" s="372"/>
      <c r="CL409" s="372"/>
      <c r="CM409" s="372"/>
      <c r="CN409" s="372"/>
      <c r="CO409" s="372"/>
      <c r="CP409" s="372"/>
      <c r="CQ409" s="372"/>
      <c r="CR409" s="372"/>
      <c r="CS409" s="372"/>
      <c r="CT409" s="372"/>
      <c r="CU409" s="372"/>
      <c r="CV409" s="372"/>
      <c r="CW409" s="372"/>
      <c r="CX409" s="372"/>
      <c r="CY409" s="372"/>
      <c r="CZ409" s="372"/>
    </row>
    <row r="410" s="376" customFormat="true" ht="25.15" customHeight="true" x14ac:dyDescent="0.2">
      <c r="B410" s="721"/>
      <c r="C410" s="815" t="s">
        <v>472</v>
      </c>
      <c r="D410" s="814"/>
      <c r="E410" s="199">
        <v>0.57092039602869926</v>
      </c>
      <c r="F410" s="201"/>
      <c r="G410" s="201"/>
      <c r="H410" s="814" t="s">
        <v>471</v>
      </c>
      <c r="I410" s="814"/>
      <c r="J410" s="199">
        <v>-0.556682019558154</v>
      </c>
      <c r="K410" s="201"/>
      <c r="L410" s="201"/>
      <c r="M410" s="814" t="s">
        <v>465</v>
      </c>
      <c r="N410" s="814"/>
      <c r="O410" s="199">
        <v>0.39415207915677347</v>
      </c>
      <c r="P410" s="201"/>
      <c r="Q410" s="201"/>
      <c r="AM410" s="369"/>
      <c r="AN410" s="369"/>
      <c r="AO410" s="369"/>
      <c r="AP410" s="369"/>
      <c r="AQ410" s="369"/>
      <c r="AR410" s="369"/>
      <c r="AS410" s="369"/>
      <c r="AT410" s="369"/>
      <c r="AU410" s="369"/>
      <c r="AV410" s="369"/>
      <c r="AW410" s="369"/>
      <c r="AX410" s="369"/>
      <c r="AY410" s="369"/>
      <c r="AZ410" s="369"/>
      <c r="BA410" s="371"/>
      <c r="BB410" s="448"/>
      <c r="BC410" s="371"/>
      <c r="BD410" s="371"/>
      <c r="BE410" s="371"/>
      <c r="BF410" s="371"/>
      <c r="BG410" s="371"/>
      <c r="BH410" s="371"/>
      <c r="BI410" s="371"/>
      <c r="BJ410" s="371"/>
      <c r="BK410" s="371"/>
      <c r="BL410" s="371"/>
      <c r="BM410" s="371"/>
      <c r="BN410" s="371"/>
      <c r="BO410" s="371"/>
      <c r="BP410" s="371"/>
      <c r="BQ410" s="371"/>
      <c r="BR410" s="371"/>
      <c r="BS410" s="371"/>
      <c r="BT410" s="371"/>
      <c r="BU410" s="371"/>
      <c r="BV410" s="371"/>
      <c r="BW410" s="371"/>
      <c r="BX410" s="371"/>
      <c r="BY410" s="371"/>
      <c r="BZ410" s="372"/>
      <c r="CA410" s="372"/>
      <c r="CB410" s="372"/>
      <c r="CC410" s="372"/>
      <c r="CD410" s="372"/>
      <c r="CE410" s="372"/>
      <c r="CF410" s="372"/>
      <c r="CG410" s="372"/>
      <c r="CH410" s="372"/>
      <c r="CI410" s="372"/>
      <c r="CJ410" s="372"/>
      <c r="CK410" s="372"/>
      <c r="CL410" s="372"/>
      <c r="CM410" s="372"/>
      <c r="CN410" s="372"/>
      <c r="CO410" s="372"/>
      <c r="CP410" s="372"/>
      <c r="CQ410" s="372"/>
      <c r="CR410" s="372"/>
      <c r="CS410" s="372"/>
      <c r="CT410" s="372"/>
      <c r="CU410" s="372"/>
      <c r="CV410" s="372"/>
      <c r="CW410" s="372"/>
      <c r="CX410" s="372"/>
      <c r="CY410" s="372"/>
      <c r="CZ410" s="372"/>
    </row>
    <row r="411" s="376" customFormat="true" ht="25.15" customHeight="true" x14ac:dyDescent="0.2">
      <c r="B411" s="721"/>
      <c r="C411" s="815" t="s">
        <v>473</v>
      </c>
      <c r="D411" s="814"/>
      <c r="E411" s="199">
        <v>0.56031941059570489</v>
      </c>
      <c r="F411" s="201"/>
      <c r="G411" s="201"/>
      <c r="H411" s="814" t="s">
        <v>474</v>
      </c>
      <c r="I411" s="814"/>
      <c r="J411" s="199">
        <v>0.55497313345622168</v>
      </c>
      <c r="K411" s="201"/>
      <c r="L411" s="201"/>
      <c r="M411" s="814" t="s">
        <v>475</v>
      </c>
      <c r="N411" s="814"/>
      <c r="O411" s="199">
        <v>0.39047022076639543</v>
      </c>
      <c r="P411" s="201"/>
      <c r="Q411" s="201"/>
      <c r="AM411" s="369"/>
      <c r="AN411" s="369"/>
      <c r="AO411" s="369"/>
      <c r="AP411" s="369"/>
      <c r="AQ411" s="369"/>
      <c r="AR411" s="369"/>
      <c r="AS411" s="369"/>
      <c r="AT411" s="369"/>
      <c r="AU411" s="369"/>
      <c r="AV411" s="369"/>
      <c r="AW411" s="369"/>
      <c r="AX411" s="369"/>
      <c r="AY411" s="369"/>
      <c r="AZ411" s="369"/>
      <c r="BA411" s="371"/>
      <c r="BB411" s="448"/>
      <c r="BC411" s="371"/>
      <c r="BD411" s="371"/>
      <c r="BE411" s="371"/>
      <c r="BF411" s="371"/>
      <c r="BG411" s="371"/>
      <c r="BH411" s="371"/>
      <c r="BI411" s="371"/>
      <c r="BJ411" s="371"/>
      <c r="BK411" s="371"/>
      <c r="BL411" s="371"/>
      <c r="BM411" s="371"/>
      <c r="BN411" s="371"/>
      <c r="BO411" s="371"/>
      <c r="BP411" s="371"/>
      <c r="BQ411" s="371"/>
      <c r="BR411" s="371"/>
      <c r="BS411" s="371"/>
      <c r="BT411" s="371"/>
      <c r="BU411" s="371"/>
      <c r="BV411" s="371"/>
      <c r="BW411" s="371"/>
      <c r="BX411" s="371"/>
      <c r="BY411" s="371"/>
      <c r="BZ411" s="372"/>
      <c r="CA411" s="372"/>
      <c r="CB411" s="372"/>
      <c r="CC411" s="372"/>
      <c r="CD411" s="372"/>
      <c r="CE411" s="372"/>
      <c r="CF411" s="372"/>
      <c r="CG411" s="372"/>
      <c r="CH411" s="372"/>
      <c r="CI411" s="372"/>
      <c r="CJ411" s="372"/>
      <c r="CK411" s="372"/>
      <c r="CL411" s="372"/>
      <c r="CM411" s="372"/>
      <c r="CN411" s="372"/>
      <c r="CO411" s="372"/>
      <c r="CP411" s="372"/>
      <c r="CQ411" s="372"/>
      <c r="CR411" s="372"/>
      <c r="CS411" s="372"/>
      <c r="CT411" s="372"/>
      <c r="CU411" s="372"/>
      <c r="CV411" s="372"/>
      <c r="CW411" s="372"/>
      <c r="CX411" s="372"/>
      <c r="CY411" s="372"/>
      <c r="CZ411" s="372"/>
    </row>
    <row r="412" s="376" customFormat="true" ht="25.15" customHeight="true" x14ac:dyDescent="0.2">
      <c r="B412" s="721"/>
      <c r="C412" s="815" t="s">
        <v>470</v>
      </c>
      <c r="D412" s="814"/>
      <c r="E412" s="199">
        <v>0.55559266503745164</v>
      </c>
      <c r="F412" s="201"/>
      <c r="G412" s="201"/>
      <c r="H412" s="814" t="s">
        <v>476</v>
      </c>
      <c r="I412" s="814"/>
      <c r="J412" s="199">
        <v>-0.5539593898725691</v>
      </c>
      <c r="K412" s="201"/>
      <c r="L412" s="201"/>
      <c r="M412" s="814" t="s">
        <v>477</v>
      </c>
      <c r="N412" s="814"/>
      <c r="O412" s="199">
        <v>0.36984183720571112</v>
      </c>
      <c r="P412" s="201"/>
      <c r="Q412" s="201"/>
      <c r="AM412" s="369"/>
      <c r="AN412" s="369"/>
      <c r="AO412" s="369"/>
      <c r="AP412" s="369"/>
      <c r="AQ412" s="369"/>
      <c r="AR412" s="369"/>
      <c r="AS412" s="369"/>
      <c r="AT412" s="369"/>
      <c r="AU412" s="369"/>
      <c r="AV412" s="369"/>
      <c r="AW412" s="369"/>
      <c r="AX412" s="369"/>
      <c r="AY412" s="369"/>
      <c r="AZ412" s="369"/>
      <c r="BA412" s="371"/>
      <c r="BB412" s="448"/>
      <c r="BC412" s="371"/>
      <c r="BD412" s="371"/>
      <c r="BE412" s="371"/>
      <c r="BF412" s="371"/>
      <c r="BG412" s="371"/>
      <c r="BH412" s="371"/>
      <c r="BI412" s="371"/>
      <c r="BJ412" s="371"/>
      <c r="BK412" s="371"/>
      <c r="BL412" s="371"/>
      <c r="BM412" s="371"/>
      <c r="BN412" s="371"/>
      <c r="BO412" s="371"/>
      <c r="BP412" s="371"/>
      <c r="BQ412" s="371"/>
      <c r="BR412" s="371"/>
      <c r="BS412" s="371"/>
      <c r="BT412" s="371"/>
      <c r="BU412" s="371"/>
      <c r="BV412" s="371"/>
      <c r="BW412" s="371"/>
      <c r="BX412" s="371"/>
      <c r="BY412" s="371"/>
      <c r="BZ412" s="372"/>
      <c r="CA412" s="372"/>
      <c r="CB412" s="372"/>
      <c r="CC412" s="372"/>
      <c r="CD412" s="372"/>
      <c r="CE412" s="372"/>
      <c r="CF412" s="372"/>
      <c r="CG412" s="372"/>
      <c r="CH412" s="372"/>
      <c r="CI412" s="372"/>
      <c r="CJ412" s="372"/>
      <c r="CK412" s="372"/>
      <c r="CL412" s="372"/>
      <c r="CM412" s="372"/>
      <c r="CN412" s="372"/>
      <c r="CO412" s="372"/>
      <c r="CP412" s="372"/>
      <c r="CQ412" s="372"/>
      <c r="CR412" s="372"/>
      <c r="CS412" s="372"/>
      <c r="CT412" s="372"/>
      <c r="CU412" s="372"/>
      <c r="CV412" s="372"/>
      <c r="CW412" s="372"/>
      <c r="CX412" s="372"/>
      <c r="CY412" s="372"/>
      <c r="CZ412" s="372"/>
    </row>
    <row r="413" s="376" customFormat="true" ht="25.15" customHeight="true" x14ac:dyDescent="0.2">
      <c r="B413" s="721"/>
      <c r="C413" s="815" t="s">
        <v>305</v>
      </c>
      <c r="D413" s="814"/>
      <c r="E413" s="199">
        <v>0.52850600191109132</v>
      </c>
      <c r="F413" s="201"/>
      <c r="G413" s="201"/>
      <c r="H413" s="814" t="s">
        <v>468</v>
      </c>
      <c r="I413" s="814"/>
      <c r="J413" s="199">
        <v>0.54178813454156083</v>
      </c>
      <c r="K413" s="201"/>
      <c r="L413" s="201"/>
      <c r="M413" s="814" t="s">
        <v>478</v>
      </c>
      <c r="N413" s="814"/>
      <c r="O413" s="199">
        <v>0.36591393319266696</v>
      </c>
      <c r="P413" s="201"/>
      <c r="Q413" s="201"/>
      <c r="AM413" s="369"/>
      <c r="AN413" s="369"/>
      <c r="AO413" s="369"/>
      <c r="AP413" s="369"/>
      <c r="AQ413" s="369"/>
      <c r="AR413" s="369"/>
      <c r="AS413" s="369"/>
      <c r="AT413" s="369"/>
      <c r="AU413" s="369"/>
      <c r="AV413" s="369"/>
      <c r="AW413" s="369"/>
      <c r="AX413" s="369"/>
      <c r="AY413" s="369"/>
      <c r="AZ413" s="369"/>
      <c r="BA413" s="371"/>
      <c r="BB413" s="448"/>
      <c r="BC413" s="371"/>
      <c r="BD413" s="371"/>
      <c r="BE413" s="371"/>
      <c r="BF413" s="371"/>
      <c r="BG413" s="371"/>
      <c r="BH413" s="371"/>
      <c r="BI413" s="371"/>
      <c r="BJ413" s="371"/>
      <c r="BK413" s="371"/>
      <c r="BL413" s="371"/>
      <c r="BM413" s="371"/>
      <c r="BN413" s="371"/>
      <c r="BO413" s="371"/>
      <c r="BP413" s="371"/>
      <c r="BQ413" s="371"/>
      <c r="BR413" s="371"/>
      <c r="BS413" s="371"/>
      <c r="BT413" s="371"/>
      <c r="BU413" s="371"/>
      <c r="BV413" s="371"/>
      <c r="BW413" s="371"/>
      <c r="BX413" s="371"/>
      <c r="BY413" s="371"/>
      <c r="BZ413" s="372"/>
      <c r="CA413" s="372"/>
      <c r="CB413" s="372"/>
      <c r="CC413" s="372"/>
      <c r="CD413" s="372"/>
      <c r="CE413" s="372"/>
      <c r="CF413" s="372"/>
      <c r="CG413" s="372"/>
      <c r="CH413" s="372"/>
      <c r="CI413" s="372"/>
      <c r="CJ413" s="372"/>
      <c r="CK413" s="372"/>
      <c r="CL413" s="372"/>
      <c r="CM413" s="372"/>
      <c r="CN413" s="372"/>
      <c r="CO413" s="372"/>
      <c r="CP413" s="372"/>
      <c r="CQ413" s="372"/>
      <c r="CR413" s="372"/>
      <c r="CS413" s="372"/>
      <c r="CT413" s="372"/>
      <c r="CU413" s="372"/>
      <c r="CV413" s="372"/>
      <c r="CW413" s="372"/>
      <c r="CX413" s="372"/>
      <c r="CY413" s="372"/>
      <c r="CZ413" s="372"/>
    </row>
    <row r="414" s="376" customFormat="true" ht="25.15" customHeight="true" x14ac:dyDescent="0.2">
      <c r="B414" s="721"/>
      <c r="C414" s="815" t="s">
        <v>476</v>
      </c>
      <c r="D414" s="814"/>
      <c r="E414" s="199">
        <v>-0.5162060942233363</v>
      </c>
      <c r="F414" s="201"/>
      <c r="G414" s="201"/>
      <c r="H414" s="814" t="s">
        <v>472</v>
      </c>
      <c r="I414" s="814"/>
      <c r="J414" s="199">
        <v>0.53919116050748195</v>
      </c>
      <c r="K414" s="201"/>
      <c r="L414" s="201"/>
      <c r="M414" s="814" t="s">
        <v>479</v>
      </c>
      <c r="N414" s="814"/>
      <c r="O414" s="199">
        <v>0.35688533211737961</v>
      </c>
      <c r="P414" s="201"/>
      <c r="Q414" s="201"/>
      <c r="AM414" s="369"/>
      <c r="AN414" s="369"/>
      <c r="AO414" s="369"/>
      <c r="AP414" s="369"/>
      <c r="AQ414" s="369"/>
      <c r="AR414" s="369"/>
      <c r="AS414" s="369"/>
      <c r="AT414" s="369"/>
      <c r="AU414" s="369"/>
      <c r="AV414" s="369"/>
      <c r="AW414" s="369"/>
      <c r="AX414" s="369"/>
      <c r="AY414" s="369"/>
      <c r="AZ414" s="369"/>
      <c r="BA414" s="371"/>
      <c r="BB414" s="448"/>
      <c r="BC414" s="371"/>
      <c r="BD414" s="371"/>
      <c r="BE414" s="371"/>
      <c r="BF414" s="371"/>
      <c r="BG414" s="371"/>
      <c r="BH414" s="371"/>
      <c r="BI414" s="371"/>
      <c r="BJ414" s="371"/>
      <c r="BK414" s="371"/>
      <c r="BL414" s="371"/>
      <c r="BM414" s="371"/>
      <c r="BN414" s="371"/>
      <c r="BO414" s="371"/>
      <c r="BP414" s="371"/>
      <c r="BQ414" s="371"/>
      <c r="BR414" s="371"/>
      <c r="BS414" s="371"/>
      <c r="BT414" s="371"/>
      <c r="BU414" s="371"/>
      <c r="BV414" s="371"/>
      <c r="BW414" s="371"/>
      <c r="BX414" s="371"/>
      <c r="BY414" s="371"/>
      <c r="BZ414" s="372"/>
      <c r="CA414" s="372"/>
      <c r="CB414" s="372"/>
      <c r="CC414" s="372"/>
      <c r="CD414" s="372"/>
      <c r="CE414" s="372"/>
      <c r="CF414" s="372"/>
      <c r="CG414" s="372"/>
      <c r="CH414" s="372"/>
      <c r="CI414" s="372"/>
      <c r="CJ414" s="372"/>
      <c r="CK414" s="372"/>
      <c r="CL414" s="372"/>
      <c r="CM414" s="372"/>
      <c r="CN414" s="372"/>
      <c r="CO414" s="372"/>
      <c r="CP414" s="372"/>
      <c r="CQ414" s="372"/>
      <c r="CR414" s="372"/>
      <c r="CS414" s="372"/>
      <c r="CT414" s="372"/>
      <c r="CU414" s="372"/>
      <c r="CV414" s="372"/>
      <c r="CW414" s="372"/>
      <c r="CX414" s="372"/>
      <c r="CY414" s="372"/>
      <c r="CZ414" s="372"/>
    </row>
    <row r="415" s="376" customFormat="true" ht="25.15" customHeight="true" x14ac:dyDescent="0.2">
      <c r="B415" s="721"/>
      <c r="C415" s="815" t="s">
        <v>474</v>
      </c>
      <c r="D415" s="814"/>
      <c r="E415" s="199">
        <v>0.49174082383011092</v>
      </c>
      <c r="F415" s="201"/>
      <c r="G415" s="201"/>
      <c r="H415" s="814" t="s">
        <v>305</v>
      </c>
      <c r="I415" s="814"/>
      <c r="J415" s="199">
        <v>0.53626390640947952</v>
      </c>
      <c r="K415" s="201"/>
      <c r="L415" s="201"/>
      <c r="M415" s="814" t="s">
        <v>290</v>
      </c>
      <c r="N415" s="814"/>
      <c r="O415" s="199">
        <v>0.35187454210597341</v>
      </c>
      <c r="P415" s="201"/>
      <c r="Q415" s="201"/>
      <c r="AM415" s="369"/>
      <c r="AN415" s="369"/>
      <c r="AO415" s="369"/>
      <c r="AP415" s="369"/>
      <c r="AQ415" s="369"/>
      <c r="AR415" s="369"/>
      <c r="AS415" s="369"/>
      <c r="AT415" s="369"/>
      <c r="AU415" s="369"/>
      <c r="AV415" s="369"/>
      <c r="AW415" s="369"/>
      <c r="AX415" s="369"/>
      <c r="AY415" s="369"/>
      <c r="AZ415" s="369"/>
      <c r="BA415" s="371"/>
      <c r="BB415" s="448"/>
      <c r="BC415" s="371"/>
      <c r="BD415" s="371"/>
      <c r="BE415" s="371"/>
      <c r="BF415" s="371"/>
      <c r="BG415" s="371"/>
      <c r="BH415" s="371"/>
      <c r="BI415" s="371"/>
      <c r="BJ415" s="371"/>
      <c r="BK415" s="371"/>
      <c r="BL415" s="371"/>
      <c r="BM415" s="371"/>
      <c r="BN415" s="371"/>
      <c r="BO415" s="371"/>
      <c r="BP415" s="371"/>
      <c r="BQ415" s="371"/>
      <c r="BR415" s="371"/>
      <c r="BS415" s="371"/>
      <c r="BT415" s="371"/>
      <c r="BU415" s="371"/>
      <c r="BV415" s="371"/>
      <c r="BW415" s="371"/>
      <c r="BX415" s="371"/>
      <c r="BY415" s="371"/>
      <c r="BZ415" s="372"/>
      <c r="CA415" s="372"/>
      <c r="CB415" s="372"/>
      <c r="CC415" s="372"/>
      <c r="CD415" s="372"/>
      <c r="CE415" s="372"/>
      <c r="CF415" s="372"/>
      <c r="CG415" s="372"/>
      <c r="CH415" s="372"/>
      <c r="CI415" s="372"/>
      <c r="CJ415" s="372"/>
      <c r="CK415" s="372"/>
      <c r="CL415" s="372"/>
      <c r="CM415" s="372"/>
      <c r="CN415" s="372"/>
      <c r="CO415" s="372"/>
      <c r="CP415" s="372"/>
      <c r="CQ415" s="372"/>
      <c r="CR415" s="372"/>
      <c r="CS415" s="372"/>
      <c r="CT415" s="372"/>
      <c r="CU415" s="372"/>
      <c r="CV415" s="372"/>
      <c r="CW415" s="372"/>
      <c r="CX415" s="372"/>
      <c r="CY415" s="372"/>
      <c r="CZ415" s="372"/>
    </row>
    <row r="416" s="376" customFormat="true" ht="25.15" customHeight="true" x14ac:dyDescent="0.2">
      <c r="B416" s="721"/>
      <c r="C416" s="815" t="s">
        <v>464</v>
      </c>
      <c r="D416" s="814"/>
      <c r="E416" s="199">
        <v>-0.48458199312235956</v>
      </c>
      <c r="F416" s="201"/>
      <c r="G416" s="201"/>
      <c r="H416" s="814" t="s">
        <v>473</v>
      </c>
      <c r="I416" s="814"/>
      <c r="J416" s="199">
        <v>0.51824001911574535</v>
      </c>
      <c r="K416" s="201"/>
      <c r="L416" s="201"/>
      <c r="M416" s="814" t="s">
        <v>480</v>
      </c>
      <c r="N416" s="814"/>
      <c r="O416" s="199">
        <v>0.34656860686474839</v>
      </c>
      <c r="P416" s="201"/>
      <c r="Q416" s="201"/>
      <c r="AM416" s="369"/>
      <c r="AN416" s="369"/>
      <c r="AO416" s="369"/>
      <c r="AP416" s="369"/>
      <c r="AQ416" s="369"/>
      <c r="AR416" s="369"/>
      <c r="AS416" s="369"/>
      <c r="AT416" s="369"/>
      <c r="AU416" s="369"/>
      <c r="AV416" s="369"/>
      <c r="AW416" s="369"/>
      <c r="AX416" s="369"/>
      <c r="AY416" s="369"/>
      <c r="AZ416" s="369"/>
      <c r="BA416" s="371"/>
      <c r="BB416" s="448"/>
      <c r="BC416" s="371"/>
      <c r="BD416" s="371"/>
      <c r="BE416" s="371"/>
      <c r="BF416" s="371"/>
      <c r="BG416" s="371"/>
      <c r="BH416" s="371"/>
      <c r="BI416" s="371"/>
      <c r="BJ416" s="371"/>
      <c r="BK416" s="371"/>
      <c r="BL416" s="371"/>
      <c r="BM416" s="371"/>
      <c r="BN416" s="371"/>
      <c r="BO416" s="371"/>
      <c r="BP416" s="371"/>
      <c r="BQ416" s="371"/>
      <c r="BR416" s="371"/>
      <c r="BS416" s="371"/>
      <c r="BT416" s="371"/>
      <c r="BU416" s="371"/>
      <c r="BV416" s="371"/>
      <c r="BW416" s="371"/>
      <c r="BX416" s="371"/>
      <c r="BY416" s="371"/>
      <c r="BZ416" s="372"/>
      <c r="CA416" s="372"/>
      <c r="CB416" s="372"/>
      <c r="CC416" s="372"/>
      <c r="CD416" s="372"/>
      <c r="CE416" s="372"/>
      <c r="CF416" s="372"/>
      <c r="CG416" s="372"/>
      <c r="CH416" s="372"/>
      <c r="CI416" s="372"/>
      <c r="CJ416" s="372"/>
      <c r="CK416" s="372"/>
      <c r="CL416" s="372"/>
      <c r="CM416" s="372"/>
      <c r="CN416" s="372"/>
      <c r="CO416" s="372"/>
      <c r="CP416" s="372"/>
      <c r="CQ416" s="372"/>
      <c r="CR416" s="372"/>
      <c r="CS416" s="372"/>
      <c r="CT416" s="372"/>
      <c r="CU416" s="372"/>
      <c r="CV416" s="372"/>
      <c r="CW416" s="372"/>
      <c r="CX416" s="372"/>
      <c r="CY416" s="372"/>
      <c r="CZ416" s="372"/>
    </row>
    <row r="417" s="376" customFormat="true" ht="25.15" customHeight="true" x14ac:dyDescent="0.2">
      <c r="B417" s="721"/>
      <c r="C417" s="815" t="s">
        <v>471</v>
      </c>
      <c r="D417" s="814"/>
      <c r="E417" s="199">
        <v>-0.48173094987043757</v>
      </c>
      <c r="F417" s="201"/>
      <c r="G417" s="201"/>
      <c r="H417" s="814" t="s">
        <v>464</v>
      </c>
      <c r="I417" s="814"/>
      <c r="J417" s="199">
        <v>-0.47600998720013155</v>
      </c>
      <c r="K417" s="201"/>
      <c r="L417" s="201"/>
      <c r="M417" s="814" t="s">
        <v>481</v>
      </c>
      <c r="N417" s="814"/>
      <c r="O417" s="199">
        <v>0.34388741428013075</v>
      </c>
      <c r="P417" s="201"/>
      <c r="Q417" s="201"/>
      <c r="AM417" s="369"/>
      <c r="AN417" s="369"/>
      <c r="AO417" s="369"/>
      <c r="AP417" s="369"/>
      <c r="AQ417" s="369"/>
      <c r="AR417" s="369"/>
      <c r="AS417" s="369"/>
      <c r="AT417" s="369"/>
      <c r="AU417" s="369"/>
      <c r="AV417" s="369"/>
      <c r="AW417" s="369"/>
      <c r="AX417" s="369"/>
      <c r="AY417" s="369"/>
      <c r="AZ417" s="369"/>
      <c r="BA417" s="371"/>
      <c r="BB417" s="448"/>
      <c r="BC417" s="371"/>
      <c r="BD417" s="371"/>
      <c r="BE417" s="371"/>
      <c r="BF417" s="371"/>
      <c r="BG417" s="371"/>
      <c r="BH417" s="371"/>
      <c r="BI417" s="371"/>
      <c r="BJ417" s="371"/>
      <c r="BK417" s="371"/>
      <c r="BL417" s="371"/>
      <c r="BM417" s="371"/>
      <c r="BN417" s="371"/>
      <c r="BO417" s="371"/>
      <c r="BP417" s="371"/>
      <c r="BQ417" s="371"/>
      <c r="BR417" s="371"/>
      <c r="BS417" s="371"/>
      <c r="BT417" s="371"/>
      <c r="BU417" s="371"/>
      <c r="BV417" s="371"/>
      <c r="BW417" s="371"/>
      <c r="BX417" s="371"/>
      <c r="BY417" s="371"/>
      <c r="BZ417" s="372"/>
      <c r="CA417" s="372"/>
      <c r="CB417" s="372"/>
      <c r="CC417" s="372"/>
      <c r="CD417" s="372"/>
      <c r="CE417" s="372"/>
      <c r="CF417" s="372"/>
      <c r="CG417" s="372"/>
      <c r="CH417" s="372"/>
      <c r="CI417" s="372"/>
      <c r="CJ417" s="372"/>
      <c r="CK417" s="372"/>
      <c r="CL417" s="372"/>
      <c r="CM417" s="372"/>
      <c r="CN417" s="372"/>
      <c r="CO417" s="372"/>
      <c r="CP417" s="372"/>
      <c r="CQ417" s="372"/>
      <c r="CR417" s="372"/>
      <c r="CS417" s="372"/>
      <c r="CT417" s="372"/>
      <c r="CU417" s="372"/>
      <c r="CV417" s="372"/>
      <c r="CW417" s="372"/>
      <c r="CX417" s="372"/>
      <c r="CY417" s="372"/>
      <c r="CZ417" s="372"/>
    </row>
    <row r="418" s="376" customFormat="true" ht="25.15" customHeight="true" x14ac:dyDescent="0.2">
      <c r="B418" s="721"/>
      <c r="C418" s="815" t="s">
        <v>482</v>
      </c>
      <c r="D418" s="814"/>
      <c r="E418" s="199">
        <v>0.45276304603136758</v>
      </c>
      <c r="F418" s="201"/>
      <c r="G418" s="201"/>
      <c r="H418" s="814" t="s">
        <v>301</v>
      </c>
      <c r="I418" s="814"/>
      <c r="J418" s="199">
        <v>0.44685357400648301</v>
      </c>
      <c r="K418" s="201"/>
      <c r="L418" s="201"/>
      <c r="M418" s="814" t="s">
        <v>483</v>
      </c>
      <c r="N418" s="814"/>
      <c r="O418" s="199">
        <v>0.34246536865578497</v>
      </c>
      <c r="P418" s="201"/>
      <c r="Q418" s="201"/>
      <c r="AM418" s="369"/>
      <c r="AN418" s="369"/>
      <c r="AO418" s="369"/>
      <c r="AP418" s="369"/>
      <c r="AQ418" s="369"/>
      <c r="AR418" s="369"/>
      <c r="AS418" s="369"/>
      <c r="AT418" s="369"/>
      <c r="AU418" s="369"/>
      <c r="AV418" s="369"/>
      <c r="AW418" s="369"/>
      <c r="AX418" s="369"/>
      <c r="AY418" s="369"/>
      <c r="AZ418" s="369"/>
      <c r="BA418" s="371"/>
      <c r="BB418" s="448"/>
      <c r="BC418" s="371"/>
      <c r="BD418" s="371"/>
      <c r="BE418" s="371"/>
      <c r="BF418" s="371"/>
      <c r="BG418" s="371"/>
      <c r="BH418" s="371"/>
      <c r="BI418" s="371"/>
      <c r="BJ418" s="371"/>
      <c r="BK418" s="371"/>
      <c r="BL418" s="371"/>
      <c r="BM418" s="371"/>
      <c r="BN418" s="371"/>
      <c r="BO418" s="371"/>
      <c r="BP418" s="371"/>
      <c r="BQ418" s="371"/>
      <c r="BR418" s="371"/>
      <c r="BS418" s="371"/>
      <c r="BT418" s="371"/>
      <c r="BU418" s="371"/>
      <c r="BV418" s="371"/>
      <c r="BW418" s="371"/>
      <c r="BX418" s="371"/>
      <c r="BY418" s="371"/>
      <c r="BZ418" s="372"/>
      <c r="CA418" s="372"/>
      <c r="CB418" s="372"/>
      <c r="CC418" s="372"/>
      <c r="CD418" s="372"/>
      <c r="CE418" s="372"/>
      <c r="CF418" s="372"/>
      <c r="CG418" s="372"/>
      <c r="CH418" s="372"/>
      <c r="CI418" s="372"/>
      <c r="CJ418" s="372"/>
      <c r="CK418" s="372"/>
      <c r="CL418" s="372"/>
      <c r="CM418" s="372"/>
      <c r="CN418" s="372"/>
      <c r="CO418" s="372"/>
      <c r="CP418" s="372"/>
      <c r="CQ418" s="372"/>
      <c r="CR418" s="372"/>
      <c r="CS418" s="372"/>
      <c r="CT418" s="372"/>
      <c r="CU418" s="372"/>
      <c r="CV418" s="372"/>
      <c r="CW418" s="372"/>
      <c r="CX418" s="372"/>
      <c r="CY418" s="372"/>
      <c r="CZ418" s="372"/>
    </row>
    <row r="419" s="376" customFormat="true" ht="25.15" customHeight="true" x14ac:dyDescent="0.2">
      <c r="B419" s="721"/>
      <c r="C419" s="815" t="s">
        <v>301</v>
      </c>
      <c r="D419" s="814"/>
      <c r="E419" s="199">
        <v>0.43651062970504301</v>
      </c>
      <c r="F419" s="201"/>
      <c r="G419" s="201"/>
      <c r="H419" s="814" t="s">
        <v>308</v>
      </c>
      <c r="I419" s="814"/>
      <c r="J419" s="199">
        <v>0.44676827920082723</v>
      </c>
      <c r="K419" s="201"/>
      <c r="L419" s="201"/>
      <c r="M419" s="814" t="s">
        <v>467</v>
      </c>
      <c r="N419" s="814"/>
      <c r="O419" s="199">
        <v>0.30815022974684558</v>
      </c>
      <c r="P419" s="201"/>
      <c r="Q419" s="201"/>
      <c r="AM419" s="369"/>
      <c r="AN419" s="369"/>
      <c r="AO419" s="369"/>
      <c r="AP419" s="369"/>
      <c r="AQ419" s="369"/>
      <c r="AR419" s="369"/>
      <c r="AS419" s="369"/>
      <c r="AT419" s="369"/>
      <c r="AU419" s="369"/>
      <c r="AV419" s="369"/>
      <c r="AW419" s="369"/>
      <c r="AX419" s="369"/>
      <c r="AY419" s="369"/>
      <c r="AZ419" s="369"/>
      <c r="BA419" s="371"/>
      <c r="BB419" s="448"/>
      <c r="BC419" s="371"/>
      <c r="BD419" s="371"/>
      <c r="BE419" s="371"/>
      <c r="BF419" s="371"/>
      <c r="BG419" s="371"/>
      <c r="BH419" s="371"/>
      <c r="BI419" s="371"/>
      <c r="BJ419" s="371"/>
      <c r="BK419" s="371"/>
      <c r="BL419" s="371"/>
      <c r="BM419" s="371"/>
      <c r="BN419" s="371"/>
      <c r="BO419" s="371"/>
      <c r="BP419" s="371"/>
      <c r="BQ419" s="371"/>
      <c r="BR419" s="371"/>
      <c r="BS419" s="371"/>
      <c r="BT419" s="371"/>
      <c r="BU419" s="371"/>
      <c r="BV419" s="371"/>
      <c r="BW419" s="371"/>
      <c r="BX419" s="371"/>
      <c r="BY419" s="371"/>
      <c r="BZ419" s="372"/>
      <c r="CA419" s="372"/>
      <c r="CB419" s="372"/>
      <c r="CC419" s="372"/>
      <c r="CD419" s="372"/>
      <c r="CE419" s="372"/>
      <c r="CF419" s="372"/>
      <c r="CG419" s="372"/>
      <c r="CH419" s="372"/>
      <c r="CI419" s="372"/>
      <c r="CJ419" s="372"/>
      <c r="CK419" s="372"/>
      <c r="CL419" s="372"/>
      <c r="CM419" s="372"/>
      <c r="CN419" s="372"/>
      <c r="CO419" s="372"/>
      <c r="CP419" s="372"/>
      <c r="CQ419" s="372"/>
      <c r="CR419" s="372"/>
      <c r="CS419" s="372"/>
      <c r="CT419" s="372"/>
      <c r="CU419" s="372"/>
      <c r="CV419" s="372"/>
      <c r="CW419" s="372"/>
      <c r="CX419" s="372"/>
      <c r="CY419" s="372"/>
      <c r="CZ419" s="372"/>
    </row>
    <row r="420" s="376" customFormat="true" ht="25.15" customHeight="true" x14ac:dyDescent="0.2">
      <c r="B420" s="721"/>
      <c r="C420" s="815" t="s">
        <v>308</v>
      </c>
      <c r="D420" s="814"/>
      <c r="E420" s="199">
        <v>0.43332306717756047</v>
      </c>
      <c r="F420" s="201"/>
      <c r="G420" s="201"/>
      <c r="H420" s="814" t="s">
        <v>478</v>
      </c>
      <c r="I420" s="814"/>
      <c r="J420" s="199">
        <v>0.42599572227455079</v>
      </c>
      <c r="K420" s="201"/>
      <c r="L420" s="201"/>
      <c r="M420" s="814" t="s">
        <v>474</v>
      </c>
      <c r="N420" s="814"/>
      <c r="O420" s="199">
        <v>0.29498045873115658</v>
      </c>
      <c r="P420" s="201"/>
      <c r="Q420" s="201"/>
      <c r="AM420" s="369"/>
      <c r="AN420" s="369"/>
      <c r="AO420" s="369"/>
      <c r="AP420" s="369"/>
      <c r="AQ420" s="369"/>
      <c r="AR420" s="369"/>
      <c r="AS420" s="369"/>
      <c r="AT420" s="369"/>
      <c r="AU420" s="369"/>
      <c r="AV420" s="369"/>
      <c r="AW420" s="369"/>
      <c r="AX420" s="369"/>
      <c r="AY420" s="369"/>
      <c r="AZ420" s="369"/>
      <c r="BA420" s="371"/>
      <c r="BB420" s="448"/>
      <c r="BC420" s="371"/>
      <c r="BD420" s="371"/>
      <c r="BE420" s="371"/>
      <c r="BF420" s="371"/>
      <c r="BG420" s="371"/>
      <c r="BH420" s="371"/>
      <c r="BI420" s="371"/>
      <c r="BJ420" s="371"/>
      <c r="BK420" s="371"/>
      <c r="BL420" s="371"/>
      <c r="BM420" s="371"/>
      <c r="BN420" s="371"/>
      <c r="BO420" s="371"/>
      <c r="BP420" s="371"/>
      <c r="BQ420" s="371"/>
      <c r="BR420" s="371"/>
      <c r="BS420" s="371"/>
      <c r="BT420" s="371"/>
      <c r="BU420" s="371"/>
      <c r="BV420" s="371"/>
      <c r="BW420" s="371"/>
      <c r="BX420" s="371"/>
      <c r="BY420" s="371"/>
      <c r="BZ420" s="372"/>
      <c r="CA420" s="372"/>
      <c r="CB420" s="372"/>
      <c r="CC420" s="372"/>
      <c r="CD420" s="372"/>
      <c r="CE420" s="372"/>
      <c r="CF420" s="372"/>
      <c r="CG420" s="372"/>
      <c r="CH420" s="372"/>
      <c r="CI420" s="372"/>
      <c r="CJ420" s="372"/>
      <c r="CK420" s="372"/>
      <c r="CL420" s="372"/>
      <c r="CM420" s="372"/>
      <c r="CN420" s="372"/>
      <c r="CO420" s="372"/>
      <c r="CP420" s="372"/>
      <c r="CQ420" s="372"/>
      <c r="CR420" s="372"/>
      <c r="CS420" s="372"/>
      <c r="CT420" s="372"/>
      <c r="CU420" s="372"/>
      <c r="CV420" s="372"/>
      <c r="CW420" s="372"/>
      <c r="CX420" s="372"/>
      <c r="CY420" s="372"/>
      <c r="CZ420" s="372"/>
    </row>
    <row r="421" s="376" customFormat="true" ht="25.15" customHeight="true" x14ac:dyDescent="0.2">
      <c r="B421" s="721"/>
      <c r="C421" s="815" t="s">
        <v>466</v>
      </c>
      <c r="D421" s="814"/>
      <c r="E421" s="199">
        <v>0.39741515906694014</v>
      </c>
      <c r="F421" s="201"/>
      <c r="G421" s="201"/>
      <c r="H421" s="814" t="s">
        <v>482</v>
      </c>
      <c r="I421" s="814"/>
      <c r="J421" s="199">
        <v>0.42428672988597699</v>
      </c>
      <c r="K421" s="201"/>
      <c r="L421" s="201"/>
      <c r="M421" s="814" t="s">
        <v>484</v>
      </c>
      <c r="N421" s="814"/>
      <c r="O421" s="199">
        <v>0.28719613395397442</v>
      </c>
      <c r="P421" s="201"/>
      <c r="Q421" s="201"/>
      <c r="AM421" s="369"/>
      <c r="AN421" s="369"/>
      <c r="AO421" s="369"/>
      <c r="AP421" s="369"/>
      <c r="AQ421" s="369"/>
      <c r="AR421" s="369"/>
      <c r="AS421" s="369"/>
      <c r="AT421" s="369"/>
      <c r="AU421" s="369"/>
      <c r="AV421" s="369"/>
      <c r="AW421" s="369"/>
      <c r="AX421" s="369"/>
      <c r="AY421" s="369"/>
      <c r="AZ421" s="369"/>
      <c r="BA421" s="371"/>
      <c r="BB421" s="448"/>
      <c r="BC421" s="371"/>
      <c r="BD421" s="371"/>
      <c r="BE421" s="371"/>
      <c r="BF421" s="371"/>
      <c r="BG421" s="371"/>
      <c r="BH421" s="371"/>
      <c r="BI421" s="371"/>
      <c r="BJ421" s="371"/>
      <c r="BK421" s="371"/>
      <c r="BL421" s="371"/>
      <c r="BM421" s="371"/>
      <c r="BN421" s="371"/>
      <c r="BO421" s="371"/>
      <c r="BP421" s="371"/>
      <c r="BQ421" s="371"/>
      <c r="BR421" s="371"/>
      <c r="BS421" s="371"/>
      <c r="BT421" s="371"/>
      <c r="BU421" s="371"/>
      <c r="BV421" s="371"/>
      <c r="BW421" s="371"/>
      <c r="BX421" s="371"/>
      <c r="BY421" s="371"/>
      <c r="BZ421" s="372"/>
      <c r="CA421" s="372"/>
      <c r="CB421" s="372"/>
      <c r="CC421" s="372"/>
      <c r="CD421" s="372"/>
      <c r="CE421" s="372"/>
      <c r="CF421" s="372"/>
      <c r="CG421" s="372"/>
      <c r="CH421" s="372"/>
      <c r="CI421" s="372"/>
      <c r="CJ421" s="372"/>
      <c r="CK421" s="372"/>
      <c r="CL421" s="372"/>
      <c r="CM421" s="372"/>
      <c r="CN421" s="372"/>
      <c r="CO421" s="372"/>
      <c r="CP421" s="372"/>
      <c r="CQ421" s="372"/>
      <c r="CR421" s="372"/>
      <c r="CS421" s="372"/>
      <c r="CT421" s="372"/>
      <c r="CU421" s="372"/>
      <c r="CV421" s="372"/>
      <c r="CW421" s="372"/>
      <c r="CX421" s="372"/>
      <c r="CY421" s="372"/>
      <c r="CZ421" s="372"/>
    </row>
    <row r="422" s="376" customFormat="true" ht="25.15" customHeight="true" x14ac:dyDescent="0.2">
      <c r="B422" s="721"/>
      <c r="C422" s="815" t="s">
        <v>485</v>
      </c>
      <c r="D422" s="814"/>
      <c r="E422" s="199">
        <v>0.38667681697262768</v>
      </c>
      <c r="F422" s="201"/>
      <c r="G422" s="201"/>
      <c r="H422" s="814" t="s">
        <v>475</v>
      </c>
      <c r="I422" s="814"/>
      <c r="J422" s="199">
        <v>0.41259090383365116</v>
      </c>
      <c r="K422" s="201"/>
      <c r="L422" s="201"/>
      <c r="M422" s="814" t="s">
        <v>486</v>
      </c>
      <c r="N422" s="814"/>
      <c r="O422" s="199">
        <v>0.28494042127920177</v>
      </c>
      <c r="P422" s="201"/>
      <c r="Q422" s="201"/>
      <c r="AM422" s="369"/>
      <c r="AN422" s="369"/>
      <c r="AO422" s="369"/>
      <c r="AP422" s="369"/>
      <c r="AQ422" s="369"/>
      <c r="AR422" s="369"/>
      <c r="AS422" s="369"/>
      <c r="AT422" s="369"/>
      <c r="AU422" s="369"/>
      <c r="AV422" s="369"/>
      <c r="AW422" s="369"/>
      <c r="AX422" s="369"/>
      <c r="AY422" s="369"/>
      <c r="AZ422" s="369"/>
      <c r="BA422" s="371"/>
      <c r="BB422" s="448"/>
      <c r="BC422" s="371"/>
      <c r="BD422" s="371"/>
      <c r="BE422" s="371"/>
      <c r="BF422" s="371"/>
      <c r="BG422" s="371"/>
      <c r="BH422" s="371"/>
      <c r="BI422" s="371"/>
      <c r="BJ422" s="371"/>
      <c r="BK422" s="371"/>
      <c r="BL422" s="371"/>
      <c r="BM422" s="371"/>
      <c r="BN422" s="371"/>
      <c r="BO422" s="371"/>
      <c r="BP422" s="371"/>
      <c r="BQ422" s="371"/>
      <c r="BR422" s="371"/>
      <c r="BS422" s="371"/>
      <c r="BT422" s="371"/>
      <c r="BU422" s="371"/>
      <c r="BV422" s="371"/>
      <c r="BW422" s="371"/>
      <c r="BX422" s="371"/>
      <c r="BY422" s="371"/>
      <c r="BZ422" s="372"/>
      <c r="CA422" s="372"/>
      <c r="CB422" s="372"/>
      <c r="CC422" s="372"/>
      <c r="CD422" s="372"/>
      <c r="CE422" s="372"/>
      <c r="CF422" s="372"/>
      <c r="CG422" s="372"/>
      <c r="CH422" s="372"/>
      <c r="CI422" s="372"/>
      <c r="CJ422" s="372"/>
      <c r="CK422" s="372"/>
      <c r="CL422" s="372"/>
      <c r="CM422" s="372"/>
      <c r="CN422" s="372"/>
      <c r="CO422" s="372"/>
      <c r="CP422" s="372"/>
      <c r="CQ422" s="372"/>
      <c r="CR422" s="372"/>
      <c r="CS422" s="372"/>
      <c r="CT422" s="372"/>
      <c r="CU422" s="372"/>
      <c r="CV422" s="372"/>
      <c r="CW422" s="372"/>
      <c r="CX422" s="372"/>
      <c r="CY422" s="372"/>
      <c r="CZ422" s="372"/>
    </row>
    <row r="423" s="376" customFormat="true" ht="25.15" customHeight="true" x14ac:dyDescent="0.2">
      <c r="B423" s="721"/>
      <c r="C423" s="815" t="s">
        <v>478</v>
      </c>
      <c r="D423" s="814"/>
      <c r="E423" s="199">
        <v>0.36058270822142202</v>
      </c>
      <c r="F423" s="201"/>
      <c r="G423" s="201"/>
      <c r="H423" s="814" t="s">
        <v>466</v>
      </c>
      <c r="I423" s="814"/>
      <c r="J423" s="199">
        <v>0.4026258353530085</v>
      </c>
      <c r="K423" s="201"/>
      <c r="L423" s="201"/>
      <c r="M423" s="814" t="s">
        <v>487</v>
      </c>
      <c r="N423" s="814"/>
      <c r="O423" s="199">
        <v>0.2774661564001078</v>
      </c>
      <c r="P423" s="201"/>
      <c r="Q423" s="201"/>
      <c r="AM423" s="369"/>
      <c r="AN423" s="369"/>
      <c r="AO423" s="369"/>
      <c r="AP423" s="369"/>
      <c r="AQ423" s="369"/>
      <c r="AR423" s="369"/>
      <c r="AS423" s="369"/>
      <c r="AT423" s="369"/>
      <c r="AU423" s="369"/>
      <c r="AV423" s="369"/>
      <c r="AW423" s="369"/>
      <c r="AX423" s="369"/>
      <c r="AY423" s="369"/>
      <c r="AZ423" s="369"/>
      <c r="BA423" s="371"/>
      <c r="BB423" s="448"/>
      <c r="BC423" s="371"/>
      <c r="BD423" s="371"/>
      <c r="BE423" s="371"/>
      <c r="BF423" s="371"/>
      <c r="BG423" s="371"/>
      <c r="BH423" s="371"/>
      <c r="BI423" s="371"/>
      <c r="BJ423" s="371"/>
      <c r="BK423" s="371"/>
      <c r="BL423" s="371"/>
      <c r="BM423" s="371"/>
      <c r="BN423" s="371"/>
      <c r="BO423" s="371"/>
      <c r="BP423" s="371"/>
      <c r="BQ423" s="371"/>
      <c r="BR423" s="371"/>
      <c r="BS423" s="371"/>
      <c r="BT423" s="371"/>
      <c r="BU423" s="371"/>
      <c r="BV423" s="371"/>
      <c r="BW423" s="371"/>
      <c r="BX423" s="371"/>
      <c r="BY423" s="371"/>
      <c r="BZ423" s="372"/>
      <c r="CA423" s="372"/>
      <c r="CB423" s="372"/>
      <c r="CC423" s="372"/>
      <c r="CD423" s="372"/>
      <c r="CE423" s="372"/>
      <c r="CF423" s="372"/>
      <c r="CG423" s="372"/>
      <c r="CH423" s="372"/>
      <c r="CI423" s="372"/>
      <c r="CJ423" s="372"/>
      <c r="CK423" s="372"/>
      <c r="CL423" s="372"/>
      <c r="CM423" s="372"/>
      <c r="CN423" s="372"/>
      <c r="CO423" s="372"/>
      <c r="CP423" s="372"/>
      <c r="CQ423" s="372"/>
      <c r="CR423" s="372"/>
      <c r="CS423" s="372"/>
      <c r="CT423" s="372"/>
      <c r="CU423" s="372"/>
      <c r="CV423" s="372"/>
      <c r="CW423" s="372"/>
      <c r="CX423" s="372"/>
      <c r="CY423" s="372"/>
      <c r="CZ423" s="372"/>
    </row>
    <row r="424" s="376" customFormat="true" ht="25.15" customHeight="true" x14ac:dyDescent="0.2">
      <c r="B424" s="721"/>
      <c r="C424" s="815" t="s">
        <v>475</v>
      </c>
      <c r="D424" s="814"/>
      <c r="E424" s="199">
        <v>0.32410508375407271</v>
      </c>
      <c r="F424" s="201"/>
      <c r="G424" s="201"/>
      <c r="H424" s="814" t="s">
        <v>485</v>
      </c>
      <c r="I424" s="814"/>
      <c r="J424" s="199">
        <v>0.34224388629531183</v>
      </c>
      <c r="K424" s="201"/>
      <c r="L424" s="201"/>
      <c r="M424" s="814" t="s">
        <v>488</v>
      </c>
      <c r="N424" s="814"/>
      <c r="O424" s="199">
        <v>0.27510420193233431</v>
      </c>
      <c r="P424" s="201"/>
      <c r="Q424" s="201"/>
      <c r="AM424" s="369"/>
      <c r="AN424" s="369"/>
      <c r="AO424" s="369"/>
      <c r="AP424" s="369"/>
      <c r="AQ424" s="369"/>
      <c r="AR424" s="369"/>
      <c r="AS424" s="369"/>
      <c r="AT424" s="369"/>
      <c r="AU424" s="369"/>
      <c r="AV424" s="369"/>
      <c r="AW424" s="369"/>
      <c r="AX424" s="369"/>
      <c r="AY424" s="369"/>
      <c r="AZ424" s="369"/>
      <c r="BA424" s="371"/>
      <c r="BB424" s="448"/>
      <c r="BC424" s="371"/>
      <c r="BD424" s="371"/>
      <c r="BE424" s="371"/>
      <c r="BF424" s="371"/>
      <c r="BG424" s="371"/>
      <c r="BH424" s="371"/>
      <c r="BI424" s="371"/>
      <c r="BJ424" s="371"/>
      <c r="BK424" s="371"/>
      <c r="BL424" s="371"/>
      <c r="BM424" s="371"/>
      <c r="BN424" s="371"/>
      <c r="BO424" s="371"/>
      <c r="BP424" s="371"/>
      <c r="BQ424" s="371"/>
      <c r="BR424" s="371"/>
      <c r="BS424" s="371"/>
      <c r="BT424" s="371"/>
      <c r="BU424" s="371"/>
      <c r="BV424" s="371"/>
      <c r="BW424" s="371"/>
      <c r="BX424" s="371"/>
      <c r="BY424" s="371"/>
      <c r="BZ424" s="372"/>
      <c r="CA424" s="372"/>
      <c r="CB424" s="372"/>
      <c r="CC424" s="372"/>
      <c r="CD424" s="372"/>
      <c r="CE424" s="372"/>
      <c r="CF424" s="372"/>
      <c r="CG424" s="372"/>
      <c r="CH424" s="372"/>
      <c r="CI424" s="372"/>
      <c r="CJ424" s="372"/>
      <c r="CK424" s="372"/>
      <c r="CL424" s="372"/>
      <c r="CM424" s="372"/>
      <c r="CN424" s="372"/>
      <c r="CO424" s="372"/>
      <c r="CP424" s="372"/>
      <c r="CQ424" s="372"/>
      <c r="CR424" s="372"/>
      <c r="CS424" s="372"/>
      <c r="CT424" s="372"/>
      <c r="CU424" s="372"/>
      <c r="CV424" s="372"/>
      <c r="CW424" s="372"/>
      <c r="CX424" s="372"/>
      <c r="CY424" s="372"/>
      <c r="CZ424" s="372"/>
    </row>
    <row r="425" s="376" customFormat="true" ht="25.15" customHeight="true" x14ac:dyDescent="0.2">
      <c r="B425" s="721"/>
      <c r="C425" s="815" t="s">
        <v>489</v>
      </c>
      <c r="D425" s="814"/>
      <c r="E425" s="199">
        <v>0.26576098082050825</v>
      </c>
      <c r="F425" s="201"/>
      <c r="G425" s="201"/>
      <c r="H425" s="814" t="s">
        <v>490</v>
      </c>
      <c r="I425" s="814"/>
      <c r="J425" s="199">
        <v>-0.29064272259611762</v>
      </c>
      <c r="K425" s="201"/>
      <c r="L425" s="201"/>
      <c r="M425" s="814" t="s">
        <v>491</v>
      </c>
      <c r="N425" s="814"/>
      <c r="O425" s="199">
        <v>0.27465355709183153</v>
      </c>
      <c r="P425" s="201"/>
      <c r="Q425" s="201"/>
      <c r="AM425" s="369"/>
      <c r="AN425" s="369"/>
      <c r="AO425" s="369"/>
      <c r="AP425" s="369"/>
      <c r="AQ425" s="369"/>
      <c r="AR425" s="369"/>
      <c r="AS425" s="369"/>
      <c r="AT425" s="369"/>
      <c r="AU425" s="369"/>
      <c r="AV425" s="369"/>
      <c r="AW425" s="369"/>
      <c r="AX425" s="369"/>
      <c r="AY425" s="369"/>
      <c r="AZ425" s="369"/>
      <c r="BA425" s="371"/>
      <c r="BB425" s="448"/>
      <c r="BC425" s="371"/>
      <c r="BD425" s="371"/>
      <c r="BE425" s="371"/>
      <c r="BF425" s="371"/>
      <c r="BG425" s="371"/>
      <c r="BH425" s="371"/>
      <c r="BI425" s="371"/>
      <c r="BJ425" s="371"/>
      <c r="BK425" s="371"/>
      <c r="BL425" s="371"/>
      <c r="BM425" s="371"/>
      <c r="BN425" s="371"/>
      <c r="BO425" s="371"/>
      <c r="BP425" s="371"/>
      <c r="BQ425" s="371"/>
      <c r="BR425" s="371"/>
      <c r="BS425" s="371"/>
      <c r="BT425" s="371"/>
      <c r="BU425" s="371"/>
      <c r="BV425" s="371"/>
      <c r="BW425" s="371"/>
      <c r="BX425" s="371"/>
      <c r="BY425" s="371"/>
      <c r="BZ425" s="372"/>
      <c r="CA425" s="372"/>
      <c r="CB425" s="372"/>
      <c r="CC425" s="372"/>
      <c r="CD425" s="372"/>
      <c r="CE425" s="372"/>
      <c r="CF425" s="372"/>
      <c r="CG425" s="372"/>
      <c r="CH425" s="372"/>
      <c r="CI425" s="372"/>
      <c r="CJ425" s="372"/>
      <c r="CK425" s="372"/>
      <c r="CL425" s="372"/>
      <c r="CM425" s="372"/>
      <c r="CN425" s="372"/>
      <c r="CO425" s="372"/>
      <c r="CP425" s="372"/>
      <c r="CQ425" s="372"/>
      <c r="CR425" s="372"/>
      <c r="CS425" s="372"/>
      <c r="CT425" s="372"/>
      <c r="CU425" s="372"/>
      <c r="CV425" s="372"/>
      <c r="CW425" s="372"/>
      <c r="CX425" s="372"/>
      <c r="CY425" s="372"/>
      <c r="CZ425" s="372"/>
    </row>
    <row r="426" s="376" customFormat="true" ht="25.15" customHeight="true" x14ac:dyDescent="0.2">
      <c r="B426" s="721"/>
      <c r="C426" s="815" t="s">
        <v>492</v>
      </c>
      <c r="D426" s="814"/>
      <c r="E426" s="199">
        <v>0.24660750355245981</v>
      </c>
      <c r="F426" s="201"/>
      <c r="G426" s="201"/>
      <c r="H426" s="814" t="s">
        <v>304</v>
      </c>
      <c r="I426" s="814"/>
      <c r="J426" s="199">
        <v>0.27995852636442303</v>
      </c>
      <c r="K426" s="201"/>
      <c r="L426" s="201"/>
      <c r="M426" s="814" t="s">
        <v>473</v>
      </c>
      <c r="N426" s="814"/>
      <c r="O426" s="199">
        <v>0.26319321459565365</v>
      </c>
      <c r="P426" s="201"/>
      <c r="Q426" s="201"/>
      <c r="AM426" s="369"/>
      <c r="AN426" s="369"/>
      <c r="AO426" s="369"/>
      <c r="AP426" s="369"/>
      <c r="AQ426" s="369"/>
      <c r="AR426" s="369"/>
      <c r="AS426" s="369"/>
      <c r="AT426" s="369"/>
      <c r="AU426" s="369"/>
      <c r="AV426" s="369"/>
      <c r="AW426" s="369"/>
      <c r="AX426" s="369"/>
      <c r="AY426" s="369"/>
      <c r="AZ426" s="369"/>
      <c r="BA426" s="371"/>
      <c r="BB426" s="448"/>
      <c r="BC426" s="371"/>
      <c r="BD426" s="371"/>
      <c r="BE426" s="371"/>
      <c r="BF426" s="371"/>
      <c r="BG426" s="371"/>
      <c r="BH426" s="371"/>
      <c r="BI426" s="371"/>
      <c r="BJ426" s="371"/>
      <c r="BK426" s="371"/>
      <c r="BL426" s="371"/>
      <c r="BM426" s="371"/>
      <c r="BN426" s="371"/>
      <c r="BO426" s="371"/>
      <c r="BP426" s="371"/>
      <c r="BQ426" s="371"/>
      <c r="BR426" s="371"/>
      <c r="BS426" s="371"/>
      <c r="BT426" s="371"/>
      <c r="BU426" s="371"/>
      <c r="BV426" s="371"/>
      <c r="BW426" s="371"/>
      <c r="BX426" s="371"/>
      <c r="BY426" s="371"/>
      <c r="BZ426" s="372"/>
      <c r="CA426" s="372"/>
      <c r="CB426" s="372"/>
      <c r="CC426" s="372"/>
      <c r="CD426" s="372"/>
      <c r="CE426" s="372"/>
      <c r="CF426" s="372"/>
      <c r="CG426" s="372"/>
      <c r="CH426" s="372"/>
      <c r="CI426" s="372"/>
      <c r="CJ426" s="372"/>
      <c r="CK426" s="372"/>
      <c r="CL426" s="372"/>
      <c r="CM426" s="372"/>
      <c r="CN426" s="372"/>
      <c r="CO426" s="372"/>
      <c r="CP426" s="372"/>
      <c r="CQ426" s="372"/>
      <c r="CR426" s="372"/>
      <c r="CS426" s="372"/>
      <c r="CT426" s="372"/>
      <c r="CU426" s="372"/>
      <c r="CV426" s="372"/>
      <c r="CW426" s="372"/>
      <c r="CX426" s="372"/>
      <c r="CY426" s="372"/>
      <c r="CZ426" s="372"/>
    </row>
    <row r="427" s="376" customFormat="true" ht="25.15" customHeight="true" x14ac:dyDescent="0.2">
      <c r="B427" s="721"/>
      <c r="C427" s="815" t="s">
        <v>490</v>
      </c>
      <c r="D427" s="814"/>
      <c r="E427" s="199">
        <v>-0.22011881386742466</v>
      </c>
      <c r="F427" s="201"/>
      <c r="G427" s="201"/>
      <c r="H427" s="814" t="s">
        <v>493</v>
      </c>
      <c r="I427" s="814"/>
      <c r="J427" s="199">
        <v>-0.2747226676700103</v>
      </c>
      <c r="K427" s="201"/>
      <c r="L427" s="201"/>
      <c r="M427" s="814" t="s">
        <v>301</v>
      </c>
      <c r="N427" s="814"/>
      <c r="O427" s="199">
        <v>0.25287628328673478</v>
      </c>
      <c r="P427" s="201"/>
      <c r="Q427" s="201"/>
      <c r="AM427" s="369"/>
      <c r="AN427" s="369"/>
      <c r="AO427" s="369"/>
      <c r="AP427" s="369"/>
      <c r="AQ427" s="369"/>
      <c r="AR427" s="369"/>
      <c r="AS427" s="369"/>
      <c r="AT427" s="369"/>
      <c r="AU427" s="369"/>
      <c r="AV427" s="369"/>
      <c r="AW427" s="369"/>
      <c r="AX427" s="369"/>
      <c r="AY427" s="369"/>
      <c r="AZ427" s="369"/>
      <c r="BA427" s="371"/>
      <c r="BB427" s="448"/>
      <c r="BC427" s="371"/>
      <c r="BD427" s="371"/>
      <c r="BE427" s="371"/>
      <c r="BF427" s="371"/>
      <c r="BG427" s="371"/>
      <c r="BH427" s="371"/>
      <c r="BI427" s="371"/>
      <c r="BJ427" s="371"/>
      <c r="BK427" s="371"/>
      <c r="BL427" s="371"/>
      <c r="BM427" s="371"/>
      <c r="BN427" s="371"/>
      <c r="BO427" s="371"/>
      <c r="BP427" s="371"/>
      <c r="BQ427" s="371"/>
      <c r="BR427" s="371"/>
      <c r="BS427" s="371"/>
      <c r="BT427" s="371"/>
      <c r="BU427" s="371"/>
      <c r="BV427" s="371"/>
      <c r="BW427" s="371"/>
      <c r="BX427" s="371"/>
      <c r="BY427" s="371"/>
      <c r="BZ427" s="372"/>
      <c r="CA427" s="372"/>
      <c r="CB427" s="372"/>
      <c r="CC427" s="372"/>
      <c r="CD427" s="372"/>
      <c r="CE427" s="372"/>
      <c r="CF427" s="372"/>
      <c r="CG427" s="372"/>
      <c r="CH427" s="372"/>
      <c r="CI427" s="372"/>
      <c r="CJ427" s="372"/>
      <c r="CK427" s="372"/>
      <c r="CL427" s="372"/>
      <c r="CM427" s="372"/>
      <c r="CN427" s="372"/>
      <c r="CO427" s="372"/>
      <c r="CP427" s="372"/>
      <c r="CQ427" s="372"/>
      <c r="CR427" s="372"/>
      <c r="CS427" s="372"/>
      <c r="CT427" s="372"/>
      <c r="CU427" s="372"/>
      <c r="CV427" s="372"/>
      <c r="CW427" s="372"/>
      <c r="CX427" s="372"/>
      <c r="CY427" s="372"/>
      <c r="CZ427" s="372"/>
    </row>
    <row r="428" s="376" customFormat="true" ht="25.15" customHeight="true" x14ac:dyDescent="0.2">
      <c r="B428" s="721"/>
      <c r="C428" s="815" t="s">
        <v>484</v>
      </c>
      <c r="D428" s="814"/>
      <c r="E428" s="199">
        <v>0.2194830429851127</v>
      </c>
      <c r="F428" s="201"/>
      <c r="G428" s="201"/>
      <c r="H428" s="814" t="s">
        <v>489</v>
      </c>
      <c r="I428" s="814"/>
      <c r="J428" s="199">
        <v>0.25358720894046971</v>
      </c>
      <c r="K428" s="201"/>
      <c r="L428" s="201"/>
      <c r="M428" s="814" t="s">
        <v>490</v>
      </c>
      <c r="N428" s="814"/>
      <c r="O428" s="199">
        <v>-0.23812727993004876</v>
      </c>
      <c r="P428" s="201"/>
      <c r="Q428" s="201"/>
      <c r="AM428" s="369"/>
      <c r="AN428" s="369"/>
      <c r="AO428" s="369"/>
      <c r="AP428" s="369"/>
      <c r="AQ428" s="369"/>
      <c r="AR428" s="369"/>
      <c r="AS428" s="369"/>
      <c r="AT428" s="369"/>
      <c r="AU428" s="369"/>
      <c r="AV428" s="369"/>
      <c r="AW428" s="369"/>
      <c r="AX428" s="369"/>
      <c r="AY428" s="369"/>
      <c r="AZ428" s="369"/>
      <c r="BA428" s="371"/>
      <c r="BB428" s="448"/>
      <c r="BC428" s="371"/>
      <c r="BD428" s="371"/>
      <c r="BE428" s="371"/>
      <c r="BF428" s="371"/>
      <c r="BG428" s="371"/>
      <c r="BH428" s="371"/>
      <c r="BI428" s="371"/>
      <c r="BJ428" s="371"/>
      <c r="BK428" s="371"/>
      <c r="BL428" s="371"/>
      <c r="BM428" s="371"/>
      <c r="BN428" s="371"/>
      <c r="BO428" s="371"/>
      <c r="BP428" s="371"/>
      <c r="BQ428" s="371"/>
      <c r="BR428" s="371"/>
      <c r="BS428" s="371"/>
      <c r="BT428" s="371"/>
      <c r="BU428" s="371"/>
      <c r="BV428" s="371"/>
      <c r="BW428" s="371"/>
      <c r="BX428" s="371"/>
      <c r="BY428" s="371"/>
      <c r="BZ428" s="372"/>
      <c r="CA428" s="372"/>
      <c r="CB428" s="372"/>
      <c r="CC428" s="372"/>
      <c r="CD428" s="372"/>
      <c r="CE428" s="372"/>
      <c r="CF428" s="372"/>
      <c r="CG428" s="372"/>
      <c r="CH428" s="372"/>
      <c r="CI428" s="372"/>
      <c r="CJ428" s="372"/>
      <c r="CK428" s="372"/>
      <c r="CL428" s="372"/>
      <c r="CM428" s="372"/>
      <c r="CN428" s="372"/>
      <c r="CO428" s="372"/>
      <c r="CP428" s="372"/>
      <c r="CQ428" s="372"/>
      <c r="CR428" s="372"/>
      <c r="CS428" s="372"/>
      <c r="CT428" s="372"/>
      <c r="CU428" s="372"/>
      <c r="CV428" s="372"/>
      <c r="CW428" s="372"/>
      <c r="CX428" s="372"/>
      <c r="CY428" s="372"/>
      <c r="CZ428" s="372"/>
    </row>
    <row r="429" s="376" customFormat="true" ht="25.15" customHeight="true" x14ac:dyDescent="0.2">
      <c r="B429" s="721"/>
      <c r="C429" s="815" t="s">
        <v>477</v>
      </c>
      <c r="D429" s="814"/>
      <c r="E429" s="199">
        <v>0.21286579067199349</v>
      </c>
      <c r="F429" s="201"/>
      <c r="G429" s="201"/>
      <c r="H429" s="814" t="s">
        <v>494</v>
      </c>
      <c r="I429" s="814"/>
      <c r="J429" s="199">
        <v>-0.25114897685531429</v>
      </c>
      <c r="K429" s="201"/>
      <c r="L429" s="201"/>
      <c r="M429" s="814" t="s">
        <v>495</v>
      </c>
      <c r="N429" s="814"/>
      <c r="O429" s="199">
        <v>0.23205393351379494</v>
      </c>
      <c r="P429" s="201"/>
      <c r="Q429" s="201"/>
      <c r="AM429" s="369"/>
      <c r="AN429" s="369"/>
      <c r="AO429" s="369"/>
      <c r="AP429" s="369"/>
      <c r="AQ429" s="369"/>
      <c r="AR429" s="369"/>
      <c r="AS429" s="369"/>
      <c r="AT429" s="369"/>
      <c r="AU429" s="369"/>
      <c r="AV429" s="369"/>
      <c r="AW429" s="369"/>
      <c r="AX429" s="369"/>
      <c r="AY429" s="369"/>
      <c r="AZ429" s="369"/>
      <c r="BA429" s="371"/>
      <c r="BB429" s="448"/>
      <c r="BC429" s="371"/>
      <c r="BD429" s="371"/>
      <c r="BE429" s="371"/>
      <c r="BF429" s="371"/>
      <c r="BG429" s="371"/>
      <c r="BH429" s="371"/>
      <c r="BI429" s="371"/>
      <c r="BJ429" s="371"/>
      <c r="BK429" s="371"/>
      <c r="BL429" s="371"/>
      <c r="BM429" s="371"/>
      <c r="BN429" s="371"/>
      <c r="BO429" s="371"/>
      <c r="BP429" s="371"/>
      <c r="BQ429" s="371"/>
      <c r="BR429" s="371"/>
      <c r="BS429" s="371"/>
      <c r="BT429" s="371"/>
      <c r="BU429" s="371"/>
      <c r="BV429" s="371"/>
      <c r="BW429" s="371"/>
      <c r="BX429" s="371"/>
      <c r="BY429" s="371"/>
      <c r="BZ429" s="372"/>
      <c r="CA429" s="372"/>
      <c r="CB429" s="372"/>
      <c r="CC429" s="372"/>
      <c r="CD429" s="372"/>
      <c r="CE429" s="372"/>
      <c r="CF429" s="372"/>
      <c r="CG429" s="372"/>
      <c r="CH429" s="372"/>
      <c r="CI429" s="372"/>
      <c r="CJ429" s="372"/>
      <c r="CK429" s="372"/>
      <c r="CL429" s="372"/>
      <c r="CM429" s="372"/>
      <c r="CN429" s="372"/>
      <c r="CO429" s="372"/>
      <c r="CP429" s="372"/>
      <c r="CQ429" s="372"/>
      <c r="CR429" s="372"/>
      <c r="CS429" s="372"/>
      <c r="CT429" s="372"/>
      <c r="CU429" s="372"/>
      <c r="CV429" s="372"/>
      <c r="CW429" s="372"/>
      <c r="CX429" s="372"/>
      <c r="CY429" s="372"/>
      <c r="CZ429" s="372"/>
    </row>
    <row r="430" s="376" customFormat="true" ht="25.15" customHeight="true" x14ac:dyDescent="0.2">
      <c r="B430" s="721"/>
      <c r="C430" s="815" t="s">
        <v>494</v>
      </c>
      <c r="D430" s="814"/>
      <c r="E430" s="199">
        <v>-0.20566385924071118</v>
      </c>
      <c r="F430" s="201"/>
      <c r="G430" s="201"/>
      <c r="H430" s="814" t="s">
        <v>496</v>
      </c>
      <c r="I430" s="814"/>
      <c r="J430" s="199">
        <v>-0.24702352155052867</v>
      </c>
      <c r="K430" s="201"/>
      <c r="L430" s="201"/>
      <c r="M430" s="814" t="s">
        <v>494</v>
      </c>
      <c r="N430" s="814"/>
      <c r="O430" s="199">
        <v>-0.2265651661856832</v>
      </c>
      <c r="P430" s="201"/>
      <c r="Q430" s="201"/>
      <c r="AM430" s="369"/>
      <c r="AN430" s="369"/>
      <c r="AO430" s="369"/>
      <c r="AP430" s="369"/>
      <c r="AQ430" s="369"/>
      <c r="AR430" s="369"/>
      <c r="AS430" s="369"/>
      <c r="AT430" s="369"/>
      <c r="AU430" s="369"/>
      <c r="AV430" s="369"/>
      <c r="AW430" s="369"/>
      <c r="AX430" s="369"/>
      <c r="AY430" s="369"/>
      <c r="AZ430" s="369"/>
      <c r="BA430" s="371"/>
      <c r="BB430" s="448"/>
      <c r="BC430" s="371"/>
      <c r="BD430" s="371"/>
      <c r="BE430" s="371"/>
      <c r="BF430" s="371"/>
      <c r="BG430" s="371"/>
      <c r="BH430" s="371"/>
      <c r="BI430" s="371"/>
      <c r="BJ430" s="371"/>
      <c r="BK430" s="371"/>
      <c r="BL430" s="371"/>
      <c r="BM430" s="371"/>
      <c r="BN430" s="371"/>
      <c r="BO430" s="371"/>
      <c r="BP430" s="371"/>
      <c r="BQ430" s="371"/>
      <c r="BR430" s="371"/>
      <c r="BS430" s="371"/>
      <c r="BT430" s="371"/>
      <c r="BU430" s="371"/>
      <c r="BV430" s="371"/>
      <c r="BW430" s="371"/>
      <c r="BX430" s="371"/>
      <c r="BY430" s="371"/>
      <c r="BZ430" s="372"/>
      <c r="CA430" s="372"/>
      <c r="CB430" s="372"/>
      <c r="CC430" s="372"/>
      <c r="CD430" s="372"/>
      <c r="CE430" s="372"/>
      <c r="CF430" s="372"/>
      <c r="CG430" s="372"/>
      <c r="CH430" s="372"/>
      <c r="CI430" s="372"/>
      <c r="CJ430" s="372"/>
      <c r="CK430" s="372"/>
      <c r="CL430" s="372"/>
      <c r="CM430" s="372"/>
      <c r="CN430" s="372"/>
      <c r="CO430" s="372"/>
      <c r="CP430" s="372"/>
      <c r="CQ430" s="372"/>
      <c r="CR430" s="372"/>
      <c r="CS430" s="372"/>
      <c r="CT430" s="372"/>
      <c r="CU430" s="372"/>
      <c r="CV430" s="372"/>
      <c r="CW430" s="372"/>
      <c r="CX430" s="372"/>
      <c r="CY430" s="372"/>
      <c r="CZ430" s="372"/>
    </row>
    <row r="431" s="376" customFormat="true" ht="25.15" customHeight="true" x14ac:dyDescent="0.2">
      <c r="B431" s="721"/>
      <c r="C431" s="815" t="s">
        <v>497</v>
      </c>
      <c r="D431" s="814"/>
      <c r="E431" s="199">
        <v>0.20393990278211488</v>
      </c>
      <c r="F431" s="201"/>
      <c r="G431" s="201"/>
      <c r="H431" s="814" t="s">
        <v>484</v>
      </c>
      <c r="I431" s="814"/>
      <c r="J431" s="199">
        <v>0.23872325232427932</v>
      </c>
      <c r="K431" s="201"/>
      <c r="L431" s="201"/>
      <c r="M431" s="814" t="s">
        <v>303</v>
      </c>
      <c r="N431" s="814"/>
      <c r="O431" s="199">
        <v>0.20223963835474512</v>
      </c>
      <c r="P431" s="201"/>
      <c r="Q431" s="201"/>
      <c r="AM431" s="369"/>
      <c r="AN431" s="369"/>
      <c r="AO431" s="369"/>
      <c r="AP431" s="369"/>
      <c r="AQ431" s="369"/>
      <c r="AR431" s="369"/>
      <c r="AS431" s="369"/>
      <c r="AT431" s="369"/>
      <c r="AU431" s="369"/>
      <c r="AV431" s="369"/>
      <c r="AW431" s="369"/>
      <c r="AX431" s="369"/>
      <c r="AY431" s="369"/>
      <c r="AZ431" s="369"/>
      <c r="BA431" s="371"/>
      <c r="BB431" s="448"/>
      <c r="BC431" s="371"/>
      <c r="BD431" s="371"/>
      <c r="BE431" s="371"/>
      <c r="BF431" s="371"/>
      <c r="BG431" s="371"/>
      <c r="BH431" s="371"/>
      <c r="BI431" s="371"/>
      <c r="BJ431" s="371"/>
      <c r="BK431" s="371"/>
      <c r="BL431" s="371"/>
      <c r="BM431" s="371"/>
      <c r="BN431" s="371"/>
      <c r="BO431" s="371"/>
      <c r="BP431" s="371"/>
      <c r="BQ431" s="371"/>
      <c r="BR431" s="371"/>
      <c r="BS431" s="371"/>
      <c r="BT431" s="371"/>
      <c r="BU431" s="371"/>
      <c r="BV431" s="371"/>
      <c r="BW431" s="371"/>
      <c r="BX431" s="371"/>
      <c r="BY431" s="371"/>
      <c r="BZ431" s="372"/>
      <c r="CA431" s="372"/>
      <c r="CB431" s="372"/>
      <c r="CC431" s="372"/>
      <c r="CD431" s="372"/>
      <c r="CE431" s="372"/>
      <c r="CF431" s="372"/>
      <c r="CG431" s="372"/>
      <c r="CH431" s="372"/>
      <c r="CI431" s="372"/>
      <c r="CJ431" s="372"/>
      <c r="CK431" s="372"/>
      <c r="CL431" s="372"/>
      <c r="CM431" s="372"/>
      <c r="CN431" s="372"/>
      <c r="CO431" s="372"/>
      <c r="CP431" s="372"/>
      <c r="CQ431" s="372"/>
      <c r="CR431" s="372"/>
      <c r="CS431" s="372"/>
      <c r="CT431" s="372"/>
      <c r="CU431" s="372"/>
      <c r="CV431" s="372"/>
      <c r="CW431" s="372"/>
      <c r="CX431" s="372"/>
      <c r="CY431" s="372"/>
      <c r="CZ431" s="372"/>
    </row>
    <row r="432" s="376" customFormat="true" ht="25.15" customHeight="true" x14ac:dyDescent="0.2">
      <c r="B432" s="721"/>
      <c r="C432" s="815" t="s">
        <v>491</v>
      </c>
      <c r="D432" s="814"/>
      <c r="E432" s="199">
        <v>0.20102527423582409</v>
      </c>
      <c r="F432" s="201"/>
      <c r="G432" s="201"/>
      <c r="H432" s="814" t="s">
        <v>317</v>
      </c>
      <c r="I432" s="814"/>
      <c r="J432" s="199">
        <v>-0.23717642096559019</v>
      </c>
      <c r="K432" s="201"/>
      <c r="L432" s="201"/>
      <c r="M432" s="814" t="s">
        <v>493</v>
      </c>
      <c r="N432" s="814"/>
      <c r="O432" s="199">
        <v>-0.20035799535640886</v>
      </c>
      <c r="P432" s="201"/>
      <c r="Q432" s="201"/>
      <c r="AM432" s="369"/>
      <c r="AN432" s="369"/>
      <c r="AO432" s="369"/>
      <c r="AP432" s="369"/>
      <c r="AQ432" s="369"/>
      <c r="AR432" s="369"/>
      <c r="AS432" s="369"/>
      <c r="AT432" s="369"/>
      <c r="AU432" s="369"/>
      <c r="AV432" s="369"/>
      <c r="AW432" s="369"/>
      <c r="AX432" s="369"/>
      <c r="AY432" s="369"/>
      <c r="AZ432" s="369"/>
      <c r="BA432" s="371"/>
      <c r="BB432" s="448"/>
      <c r="BC432" s="371"/>
      <c r="BD432" s="371"/>
      <c r="BE432" s="371"/>
      <c r="BF432" s="371"/>
      <c r="BG432" s="371"/>
      <c r="BH432" s="371"/>
      <c r="BI432" s="371"/>
      <c r="BJ432" s="371"/>
      <c r="BK432" s="371"/>
      <c r="BL432" s="371"/>
      <c r="BM432" s="371"/>
      <c r="BN432" s="371"/>
      <c r="BO432" s="371"/>
      <c r="BP432" s="371"/>
      <c r="BQ432" s="371"/>
      <c r="BR432" s="371"/>
      <c r="BS432" s="371"/>
      <c r="BT432" s="371"/>
      <c r="BU432" s="371"/>
      <c r="BV432" s="371"/>
      <c r="BW432" s="371"/>
      <c r="BX432" s="371"/>
      <c r="BY432" s="371"/>
      <c r="BZ432" s="372"/>
      <c r="CA432" s="372"/>
      <c r="CB432" s="372"/>
      <c r="CC432" s="372"/>
      <c r="CD432" s="372"/>
      <c r="CE432" s="372"/>
      <c r="CF432" s="372"/>
      <c r="CG432" s="372"/>
      <c r="CH432" s="372"/>
      <c r="CI432" s="372"/>
      <c r="CJ432" s="372"/>
      <c r="CK432" s="372"/>
      <c r="CL432" s="372"/>
      <c r="CM432" s="372"/>
      <c r="CN432" s="372"/>
      <c r="CO432" s="372"/>
      <c r="CP432" s="372"/>
      <c r="CQ432" s="372"/>
      <c r="CR432" s="372"/>
      <c r="CS432" s="372"/>
      <c r="CT432" s="372"/>
      <c r="CU432" s="372"/>
      <c r="CV432" s="372"/>
      <c r="CW432" s="372"/>
      <c r="CX432" s="372"/>
      <c r="CY432" s="372"/>
      <c r="CZ432" s="372"/>
    </row>
    <row r="433" s="376" customFormat="true" ht="25.15" customHeight="true" x14ac:dyDescent="0.2">
      <c r="B433" s="721"/>
      <c r="C433" s="815" t="s">
        <v>493</v>
      </c>
      <c r="D433" s="814"/>
      <c r="E433" s="199">
        <v>-0.20098597957044154</v>
      </c>
      <c r="F433" s="201"/>
      <c r="G433" s="201"/>
      <c r="H433" s="814" t="s">
        <v>498</v>
      </c>
      <c r="I433" s="814"/>
      <c r="J433" s="199">
        <v>-0.22995198701638986</v>
      </c>
      <c r="K433" s="201"/>
      <c r="L433" s="201"/>
      <c r="M433" s="814" t="s">
        <v>499</v>
      </c>
      <c r="N433" s="814"/>
      <c r="O433" s="199">
        <v>0.18720659752168681</v>
      </c>
      <c r="P433" s="201"/>
      <c r="Q433" s="201"/>
      <c r="AM433" s="369"/>
      <c r="AN433" s="369"/>
      <c r="AO433" s="369"/>
      <c r="AP433" s="369"/>
      <c r="AQ433" s="369"/>
      <c r="AR433" s="369"/>
      <c r="AS433" s="369"/>
      <c r="AT433" s="369"/>
      <c r="AU433" s="369"/>
      <c r="AV433" s="369"/>
      <c r="AW433" s="369"/>
      <c r="AX433" s="369"/>
      <c r="AY433" s="369"/>
      <c r="AZ433" s="369"/>
      <c r="BA433" s="371"/>
      <c r="BB433" s="448"/>
      <c r="BC433" s="371"/>
      <c r="BD433" s="371"/>
      <c r="BE433" s="371"/>
      <c r="BF433" s="371"/>
      <c r="BG433" s="371"/>
      <c r="BH433" s="371"/>
      <c r="BI433" s="371"/>
      <c r="BJ433" s="371"/>
      <c r="BK433" s="371"/>
      <c r="BL433" s="371"/>
      <c r="BM433" s="371"/>
      <c r="BN433" s="371"/>
      <c r="BO433" s="371"/>
      <c r="BP433" s="371"/>
      <c r="BQ433" s="371"/>
      <c r="BR433" s="371"/>
      <c r="BS433" s="371"/>
      <c r="BT433" s="371"/>
      <c r="BU433" s="371"/>
      <c r="BV433" s="371"/>
      <c r="BW433" s="371"/>
      <c r="BX433" s="371"/>
      <c r="BY433" s="371"/>
      <c r="BZ433" s="372"/>
      <c r="CA433" s="372"/>
      <c r="CB433" s="372"/>
      <c r="CC433" s="372"/>
      <c r="CD433" s="372"/>
      <c r="CE433" s="372"/>
      <c r="CF433" s="372"/>
      <c r="CG433" s="372"/>
      <c r="CH433" s="372"/>
      <c r="CI433" s="372"/>
      <c r="CJ433" s="372"/>
      <c r="CK433" s="372"/>
      <c r="CL433" s="372"/>
      <c r="CM433" s="372"/>
      <c r="CN433" s="372"/>
      <c r="CO433" s="372"/>
      <c r="CP433" s="372"/>
      <c r="CQ433" s="372"/>
      <c r="CR433" s="372"/>
      <c r="CS433" s="372"/>
      <c r="CT433" s="372"/>
      <c r="CU433" s="372"/>
      <c r="CV433" s="372"/>
      <c r="CW433" s="372"/>
      <c r="CX433" s="372"/>
      <c r="CY433" s="372"/>
      <c r="CZ433" s="372"/>
    </row>
    <row r="434" s="376" customFormat="true" ht="25.15" customHeight="true" x14ac:dyDescent="0.2">
      <c r="B434" s="721"/>
      <c r="C434" s="815" t="s">
        <v>500</v>
      </c>
      <c r="D434" s="814"/>
      <c r="E434" s="199">
        <v>0.20042406573699031</v>
      </c>
      <c r="F434" s="201"/>
      <c r="G434" s="201"/>
      <c r="H434" s="814" t="s">
        <v>501</v>
      </c>
      <c r="I434" s="814"/>
      <c r="J434" s="199">
        <v>-0.22399186753554143</v>
      </c>
      <c r="K434" s="201"/>
      <c r="L434" s="201"/>
      <c r="M434" s="814" t="s">
        <v>502</v>
      </c>
      <c r="N434" s="814"/>
      <c r="O434" s="199">
        <v>0.18181071019529724</v>
      </c>
      <c r="P434" s="201"/>
      <c r="Q434" s="201"/>
      <c r="AM434" s="369"/>
      <c r="AN434" s="369"/>
      <c r="AO434" s="369"/>
      <c r="AP434" s="369"/>
      <c r="AQ434" s="369"/>
      <c r="AR434" s="369"/>
      <c r="AS434" s="369"/>
      <c r="AT434" s="369"/>
      <c r="AU434" s="369"/>
      <c r="AV434" s="369"/>
      <c r="AW434" s="369"/>
      <c r="AX434" s="369"/>
      <c r="AY434" s="369"/>
      <c r="AZ434" s="369"/>
      <c r="BA434" s="371"/>
      <c r="BB434" s="448"/>
      <c r="BC434" s="371"/>
      <c r="BD434" s="371"/>
      <c r="BE434" s="371"/>
      <c r="BF434" s="371"/>
      <c r="BG434" s="371"/>
      <c r="BH434" s="371"/>
      <c r="BI434" s="371"/>
      <c r="BJ434" s="371"/>
      <c r="BK434" s="371"/>
      <c r="BL434" s="371"/>
      <c r="BM434" s="371"/>
      <c r="BN434" s="371"/>
      <c r="BO434" s="371"/>
      <c r="BP434" s="371"/>
      <c r="BQ434" s="371"/>
      <c r="BR434" s="371"/>
      <c r="BS434" s="371"/>
      <c r="BT434" s="371"/>
      <c r="BU434" s="371"/>
      <c r="BV434" s="371"/>
      <c r="BW434" s="371"/>
      <c r="BX434" s="371"/>
      <c r="BY434" s="371"/>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row>
    <row r="435" s="376" customFormat="true" ht="25.15" customHeight="true" x14ac:dyDescent="0.2">
      <c r="B435" s="721"/>
      <c r="C435" s="815" t="s">
        <v>304</v>
      </c>
      <c r="D435" s="814"/>
      <c r="E435" s="199">
        <v>0.18663840535756215</v>
      </c>
      <c r="F435" s="201"/>
      <c r="G435" s="201"/>
      <c r="H435" s="814" t="s">
        <v>492</v>
      </c>
      <c r="I435" s="814"/>
      <c r="J435" s="199">
        <v>0.21536117081067013</v>
      </c>
      <c r="K435" s="201"/>
      <c r="L435" s="201"/>
      <c r="M435" s="814" t="s">
        <v>470</v>
      </c>
      <c r="N435" s="814"/>
      <c r="O435" s="199">
        <v>0.17915403674494837</v>
      </c>
      <c r="P435" s="201"/>
      <c r="Q435" s="201"/>
      <c r="AM435" s="369"/>
      <c r="AN435" s="369"/>
      <c r="AO435" s="369"/>
      <c r="AP435" s="369"/>
      <c r="AQ435" s="369"/>
      <c r="AR435" s="369"/>
      <c r="AS435" s="369"/>
      <c r="AT435" s="369"/>
      <c r="AU435" s="369"/>
      <c r="AV435" s="369"/>
      <c r="AW435" s="369"/>
      <c r="AX435" s="369"/>
      <c r="AY435" s="369"/>
      <c r="AZ435" s="369"/>
      <c r="BA435" s="371"/>
      <c r="BB435" s="448"/>
      <c r="BC435" s="371"/>
      <c r="BD435" s="371"/>
      <c r="BE435" s="371"/>
      <c r="BF435" s="371"/>
      <c r="BG435" s="371"/>
      <c r="BH435" s="371"/>
      <c r="BI435" s="371"/>
      <c r="BJ435" s="371"/>
      <c r="BK435" s="371"/>
      <c r="BL435" s="371"/>
      <c r="BM435" s="371"/>
      <c r="BN435" s="371"/>
      <c r="BO435" s="371"/>
      <c r="BP435" s="371"/>
      <c r="BQ435" s="371"/>
      <c r="BR435" s="371"/>
      <c r="BS435" s="371"/>
      <c r="BT435" s="371"/>
      <c r="BU435" s="371"/>
      <c r="BV435" s="371"/>
      <c r="BW435" s="371"/>
      <c r="BX435" s="371"/>
      <c r="BY435" s="371"/>
      <c r="BZ435" s="372"/>
      <c r="CA435" s="372"/>
      <c r="CB435" s="372"/>
      <c r="CC435" s="372"/>
      <c r="CD435" s="372"/>
      <c r="CE435" s="372"/>
      <c r="CF435" s="372"/>
      <c r="CG435" s="372"/>
      <c r="CH435" s="372"/>
      <c r="CI435" s="372"/>
      <c r="CJ435" s="372"/>
      <c r="CK435" s="372"/>
      <c r="CL435" s="372"/>
      <c r="CM435" s="372"/>
      <c r="CN435" s="372"/>
      <c r="CO435" s="372"/>
      <c r="CP435" s="372"/>
      <c r="CQ435" s="372"/>
      <c r="CR435" s="372"/>
      <c r="CS435" s="372"/>
      <c r="CT435" s="372"/>
      <c r="CU435" s="372"/>
      <c r="CV435" s="372"/>
      <c r="CW435" s="372"/>
      <c r="CX435" s="372"/>
      <c r="CY435" s="372"/>
      <c r="CZ435" s="372"/>
    </row>
    <row r="436" s="376" customFormat="true" ht="25.15" customHeight="true" x14ac:dyDescent="0.2">
      <c r="B436" s="721"/>
      <c r="C436" s="815" t="s">
        <v>503</v>
      </c>
      <c r="D436" s="814"/>
      <c r="E436" s="199">
        <v>0.17338456646384953</v>
      </c>
      <c r="F436" s="201"/>
      <c r="G436" s="201"/>
      <c r="H436" s="814" t="s">
        <v>504</v>
      </c>
      <c r="I436" s="814"/>
      <c r="J436" s="199">
        <v>-0.20708852133348893</v>
      </c>
      <c r="K436" s="201"/>
      <c r="L436" s="201"/>
      <c r="M436" s="814" t="s">
        <v>505</v>
      </c>
      <c r="N436" s="814"/>
      <c r="O436" s="199">
        <v>0.17715731776629584</v>
      </c>
      <c r="P436" s="201"/>
      <c r="Q436" s="201"/>
      <c r="AM436" s="369"/>
      <c r="AN436" s="369"/>
      <c r="AO436" s="369"/>
      <c r="AP436" s="369"/>
      <c r="AQ436" s="369"/>
      <c r="AR436" s="369"/>
      <c r="AS436" s="369"/>
      <c r="AT436" s="369"/>
      <c r="AU436" s="369"/>
      <c r="AV436" s="369"/>
      <c r="AW436" s="369"/>
      <c r="AX436" s="369"/>
      <c r="AY436" s="369"/>
      <c r="AZ436" s="369"/>
      <c r="BA436" s="371"/>
      <c r="BB436" s="448"/>
      <c r="BC436" s="371"/>
      <c r="BD436" s="371"/>
      <c r="BE436" s="371"/>
      <c r="BF436" s="371"/>
      <c r="BG436" s="371"/>
      <c r="BH436" s="371"/>
      <c r="BI436" s="371"/>
      <c r="BJ436" s="371"/>
      <c r="BK436" s="371"/>
      <c r="BL436" s="371"/>
      <c r="BM436" s="371"/>
      <c r="BN436" s="371"/>
      <c r="BO436" s="371"/>
      <c r="BP436" s="371"/>
      <c r="BQ436" s="371"/>
      <c r="BR436" s="371"/>
      <c r="BS436" s="371"/>
      <c r="BT436" s="371"/>
      <c r="BU436" s="371"/>
      <c r="BV436" s="371"/>
      <c r="BW436" s="371"/>
      <c r="BX436" s="371"/>
      <c r="BY436" s="371"/>
      <c r="BZ436" s="372"/>
      <c r="CA436" s="372"/>
      <c r="CB436" s="372"/>
      <c r="CC436" s="372"/>
      <c r="CD436" s="372"/>
      <c r="CE436" s="372"/>
      <c r="CF436" s="372"/>
      <c r="CG436" s="372"/>
      <c r="CH436" s="372"/>
      <c r="CI436" s="372"/>
      <c r="CJ436" s="372"/>
      <c r="CK436" s="372"/>
      <c r="CL436" s="372"/>
      <c r="CM436" s="372"/>
      <c r="CN436" s="372"/>
      <c r="CO436" s="372"/>
      <c r="CP436" s="372"/>
      <c r="CQ436" s="372"/>
      <c r="CR436" s="372"/>
      <c r="CS436" s="372"/>
      <c r="CT436" s="372"/>
      <c r="CU436" s="372"/>
      <c r="CV436" s="372"/>
      <c r="CW436" s="372"/>
      <c r="CX436" s="372"/>
      <c r="CY436" s="372"/>
      <c r="CZ436" s="372"/>
    </row>
    <row r="437" s="376" customFormat="true" ht="25.15" customHeight="true" x14ac:dyDescent="0.2">
      <c r="B437" s="721"/>
      <c r="C437" s="815" t="s">
        <v>488</v>
      </c>
      <c r="D437" s="814"/>
      <c r="E437" s="199">
        <v>0.16305042170425083</v>
      </c>
      <c r="F437" s="201"/>
      <c r="G437" s="201"/>
      <c r="H437" s="814" t="s">
        <v>479</v>
      </c>
      <c r="I437" s="814"/>
      <c r="J437" s="199">
        <v>-0.19760311293250671</v>
      </c>
      <c r="K437" s="201"/>
      <c r="L437" s="201"/>
      <c r="M437" s="814" t="s">
        <v>506</v>
      </c>
      <c r="N437" s="814"/>
      <c r="O437" s="199">
        <v>0.16683701195468145</v>
      </c>
      <c r="P437" s="201"/>
      <c r="Q437" s="201"/>
      <c r="AM437" s="369"/>
      <c r="AN437" s="369"/>
      <c r="AO437" s="369"/>
      <c r="AP437" s="369"/>
      <c r="AQ437" s="369"/>
      <c r="AR437" s="369"/>
      <c r="AS437" s="369"/>
      <c r="AT437" s="369"/>
      <c r="AU437" s="369"/>
      <c r="AV437" s="369"/>
      <c r="AW437" s="369"/>
      <c r="AX437" s="369"/>
      <c r="AY437" s="369"/>
      <c r="AZ437" s="369"/>
      <c r="BA437" s="371"/>
      <c r="BB437" s="448"/>
      <c r="BC437" s="371"/>
      <c r="BD437" s="371"/>
      <c r="BE437" s="371"/>
      <c r="BF437" s="371"/>
      <c r="BG437" s="371"/>
      <c r="BH437" s="371"/>
      <c r="BI437" s="371"/>
      <c r="BJ437" s="371"/>
      <c r="BK437" s="371"/>
      <c r="BL437" s="371"/>
      <c r="BM437" s="371"/>
      <c r="BN437" s="371"/>
      <c r="BO437" s="371"/>
      <c r="BP437" s="371"/>
      <c r="BQ437" s="371"/>
      <c r="BR437" s="371"/>
      <c r="BS437" s="371"/>
      <c r="BT437" s="371"/>
      <c r="BU437" s="371"/>
      <c r="BV437" s="371"/>
      <c r="BW437" s="371"/>
      <c r="BX437" s="371"/>
      <c r="BY437" s="371"/>
      <c r="BZ437" s="372"/>
      <c r="CA437" s="372"/>
      <c r="CB437" s="372"/>
      <c r="CC437" s="372"/>
      <c r="CD437" s="372"/>
      <c r="CE437" s="372"/>
      <c r="CF437" s="372"/>
      <c r="CG437" s="372"/>
      <c r="CH437" s="372"/>
      <c r="CI437" s="372"/>
      <c r="CJ437" s="372"/>
      <c r="CK437" s="372"/>
      <c r="CL437" s="372"/>
      <c r="CM437" s="372"/>
      <c r="CN437" s="372"/>
      <c r="CO437" s="372"/>
      <c r="CP437" s="372"/>
      <c r="CQ437" s="372"/>
      <c r="CR437" s="372"/>
      <c r="CS437" s="372"/>
      <c r="CT437" s="372"/>
      <c r="CU437" s="372"/>
      <c r="CV437" s="372"/>
      <c r="CW437" s="372"/>
      <c r="CX437" s="372"/>
      <c r="CY437" s="372"/>
      <c r="CZ437" s="372"/>
    </row>
    <row r="438" s="376" customFormat="true" ht="25.15" customHeight="true" x14ac:dyDescent="0.2">
      <c r="B438" s="721"/>
      <c r="C438" s="815" t="s">
        <v>317</v>
      </c>
      <c r="D438" s="814"/>
      <c r="E438" s="199">
        <v>-0.13904889673169027</v>
      </c>
      <c r="F438" s="201"/>
      <c r="G438" s="201"/>
      <c r="H438" s="814" t="s">
        <v>483</v>
      </c>
      <c r="I438" s="814"/>
      <c r="J438" s="199">
        <v>-0.18476112509252401</v>
      </c>
      <c r="K438" s="201"/>
      <c r="L438" s="201"/>
      <c r="M438" s="814" t="s">
        <v>304</v>
      </c>
      <c r="N438" s="814"/>
      <c r="O438" s="199">
        <v>0.16215435775971343</v>
      </c>
      <c r="P438" s="201"/>
      <c r="Q438" s="201"/>
      <c r="AM438" s="369"/>
      <c r="AN438" s="369"/>
      <c r="AO438" s="369"/>
      <c r="AP438" s="369"/>
      <c r="AQ438" s="369"/>
      <c r="AR438" s="369"/>
      <c r="AS438" s="369"/>
      <c r="AT438" s="369"/>
      <c r="AU438" s="369"/>
      <c r="AV438" s="369"/>
      <c r="AW438" s="369"/>
      <c r="AX438" s="369"/>
      <c r="AY438" s="369"/>
      <c r="AZ438" s="369"/>
      <c r="BA438" s="371"/>
      <c r="BB438" s="448"/>
      <c r="BC438" s="371"/>
      <c r="BD438" s="371"/>
      <c r="BE438" s="371"/>
      <c r="BF438" s="371"/>
      <c r="BG438" s="371"/>
      <c r="BH438" s="371"/>
      <c r="BI438" s="371"/>
      <c r="BJ438" s="371"/>
      <c r="BK438" s="371"/>
      <c r="BL438" s="371"/>
      <c r="BM438" s="371"/>
      <c r="BN438" s="371"/>
      <c r="BO438" s="371"/>
      <c r="BP438" s="371"/>
      <c r="BQ438" s="371"/>
      <c r="BR438" s="371"/>
      <c r="BS438" s="371"/>
      <c r="BT438" s="371"/>
      <c r="BU438" s="371"/>
      <c r="BV438" s="371"/>
      <c r="BW438" s="371"/>
      <c r="BX438" s="371"/>
      <c r="BY438" s="371"/>
      <c r="BZ438" s="372"/>
      <c r="CA438" s="372"/>
      <c r="CB438" s="372"/>
      <c r="CC438" s="372"/>
      <c r="CD438" s="372"/>
      <c r="CE438" s="372"/>
      <c r="CF438" s="372"/>
      <c r="CG438" s="372"/>
      <c r="CH438" s="372"/>
      <c r="CI438" s="372"/>
      <c r="CJ438" s="372"/>
      <c r="CK438" s="372"/>
      <c r="CL438" s="372"/>
      <c r="CM438" s="372"/>
      <c r="CN438" s="372"/>
      <c r="CO438" s="372"/>
      <c r="CP438" s="372"/>
      <c r="CQ438" s="372"/>
      <c r="CR438" s="372"/>
      <c r="CS438" s="372"/>
      <c r="CT438" s="372"/>
      <c r="CU438" s="372"/>
      <c r="CV438" s="372"/>
      <c r="CW438" s="372"/>
      <c r="CX438" s="372"/>
      <c r="CY438" s="372"/>
      <c r="CZ438" s="372"/>
    </row>
    <row r="439" s="376" customFormat="true" ht="25.15" customHeight="true" x14ac:dyDescent="0.2">
      <c r="B439" s="721"/>
      <c r="C439" s="815" t="s">
        <v>507</v>
      </c>
      <c r="D439" s="814"/>
      <c r="E439" s="199">
        <v>0.13021290375440889</v>
      </c>
      <c r="F439" s="201"/>
      <c r="G439" s="201"/>
      <c r="H439" s="814" t="s">
        <v>497</v>
      </c>
      <c r="I439" s="814"/>
      <c r="J439" s="199">
        <v>0.18186997886473966</v>
      </c>
      <c r="K439" s="201"/>
      <c r="L439" s="201"/>
      <c r="M439" s="814" t="s">
        <v>507</v>
      </c>
      <c r="N439" s="814"/>
      <c r="O439" s="199">
        <v>0.15514874287465785</v>
      </c>
      <c r="P439" s="201"/>
      <c r="Q439" s="201"/>
      <c r="AM439" s="369"/>
      <c r="AN439" s="369"/>
      <c r="AO439" s="369"/>
      <c r="AP439" s="369"/>
      <c r="AQ439" s="369"/>
      <c r="AR439" s="369"/>
      <c r="AS439" s="369"/>
      <c r="AT439" s="369"/>
      <c r="AU439" s="369"/>
      <c r="AV439" s="369"/>
      <c r="AW439" s="369"/>
      <c r="AX439" s="369"/>
      <c r="AY439" s="369"/>
      <c r="AZ439" s="369"/>
      <c r="BA439" s="371"/>
      <c r="BB439" s="448"/>
      <c r="BC439" s="371"/>
      <c r="BD439" s="371"/>
      <c r="BE439" s="371"/>
      <c r="BF439" s="371"/>
      <c r="BG439" s="371"/>
      <c r="BH439" s="371"/>
      <c r="BI439" s="371"/>
      <c r="BJ439" s="371"/>
      <c r="BK439" s="371"/>
      <c r="BL439" s="371"/>
      <c r="BM439" s="371"/>
      <c r="BN439" s="371"/>
      <c r="BO439" s="371"/>
      <c r="BP439" s="371"/>
      <c r="BQ439" s="371"/>
      <c r="BR439" s="371"/>
      <c r="BS439" s="371"/>
      <c r="BT439" s="371"/>
      <c r="BU439" s="371"/>
      <c r="BV439" s="371"/>
      <c r="BW439" s="371"/>
      <c r="BX439" s="371"/>
      <c r="BY439" s="371"/>
      <c r="BZ439" s="372"/>
      <c r="CA439" s="372"/>
      <c r="CB439" s="372"/>
      <c r="CC439" s="372"/>
      <c r="CD439" s="372"/>
      <c r="CE439" s="372"/>
      <c r="CF439" s="372"/>
      <c r="CG439" s="372"/>
      <c r="CH439" s="372"/>
      <c r="CI439" s="372"/>
      <c r="CJ439" s="372"/>
      <c r="CK439" s="372"/>
      <c r="CL439" s="372"/>
      <c r="CM439" s="372"/>
      <c r="CN439" s="372"/>
      <c r="CO439" s="372"/>
      <c r="CP439" s="372"/>
      <c r="CQ439" s="372"/>
      <c r="CR439" s="372"/>
      <c r="CS439" s="372"/>
      <c r="CT439" s="372"/>
      <c r="CU439" s="372"/>
      <c r="CV439" s="372"/>
      <c r="CW439" s="372"/>
      <c r="CX439" s="372"/>
      <c r="CY439" s="372"/>
      <c r="CZ439" s="372"/>
    </row>
    <row r="440" s="376" customFormat="true" ht="25.15" customHeight="true" x14ac:dyDescent="0.2">
      <c r="B440" s="721"/>
      <c r="C440" s="815" t="s">
        <v>508</v>
      </c>
      <c r="D440" s="814"/>
      <c r="E440" s="199">
        <v>0.12882696099921589</v>
      </c>
      <c r="F440" s="201"/>
      <c r="G440" s="201"/>
      <c r="H440" s="814" t="s">
        <v>509</v>
      </c>
      <c r="I440" s="814"/>
      <c r="J440" s="199">
        <v>-0.17409180511370484</v>
      </c>
      <c r="K440" s="201"/>
      <c r="L440" s="201"/>
      <c r="M440" s="814" t="s">
        <v>503</v>
      </c>
      <c r="N440" s="814"/>
      <c r="O440" s="199">
        <v>0.14392518259982881</v>
      </c>
      <c r="P440" s="201"/>
      <c r="Q440" s="201"/>
      <c r="AM440" s="369"/>
      <c r="AN440" s="369"/>
      <c r="AO440" s="369"/>
      <c r="AP440" s="369"/>
      <c r="AQ440" s="369"/>
      <c r="AR440" s="369"/>
      <c r="AS440" s="369"/>
      <c r="AT440" s="369"/>
      <c r="AU440" s="369"/>
      <c r="AV440" s="369"/>
      <c r="AW440" s="369"/>
      <c r="AX440" s="369"/>
      <c r="AY440" s="369"/>
      <c r="AZ440" s="369"/>
      <c r="BA440" s="371"/>
      <c r="BB440" s="448"/>
      <c r="BC440" s="371"/>
      <c r="BD440" s="371"/>
      <c r="BE440" s="371"/>
      <c r="BF440" s="371"/>
      <c r="BG440" s="371"/>
      <c r="BH440" s="371"/>
      <c r="BI440" s="371"/>
      <c r="BJ440" s="371"/>
      <c r="BK440" s="371"/>
      <c r="BL440" s="371"/>
      <c r="BM440" s="371"/>
      <c r="BN440" s="371"/>
      <c r="BO440" s="371"/>
      <c r="BP440" s="371"/>
      <c r="BQ440" s="371"/>
      <c r="BR440" s="371"/>
      <c r="BS440" s="371"/>
      <c r="BT440" s="371"/>
      <c r="BU440" s="371"/>
      <c r="BV440" s="371"/>
      <c r="BW440" s="371"/>
      <c r="BX440" s="371"/>
      <c r="BY440" s="371"/>
      <c r="BZ440" s="372"/>
      <c r="CA440" s="372"/>
      <c r="CB440" s="372"/>
      <c r="CC440" s="372"/>
      <c r="CD440" s="372"/>
      <c r="CE440" s="372"/>
      <c r="CF440" s="372"/>
      <c r="CG440" s="372"/>
      <c r="CH440" s="372"/>
      <c r="CI440" s="372"/>
      <c r="CJ440" s="372"/>
      <c r="CK440" s="372"/>
      <c r="CL440" s="372"/>
      <c r="CM440" s="372"/>
      <c r="CN440" s="372"/>
      <c r="CO440" s="372"/>
      <c r="CP440" s="372"/>
      <c r="CQ440" s="372"/>
      <c r="CR440" s="372"/>
      <c r="CS440" s="372"/>
      <c r="CT440" s="372"/>
      <c r="CU440" s="372"/>
      <c r="CV440" s="372"/>
      <c r="CW440" s="372"/>
      <c r="CX440" s="372"/>
      <c r="CY440" s="372"/>
      <c r="CZ440" s="372"/>
    </row>
    <row r="441" s="376" customFormat="true" ht="25.15" customHeight="true" x14ac:dyDescent="0.2">
      <c r="B441" s="721"/>
      <c r="C441" s="815" t="s">
        <v>510</v>
      </c>
      <c r="D441" s="814"/>
      <c r="E441" s="199">
        <v>0.12471629460529912</v>
      </c>
      <c r="F441" s="201"/>
      <c r="G441" s="201"/>
      <c r="H441" s="814" t="s">
        <v>491</v>
      </c>
      <c r="I441" s="814"/>
      <c r="J441" s="199">
        <v>0.1615167735174709</v>
      </c>
      <c r="K441" s="201"/>
      <c r="L441" s="201"/>
      <c r="M441" s="814" t="s">
        <v>485</v>
      </c>
      <c r="N441" s="814"/>
      <c r="O441" s="199">
        <v>0.13820952189417818</v>
      </c>
      <c r="P441" s="201"/>
      <c r="Q441" s="201"/>
      <c r="AM441" s="369"/>
      <c r="AN441" s="369"/>
      <c r="AO441" s="369"/>
      <c r="AP441" s="369"/>
      <c r="AQ441" s="369"/>
      <c r="AR441" s="369"/>
      <c r="AS441" s="369"/>
      <c r="AT441" s="369"/>
      <c r="AU441" s="369"/>
      <c r="AV441" s="369"/>
      <c r="AW441" s="369"/>
      <c r="AX441" s="369"/>
      <c r="AY441" s="369"/>
      <c r="AZ441" s="369"/>
      <c r="BA441" s="371"/>
      <c r="BB441" s="448"/>
      <c r="BC441" s="371"/>
      <c r="BD441" s="371"/>
      <c r="BE441" s="371"/>
      <c r="BF441" s="371"/>
      <c r="BG441" s="371"/>
      <c r="BH441" s="371"/>
      <c r="BI441" s="371"/>
      <c r="BJ441" s="371"/>
      <c r="BK441" s="371"/>
      <c r="BL441" s="371"/>
      <c r="BM441" s="371"/>
      <c r="BN441" s="371"/>
      <c r="BO441" s="371"/>
      <c r="BP441" s="371"/>
      <c r="BQ441" s="371"/>
      <c r="BR441" s="371"/>
      <c r="BS441" s="371"/>
      <c r="BT441" s="371"/>
      <c r="BU441" s="371"/>
      <c r="BV441" s="371"/>
      <c r="BW441" s="371"/>
      <c r="BX441" s="371"/>
      <c r="BY441" s="371"/>
      <c r="BZ441" s="372"/>
      <c r="CA441" s="372"/>
      <c r="CB441" s="372"/>
      <c r="CC441" s="372"/>
      <c r="CD441" s="372"/>
      <c r="CE441" s="372"/>
      <c r="CF441" s="372"/>
      <c r="CG441" s="372"/>
      <c r="CH441" s="372"/>
      <c r="CI441" s="372"/>
      <c r="CJ441" s="372"/>
      <c r="CK441" s="372"/>
      <c r="CL441" s="372"/>
      <c r="CM441" s="372"/>
      <c r="CN441" s="372"/>
      <c r="CO441" s="372"/>
      <c r="CP441" s="372"/>
      <c r="CQ441" s="372"/>
      <c r="CR441" s="372"/>
      <c r="CS441" s="372"/>
      <c r="CT441" s="372"/>
      <c r="CU441" s="372"/>
      <c r="CV441" s="372"/>
      <c r="CW441" s="372"/>
      <c r="CX441" s="372"/>
      <c r="CY441" s="372"/>
      <c r="CZ441" s="372"/>
    </row>
    <row r="442" s="376" customFormat="true" ht="25.15" customHeight="true" x14ac:dyDescent="0.2">
      <c r="B442" s="721"/>
      <c r="C442" s="815" t="s">
        <v>505</v>
      </c>
      <c r="D442" s="814"/>
      <c r="E442" s="199">
        <v>0.11664867747769779</v>
      </c>
      <c r="F442" s="201"/>
      <c r="G442" s="201"/>
      <c r="H442" s="814" t="s">
        <v>503</v>
      </c>
      <c r="I442" s="814"/>
      <c r="J442" s="199">
        <v>0.16113257310845472</v>
      </c>
      <c r="K442" s="201"/>
      <c r="L442" s="201"/>
      <c r="M442" s="814" t="s">
        <v>511</v>
      </c>
      <c r="N442" s="814"/>
      <c r="O442" s="199">
        <v>0.13599381381165027</v>
      </c>
      <c r="P442" s="201"/>
      <c r="Q442" s="201"/>
      <c r="AM442" s="369"/>
      <c r="AN442" s="369"/>
      <c r="AO442" s="369"/>
      <c r="AP442" s="369"/>
      <c r="AQ442" s="369"/>
      <c r="AR442" s="369"/>
      <c r="AS442" s="369"/>
      <c r="AT442" s="369"/>
      <c r="AU442" s="369"/>
      <c r="AV442" s="369"/>
      <c r="AW442" s="369"/>
      <c r="AX442" s="369"/>
      <c r="AY442" s="369"/>
      <c r="AZ442" s="369"/>
      <c r="BA442" s="371"/>
      <c r="BB442" s="448"/>
      <c r="BC442" s="371"/>
      <c r="BD442" s="371"/>
      <c r="BE442" s="371"/>
      <c r="BF442" s="371"/>
      <c r="BG442" s="371"/>
      <c r="BH442" s="371"/>
      <c r="BI442" s="371"/>
      <c r="BJ442" s="371"/>
      <c r="BK442" s="371"/>
      <c r="BL442" s="371"/>
      <c r="BM442" s="371"/>
      <c r="BN442" s="371"/>
      <c r="BO442" s="371"/>
      <c r="BP442" s="371"/>
      <c r="BQ442" s="371"/>
      <c r="BR442" s="371"/>
      <c r="BS442" s="371"/>
      <c r="BT442" s="371"/>
      <c r="BU442" s="371"/>
      <c r="BV442" s="371"/>
      <c r="BW442" s="371"/>
      <c r="BX442" s="371"/>
      <c r="BY442" s="371"/>
      <c r="BZ442" s="372"/>
      <c r="CA442" s="372"/>
      <c r="CB442" s="372"/>
      <c r="CC442" s="372"/>
      <c r="CD442" s="372"/>
      <c r="CE442" s="372"/>
      <c r="CF442" s="372"/>
      <c r="CG442" s="372"/>
      <c r="CH442" s="372"/>
      <c r="CI442" s="372"/>
      <c r="CJ442" s="372"/>
      <c r="CK442" s="372"/>
      <c r="CL442" s="372"/>
      <c r="CM442" s="372"/>
      <c r="CN442" s="372"/>
      <c r="CO442" s="372"/>
      <c r="CP442" s="372"/>
      <c r="CQ442" s="372"/>
      <c r="CR442" s="372"/>
      <c r="CS442" s="372"/>
      <c r="CT442" s="372"/>
      <c r="CU442" s="372"/>
      <c r="CV442" s="372"/>
      <c r="CW442" s="372"/>
      <c r="CX442" s="372"/>
      <c r="CY442" s="372"/>
      <c r="CZ442" s="372"/>
    </row>
    <row r="443" s="376" customFormat="true" ht="25.15" customHeight="true" x14ac:dyDescent="0.2">
      <c r="B443" s="721"/>
      <c r="C443" s="815" t="s">
        <v>512</v>
      </c>
      <c r="D443" s="814"/>
      <c r="E443" s="199">
        <v>8.3834112000364669E-2</v>
      </c>
      <c r="F443" s="201"/>
      <c r="G443" s="201"/>
      <c r="H443" s="814" t="s">
        <v>477</v>
      </c>
      <c r="I443" s="814"/>
      <c r="J443" s="199">
        <v>0.15746003472744088</v>
      </c>
      <c r="K443" s="201"/>
      <c r="L443" s="201"/>
      <c r="M443" s="814" t="s">
        <v>513</v>
      </c>
      <c r="N443" s="814"/>
      <c r="O443" s="199">
        <v>-0.12530153943983427</v>
      </c>
      <c r="P443" s="201"/>
      <c r="Q443" s="201"/>
      <c r="AM443" s="369"/>
      <c r="AN443" s="369"/>
      <c r="AO443" s="369"/>
      <c r="AP443" s="369"/>
      <c r="AQ443" s="369"/>
      <c r="AR443" s="369"/>
      <c r="AS443" s="369"/>
      <c r="AT443" s="369"/>
      <c r="AU443" s="369"/>
      <c r="AV443" s="369"/>
      <c r="AW443" s="369"/>
      <c r="AX443" s="369"/>
      <c r="AY443" s="369"/>
      <c r="AZ443" s="369"/>
      <c r="BA443" s="371"/>
      <c r="BB443" s="448"/>
      <c r="BC443" s="371"/>
      <c r="BD443" s="371"/>
      <c r="BE443" s="371"/>
      <c r="BF443" s="371"/>
      <c r="BG443" s="371"/>
      <c r="BH443" s="371"/>
      <c r="BI443" s="371"/>
      <c r="BJ443" s="371"/>
      <c r="BK443" s="371"/>
      <c r="BL443" s="371"/>
      <c r="BM443" s="371"/>
      <c r="BN443" s="371"/>
      <c r="BO443" s="371"/>
      <c r="BP443" s="371"/>
      <c r="BQ443" s="371"/>
      <c r="BR443" s="371"/>
      <c r="BS443" s="371"/>
      <c r="BT443" s="371"/>
      <c r="BU443" s="371"/>
      <c r="BV443" s="371"/>
      <c r="BW443" s="371"/>
      <c r="BX443" s="371"/>
      <c r="BY443" s="371"/>
      <c r="BZ443" s="372"/>
      <c r="CA443" s="372"/>
      <c r="CB443" s="372"/>
      <c r="CC443" s="372"/>
      <c r="CD443" s="372"/>
      <c r="CE443" s="372"/>
      <c r="CF443" s="372"/>
      <c r="CG443" s="372"/>
      <c r="CH443" s="372"/>
      <c r="CI443" s="372"/>
      <c r="CJ443" s="372"/>
      <c r="CK443" s="372"/>
      <c r="CL443" s="372"/>
      <c r="CM443" s="372"/>
      <c r="CN443" s="372"/>
      <c r="CO443" s="372"/>
      <c r="CP443" s="372"/>
      <c r="CQ443" s="372"/>
      <c r="CR443" s="372"/>
      <c r="CS443" s="372"/>
      <c r="CT443" s="372"/>
      <c r="CU443" s="372"/>
      <c r="CV443" s="372"/>
      <c r="CW443" s="372"/>
      <c r="CX443" s="372"/>
      <c r="CY443" s="372"/>
      <c r="CZ443" s="372"/>
    </row>
    <row r="444" s="376" customFormat="true" ht="25.15" customHeight="true" x14ac:dyDescent="0.2">
      <c r="B444" s="721"/>
      <c r="C444" s="815" t="s">
        <v>514</v>
      </c>
      <c r="D444" s="814"/>
      <c r="E444" s="199">
        <v>-7.313550222950238E-2</v>
      </c>
      <c r="F444" s="201"/>
      <c r="G444" s="201"/>
      <c r="H444" s="814" t="s">
        <v>513</v>
      </c>
      <c r="I444" s="814"/>
      <c r="J444" s="199">
        <v>-0.15557316747526206</v>
      </c>
      <c r="K444" s="201"/>
      <c r="L444" s="201"/>
      <c r="M444" s="814" t="s">
        <v>496</v>
      </c>
      <c r="N444" s="814"/>
      <c r="O444" s="199">
        <v>-0.12251659107367271</v>
      </c>
      <c r="P444" s="201"/>
      <c r="Q444" s="201"/>
      <c r="AM444" s="369"/>
      <c r="AN444" s="369"/>
      <c r="AO444" s="369"/>
      <c r="AP444" s="369"/>
      <c r="AQ444" s="369"/>
      <c r="AR444" s="369"/>
      <c r="AS444" s="369"/>
      <c r="AT444" s="369"/>
      <c r="AU444" s="369"/>
      <c r="AV444" s="369"/>
      <c r="AW444" s="369"/>
      <c r="AX444" s="369"/>
      <c r="AY444" s="369"/>
      <c r="AZ444" s="369"/>
      <c r="BA444" s="371"/>
      <c r="BB444" s="448"/>
      <c r="BC444" s="371"/>
      <c r="BD444" s="371"/>
      <c r="BE444" s="371"/>
      <c r="BF444" s="371"/>
      <c r="BG444" s="371"/>
      <c r="BH444" s="371"/>
      <c r="BI444" s="371"/>
      <c r="BJ444" s="371"/>
      <c r="BK444" s="371"/>
      <c r="BL444" s="371"/>
      <c r="BM444" s="371"/>
      <c r="BN444" s="371"/>
      <c r="BO444" s="371"/>
      <c r="BP444" s="371"/>
      <c r="BQ444" s="371"/>
      <c r="BR444" s="371"/>
      <c r="BS444" s="371"/>
      <c r="BT444" s="371"/>
      <c r="BU444" s="371"/>
      <c r="BV444" s="371"/>
      <c r="BW444" s="371"/>
      <c r="BX444" s="371"/>
      <c r="BY444" s="371"/>
      <c r="BZ444" s="372"/>
      <c r="CA444" s="372"/>
      <c r="CB444" s="372"/>
      <c r="CC444" s="372"/>
      <c r="CD444" s="372"/>
      <c r="CE444" s="372"/>
      <c r="CF444" s="372"/>
      <c r="CG444" s="372"/>
      <c r="CH444" s="372"/>
      <c r="CI444" s="372"/>
      <c r="CJ444" s="372"/>
      <c r="CK444" s="372"/>
      <c r="CL444" s="372"/>
      <c r="CM444" s="372"/>
      <c r="CN444" s="372"/>
      <c r="CO444" s="372"/>
      <c r="CP444" s="372"/>
      <c r="CQ444" s="372"/>
      <c r="CR444" s="372"/>
      <c r="CS444" s="372"/>
      <c r="CT444" s="372"/>
      <c r="CU444" s="372"/>
      <c r="CV444" s="372"/>
      <c r="CW444" s="372"/>
      <c r="CX444" s="372"/>
      <c r="CY444" s="372"/>
      <c r="CZ444" s="372"/>
    </row>
    <row r="445" s="376" customFormat="true" ht="25.15" customHeight="true" x14ac:dyDescent="0.2">
      <c r="B445" s="721"/>
      <c r="C445" s="815" t="s">
        <v>515</v>
      </c>
      <c r="D445" s="814"/>
      <c r="E445" s="199">
        <v>-6.9491590191399277E-2</v>
      </c>
      <c r="F445" s="201"/>
      <c r="G445" s="201"/>
      <c r="H445" s="814" t="s">
        <v>515</v>
      </c>
      <c r="I445" s="814"/>
      <c r="J445" s="199">
        <v>-0.15388160050174543</v>
      </c>
      <c r="K445" s="201"/>
      <c r="L445" s="201"/>
      <c r="M445" s="814" t="s">
        <v>516</v>
      </c>
      <c r="N445" s="814"/>
      <c r="O445" s="199">
        <v>0.12213269067709519</v>
      </c>
      <c r="P445" s="201"/>
      <c r="Q445" s="201"/>
      <c r="AM445" s="369"/>
      <c r="AN445" s="369"/>
      <c r="AO445" s="369"/>
      <c r="AP445" s="369"/>
      <c r="AQ445" s="369"/>
      <c r="AR445" s="369"/>
      <c r="AS445" s="369"/>
      <c r="AT445" s="369"/>
      <c r="AU445" s="369"/>
      <c r="AV445" s="369"/>
      <c r="AW445" s="369"/>
      <c r="AX445" s="369"/>
      <c r="AY445" s="369"/>
      <c r="AZ445" s="369"/>
      <c r="BA445" s="371"/>
      <c r="BB445" s="448"/>
      <c r="BC445" s="371"/>
      <c r="BD445" s="371"/>
      <c r="BE445" s="371"/>
      <c r="BF445" s="371"/>
      <c r="BG445" s="371"/>
      <c r="BH445" s="371"/>
      <c r="BI445" s="371"/>
      <c r="BJ445" s="371"/>
      <c r="BK445" s="371"/>
      <c r="BL445" s="371"/>
      <c r="BM445" s="371"/>
      <c r="BN445" s="371"/>
      <c r="BO445" s="371"/>
      <c r="BP445" s="371"/>
      <c r="BQ445" s="371"/>
      <c r="BR445" s="371"/>
      <c r="BS445" s="371"/>
      <c r="BT445" s="371"/>
      <c r="BU445" s="371"/>
      <c r="BV445" s="371"/>
      <c r="BW445" s="371"/>
      <c r="BX445" s="371"/>
      <c r="BY445" s="371"/>
      <c r="BZ445" s="372"/>
      <c r="CA445" s="372"/>
      <c r="CB445" s="372"/>
      <c r="CC445" s="372"/>
      <c r="CD445" s="372"/>
      <c r="CE445" s="372"/>
      <c r="CF445" s="372"/>
      <c r="CG445" s="372"/>
      <c r="CH445" s="372"/>
      <c r="CI445" s="372"/>
      <c r="CJ445" s="372"/>
      <c r="CK445" s="372"/>
      <c r="CL445" s="372"/>
      <c r="CM445" s="372"/>
      <c r="CN445" s="372"/>
      <c r="CO445" s="372"/>
      <c r="CP445" s="372"/>
      <c r="CQ445" s="372"/>
      <c r="CR445" s="372"/>
      <c r="CS445" s="372"/>
      <c r="CT445" s="372"/>
      <c r="CU445" s="372"/>
      <c r="CV445" s="372"/>
      <c r="CW445" s="372"/>
      <c r="CX445" s="372"/>
      <c r="CY445" s="372"/>
      <c r="CZ445" s="372"/>
    </row>
    <row r="446" s="376" customFormat="true" ht="25.15" customHeight="true" x14ac:dyDescent="0.2">
      <c r="C446" s="815" t="s">
        <v>517</v>
      </c>
      <c r="D446" s="814"/>
      <c r="E446" s="199">
        <v>5.6958407042227308E-2</v>
      </c>
      <c r="F446" s="201"/>
      <c r="G446" s="201"/>
      <c r="H446" s="814" t="s">
        <v>511</v>
      </c>
      <c r="I446" s="814"/>
      <c r="J446" s="199">
        <v>-0.15003930001071844</v>
      </c>
      <c r="K446" s="201"/>
      <c r="L446" s="201"/>
      <c r="M446" s="814" t="s">
        <v>472</v>
      </c>
      <c r="N446" s="814"/>
      <c r="O446" s="199">
        <v>0.11364111384077302</v>
      </c>
      <c r="P446" s="201"/>
      <c r="Q446" s="201"/>
      <c r="AM446" s="369"/>
      <c r="AN446" s="369"/>
      <c r="AO446" s="369"/>
      <c r="AP446" s="369"/>
      <c r="AQ446" s="369"/>
      <c r="AR446" s="369"/>
      <c r="AS446" s="369"/>
      <c r="AT446" s="369"/>
      <c r="AU446" s="369"/>
      <c r="AV446" s="369"/>
      <c r="AW446" s="369"/>
      <c r="AX446" s="369"/>
      <c r="AY446" s="369"/>
      <c r="AZ446" s="369"/>
      <c r="BA446" s="371"/>
      <c r="BB446" s="448"/>
      <c r="BC446" s="371"/>
      <c r="BD446" s="371"/>
      <c r="BE446" s="371"/>
      <c r="BF446" s="371"/>
      <c r="BG446" s="371"/>
      <c r="BH446" s="371"/>
      <c r="BI446" s="371"/>
      <c r="BJ446" s="371"/>
      <c r="BK446" s="371"/>
      <c r="BL446" s="371"/>
      <c r="BM446" s="371"/>
      <c r="BN446" s="371"/>
      <c r="BO446" s="371"/>
      <c r="BP446" s="371"/>
      <c r="BQ446" s="371"/>
      <c r="BR446" s="371"/>
      <c r="BS446" s="371"/>
      <c r="BT446" s="371"/>
      <c r="BU446" s="371"/>
      <c r="BV446" s="371"/>
      <c r="BW446" s="371"/>
      <c r="BX446" s="371"/>
      <c r="BY446" s="371"/>
      <c r="BZ446" s="372"/>
      <c r="CA446" s="372"/>
      <c r="CB446" s="372"/>
      <c r="CC446" s="372"/>
      <c r="CD446" s="372"/>
      <c r="CE446" s="372"/>
      <c r="CF446" s="372"/>
      <c r="CG446" s="372"/>
      <c r="CH446" s="372"/>
      <c r="CI446" s="372"/>
      <c r="CJ446" s="372"/>
      <c r="CK446" s="372"/>
      <c r="CL446" s="372"/>
      <c r="CM446" s="372"/>
      <c r="CN446" s="372"/>
      <c r="CO446" s="372"/>
      <c r="CP446" s="372"/>
      <c r="CQ446" s="372"/>
      <c r="CR446" s="372"/>
      <c r="CS446" s="372"/>
      <c r="CT446" s="372"/>
      <c r="CU446" s="372"/>
      <c r="CV446" s="372"/>
      <c r="CW446" s="372"/>
      <c r="CX446" s="372"/>
      <c r="CY446" s="372"/>
      <c r="CZ446" s="372"/>
    </row>
    <row r="447" s="376" customFormat="true" ht="25.15" customHeight="true" x14ac:dyDescent="0.2">
      <c r="C447" s="815" t="s">
        <v>518</v>
      </c>
      <c r="D447" s="814"/>
      <c r="E447" s="199">
        <v>4.3989785307114095E-2</v>
      </c>
      <c r="F447" s="201"/>
      <c r="G447" s="201"/>
      <c r="H447" s="814" t="s">
        <v>519</v>
      </c>
      <c r="I447" s="814"/>
      <c r="J447" s="199">
        <v>-0.14551732432877754</v>
      </c>
      <c r="K447" s="201"/>
      <c r="L447" s="201"/>
      <c r="M447" s="814" t="s">
        <v>492</v>
      </c>
      <c r="N447" s="814"/>
      <c r="O447" s="199">
        <v>0.11174002200021077</v>
      </c>
      <c r="P447" s="201"/>
      <c r="Q447" s="201"/>
      <c r="AM447" s="369"/>
      <c r="AN447" s="369"/>
      <c r="AO447" s="369"/>
      <c r="AP447" s="369"/>
      <c r="AQ447" s="369"/>
      <c r="AR447" s="369"/>
      <c r="AS447" s="369"/>
      <c r="AT447" s="369"/>
      <c r="AU447" s="369"/>
      <c r="AV447" s="369"/>
      <c r="AW447" s="369"/>
      <c r="AX447" s="369"/>
      <c r="AY447" s="369"/>
      <c r="AZ447" s="369"/>
      <c r="BA447" s="371"/>
      <c r="BB447" s="448"/>
      <c r="BC447" s="371"/>
      <c r="BD447" s="371"/>
      <c r="BE447" s="371"/>
      <c r="BF447" s="371"/>
      <c r="BG447" s="371"/>
      <c r="BH447" s="371"/>
      <c r="BI447" s="371"/>
      <c r="BJ447" s="371"/>
      <c r="BK447" s="371"/>
      <c r="BL447" s="371"/>
      <c r="BM447" s="371"/>
      <c r="BN447" s="371"/>
      <c r="BO447" s="371"/>
      <c r="BP447" s="371"/>
      <c r="BQ447" s="371"/>
      <c r="BR447" s="371"/>
      <c r="BS447" s="371"/>
      <c r="BT447" s="371"/>
      <c r="BU447" s="371"/>
      <c r="BV447" s="371"/>
      <c r="BW447" s="371"/>
      <c r="BX447" s="371"/>
      <c r="BY447" s="371"/>
      <c r="BZ447" s="372"/>
      <c r="CA447" s="372"/>
      <c r="CB447" s="372"/>
      <c r="CC447" s="372"/>
      <c r="CD447" s="372"/>
      <c r="CE447" s="372"/>
      <c r="CF447" s="372"/>
      <c r="CG447" s="372"/>
      <c r="CH447" s="372"/>
      <c r="CI447" s="372"/>
      <c r="CJ447" s="372"/>
      <c r="CK447" s="372"/>
      <c r="CL447" s="372"/>
      <c r="CM447" s="372"/>
      <c r="CN447" s="372"/>
      <c r="CO447" s="372"/>
      <c r="CP447" s="372"/>
      <c r="CQ447" s="372"/>
      <c r="CR447" s="372"/>
      <c r="CS447" s="372"/>
      <c r="CT447" s="372"/>
      <c r="CU447" s="372"/>
      <c r="CV447" s="372"/>
      <c r="CW447" s="372"/>
      <c r="CX447" s="372"/>
      <c r="CY447" s="372"/>
      <c r="CZ447" s="372"/>
    </row>
    <row r="448" s="376" customFormat="true" ht="25.15" customHeight="true" x14ac:dyDescent="0.2">
      <c r="C448" s="815" t="s">
        <v>520</v>
      </c>
      <c r="D448" s="814"/>
      <c r="E448" s="199">
        <v>-3.966672888835901E-2</v>
      </c>
      <c r="F448" s="201"/>
      <c r="G448" s="201"/>
      <c r="H448" s="814" t="s">
        <v>502</v>
      </c>
      <c r="I448" s="814"/>
      <c r="J448" s="199">
        <v>-0.14491116744041996</v>
      </c>
      <c r="K448" s="201"/>
      <c r="L448" s="201"/>
      <c r="M448" s="814" t="s">
        <v>521</v>
      </c>
      <c r="N448" s="814"/>
      <c r="O448" s="199">
        <v>9.9233640450199806E-2</v>
      </c>
      <c r="P448" s="201"/>
      <c r="Q448" s="201"/>
      <c r="AM448" s="369"/>
      <c r="AN448" s="369"/>
      <c r="AO448" s="369"/>
      <c r="AP448" s="369"/>
      <c r="AQ448" s="369"/>
      <c r="AR448" s="369"/>
      <c r="AS448" s="369"/>
      <c r="AT448" s="369"/>
      <c r="AU448" s="369"/>
      <c r="AV448" s="369"/>
      <c r="AW448" s="369"/>
      <c r="AX448" s="369"/>
      <c r="AY448" s="369"/>
      <c r="AZ448" s="369"/>
      <c r="BA448" s="371"/>
      <c r="BB448" s="448"/>
      <c r="BC448" s="371"/>
      <c r="BD448" s="371"/>
      <c r="BE448" s="371"/>
      <c r="BF448" s="371"/>
      <c r="BG448" s="371"/>
      <c r="BH448" s="371"/>
      <c r="BI448" s="371"/>
      <c r="BJ448" s="371"/>
      <c r="BK448" s="371"/>
      <c r="BL448" s="371"/>
      <c r="BM448" s="371"/>
      <c r="BN448" s="371"/>
      <c r="BO448" s="371"/>
      <c r="BP448" s="371"/>
      <c r="BQ448" s="371"/>
      <c r="BR448" s="371"/>
      <c r="BS448" s="371"/>
      <c r="BT448" s="371"/>
      <c r="BU448" s="371"/>
      <c r="BV448" s="371"/>
      <c r="BW448" s="371"/>
      <c r="BX448" s="371"/>
      <c r="BY448" s="371"/>
      <c r="BZ448" s="372"/>
      <c r="CA448" s="372"/>
      <c r="CB448" s="372"/>
      <c r="CC448" s="372"/>
      <c r="CD448" s="372"/>
      <c r="CE448" s="372"/>
      <c r="CF448" s="372"/>
      <c r="CG448" s="372"/>
      <c r="CH448" s="372"/>
      <c r="CI448" s="372"/>
      <c r="CJ448" s="372"/>
      <c r="CK448" s="372"/>
      <c r="CL448" s="372"/>
      <c r="CM448" s="372"/>
      <c r="CN448" s="372"/>
      <c r="CO448" s="372"/>
      <c r="CP448" s="372"/>
      <c r="CQ448" s="372"/>
      <c r="CR448" s="372"/>
      <c r="CS448" s="372"/>
      <c r="CT448" s="372"/>
      <c r="CU448" s="372"/>
      <c r="CV448" s="372"/>
      <c r="CW448" s="372"/>
      <c r="CX448" s="372"/>
      <c r="CY448" s="372"/>
      <c r="CZ448" s="372"/>
    </row>
    <row r="449" s="376" customFormat="true" ht="25.15" customHeight="true" x14ac:dyDescent="0.2">
      <c r="C449" s="815" t="s">
        <v>480</v>
      </c>
      <c r="D449" s="814"/>
      <c r="E449" s="199">
        <v>3.8879458758124999E-2</v>
      </c>
      <c r="F449" s="201"/>
      <c r="G449" s="201"/>
      <c r="H449" s="814" t="s">
        <v>500</v>
      </c>
      <c r="I449" s="814"/>
      <c r="J449" s="199">
        <v>0.13378801486526146</v>
      </c>
      <c r="K449" s="201"/>
      <c r="L449" s="201"/>
      <c r="M449" s="814" t="s">
        <v>498</v>
      </c>
      <c r="N449" s="814"/>
      <c r="O449" s="199">
        <v>-9.8140302940278576E-2</v>
      </c>
      <c r="P449" s="201"/>
      <c r="Q449" s="201"/>
      <c r="AM449" s="369"/>
      <c r="AN449" s="369"/>
      <c r="AO449" s="369"/>
      <c r="AP449" s="369"/>
      <c r="AQ449" s="369"/>
      <c r="AR449" s="369"/>
      <c r="AS449" s="369"/>
      <c r="AT449" s="369"/>
      <c r="AU449" s="369"/>
      <c r="AV449" s="369"/>
      <c r="AW449" s="369"/>
      <c r="AX449" s="369"/>
      <c r="AY449" s="369"/>
      <c r="AZ449" s="369"/>
      <c r="BA449" s="371"/>
      <c r="BB449" s="448"/>
      <c r="BC449" s="371"/>
      <c r="BD449" s="371"/>
      <c r="BE449" s="371"/>
      <c r="BF449" s="371"/>
      <c r="BG449" s="371"/>
      <c r="BH449" s="371"/>
      <c r="BI449" s="371"/>
      <c r="BJ449" s="371"/>
      <c r="BK449" s="371"/>
      <c r="BL449" s="371"/>
      <c r="BM449" s="371"/>
      <c r="BN449" s="371"/>
      <c r="BO449" s="371"/>
      <c r="BP449" s="371"/>
      <c r="BQ449" s="371"/>
      <c r="BR449" s="371"/>
      <c r="BS449" s="371"/>
      <c r="BT449" s="371"/>
      <c r="BU449" s="371"/>
      <c r="BV449" s="371"/>
      <c r="BW449" s="371"/>
      <c r="BX449" s="371"/>
      <c r="BY449" s="371"/>
      <c r="BZ449" s="372"/>
      <c r="CA449" s="372"/>
      <c r="CB449" s="372"/>
      <c r="CC449" s="372"/>
      <c r="CD449" s="372"/>
      <c r="CE449" s="372"/>
      <c r="CF449" s="372"/>
      <c r="CG449" s="372"/>
      <c r="CH449" s="372"/>
      <c r="CI449" s="372"/>
      <c r="CJ449" s="372"/>
      <c r="CK449" s="372"/>
      <c r="CL449" s="372"/>
      <c r="CM449" s="372"/>
      <c r="CN449" s="372"/>
      <c r="CO449" s="372"/>
      <c r="CP449" s="372"/>
      <c r="CQ449" s="372"/>
      <c r="CR449" s="372"/>
      <c r="CS449" s="372"/>
      <c r="CT449" s="372"/>
      <c r="CU449" s="372"/>
      <c r="CV449" s="372"/>
      <c r="CW449" s="372"/>
      <c r="CX449" s="372"/>
      <c r="CY449" s="372"/>
      <c r="CZ449" s="372"/>
    </row>
    <row r="450" s="376" customFormat="true" ht="25.15" customHeight="true" x14ac:dyDescent="0.2">
      <c r="C450" s="815" t="s">
        <v>522</v>
      </c>
      <c r="D450" s="814"/>
      <c r="E450" s="199">
        <v>-3.524669578231434E-2</v>
      </c>
      <c r="F450" s="201"/>
      <c r="G450" s="201"/>
      <c r="H450" s="814" t="s">
        <v>508</v>
      </c>
      <c r="I450" s="814"/>
      <c r="J450" s="199">
        <v>0.12289388021144682</v>
      </c>
      <c r="K450" s="201"/>
      <c r="L450" s="201"/>
      <c r="M450" s="814" t="s">
        <v>518</v>
      </c>
      <c r="N450" s="814"/>
      <c r="O450" s="199">
        <v>9.4415725697974073E-2</v>
      </c>
      <c r="P450" s="201"/>
      <c r="Q450" s="201"/>
      <c r="AM450" s="369"/>
      <c r="AN450" s="369"/>
      <c r="AO450" s="369"/>
      <c r="AP450" s="369"/>
      <c r="AQ450" s="369"/>
      <c r="AR450" s="369"/>
      <c r="AS450" s="369"/>
      <c r="AT450" s="369"/>
      <c r="AU450" s="369"/>
      <c r="AV450" s="369"/>
      <c r="AW450" s="369"/>
      <c r="AX450" s="369"/>
      <c r="AY450" s="369"/>
      <c r="AZ450" s="369"/>
      <c r="BA450" s="371"/>
      <c r="BB450" s="448"/>
      <c r="BC450" s="371"/>
      <c r="BD450" s="371"/>
      <c r="BE450" s="371"/>
      <c r="BF450" s="371"/>
      <c r="BG450" s="371"/>
      <c r="BH450" s="371"/>
      <c r="BI450" s="371"/>
      <c r="BJ450" s="371"/>
      <c r="BK450" s="371"/>
      <c r="BL450" s="371"/>
      <c r="BM450" s="371"/>
      <c r="BN450" s="371"/>
      <c r="BO450" s="371"/>
      <c r="BP450" s="371"/>
      <c r="BQ450" s="371"/>
      <c r="BR450" s="371"/>
      <c r="BS450" s="371"/>
      <c r="BT450" s="371"/>
      <c r="BU450" s="371"/>
      <c r="BV450" s="371"/>
      <c r="BW450" s="371"/>
      <c r="BX450" s="371"/>
      <c r="BY450" s="371"/>
      <c r="BZ450" s="372"/>
      <c r="CA450" s="372"/>
      <c r="CB450" s="372"/>
      <c r="CC450" s="372"/>
      <c r="CD450" s="372"/>
      <c r="CE450" s="372"/>
      <c r="CF450" s="372"/>
      <c r="CG450" s="372"/>
      <c r="CH450" s="372"/>
      <c r="CI450" s="372"/>
      <c r="CJ450" s="372"/>
      <c r="CK450" s="372"/>
      <c r="CL450" s="372"/>
      <c r="CM450" s="372"/>
      <c r="CN450" s="372"/>
      <c r="CO450" s="372"/>
      <c r="CP450" s="372"/>
      <c r="CQ450" s="372"/>
      <c r="CR450" s="372"/>
      <c r="CS450" s="372"/>
      <c r="CT450" s="372"/>
      <c r="CU450" s="372"/>
      <c r="CV450" s="372"/>
      <c r="CW450" s="372"/>
      <c r="CX450" s="372"/>
      <c r="CY450" s="372"/>
      <c r="CZ450" s="372"/>
    </row>
    <row r="451" s="376" customFormat="true" ht="25.15" customHeight="true" x14ac:dyDescent="0.2">
      <c r="C451" s="815" t="s">
        <v>523</v>
      </c>
      <c r="D451" s="814"/>
      <c r="E451" s="199">
        <v>-3.3416807052830712E-2</v>
      </c>
      <c r="F451" s="201"/>
      <c r="G451" s="201"/>
      <c r="H451" s="814" t="s">
        <v>488</v>
      </c>
      <c r="I451" s="814"/>
      <c r="J451" s="199">
        <v>0.12029016792485397</v>
      </c>
      <c r="K451" s="201"/>
      <c r="L451" s="201"/>
      <c r="M451" s="814" t="s">
        <v>504</v>
      </c>
      <c r="N451" s="814"/>
      <c r="O451" s="199">
        <v>9.1397098567307059E-2</v>
      </c>
      <c r="P451" s="201"/>
      <c r="Q451" s="201"/>
      <c r="AM451" s="369"/>
      <c r="AN451" s="369"/>
      <c r="AO451" s="369"/>
      <c r="AP451" s="369"/>
      <c r="AQ451" s="369"/>
      <c r="AR451" s="369"/>
      <c r="AS451" s="369"/>
      <c r="AT451" s="369"/>
      <c r="AU451" s="369"/>
      <c r="AV451" s="369"/>
      <c r="AW451" s="369"/>
      <c r="AX451" s="369"/>
      <c r="AY451" s="369"/>
      <c r="AZ451" s="369"/>
      <c r="BA451" s="371"/>
      <c r="BB451" s="448"/>
      <c r="BC451" s="371"/>
      <c r="BD451" s="371"/>
      <c r="BE451" s="371"/>
      <c r="BF451" s="371"/>
      <c r="BG451" s="371"/>
      <c r="BH451" s="371"/>
      <c r="BI451" s="371"/>
      <c r="BJ451" s="371"/>
      <c r="BK451" s="371"/>
      <c r="BL451" s="371"/>
      <c r="BM451" s="371"/>
      <c r="BN451" s="371"/>
      <c r="BO451" s="371"/>
      <c r="BP451" s="371"/>
      <c r="BQ451" s="371"/>
      <c r="BR451" s="371"/>
      <c r="BS451" s="371"/>
      <c r="BT451" s="371"/>
      <c r="BU451" s="371"/>
      <c r="BV451" s="371"/>
      <c r="BW451" s="371"/>
      <c r="BX451" s="371"/>
      <c r="BY451" s="371"/>
      <c r="BZ451" s="372"/>
      <c r="CA451" s="372"/>
      <c r="CB451" s="372"/>
      <c r="CC451" s="372"/>
      <c r="CD451" s="372"/>
      <c r="CE451" s="372"/>
      <c r="CF451" s="372"/>
      <c r="CG451" s="372"/>
      <c r="CH451" s="372"/>
      <c r="CI451" s="372"/>
      <c r="CJ451" s="372"/>
      <c r="CK451" s="372"/>
      <c r="CL451" s="372"/>
      <c r="CM451" s="372"/>
      <c r="CN451" s="372"/>
      <c r="CO451" s="372"/>
      <c r="CP451" s="372"/>
      <c r="CQ451" s="372"/>
      <c r="CR451" s="372"/>
      <c r="CS451" s="372"/>
      <c r="CT451" s="372"/>
      <c r="CU451" s="372"/>
      <c r="CV451" s="372"/>
      <c r="CW451" s="372"/>
      <c r="CX451" s="372"/>
      <c r="CY451" s="372"/>
      <c r="CZ451" s="372"/>
    </row>
    <row r="452" s="376" customFormat="true" ht="25.15" customHeight="true" x14ac:dyDescent="0.2">
      <c r="C452" s="815" t="s">
        <v>524</v>
      </c>
      <c r="D452" s="814"/>
      <c r="E452" s="199">
        <v>3.2996130153331062E-2</v>
      </c>
      <c r="F452" s="201"/>
      <c r="G452" s="201"/>
      <c r="H452" s="814" t="s">
        <v>525</v>
      </c>
      <c r="I452" s="814"/>
      <c r="J452" s="199">
        <v>-0.11212424093486836</v>
      </c>
      <c r="K452" s="201"/>
      <c r="L452" s="201"/>
      <c r="M452" s="814" t="s">
        <v>509</v>
      </c>
      <c r="N452" s="814"/>
      <c r="O452" s="199">
        <v>-8.46582929850518E-2</v>
      </c>
      <c r="P452" s="201"/>
      <c r="Q452" s="201"/>
      <c r="AM452" s="369"/>
      <c r="AN452" s="369"/>
      <c r="AO452" s="369"/>
      <c r="AP452" s="369"/>
      <c r="AQ452" s="369"/>
      <c r="AR452" s="369"/>
      <c r="AS452" s="369"/>
      <c r="AT452" s="369"/>
      <c r="AU452" s="369"/>
      <c r="AV452" s="369"/>
      <c r="AW452" s="369"/>
      <c r="AX452" s="369"/>
      <c r="AY452" s="369"/>
      <c r="AZ452" s="369"/>
      <c r="BA452" s="371"/>
      <c r="BB452" s="448"/>
      <c r="BC452" s="371"/>
      <c r="BD452" s="371"/>
      <c r="BE452" s="371"/>
      <c r="BF452" s="371"/>
      <c r="BG452" s="371"/>
      <c r="BH452" s="371"/>
      <c r="BI452" s="371"/>
      <c r="BJ452" s="371"/>
      <c r="BK452" s="371"/>
      <c r="BL452" s="371"/>
      <c r="BM452" s="371"/>
      <c r="BN452" s="371"/>
      <c r="BO452" s="371"/>
      <c r="BP452" s="371"/>
      <c r="BQ452" s="371"/>
      <c r="BR452" s="371"/>
      <c r="BS452" s="371"/>
      <c r="BT452" s="371"/>
      <c r="BU452" s="371"/>
      <c r="BV452" s="371"/>
      <c r="BW452" s="371"/>
      <c r="BX452" s="371"/>
      <c r="BY452" s="371"/>
      <c r="BZ452" s="372"/>
      <c r="CA452" s="372"/>
      <c r="CB452" s="372"/>
      <c r="CC452" s="372"/>
      <c r="CD452" s="372"/>
      <c r="CE452" s="372"/>
      <c r="CF452" s="372"/>
      <c r="CG452" s="372"/>
      <c r="CH452" s="372"/>
      <c r="CI452" s="372"/>
      <c r="CJ452" s="372"/>
      <c r="CK452" s="372"/>
      <c r="CL452" s="372"/>
      <c r="CM452" s="372"/>
      <c r="CN452" s="372"/>
      <c r="CO452" s="372"/>
      <c r="CP452" s="372"/>
      <c r="CQ452" s="372"/>
      <c r="CR452" s="372"/>
      <c r="CS452" s="372"/>
      <c r="CT452" s="372"/>
      <c r="CU452" s="372"/>
      <c r="CV452" s="372"/>
      <c r="CW452" s="372"/>
      <c r="CX452" s="372"/>
      <c r="CY452" s="372"/>
      <c r="CZ452" s="372"/>
    </row>
    <row r="453" s="376" customFormat="true" ht="25.15" customHeight="true" x14ac:dyDescent="0.2">
      <c r="C453" s="815" t="s">
        <v>526</v>
      </c>
      <c r="D453" s="814"/>
      <c r="E453" s="199">
        <v>3.2686928306643652E-2</v>
      </c>
      <c r="F453" s="201"/>
      <c r="G453" s="201"/>
      <c r="H453" s="814" t="s">
        <v>505</v>
      </c>
      <c r="I453" s="814"/>
      <c r="J453" s="199">
        <v>0.11151518639841818</v>
      </c>
      <c r="K453" s="201"/>
      <c r="L453" s="201"/>
      <c r="M453" s="814" t="s">
        <v>527</v>
      </c>
      <c r="N453" s="814"/>
      <c r="O453" s="199">
        <v>8.4279869540130711E-2</v>
      </c>
      <c r="P453" s="201"/>
      <c r="Q453" s="201"/>
      <c r="AM453" s="369"/>
      <c r="AN453" s="369"/>
      <c r="AO453" s="369"/>
      <c r="AP453" s="369"/>
      <c r="AQ453" s="369"/>
      <c r="AR453" s="369"/>
      <c r="AS453" s="369"/>
      <c r="AT453" s="369"/>
      <c r="AU453" s="369"/>
      <c r="AV453" s="369"/>
      <c r="AW453" s="369"/>
      <c r="AX453" s="369"/>
      <c r="AY453" s="369"/>
      <c r="AZ453" s="369"/>
      <c r="BA453" s="371"/>
      <c r="BB453" s="448"/>
      <c r="BC453" s="371"/>
      <c r="BD453" s="371"/>
      <c r="BE453" s="371"/>
      <c r="BF453" s="371"/>
      <c r="BG453" s="371"/>
      <c r="BH453" s="371"/>
      <c r="BI453" s="371"/>
      <c r="BJ453" s="371"/>
      <c r="BK453" s="371"/>
      <c r="BL453" s="371"/>
      <c r="BM453" s="371"/>
      <c r="BN453" s="371"/>
      <c r="BO453" s="371"/>
      <c r="BP453" s="371"/>
      <c r="BQ453" s="371"/>
      <c r="BR453" s="371"/>
      <c r="BS453" s="371"/>
      <c r="BT453" s="371"/>
      <c r="BU453" s="371"/>
      <c r="BV453" s="371"/>
      <c r="BW453" s="371"/>
      <c r="BX453" s="371"/>
      <c r="BY453" s="371"/>
      <c r="BZ453" s="372"/>
      <c r="CA453" s="372"/>
      <c r="CB453" s="372"/>
      <c r="CC453" s="372"/>
      <c r="CD453" s="372"/>
      <c r="CE453" s="372"/>
      <c r="CF453" s="372"/>
      <c r="CG453" s="372"/>
      <c r="CH453" s="372"/>
      <c r="CI453" s="372"/>
      <c r="CJ453" s="372"/>
      <c r="CK453" s="372"/>
      <c r="CL453" s="372"/>
      <c r="CM453" s="372"/>
      <c r="CN453" s="372"/>
      <c r="CO453" s="372"/>
      <c r="CP453" s="372"/>
      <c r="CQ453" s="372"/>
      <c r="CR453" s="372"/>
      <c r="CS453" s="372"/>
      <c r="CT453" s="372"/>
      <c r="CU453" s="372"/>
      <c r="CV453" s="372"/>
      <c r="CW453" s="372"/>
      <c r="CX453" s="372"/>
      <c r="CY453" s="372"/>
      <c r="CZ453" s="372"/>
    </row>
    <row r="454" s="376" customFormat="true" ht="25.15" customHeight="true" x14ac:dyDescent="0.2">
      <c r="C454" s="815" t="s">
        <v>528</v>
      </c>
      <c r="D454" s="814"/>
      <c r="E454" s="199">
        <v>3.1279777113716267E-2</v>
      </c>
      <c r="F454" s="201"/>
      <c r="G454" s="201"/>
      <c r="H454" s="814" t="s">
        <v>529</v>
      </c>
      <c r="I454" s="814"/>
      <c r="J454" s="199">
        <v>-0.110927193015101</v>
      </c>
      <c r="K454" s="201"/>
      <c r="L454" s="201"/>
      <c r="M454" s="814" t="s">
        <v>530</v>
      </c>
      <c r="N454" s="814"/>
      <c r="O454" s="199">
        <v>7.8099002977322932E-2</v>
      </c>
      <c r="P454" s="201"/>
      <c r="Q454" s="201"/>
      <c r="AM454" s="369"/>
      <c r="AN454" s="369"/>
      <c r="AO454" s="369"/>
      <c r="AP454" s="369"/>
      <c r="AQ454" s="369"/>
      <c r="AR454" s="369"/>
      <c r="AS454" s="369"/>
      <c r="AT454" s="369"/>
      <c r="AU454" s="369"/>
      <c r="AV454" s="369"/>
      <c r="AW454" s="369"/>
      <c r="AX454" s="369"/>
      <c r="AY454" s="369"/>
      <c r="AZ454" s="369"/>
      <c r="BA454" s="371"/>
      <c r="BB454" s="448"/>
      <c r="BC454" s="371"/>
      <c r="BD454" s="371"/>
      <c r="BE454" s="371"/>
      <c r="BF454" s="371"/>
      <c r="BG454" s="371"/>
      <c r="BH454" s="371"/>
      <c r="BI454" s="371"/>
      <c r="BJ454" s="371"/>
      <c r="BK454" s="371"/>
      <c r="BL454" s="371"/>
      <c r="BM454" s="371"/>
      <c r="BN454" s="371"/>
      <c r="BO454" s="371"/>
      <c r="BP454" s="371"/>
      <c r="BQ454" s="371"/>
      <c r="BR454" s="371"/>
      <c r="BS454" s="371"/>
      <c r="BT454" s="371"/>
      <c r="BU454" s="371"/>
      <c r="BV454" s="371"/>
      <c r="BW454" s="371"/>
      <c r="BX454" s="371"/>
      <c r="BY454" s="371"/>
      <c r="BZ454" s="372"/>
      <c r="CA454" s="372"/>
      <c r="CB454" s="372"/>
      <c r="CC454" s="372"/>
      <c r="CD454" s="372"/>
      <c r="CE454" s="372"/>
      <c r="CF454" s="372"/>
      <c r="CG454" s="372"/>
      <c r="CH454" s="372"/>
      <c r="CI454" s="372"/>
      <c r="CJ454" s="372"/>
      <c r="CK454" s="372"/>
      <c r="CL454" s="372"/>
      <c r="CM454" s="372"/>
      <c r="CN454" s="372"/>
      <c r="CO454" s="372"/>
      <c r="CP454" s="372"/>
      <c r="CQ454" s="372"/>
      <c r="CR454" s="372"/>
      <c r="CS454" s="372"/>
      <c r="CT454" s="372"/>
      <c r="CU454" s="372"/>
      <c r="CV454" s="372"/>
      <c r="CW454" s="372"/>
      <c r="CX454" s="372"/>
      <c r="CY454" s="372"/>
      <c r="CZ454" s="372"/>
    </row>
    <row r="455" s="376" customFormat="true" ht="25.15" customHeight="true" x14ac:dyDescent="0.2">
      <c r="C455" s="815" t="s">
        <v>531</v>
      </c>
      <c r="D455" s="814"/>
      <c r="E455" s="199">
        <v>-3.0420928800292582E-2</v>
      </c>
      <c r="F455" s="201"/>
      <c r="G455" s="201"/>
      <c r="H455" s="814" t="s">
        <v>510</v>
      </c>
      <c r="I455" s="814"/>
      <c r="J455" s="199">
        <v>0.10833257814823918</v>
      </c>
      <c r="K455" s="201"/>
      <c r="L455" s="201"/>
      <c r="M455" s="814" t="s">
        <v>469</v>
      </c>
      <c r="N455" s="814"/>
      <c r="O455" s="199">
        <v>7.715107363740166E-2</v>
      </c>
      <c r="P455" s="201"/>
      <c r="Q455" s="201"/>
      <c r="AM455" s="369"/>
      <c r="AN455" s="369"/>
      <c r="AO455" s="369"/>
      <c r="AP455" s="369"/>
      <c r="AQ455" s="369"/>
      <c r="AR455" s="369"/>
      <c r="AS455" s="369"/>
      <c r="AT455" s="369"/>
      <c r="AU455" s="369"/>
      <c r="AV455" s="369"/>
      <c r="AW455" s="369"/>
      <c r="AX455" s="369"/>
      <c r="AY455" s="369"/>
      <c r="AZ455" s="369"/>
      <c r="BA455" s="371"/>
      <c r="BB455" s="448"/>
      <c r="BC455" s="371"/>
      <c r="BD455" s="371"/>
      <c r="BE455" s="371"/>
      <c r="BF455" s="371"/>
      <c r="BG455" s="371"/>
      <c r="BH455" s="371"/>
      <c r="BI455" s="371"/>
      <c r="BJ455" s="371"/>
      <c r="BK455" s="371"/>
      <c r="BL455" s="371"/>
      <c r="BM455" s="371"/>
      <c r="BN455" s="371"/>
      <c r="BO455" s="371"/>
      <c r="BP455" s="371"/>
      <c r="BQ455" s="371"/>
      <c r="BR455" s="371"/>
      <c r="BS455" s="371"/>
      <c r="BT455" s="371"/>
      <c r="BU455" s="371"/>
      <c r="BV455" s="371"/>
      <c r="BW455" s="371"/>
      <c r="BX455" s="371"/>
      <c r="BY455" s="371"/>
      <c r="BZ455" s="372"/>
      <c r="CA455" s="372"/>
      <c r="CB455" s="372"/>
      <c r="CC455" s="372"/>
      <c r="CD455" s="372"/>
      <c r="CE455" s="372"/>
      <c r="CF455" s="372"/>
      <c r="CG455" s="372"/>
      <c r="CH455" s="372"/>
      <c r="CI455" s="372"/>
      <c r="CJ455" s="372"/>
      <c r="CK455" s="372"/>
      <c r="CL455" s="372"/>
      <c r="CM455" s="372"/>
      <c r="CN455" s="372"/>
      <c r="CO455" s="372"/>
      <c r="CP455" s="372"/>
      <c r="CQ455" s="372"/>
      <c r="CR455" s="372"/>
      <c r="CS455" s="372"/>
      <c r="CT455" s="372"/>
      <c r="CU455" s="372"/>
      <c r="CV455" s="372"/>
      <c r="CW455" s="372"/>
      <c r="CX455" s="372"/>
      <c r="CY455" s="372"/>
      <c r="CZ455" s="372"/>
    </row>
    <row r="456" s="376" customFormat="true" ht="25.15" customHeight="true" x14ac:dyDescent="0.2">
      <c r="C456" s="815" t="s">
        <v>532</v>
      </c>
      <c r="D456" s="814"/>
      <c r="E456" s="199">
        <v>3.03788215332981E-2</v>
      </c>
      <c r="F456" s="201"/>
      <c r="G456" s="201"/>
      <c r="H456" s="814" t="s">
        <v>522</v>
      </c>
      <c r="I456" s="814"/>
      <c r="J456" s="199">
        <v>-0.10680662960461727</v>
      </c>
      <c r="K456" s="201"/>
      <c r="L456" s="201"/>
      <c r="M456" s="814" t="s">
        <v>533</v>
      </c>
      <c r="N456" s="814"/>
      <c r="O456" s="199">
        <v>7.5204997200238016E-2</v>
      </c>
      <c r="P456" s="201"/>
      <c r="Q456" s="201"/>
      <c r="AM456" s="369"/>
      <c r="AN456" s="369"/>
      <c r="AO456" s="369"/>
      <c r="AP456" s="369"/>
      <c r="AQ456" s="369"/>
      <c r="AR456" s="369"/>
      <c r="AS456" s="369"/>
      <c r="AT456" s="369"/>
      <c r="AU456" s="369"/>
      <c r="AV456" s="369"/>
      <c r="AW456" s="369"/>
      <c r="AX456" s="369"/>
      <c r="AY456" s="369"/>
      <c r="AZ456" s="369"/>
      <c r="BA456" s="371"/>
      <c r="BB456" s="448"/>
      <c r="BC456" s="371"/>
      <c r="BD456" s="371"/>
      <c r="BE456" s="371"/>
      <c r="BF456" s="371"/>
      <c r="BG456" s="371"/>
      <c r="BH456" s="371"/>
      <c r="BI456" s="371"/>
      <c r="BJ456" s="371"/>
      <c r="BK456" s="371"/>
      <c r="BL456" s="371"/>
      <c r="BM456" s="371"/>
      <c r="BN456" s="371"/>
      <c r="BO456" s="371"/>
      <c r="BP456" s="371"/>
      <c r="BQ456" s="371"/>
      <c r="BR456" s="371"/>
      <c r="BS456" s="371"/>
      <c r="BT456" s="371"/>
      <c r="BU456" s="371"/>
      <c r="BV456" s="371"/>
      <c r="BW456" s="371"/>
      <c r="BX456" s="371"/>
      <c r="BY456" s="371"/>
      <c r="BZ456" s="372"/>
      <c r="CA456" s="372"/>
      <c r="CB456" s="372"/>
      <c r="CC456" s="372"/>
      <c r="CD456" s="372"/>
      <c r="CE456" s="372"/>
      <c r="CF456" s="372"/>
      <c r="CG456" s="372"/>
      <c r="CH456" s="372"/>
      <c r="CI456" s="372"/>
      <c r="CJ456" s="372"/>
      <c r="CK456" s="372"/>
      <c r="CL456" s="372"/>
      <c r="CM456" s="372"/>
      <c r="CN456" s="372"/>
      <c r="CO456" s="372"/>
      <c r="CP456" s="372"/>
      <c r="CQ456" s="372"/>
      <c r="CR456" s="372"/>
      <c r="CS456" s="372"/>
      <c r="CT456" s="372"/>
      <c r="CU456" s="372"/>
      <c r="CV456" s="372"/>
      <c r="CW456" s="372"/>
      <c r="CX456" s="372"/>
      <c r="CY456" s="372"/>
      <c r="CZ456" s="372"/>
    </row>
    <row r="457" s="376" customFormat="true" ht="25.15" customHeight="true" x14ac:dyDescent="0.2">
      <c r="C457" s="815" t="s">
        <v>479</v>
      </c>
      <c r="D457" s="814"/>
      <c r="E457" s="199">
        <v>-2.9903104276973659E-2</v>
      </c>
      <c r="F457" s="201"/>
      <c r="G457" s="201"/>
      <c r="H457" s="814" t="s">
        <v>487</v>
      </c>
      <c r="I457" s="814"/>
      <c r="J457" s="199">
        <v>-0.10388635869630387</v>
      </c>
      <c r="K457" s="201"/>
      <c r="L457" s="201"/>
      <c r="M457" s="814" t="s">
        <v>525</v>
      </c>
      <c r="N457" s="814"/>
      <c r="O457" s="199">
        <v>7.3506578112631726E-2</v>
      </c>
      <c r="P457" s="201"/>
      <c r="Q457" s="201"/>
      <c r="AM457" s="369"/>
      <c r="AN457" s="369"/>
      <c r="AO457" s="369"/>
      <c r="AP457" s="369"/>
      <c r="AQ457" s="369"/>
      <c r="AR457" s="369"/>
      <c r="AS457" s="369"/>
      <c r="AT457" s="369"/>
      <c r="AU457" s="369"/>
      <c r="AV457" s="369"/>
      <c r="AW457" s="369"/>
      <c r="AX457" s="369"/>
      <c r="AY457" s="369"/>
      <c r="AZ457" s="369"/>
      <c r="BA457" s="371"/>
      <c r="BB457" s="448"/>
      <c r="BC457" s="371"/>
      <c r="BD457" s="371"/>
      <c r="BE457" s="371"/>
      <c r="BF457" s="371"/>
      <c r="BG457" s="371"/>
      <c r="BH457" s="371"/>
      <c r="BI457" s="371"/>
      <c r="BJ457" s="371"/>
      <c r="BK457" s="371"/>
      <c r="BL457" s="371"/>
      <c r="BM457" s="371"/>
      <c r="BN457" s="371"/>
      <c r="BO457" s="371"/>
      <c r="BP457" s="371"/>
      <c r="BQ457" s="371"/>
      <c r="BR457" s="371"/>
      <c r="BS457" s="371"/>
      <c r="BT457" s="371"/>
      <c r="BU457" s="371"/>
      <c r="BV457" s="371"/>
      <c r="BW457" s="371"/>
      <c r="BX457" s="371"/>
      <c r="BY457" s="371"/>
      <c r="BZ457" s="372"/>
      <c r="CA457" s="372"/>
      <c r="CB457" s="372"/>
      <c r="CC457" s="372"/>
      <c r="CD457" s="372"/>
      <c r="CE457" s="372"/>
      <c r="CF457" s="372"/>
      <c r="CG457" s="372"/>
      <c r="CH457" s="372"/>
      <c r="CI457" s="372"/>
      <c r="CJ457" s="372"/>
      <c r="CK457" s="372"/>
      <c r="CL457" s="372"/>
      <c r="CM457" s="372"/>
      <c r="CN457" s="372"/>
      <c r="CO457" s="372"/>
      <c r="CP457" s="372"/>
      <c r="CQ457" s="372"/>
      <c r="CR457" s="372"/>
      <c r="CS457" s="372"/>
      <c r="CT457" s="372"/>
      <c r="CU457" s="372"/>
      <c r="CV457" s="372"/>
      <c r="CW457" s="372"/>
      <c r="CX457" s="372"/>
      <c r="CY457" s="372"/>
      <c r="CZ457" s="372"/>
    </row>
    <row r="458" s="376" customFormat="true" ht="25.15" customHeight="true" x14ac:dyDescent="0.2">
      <c r="C458" s="815" t="s">
        <v>534</v>
      </c>
      <c r="D458" s="814"/>
      <c r="E458" s="199">
        <v>2.4172064773737328E-2</v>
      </c>
      <c r="F458" s="201"/>
      <c r="G458" s="201"/>
      <c r="H458" s="814" t="s">
        <v>514</v>
      </c>
      <c r="I458" s="814"/>
      <c r="J458" s="199">
        <v>-0.10012271349993201</v>
      </c>
      <c r="K458" s="201"/>
      <c r="L458" s="201"/>
      <c r="M458" s="814" t="s">
        <v>535</v>
      </c>
      <c r="N458" s="814"/>
      <c r="O458" s="199">
        <v>7.0336351347769152E-2</v>
      </c>
      <c r="P458" s="201"/>
      <c r="Q458" s="201"/>
      <c r="AM458" s="369"/>
      <c r="AN458" s="369"/>
      <c r="AO458" s="369"/>
      <c r="AP458" s="369"/>
      <c r="AQ458" s="369"/>
      <c r="AR458" s="369"/>
      <c r="AS458" s="369"/>
      <c r="AT458" s="369"/>
      <c r="AU458" s="369"/>
      <c r="AV458" s="369"/>
      <c r="AW458" s="369"/>
      <c r="AX458" s="369"/>
      <c r="AY458" s="369"/>
      <c r="AZ458" s="369"/>
      <c r="BA458" s="371"/>
      <c r="BB458" s="448"/>
      <c r="BC458" s="371"/>
      <c r="BD458" s="371"/>
      <c r="BE458" s="371"/>
      <c r="BF458" s="371"/>
      <c r="BG458" s="371"/>
      <c r="BH458" s="371"/>
      <c r="BI458" s="371"/>
      <c r="BJ458" s="371"/>
      <c r="BK458" s="371"/>
      <c r="BL458" s="371"/>
      <c r="BM458" s="371"/>
      <c r="BN458" s="371"/>
      <c r="BO458" s="371"/>
      <c r="BP458" s="371"/>
      <c r="BQ458" s="371"/>
      <c r="BR458" s="371"/>
      <c r="BS458" s="371"/>
      <c r="BT458" s="371"/>
      <c r="BU458" s="371"/>
      <c r="BV458" s="371"/>
      <c r="BW458" s="371"/>
      <c r="BX458" s="371"/>
      <c r="BY458" s="371"/>
      <c r="BZ458" s="372"/>
      <c r="CA458" s="372"/>
      <c r="CB458" s="372"/>
      <c r="CC458" s="372"/>
      <c r="CD458" s="372"/>
      <c r="CE458" s="372"/>
      <c r="CF458" s="372"/>
      <c r="CG458" s="372"/>
      <c r="CH458" s="372"/>
      <c r="CI458" s="372"/>
      <c r="CJ458" s="372"/>
      <c r="CK458" s="372"/>
      <c r="CL458" s="372"/>
      <c r="CM458" s="372"/>
      <c r="CN458" s="372"/>
      <c r="CO458" s="372"/>
      <c r="CP458" s="372"/>
      <c r="CQ458" s="372"/>
      <c r="CR458" s="372"/>
      <c r="CS458" s="372"/>
      <c r="CT458" s="372"/>
      <c r="CU458" s="372"/>
      <c r="CV458" s="372"/>
      <c r="CW458" s="372"/>
      <c r="CX458" s="372"/>
      <c r="CY458" s="372"/>
      <c r="CZ458" s="372"/>
    </row>
    <row r="459" s="376" customFormat="true" ht="25.15" customHeight="true" x14ac:dyDescent="0.2">
      <c r="C459" s="815" t="s">
        <v>536</v>
      </c>
      <c r="D459" s="814"/>
      <c r="E459" s="199">
        <v>2.3564403385350936E-2</v>
      </c>
      <c r="F459" s="201"/>
      <c r="G459" s="201"/>
      <c r="H459" s="814" t="s">
        <v>527</v>
      </c>
      <c r="I459" s="814"/>
      <c r="J459" s="199">
        <v>-8.7011024114310595E-2</v>
      </c>
      <c r="K459" s="201"/>
      <c r="L459" s="201"/>
      <c r="M459" s="814" t="s">
        <v>514</v>
      </c>
      <c r="N459" s="814"/>
      <c r="O459" s="199">
        <v>-6.7988121878732946E-2</v>
      </c>
      <c r="P459" s="201"/>
      <c r="Q459" s="201"/>
      <c r="AM459" s="369"/>
      <c r="AN459" s="369"/>
      <c r="AO459" s="369"/>
      <c r="AP459" s="369"/>
      <c r="AQ459" s="369"/>
      <c r="AR459" s="369"/>
      <c r="AS459" s="369"/>
      <c r="AT459" s="369"/>
      <c r="AU459" s="369"/>
      <c r="AV459" s="369"/>
      <c r="AW459" s="369"/>
      <c r="AX459" s="369"/>
      <c r="AY459" s="369"/>
      <c r="AZ459" s="369"/>
      <c r="BA459" s="371"/>
      <c r="BB459" s="448"/>
      <c r="BC459" s="371"/>
      <c r="BD459" s="371"/>
      <c r="BE459" s="371"/>
      <c r="BF459" s="371"/>
      <c r="BG459" s="371"/>
      <c r="BH459" s="371"/>
      <c r="BI459" s="371"/>
      <c r="BJ459" s="371"/>
      <c r="BK459" s="371"/>
      <c r="BL459" s="371"/>
      <c r="BM459" s="371"/>
      <c r="BN459" s="371"/>
      <c r="BO459" s="371"/>
      <c r="BP459" s="371"/>
      <c r="BQ459" s="371"/>
      <c r="BR459" s="371"/>
      <c r="BS459" s="371"/>
      <c r="BT459" s="371"/>
      <c r="BU459" s="371"/>
      <c r="BV459" s="371"/>
      <c r="BW459" s="371"/>
      <c r="BX459" s="371"/>
      <c r="BY459" s="371"/>
      <c r="BZ459" s="372"/>
      <c r="CA459" s="372"/>
      <c r="CB459" s="372"/>
      <c r="CC459" s="372"/>
      <c r="CD459" s="372"/>
      <c r="CE459" s="372"/>
      <c r="CF459" s="372"/>
      <c r="CG459" s="372"/>
      <c r="CH459" s="372"/>
      <c r="CI459" s="372"/>
      <c r="CJ459" s="372"/>
      <c r="CK459" s="372"/>
      <c r="CL459" s="372"/>
      <c r="CM459" s="372"/>
      <c r="CN459" s="372"/>
      <c r="CO459" s="372"/>
      <c r="CP459" s="372"/>
      <c r="CQ459" s="372"/>
      <c r="CR459" s="372"/>
      <c r="CS459" s="372"/>
      <c r="CT459" s="372"/>
      <c r="CU459" s="372"/>
      <c r="CV459" s="372"/>
      <c r="CW459" s="372"/>
      <c r="CX459" s="372"/>
      <c r="CY459" s="372"/>
      <c r="CZ459" s="372"/>
    </row>
    <row r="460" s="376" customFormat="true" ht="25.15" customHeight="true" x14ac:dyDescent="0.2">
      <c r="C460" s="815" t="s">
        <v>537</v>
      </c>
      <c r="D460" s="814"/>
      <c r="E460" s="199">
        <v>-2.1359236723075607E-2</v>
      </c>
      <c r="F460" s="201"/>
      <c r="G460" s="201"/>
      <c r="H460" s="814" t="s">
        <v>521</v>
      </c>
      <c r="I460" s="814"/>
      <c r="J460" s="199">
        <v>-8.6183520669576366E-2</v>
      </c>
      <c r="K460" s="201"/>
      <c r="L460" s="201"/>
      <c r="M460" s="814" t="s">
        <v>523</v>
      </c>
      <c r="N460" s="814"/>
      <c r="O460" s="199">
        <v>-6.7509590715666853E-2</v>
      </c>
      <c r="P460" s="201"/>
      <c r="Q460" s="201"/>
      <c r="AM460" s="369"/>
      <c r="AN460" s="369"/>
      <c r="AO460" s="369"/>
      <c r="AP460" s="369"/>
      <c r="AQ460" s="369"/>
      <c r="AR460" s="369"/>
      <c r="AS460" s="369"/>
      <c r="AT460" s="369"/>
      <c r="AU460" s="369"/>
      <c r="AV460" s="369"/>
      <c r="AW460" s="369"/>
      <c r="AX460" s="369"/>
      <c r="AY460" s="369"/>
      <c r="AZ460" s="369"/>
      <c r="BA460" s="371"/>
      <c r="BB460" s="448"/>
      <c r="BC460" s="371"/>
      <c r="BD460" s="371"/>
      <c r="BE460" s="371"/>
      <c r="BF460" s="371"/>
      <c r="BG460" s="371"/>
      <c r="BH460" s="371"/>
      <c r="BI460" s="371"/>
      <c r="BJ460" s="371"/>
      <c r="BK460" s="371"/>
      <c r="BL460" s="371"/>
      <c r="BM460" s="371"/>
      <c r="BN460" s="371"/>
      <c r="BO460" s="371"/>
      <c r="BP460" s="371"/>
      <c r="BQ460" s="371"/>
      <c r="BR460" s="371"/>
      <c r="BS460" s="371"/>
      <c r="BT460" s="371"/>
      <c r="BU460" s="371"/>
      <c r="BV460" s="371"/>
      <c r="BW460" s="371"/>
      <c r="BX460" s="371"/>
      <c r="BY460" s="371"/>
      <c r="BZ460" s="372"/>
      <c r="CA460" s="372"/>
      <c r="CB460" s="372"/>
      <c r="CC460" s="372"/>
      <c r="CD460" s="372"/>
      <c r="CE460" s="372"/>
      <c r="CF460" s="372"/>
      <c r="CG460" s="372"/>
      <c r="CH460" s="372"/>
      <c r="CI460" s="372"/>
      <c r="CJ460" s="372"/>
      <c r="CK460" s="372"/>
      <c r="CL460" s="372"/>
      <c r="CM460" s="372"/>
      <c r="CN460" s="372"/>
      <c r="CO460" s="372"/>
      <c r="CP460" s="372"/>
      <c r="CQ460" s="372"/>
      <c r="CR460" s="372"/>
      <c r="CS460" s="372"/>
      <c r="CT460" s="372"/>
      <c r="CU460" s="372"/>
      <c r="CV460" s="372"/>
      <c r="CW460" s="372"/>
      <c r="CX460" s="372"/>
      <c r="CY460" s="372"/>
      <c r="CZ460" s="372"/>
    </row>
    <row r="461" s="376" customFormat="true" ht="25.15" customHeight="true" x14ac:dyDescent="0.2">
      <c r="C461" s="815" t="s">
        <v>538</v>
      </c>
      <c r="D461" s="814"/>
      <c r="E461" s="199">
        <v>-2.0118400665528741E-2</v>
      </c>
      <c r="F461" s="201"/>
      <c r="G461" s="201"/>
      <c r="H461" s="814" t="s">
        <v>481</v>
      </c>
      <c r="I461" s="814"/>
      <c r="J461" s="199">
        <v>-8.5314278622395393E-2</v>
      </c>
      <c r="K461" s="201"/>
      <c r="L461" s="201"/>
      <c r="M461" s="814" t="s">
        <v>317</v>
      </c>
      <c r="N461" s="814"/>
      <c r="O461" s="199">
        <v>-6.54110082653553E-2</v>
      </c>
      <c r="P461" s="201"/>
      <c r="Q461" s="201"/>
      <c r="AM461" s="369"/>
      <c r="AN461" s="369"/>
      <c r="AO461" s="369"/>
      <c r="AP461" s="369"/>
      <c r="AQ461" s="369"/>
      <c r="AR461" s="369"/>
      <c r="AS461" s="369"/>
      <c r="AT461" s="369"/>
      <c r="AU461" s="369"/>
      <c r="AV461" s="369"/>
      <c r="AW461" s="369"/>
      <c r="AX461" s="369"/>
      <c r="AY461" s="369"/>
      <c r="AZ461" s="369"/>
      <c r="BA461" s="371"/>
      <c r="BB461" s="448"/>
      <c r="BC461" s="371"/>
      <c r="BD461" s="371"/>
      <c r="BE461" s="371"/>
      <c r="BF461" s="371"/>
      <c r="BG461" s="371"/>
      <c r="BH461" s="371"/>
      <c r="BI461" s="371"/>
      <c r="BJ461" s="371"/>
      <c r="BK461" s="371"/>
      <c r="BL461" s="371"/>
      <c r="BM461" s="371"/>
      <c r="BN461" s="371"/>
      <c r="BO461" s="371"/>
      <c r="BP461" s="371"/>
      <c r="BQ461" s="371"/>
      <c r="BR461" s="371"/>
      <c r="BS461" s="371"/>
      <c r="BT461" s="371"/>
      <c r="BU461" s="371"/>
      <c r="BV461" s="371"/>
      <c r="BW461" s="371"/>
      <c r="BX461" s="371"/>
      <c r="BY461" s="371"/>
      <c r="BZ461" s="372"/>
      <c r="CA461" s="372"/>
      <c r="CB461" s="372"/>
      <c r="CC461" s="372"/>
      <c r="CD461" s="372"/>
      <c r="CE461" s="372"/>
      <c r="CF461" s="372"/>
      <c r="CG461" s="372"/>
      <c r="CH461" s="372"/>
      <c r="CI461" s="372"/>
      <c r="CJ461" s="372"/>
      <c r="CK461" s="372"/>
      <c r="CL461" s="372"/>
      <c r="CM461" s="372"/>
      <c r="CN461" s="372"/>
      <c r="CO461" s="372"/>
      <c r="CP461" s="372"/>
      <c r="CQ461" s="372"/>
      <c r="CR461" s="372"/>
      <c r="CS461" s="372"/>
      <c r="CT461" s="372"/>
      <c r="CU461" s="372"/>
      <c r="CV461" s="372"/>
      <c r="CW461" s="372"/>
      <c r="CX461" s="372"/>
      <c r="CY461" s="372"/>
      <c r="CZ461" s="372"/>
    </row>
    <row r="462" s="376" customFormat="true" ht="25.15" customHeight="true" x14ac:dyDescent="0.2">
      <c r="C462" s="815" t="s">
        <v>530</v>
      </c>
      <c r="D462" s="814"/>
      <c r="E462" s="199">
        <v>1.890571712255212E-2</v>
      </c>
      <c r="F462" s="201"/>
      <c r="G462" s="201"/>
      <c r="H462" s="814" t="s">
        <v>480</v>
      </c>
      <c r="I462" s="814"/>
      <c r="J462" s="199">
        <v>-7.8333748670576853E-2</v>
      </c>
      <c r="K462" s="201"/>
      <c r="L462" s="201"/>
      <c r="M462" s="814" t="s">
        <v>539</v>
      </c>
      <c r="N462" s="814"/>
      <c r="O462" s="199">
        <v>6.2087197285753536E-2</v>
      </c>
      <c r="P462" s="201"/>
      <c r="Q462" s="201"/>
      <c r="AM462" s="369"/>
      <c r="AN462" s="369"/>
      <c r="AO462" s="369"/>
      <c r="AP462" s="369"/>
      <c r="AQ462" s="369"/>
      <c r="AR462" s="369"/>
      <c r="AS462" s="369"/>
      <c r="AT462" s="369"/>
      <c r="AU462" s="369"/>
      <c r="AV462" s="369"/>
      <c r="AW462" s="369"/>
      <c r="AX462" s="369"/>
      <c r="AY462" s="369"/>
      <c r="AZ462" s="369"/>
      <c r="BA462" s="371"/>
      <c r="BB462" s="448"/>
      <c r="BC462" s="371"/>
      <c r="BD462" s="371"/>
      <c r="BE462" s="371"/>
      <c r="BF462" s="371"/>
      <c r="BG462" s="371"/>
      <c r="BH462" s="371"/>
      <c r="BI462" s="371"/>
      <c r="BJ462" s="371"/>
      <c r="BK462" s="371"/>
      <c r="BL462" s="371"/>
      <c r="BM462" s="371"/>
      <c r="BN462" s="371"/>
      <c r="BO462" s="371"/>
      <c r="BP462" s="371"/>
      <c r="BQ462" s="371"/>
      <c r="BR462" s="371"/>
      <c r="BS462" s="371"/>
      <c r="BT462" s="371"/>
      <c r="BU462" s="371"/>
      <c r="BV462" s="371"/>
      <c r="BW462" s="371"/>
      <c r="BX462" s="371"/>
      <c r="BY462" s="371"/>
      <c r="BZ462" s="372"/>
      <c r="CA462" s="372"/>
      <c r="CB462" s="372"/>
      <c r="CC462" s="372"/>
      <c r="CD462" s="372"/>
      <c r="CE462" s="372"/>
      <c r="CF462" s="372"/>
      <c r="CG462" s="372"/>
      <c r="CH462" s="372"/>
      <c r="CI462" s="372"/>
      <c r="CJ462" s="372"/>
      <c r="CK462" s="372"/>
      <c r="CL462" s="372"/>
      <c r="CM462" s="372"/>
      <c r="CN462" s="372"/>
      <c r="CO462" s="372"/>
      <c r="CP462" s="372"/>
      <c r="CQ462" s="372"/>
      <c r="CR462" s="372"/>
      <c r="CS462" s="372"/>
      <c r="CT462" s="372"/>
      <c r="CU462" s="372"/>
      <c r="CV462" s="372"/>
      <c r="CW462" s="372"/>
      <c r="CX462" s="372"/>
      <c r="CY462" s="372"/>
      <c r="CZ462" s="372"/>
    </row>
    <row r="463" s="376" customFormat="true" ht="25.15" customHeight="true" x14ac:dyDescent="0.2">
      <c r="C463" s="815" t="s">
        <v>540</v>
      </c>
      <c r="D463" s="814"/>
      <c r="E463" s="199">
        <v>-1.6181546483982991E-2</v>
      </c>
      <c r="F463" s="201"/>
      <c r="G463" s="201"/>
      <c r="H463" s="814" t="s">
        <v>486</v>
      </c>
      <c r="I463" s="814"/>
      <c r="J463" s="199">
        <v>-6.5962015791111481E-2</v>
      </c>
      <c r="K463" s="201"/>
      <c r="L463" s="201"/>
      <c r="M463" s="814" t="s">
        <v>536</v>
      </c>
      <c r="N463" s="814"/>
      <c r="O463" s="199">
        <v>6.0976468501534584E-2</v>
      </c>
      <c r="P463" s="201"/>
      <c r="Q463" s="201"/>
      <c r="AM463" s="369"/>
      <c r="AN463" s="369"/>
      <c r="AO463" s="369"/>
      <c r="AP463" s="369"/>
      <c r="AQ463" s="369"/>
      <c r="AR463" s="369"/>
      <c r="AS463" s="369"/>
      <c r="AT463" s="369"/>
      <c r="AU463" s="369"/>
      <c r="AV463" s="369"/>
      <c r="AW463" s="369"/>
      <c r="AX463" s="369"/>
      <c r="AY463" s="369"/>
      <c r="AZ463" s="369"/>
      <c r="BA463" s="371"/>
      <c r="BB463" s="448"/>
      <c r="BC463" s="371"/>
      <c r="BD463" s="371"/>
      <c r="BE463" s="371"/>
      <c r="BF463" s="371"/>
      <c r="BG463" s="371"/>
      <c r="BH463" s="371"/>
      <c r="BI463" s="371"/>
      <c r="BJ463" s="371"/>
      <c r="BK463" s="371"/>
      <c r="BL463" s="371"/>
      <c r="BM463" s="371"/>
      <c r="BN463" s="371"/>
      <c r="BO463" s="371"/>
      <c r="BP463" s="371"/>
      <c r="BQ463" s="371"/>
      <c r="BR463" s="371"/>
      <c r="BS463" s="371"/>
      <c r="BT463" s="371"/>
      <c r="BU463" s="371"/>
      <c r="BV463" s="371"/>
      <c r="BW463" s="371"/>
      <c r="BX463" s="371"/>
      <c r="BY463" s="371"/>
      <c r="BZ463" s="372"/>
      <c r="CA463" s="372"/>
      <c r="CB463" s="372"/>
      <c r="CC463" s="372"/>
      <c r="CD463" s="372"/>
      <c r="CE463" s="372"/>
      <c r="CF463" s="372"/>
      <c r="CG463" s="372"/>
      <c r="CH463" s="372"/>
      <c r="CI463" s="372"/>
      <c r="CJ463" s="372"/>
      <c r="CK463" s="372"/>
      <c r="CL463" s="372"/>
      <c r="CM463" s="372"/>
      <c r="CN463" s="372"/>
      <c r="CO463" s="372"/>
      <c r="CP463" s="372"/>
      <c r="CQ463" s="372"/>
      <c r="CR463" s="372"/>
      <c r="CS463" s="372"/>
      <c r="CT463" s="372"/>
      <c r="CU463" s="372"/>
      <c r="CV463" s="372"/>
      <c r="CW463" s="372"/>
      <c r="CX463" s="372"/>
      <c r="CY463" s="372"/>
      <c r="CZ463" s="372"/>
    </row>
    <row r="464" s="376" customFormat="true" ht="25.15" customHeight="true" x14ac:dyDescent="0.2">
      <c r="C464" s="815" t="s">
        <v>541</v>
      </c>
      <c r="D464" s="814"/>
      <c r="E464" s="199">
        <v>-1.5035134853953042E-2</v>
      </c>
      <c r="F464" s="201"/>
      <c r="G464" s="201"/>
      <c r="H464" s="814" t="s">
        <v>539</v>
      </c>
      <c r="I464" s="814"/>
      <c r="J464" s="199">
        <v>-6.5661708730417129E-2</v>
      </c>
      <c r="K464" s="201"/>
      <c r="L464" s="201"/>
      <c r="M464" s="814" t="s">
        <v>540</v>
      </c>
      <c r="N464" s="814"/>
      <c r="O464" s="199">
        <v>5.7175947185493882E-2</v>
      </c>
      <c r="P464" s="201"/>
      <c r="Q464" s="201"/>
      <c r="AM464" s="369"/>
      <c r="AN464" s="369"/>
      <c r="AO464" s="369"/>
      <c r="AP464" s="369"/>
      <c r="AQ464" s="369"/>
      <c r="AR464" s="369"/>
      <c r="AS464" s="369"/>
      <c r="AT464" s="369"/>
      <c r="AU464" s="369"/>
      <c r="AV464" s="369"/>
      <c r="AW464" s="369"/>
      <c r="AX464" s="369"/>
      <c r="AY464" s="369"/>
      <c r="AZ464" s="369"/>
      <c r="BA464" s="371"/>
      <c r="BB464" s="448"/>
      <c r="BC464" s="371"/>
      <c r="BD464" s="371"/>
      <c r="BE464" s="371"/>
      <c r="BF464" s="371"/>
      <c r="BG464" s="371"/>
      <c r="BH464" s="371"/>
      <c r="BI464" s="371"/>
      <c r="BJ464" s="371"/>
      <c r="BK464" s="371"/>
      <c r="BL464" s="371"/>
      <c r="BM464" s="371"/>
      <c r="BN464" s="371"/>
      <c r="BO464" s="371"/>
      <c r="BP464" s="371"/>
      <c r="BQ464" s="371"/>
      <c r="BR464" s="371"/>
      <c r="BS464" s="371"/>
      <c r="BT464" s="371"/>
      <c r="BU464" s="371"/>
      <c r="BV464" s="371"/>
      <c r="BW464" s="371"/>
      <c r="BX464" s="371"/>
      <c r="BY464" s="371"/>
      <c r="BZ464" s="372"/>
      <c r="CA464" s="372"/>
      <c r="CB464" s="372"/>
      <c r="CC464" s="372"/>
      <c r="CD464" s="372"/>
      <c r="CE464" s="372"/>
      <c r="CF464" s="372"/>
      <c r="CG464" s="372"/>
      <c r="CH464" s="372"/>
      <c r="CI464" s="372"/>
      <c r="CJ464" s="372"/>
      <c r="CK464" s="372"/>
      <c r="CL464" s="372"/>
      <c r="CM464" s="372"/>
      <c r="CN464" s="372"/>
      <c r="CO464" s="372"/>
      <c r="CP464" s="372"/>
      <c r="CQ464" s="372"/>
      <c r="CR464" s="372"/>
      <c r="CS464" s="372"/>
      <c r="CT464" s="372"/>
      <c r="CU464" s="372"/>
      <c r="CV464" s="372"/>
      <c r="CW464" s="372"/>
      <c r="CX464" s="372"/>
      <c r="CY464" s="372"/>
      <c r="CZ464" s="372"/>
    </row>
    <row r="465" s="376" customFormat="true" ht="25.15" customHeight="true" x14ac:dyDescent="0.2">
      <c r="C465" s="815" t="s">
        <v>542</v>
      </c>
      <c r="D465" s="814"/>
      <c r="E465" s="199">
        <v>1.3405071681477445E-2</v>
      </c>
      <c r="F465" s="201"/>
      <c r="G465" s="201"/>
      <c r="H465" s="814" t="s">
        <v>495</v>
      </c>
      <c r="I465" s="814"/>
      <c r="J465" s="199">
        <v>-6.3205527622077179E-2</v>
      </c>
      <c r="K465" s="201"/>
      <c r="L465" s="201"/>
      <c r="M465" s="814" t="s">
        <v>512</v>
      </c>
      <c r="N465" s="814"/>
      <c r="O465" s="199">
        <v>5.3729154496519493E-2</v>
      </c>
      <c r="P465" s="201"/>
      <c r="Q465" s="201"/>
      <c r="AM465" s="369"/>
      <c r="AN465" s="369"/>
      <c r="AO465" s="369"/>
      <c r="AP465" s="369"/>
      <c r="AQ465" s="369"/>
      <c r="AR465" s="369"/>
      <c r="AS465" s="369"/>
      <c r="AT465" s="369"/>
      <c r="AU465" s="369"/>
      <c r="AV465" s="369"/>
      <c r="AW465" s="369"/>
      <c r="AX465" s="369"/>
      <c r="AY465" s="369"/>
      <c r="AZ465" s="369"/>
      <c r="BA465" s="371"/>
      <c r="BB465" s="448"/>
      <c r="BC465" s="371"/>
      <c r="BD465" s="371"/>
      <c r="BE465" s="371"/>
      <c r="BF465" s="371"/>
      <c r="BG465" s="371"/>
      <c r="BH465" s="371"/>
      <c r="BI465" s="371"/>
      <c r="BJ465" s="371"/>
      <c r="BK465" s="371"/>
      <c r="BL465" s="371"/>
      <c r="BM465" s="371"/>
      <c r="BN465" s="371"/>
      <c r="BO465" s="371"/>
      <c r="BP465" s="371"/>
      <c r="BQ465" s="371"/>
      <c r="BR465" s="371"/>
      <c r="BS465" s="371"/>
      <c r="BT465" s="371"/>
      <c r="BU465" s="371"/>
      <c r="BV465" s="371"/>
      <c r="BW465" s="371"/>
      <c r="BX465" s="371"/>
      <c r="BY465" s="371"/>
      <c r="BZ465" s="372"/>
      <c r="CA465" s="372"/>
      <c r="CB465" s="372"/>
      <c r="CC465" s="372"/>
      <c r="CD465" s="372"/>
      <c r="CE465" s="372"/>
      <c r="CF465" s="372"/>
      <c r="CG465" s="372"/>
      <c r="CH465" s="372"/>
      <c r="CI465" s="372"/>
      <c r="CJ465" s="372"/>
      <c r="CK465" s="372"/>
      <c r="CL465" s="372"/>
      <c r="CM465" s="372"/>
      <c r="CN465" s="372"/>
      <c r="CO465" s="372"/>
      <c r="CP465" s="372"/>
      <c r="CQ465" s="372"/>
      <c r="CR465" s="372"/>
      <c r="CS465" s="372"/>
      <c r="CT465" s="372"/>
      <c r="CU465" s="372"/>
      <c r="CV465" s="372"/>
      <c r="CW465" s="372"/>
      <c r="CX465" s="372"/>
      <c r="CY465" s="372"/>
      <c r="CZ465" s="372"/>
    </row>
    <row r="466" s="376" customFormat="true" ht="25.15" customHeight="true" x14ac:dyDescent="0.2">
      <c r="C466" s="815" t="s">
        <v>543</v>
      </c>
      <c r="D466" s="814"/>
      <c r="E466" s="199">
        <v>1.2657523484729639E-2</v>
      </c>
      <c r="F466" s="201"/>
      <c r="G466" s="201"/>
      <c r="H466" s="814" t="s">
        <v>531</v>
      </c>
      <c r="I466" s="814"/>
      <c r="J466" s="199">
        <v>-6.1935673649042795E-2</v>
      </c>
      <c r="K466" s="201"/>
      <c r="L466" s="201"/>
      <c r="M466" s="814" t="s">
        <v>501</v>
      </c>
      <c r="N466" s="814"/>
      <c r="O466" s="199">
        <v>-5.3092613848760566E-2</v>
      </c>
      <c r="P466" s="201"/>
      <c r="Q466" s="201"/>
      <c r="AM466" s="369"/>
      <c r="AN466" s="369"/>
      <c r="AO466" s="369"/>
      <c r="AP466" s="369"/>
      <c r="AQ466" s="369"/>
      <c r="AR466" s="369"/>
      <c r="AS466" s="369"/>
      <c r="AT466" s="369"/>
      <c r="AU466" s="369"/>
      <c r="AV466" s="369"/>
      <c r="AW466" s="369"/>
      <c r="AX466" s="369"/>
      <c r="AY466" s="369"/>
      <c r="AZ466" s="369"/>
      <c r="BA466" s="371"/>
      <c r="BB466" s="448"/>
      <c r="BC466" s="371"/>
      <c r="BD466" s="371"/>
      <c r="BE466" s="371"/>
      <c r="BF466" s="371"/>
      <c r="BG466" s="371"/>
      <c r="BH466" s="371"/>
      <c r="BI466" s="371"/>
      <c r="BJ466" s="371"/>
      <c r="BK466" s="371"/>
      <c r="BL466" s="371"/>
      <c r="BM466" s="371"/>
      <c r="BN466" s="371"/>
      <c r="BO466" s="371"/>
      <c r="BP466" s="371"/>
      <c r="BQ466" s="371"/>
      <c r="BR466" s="371"/>
      <c r="BS466" s="371"/>
      <c r="BT466" s="371"/>
      <c r="BU466" s="371"/>
      <c r="BV466" s="371"/>
      <c r="BW466" s="371"/>
      <c r="BX466" s="371"/>
      <c r="BY466" s="371"/>
      <c r="BZ466" s="372"/>
      <c r="CA466" s="372"/>
      <c r="CB466" s="372"/>
      <c r="CC466" s="372"/>
      <c r="CD466" s="372"/>
      <c r="CE466" s="372"/>
      <c r="CF466" s="372"/>
      <c r="CG466" s="372"/>
      <c r="CH466" s="372"/>
      <c r="CI466" s="372"/>
      <c r="CJ466" s="372"/>
      <c r="CK466" s="372"/>
      <c r="CL466" s="372"/>
      <c r="CM466" s="372"/>
      <c r="CN466" s="372"/>
      <c r="CO466" s="372"/>
      <c r="CP466" s="372"/>
      <c r="CQ466" s="372"/>
      <c r="CR466" s="372"/>
      <c r="CS466" s="372"/>
      <c r="CT466" s="372"/>
      <c r="CU466" s="372"/>
      <c r="CV466" s="372"/>
      <c r="CW466" s="372"/>
      <c r="CX466" s="372"/>
      <c r="CY466" s="372"/>
      <c r="CZ466" s="372"/>
    </row>
    <row r="467" s="376" customFormat="true" ht="25.15" customHeight="true" x14ac:dyDescent="0.2">
      <c r="C467" s="815" t="s">
        <v>499</v>
      </c>
      <c r="D467" s="814"/>
      <c r="E467" s="199">
        <v>-7.025775822099763E-3</v>
      </c>
      <c r="F467" s="201"/>
      <c r="G467" s="201"/>
      <c r="H467" s="814" t="s">
        <v>512</v>
      </c>
      <c r="I467" s="814"/>
      <c r="J467" s="199">
        <v>5.801258591366025E-2</v>
      </c>
      <c r="K467" s="201"/>
      <c r="L467" s="201"/>
      <c r="M467" s="814" t="s">
        <v>497</v>
      </c>
      <c r="N467" s="814"/>
      <c r="O467" s="199">
        <v>4.2677955430262295E-2</v>
      </c>
      <c r="P467" s="201"/>
      <c r="Q467" s="201"/>
      <c r="AM467" s="369"/>
      <c r="AN467" s="369"/>
      <c r="AO467" s="369"/>
      <c r="AP467" s="369"/>
      <c r="AQ467" s="369"/>
      <c r="AR467" s="369"/>
      <c r="AS467" s="369"/>
      <c r="AT467" s="369"/>
      <c r="AU467" s="369"/>
      <c r="AV467" s="369"/>
      <c r="AW467" s="369"/>
      <c r="AX467" s="369"/>
      <c r="AY467" s="369"/>
      <c r="AZ467" s="369"/>
      <c r="BA467" s="371"/>
      <c r="BB467" s="448"/>
      <c r="BC467" s="371"/>
      <c r="BD467" s="371"/>
      <c r="BE467" s="371"/>
      <c r="BF467" s="371"/>
      <c r="BG467" s="371"/>
      <c r="BH467" s="371"/>
      <c r="BI467" s="371"/>
      <c r="BJ467" s="371"/>
      <c r="BK467" s="371"/>
      <c r="BL467" s="371"/>
      <c r="BM467" s="371"/>
      <c r="BN467" s="371"/>
      <c r="BO467" s="371"/>
      <c r="BP467" s="371"/>
      <c r="BQ467" s="371"/>
      <c r="BR467" s="371"/>
      <c r="BS467" s="371"/>
      <c r="BT467" s="371"/>
      <c r="BU467" s="371"/>
      <c r="BV467" s="371"/>
      <c r="BW467" s="371"/>
      <c r="BX467" s="371"/>
      <c r="BY467" s="371"/>
      <c r="BZ467" s="372"/>
      <c r="CA467" s="372"/>
      <c r="CB467" s="372"/>
      <c r="CC467" s="372"/>
      <c r="CD467" s="372"/>
      <c r="CE467" s="372"/>
      <c r="CF467" s="372"/>
      <c r="CG467" s="372"/>
      <c r="CH467" s="372"/>
      <c r="CI467" s="372"/>
      <c r="CJ467" s="372"/>
      <c r="CK467" s="372"/>
      <c r="CL467" s="372"/>
      <c r="CM467" s="372"/>
      <c r="CN467" s="372"/>
      <c r="CO467" s="372"/>
      <c r="CP467" s="372"/>
      <c r="CQ467" s="372"/>
      <c r="CR467" s="372"/>
      <c r="CS467" s="372"/>
      <c r="CT467" s="372"/>
      <c r="CU467" s="372"/>
      <c r="CV467" s="372"/>
      <c r="CW467" s="372"/>
      <c r="CX467" s="372"/>
      <c r="CY467" s="372"/>
      <c r="CZ467" s="372"/>
    </row>
    <row r="468" s="376" customFormat="true" ht="25.15" customHeight="true" x14ac:dyDescent="0.2">
      <c r="C468" s="815" t="s">
        <v>544</v>
      </c>
      <c r="D468" s="814"/>
      <c r="E468" s="199">
        <v>-7.0030771972885344E-3</v>
      </c>
      <c r="F468" s="201"/>
      <c r="G468" s="201"/>
      <c r="H468" s="814" t="s">
        <v>540</v>
      </c>
      <c r="I468" s="814"/>
      <c r="J468" s="199">
        <v>-5.8009568086297536E-2</v>
      </c>
      <c r="K468" s="201"/>
      <c r="L468" s="201"/>
      <c r="M468" s="814" t="s">
        <v>545</v>
      </c>
      <c r="N468" s="814"/>
      <c r="O468" s="199">
        <v>4.0694015315722552E-2</v>
      </c>
      <c r="P468" s="201"/>
      <c r="Q468" s="201"/>
      <c r="AM468" s="369"/>
      <c r="AN468" s="369"/>
      <c r="AO468" s="369"/>
      <c r="AP468" s="369"/>
      <c r="AQ468" s="369"/>
      <c r="AR468" s="369"/>
      <c r="AS468" s="369"/>
      <c r="AT468" s="369"/>
      <c r="AU468" s="369"/>
      <c r="AV468" s="369"/>
      <c r="AW468" s="369"/>
      <c r="AX468" s="369"/>
      <c r="AY468" s="369"/>
      <c r="AZ468" s="369"/>
      <c r="BA468" s="371"/>
      <c r="BB468" s="448"/>
      <c r="BC468" s="371"/>
      <c r="BD468" s="371"/>
      <c r="BE468" s="371"/>
      <c r="BF468" s="371"/>
      <c r="BG468" s="371"/>
      <c r="BH468" s="371"/>
      <c r="BI468" s="371"/>
      <c r="BJ468" s="371"/>
      <c r="BK468" s="371"/>
      <c r="BL468" s="371"/>
      <c r="BM468" s="371"/>
      <c r="BN468" s="371"/>
      <c r="BO468" s="371"/>
      <c r="BP468" s="371"/>
      <c r="BQ468" s="371"/>
      <c r="BR468" s="371"/>
      <c r="BS468" s="371"/>
      <c r="BT468" s="371"/>
      <c r="BU468" s="371"/>
      <c r="BV468" s="371"/>
      <c r="BW468" s="371"/>
      <c r="BX468" s="371"/>
      <c r="BY468" s="371"/>
      <c r="BZ468" s="372"/>
      <c r="CA468" s="372"/>
      <c r="CB468" s="372"/>
      <c r="CC468" s="372"/>
      <c r="CD468" s="372"/>
      <c r="CE468" s="372"/>
      <c r="CF468" s="372"/>
      <c r="CG468" s="372"/>
      <c r="CH468" s="372"/>
      <c r="CI468" s="372"/>
      <c r="CJ468" s="372"/>
      <c r="CK468" s="372"/>
      <c r="CL468" s="372"/>
      <c r="CM468" s="372"/>
      <c r="CN468" s="372"/>
      <c r="CO468" s="372"/>
      <c r="CP468" s="372"/>
      <c r="CQ468" s="372"/>
      <c r="CR468" s="372"/>
      <c r="CS468" s="372"/>
      <c r="CT468" s="372"/>
      <c r="CU468" s="372"/>
      <c r="CV468" s="372"/>
      <c r="CW468" s="372"/>
      <c r="CX468" s="372"/>
      <c r="CY468" s="372"/>
      <c r="CZ468" s="372"/>
    </row>
    <row r="469" s="376" customFormat="true" ht="25.15" customHeight="true" x14ac:dyDescent="0.2">
      <c r="C469" s="815" t="s">
        <v>546</v>
      </c>
      <c r="D469" s="814"/>
      <c r="E469" s="199">
        <v>-6.9198220638147685E-3</v>
      </c>
      <c r="F469" s="201"/>
      <c r="G469" s="201"/>
      <c r="H469" s="814" t="s">
        <v>506</v>
      </c>
      <c r="I469" s="814"/>
      <c r="J469" s="199">
        <v>-5.0083698154792328E-2</v>
      </c>
      <c r="K469" s="201"/>
      <c r="L469" s="201"/>
      <c r="M469" s="814" t="s">
        <v>542</v>
      </c>
      <c r="N469" s="814"/>
      <c r="O469" s="199">
        <v>3.5990898984449599E-2</v>
      </c>
      <c r="P469" s="201"/>
      <c r="Q469" s="201"/>
      <c r="AM469" s="369"/>
      <c r="AN469" s="369"/>
      <c r="AO469" s="369"/>
      <c r="AP469" s="369"/>
      <c r="AQ469" s="369"/>
      <c r="AR469" s="369"/>
      <c r="AS469" s="369"/>
      <c r="AT469" s="369"/>
      <c r="AU469" s="369"/>
      <c r="AV469" s="369"/>
      <c r="AW469" s="369"/>
      <c r="AX469" s="369"/>
      <c r="AY469" s="369"/>
      <c r="AZ469" s="369"/>
      <c r="BA469" s="371"/>
      <c r="BB469" s="448"/>
      <c r="BC469" s="371"/>
      <c r="BD469" s="371"/>
      <c r="BE469" s="371"/>
      <c r="BF469" s="371"/>
      <c r="BG469" s="371"/>
      <c r="BH469" s="371"/>
      <c r="BI469" s="371"/>
      <c r="BJ469" s="371"/>
      <c r="BK469" s="371"/>
      <c r="BL469" s="371"/>
      <c r="BM469" s="371"/>
      <c r="BN469" s="371"/>
      <c r="BO469" s="371"/>
      <c r="BP469" s="371"/>
      <c r="BQ469" s="371"/>
      <c r="BR469" s="371"/>
      <c r="BS469" s="371"/>
      <c r="BT469" s="371"/>
      <c r="BU469" s="371"/>
      <c r="BV469" s="371"/>
      <c r="BW469" s="371"/>
      <c r="BX469" s="371"/>
      <c r="BY469" s="371"/>
      <c r="BZ469" s="372"/>
      <c r="CA469" s="372"/>
      <c r="CB469" s="372"/>
      <c r="CC469" s="372"/>
      <c r="CD469" s="372"/>
      <c r="CE469" s="372"/>
      <c r="CF469" s="372"/>
      <c r="CG469" s="372"/>
      <c r="CH469" s="372"/>
      <c r="CI469" s="372"/>
      <c r="CJ469" s="372"/>
      <c r="CK469" s="372"/>
      <c r="CL469" s="372"/>
      <c r="CM469" s="372"/>
      <c r="CN469" s="372"/>
      <c r="CO469" s="372"/>
      <c r="CP469" s="372"/>
      <c r="CQ469" s="372"/>
      <c r="CR469" s="372"/>
      <c r="CS469" s="372"/>
      <c r="CT469" s="372"/>
      <c r="CU469" s="372"/>
      <c r="CV469" s="372"/>
      <c r="CW469" s="372"/>
      <c r="CX469" s="372"/>
      <c r="CY469" s="372"/>
      <c r="CZ469" s="372"/>
    </row>
    <row r="470" s="376" customFormat="true" ht="25.15" customHeight="true" x14ac:dyDescent="0.2">
      <c r="C470" s="815" t="s">
        <v>486</v>
      </c>
      <c r="D470" s="814"/>
      <c r="E470" s="199">
        <v>-5.8173094399694616E-3</v>
      </c>
      <c r="F470" s="201"/>
      <c r="G470" s="201"/>
      <c r="H470" s="814" t="s">
        <v>533</v>
      </c>
      <c r="I470" s="814"/>
      <c r="J470" s="199">
        <v>-4.7285138422835646E-2</v>
      </c>
      <c r="K470" s="201"/>
      <c r="L470" s="201"/>
      <c r="M470" s="814" t="s">
        <v>529</v>
      </c>
      <c r="N470" s="814"/>
      <c r="O470" s="199">
        <v>-3.5045461882538258E-2</v>
      </c>
      <c r="P470" s="201"/>
      <c r="Q470" s="201"/>
      <c r="AM470" s="369"/>
      <c r="AN470" s="369"/>
      <c r="AO470" s="369"/>
      <c r="AP470" s="369"/>
      <c r="AQ470" s="369"/>
      <c r="AR470" s="369"/>
      <c r="AS470" s="369"/>
      <c r="AT470" s="369"/>
      <c r="AU470" s="369"/>
      <c r="AV470" s="369"/>
      <c r="AW470" s="369"/>
      <c r="AX470" s="369"/>
      <c r="AY470" s="369"/>
      <c r="AZ470" s="369"/>
      <c r="BA470" s="371"/>
      <c r="BB470" s="448"/>
      <c r="BC470" s="371"/>
      <c r="BD470" s="371"/>
      <c r="BE470" s="371"/>
      <c r="BF470" s="371"/>
      <c r="BG470" s="371"/>
      <c r="BH470" s="371"/>
      <c r="BI470" s="371"/>
      <c r="BJ470" s="371"/>
      <c r="BK470" s="371"/>
      <c r="BL470" s="371"/>
      <c r="BM470" s="371"/>
      <c r="BN470" s="371"/>
      <c r="BO470" s="371"/>
      <c r="BP470" s="371"/>
      <c r="BQ470" s="371"/>
      <c r="BR470" s="371"/>
      <c r="BS470" s="371"/>
      <c r="BT470" s="371"/>
      <c r="BU470" s="371"/>
      <c r="BV470" s="371"/>
      <c r="BW470" s="371"/>
      <c r="BX470" s="371"/>
      <c r="BY470" s="371"/>
      <c r="BZ470" s="372"/>
      <c r="CA470" s="372"/>
      <c r="CB470" s="372"/>
      <c r="CC470" s="372"/>
      <c r="CD470" s="372"/>
      <c r="CE470" s="372"/>
      <c r="CF470" s="372"/>
      <c r="CG470" s="372"/>
      <c r="CH470" s="372"/>
      <c r="CI470" s="372"/>
      <c r="CJ470" s="372"/>
      <c r="CK470" s="372"/>
      <c r="CL470" s="372"/>
      <c r="CM470" s="372"/>
      <c r="CN470" s="372"/>
      <c r="CO470" s="372"/>
      <c r="CP470" s="372"/>
      <c r="CQ470" s="372"/>
      <c r="CR470" s="372"/>
      <c r="CS470" s="372"/>
      <c r="CT470" s="372"/>
      <c r="CU470" s="372"/>
      <c r="CV470" s="372"/>
      <c r="CW470" s="372"/>
      <c r="CX470" s="372"/>
      <c r="CY470" s="372"/>
      <c r="CZ470" s="372"/>
    </row>
    <row r="471" s="376" customFormat="true" ht="25.15" customHeight="true" x14ac:dyDescent="0.2">
      <c r="C471" s="815" t="s">
        <v>547</v>
      </c>
      <c r="D471" s="814"/>
      <c r="E471" s="199">
        <v>5.2729378818254097E-3</v>
      </c>
      <c r="F471" s="201"/>
      <c r="G471" s="201"/>
      <c r="H471" s="814" t="s">
        <v>516</v>
      </c>
      <c r="I471" s="814"/>
      <c r="J471" s="199">
        <v>-4.6640337758055615E-2</v>
      </c>
      <c r="K471" s="201"/>
      <c r="L471" s="201"/>
      <c r="M471" s="814" t="s">
        <v>548</v>
      </c>
      <c r="N471" s="814"/>
      <c r="O471" s="199">
        <v>3.120942593799212E-2</v>
      </c>
      <c r="P471" s="201"/>
      <c r="Q471" s="201"/>
      <c r="AM471" s="369"/>
      <c r="AN471" s="369"/>
      <c r="AO471" s="369"/>
      <c r="AP471" s="369"/>
      <c r="AQ471" s="369"/>
      <c r="AR471" s="369"/>
      <c r="AS471" s="369"/>
      <c r="AT471" s="369"/>
      <c r="AU471" s="369"/>
      <c r="AV471" s="369"/>
      <c r="AW471" s="369"/>
      <c r="AX471" s="369"/>
      <c r="AY471" s="369"/>
      <c r="AZ471" s="369"/>
      <c r="BA471" s="371"/>
      <c r="BB471" s="448"/>
      <c r="BC471" s="371"/>
      <c r="BD471" s="371"/>
      <c r="BE471" s="371"/>
      <c r="BF471" s="371"/>
      <c r="BG471" s="371"/>
      <c r="BH471" s="371"/>
      <c r="BI471" s="371"/>
      <c r="BJ471" s="371"/>
      <c r="BK471" s="371"/>
      <c r="BL471" s="371"/>
      <c r="BM471" s="371"/>
      <c r="BN471" s="371"/>
      <c r="BO471" s="371"/>
      <c r="BP471" s="371"/>
      <c r="BQ471" s="371"/>
      <c r="BR471" s="371"/>
      <c r="BS471" s="371"/>
      <c r="BT471" s="371"/>
      <c r="BU471" s="371"/>
      <c r="BV471" s="371"/>
      <c r="BW471" s="371"/>
      <c r="BX471" s="371"/>
      <c r="BY471" s="371"/>
      <c r="BZ471" s="372"/>
      <c r="CA471" s="372"/>
      <c r="CB471" s="372"/>
      <c r="CC471" s="372"/>
      <c r="CD471" s="372"/>
      <c r="CE471" s="372"/>
      <c r="CF471" s="372"/>
      <c r="CG471" s="372"/>
      <c r="CH471" s="372"/>
      <c r="CI471" s="372"/>
      <c r="CJ471" s="372"/>
      <c r="CK471" s="372"/>
      <c r="CL471" s="372"/>
      <c r="CM471" s="372"/>
      <c r="CN471" s="372"/>
      <c r="CO471" s="372"/>
      <c r="CP471" s="372"/>
      <c r="CQ471" s="372"/>
      <c r="CR471" s="372"/>
      <c r="CS471" s="372"/>
      <c r="CT471" s="372"/>
      <c r="CU471" s="372"/>
      <c r="CV471" s="372"/>
      <c r="CW471" s="372"/>
      <c r="CX471" s="372"/>
      <c r="CY471" s="372"/>
      <c r="CZ471" s="372"/>
    </row>
    <row r="472" s="376" customFormat="true" ht="25.15" customHeight="true" x14ac:dyDescent="0.2">
      <c r="C472" s="815" t="s">
        <v>549</v>
      </c>
      <c r="D472" s="814"/>
      <c r="E472" s="199">
        <v>4.8803453852052465E-3</v>
      </c>
      <c r="F472" s="201"/>
      <c r="G472" s="201"/>
      <c r="H472" s="814" t="s">
        <v>549</v>
      </c>
      <c r="I472" s="814"/>
      <c r="J472" s="199">
        <v>-4.3092088056619252E-2</v>
      </c>
      <c r="K472" s="201"/>
      <c r="L472" s="201"/>
      <c r="M472" s="814" t="s">
        <v>482</v>
      </c>
      <c r="N472" s="814"/>
      <c r="O472" s="199">
        <v>3.0994723269493398E-2</v>
      </c>
      <c r="P472" s="201"/>
      <c r="Q472" s="201"/>
      <c r="AM472" s="369"/>
      <c r="AN472" s="369"/>
      <c r="AO472" s="369"/>
      <c r="AP472" s="369"/>
      <c r="AQ472" s="369"/>
      <c r="AR472" s="369"/>
      <c r="AS472" s="369"/>
      <c r="AT472" s="369"/>
      <c r="AU472" s="369"/>
      <c r="AV472" s="369"/>
      <c r="AW472" s="369"/>
      <c r="AX472" s="369"/>
      <c r="AY472" s="369"/>
      <c r="AZ472" s="369"/>
      <c r="BA472" s="371"/>
      <c r="BB472" s="448"/>
      <c r="BC472" s="371"/>
      <c r="BD472" s="371"/>
      <c r="BE472" s="371"/>
      <c r="BF472" s="371"/>
      <c r="BG472" s="371"/>
      <c r="BH472" s="371"/>
      <c r="BI472" s="371"/>
      <c r="BJ472" s="371"/>
      <c r="BK472" s="371"/>
      <c r="BL472" s="371"/>
      <c r="BM472" s="371"/>
      <c r="BN472" s="371"/>
      <c r="BO472" s="371"/>
      <c r="BP472" s="371"/>
      <c r="BQ472" s="371"/>
      <c r="BR472" s="371"/>
      <c r="BS472" s="371"/>
      <c r="BT472" s="371"/>
      <c r="BU472" s="371"/>
      <c r="BV472" s="371"/>
      <c r="BW472" s="371"/>
      <c r="BX472" s="371"/>
      <c r="BY472" s="371"/>
      <c r="BZ472" s="372"/>
      <c r="CA472" s="372"/>
      <c r="CB472" s="372"/>
      <c r="CC472" s="372"/>
      <c r="CD472" s="372"/>
      <c r="CE472" s="372"/>
      <c r="CF472" s="372"/>
      <c r="CG472" s="372"/>
      <c r="CH472" s="372"/>
      <c r="CI472" s="372"/>
      <c r="CJ472" s="372"/>
      <c r="CK472" s="372"/>
      <c r="CL472" s="372"/>
      <c r="CM472" s="372"/>
      <c r="CN472" s="372"/>
      <c r="CO472" s="372"/>
      <c r="CP472" s="372"/>
      <c r="CQ472" s="372"/>
      <c r="CR472" s="372"/>
      <c r="CS472" s="372"/>
      <c r="CT472" s="372"/>
      <c r="CU472" s="372"/>
      <c r="CV472" s="372"/>
      <c r="CW472" s="372"/>
      <c r="CX472" s="372"/>
      <c r="CY472" s="372"/>
      <c r="CZ472" s="372"/>
    </row>
    <row r="473" s="376" customFormat="true" ht="25.15" customHeight="true" x14ac:dyDescent="0.2">
      <c r="C473" s="815" t="s">
        <v>550</v>
      </c>
      <c r="D473" s="814"/>
      <c r="E473" s="199">
        <v>4.5897455199423844E-3</v>
      </c>
      <c r="F473" s="201"/>
      <c r="G473" s="201"/>
      <c r="H473" s="814" t="s">
        <v>523</v>
      </c>
      <c r="I473" s="814"/>
      <c r="J473" s="199">
        <v>-3.9884265009551854E-2</v>
      </c>
      <c r="K473" s="201"/>
      <c r="L473" s="201"/>
      <c r="M473" s="814" t="s">
        <v>534</v>
      </c>
      <c r="N473" s="814"/>
      <c r="O473" s="199">
        <v>-2.9302223298573196E-2</v>
      </c>
      <c r="P473" s="201"/>
      <c r="Q473" s="201"/>
      <c r="AM473" s="369"/>
      <c r="AN473" s="369"/>
      <c r="AO473" s="369"/>
      <c r="AP473" s="369"/>
      <c r="AQ473" s="369"/>
      <c r="AR473" s="369"/>
      <c r="AS473" s="369"/>
      <c r="AT473" s="369"/>
      <c r="AU473" s="369"/>
      <c r="AV473" s="369"/>
      <c r="AW473" s="369"/>
      <c r="AX473" s="369"/>
      <c r="AY473" s="369"/>
      <c r="AZ473" s="369"/>
      <c r="BA473" s="371"/>
      <c r="BB473" s="448"/>
      <c r="BC473" s="371"/>
      <c r="BD473" s="371"/>
      <c r="BE473" s="371"/>
      <c r="BF473" s="371"/>
      <c r="BG473" s="371"/>
      <c r="BH473" s="371"/>
      <c r="BI473" s="371"/>
      <c r="BJ473" s="371"/>
      <c r="BK473" s="371"/>
      <c r="BL473" s="371"/>
      <c r="BM473" s="371"/>
      <c r="BN473" s="371"/>
      <c r="BO473" s="371"/>
      <c r="BP473" s="371"/>
      <c r="BQ473" s="371"/>
      <c r="BR473" s="371"/>
      <c r="BS473" s="371"/>
      <c r="BT473" s="371"/>
      <c r="BU473" s="371"/>
      <c r="BV473" s="371"/>
      <c r="BW473" s="371"/>
      <c r="BX473" s="371"/>
      <c r="BY473" s="371"/>
      <c r="BZ473" s="372"/>
      <c r="CA473" s="372"/>
      <c r="CB473" s="372"/>
      <c r="CC473" s="372"/>
      <c r="CD473" s="372"/>
      <c r="CE473" s="372"/>
      <c r="CF473" s="372"/>
      <c r="CG473" s="372"/>
      <c r="CH473" s="372"/>
      <c r="CI473" s="372"/>
      <c r="CJ473" s="372"/>
      <c r="CK473" s="372"/>
      <c r="CL473" s="372"/>
      <c r="CM473" s="372"/>
      <c r="CN473" s="372"/>
      <c r="CO473" s="372"/>
      <c r="CP473" s="372"/>
      <c r="CQ473" s="372"/>
      <c r="CR473" s="372"/>
      <c r="CS473" s="372"/>
      <c r="CT473" s="372"/>
      <c r="CU473" s="372"/>
      <c r="CV473" s="372"/>
      <c r="CW473" s="372"/>
      <c r="CX473" s="372"/>
      <c r="CY473" s="372"/>
      <c r="CZ473" s="372"/>
    </row>
    <row r="474" s="376" customFormat="true" ht="25.15" customHeight="true" x14ac:dyDescent="0.2">
      <c r="C474" s="815" t="s">
        <v>545</v>
      </c>
      <c r="D474" s="814"/>
      <c r="E474" s="199">
        <v>-3.7105674344846988E-3</v>
      </c>
      <c r="F474" s="201"/>
      <c r="G474" s="201"/>
      <c r="H474" s="814" t="s">
        <v>520</v>
      </c>
      <c r="I474" s="814"/>
      <c r="J474" s="199">
        <v>-3.5879799587783881E-2</v>
      </c>
      <c r="K474" s="201"/>
      <c r="L474" s="201"/>
      <c r="M474" s="814" t="s">
        <v>531</v>
      </c>
      <c r="N474" s="814"/>
      <c r="O474" s="199">
        <v>-2.8780939758702093E-2</v>
      </c>
      <c r="P474" s="201"/>
      <c r="Q474" s="201"/>
      <c r="AM474" s="369"/>
      <c r="AN474" s="369"/>
      <c r="AO474" s="369"/>
      <c r="AP474" s="369"/>
      <c r="AQ474" s="369"/>
      <c r="AR474" s="369"/>
      <c r="AS474" s="369"/>
      <c r="AT474" s="369"/>
      <c r="AU474" s="369"/>
      <c r="AV474" s="369"/>
      <c r="AW474" s="369"/>
      <c r="AX474" s="369"/>
      <c r="AY474" s="369"/>
      <c r="AZ474" s="369"/>
      <c r="BA474" s="371"/>
      <c r="BB474" s="448"/>
      <c r="BC474" s="371"/>
      <c r="BD474" s="371"/>
      <c r="BE474" s="371"/>
      <c r="BF474" s="371"/>
      <c r="BG474" s="371"/>
      <c r="BH474" s="371"/>
      <c r="BI474" s="371"/>
      <c r="BJ474" s="371"/>
      <c r="BK474" s="371"/>
      <c r="BL474" s="371"/>
      <c r="BM474" s="371"/>
      <c r="BN474" s="371"/>
      <c r="BO474" s="371"/>
      <c r="BP474" s="371"/>
      <c r="BQ474" s="371"/>
      <c r="BR474" s="371"/>
      <c r="BS474" s="371"/>
      <c r="BT474" s="371"/>
      <c r="BU474" s="371"/>
      <c r="BV474" s="371"/>
      <c r="BW474" s="371"/>
      <c r="BX474" s="371"/>
      <c r="BY474" s="371"/>
      <c r="BZ474" s="372"/>
      <c r="CA474" s="372"/>
      <c r="CB474" s="372"/>
      <c r="CC474" s="372"/>
      <c r="CD474" s="372"/>
      <c r="CE474" s="372"/>
      <c r="CF474" s="372"/>
      <c r="CG474" s="372"/>
      <c r="CH474" s="372"/>
      <c r="CI474" s="372"/>
      <c r="CJ474" s="372"/>
      <c r="CK474" s="372"/>
      <c r="CL474" s="372"/>
      <c r="CM474" s="372"/>
      <c r="CN474" s="372"/>
      <c r="CO474" s="372"/>
      <c r="CP474" s="372"/>
      <c r="CQ474" s="372"/>
      <c r="CR474" s="372"/>
      <c r="CS474" s="372"/>
      <c r="CT474" s="372"/>
      <c r="CU474" s="372"/>
      <c r="CV474" s="372"/>
      <c r="CW474" s="372"/>
      <c r="CX474" s="372"/>
      <c r="CY474" s="372"/>
      <c r="CZ474" s="372"/>
    </row>
    <row r="475" s="376" customFormat="true" ht="25.15" customHeight="true" x14ac:dyDescent="0.2">
      <c r="C475" s="815" t="s">
        <v>551</v>
      </c>
      <c r="D475" s="814"/>
      <c r="E475" s="199">
        <v>-3.3382469032779793E-3</v>
      </c>
      <c r="F475" s="201"/>
      <c r="G475" s="201"/>
      <c r="H475" s="814" t="s">
        <v>499</v>
      </c>
      <c r="I475" s="814"/>
      <c r="J475" s="199">
        <v>-3.5844270928349124E-2</v>
      </c>
      <c r="K475" s="201"/>
      <c r="L475" s="201"/>
      <c r="M475" s="814" t="s">
        <v>552</v>
      </c>
      <c r="N475" s="814"/>
      <c r="O475" s="199">
        <v>2.8421662209671791E-2</v>
      </c>
      <c r="P475" s="201"/>
      <c r="Q475" s="201"/>
      <c r="AM475" s="369"/>
      <c r="AN475" s="369"/>
      <c r="AO475" s="369"/>
      <c r="AP475" s="369"/>
      <c r="AQ475" s="369"/>
      <c r="AR475" s="369"/>
      <c r="AS475" s="369"/>
      <c r="AT475" s="369"/>
      <c r="AU475" s="369"/>
      <c r="AV475" s="369"/>
      <c r="AW475" s="369"/>
      <c r="AX475" s="369"/>
      <c r="AY475" s="369"/>
      <c r="AZ475" s="369"/>
      <c r="BA475" s="371"/>
      <c r="BB475" s="448"/>
      <c r="BC475" s="371"/>
      <c r="BD475" s="371"/>
      <c r="BE475" s="371"/>
      <c r="BF475" s="371"/>
      <c r="BG475" s="371"/>
      <c r="BH475" s="371"/>
      <c r="BI475" s="371"/>
      <c r="BJ475" s="371"/>
      <c r="BK475" s="371"/>
      <c r="BL475" s="371"/>
      <c r="BM475" s="371"/>
      <c r="BN475" s="371"/>
      <c r="BO475" s="371"/>
      <c r="BP475" s="371"/>
      <c r="BQ475" s="371"/>
      <c r="BR475" s="371"/>
      <c r="BS475" s="371"/>
      <c r="BT475" s="371"/>
      <c r="BU475" s="371"/>
      <c r="BV475" s="371"/>
      <c r="BW475" s="371"/>
      <c r="BX475" s="371"/>
      <c r="BY475" s="371"/>
      <c r="BZ475" s="372"/>
      <c r="CA475" s="372"/>
      <c r="CB475" s="372"/>
      <c r="CC475" s="372"/>
      <c r="CD475" s="372"/>
      <c r="CE475" s="372"/>
      <c r="CF475" s="372"/>
      <c r="CG475" s="372"/>
      <c r="CH475" s="372"/>
      <c r="CI475" s="372"/>
      <c r="CJ475" s="372"/>
      <c r="CK475" s="372"/>
      <c r="CL475" s="372"/>
      <c r="CM475" s="372"/>
      <c r="CN475" s="372"/>
      <c r="CO475" s="372"/>
      <c r="CP475" s="372"/>
      <c r="CQ475" s="372"/>
      <c r="CR475" s="372"/>
      <c r="CS475" s="372"/>
      <c r="CT475" s="372"/>
      <c r="CU475" s="372"/>
      <c r="CV475" s="372"/>
      <c r="CW475" s="372"/>
      <c r="CX475" s="372"/>
      <c r="CY475" s="372"/>
      <c r="CZ475" s="372"/>
    </row>
    <row r="476" s="376" customFormat="true" ht="25.15" customHeight="true" x14ac:dyDescent="0.2">
      <c r="C476" s="815" t="s">
        <v>553</v>
      </c>
      <c r="D476" s="814"/>
      <c r="E476" s="199">
        <v>-1.9128420235370704E-3</v>
      </c>
      <c r="F476" s="201"/>
      <c r="G476" s="201"/>
      <c r="H476" s="814" t="s">
        <v>538</v>
      </c>
      <c r="I476" s="814"/>
      <c r="J476" s="199">
        <v>-3.2952068202357493E-2</v>
      </c>
      <c r="K476" s="201"/>
      <c r="L476" s="201"/>
      <c r="M476" s="814" t="s">
        <v>515</v>
      </c>
      <c r="N476" s="814"/>
      <c r="O476" s="199">
        <v>2.5728626032282667E-2</v>
      </c>
      <c r="P476" s="201"/>
      <c r="Q476" s="201"/>
      <c r="AM476" s="369"/>
      <c r="AN476" s="369"/>
      <c r="AO476" s="369"/>
      <c r="AP476" s="369"/>
      <c r="AQ476" s="369"/>
      <c r="AR476" s="369"/>
      <c r="AS476" s="369"/>
      <c r="AT476" s="369"/>
      <c r="AU476" s="369"/>
      <c r="AV476" s="369"/>
      <c r="AW476" s="369"/>
      <c r="AX476" s="369"/>
      <c r="AY476" s="369"/>
      <c r="AZ476" s="369"/>
      <c r="BA476" s="371"/>
      <c r="BB476" s="448"/>
      <c r="BC476" s="371"/>
      <c r="BD476" s="371"/>
      <c r="BE476" s="371"/>
      <c r="BF476" s="371"/>
      <c r="BG476" s="371"/>
      <c r="BH476" s="371"/>
      <c r="BI476" s="371"/>
      <c r="BJ476" s="371"/>
      <c r="BK476" s="371"/>
      <c r="BL476" s="371"/>
      <c r="BM476" s="371"/>
      <c r="BN476" s="371"/>
      <c r="BO476" s="371"/>
      <c r="BP476" s="371"/>
      <c r="BQ476" s="371"/>
      <c r="BR476" s="371"/>
      <c r="BS476" s="371"/>
      <c r="BT476" s="371"/>
      <c r="BU476" s="371"/>
      <c r="BV476" s="371"/>
      <c r="BW476" s="371"/>
      <c r="BX476" s="371"/>
      <c r="BY476" s="371"/>
      <c r="BZ476" s="372"/>
      <c r="CA476" s="372"/>
      <c r="CB476" s="372"/>
      <c r="CC476" s="372"/>
      <c r="CD476" s="372"/>
      <c r="CE476" s="372"/>
      <c r="CF476" s="372"/>
      <c r="CG476" s="372"/>
      <c r="CH476" s="372"/>
      <c r="CI476" s="372"/>
      <c r="CJ476" s="372"/>
      <c r="CK476" s="372"/>
      <c r="CL476" s="372"/>
      <c r="CM476" s="372"/>
      <c r="CN476" s="372"/>
      <c r="CO476" s="372"/>
      <c r="CP476" s="372"/>
      <c r="CQ476" s="372"/>
      <c r="CR476" s="372"/>
      <c r="CS476" s="372"/>
      <c r="CT476" s="372"/>
      <c r="CU476" s="372"/>
      <c r="CV476" s="372"/>
      <c r="CW476" s="372"/>
      <c r="CX476" s="372"/>
      <c r="CY476" s="372"/>
      <c r="CZ476" s="372"/>
    </row>
    <row r="477" s="376" customFormat="true" ht="25.15" customHeight="true" x14ac:dyDescent="0.2">
      <c r="C477" s="815" t="s">
        <v>554</v>
      </c>
      <c r="D477" s="814"/>
      <c r="E477" s="198">
        <v>-5.9818660651855197E-4</v>
      </c>
      <c r="F477" s="201"/>
      <c r="G477" s="201"/>
      <c r="H477" s="814" t="s">
        <v>537</v>
      </c>
      <c r="I477" s="814"/>
      <c r="J477" s="199">
        <v>-3.2461340587976131E-2</v>
      </c>
      <c r="K477" s="201"/>
      <c r="L477" s="201"/>
      <c r="M477" s="814" t="s">
        <v>522</v>
      </c>
      <c r="N477" s="814"/>
      <c r="O477" s="199">
        <v>2.0496423226016618E-2</v>
      </c>
      <c r="P477" s="201"/>
      <c r="Q477" s="201"/>
      <c r="AM477" s="369"/>
      <c r="AN477" s="369"/>
      <c r="AO477" s="369"/>
      <c r="AP477" s="369"/>
      <c r="AQ477" s="369"/>
      <c r="AR477" s="369"/>
      <c r="AS477" s="369"/>
      <c r="AT477" s="369"/>
      <c r="AU477" s="369"/>
      <c r="AV477" s="369"/>
      <c r="AW477" s="369"/>
      <c r="AX477" s="369"/>
      <c r="AY477" s="369"/>
      <c r="AZ477" s="369"/>
      <c r="BA477" s="371"/>
      <c r="BB477" s="448"/>
      <c r="BC477" s="371"/>
      <c r="BD477" s="371"/>
      <c r="BE477" s="371"/>
      <c r="BF477" s="371"/>
      <c r="BG477" s="371"/>
      <c r="BH477" s="371"/>
      <c r="BI477" s="371"/>
      <c r="BJ477" s="371"/>
      <c r="BK477" s="371"/>
      <c r="BL477" s="371"/>
      <c r="BM477" s="371"/>
      <c r="BN477" s="371"/>
      <c r="BO477" s="371"/>
      <c r="BP477" s="371"/>
      <c r="BQ477" s="371"/>
      <c r="BR477" s="371"/>
      <c r="BS477" s="371"/>
      <c r="BT477" s="371"/>
      <c r="BU477" s="371"/>
      <c r="BV477" s="371"/>
      <c r="BW477" s="371"/>
      <c r="BX477" s="371"/>
      <c r="BY477" s="371"/>
      <c r="BZ477" s="372"/>
      <c r="CA477" s="372"/>
      <c r="CB477" s="372"/>
      <c r="CC477" s="372"/>
      <c r="CD477" s="372"/>
      <c r="CE477" s="372"/>
      <c r="CF477" s="372"/>
      <c r="CG477" s="372"/>
      <c r="CH477" s="372"/>
      <c r="CI477" s="372"/>
      <c r="CJ477" s="372"/>
      <c r="CK477" s="372"/>
      <c r="CL477" s="372"/>
      <c r="CM477" s="372"/>
      <c r="CN477" s="372"/>
      <c r="CO477" s="372"/>
      <c r="CP477" s="372"/>
      <c r="CQ477" s="372"/>
      <c r="CR477" s="372"/>
      <c r="CS477" s="372"/>
      <c r="CT477" s="372"/>
      <c r="CU477" s="372"/>
      <c r="CV477" s="372"/>
      <c r="CW477" s="372"/>
      <c r="CX477" s="372"/>
      <c r="CY477" s="372"/>
      <c r="CZ477" s="372"/>
    </row>
    <row r="478" s="376" customFormat="true" ht="25.15" customHeight="true" x14ac:dyDescent="0.2">
      <c r="C478" s="815"/>
      <c r="D478" s="814"/>
      <c r="E478" s="201"/>
      <c r="F478" s="201"/>
      <c r="G478" s="201"/>
      <c r="H478" s="814" t="s">
        <v>517</v>
      </c>
      <c r="I478" s="814"/>
      <c r="J478" s="199">
        <v>3.0421128403619001E-2</v>
      </c>
      <c r="K478" s="201"/>
      <c r="L478" s="201"/>
      <c r="M478" s="814" t="s">
        <v>541</v>
      </c>
      <c r="N478" s="814"/>
      <c r="O478" s="199">
        <v>-1.7728176075123999E-2</v>
      </c>
      <c r="P478" s="201"/>
      <c r="Q478" s="201"/>
      <c r="AM478" s="369"/>
      <c r="AN478" s="369"/>
      <c r="AO478" s="369"/>
      <c r="AP478" s="369"/>
      <c r="AQ478" s="369"/>
      <c r="AR478" s="369"/>
      <c r="AS478" s="369"/>
      <c r="AT478" s="369"/>
      <c r="AU478" s="369"/>
      <c r="AV478" s="369"/>
      <c r="AW478" s="369"/>
      <c r="AX478" s="369"/>
      <c r="AY478" s="369"/>
      <c r="AZ478" s="369"/>
      <c r="BA478" s="371"/>
      <c r="BB478" s="448"/>
      <c r="BC478" s="371"/>
      <c r="BD478" s="371"/>
      <c r="BE478" s="371"/>
      <c r="BF478" s="371"/>
      <c r="BG478" s="371"/>
      <c r="BH478" s="371"/>
      <c r="BI478" s="371"/>
      <c r="BJ478" s="371"/>
      <c r="BK478" s="371"/>
      <c r="BL478" s="371"/>
      <c r="BM478" s="371"/>
      <c r="BN478" s="371"/>
      <c r="BO478" s="371"/>
      <c r="BP478" s="371"/>
      <c r="BQ478" s="371"/>
      <c r="BR478" s="371"/>
      <c r="BS478" s="371"/>
      <c r="BT478" s="371"/>
      <c r="BU478" s="371"/>
      <c r="BV478" s="371"/>
      <c r="BW478" s="371"/>
      <c r="BX478" s="371"/>
      <c r="BY478" s="371"/>
      <c r="BZ478" s="372"/>
      <c r="CA478" s="372"/>
      <c r="CB478" s="372"/>
      <c r="CC478" s="372"/>
      <c r="CD478" s="372"/>
      <c r="CE478" s="372"/>
      <c r="CF478" s="372"/>
      <c r="CG478" s="372"/>
      <c r="CH478" s="372"/>
      <c r="CI478" s="372"/>
      <c r="CJ478" s="372"/>
      <c r="CK478" s="372"/>
      <c r="CL478" s="372"/>
      <c r="CM478" s="372"/>
      <c r="CN478" s="372"/>
      <c r="CO478" s="372"/>
      <c r="CP478" s="372"/>
      <c r="CQ478" s="372"/>
      <c r="CR478" s="372"/>
      <c r="CS478" s="372"/>
      <c r="CT478" s="372"/>
      <c r="CU478" s="372"/>
      <c r="CV478" s="372"/>
      <c r="CW478" s="372"/>
      <c r="CX478" s="372"/>
      <c r="CY478" s="372"/>
      <c r="CZ478" s="372"/>
    </row>
    <row r="479" s="376" customFormat="true" ht="25.15" customHeight="true" x14ac:dyDescent="0.2">
      <c r="C479" s="815"/>
      <c r="D479" s="814"/>
      <c r="E479" s="201"/>
      <c r="F479" s="201"/>
      <c r="G479" s="201"/>
      <c r="H479" s="814" t="s">
        <v>528</v>
      </c>
      <c r="I479" s="814"/>
      <c r="J479" s="199">
        <v>2.9745045680360301E-2</v>
      </c>
      <c r="K479" s="201"/>
      <c r="L479" s="201"/>
      <c r="M479" s="814" t="s">
        <v>519</v>
      </c>
      <c r="N479" s="814"/>
      <c r="O479" s="199">
        <v>1.5644370574957395E-2</v>
      </c>
      <c r="P479" s="201"/>
      <c r="Q479" s="201"/>
      <c r="AM479" s="369"/>
      <c r="AN479" s="369"/>
      <c r="AO479" s="369"/>
      <c r="AP479" s="369"/>
      <c r="AQ479" s="369"/>
      <c r="AR479" s="369"/>
      <c r="AS479" s="369"/>
      <c r="AT479" s="369"/>
      <c r="AU479" s="369"/>
      <c r="AV479" s="369"/>
      <c r="AW479" s="369"/>
      <c r="AX479" s="369"/>
      <c r="AY479" s="369"/>
      <c r="AZ479" s="369"/>
      <c r="BA479" s="371"/>
      <c r="BB479" s="448"/>
      <c r="BC479" s="371"/>
      <c r="BD479" s="371"/>
      <c r="BE479" s="371"/>
      <c r="BF479" s="371"/>
      <c r="BG479" s="371"/>
      <c r="BH479" s="371"/>
      <c r="BI479" s="371"/>
      <c r="BJ479" s="371"/>
      <c r="BK479" s="371"/>
      <c r="BL479" s="371"/>
      <c r="BM479" s="371"/>
      <c r="BN479" s="371"/>
      <c r="BO479" s="371"/>
      <c r="BP479" s="371"/>
      <c r="BQ479" s="371"/>
      <c r="BR479" s="371"/>
      <c r="BS479" s="371"/>
      <c r="BT479" s="371"/>
      <c r="BU479" s="371"/>
      <c r="BV479" s="371"/>
      <c r="BW479" s="371"/>
      <c r="BX479" s="371"/>
      <c r="BY479" s="371"/>
      <c r="BZ479" s="372"/>
      <c r="CA479" s="372"/>
      <c r="CB479" s="372"/>
      <c r="CC479" s="372"/>
      <c r="CD479" s="372"/>
      <c r="CE479" s="372"/>
      <c r="CF479" s="372"/>
      <c r="CG479" s="372"/>
      <c r="CH479" s="372"/>
      <c r="CI479" s="372"/>
      <c r="CJ479" s="372"/>
      <c r="CK479" s="372"/>
      <c r="CL479" s="372"/>
      <c r="CM479" s="372"/>
      <c r="CN479" s="372"/>
      <c r="CO479" s="372"/>
      <c r="CP479" s="372"/>
      <c r="CQ479" s="372"/>
      <c r="CR479" s="372"/>
      <c r="CS479" s="372"/>
      <c r="CT479" s="372"/>
      <c r="CU479" s="372"/>
      <c r="CV479" s="372"/>
      <c r="CW479" s="372"/>
      <c r="CX479" s="372"/>
      <c r="CY479" s="372"/>
      <c r="CZ479" s="372"/>
    </row>
    <row r="480" s="376" customFormat="true" ht="25.15" customHeight="true" x14ac:dyDescent="0.2">
      <c r="C480" s="815"/>
      <c r="D480" s="814"/>
      <c r="E480" s="201"/>
      <c r="F480" s="201"/>
      <c r="G480" s="201"/>
      <c r="H480" s="814" t="s">
        <v>532</v>
      </c>
      <c r="I480" s="814"/>
      <c r="J480" s="199">
        <v>2.6727324667746265E-2</v>
      </c>
      <c r="K480" s="201"/>
      <c r="L480" s="201"/>
      <c r="M480" s="814" t="s">
        <v>517</v>
      </c>
      <c r="N480" s="814"/>
      <c r="O480" s="199">
        <v>1.473894491389858E-2</v>
      </c>
      <c r="P480" s="201"/>
      <c r="Q480" s="201"/>
      <c r="AM480" s="369"/>
      <c r="AN480" s="369"/>
      <c r="AO480" s="369"/>
      <c r="AP480" s="369"/>
      <c r="AQ480" s="369"/>
      <c r="AR480" s="369"/>
      <c r="AS480" s="369"/>
      <c r="AT480" s="369"/>
      <c r="AU480" s="369"/>
      <c r="AV480" s="369"/>
      <c r="AW480" s="369"/>
      <c r="AX480" s="369"/>
      <c r="AY480" s="369"/>
      <c r="AZ480" s="369"/>
      <c r="BA480" s="371"/>
      <c r="BB480" s="448"/>
      <c r="BC480" s="371"/>
      <c r="BD480" s="371"/>
      <c r="BE480" s="371"/>
      <c r="BF480" s="371"/>
      <c r="BG480" s="371"/>
      <c r="BH480" s="371"/>
      <c r="BI480" s="371"/>
      <c r="BJ480" s="371"/>
      <c r="BK480" s="371"/>
      <c r="BL480" s="371"/>
      <c r="BM480" s="371"/>
      <c r="BN480" s="371"/>
      <c r="BO480" s="371"/>
      <c r="BP480" s="371"/>
      <c r="BQ480" s="371"/>
      <c r="BR480" s="371"/>
      <c r="BS480" s="371"/>
      <c r="BT480" s="371"/>
      <c r="BU480" s="371"/>
      <c r="BV480" s="371"/>
      <c r="BW480" s="371"/>
      <c r="BX480" s="371"/>
      <c r="BY480" s="371"/>
      <c r="BZ480" s="372"/>
      <c r="CA480" s="372"/>
      <c r="CB480" s="372"/>
      <c r="CC480" s="372"/>
      <c r="CD480" s="372"/>
      <c r="CE480" s="372"/>
      <c r="CF480" s="372"/>
      <c r="CG480" s="372"/>
      <c r="CH480" s="372"/>
      <c r="CI480" s="372"/>
      <c r="CJ480" s="372"/>
      <c r="CK480" s="372"/>
      <c r="CL480" s="372"/>
      <c r="CM480" s="372"/>
      <c r="CN480" s="372"/>
      <c r="CO480" s="372"/>
      <c r="CP480" s="372"/>
      <c r="CQ480" s="372"/>
      <c r="CR480" s="372"/>
      <c r="CS480" s="372"/>
      <c r="CT480" s="372"/>
      <c r="CU480" s="372"/>
      <c r="CV480" s="372"/>
      <c r="CW480" s="372"/>
      <c r="CX480" s="372"/>
      <c r="CY480" s="372"/>
      <c r="CZ480" s="372"/>
    </row>
    <row r="481" s="376" customFormat="true" ht="25.15" customHeight="true" x14ac:dyDescent="0.2">
      <c r="C481" s="815" t="s">
        <v>245</v>
      </c>
      <c r="D481" s="814"/>
      <c r="E481" s="814"/>
      <c r="F481" s="201"/>
      <c r="G481" s="201"/>
      <c r="H481" s="814" t="s">
        <v>555</v>
      </c>
      <c r="I481" s="814"/>
      <c r="J481" s="199">
        <v>2.4868359234363421E-2</v>
      </c>
      <c r="K481" s="201"/>
      <c r="L481" s="201"/>
      <c r="M481" s="814" t="s">
        <v>544</v>
      </c>
      <c r="N481" s="814"/>
      <c r="O481" s="199">
        <v>-1.3808104854762065E-2</v>
      </c>
      <c r="P481" s="201"/>
      <c r="Q481" s="201"/>
      <c r="AM481" s="369"/>
      <c r="AN481" s="369"/>
      <c r="AO481" s="369"/>
      <c r="AP481" s="369"/>
      <c r="AQ481" s="369"/>
      <c r="AR481" s="369"/>
      <c r="AS481" s="369"/>
      <c r="AT481" s="369"/>
      <c r="AU481" s="369"/>
      <c r="AV481" s="369"/>
      <c r="AW481" s="369"/>
      <c r="AX481" s="369"/>
      <c r="AY481" s="369"/>
      <c r="AZ481" s="369"/>
      <c r="BA481" s="371"/>
      <c r="BB481" s="448"/>
      <c r="BC481" s="371"/>
      <c r="BD481" s="371"/>
      <c r="BE481" s="371"/>
      <c r="BF481" s="371"/>
      <c r="BG481" s="371"/>
      <c r="BH481" s="371"/>
      <c r="BI481" s="371"/>
      <c r="BJ481" s="371"/>
      <c r="BK481" s="371"/>
      <c r="BL481" s="371"/>
      <c r="BM481" s="371"/>
      <c r="BN481" s="371"/>
      <c r="BO481" s="371"/>
      <c r="BP481" s="371"/>
      <c r="BQ481" s="371"/>
      <c r="BR481" s="371"/>
      <c r="BS481" s="371"/>
      <c r="BT481" s="371"/>
      <c r="BU481" s="371"/>
      <c r="BV481" s="371"/>
      <c r="BW481" s="371"/>
      <c r="BX481" s="371"/>
      <c r="BY481" s="371"/>
      <c r="BZ481" s="372"/>
      <c r="CA481" s="372"/>
      <c r="CB481" s="372"/>
      <c r="CC481" s="372"/>
      <c r="CD481" s="372"/>
      <c r="CE481" s="372"/>
      <c r="CF481" s="372"/>
      <c r="CG481" s="372"/>
      <c r="CH481" s="372"/>
      <c r="CI481" s="372"/>
      <c r="CJ481" s="372"/>
      <c r="CK481" s="372"/>
      <c r="CL481" s="372"/>
      <c r="CM481" s="372"/>
      <c r="CN481" s="372"/>
      <c r="CO481" s="372"/>
      <c r="CP481" s="372"/>
      <c r="CQ481" s="372"/>
      <c r="CR481" s="372"/>
      <c r="CS481" s="372"/>
      <c r="CT481" s="372"/>
      <c r="CU481" s="372"/>
      <c r="CV481" s="372"/>
      <c r="CW481" s="372"/>
      <c r="CX481" s="372"/>
      <c r="CY481" s="372"/>
      <c r="CZ481" s="372"/>
    </row>
    <row r="482" s="376" customFormat="true" ht="25.15" customHeight="true" x14ac:dyDescent="0.2">
      <c r="C482" s="815"/>
      <c r="D482" s="814"/>
      <c r="E482" s="206" t="s">
        <v>246</v>
      </c>
      <c r="F482" s="201"/>
      <c r="G482" s="201"/>
      <c r="H482" s="814" t="s">
        <v>524</v>
      </c>
      <c r="I482" s="814"/>
      <c r="J482" s="199">
        <v>2.3957193256716573E-2</v>
      </c>
      <c r="K482" s="201"/>
      <c r="L482" s="201"/>
      <c r="M482" s="814" t="s">
        <v>550</v>
      </c>
      <c r="N482" s="814"/>
      <c r="O482" s="199">
        <v>1.3329173148743868E-2</v>
      </c>
      <c r="P482" s="201"/>
      <c r="Q482" s="201"/>
      <c r="AM482" s="369"/>
      <c r="AN482" s="369"/>
      <c r="AO482" s="369"/>
      <c r="AP482" s="369"/>
      <c r="AQ482" s="369"/>
      <c r="AR482" s="369"/>
      <c r="AS482" s="369"/>
      <c r="AT482" s="369"/>
      <c r="AU482" s="369"/>
      <c r="AV482" s="369"/>
      <c r="AW482" s="369"/>
      <c r="AX482" s="369"/>
      <c r="AY482" s="369"/>
      <c r="AZ482" s="369"/>
      <c r="BA482" s="371"/>
      <c r="BB482" s="448"/>
      <c r="BC482" s="371"/>
      <c r="BD482" s="371"/>
      <c r="BE482" s="371"/>
      <c r="BF482" s="371"/>
      <c r="BG482" s="371"/>
      <c r="BH482" s="371"/>
      <c r="BI482" s="371"/>
      <c r="BJ482" s="371"/>
      <c r="BK482" s="371"/>
      <c r="BL482" s="371"/>
      <c r="BM482" s="371"/>
      <c r="BN482" s="371"/>
      <c r="BO482" s="371"/>
      <c r="BP482" s="371"/>
      <c r="BQ482" s="371"/>
      <c r="BR482" s="371"/>
      <c r="BS482" s="371"/>
      <c r="BT482" s="371"/>
      <c r="BU482" s="371"/>
      <c r="BV482" s="371"/>
      <c r="BW482" s="371"/>
      <c r="BX482" s="371"/>
      <c r="BY482" s="371"/>
      <c r="BZ482" s="372"/>
      <c r="CA482" s="372"/>
      <c r="CB482" s="372"/>
      <c r="CC482" s="372"/>
      <c r="CD482" s="372"/>
      <c r="CE482" s="372"/>
      <c r="CF482" s="372"/>
      <c r="CG482" s="372"/>
      <c r="CH482" s="372"/>
      <c r="CI482" s="372"/>
      <c r="CJ482" s="372"/>
      <c r="CK482" s="372"/>
      <c r="CL482" s="372"/>
      <c r="CM482" s="372"/>
      <c r="CN482" s="372"/>
      <c r="CO482" s="372"/>
      <c r="CP482" s="372"/>
      <c r="CQ482" s="372"/>
      <c r="CR482" s="372"/>
      <c r="CS482" s="372"/>
      <c r="CT482" s="372"/>
      <c r="CU482" s="372"/>
      <c r="CV482" s="372"/>
      <c r="CW482" s="372"/>
      <c r="CX482" s="372"/>
      <c r="CY482" s="372"/>
      <c r="CZ482" s="372"/>
    </row>
    <row r="483" s="376" customFormat="true" ht="25.15" customHeight="true" x14ac:dyDescent="0.2">
      <c r="C483" s="815" t="s">
        <v>317</v>
      </c>
      <c r="D483" s="814"/>
      <c r="E483" s="200">
        <v>1.9334595682300264E-2</v>
      </c>
      <c r="F483" s="201"/>
      <c r="G483" s="201"/>
      <c r="H483" s="814" t="s">
        <v>545</v>
      </c>
      <c r="I483" s="814"/>
      <c r="J483" s="199">
        <v>-2.386176679939039E-2</v>
      </c>
      <c r="K483" s="201"/>
      <c r="L483" s="201"/>
      <c r="M483" s="814" t="s">
        <v>543</v>
      </c>
      <c r="N483" s="814"/>
      <c r="O483" s="199">
        <v>1.3106328568626145E-2</v>
      </c>
      <c r="P483" s="201"/>
      <c r="Q483" s="201"/>
      <c r="AM483" s="369"/>
      <c r="AN483" s="369"/>
      <c r="AO483" s="369"/>
      <c r="AP483" s="369"/>
      <c r="AQ483" s="369"/>
      <c r="AR483" s="369"/>
      <c r="AS483" s="369"/>
      <c r="AT483" s="369"/>
      <c r="AU483" s="369"/>
      <c r="AV483" s="369"/>
      <c r="AW483" s="369"/>
      <c r="AX483" s="369"/>
      <c r="AY483" s="369"/>
      <c r="AZ483" s="369"/>
      <c r="BA483" s="371"/>
      <c r="BB483" s="448"/>
      <c r="BC483" s="371"/>
      <c r="BD483" s="371"/>
      <c r="BE483" s="371"/>
      <c r="BF483" s="371"/>
      <c r="BG483" s="371"/>
      <c r="BH483" s="371"/>
      <c r="BI483" s="371"/>
      <c r="BJ483" s="371"/>
      <c r="BK483" s="371"/>
      <c r="BL483" s="371"/>
      <c r="BM483" s="371"/>
      <c r="BN483" s="371"/>
      <c r="BO483" s="371"/>
      <c r="BP483" s="371"/>
      <c r="BQ483" s="371"/>
      <c r="BR483" s="371"/>
      <c r="BS483" s="371"/>
      <c r="BT483" s="371"/>
      <c r="BU483" s="371"/>
      <c r="BV483" s="371"/>
      <c r="BW483" s="371"/>
      <c r="BX483" s="371"/>
      <c r="BY483" s="371"/>
      <c r="BZ483" s="372"/>
      <c r="CA483" s="372"/>
      <c r="CB483" s="372"/>
      <c r="CC483" s="372"/>
      <c r="CD483" s="372"/>
      <c r="CE483" s="372"/>
      <c r="CF483" s="372"/>
      <c r="CG483" s="372"/>
      <c r="CH483" s="372"/>
      <c r="CI483" s="372"/>
      <c r="CJ483" s="372"/>
      <c r="CK483" s="372"/>
      <c r="CL483" s="372"/>
      <c r="CM483" s="372"/>
      <c r="CN483" s="372"/>
      <c r="CO483" s="372"/>
      <c r="CP483" s="372"/>
      <c r="CQ483" s="372"/>
      <c r="CR483" s="372"/>
      <c r="CS483" s="372"/>
      <c r="CT483" s="372"/>
      <c r="CU483" s="372"/>
      <c r="CV483" s="372"/>
      <c r="CW483" s="372"/>
      <c r="CX483" s="372"/>
      <c r="CY483" s="372"/>
      <c r="CZ483" s="372"/>
    </row>
    <row r="484" s="376" customFormat="true" ht="25.15" customHeight="true" x14ac:dyDescent="0.2">
      <c r="C484" s="815" t="s">
        <v>471</v>
      </c>
      <c r="D484" s="814"/>
      <c r="E484" s="199">
        <v>0.23206470806307403</v>
      </c>
      <c r="F484" s="201"/>
      <c r="G484" s="201"/>
      <c r="H484" s="814" t="s">
        <v>542</v>
      </c>
      <c r="I484" s="814"/>
      <c r="J484" s="199">
        <v>2.2185429365629315E-2</v>
      </c>
      <c r="K484" s="201"/>
      <c r="L484" s="201"/>
      <c r="M484" s="814" t="s">
        <v>520</v>
      </c>
      <c r="N484" s="814"/>
      <c r="O484" s="199">
        <v>1.3068663943115842E-2</v>
      </c>
      <c r="P484" s="201"/>
      <c r="Q484" s="201"/>
      <c r="AM484" s="369"/>
      <c r="AN484" s="369"/>
      <c r="AO484" s="369"/>
      <c r="AP484" s="369"/>
      <c r="AQ484" s="369"/>
      <c r="AR484" s="369"/>
      <c r="AS484" s="369"/>
      <c r="AT484" s="369"/>
      <c r="AU484" s="369"/>
      <c r="AV484" s="369"/>
      <c r="AW484" s="369"/>
      <c r="AX484" s="369"/>
      <c r="AY484" s="369"/>
      <c r="AZ484" s="369"/>
      <c r="BA484" s="371"/>
      <c r="BB484" s="448"/>
      <c r="BC484" s="371"/>
      <c r="BD484" s="371"/>
      <c r="BE484" s="371"/>
      <c r="BF484" s="371"/>
      <c r="BG484" s="371"/>
      <c r="BH484" s="371"/>
      <c r="BI484" s="371"/>
      <c r="BJ484" s="371"/>
      <c r="BK484" s="371"/>
      <c r="BL484" s="371"/>
      <c r="BM484" s="371"/>
      <c r="BN484" s="371"/>
      <c r="BO484" s="371"/>
      <c r="BP484" s="371"/>
      <c r="BQ484" s="371"/>
      <c r="BR484" s="371"/>
      <c r="BS484" s="371"/>
      <c r="BT484" s="371"/>
      <c r="BU484" s="371"/>
      <c r="BV484" s="371"/>
      <c r="BW484" s="371"/>
      <c r="BX484" s="371"/>
      <c r="BY484" s="371"/>
      <c r="BZ484" s="372"/>
      <c r="CA484" s="372"/>
      <c r="CB484" s="372"/>
      <c r="CC484" s="372"/>
      <c r="CD484" s="372"/>
      <c r="CE484" s="372"/>
      <c r="CF484" s="372"/>
      <c r="CG484" s="372"/>
      <c r="CH484" s="372"/>
      <c r="CI484" s="372"/>
      <c r="CJ484" s="372"/>
      <c r="CK484" s="372"/>
      <c r="CL484" s="372"/>
      <c r="CM484" s="372"/>
      <c r="CN484" s="372"/>
      <c r="CO484" s="372"/>
      <c r="CP484" s="372"/>
      <c r="CQ484" s="372"/>
      <c r="CR484" s="372"/>
      <c r="CS484" s="372"/>
      <c r="CT484" s="372"/>
      <c r="CU484" s="372"/>
      <c r="CV484" s="372"/>
      <c r="CW484" s="372"/>
      <c r="CX484" s="372"/>
      <c r="CY484" s="372"/>
      <c r="CZ484" s="372"/>
    </row>
    <row r="485" s="376" customFormat="true" ht="25.15" customHeight="true" x14ac:dyDescent="0.2">
      <c r="C485" s="815" t="s">
        <v>530</v>
      </c>
      <c r="D485" s="814"/>
      <c r="E485" s="199">
        <v>3.574261399179604E-4</v>
      </c>
      <c r="F485" s="201"/>
      <c r="G485" s="201"/>
      <c r="H485" s="814" t="s">
        <v>536</v>
      </c>
      <c r="I485" s="814"/>
      <c r="J485" s="199">
        <v>2.0505948961315169E-2</v>
      </c>
      <c r="K485" s="201"/>
      <c r="L485" s="201"/>
      <c r="M485" s="814" t="s">
        <v>537</v>
      </c>
      <c r="N485" s="814"/>
      <c r="O485" s="199">
        <v>-9.137692802808961E-3</v>
      </c>
      <c r="P485" s="201"/>
      <c r="Q485" s="201"/>
      <c r="AM485" s="369"/>
      <c r="AN485" s="369"/>
      <c r="AO485" s="369"/>
      <c r="AP485" s="369"/>
      <c r="AQ485" s="369"/>
      <c r="AR485" s="369"/>
      <c r="AS485" s="369"/>
      <c r="AT485" s="369"/>
      <c r="AU485" s="369"/>
      <c r="AV485" s="369"/>
      <c r="AW485" s="369"/>
      <c r="AX485" s="369"/>
      <c r="AY485" s="369"/>
      <c r="AZ485" s="369"/>
      <c r="BA485" s="371"/>
      <c r="BB485" s="448"/>
      <c r="BC485" s="371"/>
      <c r="BD485" s="371"/>
      <c r="BE485" s="371"/>
      <c r="BF485" s="371"/>
      <c r="BG485" s="371"/>
      <c r="BH485" s="371"/>
      <c r="BI485" s="371"/>
      <c r="BJ485" s="371"/>
      <c r="BK485" s="371"/>
      <c r="BL485" s="371"/>
      <c r="BM485" s="371"/>
      <c r="BN485" s="371"/>
      <c r="BO485" s="371"/>
      <c r="BP485" s="371"/>
      <c r="BQ485" s="371"/>
      <c r="BR485" s="371"/>
      <c r="BS485" s="371"/>
      <c r="BT485" s="371"/>
      <c r="BU485" s="371"/>
      <c r="BV485" s="371"/>
      <c r="BW485" s="371"/>
      <c r="BX485" s="371"/>
      <c r="BY485" s="371"/>
      <c r="BZ485" s="372"/>
      <c r="CA485" s="372"/>
      <c r="CB485" s="372"/>
      <c r="CC485" s="372"/>
      <c r="CD485" s="372"/>
      <c r="CE485" s="372"/>
      <c r="CF485" s="372"/>
      <c r="CG485" s="372"/>
      <c r="CH485" s="372"/>
      <c r="CI485" s="372"/>
      <c r="CJ485" s="372"/>
      <c r="CK485" s="372"/>
      <c r="CL485" s="372"/>
      <c r="CM485" s="372"/>
      <c r="CN485" s="372"/>
      <c r="CO485" s="372"/>
      <c r="CP485" s="372"/>
      <c r="CQ485" s="372"/>
      <c r="CR485" s="372"/>
      <c r="CS485" s="372"/>
      <c r="CT485" s="372"/>
      <c r="CU485" s="372"/>
      <c r="CV485" s="372"/>
      <c r="CW485" s="372"/>
      <c r="CX485" s="372"/>
      <c r="CY485" s="372"/>
      <c r="CZ485" s="372"/>
    </row>
    <row r="486" s="376" customFormat="true" ht="25.15" customHeight="true" x14ac:dyDescent="0.2">
      <c r="C486" s="815" t="s">
        <v>546</v>
      </c>
      <c r="D486" s="814"/>
      <c r="E486" s="199">
        <v>4.7883937394857682E-5</v>
      </c>
      <c r="F486" s="201"/>
      <c r="G486" s="201"/>
      <c r="H486" s="814" t="s">
        <v>556</v>
      </c>
      <c r="I486" s="814"/>
      <c r="J486" s="199">
        <v>-2.0470240905044151E-2</v>
      </c>
      <c r="K486" s="201"/>
      <c r="L486" s="201"/>
      <c r="M486" s="814" t="s">
        <v>557</v>
      </c>
      <c r="N486" s="814"/>
      <c r="O486" s="199">
        <v>8.0826805501890316E-3</v>
      </c>
      <c r="P486" s="201"/>
      <c r="Q486" s="201"/>
      <c r="AM486" s="369"/>
      <c r="AN486" s="369"/>
      <c r="AO486" s="369"/>
      <c r="AP486" s="369"/>
      <c r="AQ486" s="369"/>
      <c r="AR486" s="369"/>
      <c r="AS486" s="369"/>
      <c r="AT486" s="369"/>
      <c r="AU486" s="369"/>
      <c r="AV486" s="369"/>
      <c r="AW486" s="369"/>
      <c r="AX486" s="369"/>
      <c r="AY486" s="369"/>
      <c r="AZ486" s="369"/>
      <c r="BA486" s="371"/>
      <c r="BB486" s="448"/>
      <c r="BC486" s="371"/>
      <c r="BD486" s="371"/>
      <c r="BE486" s="371"/>
      <c r="BF486" s="371"/>
      <c r="BG486" s="371"/>
      <c r="BH486" s="371"/>
      <c r="BI486" s="371"/>
      <c r="BJ486" s="371"/>
      <c r="BK486" s="371"/>
      <c r="BL486" s="371"/>
      <c r="BM486" s="371"/>
      <c r="BN486" s="371"/>
      <c r="BO486" s="371"/>
      <c r="BP486" s="371"/>
      <c r="BQ486" s="371"/>
      <c r="BR486" s="371"/>
      <c r="BS486" s="371"/>
      <c r="BT486" s="371"/>
      <c r="BU486" s="371"/>
      <c r="BV486" s="371"/>
      <c r="BW486" s="371"/>
      <c r="BX486" s="371"/>
      <c r="BY486" s="371"/>
      <c r="BZ486" s="372"/>
      <c r="CA486" s="372"/>
      <c r="CB486" s="372"/>
      <c r="CC486" s="372"/>
      <c r="CD486" s="372"/>
      <c r="CE486" s="372"/>
      <c r="CF486" s="372"/>
      <c r="CG486" s="372"/>
      <c r="CH486" s="372"/>
      <c r="CI486" s="372"/>
      <c r="CJ486" s="372"/>
      <c r="CK486" s="372"/>
      <c r="CL486" s="372"/>
      <c r="CM486" s="372"/>
      <c r="CN486" s="372"/>
      <c r="CO486" s="372"/>
      <c r="CP486" s="372"/>
      <c r="CQ486" s="372"/>
      <c r="CR486" s="372"/>
      <c r="CS486" s="372"/>
      <c r="CT486" s="372"/>
      <c r="CU486" s="372"/>
      <c r="CV486" s="372"/>
      <c r="CW486" s="372"/>
      <c r="CX486" s="372"/>
      <c r="CY486" s="372"/>
      <c r="CZ486" s="372"/>
    </row>
    <row r="487" s="376" customFormat="true" ht="25.15" customHeight="true" x14ac:dyDescent="0.2">
      <c r="C487" s="815" t="s">
        <v>538</v>
      </c>
      <c r="D487" s="814"/>
      <c r="E487" s="199">
        <v>4.047500453387473E-4</v>
      </c>
      <c r="F487" s="201"/>
      <c r="G487" s="201"/>
      <c r="H487" s="814" t="s">
        <v>507</v>
      </c>
      <c r="I487" s="814"/>
      <c r="J487" s="199">
        <v>1.8067414048836536E-2</v>
      </c>
      <c r="K487" s="201"/>
      <c r="L487" s="201"/>
      <c r="M487" s="814" t="s">
        <v>547</v>
      </c>
      <c r="N487" s="814"/>
      <c r="O487" s="199">
        <v>-6.7900995932769917E-3</v>
      </c>
      <c r="P487" s="201"/>
      <c r="Q487" s="201"/>
      <c r="AM487" s="369"/>
      <c r="AN487" s="369"/>
      <c r="AO487" s="369"/>
      <c r="AP487" s="369"/>
      <c r="AQ487" s="369"/>
      <c r="AR487" s="369"/>
      <c r="AS487" s="369"/>
      <c r="AT487" s="369"/>
      <c r="AU487" s="369"/>
      <c r="AV487" s="369"/>
      <c r="AW487" s="369"/>
      <c r="AX487" s="369"/>
      <c r="AY487" s="369"/>
      <c r="AZ487" s="369"/>
      <c r="BA487" s="371"/>
      <c r="BB487" s="448"/>
      <c r="BC487" s="371"/>
      <c r="BD487" s="371"/>
      <c r="BE487" s="371"/>
      <c r="BF487" s="371"/>
      <c r="BG487" s="371"/>
      <c r="BH487" s="371"/>
      <c r="BI487" s="371"/>
      <c r="BJ487" s="371"/>
      <c r="BK487" s="371"/>
      <c r="BL487" s="371"/>
      <c r="BM487" s="371"/>
      <c r="BN487" s="371"/>
      <c r="BO487" s="371"/>
      <c r="BP487" s="371"/>
      <c r="BQ487" s="371"/>
      <c r="BR487" s="371"/>
      <c r="BS487" s="371"/>
      <c r="BT487" s="371"/>
      <c r="BU487" s="371"/>
      <c r="BV487" s="371"/>
      <c r="BW487" s="371"/>
      <c r="BX487" s="371"/>
      <c r="BY487" s="371"/>
      <c r="BZ487" s="372"/>
      <c r="CA487" s="372"/>
      <c r="CB487" s="372"/>
      <c r="CC487" s="372"/>
      <c r="CD487" s="372"/>
      <c r="CE487" s="372"/>
      <c r="CF487" s="372"/>
      <c r="CG487" s="372"/>
      <c r="CH487" s="372"/>
      <c r="CI487" s="372"/>
      <c r="CJ487" s="372"/>
      <c r="CK487" s="372"/>
      <c r="CL487" s="372"/>
      <c r="CM487" s="372"/>
      <c r="CN487" s="372"/>
      <c r="CO487" s="372"/>
      <c r="CP487" s="372"/>
      <c r="CQ487" s="372"/>
      <c r="CR487" s="372"/>
      <c r="CS487" s="372"/>
      <c r="CT487" s="372"/>
      <c r="CU487" s="372"/>
      <c r="CV487" s="372"/>
      <c r="CW487" s="372"/>
      <c r="CX487" s="372"/>
      <c r="CY487" s="372"/>
      <c r="CZ487" s="372"/>
    </row>
    <row r="488" s="376" customFormat="true" ht="25.15" customHeight="true" x14ac:dyDescent="0.2">
      <c r="C488" s="815" t="s">
        <v>543</v>
      </c>
      <c r="D488" s="814"/>
      <c r="E488" s="199">
        <v>1.6021290076648234E-4</v>
      </c>
      <c r="F488" s="201"/>
      <c r="G488" s="201"/>
      <c r="H488" s="814" t="s">
        <v>544</v>
      </c>
      <c r="I488" s="814"/>
      <c r="J488" s="199">
        <v>-1.6369915573470527E-2</v>
      </c>
      <c r="K488" s="201"/>
      <c r="L488" s="201"/>
      <c r="M488" s="814" t="s">
        <v>526</v>
      </c>
      <c r="N488" s="814"/>
      <c r="O488" s="199">
        <v>6.3966611888903553E-3</v>
      </c>
      <c r="P488" s="201"/>
      <c r="Q488" s="201"/>
      <c r="AM488" s="369"/>
      <c r="AN488" s="369"/>
      <c r="AO488" s="369"/>
      <c r="AP488" s="369"/>
      <c r="AQ488" s="369"/>
      <c r="AR488" s="369"/>
      <c r="AS488" s="369"/>
      <c r="AT488" s="369"/>
      <c r="AU488" s="369"/>
      <c r="AV488" s="369"/>
      <c r="AW488" s="369"/>
      <c r="AX488" s="369"/>
      <c r="AY488" s="369"/>
      <c r="AZ488" s="369"/>
      <c r="BA488" s="371"/>
      <c r="BB488" s="448"/>
      <c r="BC488" s="371"/>
      <c r="BD488" s="371"/>
      <c r="BE488" s="371"/>
      <c r="BF488" s="371"/>
      <c r="BG488" s="371"/>
      <c r="BH488" s="371"/>
      <c r="BI488" s="371"/>
      <c r="BJ488" s="371"/>
      <c r="BK488" s="371"/>
      <c r="BL488" s="371"/>
      <c r="BM488" s="371"/>
      <c r="BN488" s="371"/>
      <c r="BO488" s="371"/>
      <c r="BP488" s="371"/>
      <c r="BQ488" s="371"/>
      <c r="BR488" s="371"/>
      <c r="BS488" s="371"/>
      <c r="BT488" s="371"/>
      <c r="BU488" s="371"/>
      <c r="BV488" s="371"/>
      <c r="BW488" s="371"/>
      <c r="BX488" s="371"/>
      <c r="BY488" s="371"/>
      <c r="BZ488" s="372"/>
      <c r="CA488" s="372"/>
      <c r="CB488" s="372"/>
      <c r="CC488" s="372"/>
      <c r="CD488" s="372"/>
      <c r="CE488" s="372"/>
      <c r="CF488" s="372"/>
      <c r="CG488" s="372"/>
      <c r="CH488" s="372"/>
      <c r="CI488" s="372"/>
      <c r="CJ488" s="372"/>
      <c r="CK488" s="372"/>
      <c r="CL488" s="372"/>
      <c r="CM488" s="372"/>
      <c r="CN488" s="372"/>
      <c r="CO488" s="372"/>
      <c r="CP488" s="372"/>
      <c r="CQ488" s="372"/>
      <c r="CR488" s="372"/>
      <c r="CS488" s="372"/>
      <c r="CT488" s="372"/>
      <c r="CU488" s="372"/>
      <c r="CV488" s="372"/>
      <c r="CW488" s="372"/>
      <c r="CX488" s="372"/>
      <c r="CY488" s="372"/>
      <c r="CZ488" s="372"/>
    </row>
    <row r="489" s="376" customFormat="true" ht="25.15" customHeight="true" x14ac:dyDescent="0.2">
      <c r="C489" s="815" t="s">
        <v>489</v>
      </c>
      <c r="D489" s="814"/>
      <c r="E489" s="199">
        <v>7.0628898926678549E-2</v>
      </c>
      <c r="F489" s="201"/>
      <c r="G489" s="201"/>
      <c r="H489" s="814" t="s">
        <v>543</v>
      </c>
      <c r="I489" s="814"/>
      <c r="J489" s="199">
        <v>1.5159316511884147E-2</v>
      </c>
      <c r="K489" s="201"/>
      <c r="L489" s="201"/>
      <c r="M489" s="814" t="s">
        <v>510</v>
      </c>
      <c r="N489" s="814"/>
      <c r="O489" s="199">
        <v>5.1540558611617004E-3</v>
      </c>
      <c r="P489" s="201"/>
      <c r="Q489" s="201"/>
      <c r="AM489" s="369"/>
      <c r="AN489" s="369"/>
      <c r="AO489" s="369"/>
      <c r="AP489" s="369"/>
      <c r="AQ489" s="369"/>
      <c r="AR489" s="369"/>
      <c r="AS489" s="369"/>
      <c r="AT489" s="369"/>
      <c r="AU489" s="369"/>
      <c r="AV489" s="369"/>
      <c r="AW489" s="369"/>
      <c r="AX489" s="369"/>
      <c r="AY489" s="369"/>
      <c r="AZ489" s="369"/>
      <c r="BA489" s="371"/>
      <c r="BB489" s="448"/>
      <c r="BC489" s="371"/>
      <c r="BD489" s="371"/>
      <c r="BE489" s="371"/>
      <c r="BF489" s="371"/>
      <c r="BG489" s="371"/>
      <c r="BH489" s="371"/>
      <c r="BI489" s="371"/>
      <c r="BJ489" s="371"/>
      <c r="BK489" s="371"/>
      <c r="BL489" s="371"/>
      <c r="BM489" s="371"/>
      <c r="BN489" s="371"/>
      <c r="BO489" s="371"/>
      <c r="BP489" s="371"/>
      <c r="BQ489" s="371"/>
      <c r="BR489" s="371"/>
      <c r="BS489" s="371"/>
      <c r="BT489" s="371"/>
      <c r="BU489" s="371"/>
      <c r="BV489" s="371"/>
      <c r="BW489" s="371"/>
      <c r="BX489" s="371"/>
      <c r="BY489" s="371"/>
      <c r="BZ489" s="372"/>
      <c r="CA489" s="372"/>
      <c r="CB489" s="372"/>
      <c r="CC489" s="372"/>
      <c r="CD489" s="372"/>
      <c r="CE489" s="372"/>
      <c r="CF489" s="372"/>
      <c r="CG489" s="372"/>
      <c r="CH489" s="372"/>
      <c r="CI489" s="372"/>
      <c r="CJ489" s="372"/>
      <c r="CK489" s="372"/>
      <c r="CL489" s="372"/>
      <c r="CM489" s="372"/>
      <c r="CN489" s="372"/>
      <c r="CO489" s="372"/>
      <c r="CP489" s="372"/>
      <c r="CQ489" s="372"/>
      <c r="CR489" s="372"/>
      <c r="CS489" s="372"/>
      <c r="CT489" s="372"/>
      <c r="CU489" s="372"/>
      <c r="CV489" s="372"/>
      <c r="CW489" s="372"/>
      <c r="CX489" s="372"/>
      <c r="CY489" s="372"/>
      <c r="CZ489" s="372"/>
    </row>
    <row r="490" s="376" customFormat="true" ht="25.15" customHeight="true" x14ac:dyDescent="0.2">
      <c r="C490" s="815" t="s">
        <v>473</v>
      </c>
      <c r="D490" s="814"/>
      <c r="E490" s="199">
        <v>0.31395784189031811</v>
      </c>
      <c r="F490" s="201"/>
      <c r="G490" s="201"/>
      <c r="H490" s="814" t="s">
        <v>548</v>
      </c>
      <c r="I490" s="814"/>
      <c r="J490" s="199">
        <v>-1.3701604270957729E-2</v>
      </c>
      <c r="K490" s="201"/>
      <c r="L490" s="201"/>
      <c r="M490" s="814" t="s">
        <v>549</v>
      </c>
      <c r="N490" s="814"/>
      <c r="O490" s="199">
        <v>-4.6863565030410489E-3</v>
      </c>
      <c r="P490" s="201"/>
      <c r="Q490" s="201"/>
      <c r="AM490" s="369"/>
      <c r="AN490" s="369"/>
      <c r="AO490" s="369"/>
      <c r="AP490" s="369"/>
      <c r="AQ490" s="369"/>
      <c r="AR490" s="369"/>
      <c r="AS490" s="369"/>
      <c r="AT490" s="369"/>
      <c r="AU490" s="369"/>
      <c r="AV490" s="369"/>
      <c r="AW490" s="369"/>
      <c r="AX490" s="369"/>
      <c r="AY490" s="369"/>
      <c r="AZ490" s="369"/>
      <c r="BA490" s="371"/>
      <c r="BB490" s="448"/>
      <c r="BC490" s="371"/>
      <c r="BD490" s="371"/>
      <c r="BE490" s="371"/>
      <c r="BF490" s="371"/>
      <c r="BG490" s="371"/>
      <c r="BH490" s="371"/>
      <c r="BI490" s="371"/>
      <c r="BJ490" s="371"/>
      <c r="BK490" s="371"/>
      <c r="BL490" s="371"/>
      <c r="BM490" s="371"/>
      <c r="BN490" s="371"/>
      <c r="BO490" s="371"/>
      <c r="BP490" s="371"/>
      <c r="BQ490" s="371"/>
      <c r="BR490" s="371"/>
      <c r="BS490" s="371"/>
      <c r="BT490" s="371"/>
      <c r="BU490" s="371"/>
      <c r="BV490" s="371"/>
      <c r="BW490" s="371"/>
      <c r="BX490" s="371"/>
      <c r="BY490" s="371"/>
      <c r="BZ490" s="372"/>
      <c r="CA490" s="372"/>
      <c r="CB490" s="372"/>
      <c r="CC490" s="372"/>
      <c r="CD490" s="372"/>
      <c r="CE490" s="372"/>
      <c r="CF490" s="372"/>
      <c r="CG490" s="372"/>
      <c r="CH490" s="372"/>
      <c r="CI490" s="372"/>
      <c r="CJ490" s="372"/>
      <c r="CK490" s="372"/>
      <c r="CL490" s="372"/>
      <c r="CM490" s="372"/>
      <c r="CN490" s="372"/>
      <c r="CO490" s="372"/>
      <c r="CP490" s="372"/>
      <c r="CQ490" s="372"/>
      <c r="CR490" s="372"/>
      <c r="CS490" s="372"/>
      <c r="CT490" s="372"/>
      <c r="CU490" s="372"/>
      <c r="CV490" s="372"/>
      <c r="CW490" s="372"/>
      <c r="CX490" s="372"/>
      <c r="CY490" s="372"/>
      <c r="CZ490" s="372"/>
    </row>
    <row r="491" s="376" customFormat="true" ht="25.15" customHeight="true" x14ac:dyDescent="0.2">
      <c r="C491" s="815" t="s">
        <v>488</v>
      </c>
      <c r="D491" s="814"/>
      <c r="E491" s="199">
        <v>2.6585440017934028E-2</v>
      </c>
      <c r="F491" s="201"/>
      <c r="G491" s="201"/>
      <c r="H491" s="814" t="s">
        <v>530</v>
      </c>
      <c r="I491" s="814"/>
      <c r="J491" s="199">
        <v>-1.3101654943033949E-2</v>
      </c>
      <c r="K491" s="201"/>
      <c r="L491" s="201"/>
      <c r="M491" s="814" t="s">
        <v>524</v>
      </c>
      <c r="N491" s="814"/>
      <c r="O491" s="199">
        <v>-4.6771232897037246E-3</v>
      </c>
      <c r="P491" s="201"/>
      <c r="Q491" s="201"/>
      <c r="AM491" s="369"/>
      <c r="AN491" s="369"/>
      <c r="AO491" s="369"/>
      <c r="AP491" s="369"/>
      <c r="AQ491" s="369"/>
      <c r="AR491" s="369"/>
      <c r="AS491" s="369"/>
      <c r="AT491" s="369"/>
      <c r="AU491" s="369"/>
      <c r="AV491" s="369"/>
      <c r="AW491" s="369"/>
      <c r="AX491" s="369"/>
      <c r="AY491" s="369"/>
      <c r="AZ491" s="369"/>
      <c r="BA491" s="371"/>
      <c r="BB491" s="448"/>
      <c r="BC491" s="371"/>
      <c r="BD491" s="371"/>
      <c r="BE491" s="371"/>
      <c r="BF491" s="371"/>
      <c r="BG491" s="371"/>
      <c r="BH491" s="371"/>
      <c r="BI491" s="371"/>
      <c r="BJ491" s="371"/>
      <c r="BK491" s="371"/>
      <c r="BL491" s="371"/>
      <c r="BM491" s="371"/>
      <c r="BN491" s="371"/>
      <c r="BO491" s="371"/>
      <c r="BP491" s="371"/>
      <c r="BQ491" s="371"/>
      <c r="BR491" s="371"/>
      <c r="BS491" s="371"/>
      <c r="BT491" s="371"/>
      <c r="BU491" s="371"/>
      <c r="BV491" s="371"/>
      <c r="BW491" s="371"/>
      <c r="BX491" s="371"/>
      <c r="BY491" s="371"/>
      <c r="BZ491" s="372"/>
      <c r="CA491" s="372"/>
      <c r="CB491" s="372"/>
      <c r="CC491" s="372"/>
      <c r="CD491" s="372"/>
      <c r="CE491" s="372"/>
      <c r="CF491" s="372"/>
      <c r="CG491" s="372"/>
      <c r="CH491" s="372"/>
      <c r="CI491" s="372"/>
      <c r="CJ491" s="372"/>
      <c r="CK491" s="372"/>
      <c r="CL491" s="372"/>
      <c r="CM491" s="372"/>
      <c r="CN491" s="372"/>
      <c r="CO491" s="372"/>
      <c r="CP491" s="372"/>
      <c r="CQ491" s="372"/>
      <c r="CR491" s="372"/>
      <c r="CS491" s="372"/>
      <c r="CT491" s="372"/>
      <c r="CU491" s="372"/>
      <c r="CV491" s="372"/>
      <c r="CW491" s="372"/>
      <c r="CX491" s="372"/>
      <c r="CY491" s="372"/>
      <c r="CZ491" s="372"/>
    </row>
    <row r="492" s="376" customFormat="true" ht="25.15" customHeight="true" x14ac:dyDescent="0.2">
      <c r="C492" s="815" t="s">
        <v>499</v>
      </c>
      <c r="D492" s="814"/>
      <c r="E492" s="199">
        <v>4.93615259024016E-5</v>
      </c>
      <c r="F492" s="201"/>
      <c r="G492" s="201"/>
      <c r="H492" s="814" t="s">
        <v>534</v>
      </c>
      <c r="I492" s="814"/>
      <c r="J492" s="199">
        <v>-1.2214254663899408E-2</v>
      </c>
      <c r="K492" s="201"/>
      <c r="L492" s="201"/>
      <c r="M492" s="814" t="s">
        <v>500</v>
      </c>
      <c r="N492" s="814"/>
      <c r="O492" s="199">
        <v>-4.0549030684885207E-3</v>
      </c>
      <c r="P492" s="201"/>
      <c r="Q492" s="201"/>
      <c r="AM492" s="369"/>
      <c r="AN492" s="369"/>
      <c r="AO492" s="369"/>
      <c r="AP492" s="369"/>
      <c r="AQ492" s="369"/>
      <c r="AR492" s="369"/>
      <c r="AS492" s="369"/>
      <c r="AT492" s="369"/>
      <c r="AU492" s="369"/>
      <c r="AV492" s="369"/>
      <c r="AW492" s="369"/>
      <c r="AX492" s="369"/>
      <c r="AY492" s="369"/>
      <c r="AZ492" s="369"/>
      <c r="BA492" s="371"/>
      <c r="BB492" s="448"/>
      <c r="BC492" s="371"/>
      <c r="BD492" s="371"/>
      <c r="BE492" s="371"/>
      <c r="BF492" s="371"/>
      <c r="BG492" s="371"/>
      <c r="BH492" s="371"/>
      <c r="BI492" s="371"/>
      <c r="BJ492" s="371"/>
      <c r="BK492" s="371"/>
      <c r="BL492" s="371"/>
      <c r="BM492" s="371"/>
      <c r="BN492" s="371"/>
      <c r="BO492" s="371"/>
      <c r="BP492" s="371"/>
      <c r="BQ492" s="371"/>
      <c r="BR492" s="371"/>
      <c r="BS492" s="371"/>
      <c r="BT492" s="371"/>
      <c r="BU492" s="371"/>
      <c r="BV492" s="371"/>
      <c r="BW492" s="371"/>
      <c r="BX492" s="371"/>
      <c r="BY492" s="371"/>
      <c r="BZ492" s="372"/>
      <c r="CA492" s="372"/>
      <c r="CB492" s="372"/>
      <c r="CC492" s="372"/>
      <c r="CD492" s="372"/>
      <c r="CE492" s="372"/>
      <c r="CF492" s="372"/>
      <c r="CG492" s="372"/>
      <c r="CH492" s="372"/>
      <c r="CI492" s="372"/>
      <c r="CJ492" s="372"/>
      <c r="CK492" s="372"/>
      <c r="CL492" s="372"/>
      <c r="CM492" s="372"/>
      <c r="CN492" s="372"/>
      <c r="CO492" s="372"/>
      <c r="CP492" s="372"/>
      <c r="CQ492" s="372"/>
      <c r="CR492" s="372"/>
      <c r="CS492" s="372"/>
      <c r="CT492" s="372"/>
      <c r="CU492" s="372"/>
      <c r="CV492" s="372"/>
      <c r="CW492" s="372"/>
      <c r="CX492" s="372"/>
      <c r="CY492" s="372"/>
      <c r="CZ492" s="372"/>
    </row>
    <row r="493" s="376" customFormat="true" ht="25.15" customHeight="true" x14ac:dyDescent="0.2">
      <c r="C493" s="815" t="s">
        <v>514</v>
      </c>
      <c r="D493" s="814"/>
      <c r="E493" s="199">
        <v>5.3488016863615477E-3</v>
      </c>
      <c r="F493" s="201"/>
      <c r="G493" s="201"/>
      <c r="H493" s="814" t="s">
        <v>518</v>
      </c>
      <c r="I493" s="814"/>
      <c r="J493" s="199">
        <v>1.2120752579075024E-2</v>
      </c>
      <c r="K493" s="201"/>
      <c r="L493" s="201"/>
      <c r="M493" s="814" t="s">
        <v>546</v>
      </c>
      <c r="N493" s="814"/>
      <c r="O493" s="199">
        <v>-3.4006537558193932E-3</v>
      </c>
      <c r="P493" s="201"/>
      <c r="Q493" s="201"/>
      <c r="AM493" s="369"/>
      <c r="AN493" s="369"/>
      <c r="AO493" s="369"/>
      <c r="AP493" s="369"/>
      <c r="AQ493" s="369"/>
      <c r="AR493" s="369"/>
      <c r="AS493" s="369"/>
      <c r="AT493" s="369"/>
      <c r="AU493" s="369"/>
      <c r="AV493" s="369"/>
      <c r="AW493" s="369"/>
      <c r="AX493" s="369"/>
      <c r="AY493" s="369"/>
      <c r="AZ493" s="369"/>
      <c r="BA493" s="371"/>
      <c r="BB493" s="448"/>
      <c r="BC493" s="371"/>
      <c r="BD493" s="371"/>
      <c r="BE493" s="371"/>
      <c r="BF493" s="371"/>
      <c r="BG493" s="371"/>
      <c r="BH493" s="371"/>
      <c r="BI493" s="371"/>
      <c r="BJ493" s="371"/>
      <c r="BK493" s="371"/>
      <c r="BL493" s="371"/>
      <c r="BM493" s="371"/>
      <c r="BN493" s="371"/>
      <c r="BO493" s="371"/>
      <c r="BP493" s="371"/>
      <c r="BQ493" s="371"/>
      <c r="BR493" s="371"/>
      <c r="BS493" s="371"/>
      <c r="BT493" s="371"/>
      <c r="BU493" s="371"/>
      <c r="BV493" s="371"/>
      <c r="BW493" s="371"/>
      <c r="BX493" s="371"/>
      <c r="BY493" s="371"/>
      <c r="BZ493" s="372"/>
      <c r="CA493" s="372"/>
      <c r="CB493" s="372"/>
      <c r="CC493" s="372"/>
      <c r="CD493" s="372"/>
      <c r="CE493" s="372"/>
      <c r="CF493" s="372"/>
      <c r="CG493" s="372"/>
      <c r="CH493" s="372"/>
      <c r="CI493" s="372"/>
      <c r="CJ493" s="372"/>
      <c r="CK493" s="372"/>
      <c r="CL493" s="372"/>
      <c r="CM493" s="372"/>
      <c r="CN493" s="372"/>
      <c r="CO493" s="372"/>
      <c r="CP493" s="372"/>
      <c r="CQ493" s="372"/>
      <c r="CR493" s="372"/>
      <c r="CS493" s="372"/>
      <c r="CT493" s="372"/>
      <c r="CU493" s="372"/>
      <c r="CV493" s="372"/>
      <c r="CW493" s="372"/>
      <c r="CX493" s="372"/>
      <c r="CY493" s="372"/>
      <c r="CZ493" s="372"/>
    </row>
    <row r="494" s="376" customFormat="true" ht="25.15" customHeight="true" x14ac:dyDescent="0.2">
      <c r="C494" s="815" t="s">
        <v>490</v>
      </c>
      <c r="D494" s="814"/>
      <c r="E494" s="199">
        <v>4.8452292218401943E-2</v>
      </c>
      <c r="F494" s="201"/>
      <c r="G494" s="201"/>
      <c r="H494" s="814" t="s">
        <v>541</v>
      </c>
      <c r="I494" s="814"/>
      <c r="J494" s="199">
        <v>1.0683549449224677E-2</v>
      </c>
      <c r="K494" s="201"/>
      <c r="L494" s="201"/>
      <c r="M494" s="814" t="s">
        <v>554</v>
      </c>
      <c r="N494" s="814"/>
      <c r="O494" s="199">
        <v>3.1689297422344198E-3</v>
      </c>
      <c r="P494" s="201"/>
      <c r="Q494" s="201"/>
      <c r="AM494" s="369"/>
      <c r="AN494" s="369"/>
      <c r="AO494" s="369"/>
      <c r="AP494" s="369"/>
      <c r="AQ494" s="369"/>
      <c r="AR494" s="369"/>
      <c r="AS494" s="369"/>
      <c r="AT494" s="369"/>
      <c r="AU494" s="369"/>
      <c r="AV494" s="369"/>
      <c r="AW494" s="369"/>
      <c r="AX494" s="369"/>
      <c r="AY494" s="369"/>
      <c r="AZ494" s="369"/>
      <c r="BA494" s="371"/>
      <c r="BB494" s="448"/>
      <c r="BC494" s="371"/>
      <c r="BD494" s="371"/>
      <c r="BE494" s="371"/>
      <c r="BF494" s="371"/>
      <c r="BG494" s="371"/>
      <c r="BH494" s="371"/>
      <c r="BI494" s="371"/>
      <c r="BJ494" s="371"/>
      <c r="BK494" s="371"/>
      <c r="BL494" s="371"/>
      <c r="BM494" s="371"/>
      <c r="BN494" s="371"/>
      <c r="BO494" s="371"/>
      <c r="BP494" s="371"/>
      <c r="BQ494" s="371"/>
      <c r="BR494" s="371"/>
      <c r="BS494" s="371"/>
      <c r="BT494" s="371"/>
      <c r="BU494" s="371"/>
      <c r="BV494" s="371"/>
      <c r="BW494" s="371"/>
      <c r="BX494" s="371"/>
      <c r="BY494" s="371"/>
      <c r="BZ494" s="372"/>
      <c r="CA494" s="372"/>
      <c r="CB494" s="372"/>
      <c r="CC494" s="372"/>
      <c r="CD494" s="372"/>
      <c r="CE494" s="372"/>
      <c r="CF494" s="372"/>
      <c r="CG494" s="372"/>
      <c r="CH494" s="372"/>
      <c r="CI494" s="372"/>
      <c r="CJ494" s="372"/>
      <c r="CK494" s="372"/>
      <c r="CL494" s="372"/>
      <c r="CM494" s="372"/>
      <c r="CN494" s="372"/>
      <c r="CO494" s="372"/>
      <c r="CP494" s="372"/>
      <c r="CQ494" s="372"/>
      <c r="CR494" s="372"/>
      <c r="CS494" s="372"/>
      <c r="CT494" s="372"/>
      <c r="CU494" s="372"/>
      <c r="CV494" s="372"/>
      <c r="CW494" s="372"/>
      <c r="CX494" s="372"/>
      <c r="CY494" s="372"/>
      <c r="CZ494" s="372"/>
    </row>
    <row r="495" s="376" customFormat="true" ht="25.15" customHeight="true" x14ac:dyDescent="0.2">
      <c r="C495" s="815" t="s">
        <v>549</v>
      </c>
      <c r="D495" s="814"/>
      <c r="E495" s="199">
        <v>2.3817771078894144E-5</v>
      </c>
      <c r="F495" s="201"/>
      <c r="G495" s="201"/>
      <c r="H495" s="814" t="s">
        <v>526</v>
      </c>
      <c r="I495" s="814"/>
      <c r="J495" s="199">
        <v>9.4900296004427256E-3</v>
      </c>
      <c r="K495" s="201"/>
      <c r="L495" s="201"/>
      <c r="M495" s="814" t="s">
        <v>476</v>
      </c>
      <c r="N495" s="814"/>
      <c r="O495" s="199">
        <v>2.8931673516017801E-3</v>
      </c>
      <c r="P495" s="201"/>
      <c r="Q495" s="201"/>
      <c r="AM495" s="369"/>
      <c r="AN495" s="369"/>
      <c r="AO495" s="369"/>
      <c r="AP495" s="369"/>
      <c r="AQ495" s="369"/>
      <c r="AR495" s="369"/>
      <c r="AS495" s="369"/>
      <c r="AT495" s="369"/>
      <c r="AU495" s="369"/>
      <c r="AV495" s="369"/>
      <c r="AW495" s="369"/>
      <c r="AX495" s="369"/>
      <c r="AY495" s="369"/>
      <c r="AZ495" s="369"/>
      <c r="BA495" s="371"/>
      <c r="BB495" s="448"/>
      <c r="BC495" s="371"/>
      <c r="BD495" s="371"/>
      <c r="BE495" s="371"/>
      <c r="BF495" s="371"/>
      <c r="BG495" s="371"/>
      <c r="BH495" s="371"/>
      <c r="BI495" s="371"/>
      <c r="BJ495" s="371"/>
      <c r="BK495" s="371"/>
      <c r="BL495" s="371"/>
      <c r="BM495" s="371"/>
      <c r="BN495" s="371"/>
      <c r="BO495" s="371"/>
      <c r="BP495" s="371"/>
      <c r="BQ495" s="371"/>
      <c r="BR495" s="371"/>
      <c r="BS495" s="371"/>
      <c r="BT495" s="371"/>
      <c r="BU495" s="371"/>
      <c r="BV495" s="371"/>
      <c r="BW495" s="371"/>
      <c r="BX495" s="371"/>
      <c r="BY495" s="371"/>
      <c r="BZ495" s="372"/>
      <c r="CA495" s="372"/>
      <c r="CB495" s="372"/>
      <c r="CC495" s="372"/>
      <c r="CD495" s="372"/>
      <c r="CE495" s="372"/>
      <c r="CF495" s="372"/>
      <c r="CG495" s="372"/>
      <c r="CH495" s="372"/>
      <c r="CI495" s="372"/>
      <c r="CJ495" s="372"/>
      <c r="CK495" s="372"/>
      <c r="CL495" s="372"/>
      <c r="CM495" s="372"/>
      <c r="CN495" s="372"/>
      <c r="CO495" s="372"/>
      <c r="CP495" s="372"/>
      <c r="CQ495" s="372"/>
      <c r="CR495" s="372"/>
      <c r="CS495" s="372"/>
      <c r="CT495" s="372"/>
      <c r="CU495" s="372"/>
      <c r="CV495" s="372"/>
      <c r="CW495" s="372"/>
      <c r="CX495" s="372"/>
      <c r="CY495" s="372"/>
      <c r="CZ495" s="372"/>
    </row>
    <row r="496" s="376" customFormat="true" ht="25.15" customHeight="true" x14ac:dyDescent="0.2">
      <c r="C496" s="815" t="s">
        <v>523</v>
      </c>
      <c r="D496" s="814"/>
      <c r="E496" s="199">
        <v>1.1166829936061164E-3</v>
      </c>
      <c r="F496" s="201"/>
      <c r="G496" s="201"/>
      <c r="H496" s="814" t="s">
        <v>535</v>
      </c>
      <c r="I496" s="814"/>
      <c r="J496" s="199">
        <v>-8.169318939694796E-3</v>
      </c>
      <c r="K496" s="201"/>
      <c r="L496" s="201"/>
      <c r="M496" s="814" t="s">
        <v>555</v>
      </c>
      <c r="N496" s="814"/>
      <c r="O496" s="199">
        <v>-2.3640493461344679E-3</v>
      </c>
      <c r="P496" s="201"/>
      <c r="Q496" s="201"/>
      <c r="AM496" s="369"/>
      <c r="AN496" s="369"/>
      <c r="AO496" s="369"/>
      <c r="AP496" s="369"/>
      <c r="AQ496" s="369"/>
      <c r="AR496" s="369"/>
      <c r="AS496" s="369"/>
      <c r="AT496" s="369"/>
      <c r="AU496" s="369"/>
      <c r="AV496" s="369"/>
      <c r="AW496" s="369"/>
      <c r="AX496" s="369"/>
      <c r="AY496" s="369"/>
      <c r="AZ496" s="369"/>
      <c r="BA496" s="371"/>
      <c r="BB496" s="448"/>
      <c r="BC496" s="371"/>
      <c r="BD496" s="371"/>
      <c r="BE496" s="371"/>
      <c r="BF496" s="371"/>
      <c r="BG496" s="371"/>
      <c r="BH496" s="371"/>
      <c r="BI496" s="371"/>
      <c r="BJ496" s="371"/>
      <c r="BK496" s="371"/>
      <c r="BL496" s="371"/>
      <c r="BM496" s="371"/>
      <c r="BN496" s="371"/>
      <c r="BO496" s="371"/>
      <c r="BP496" s="371"/>
      <c r="BQ496" s="371"/>
      <c r="BR496" s="371"/>
      <c r="BS496" s="371"/>
      <c r="BT496" s="371"/>
      <c r="BU496" s="371"/>
      <c r="BV496" s="371"/>
      <c r="BW496" s="371"/>
      <c r="BX496" s="371"/>
      <c r="BY496" s="371"/>
      <c r="BZ496" s="372"/>
      <c r="CA496" s="372"/>
      <c r="CB496" s="372"/>
      <c r="CC496" s="372"/>
      <c r="CD496" s="372"/>
      <c r="CE496" s="372"/>
      <c r="CF496" s="372"/>
      <c r="CG496" s="372"/>
      <c r="CH496" s="372"/>
      <c r="CI496" s="372"/>
      <c r="CJ496" s="372"/>
      <c r="CK496" s="372"/>
      <c r="CL496" s="372"/>
      <c r="CM496" s="372"/>
      <c r="CN496" s="372"/>
      <c r="CO496" s="372"/>
      <c r="CP496" s="372"/>
      <c r="CQ496" s="372"/>
      <c r="CR496" s="372"/>
      <c r="CS496" s="372"/>
      <c r="CT496" s="372"/>
      <c r="CU496" s="372"/>
      <c r="CV496" s="372"/>
      <c r="CW496" s="372"/>
      <c r="CX496" s="372"/>
      <c r="CY496" s="372"/>
      <c r="CZ496" s="372"/>
    </row>
    <row r="497" s="376" customFormat="true" ht="25.15" customHeight="true" x14ac:dyDescent="0.2">
      <c r="C497" s="815" t="s">
        <v>540</v>
      </c>
      <c r="D497" s="814"/>
      <c r="E497" s="199">
        <v>2.6184244661330231E-4</v>
      </c>
      <c r="F497" s="201"/>
      <c r="G497" s="201"/>
      <c r="H497" s="814" t="s">
        <v>557</v>
      </c>
      <c r="I497" s="814"/>
      <c r="J497" s="199">
        <v>7.1189258099563692E-3</v>
      </c>
      <c r="K497" s="201"/>
      <c r="L497" s="201"/>
      <c r="M497" s="814" t="s">
        <v>538</v>
      </c>
      <c r="N497" s="814"/>
      <c r="O497" s="199">
        <v>-2.2191504875774563E-3</v>
      </c>
      <c r="P497" s="201"/>
      <c r="Q497" s="201"/>
      <c r="AM497" s="369"/>
      <c r="AN497" s="369"/>
      <c r="AO497" s="369"/>
      <c r="AP497" s="369"/>
      <c r="AQ497" s="369"/>
      <c r="AR497" s="369"/>
      <c r="AS497" s="369"/>
      <c r="AT497" s="369"/>
      <c r="AU497" s="369"/>
      <c r="AV497" s="369"/>
      <c r="AW497" s="369"/>
      <c r="AX497" s="369"/>
      <c r="AY497" s="369"/>
      <c r="AZ497" s="369"/>
      <c r="BA497" s="371"/>
      <c r="BB497" s="448"/>
      <c r="BC497" s="371"/>
      <c r="BD497" s="371"/>
      <c r="BE497" s="371"/>
      <c r="BF497" s="371"/>
      <c r="BG497" s="371"/>
      <c r="BH497" s="371"/>
      <c r="BI497" s="371"/>
      <c r="BJ497" s="371"/>
      <c r="BK497" s="371"/>
      <c r="BL497" s="371"/>
      <c r="BM497" s="371"/>
      <c r="BN497" s="371"/>
      <c r="BO497" s="371"/>
      <c r="BP497" s="371"/>
      <c r="BQ497" s="371"/>
      <c r="BR497" s="371"/>
      <c r="BS497" s="371"/>
      <c r="BT497" s="371"/>
      <c r="BU497" s="371"/>
      <c r="BV497" s="371"/>
      <c r="BW497" s="371"/>
      <c r="BX497" s="371"/>
      <c r="BY497" s="371"/>
      <c r="BZ497" s="372"/>
      <c r="CA497" s="372"/>
      <c r="CB497" s="372"/>
      <c r="CC497" s="372"/>
      <c r="CD497" s="372"/>
      <c r="CE497" s="372"/>
      <c r="CF497" s="372"/>
      <c r="CG497" s="372"/>
      <c r="CH497" s="372"/>
      <c r="CI497" s="372"/>
      <c r="CJ497" s="372"/>
      <c r="CK497" s="372"/>
      <c r="CL497" s="372"/>
      <c r="CM497" s="372"/>
      <c r="CN497" s="372"/>
      <c r="CO497" s="372"/>
      <c r="CP497" s="372"/>
      <c r="CQ497" s="372"/>
      <c r="CR497" s="372"/>
      <c r="CS497" s="372"/>
      <c r="CT497" s="372"/>
      <c r="CU497" s="372"/>
      <c r="CV497" s="372"/>
      <c r="CW497" s="372"/>
      <c r="CX497" s="372"/>
      <c r="CY497" s="372"/>
      <c r="CZ497" s="372"/>
    </row>
    <row r="498" s="376" customFormat="true" ht="25.15" customHeight="true" x14ac:dyDescent="0.2">
      <c r="C498" s="815" t="s">
        <v>494</v>
      </c>
      <c r="D498" s="814"/>
      <c r="E498" s="199">
        <v>4.2297622997783058E-2</v>
      </c>
      <c r="F498" s="201"/>
      <c r="G498" s="201"/>
      <c r="H498" s="814" t="s">
        <v>547</v>
      </c>
      <c r="I498" s="814"/>
      <c r="J498" s="199">
        <v>7.0144561788017144E-3</v>
      </c>
      <c r="K498" s="201"/>
      <c r="L498" s="201"/>
      <c r="M498" s="814" t="s">
        <v>551</v>
      </c>
      <c r="N498" s="814"/>
      <c r="O498" s="199">
        <v>-2.06491126056418E-3</v>
      </c>
      <c r="P498" s="201"/>
      <c r="Q498" s="201"/>
      <c r="AM498" s="369"/>
      <c r="AN498" s="369"/>
      <c r="AO498" s="369"/>
      <c r="AP498" s="369"/>
      <c r="AQ498" s="369"/>
      <c r="AR498" s="369"/>
      <c r="AS498" s="369"/>
      <c r="AT498" s="369"/>
      <c r="AU498" s="369"/>
      <c r="AV498" s="369"/>
      <c r="AW498" s="369"/>
      <c r="AX498" s="369"/>
      <c r="AY498" s="369"/>
      <c r="AZ498" s="369"/>
      <c r="BA498" s="371"/>
      <c r="BB498" s="448"/>
      <c r="BC498" s="371"/>
      <c r="BD498" s="371"/>
      <c r="BE498" s="371"/>
      <c r="BF498" s="371"/>
      <c r="BG498" s="371"/>
      <c r="BH498" s="371"/>
      <c r="BI498" s="371"/>
      <c r="BJ498" s="371"/>
      <c r="BK498" s="371"/>
      <c r="BL498" s="371"/>
      <c r="BM498" s="371"/>
      <c r="BN498" s="371"/>
      <c r="BO498" s="371"/>
      <c r="BP498" s="371"/>
      <c r="BQ498" s="371"/>
      <c r="BR498" s="371"/>
      <c r="BS498" s="371"/>
      <c r="BT498" s="371"/>
      <c r="BU498" s="371"/>
      <c r="BV498" s="371"/>
      <c r="BW498" s="371"/>
      <c r="BX498" s="371"/>
      <c r="BY498" s="371"/>
      <c r="BZ498" s="372"/>
      <c r="CA498" s="372"/>
      <c r="CB498" s="372"/>
      <c r="CC498" s="372"/>
      <c r="CD498" s="372"/>
      <c r="CE498" s="372"/>
      <c r="CF498" s="372"/>
      <c r="CG498" s="372"/>
      <c r="CH498" s="372"/>
      <c r="CI498" s="372"/>
      <c r="CJ498" s="372"/>
      <c r="CK498" s="372"/>
      <c r="CL498" s="372"/>
      <c r="CM498" s="372"/>
      <c r="CN498" s="372"/>
      <c r="CO498" s="372"/>
      <c r="CP498" s="372"/>
      <c r="CQ498" s="372"/>
      <c r="CR498" s="372"/>
      <c r="CS498" s="372"/>
      <c r="CT498" s="372"/>
      <c r="CU498" s="372"/>
      <c r="CV498" s="372"/>
      <c r="CW498" s="372"/>
      <c r="CX498" s="372"/>
      <c r="CY498" s="372"/>
      <c r="CZ498" s="372"/>
    </row>
    <row r="499" s="376" customFormat="true" ht="25.15" customHeight="true" x14ac:dyDescent="0.2">
      <c r="C499" s="815" t="s">
        <v>547</v>
      </c>
      <c r="D499" s="814"/>
      <c r="E499" s="199">
        <v>2.7803873905589439E-5</v>
      </c>
      <c r="F499" s="201"/>
      <c r="G499" s="201"/>
      <c r="H499" s="814" t="s">
        <v>550</v>
      </c>
      <c r="I499" s="814"/>
      <c r="J499" s="198">
        <v>-2.0916345152431166E-3</v>
      </c>
      <c r="K499" s="201"/>
      <c r="L499" s="201"/>
      <c r="M499" s="814" t="s">
        <v>556</v>
      </c>
      <c r="N499" s="814"/>
      <c r="O499" s="199">
        <v>1.3204717802642138E-3</v>
      </c>
      <c r="P499" s="201"/>
      <c r="Q499" s="201"/>
      <c r="AM499" s="369"/>
      <c r="AN499" s="369"/>
      <c r="AO499" s="369"/>
      <c r="AP499" s="369"/>
      <c r="AQ499" s="369"/>
      <c r="AR499" s="369"/>
      <c r="AS499" s="369"/>
      <c r="AT499" s="369"/>
      <c r="AU499" s="369"/>
      <c r="AV499" s="369"/>
      <c r="AW499" s="369"/>
      <c r="AX499" s="369"/>
      <c r="AY499" s="369"/>
      <c r="AZ499" s="369"/>
      <c r="BA499" s="371"/>
      <c r="BB499" s="448"/>
      <c r="BC499" s="371"/>
      <c r="BD499" s="371"/>
      <c r="BE499" s="371"/>
      <c r="BF499" s="371"/>
      <c r="BG499" s="371"/>
      <c r="BH499" s="371"/>
      <c r="BI499" s="371"/>
      <c r="BJ499" s="371"/>
      <c r="BK499" s="371"/>
      <c r="BL499" s="371"/>
      <c r="BM499" s="371"/>
      <c r="BN499" s="371"/>
      <c r="BO499" s="371"/>
      <c r="BP499" s="371"/>
      <c r="BQ499" s="371"/>
      <c r="BR499" s="371"/>
      <c r="BS499" s="371"/>
      <c r="BT499" s="371"/>
      <c r="BU499" s="371"/>
      <c r="BV499" s="371"/>
      <c r="BW499" s="371"/>
      <c r="BX499" s="371"/>
      <c r="BY499" s="371"/>
      <c r="BZ499" s="372"/>
      <c r="CA499" s="372"/>
      <c r="CB499" s="372"/>
      <c r="CC499" s="372"/>
      <c r="CD499" s="372"/>
      <c r="CE499" s="372"/>
      <c r="CF499" s="372"/>
      <c r="CG499" s="372"/>
      <c r="CH499" s="372"/>
      <c r="CI499" s="372"/>
      <c r="CJ499" s="372"/>
      <c r="CK499" s="372"/>
      <c r="CL499" s="372"/>
      <c r="CM499" s="372"/>
      <c r="CN499" s="372"/>
      <c r="CO499" s="372"/>
      <c r="CP499" s="372"/>
      <c r="CQ499" s="372"/>
      <c r="CR499" s="372"/>
      <c r="CS499" s="372"/>
      <c r="CT499" s="372"/>
      <c r="CU499" s="372"/>
      <c r="CV499" s="372"/>
      <c r="CW499" s="372"/>
      <c r="CX499" s="372"/>
      <c r="CY499" s="372"/>
      <c r="CZ499" s="372"/>
    </row>
    <row r="500" s="376" customFormat="true" ht="25.15" customHeight="true" x14ac:dyDescent="0.2">
      <c r="C500" s="815" t="s">
        <v>554</v>
      </c>
      <c r="D500" s="814"/>
      <c r="E500" s="199">
        <v>3.578272162181809E-7</v>
      </c>
      <c r="F500" s="201"/>
      <c r="G500" s="201"/>
      <c r="H500" s="814"/>
      <c r="I500" s="814"/>
      <c r="J500" s="201"/>
      <c r="K500" s="201"/>
      <c r="L500" s="201"/>
      <c r="M500" s="814" t="s">
        <v>553</v>
      </c>
      <c r="N500" s="814"/>
      <c r="O500" s="198">
        <v>7.0509318924466156E-4</v>
      </c>
      <c r="P500" s="201"/>
      <c r="Q500" s="201"/>
      <c r="AM500" s="369"/>
      <c r="AN500" s="369"/>
      <c r="AO500" s="369"/>
      <c r="AP500" s="369"/>
      <c r="AQ500" s="369"/>
      <c r="AR500" s="369"/>
      <c r="AS500" s="369"/>
      <c r="AT500" s="369"/>
      <c r="AU500" s="369"/>
      <c r="AV500" s="369"/>
      <c r="AW500" s="369"/>
      <c r="AX500" s="369"/>
      <c r="AY500" s="369"/>
      <c r="AZ500" s="369"/>
      <c r="BA500" s="371"/>
      <c r="BB500" s="448"/>
      <c r="BC500" s="371"/>
      <c r="BD500" s="371"/>
      <c r="BE500" s="371"/>
      <c r="BF500" s="371"/>
      <c r="BG500" s="371"/>
      <c r="BH500" s="371"/>
      <c r="BI500" s="371"/>
      <c r="BJ500" s="371"/>
      <c r="BK500" s="371"/>
      <c r="BL500" s="371"/>
      <c r="BM500" s="371"/>
      <c r="BN500" s="371"/>
      <c r="BO500" s="371"/>
      <c r="BP500" s="371"/>
      <c r="BQ500" s="371"/>
      <c r="BR500" s="371"/>
      <c r="BS500" s="371"/>
      <c r="BT500" s="371"/>
      <c r="BU500" s="371"/>
      <c r="BV500" s="371"/>
      <c r="BW500" s="371"/>
      <c r="BX500" s="371"/>
      <c r="BY500" s="371"/>
      <c r="BZ500" s="372"/>
      <c r="CA500" s="372"/>
      <c r="CB500" s="372"/>
      <c r="CC500" s="372"/>
      <c r="CD500" s="372"/>
      <c r="CE500" s="372"/>
      <c r="CF500" s="372"/>
      <c r="CG500" s="372"/>
      <c r="CH500" s="372"/>
      <c r="CI500" s="372"/>
      <c r="CJ500" s="372"/>
      <c r="CK500" s="372"/>
      <c r="CL500" s="372"/>
      <c r="CM500" s="372"/>
      <c r="CN500" s="372"/>
      <c r="CO500" s="372"/>
      <c r="CP500" s="372"/>
      <c r="CQ500" s="372"/>
      <c r="CR500" s="372"/>
      <c r="CS500" s="372"/>
      <c r="CT500" s="372"/>
      <c r="CU500" s="372"/>
      <c r="CV500" s="372"/>
      <c r="CW500" s="372"/>
      <c r="CX500" s="372"/>
      <c r="CY500" s="372"/>
      <c r="CZ500" s="372"/>
    </row>
    <row r="501" s="376" customFormat="true" ht="25.15" customHeight="true" x14ac:dyDescent="0.2">
      <c r="C501" s="815" t="s">
        <v>520</v>
      </c>
      <c r="D501" s="814"/>
      <c r="E501" s="199">
        <v>1.5734493807025751E-3</v>
      </c>
      <c r="F501" s="201"/>
      <c r="G501" s="201"/>
      <c r="H501" s="814"/>
      <c r="I501" s="814"/>
      <c r="J501" s="201"/>
      <c r="K501" s="201"/>
      <c r="L501" s="201"/>
      <c r="M501" s="814"/>
      <c r="N501" s="814"/>
      <c r="O501" s="201"/>
      <c r="P501" s="201"/>
      <c r="Q501" s="201"/>
      <c r="AM501" s="369"/>
      <c r="AN501" s="369"/>
      <c r="AO501" s="369"/>
      <c r="AP501" s="369"/>
      <c r="AQ501" s="369"/>
      <c r="AR501" s="369"/>
      <c r="AS501" s="369"/>
      <c r="AT501" s="369"/>
      <c r="AU501" s="369"/>
      <c r="AV501" s="369"/>
      <c r="AW501" s="369"/>
      <c r="AX501" s="369"/>
      <c r="AY501" s="369"/>
      <c r="AZ501" s="369"/>
      <c r="BA501" s="371"/>
      <c r="BB501" s="448"/>
      <c r="BC501" s="371"/>
      <c r="BD501" s="371"/>
      <c r="BE501" s="371"/>
      <c r="BF501" s="371"/>
      <c r="BG501" s="371"/>
      <c r="BH501" s="371"/>
      <c r="BI501" s="371"/>
      <c r="BJ501" s="371"/>
      <c r="BK501" s="371"/>
      <c r="BL501" s="371"/>
      <c r="BM501" s="371"/>
      <c r="BN501" s="371"/>
      <c r="BO501" s="371"/>
      <c r="BP501" s="371"/>
      <c r="BQ501" s="371"/>
      <c r="BR501" s="371"/>
      <c r="BS501" s="371"/>
      <c r="BT501" s="371"/>
      <c r="BU501" s="371"/>
      <c r="BV501" s="371"/>
      <c r="BW501" s="371"/>
      <c r="BX501" s="371"/>
      <c r="BY501" s="371"/>
      <c r="BZ501" s="372"/>
      <c r="CA501" s="372"/>
      <c r="CB501" s="372"/>
      <c r="CC501" s="372"/>
      <c r="CD501" s="372"/>
      <c r="CE501" s="372"/>
      <c r="CF501" s="372"/>
      <c r="CG501" s="372"/>
      <c r="CH501" s="372"/>
      <c r="CI501" s="372"/>
      <c r="CJ501" s="372"/>
      <c r="CK501" s="372"/>
      <c r="CL501" s="372"/>
      <c r="CM501" s="372"/>
      <c r="CN501" s="372"/>
      <c r="CO501" s="372"/>
      <c r="CP501" s="372"/>
      <c r="CQ501" s="372"/>
      <c r="CR501" s="372"/>
      <c r="CS501" s="372"/>
      <c r="CT501" s="372"/>
      <c r="CU501" s="372"/>
      <c r="CV501" s="372"/>
      <c r="CW501" s="372"/>
      <c r="CX501" s="372"/>
      <c r="CY501" s="372"/>
      <c r="CZ501" s="372"/>
    </row>
    <row r="502" s="376" customFormat="true" ht="25.15" customHeight="true" x14ac:dyDescent="0.2">
      <c r="C502" s="815" t="s">
        <v>485</v>
      </c>
      <c r="D502" s="814"/>
      <c r="E502" s="199">
        <v>0.149518960784083</v>
      </c>
      <c r="F502" s="201"/>
      <c r="G502" s="201"/>
      <c r="H502" s="814"/>
      <c r="I502" s="814"/>
      <c r="J502" s="201"/>
      <c r="K502" s="201"/>
      <c r="L502" s="201"/>
      <c r="M502" s="814"/>
      <c r="N502" s="814"/>
      <c r="O502" s="201"/>
      <c r="P502" s="201"/>
      <c r="Q502" s="201"/>
      <c r="AM502" s="369"/>
      <c r="AN502" s="369"/>
      <c r="AO502" s="369"/>
      <c r="AP502" s="369"/>
      <c r="AQ502" s="369"/>
      <c r="AR502" s="369"/>
      <c r="AS502" s="369"/>
      <c r="AT502" s="369"/>
      <c r="AU502" s="369"/>
      <c r="AV502" s="369"/>
      <c r="AW502" s="369"/>
      <c r="AX502" s="369"/>
      <c r="AY502" s="369"/>
      <c r="AZ502" s="369"/>
      <c r="BA502" s="371"/>
      <c r="BB502" s="448"/>
      <c r="BC502" s="371"/>
      <c r="BD502" s="371"/>
      <c r="BE502" s="371"/>
      <c r="BF502" s="371"/>
      <c r="BG502" s="371"/>
      <c r="BH502" s="371"/>
      <c r="BI502" s="371"/>
      <c r="BJ502" s="371"/>
      <c r="BK502" s="371"/>
      <c r="BL502" s="371"/>
      <c r="BM502" s="371"/>
      <c r="BN502" s="371"/>
      <c r="BO502" s="371"/>
      <c r="BP502" s="371"/>
      <c r="BQ502" s="371"/>
      <c r="BR502" s="371"/>
      <c r="BS502" s="371"/>
      <c r="BT502" s="371"/>
      <c r="BU502" s="371"/>
      <c r="BV502" s="371"/>
      <c r="BW502" s="371"/>
      <c r="BX502" s="371"/>
      <c r="BY502" s="371"/>
      <c r="BZ502" s="372"/>
      <c r="CA502" s="372"/>
      <c r="CB502" s="372"/>
      <c r="CC502" s="372"/>
      <c r="CD502" s="372"/>
      <c r="CE502" s="372"/>
      <c r="CF502" s="372"/>
      <c r="CG502" s="372"/>
      <c r="CH502" s="372"/>
      <c r="CI502" s="372"/>
      <c r="CJ502" s="372"/>
      <c r="CK502" s="372"/>
      <c r="CL502" s="372"/>
      <c r="CM502" s="372"/>
      <c r="CN502" s="372"/>
      <c r="CO502" s="372"/>
      <c r="CP502" s="372"/>
      <c r="CQ502" s="372"/>
      <c r="CR502" s="372"/>
      <c r="CS502" s="372"/>
      <c r="CT502" s="372"/>
      <c r="CU502" s="372"/>
      <c r="CV502" s="372"/>
      <c r="CW502" s="372"/>
      <c r="CX502" s="372"/>
      <c r="CY502" s="372"/>
      <c r="CZ502" s="372"/>
    </row>
    <row r="503" s="376" customFormat="true" ht="25.15" customHeight="true" x14ac:dyDescent="0.2">
      <c r="C503" s="815" t="s">
        <v>512</v>
      </c>
      <c r="D503" s="814"/>
      <c r="E503" s="199">
        <v>7.0281583348896877E-3</v>
      </c>
      <c r="F503" s="201"/>
      <c r="G503" s="201"/>
      <c r="H503" s="814" t="s">
        <v>245</v>
      </c>
      <c r="I503" s="814"/>
      <c r="J503" s="814"/>
      <c r="K503" s="201"/>
      <c r="L503" s="201"/>
      <c r="M503" s="814"/>
      <c r="N503" s="814"/>
      <c r="O503" s="201"/>
      <c r="P503" s="201"/>
      <c r="Q503" s="201"/>
      <c r="AM503" s="369"/>
      <c r="AN503" s="369"/>
      <c r="AO503" s="369"/>
      <c r="AP503" s="369"/>
      <c r="AQ503" s="369"/>
      <c r="AR503" s="369"/>
      <c r="AS503" s="369"/>
      <c r="AT503" s="369"/>
      <c r="AU503" s="369"/>
      <c r="AV503" s="369"/>
      <c r="AW503" s="369"/>
      <c r="AX503" s="369"/>
      <c r="AY503" s="369"/>
      <c r="AZ503" s="369"/>
      <c r="BA503" s="371"/>
      <c r="BB503" s="448"/>
      <c r="BC503" s="371"/>
      <c r="BD503" s="371"/>
      <c r="BE503" s="371"/>
      <c r="BF503" s="371"/>
      <c r="BG503" s="371"/>
      <c r="BH503" s="371"/>
      <c r="BI503" s="371"/>
      <c r="BJ503" s="371"/>
      <c r="BK503" s="371"/>
      <c r="BL503" s="371"/>
      <c r="BM503" s="371"/>
      <c r="BN503" s="371"/>
      <c r="BO503" s="371"/>
      <c r="BP503" s="371"/>
      <c r="BQ503" s="371"/>
      <c r="BR503" s="371"/>
      <c r="BS503" s="371"/>
      <c r="BT503" s="371"/>
      <c r="BU503" s="371"/>
      <c r="BV503" s="371"/>
      <c r="BW503" s="371"/>
      <c r="BX503" s="371"/>
      <c r="BY503" s="371"/>
      <c r="BZ503" s="372"/>
      <c r="CA503" s="372"/>
      <c r="CB503" s="372"/>
      <c r="CC503" s="372"/>
      <c r="CD503" s="372"/>
      <c r="CE503" s="372"/>
      <c r="CF503" s="372"/>
      <c r="CG503" s="372"/>
      <c r="CH503" s="372"/>
      <c r="CI503" s="372"/>
      <c r="CJ503" s="372"/>
      <c r="CK503" s="372"/>
      <c r="CL503" s="372"/>
      <c r="CM503" s="372"/>
      <c r="CN503" s="372"/>
      <c r="CO503" s="372"/>
      <c r="CP503" s="372"/>
      <c r="CQ503" s="372"/>
      <c r="CR503" s="372"/>
      <c r="CS503" s="372"/>
      <c r="CT503" s="372"/>
      <c r="CU503" s="372"/>
      <c r="CV503" s="372"/>
      <c r="CW503" s="372"/>
      <c r="CX503" s="372"/>
      <c r="CY503" s="372"/>
      <c r="CZ503" s="372"/>
    </row>
    <row r="504" s="376" customFormat="true" ht="25.15" customHeight="true" x14ac:dyDescent="0.2">
      <c r="C504" s="815" t="s">
        <v>507</v>
      </c>
      <c r="D504" s="814"/>
      <c r="E504" s="199">
        <v>1.6955400304154954E-2</v>
      </c>
      <c r="F504" s="201"/>
      <c r="G504" s="201"/>
      <c r="H504" s="814"/>
      <c r="I504" s="814"/>
      <c r="J504" s="206" t="s">
        <v>246</v>
      </c>
      <c r="K504" s="201"/>
      <c r="L504" s="201"/>
      <c r="M504" s="814" t="s">
        <v>245</v>
      </c>
      <c r="N504" s="814"/>
      <c r="O504" s="814"/>
      <c r="P504" s="201"/>
      <c r="Q504" s="201"/>
      <c r="AM504" s="369"/>
      <c r="AN504" s="369"/>
      <c r="AO504" s="369"/>
      <c r="AP504" s="369"/>
      <c r="AQ504" s="369"/>
      <c r="AR504" s="369"/>
      <c r="AS504" s="369"/>
      <c r="AT504" s="369"/>
      <c r="AU504" s="369"/>
      <c r="AV504" s="369"/>
      <c r="AW504" s="369"/>
      <c r="AX504" s="369"/>
      <c r="AY504" s="369"/>
      <c r="AZ504" s="369"/>
      <c r="BA504" s="371"/>
      <c r="BB504" s="448"/>
      <c r="BC504" s="371"/>
      <c r="BD504" s="371"/>
      <c r="BE504" s="371"/>
      <c r="BF504" s="371"/>
      <c r="BG504" s="371"/>
      <c r="BH504" s="371"/>
      <c r="BI504" s="371"/>
      <c r="BJ504" s="371"/>
      <c r="BK504" s="371"/>
      <c r="BL504" s="371"/>
      <c r="BM504" s="371"/>
      <c r="BN504" s="371"/>
      <c r="BO504" s="371"/>
      <c r="BP504" s="371"/>
      <c r="BQ504" s="371"/>
      <c r="BR504" s="371"/>
      <c r="BS504" s="371"/>
      <c r="BT504" s="371"/>
      <c r="BU504" s="371"/>
      <c r="BV504" s="371"/>
      <c r="BW504" s="371"/>
      <c r="BX504" s="371"/>
      <c r="BY504" s="371"/>
      <c r="BZ504" s="372"/>
      <c r="CA504" s="372"/>
      <c r="CB504" s="372"/>
      <c r="CC504" s="372"/>
      <c r="CD504" s="372"/>
      <c r="CE504" s="372"/>
      <c r="CF504" s="372"/>
      <c r="CG504" s="372"/>
      <c r="CH504" s="372"/>
      <c r="CI504" s="372"/>
      <c r="CJ504" s="372"/>
      <c r="CK504" s="372"/>
      <c r="CL504" s="372"/>
      <c r="CM504" s="372"/>
      <c r="CN504" s="372"/>
      <c r="CO504" s="372"/>
      <c r="CP504" s="372"/>
      <c r="CQ504" s="372"/>
      <c r="CR504" s="372"/>
      <c r="CS504" s="372"/>
      <c r="CT504" s="372"/>
      <c r="CU504" s="372"/>
      <c r="CV504" s="372"/>
      <c r="CW504" s="372"/>
      <c r="CX504" s="372"/>
      <c r="CY504" s="372"/>
      <c r="CZ504" s="372"/>
    </row>
    <row r="505" s="376" customFormat="true" ht="25.15" customHeight="true" x14ac:dyDescent="0.2">
      <c r="C505" s="815" t="s">
        <v>482</v>
      </c>
      <c r="D505" s="814"/>
      <c r="E505" s="199">
        <v>0.20499437585160227</v>
      </c>
      <c r="F505" s="201"/>
      <c r="G505" s="201"/>
      <c r="H505" s="814" t="s">
        <v>317</v>
      </c>
      <c r="I505" s="814"/>
      <c r="J505" s="200">
        <v>5.6252654662046847E-2</v>
      </c>
      <c r="K505" s="201"/>
      <c r="L505" s="201"/>
      <c r="M505" s="814"/>
      <c r="N505" s="814"/>
      <c r="O505" s="206" t="s">
        <v>246</v>
      </c>
      <c r="P505" s="201"/>
      <c r="Q505" s="201"/>
      <c r="AM505" s="369"/>
      <c r="AN505" s="369"/>
      <c r="AO505" s="369"/>
      <c r="AP505" s="369"/>
      <c r="AQ505" s="369"/>
      <c r="AR505" s="369"/>
      <c r="AS505" s="369"/>
      <c r="AT505" s="369"/>
      <c r="AU505" s="369"/>
      <c r="AV505" s="369"/>
      <c r="AW505" s="369"/>
      <c r="AX505" s="369"/>
      <c r="AY505" s="369"/>
      <c r="AZ505" s="369"/>
      <c r="BA505" s="371"/>
      <c r="BB505" s="448"/>
      <c r="BC505" s="371"/>
      <c r="BD505" s="371"/>
      <c r="BE505" s="371"/>
      <c r="BF505" s="371"/>
      <c r="BG505" s="371"/>
      <c r="BH505" s="371"/>
      <c r="BI505" s="371"/>
      <c r="BJ505" s="371"/>
      <c r="BK505" s="371"/>
      <c r="BL505" s="371"/>
      <c r="BM505" s="371"/>
      <c r="BN505" s="371"/>
      <c r="BO505" s="371"/>
      <c r="BP505" s="371"/>
      <c r="BQ505" s="371"/>
      <c r="BR505" s="371"/>
      <c r="BS505" s="371"/>
      <c r="BT505" s="371"/>
      <c r="BU505" s="371"/>
      <c r="BV505" s="371"/>
      <c r="BW505" s="371"/>
      <c r="BX505" s="371"/>
      <c r="BY505" s="371"/>
      <c r="BZ505" s="372"/>
      <c r="CA505" s="372"/>
      <c r="CB505" s="372"/>
      <c r="CC505" s="372"/>
      <c r="CD505" s="372"/>
      <c r="CE505" s="372"/>
      <c r="CF505" s="372"/>
      <c r="CG505" s="372"/>
      <c r="CH505" s="372"/>
      <c r="CI505" s="372"/>
      <c r="CJ505" s="372"/>
      <c r="CK505" s="372"/>
      <c r="CL505" s="372"/>
      <c r="CM505" s="372"/>
      <c r="CN505" s="372"/>
      <c r="CO505" s="372"/>
      <c r="CP505" s="372"/>
      <c r="CQ505" s="372"/>
      <c r="CR505" s="372"/>
      <c r="CS505" s="372"/>
      <c r="CT505" s="372"/>
      <c r="CU505" s="372"/>
      <c r="CV505" s="372"/>
      <c r="CW505" s="372"/>
      <c r="CX505" s="372"/>
      <c r="CY505" s="372"/>
      <c r="CZ505" s="372"/>
    </row>
    <row r="506" s="376" customFormat="true" ht="25.15" customHeight="true" x14ac:dyDescent="0.2">
      <c r="C506" s="815" t="s">
        <v>480</v>
      </c>
      <c r="D506" s="814"/>
      <c r="E506" s="199">
        <v>1.5116123133247427E-3</v>
      </c>
      <c r="F506" s="201"/>
      <c r="G506" s="201"/>
      <c r="H506" s="814" t="s">
        <v>471</v>
      </c>
      <c r="I506" s="814"/>
      <c r="J506" s="199">
        <v>0.30989487089934492</v>
      </c>
      <c r="K506" s="201"/>
      <c r="L506" s="201"/>
      <c r="M506" s="814" t="s">
        <v>317</v>
      </c>
      <c r="N506" s="814"/>
      <c r="O506" s="200">
        <v>4.2786000022903793E-3</v>
      </c>
      <c r="P506" s="201"/>
      <c r="Q506" s="201"/>
      <c r="AM506" s="369"/>
      <c r="AN506" s="369"/>
      <c r="AO506" s="369"/>
      <c r="AP506" s="369"/>
      <c r="AQ506" s="369"/>
      <c r="AR506" s="369"/>
      <c r="AS506" s="369"/>
      <c r="AT506" s="369"/>
      <c r="AU506" s="369"/>
      <c r="AV506" s="369"/>
      <c r="AW506" s="369"/>
      <c r="AX506" s="369"/>
      <c r="AY506" s="369"/>
      <c r="AZ506" s="369"/>
      <c r="BA506" s="371"/>
      <c r="BB506" s="448"/>
      <c r="BC506" s="371"/>
      <c r="BD506" s="371"/>
      <c r="BE506" s="371"/>
      <c r="BF506" s="371"/>
      <c r="BG506" s="371"/>
      <c r="BH506" s="371"/>
      <c r="BI506" s="371"/>
      <c r="BJ506" s="371"/>
      <c r="BK506" s="371"/>
      <c r="BL506" s="371"/>
      <c r="BM506" s="371"/>
      <c r="BN506" s="371"/>
      <c r="BO506" s="371"/>
      <c r="BP506" s="371"/>
      <c r="BQ506" s="371"/>
      <c r="BR506" s="371"/>
      <c r="BS506" s="371"/>
      <c r="BT506" s="371"/>
      <c r="BU506" s="371"/>
      <c r="BV506" s="371"/>
      <c r="BW506" s="371"/>
      <c r="BX506" s="371"/>
      <c r="BY506" s="371"/>
      <c r="BZ506" s="372"/>
      <c r="CA506" s="372"/>
      <c r="CB506" s="372"/>
      <c r="CC506" s="372"/>
      <c r="CD506" s="372"/>
      <c r="CE506" s="372"/>
      <c r="CF506" s="372"/>
      <c r="CG506" s="372"/>
      <c r="CH506" s="372"/>
      <c r="CI506" s="372"/>
      <c r="CJ506" s="372"/>
      <c r="CK506" s="372"/>
      <c r="CL506" s="372"/>
      <c r="CM506" s="372"/>
      <c r="CN506" s="372"/>
      <c r="CO506" s="372"/>
      <c r="CP506" s="372"/>
      <c r="CQ506" s="372"/>
      <c r="CR506" s="372"/>
      <c r="CS506" s="372"/>
      <c r="CT506" s="372"/>
      <c r="CU506" s="372"/>
      <c r="CV506" s="372"/>
      <c r="CW506" s="372"/>
      <c r="CX506" s="372"/>
      <c r="CY506" s="372"/>
      <c r="CZ506" s="372"/>
    </row>
    <row r="507" s="376" customFormat="true" ht="25.15" customHeight="true" x14ac:dyDescent="0.2">
      <c r="C507" s="815" t="s">
        <v>545</v>
      </c>
      <c r="D507" s="814"/>
      <c r="E507" s="199">
        <v>1.376831068585836E-5</v>
      </c>
      <c r="F507" s="201"/>
      <c r="G507" s="201"/>
      <c r="H507" s="814" t="s">
        <v>530</v>
      </c>
      <c r="I507" s="814"/>
      <c r="J507" s="199">
        <v>1.7165336224632589E-4</v>
      </c>
      <c r="K507" s="201"/>
      <c r="L507" s="201"/>
      <c r="M507" s="814" t="s">
        <v>471</v>
      </c>
      <c r="N507" s="814"/>
      <c r="O507" s="199">
        <v>0.15797664701566583</v>
      </c>
      <c r="P507" s="201"/>
      <c r="Q507" s="201"/>
      <c r="AM507" s="369"/>
      <c r="AN507" s="369"/>
      <c r="AO507" s="369"/>
      <c r="AP507" s="369"/>
      <c r="AQ507" s="369"/>
      <c r="AR507" s="369"/>
      <c r="AS507" s="369"/>
      <c r="AT507" s="369"/>
      <c r="AU507" s="369"/>
      <c r="AV507" s="369"/>
      <c r="AW507" s="369"/>
      <c r="AX507" s="369"/>
      <c r="AY507" s="369"/>
      <c r="AZ507" s="369"/>
      <c r="BA507" s="371"/>
      <c r="BB507" s="448"/>
      <c r="BC507" s="371"/>
      <c r="BD507" s="371"/>
      <c r="BE507" s="371"/>
      <c r="BF507" s="371"/>
      <c r="BG507" s="371"/>
      <c r="BH507" s="371"/>
      <c r="BI507" s="371"/>
      <c r="BJ507" s="371"/>
      <c r="BK507" s="371"/>
      <c r="BL507" s="371"/>
      <c r="BM507" s="371"/>
      <c r="BN507" s="371"/>
      <c r="BO507" s="371"/>
      <c r="BP507" s="371"/>
      <c r="BQ507" s="371"/>
      <c r="BR507" s="371"/>
      <c r="BS507" s="371"/>
      <c r="BT507" s="371"/>
      <c r="BU507" s="371"/>
      <c r="BV507" s="371"/>
      <c r="BW507" s="371"/>
      <c r="BX507" s="371"/>
      <c r="BY507" s="371"/>
      <c r="BZ507" s="372"/>
      <c r="CA507" s="372"/>
      <c r="CB507" s="372"/>
      <c r="CC507" s="372"/>
      <c r="CD507" s="372"/>
      <c r="CE507" s="372"/>
      <c r="CF507" s="372"/>
      <c r="CG507" s="372"/>
      <c r="CH507" s="372"/>
      <c r="CI507" s="372"/>
      <c r="CJ507" s="372"/>
      <c r="CK507" s="372"/>
      <c r="CL507" s="372"/>
      <c r="CM507" s="372"/>
      <c r="CN507" s="372"/>
      <c r="CO507" s="372"/>
      <c r="CP507" s="372"/>
      <c r="CQ507" s="372"/>
      <c r="CR507" s="372"/>
      <c r="CS507" s="372"/>
      <c r="CT507" s="372"/>
      <c r="CU507" s="372"/>
      <c r="CV507" s="372"/>
      <c r="CW507" s="372"/>
      <c r="CX507" s="372"/>
      <c r="CY507" s="372"/>
      <c r="CZ507" s="372"/>
    </row>
    <row r="508" s="376" customFormat="true" ht="25.15" customHeight="true" x14ac:dyDescent="0.2">
      <c r="C508" s="815" t="s">
        <v>551</v>
      </c>
      <c r="D508" s="814"/>
      <c r="E508" s="199">
        <v>1.1143892387245018E-5</v>
      </c>
      <c r="F508" s="201"/>
      <c r="G508" s="201"/>
      <c r="H508" s="814" t="s">
        <v>538</v>
      </c>
      <c r="I508" s="814"/>
      <c r="J508" s="199">
        <v>1.0858387988128197E-3</v>
      </c>
      <c r="K508" s="201"/>
      <c r="L508" s="201"/>
      <c r="M508" s="814" t="s">
        <v>530</v>
      </c>
      <c r="N508" s="814"/>
      <c r="O508" s="199">
        <v>6.0994542660518965E-3</v>
      </c>
      <c r="P508" s="201"/>
      <c r="Q508" s="201"/>
      <c r="AM508" s="369"/>
      <c r="AN508" s="369"/>
      <c r="AO508" s="369"/>
      <c r="AP508" s="369"/>
      <c r="AQ508" s="369"/>
      <c r="AR508" s="369"/>
      <c r="AS508" s="369"/>
      <c r="AT508" s="369"/>
      <c r="AU508" s="369"/>
      <c r="AV508" s="369"/>
      <c r="AW508" s="369"/>
      <c r="AX508" s="369"/>
      <c r="AY508" s="369"/>
      <c r="AZ508" s="369"/>
      <c r="BA508" s="371"/>
      <c r="BB508" s="448"/>
      <c r="BC508" s="371"/>
      <c r="BD508" s="371"/>
      <c r="BE508" s="371"/>
      <c r="BF508" s="371"/>
      <c r="BG508" s="371"/>
      <c r="BH508" s="371"/>
      <c r="BI508" s="371"/>
      <c r="BJ508" s="371"/>
      <c r="BK508" s="371"/>
      <c r="BL508" s="371"/>
      <c r="BM508" s="371"/>
      <c r="BN508" s="371"/>
      <c r="BO508" s="371"/>
      <c r="BP508" s="371"/>
      <c r="BQ508" s="371"/>
      <c r="BR508" s="371"/>
      <c r="BS508" s="371"/>
      <c r="BT508" s="371"/>
      <c r="BU508" s="371"/>
      <c r="BV508" s="371"/>
      <c r="BW508" s="371"/>
      <c r="BX508" s="371"/>
      <c r="BY508" s="371"/>
      <c r="BZ508" s="372"/>
      <c r="CA508" s="372"/>
      <c r="CB508" s="372"/>
      <c r="CC508" s="372"/>
      <c r="CD508" s="372"/>
      <c r="CE508" s="372"/>
      <c r="CF508" s="372"/>
      <c r="CG508" s="372"/>
      <c r="CH508" s="372"/>
      <c r="CI508" s="372"/>
      <c r="CJ508" s="372"/>
      <c r="CK508" s="372"/>
      <c r="CL508" s="372"/>
      <c r="CM508" s="372"/>
      <c r="CN508" s="372"/>
      <c r="CO508" s="372"/>
      <c r="CP508" s="372"/>
      <c r="CQ508" s="372"/>
      <c r="CR508" s="372"/>
      <c r="CS508" s="372"/>
      <c r="CT508" s="372"/>
      <c r="CU508" s="372"/>
      <c r="CV508" s="372"/>
      <c r="CW508" s="372"/>
      <c r="CX508" s="372"/>
      <c r="CY508" s="372"/>
      <c r="CZ508" s="372"/>
    </row>
    <row r="509" s="376" customFormat="true" ht="25.15" customHeight="true" x14ac:dyDescent="0.2">
      <c r="C509" s="815" t="s">
        <v>537</v>
      </c>
      <c r="D509" s="814"/>
      <c r="E509" s="199">
        <v>4.5621699339238155E-4</v>
      </c>
      <c r="F509" s="201"/>
      <c r="G509" s="201"/>
      <c r="H509" s="814" t="s">
        <v>543</v>
      </c>
      <c r="I509" s="814"/>
      <c r="J509" s="199">
        <v>2.2980487710748333E-4</v>
      </c>
      <c r="K509" s="201"/>
      <c r="L509" s="201"/>
      <c r="M509" s="814" t="s">
        <v>546</v>
      </c>
      <c r="N509" s="814"/>
      <c r="O509" s="199">
        <v>1.1564445966968546E-5</v>
      </c>
      <c r="P509" s="201"/>
      <c r="Q509" s="201"/>
      <c r="AM509" s="369"/>
      <c r="AN509" s="369"/>
      <c r="AO509" s="369"/>
      <c r="AP509" s="369"/>
      <c r="AQ509" s="369"/>
      <c r="AR509" s="369"/>
      <c r="AS509" s="369"/>
      <c r="AT509" s="369"/>
      <c r="AU509" s="369"/>
      <c r="AV509" s="369"/>
      <c r="AW509" s="369"/>
      <c r="AX509" s="369"/>
      <c r="AY509" s="369"/>
      <c r="AZ509" s="369"/>
      <c r="BA509" s="371"/>
      <c r="BB509" s="448"/>
      <c r="BC509" s="371"/>
      <c r="BD509" s="371"/>
      <c r="BE509" s="371"/>
      <c r="BF509" s="371"/>
      <c r="BG509" s="371"/>
      <c r="BH509" s="371"/>
      <c r="BI509" s="371"/>
      <c r="BJ509" s="371"/>
      <c r="BK509" s="371"/>
      <c r="BL509" s="371"/>
      <c r="BM509" s="371"/>
      <c r="BN509" s="371"/>
      <c r="BO509" s="371"/>
      <c r="BP509" s="371"/>
      <c r="BQ509" s="371"/>
      <c r="BR509" s="371"/>
      <c r="BS509" s="371"/>
      <c r="BT509" s="371"/>
      <c r="BU509" s="371"/>
      <c r="BV509" s="371"/>
      <c r="BW509" s="371"/>
      <c r="BX509" s="371"/>
      <c r="BY509" s="371"/>
      <c r="BZ509" s="372"/>
      <c r="CA509" s="372"/>
      <c r="CB509" s="372"/>
      <c r="CC509" s="372"/>
      <c r="CD509" s="372"/>
      <c r="CE509" s="372"/>
      <c r="CF509" s="372"/>
      <c r="CG509" s="372"/>
      <c r="CH509" s="372"/>
      <c r="CI509" s="372"/>
      <c r="CJ509" s="372"/>
      <c r="CK509" s="372"/>
      <c r="CL509" s="372"/>
      <c r="CM509" s="372"/>
      <c r="CN509" s="372"/>
      <c r="CO509" s="372"/>
      <c r="CP509" s="372"/>
      <c r="CQ509" s="372"/>
      <c r="CR509" s="372"/>
      <c r="CS509" s="372"/>
      <c r="CT509" s="372"/>
      <c r="CU509" s="372"/>
      <c r="CV509" s="372"/>
      <c r="CW509" s="372"/>
      <c r="CX509" s="372"/>
      <c r="CY509" s="372"/>
      <c r="CZ509" s="372"/>
    </row>
    <row r="510" s="376" customFormat="true" ht="25.15" customHeight="true" x14ac:dyDescent="0.2">
      <c r="C510" s="815" t="s">
        <v>464</v>
      </c>
      <c r="D510" s="814"/>
      <c r="E510" s="199">
        <v>0.23481970805843852</v>
      </c>
      <c r="F510" s="201"/>
      <c r="G510" s="201"/>
      <c r="H510" s="814" t="s">
        <v>489</v>
      </c>
      <c r="I510" s="814"/>
      <c r="J510" s="199">
        <v>6.4306472538217446E-2</v>
      </c>
      <c r="K510" s="201"/>
      <c r="L510" s="201"/>
      <c r="M510" s="814" t="s">
        <v>538</v>
      </c>
      <c r="N510" s="814"/>
      <c r="O510" s="199">
        <v>4.9246288865152622E-6</v>
      </c>
      <c r="P510" s="201"/>
      <c r="Q510" s="201"/>
      <c r="AM510" s="369"/>
      <c r="AN510" s="369"/>
      <c r="AO510" s="369"/>
      <c r="AP510" s="369"/>
      <c r="AQ510" s="369"/>
      <c r="AR510" s="369"/>
      <c r="AS510" s="369"/>
      <c r="AT510" s="369"/>
      <c r="AU510" s="369"/>
      <c r="AV510" s="369"/>
      <c r="AW510" s="369"/>
      <c r="AX510" s="369"/>
      <c r="AY510" s="369"/>
      <c r="AZ510" s="369"/>
      <c r="BA510" s="371"/>
      <c r="BB510" s="448"/>
      <c r="BC510" s="371"/>
      <c r="BD510" s="371"/>
      <c r="BE510" s="371"/>
      <c r="BF510" s="371"/>
      <c r="BG510" s="371"/>
      <c r="BH510" s="371"/>
      <c r="BI510" s="371"/>
      <c r="BJ510" s="371"/>
      <c r="BK510" s="371"/>
      <c r="BL510" s="371"/>
      <c r="BM510" s="371"/>
      <c r="BN510" s="371"/>
      <c r="BO510" s="371"/>
      <c r="BP510" s="371"/>
      <c r="BQ510" s="371"/>
      <c r="BR510" s="371"/>
      <c r="BS510" s="371"/>
      <c r="BT510" s="371"/>
      <c r="BU510" s="371"/>
      <c r="BV510" s="371"/>
      <c r="BW510" s="371"/>
      <c r="BX510" s="371"/>
      <c r="BY510" s="371"/>
      <c r="BZ510" s="372"/>
      <c r="CA510" s="372"/>
      <c r="CB510" s="372"/>
      <c r="CC510" s="372"/>
      <c r="CD510" s="372"/>
      <c r="CE510" s="372"/>
      <c r="CF510" s="372"/>
      <c r="CG510" s="372"/>
      <c r="CH510" s="372"/>
      <c r="CI510" s="372"/>
      <c r="CJ510" s="372"/>
      <c r="CK510" s="372"/>
      <c r="CL510" s="372"/>
      <c r="CM510" s="372"/>
      <c r="CN510" s="372"/>
      <c r="CO510" s="372"/>
      <c r="CP510" s="372"/>
      <c r="CQ510" s="372"/>
      <c r="CR510" s="372"/>
      <c r="CS510" s="372"/>
      <c r="CT510" s="372"/>
      <c r="CU510" s="372"/>
      <c r="CV510" s="372"/>
      <c r="CW510" s="372"/>
      <c r="CX510" s="372"/>
      <c r="CY510" s="372"/>
      <c r="CZ510" s="372"/>
    </row>
    <row r="511" s="376" customFormat="true" ht="25.15" customHeight="true" x14ac:dyDescent="0.2">
      <c r="C511" s="815" t="s">
        <v>479</v>
      </c>
      <c r="D511" s="814"/>
      <c r="E511" s="199">
        <v>8.9419564539956037E-4</v>
      </c>
      <c r="F511" s="201"/>
      <c r="G511" s="201"/>
      <c r="H511" s="814" t="s">
        <v>473</v>
      </c>
      <c r="I511" s="814"/>
      <c r="J511" s="199">
        <v>0.26857271741308814</v>
      </c>
      <c r="K511" s="201"/>
      <c r="L511" s="201"/>
      <c r="M511" s="814" t="s">
        <v>543</v>
      </c>
      <c r="N511" s="814"/>
      <c r="O511" s="199">
        <v>1.7177584854878586E-4</v>
      </c>
      <c r="P511" s="201"/>
      <c r="Q511" s="201"/>
      <c r="AM511" s="369"/>
      <c r="AN511" s="369"/>
      <c r="AO511" s="369"/>
      <c r="AP511" s="369"/>
      <c r="AQ511" s="369"/>
      <c r="AR511" s="369"/>
      <c r="AS511" s="369"/>
      <c r="AT511" s="369"/>
      <c r="AU511" s="369"/>
      <c r="AV511" s="369"/>
      <c r="AW511" s="369"/>
      <c r="AX511" s="369"/>
      <c r="AY511" s="369"/>
      <c r="AZ511" s="369"/>
      <c r="BA511" s="371"/>
      <c r="BB511" s="448"/>
      <c r="BC511" s="371"/>
      <c r="BD511" s="371"/>
      <c r="BE511" s="371"/>
      <c r="BF511" s="371"/>
      <c r="BG511" s="371"/>
      <c r="BH511" s="371"/>
      <c r="BI511" s="371"/>
      <c r="BJ511" s="371"/>
      <c r="BK511" s="371"/>
      <c r="BL511" s="371"/>
      <c r="BM511" s="371"/>
      <c r="BN511" s="371"/>
      <c r="BO511" s="371"/>
      <c r="BP511" s="371"/>
      <c r="BQ511" s="371"/>
      <c r="BR511" s="371"/>
      <c r="BS511" s="371"/>
      <c r="BT511" s="371"/>
      <c r="BU511" s="371"/>
      <c r="BV511" s="371"/>
      <c r="BW511" s="371"/>
      <c r="BX511" s="371"/>
      <c r="BY511" s="371"/>
      <c r="BZ511" s="372"/>
      <c r="CA511" s="372"/>
      <c r="CB511" s="372"/>
      <c r="CC511" s="372"/>
      <c r="CD511" s="372"/>
      <c r="CE511" s="372"/>
      <c r="CF511" s="372"/>
      <c r="CG511" s="372"/>
      <c r="CH511" s="372"/>
      <c r="CI511" s="372"/>
      <c r="CJ511" s="372"/>
      <c r="CK511" s="372"/>
      <c r="CL511" s="372"/>
      <c r="CM511" s="372"/>
      <c r="CN511" s="372"/>
      <c r="CO511" s="372"/>
      <c r="CP511" s="372"/>
      <c r="CQ511" s="372"/>
      <c r="CR511" s="372"/>
      <c r="CS511" s="372"/>
      <c r="CT511" s="372"/>
      <c r="CU511" s="372"/>
      <c r="CV511" s="372"/>
      <c r="CW511" s="372"/>
      <c r="CX511" s="372"/>
      <c r="CY511" s="372"/>
      <c r="CZ511" s="372"/>
    </row>
    <row r="512" s="376" customFormat="true" ht="25.15" customHeight="true" x14ac:dyDescent="0.2">
      <c r="C512" s="815" t="s">
        <v>515</v>
      </c>
      <c r="D512" s="814"/>
      <c r="E512" s="199">
        <v>4.8290811073293805E-3</v>
      </c>
      <c r="F512" s="201"/>
      <c r="G512" s="201"/>
      <c r="H512" s="814" t="s">
        <v>488</v>
      </c>
      <c r="I512" s="814"/>
      <c r="J512" s="199">
        <v>1.4469724499389568E-2</v>
      </c>
      <c r="K512" s="201"/>
      <c r="L512" s="201"/>
      <c r="M512" s="814" t="s">
        <v>473</v>
      </c>
      <c r="N512" s="814"/>
      <c r="O512" s="199">
        <v>6.9270668209193795E-2</v>
      </c>
      <c r="P512" s="201"/>
      <c r="Q512" s="201"/>
      <c r="AM512" s="369"/>
      <c r="AN512" s="369"/>
      <c r="AO512" s="369"/>
      <c r="AP512" s="369"/>
      <c r="AQ512" s="369"/>
      <c r="AR512" s="369"/>
      <c r="AS512" s="369"/>
      <c r="AT512" s="369"/>
      <c r="AU512" s="369"/>
      <c r="AV512" s="369"/>
      <c r="AW512" s="369"/>
      <c r="AX512" s="369"/>
      <c r="AY512" s="369"/>
      <c r="AZ512" s="369"/>
      <c r="BA512" s="371"/>
      <c r="BB512" s="448"/>
      <c r="BC512" s="371"/>
      <c r="BD512" s="371"/>
      <c r="BE512" s="371"/>
      <c r="BF512" s="371"/>
      <c r="BG512" s="371"/>
      <c r="BH512" s="371"/>
      <c r="BI512" s="371"/>
      <c r="BJ512" s="371"/>
      <c r="BK512" s="371"/>
      <c r="BL512" s="371"/>
      <c r="BM512" s="371"/>
      <c r="BN512" s="371"/>
      <c r="BO512" s="371"/>
      <c r="BP512" s="371"/>
      <c r="BQ512" s="371"/>
      <c r="BR512" s="371"/>
      <c r="BS512" s="371"/>
      <c r="BT512" s="371"/>
      <c r="BU512" s="371"/>
      <c r="BV512" s="371"/>
      <c r="BW512" s="371"/>
      <c r="BX512" s="371"/>
      <c r="BY512" s="371"/>
      <c r="BZ512" s="372"/>
      <c r="CA512" s="372"/>
      <c r="CB512" s="372"/>
      <c r="CC512" s="372"/>
      <c r="CD512" s="372"/>
      <c r="CE512" s="372"/>
      <c r="CF512" s="372"/>
      <c r="CG512" s="372"/>
      <c r="CH512" s="372"/>
      <c r="CI512" s="372"/>
      <c r="CJ512" s="372"/>
      <c r="CK512" s="372"/>
      <c r="CL512" s="372"/>
      <c r="CM512" s="372"/>
      <c r="CN512" s="372"/>
      <c r="CO512" s="372"/>
      <c r="CP512" s="372"/>
      <c r="CQ512" s="372"/>
      <c r="CR512" s="372"/>
      <c r="CS512" s="372"/>
      <c r="CT512" s="372"/>
      <c r="CU512" s="372"/>
      <c r="CV512" s="372"/>
      <c r="CW512" s="372"/>
      <c r="CX512" s="372"/>
      <c r="CY512" s="372"/>
      <c r="CZ512" s="372"/>
    </row>
    <row r="513" s="376" customFormat="true" ht="25.15" customHeight="true" x14ac:dyDescent="0.2">
      <c r="C513" s="815" t="s">
        <v>522</v>
      </c>
      <c r="D513" s="814"/>
      <c r="E513" s="199">
        <v>1.2423295635710155E-3</v>
      </c>
      <c r="F513" s="201"/>
      <c r="G513" s="201"/>
      <c r="H513" s="814" t="s">
        <v>499</v>
      </c>
      <c r="I513" s="814"/>
      <c r="J513" s="199">
        <v>1.2848117583848942E-3</v>
      </c>
      <c r="K513" s="201"/>
      <c r="L513" s="201"/>
      <c r="M513" s="814" t="s">
        <v>488</v>
      </c>
      <c r="N513" s="814"/>
      <c r="O513" s="199">
        <v>7.5682321920826578E-2</v>
      </c>
      <c r="P513" s="201"/>
      <c r="Q513" s="201"/>
      <c r="AM513" s="369"/>
      <c r="AN513" s="369"/>
      <c r="AO513" s="369"/>
      <c r="AP513" s="369"/>
      <c r="AQ513" s="369"/>
      <c r="AR513" s="369"/>
      <c r="AS513" s="369"/>
      <c r="AT513" s="369"/>
      <c r="AU513" s="369"/>
      <c r="AV513" s="369"/>
      <c r="AW513" s="369"/>
      <c r="AX513" s="369"/>
      <c r="AY513" s="369"/>
      <c r="AZ513" s="369"/>
      <c r="BA513" s="371"/>
      <c r="BB513" s="448"/>
      <c r="BC513" s="371"/>
      <c r="BD513" s="371"/>
      <c r="BE513" s="371"/>
      <c r="BF513" s="371"/>
      <c r="BG513" s="371"/>
      <c r="BH513" s="371"/>
      <c r="BI513" s="371"/>
      <c r="BJ513" s="371"/>
      <c r="BK513" s="371"/>
      <c r="BL513" s="371"/>
      <c r="BM513" s="371"/>
      <c r="BN513" s="371"/>
      <c r="BO513" s="371"/>
      <c r="BP513" s="371"/>
      <c r="BQ513" s="371"/>
      <c r="BR513" s="371"/>
      <c r="BS513" s="371"/>
      <c r="BT513" s="371"/>
      <c r="BU513" s="371"/>
      <c r="BV513" s="371"/>
      <c r="BW513" s="371"/>
      <c r="BX513" s="371"/>
      <c r="BY513" s="371"/>
      <c r="BZ513" s="372"/>
      <c r="CA513" s="372"/>
      <c r="CB513" s="372"/>
      <c r="CC513" s="372"/>
      <c r="CD513" s="372"/>
      <c r="CE513" s="372"/>
      <c r="CF513" s="372"/>
      <c r="CG513" s="372"/>
      <c r="CH513" s="372"/>
      <c r="CI513" s="372"/>
      <c r="CJ513" s="372"/>
      <c r="CK513" s="372"/>
      <c r="CL513" s="372"/>
      <c r="CM513" s="372"/>
      <c r="CN513" s="372"/>
      <c r="CO513" s="372"/>
      <c r="CP513" s="372"/>
      <c r="CQ513" s="372"/>
      <c r="CR513" s="372"/>
      <c r="CS513" s="372"/>
      <c r="CT513" s="372"/>
      <c r="CU513" s="372"/>
      <c r="CV513" s="372"/>
      <c r="CW513" s="372"/>
      <c r="CX513" s="372"/>
      <c r="CY513" s="372"/>
      <c r="CZ513" s="372"/>
    </row>
    <row r="514" s="376" customFormat="true" ht="25.15" customHeight="true" x14ac:dyDescent="0.2">
      <c r="C514" s="815" t="s">
        <v>550</v>
      </c>
      <c r="D514" s="814"/>
      <c r="E514" s="199">
        <v>2.1065763937831189E-5</v>
      </c>
      <c r="F514" s="201"/>
      <c r="G514" s="201"/>
      <c r="H514" s="814" t="s">
        <v>514</v>
      </c>
      <c r="I514" s="814"/>
      <c r="J514" s="199">
        <v>1.0024557758589469E-2</v>
      </c>
      <c r="K514" s="201"/>
      <c r="L514" s="201"/>
      <c r="M514" s="814" t="s">
        <v>499</v>
      </c>
      <c r="N514" s="814"/>
      <c r="O514" s="199">
        <v>3.5046310155646833E-2</v>
      </c>
      <c r="P514" s="201"/>
      <c r="Q514" s="201"/>
      <c r="AM514" s="369"/>
      <c r="AN514" s="369"/>
      <c r="AO514" s="369"/>
      <c r="AP514" s="369"/>
      <c r="AQ514" s="369"/>
      <c r="AR514" s="369"/>
      <c r="AS514" s="369"/>
      <c r="AT514" s="369"/>
      <c r="AU514" s="369"/>
      <c r="AV514" s="369"/>
      <c r="AW514" s="369"/>
      <c r="AX514" s="369"/>
      <c r="AY514" s="369"/>
      <c r="AZ514" s="369"/>
      <c r="BA514" s="371"/>
      <c r="BB514" s="448"/>
      <c r="BC514" s="371"/>
      <c r="BD514" s="371"/>
      <c r="BE514" s="371"/>
      <c r="BF514" s="371"/>
      <c r="BG514" s="371"/>
      <c r="BH514" s="371"/>
      <c r="BI514" s="371"/>
      <c r="BJ514" s="371"/>
      <c r="BK514" s="371"/>
      <c r="BL514" s="371"/>
      <c r="BM514" s="371"/>
      <c r="BN514" s="371"/>
      <c r="BO514" s="371"/>
      <c r="BP514" s="371"/>
      <c r="BQ514" s="371"/>
      <c r="BR514" s="371"/>
      <c r="BS514" s="371"/>
      <c r="BT514" s="371"/>
      <c r="BU514" s="371"/>
      <c r="BV514" s="371"/>
      <c r="BW514" s="371"/>
      <c r="BX514" s="371"/>
      <c r="BY514" s="371"/>
      <c r="BZ514" s="372"/>
      <c r="CA514" s="372"/>
      <c r="CB514" s="372"/>
      <c r="CC514" s="372"/>
      <c r="CD514" s="372"/>
      <c r="CE514" s="372"/>
      <c r="CF514" s="372"/>
      <c r="CG514" s="372"/>
      <c r="CH514" s="372"/>
      <c r="CI514" s="372"/>
      <c r="CJ514" s="372"/>
      <c r="CK514" s="372"/>
      <c r="CL514" s="372"/>
      <c r="CM514" s="372"/>
      <c r="CN514" s="372"/>
      <c r="CO514" s="372"/>
      <c r="CP514" s="372"/>
      <c r="CQ514" s="372"/>
      <c r="CR514" s="372"/>
      <c r="CS514" s="372"/>
      <c r="CT514" s="372"/>
      <c r="CU514" s="372"/>
      <c r="CV514" s="372"/>
      <c r="CW514" s="372"/>
      <c r="CX514" s="372"/>
      <c r="CY514" s="372"/>
      <c r="CZ514" s="372"/>
    </row>
    <row r="515" s="376" customFormat="true" ht="25.15" customHeight="true" x14ac:dyDescent="0.2">
      <c r="C515" s="815" t="s">
        <v>468</v>
      </c>
      <c r="D515" s="814"/>
      <c r="E515" s="199">
        <v>0.38147385828753316</v>
      </c>
      <c r="F515" s="201"/>
      <c r="G515" s="201"/>
      <c r="H515" s="814" t="s">
        <v>490</v>
      </c>
      <c r="I515" s="814"/>
      <c r="J515" s="199">
        <v>8.4473192198083774E-2</v>
      </c>
      <c r="K515" s="201"/>
      <c r="L515" s="201"/>
      <c r="M515" s="814" t="s">
        <v>514</v>
      </c>
      <c r="N515" s="814"/>
      <c r="O515" s="199">
        <v>4.6223847165974457E-3</v>
      </c>
      <c r="P515" s="201"/>
      <c r="Q515" s="201"/>
      <c r="AM515" s="369"/>
      <c r="AN515" s="369"/>
      <c r="AO515" s="369"/>
      <c r="AP515" s="369"/>
      <c r="AQ515" s="369"/>
      <c r="AR515" s="369"/>
      <c r="AS515" s="369"/>
      <c r="AT515" s="369"/>
      <c r="AU515" s="369"/>
      <c r="AV515" s="369"/>
      <c r="AW515" s="369"/>
      <c r="AX515" s="369"/>
      <c r="AY515" s="369"/>
      <c r="AZ515" s="369"/>
      <c r="BA515" s="371"/>
      <c r="BB515" s="448"/>
      <c r="BC515" s="371"/>
      <c r="BD515" s="371"/>
      <c r="BE515" s="371"/>
      <c r="BF515" s="371"/>
      <c r="BG515" s="371"/>
      <c r="BH515" s="371"/>
      <c r="BI515" s="371"/>
      <c r="BJ515" s="371"/>
      <c r="BK515" s="371"/>
      <c r="BL515" s="371"/>
      <c r="BM515" s="371"/>
      <c r="BN515" s="371"/>
      <c r="BO515" s="371"/>
      <c r="BP515" s="371"/>
      <c r="BQ515" s="371"/>
      <c r="BR515" s="371"/>
      <c r="BS515" s="371"/>
      <c r="BT515" s="371"/>
      <c r="BU515" s="371"/>
      <c r="BV515" s="371"/>
      <c r="BW515" s="371"/>
      <c r="BX515" s="371"/>
      <c r="BY515" s="371"/>
      <c r="BZ515" s="372"/>
      <c r="CA515" s="372"/>
      <c r="CB515" s="372"/>
      <c r="CC515" s="372"/>
      <c r="CD515" s="372"/>
      <c r="CE515" s="372"/>
      <c r="CF515" s="372"/>
      <c r="CG515" s="372"/>
      <c r="CH515" s="372"/>
      <c r="CI515" s="372"/>
      <c r="CJ515" s="372"/>
      <c r="CK515" s="372"/>
      <c r="CL515" s="372"/>
      <c r="CM515" s="372"/>
      <c r="CN515" s="372"/>
      <c r="CO515" s="372"/>
      <c r="CP515" s="372"/>
      <c r="CQ515" s="372"/>
      <c r="CR515" s="372"/>
      <c r="CS515" s="372"/>
      <c r="CT515" s="372"/>
      <c r="CU515" s="372"/>
      <c r="CV515" s="372"/>
      <c r="CW515" s="372"/>
      <c r="CX515" s="372"/>
      <c r="CY515" s="372"/>
      <c r="CZ515" s="372"/>
    </row>
    <row r="516" s="376" customFormat="true" ht="25.15" customHeight="true" x14ac:dyDescent="0.2">
      <c r="C516" s="815" t="s">
        <v>518</v>
      </c>
      <c r="D516" s="814"/>
      <c r="E516" s="199">
        <v>1.9351012113659912E-3</v>
      </c>
      <c r="F516" s="201"/>
      <c r="G516" s="201"/>
      <c r="H516" s="814" t="s">
        <v>549</v>
      </c>
      <c r="I516" s="814"/>
      <c r="J516" s="199">
        <v>1.8569280530794274E-3</v>
      </c>
      <c r="K516" s="201"/>
      <c r="L516" s="201"/>
      <c r="M516" s="814" t="s">
        <v>490</v>
      </c>
      <c r="N516" s="814"/>
      <c r="O516" s="199">
        <v>5.6704601446883801E-2</v>
      </c>
      <c r="P516" s="201"/>
      <c r="Q516" s="201"/>
      <c r="AM516" s="369"/>
      <c r="AN516" s="369"/>
      <c r="AO516" s="369"/>
      <c r="AP516" s="369"/>
      <c r="AQ516" s="369"/>
      <c r="AR516" s="369"/>
      <c r="AS516" s="369"/>
      <c r="AT516" s="369"/>
      <c r="AU516" s="369"/>
      <c r="AV516" s="369"/>
      <c r="AW516" s="369"/>
      <c r="AX516" s="369"/>
      <c r="AY516" s="369"/>
      <c r="AZ516" s="369"/>
      <c r="BA516" s="371"/>
      <c r="BB516" s="448"/>
      <c r="BC516" s="371"/>
      <c r="BD516" s="371"/>
      <c r="BE516" s="371"/>
      <c r="BF516" s="371"/>
      <c r="BG516" s="371"/>
      <c r="BH516" s="371"/>
      <c r="BI516" s="371"/>
      <c r="BJ516" s="371"/>
      <c r="BK516" s="371"/>
      <c r="BL516" s="371"/>
      <c r="BM516" s="371"/>
      <c r="BN516" s="371"/>
      <c r="BO516" s="371"/>
      <c r="BP516" s="371"/>
      <c r="BQ516" s="371"/>
      <c r="BR516" s="371"/>
      <c r="BS516" s="371"/>
      <c r="BT516" s="371"/>
      <c r="BU516" s="371"/>
      <c r="BV516" s="371"/>
      <c r="BW516" s="371"/>
      <c r="BX516" s="371"/>
      <c r="BY516" s="371"/>
      <c r="BZ516" s="372"/>
      <c r="CA516" s="372"/>
      <c r="CB516" s="372"/>
      <c r="CC516" s="372"/>
      <c r="CD516" s="372"/>
      <c r="CE516" s="372"/>
      <c r="CF516" s="372"/>
      <c r="CG516" s="372"/>
      <c r="CH516" s="372"/>
      <c r="CI516" s="372"/>
      <c r="CJ516" s="372"/>
      <c r="CK516" s="372"/>
      <c r="CL516" s="372"/>
      <c r="CM516" s="372"/>
      <c r="CN516" s="372"/>
      <c r="CO516" s="372"/>
      <c r="CP516" s="372"/>
      <c r="CQ516" s="372"/>
      <c r="CR516" s="372"/>
      <c r="CS516" s="372"/>
      <c r="CT516" s="372"/>
      <c r="CU516" s="372"/>
      <c r="CV516" s="372"/>
      <c r="CW516" s="372"/>
      <c r="CX516" s="372"/>
      <c r="CY516" s="372"/>
      <c r="CZ516" s="372"/>
    </row>
    <row r="517" s="376" customFormat="true" ht="25.15" customHeight="true" x14ac:dyDescent="0.2">
      <c r="C517" s="815" t="s">
        <v>508</v>
      </c>
      <c r="D517" s="814"/>
      <c r="E517" s="199">
        <v>1.6596385880293493E-2</v>
      </c>
      <c r="F517" s="201"/>
      <c r="G517" s="201"/>
      <c r="H517" s="814" t="s">
        <v>523</v>
      </c>
      <c r="I517" s="814"/>
      <c r="J517" s="199">
        <v>1.5907545953521623E-3</v>
      </c>
      <c r="K517" s="201"/>
      <c r="L517" s="201"/>
      <c r="M517" s="814" t="s">
        <v>549</v>
      </c>
      <c r="N517" s="814"/>
      <c r="O517" s="199">
        <v>2.196193727359513E-5</v>
      </c>
      <c r="P517" s="201"/>
      <c r="Q517" s="201"/>
      <c r="AM517" s="369"/>
      <c r="AN517" s="369"/>
      <c r="AO517" s="369"/>
      <c r="AP517" s="369"/>
      <c r="AQ517" s="369"/>
      <c r="AR517" s="369"/>
      <c r="AS517" s="369"/>
      <c r="AT517" s="369"/>
      <c r="AU517" s="369"/>
      <c r="AV517" s="369"/>
      <c r="AW517" s="369"/>
      <c r="AX517" s="369"/>
      <c r="AY517" s="369"/>
      <c r="AZ517" s="369"/>
      <c r="BA517" s="371"/>
      <c r="BB517" s="448"/>
      <c r="BC517" s="371"/>
      <c r="BD517" s="371"/>
      <c r="BE517" s="371"/>
      <c r="BF517" s="371"/>
      <c r="BG517" s="371"/>
      <c r="BH517" s="371"/>
      <c r="BI517" s="371"/>
      <c r="BJ517" s="371"/>
      <c r="BK517" s="371"/>
      <c r="BL517" s="371"/>
      <c r="BM517" s="371"/>
      <c r="BN517" s="371"/>
      <c r="BO517" s="371"/>
      <c r="BP517" s="371"/>
      <c r="BQ517" s="371"/>
      <c r="BR517" s="371"/>
      <c r="BS517" s="371"/>
      <c r="BT517" s="371"/>
      <c r="BU517" s="371"/>
      <c r="BV517" s="371"/>
      <c r="BW517" s="371"/>
      <c r="BX517" s="371"/>
      <c r="BY517" s="371"/>
      <c r="BZ517" s="372"/>
      <c r="CA517" s="372"/>
      <c r="CB517" s="372"/>
      <c r="CC517" s="372"/>
      <c r="CD517" s="372"/>
      <c r="CE517" s="372"/>
      <c r="CF517" s="372"/>
      <c r="CG517" s="372"/>
      <c r="CH517" s="372"/>
      <c r="CI517" s="372"/>
      <c r="CJ517" s="372"/>
      <c r="CK517" s="372"/>
      <c r="CL517" s="372"/>
      <c r="CM517" s="372"/>
      <c r="CN517" s="372"/>
      <c r="CO517" s="372"/>
      <c r="CP517" s="372"/>
      <c r="CQ517" s="372"/>
      <c r="CR517" s="372"/>
      <c r="CS517" s="372"/>
      <c r="CT517" s="372"/>
      <c r="CU517" s="372"/>
      <c r="CV517" s="372"/>
      <c r="CW517" s="372"/>
      <c r="CX517" s="372"/>
      <c r="CY517" s="372"/>
      <c r="CZ517" s="372"/>
    </row>
    <row r="518" s="376" customFormat="true" ht="25.15" customHeight="true" x14ac:dyDescent="0.2">
      <c r="C518" s="815" t="s">
        <v>528</v>
      </c>
      <c r="D518" s="814"/>
      <c r="E518" s="199">
        <v>9.7842445628376802E-4</v>
      </c>
      <c r="F518" s="201"/>
      <c r="G518" s="201"/>
      <c r="H518" s="814" t="s">
        <v>540</v>
      </c>
      <c r="I518" s="814"/>
      <c r="J518" s="199">
        <v>3.3651099895587898E-3</v>
      </c>
      <c r="K518" s="201"/>
      <c r="L518" s="201"/>
      <c r="M518" s="814" t="s">
        <v>523</v>
      </c>
      <c r="N518" s="814"/>
      <c r="O518" s="199">
        <v>4.5575448385968519E-3</v>
      </c>
      <c r="P518" s="201"/>
      <c r="Q518" s="201"/>
      <c r="AM518" s="369"/>
      <c r="AN518" s="369"/>
      <c r="AO518" s="369"/>
      <c r="AP518" s="369"/>
      <c r="AQ518" s="369"/>
      <c r="AR518" s="369"/>
      <c r="AS518" s="369"/>
      <c r="AT518" s="369"/>
      <c r="AU518" s="369"/>
      <c r="AV518" s="369"/>
      <c r="AW518" s="369"/>
      <c r="AX518" s="369"/>
      <c r="AY518" s="369"/>
      <c r="AZ518" s="369"/>
      <c r="BA518" s="371"/>
      <c r="BB518" s="448"/>
      <c r="BC518" s="371"/>
      <c r="BD518" s="371"/>
      <c r="BE518" s="371"/>
      <c r="BF518" s="371"/>
      <c r="BG518" s="371"/>
      <c r="BH518" s="371"/>
      <c r="BI518" s="371"/>
      <c r="BJ518" s="371"/>
      <c r="BK518" s="371"/>
      <c r="BL518" s="371"/>
      <c r="BM518" s="371"/>
      <c r="BN518" s="371"/>
      <c r="BO518" s="371"/>
      <c r="BP518" s="371"/>
      <c r="BQ518" s="371"/>
      <c r="BR518" s="371"/>
      <c r="BS518" s="371"/>
      <c r="BT518" s="371"/>
      <c r="BU518" s="371"/>
      <c r="BV518" s="371"/>
      <c r="BW518" s="371"/>
      <c r="BX518" s="371"/>
      <c r="BY518" s="371"/>
      <c r="BZ518" s="372"/>
      <c r="CA518" s="372"/>
      <c r="CB518" s="372"/>
      <c r="CC518" s="372"/>
      <c r="CD518" s="372"/>
      <c r="CE518" s="372"/>
      <c r="CF518" s="372"/>
      <c r="CG518" s="372"/>
      <c r="CH518" s="372"/>
      <c r="CI518" s="372"/>
      <c r="CJ518" s="372"/>
      <c r="CK518" s="372"/>
      <c r="CL518" s="372"/>
      <c r="CM518" s="372"/>
      <c r="CN518" s="372"/>
      <c r="CO518" s="372"/>
      <c r="CP518" s="372"/>
      <c r="CQ518" s="372"/>
      <c r="CR518" s="372"/>
      <c r="CS518" s="372"/>
      <c r="CT518" s="372"/>
      <c r="CU518" s="372"/>
      <c r="CV518" s="372"/>
      <c r="CW518" s="372"/>
      <c r="CX518" s="372"/>
      <c r="CY518" s="372"/>
      <c r="CZ518" s="372"/>
    </row>
    <row r="519" s="376" customFormat="true" ht="25.15" customHeight="true" x14ac:dyDescent="0.2">
      <c r="C519" s="815" t="s">
        <v>497</v>
      </c>
      <c r="D519" s="814"/>
      <c r="E519" s="199">
        <v>4.1591483946778467E-2</v>
      </c>
      <c r="F519" s="201"/>
      <c r="G519" s="201"/>
      <c r="H519" s="814" t="s">
        <v>494</v>
      </c>
      <c r="I519" s="814"/>
      <c r="J519" s="199">
        <v>6.3075808575471196E-2</v>
      </c>
      <c r="K519" s="201"/>
      <c r="L519" s="201"/>
      <c r="M519" s="814" t="s">
        <v>540</v>
      </c>
      <c r="N519" s="814"/>
      <c r="O519" s="199">
        <v>3.2690889365583858E-3</v>
      </c>
      <c r="P519" s="201"/>
      <c r="Q519" s="201"/>
      <c r="AM519" s="369"/>
      <c r="AN519" s="369"/>
      <c r="AO519" s="369"/>
      <c r="AP519" s="369"/>
      <c r="AQ519" s="369"/>
      <c r="AR519" s="369"/>
      <c r="AS519" s="369"/>
      <c r="AT519" s="369"/>
      <c r="AU519" s="369"/>
      <c r="AV519" s="369"/>
      <c r="AW519" s="369"/>
      <c r="AX519" s="369"/>
      <c r="AY519" s="369"/>
      <c r="AZ519" s="369"/>
      <c r="BA519" s="371"/>
      <c r="BB519" s="448"/>
      <c r="BC519" s="371"/>
      <c r="BD519" s="371"/>
      <c r="BE519" s="371"/>
      <c r="BF519" s="371"/>
      <c r="BG519" s="371"/>
      <c r="BH519" s="371"/>
      <c r="BI519" s="371"/>
      <c r="BJ519" s="371"/>
      <c r="BK519" s="371"/>
      <c r="BL519" s="371"/>
      <c r="BM519" s="371"/>
      <c r="BN519" s="371"/>
      <c r="BO519" s="371"/>
      <c r="BP519" s="371"/>
      <c r="BQ519" s="371"/>
      <c r="BR519" s="371"/>
      <c r="BS519" s="371"/>
      <c r="BT519" s="371"/>
      <c r="BU519" s="371"/>
      <c r="BV519" s="371"/>
      <c r="BW519" s="371"/>
      <c r="BX519" s="371"/>
      <c r="BY519" s="371"/>
      <c r="BZ519" s="372"/>
      <c r="CA519" s="372"/>
      <c r="CB519" s="372"/>
      <c r="CC519" s="372"/>
      <c r="CD519" s="372"/>
      <c r="CE519" s="372"/>
      <c r="CF519" s="372"/>
      <c r="CG519" s="372"/>
      <c r="CH519" s="372"/>
      <c r="CI519" s="372"/>
      <c r="CJ519" s="372"/>
      <c r="CK519" s="372"/>
      <c r="CL519" s="372"/>
      <c r="CM519" s="372"/>
      <c r="CN519" s="372"/>
      <c r="CO519" s="372"/>
      <c r="CP519" s="372"/>
      <c r="CQ519" s="372"/>
      <c r="CR519" s="372"/>
      <c r="CS519" s="372"/>
      <c r="CT519" s="372"/>
      <c r="CU519" s="372"/>
      <c r="CV519" s="372"/>
      <c r="CW519" s="372"/>
      <c r="CX519" s="372"/>
      <c r="CY519" s="372"/>
      <c r="CZ519" s="372"/>
    </row>
    <row r="520" s="376" customFormat="true" ht="25.15" customHeight="true" x14ac:dyDescent="0.2">
      <c r="C520" s="815" t="s">
        <v>531</v>
      </c>
      <c r="D520" s="814"/>
      <c r="E520" s="199">
        <v>9.2543290907247063E-4</v>
      </c>
      <c r="F520" s="201"/>
      <c r="G520" s="201"/>
      <c r="H520" s="814" t="s">
        <v>547</v>
      </c>
      <c r="I520" s="814"/>
      <c r="J520" s="199">
        <v>4.9202595484329552E-5</v>
      </c>
      <c r="K520" s="201"/>
      <c r="L520" s="201"/>
      <c r="M520" s="814" t="s">
        <v>494</v>
      </c>
      <c r="N520" s="814"/>
      <c r="O520" s="199">
        <v>5.1331774528746245E-2</v>
      </c>
      <c r="P520" s="201"/>
      <c r="Q520" s="201"/>
      <c r="AM520" s="369"/>
      <c r="AN520" s="369"/>
      <c r="AO520" s="369"/>
      <c r="AP520" s="369"/>
      <c r="AQ520" s="369"/>
      <c r="AR520" s="369"/>
      <c r="AS520" s="369"/>
      <c r="AT520" s="369"/>
      <c r="AU520" s="369"/>
      <c r="AV520" s="369"/>
      <c r="AW520" s="369"/>
      <c r="AX520" s="369"/>
      <c r="AY520" s="369"/>
      <c r="AZ520" s="369"/>
      <c r="BA520" s="371"/>
      <c r="BB520" s="448"/>
      <c r="BC520" s="371"/>
      <c r="BD520" s="371"/>
      <c r="BE520" s="371"/>
      <c r="BF520" s="371"/>
      <c r="BG520" s="371"/>
      <c r="BH520" s="371"/>
      <c r="BI520" s="371"/>
      <c r="BJ520" s="371"/>
      <c r="BK520" s="371"/>
      <c r="BL520" s="371"/>
      <c r="BM520" s="371"/>
      <c r="BN520" s="371"/>
      <c r="BO520" s="371"/>
      <c r="BP520" s="371"/>
      <c r="BQ520" s="371"/>
      <c r="BR520" s="371"/>
      <c r="BS520" s="371"/>
      <c r="BT520" s="371"/>
      <c r="BU520" s="371"/>
      <c r="BV520" s="371"/>
      <c r="BW520" s="371"/>
      <c r="BX520" s="371"/>
      <c r="BY520" s="371"/>
      <c r="BZ520" s="372"/>
      <c r="CA520" s="372"/>
      <c r="CB520" s="372"/>
      <c r="CC520" s="372"/>
      <c r="CD520" s="372"/>
      <c r="CE520" s="372"/>
      <c r="CF520" s="372"/>
      <c r="CG520" s="372"/>
      <c r="CH520" s="372"/>
      <c r="CI520" s="372"/>
      <c r="CJ520" s="372"/>
      <c r="CK520" s="372"/>
      <c r="CL520" s="372"/>
      <c r="CM520" s="372"/>
      <c r="CN520" s="372"/>
      <c r="CO520" s="372"/>
      <c r="CP520" s="372"/>
      <c r="CQ520" s="372"/>
      <c r="CR520" s="372"/>
      <c r="CS520" s="372"/>
      <c r="CT520" s="372"/>
      <c r="CU520" s="372"/>
      <c r="CV520" s="372"/>
      <c r="CW520" s="372"/>
      <c r="CX520" s="372"/>
      <c r="CY520" s="372"/>
      <c r="CZ520" s="372"/>
    </row>
    <row r="521" s="376" customFormat="true" ht="25.15" customHeight="true" x14ac:dyDescent="0.2">
      <c r="C521" s="815" t="s">
        <v>532</v>
      </c>
      <c r="D521" s="814"/>
      <c r="E521" s="199">
        <v>9.2287279775197639E-4</v>
      </c>
      <c r="F521" s="201"/>
      <c r="G521" s="201"/>
      <c r="H521" s="814" t="s">
        <v>520</v>
      </c>
      <c r="I521" s="814"/>
      <c r="J521" s="199">
        <v>1.2873600184595364E-3</v>
      </c>
      <c r="K521" s="201"/>
      <c r="L521" s="201"/>
      <c r="M521" s="814" t="s">
        <v>547</v>
      </c>
      <c r="N521" s="814"/>
      <c r="O521" s="199">
        <v>4.610545248662037E-5</v>
      </c>
      <c r="P521" s="201"/>
      <c r="Q521" s="201"/>
      <c r="AM521" s="369"/>
      <c r="AN521" s="369"/>
      <c r="AO521" s="369"/>
      <c r="AP521" s="369"/>
      <c r="AQ521" s="369"/>
      <c r="AR521" s="369"/>
      <c r="AS521" s="369"/>
      <c r="AT521" s="369"/>
      <c r="AU521" s="369"/>
      <c r="AV521" s="369"/>
      <c r="AW521" s="369"/>
      <c r="AX521" s="369"/>
      <c r="AY521" s="369"/>
      <c r="AZ521" s="369"/>
      <c r="BA521" s="371"/>
      <c r="BB521" s="448"/>
      <c r="BC521" s="371"/>
      <c r="BD521" s="371"/>
      <c r="BE521" s="371"/>
      <c r="BF521" s="371"/>
      <c r="BG521" s="371"/>
      <c r="BH521" s="371"/>
      <c r="BI521" s="371"/>
      <c r="BJ521" s="371"/>
      <c r="BK521" s="371"/>
      <c r="BL521" s="371"/>
      <c r="BM521" s="371"/>
      <c r="BN521" s="371"/>
      <c r="BO521" s="371"/>
      <c r="BP521" s="371"/>
      <c r="BQ521" s="371"/>
      <c r="BR521" s="371"/>
      <c r="BS521" s="371"/>
      <c r="BT521" s="371"/>
      <c r="BU521" s="371"/>
      <c r="BV521" s="371"/>
      <c r="BW521" s="371"/>
      <c r="BX521" s="371"/>
      <c r="BY521" s="371"/>
      <c r="BZ521" s="372"/>
      <c r="CA521" s="372"/>
      <c r="CB521" s="372"/>
      <c r="CC521" s="372"/>
      <c r="CD521" s="372"/>
      <c r="CE521" s="372"/>
      <c r="CF521" s="372"/>
      <c r="CG521" s="372"/>
      <c r="CH521" s="372"/>
      <c r="CI521" s="372"/>
      <c r="CJ521" s="372"/>
      <c r="CK521" s="372"/>
      <c r="CL521" s="372"/>
      <c r="CM521" s="372"/>
      <c r="CN521" s="372"/>
      <c r="CO521" s="372"/>
      <c r="CP521" s="372"/>
      <c r="CQ521" s="372"/>
      <c r="CR521" s="372"/>
      <c r="CS521" s="372"/>
      <c r="CT521" s="372"/>
      <c r="CU521" s="372"/>
      <c r="CV521" s="372"/>
      <c r="CW521" s="372"/>
      <c r="CX521" s="372"/>
      <c r="CY521" s="372"/>
      <c r="CZ521" s="372"/>
    </row>
    <row r="522" s="376" customFormat="true" ht="25.15" customHeight="true" x14ac:dyDescent="0.2">
      <c r="C522" s="815" t="s">
        <v>472</v>
      </c>
      <c r="D522" s="814"/>
      <c r="E522" s="199">
        <v>0.32595009860156682</v>
      </c>
      <c r="F522" s="201"/>
      <c r="G522" s="201"/>
      <c r="H522" s="814" t="s">
        <v>485</v>
      </c>
      <c r="I522" s="814"/>
      <c r="J522" s="199">
        <v>0.11713087770651832</v>
      </c>
      <c r="K522" s="201"/>
      <c r="L522" s="201"/>
      <c r="M522" s="814" t="s">
        <v>554</v>
      </c>
      <c r="N522" s="814"/>
      <c r="O522" s="199">
        <v>1.0042115711217907E-5</v>
      </c>
      <c r="P522" s="201"/>
      <c r="Q522" s="201"/>
      <c r="AM522" s="369"/>
      <c r="AN522" s="369"/>
      <c r="AO522" s="369"/>
      <c r="AP522" s="369"/>
      <c r="AQ522" s="369"/>
      <c r="AR522" s="369"/>
      <c r="AS522" s="369"/>
      <c r="AT522" s="369"/>
      <c r="AU522" s="369"/>
      <c r="AV522" s="369"/>
      <c r="AW522" s="369"/>
      <c r="AX522" s="369"/>
      <c r="AY522" s="369"/>
      <c r="AZ522" s="369"/>
      <c r="BA522" s="371"/>
      <c r="BB522" s="448"/>
      <c r="BC522" s="371"/>
      <c r="BD522" s="371"/>
      <c r="BE522" s="371"/>
      <c r="BF522" s="371"/>
      <c r="BG522" s="371"/>
      <c r="BH522" s="371"/>
      <c r="BI522" s="371"/>
      <c r="BJ522" s="371"/>
      <c r="BK522" s="371"/>
      <c r="BL522" s="371"/>
      <c r="BM522" s="371"/>
      <c r="BN522" s="371"/>
      <c r="BO522" s="371"/>
      <c r="BP522" s="371"/>
      <c r="BQ522" s="371"/>
      <c r="BR522" s="371"/>
      <c r="BS522" s="371"/>
      <c r="BT522" s="371"/>
      <c r="BU522" s="371"/>
      <c r="BV522" s="371"/>
      <c r="BW522" s="371"/>
      <c r="BX522" s="371"/>
      <c r="BY522" s="371"/>
      <c r="BZ522" s="372"/>
      <c r="CA522" s="372"/>
      <c r="CB522" s="372"/>
      <c r="CC522" s="372"/>
      <c r="CD522" s="372"/>
      <c r="CE522" s="372"/>
      <c r="CF522" s="372"/>
      <c r="CG522" s="372"/>
      <c r="CH522" s="372"/>
      <c r="CI522" s="372"/>
      <c r="CJ522" s="372"/>
      <c r="CK522" s="372"/>
      <c r="CL522" s="372"/>
      <c r="CM522" s="372"/>
      <c r="CN522" s="372"/>
      <c r="CO522" s="372"/>
      <c r="CP522" s="372"/>
      <c r="CQ522" s="372"/>
      <c r="CR522" s="372"/>
      <c r="CS522" s="372"/>
      <c r="CT522" s="372"/>
      <c r="CU522" s="372"/>
      <c r="CV522" s="372"/>
      <c r="CW522" s="372"/>
      <c r="CX522" s="372"/>
      <c r="CY522" s="372"/>
      <c r="CZ522" s="372"/>
    </row>
    <row r="523" s="376" customFormat="true" ht="25.15" customHeight="true" x14ac:dyDescent="0.2">
      <c r="C523" s="815" t="s">
        <v>492</v>
      </c>
      <c r="D523" s="814"/>
      <c r="E523" s="199">
        <v>6.0815260808376473E-2</v>
      </c>
      <c r="F523" s="201"/>
      <c r="G523" s="201"/>
      <c r="H523" s="814" t="s">
        <v>512</v>
      </c>
      <c r="I523" s="814"/>
      <c r="J523" s="199">
        <v>3.3654601243898116E-3</v>
      </c>
      <c r="K523" s="201"/>
      <c r="L523" s="201"/>
      <c r="M523" s="814" t="s">
        <v>520</v>
      </c>
      <c r="N523" s="814"/>
      <c r="O523" s="199">
        <v>1.7078997725809611E-4</v>
      </c>
      <c r="P523" s="201"/>
      <c r="Q523" s="201"/>
      <c r="AM523" s="369"/>
      <c r="AN523" s="369"/>
      <c r="AO523" s="369"/>
      <c r="AP523" s="369"/>
      <c r="AQ523" s="369"/>
      <c r="AR523" s="369"/>
      <c r="AS523" s="369"/>
      <c r="AT523" s="369"/>
      <c r="AU523" s="369"/>
      <c r="AV523" s="369"/>
      <c r="AW523" s="369"/>
      <c r="AX523" s="369"/>
      <c r="AY523" s="369"/>
      <c r="AZ523" s="369"/>
      <c r="BA523" s="371"/>
      <c r="BB523" s="448"/>
      <c r="BC523" s="371"/>
      <c r="BD523" s="371"/>
      <c r="BE523" s="371"/>
      <c r="BF523" s="371"/>
      <c r="BG523" s="371"/>
      <c r="BH523" s="371"/>
      <c r="BI523" s="371"/>
      <c r="BJ523" s="371"/>
      <c r="BK523" s="371"/>
      <c r="BL523" s="371"/>
      <c r="BM523" s="371"/>
      <c r="BN523" s="371"/>
      <c r="BO523" s="371"/>
      <c r="BP523" s="371"/>
      <c r="BQ523" s="371"/>
      <c r="BR523" s="371"/>
      <c r="BS523" s="371"/>
      <c r="BT523" s="371"/>
      <c r="BU523" s="371"/>
      <c r="BV523" s="371"/>
      <c r="BW523" s="371"/>
      <c r="BX523" s="371"/>
      <c r="BY523" s="371"/>
      <c r="BZ523" s="372"/>
      <c r="CA523" s="372"/>
      <c r="CB523" s="372"/>
      <c r="CC523" s="372"/>
      <c r="CD523" s="372"/>
      <c r="CE523" s="372"/>
      <c r="CF523" s="372"/>
      <c r="CG523" s="372"/>
      <c r="CH523" s="372"/>
      <c r="CI523" s="372"/>
      <c r="CJ523" s="372"/>
      <c r="CK523" s="372"/>
      <c r="CL523" s="372"/>
      <c r="CM523" s="372"/>
      <c r="CN523" s="372"/>
      <c r="CO523" s="372"/>
      <c r="CP523" s="372"/>
      <c r="CQ523" s="372"/>
      <c r="CR523" s="372"/>
      <c r="CS523" s="372"/>
      <c r="CT523" s="372"/>
      <c r="CU523" s="372"/>
      <c r="CV523" s="372"/>
      <c r="CW523" s="372"/>
      <c r="CX523" s="372"/>
      <c r="CY523" s="372"/>
      <c r="CZ523" s="372"/>
    </row>
    <row r="524" s="376" customFormat="true" ht="25.15" customHeight="true" x14ac:dyDescent="0.2">
      <c r="C524" s="815" t="s">
        <v>510</v>
      </c>
      <c r="D524" s="814"/>
      <c r="E524" s="199">
        <v>1.5554154140075762E-2</v>
      </c>
      <c r="F524" s="201"/>
      <c r="G524" s="201"/>
      <c r="H524" s="814" t="s">
        <v>507</v>
      </c>
      <c r="I524" s="814"/>
      <c r="J524" s="199">
        <v>3.2643145041209582E-4</v>
      </c>
      <c r="K524" s="201"/>
      <c r="L524" s="201"/>
      <c r="M524" s="814" t="s">
        <v>485</v>
      </c>
      <c r="N524" s="814"/>
      <c r="O524" s="199">
        <v>1.9101871942217317E-2</v>
      </c>
      <c r="P524" s="201"/>
      <c r="Q524" s="201"/>
      <c r="AM524" s="369"/>
      <c r="AN524" s="369"/>
      <c r="AO524" s="369"/>
      <c r="AP524" s="369"/>
      <c r="AQ524" s="369"/>
      <c r="AR524" s="369"/>
      <c r="AS524" s="369"/>
      <c r="AT524" s="369"/>
      <c r="AU524" s="369"/>
      <c r="AV524" s="369"/>
      <c r="AW524" s="369"/>
      <c r="AX524" s="369"/>
      <c r="AY524" s="369"/>
      <c r="AZ524" s="369"/>
      <c r="BA524" s="371"/>
      <c r="BB524" s="448"/>
      <c r="BC524" s="371"/>
      <c r="BD524" s="371"/>
      <c r="BE524" s="371"/>
      <c r="BF524" s="371"/>
      <c r="BG524" s="371"/>
      <c r="BH524" s="371"/>
      <c r="BI524" s="371"/>
      <c r="BJ524" s="371"/>
      <c r="BK524" s="371"/>
      <c r="BL524" s="371"/>
      <c r="BM524" s="371"/>
      <c r="BN524" s="371"/>
      <c r="BO524" s="371"/>
      <c r="BP524" s="371"/>
      <c r="BQ524" s="371"/>
      <c r="BR524" s="371"/>
      <c r="BS524" s="371"/>
      <c r="BT524" s="371"/>
      <c r="BU524" s="371"/>
      <c r="BV524" s="371"/>
      <c r="BW524" s="371"/>
      <c r="BX524" s="371"/>
      <c r="BY524" s="371"/>
      <c r="BZ524" s="372"/>
      <c r="CA524" s="372"/>
      <c r="CB524" s="372"/>
      <c r="CC524" s="372"/>
      <c r="CD524" s="372"/>
      <c r="CE524" s="372"/>
      <c r="CF524" s="372"/>
      <c r="CG524" s="372"/>
      <c r="CH524" s="372"/>
      <c r="CI524" s="372"/>
      <c r="CJ524" s="372"/>
      <c r="CK524" s="372"/>
      <c r="CL524" s="372"/>
      <c r="CM524" s="372"/>
      <c r="CN524" s="372"/>
      <c r="CO524" s="372"/>
      <c r="CP524" s="372"/>
      <c r="CQ524" s="372"/>
      <c r="CR524" s="372"/>
      <c r="CS524" s="372"/>
      <c r="CT524" s="372"/>
      <c r="CU524" s="372"/>
      <c r="CV524" s="372"/>
      <c r="CW524" s="372"/>
      <c r="CX524" s="372"/>
      <c r="CY524" s="372"/>
      <c r="CZ524" s="372"/>
    </row>
    <row r="525" s="376" customFormat="true" ht="25.15" customHeight="true" x14ac:dyDescent="0.2">
      <c r="C525" s="815" t="s">
        <v>517</v>
      </c>
      <c r="D525" s="814"/>
      <c r="E525" s="199">
        <v>3.2442601327880493E-3</v>
      </c>
      <c r="F525" s="201"/>
      <c r="G525" s="201"/>
      <c r="H525" s="814" t="s">
        <v>482</v>
      </c>
      <c r="I525" s="814"/>
      <c r="J525" s="199">
        <v>0.18001922915733601</v>
      </c>
      <c r="K525" s="201"/>
      <c r="L525" s="201"/>
      <c r="M525" s="814" t="s">
        <v>512</v>
      </c>
      <c r="N525" s="814"/>
      <c r="O525" s="199">
        <v>2.8868220429108609E-3</v>
      </c>
      <c r="P525" s="201"/>
      <c r="Q525" s="201"/>
      <c r="AM525" s="369"/>
      <c r="AN525" s="369"/>
      <c r="AO525" s="369"/>
      <c r="AP525" s="369"/>
      <c r="AQ525" s="369"/>
      <c r="AR525" s="369"/>
      <c r="AS525" s="369"/>
      <c r="AT525" s="369"/>
      <c r="AU525" s="369"/>
      <c r="AV525" s="369"/>
      <c r="AW525" s="369"/>
      <c r="AX525" s="369"/>
      <c r="AY525" s="369"/>
      <c r="AZ525" s="369"/>
      <c r="BA525" s="371"/>
      <c r="BB525" s="448"/>
      <c r="BC525" s="371"/>
      <c r="BD525" s="371"/>
      <c r="BE525" s="371"/>
      <c r="BF525" s="371"/>
      <c r="BG525" s="371"/>
      <c r="BH525" s="371"/>
      <c r="BI525" s="371"/>
      <c r="BJ525" s="371"/>
      <c r="BK525" s="371"/>
      <c r="BL525" s="371"/>
      <c r="BM525" s="371"/>
      <c r="BN525" s="371"/>
      <c r="BO525" s="371"/>
      <c r="BP525" s="371"/>
      <c r="BQ525" s="371"/>
      <c r="BR525" s="371"/>
      <c r="BS525" s="371"/>
      <c r="BT525" s="371"/>
      <c r="BU525" s="371"/>
      <c r="BV525" s="371"/>
      <c r="BW525" s="371"/>
      <c r="BX525" s="371"/>
      <c r="BY525" s="371"/>
      <c r="BZ525" s="372"/>
      <c r="CA525" s="372"/>
      <c r="CB525" s="372"/>
      <c r="CC525" s="372"/>
      <c r="CD525" s="372"/>
      <c r="CE525" s="372"/>
      <c r="CF525" s="372"/>
      <c r="CG525" s="372"/>
      <c r="CH525" s="372"/>
      <c r="CI525" s="372"/>
      <c r="CJ525" s="372"/>
      <c r="CK525" s="372"/>
      <c r="CL525" s="372"/>
      <c r="CM525" s="372"/>
      <c r="CN525" s="372"/>
      <c r="CO525" s="372"/>
      <c r="CP525" s="372"/>
      <c r="CQ525" s="372"/>
      <c r="CR525" s="372"/>
      <c r="CS525" s="372"/>
      <c r="CT525" s="372"/>
      <c r="CU525" s="372"/>
      <c r="CV525" s="372"/>
      <c r="CW525" s="372"/>
      <c r="CX525" s="372"/>
      <c r="CY525" s="372"/>
      <c r="CZ525" s="372"/>
    </row>
    <row r="526" s="376" customFormat="true" ht="25.15" customHeight="true" x14ac:dyDescent="0.2">
      <c r="C526" s="815" t="s">
        <v>524</v>
      </c>
      <c r="D526" s="814"/>
      <c r="E526" s="199">
        <v>1.0887446050955633E-3</v>
      </c>
      <c r="F526" s="201"/>
      <c r="G526" s="201"/>
      <c r="H526" s="814" t="s">
        <v>480</v>
      </c>
      <c r="I526" s="814"/>
      <c r="J526" s="199">
        <v>6.1361761807851006E-3</v>
      </c>
      <c r="K526" s="201"/>
      <c r="L526" s="201"/>
      <c r="M526" s="814" t="s">
        <v>507</v>
      </c>
      <c r="N526" s="814"/>
      <c r="O526" s="199">
        <v>2.4071132415586696E-2</v>
      </c>
      <c r="P526" s="201"/>
      <c r="Q526" s="201"/>
      <c r="AM526" s="369"/>
      <c r="AN526" s="369"/>
      <c r="AO526" s="369"/>
      <c r="AP526" s="369"/>
      <c r="AQ526" s="369"/>
      <c r="AR526" s="369"/>
      <c r="AS526" s="369"/>
      <c r="AT526" s="369"/>
      <c r="AU526" s="369"/>
      <c r="AV526" s="369"/>
      <c r="AW526" s="369"/>
      <c r="AX526" s="369"/>
      <c r="AY526" s="369"/>
      <c r="AZ526" s="369"/>
      <c r="BA526" s="371"/>
      <c r="BB526" s="448"/>
      <c r="BC526" s="371"/>
      <c r="BD526" s="371"/>
      <c r="BE526" s="371"/>
      <c r="BF526" s="371"/>
      <c r="BG526" s="371"/>
      <c r="BH526" s="371"/>
      <c r="BI526" s="371"/>
      <c r="BJ526" s="371"/>
      <c r="BK526" s="371"/>
      <c r="BL526" s="371"/>
      <c r="BM526" s="371"/>
      <c r="BN526" s="371"/>
      <c r="BO526" s="371"/>
      <c r="BP526" s="371"/>
      <c r="BQ526" s="371"/>
      <c r="BR526" s="371"/>
      <c r="BS526" s="371"/>
      <c r="BT526" s="371"/>
      <c r="BU526" s="371"/>
      <c r="BV526" s="371"/>
      <c r="BW526" s="371"/>
      <c r="BX526" s="371"/>
      <c r="BY526" s="371"/>
      <c r="BZ526" s="372"/>
      <c r="CA526" s="372"/>
      <c r="CB526" s="372"/>
      <c r="CC526" s="372"/>
      <c r="CD526" s="372"/>
      <c r="CE526" s="372"/>
      <c r="CF526" s="372"/>
      <c r="CG526" s="372"/>
      <c r="CH526" s="372"/>
      <c r="CI526" s="372"/>
      <c r="CJ526" s="372"/>
      <c r="CK526" s="372"/>
      <c r="CL526" s="372"/>
      <c r="CM526" s="372"/>
      <c r="CN526" s="372"/>
      <c r="CO526" s="372"/>
      <c r="CP526" s="372"/>
      <c r="CQ526" s="372"/>
      <c r="CR526" s="372"/>
      <c r="CS526" s="372"/>
      <c r="CT526" s="372"/>
      <c r="CU526" s="372"/>
      <c r="CV526" s="372"/>
      <c r="CW526" s="372"/>
      <c r="CX526" s="372"/>
      <c r="CY526" s="372"/>
      <c r="CZ526" s="372"/>
    </row>
    <row r="527" s="376" customFormat="true" ht="25.15" customHeight="true" x14ac:dyDescent="0.2">
      <c r="C527" s="815" t="s">
        <v>500</v>
      </c>
      <c r="D527" s="814"/>
      <c r="E527" s="199">
        <v>4.0169806126545415E-2</v>
      </c>
      <c r="F527" s="201"/>
      <c r="G527" s="201"/>
      <c r="H527" s="814" t="s">
        <v>545</v>
      </c>
      <c r="I527" s="814"/>
      <c r="J527" s="199">
        <v>5.6938391478848955E-4</v>
      </c>
      <c r="K527" s="201"/>
      <c r="L527" s="201"/>
      <c r="M527" s="814" t="s">
        <v>482</v>
      </c>
      <c r="N527" s="814"/>
      <c r="O527" s="199">
        <v>9.6067287055247557E-4</v>
      </c>
      <c r="P527" s="201"/>
      <c r="Q527" s="201"/>
      <c r="AM527" s="369"/>
      <c r="AN527" s="369"/>
      <c r="AO527" s="369"/>
      <c r="AP527" s="369"/>
      <c r="AQ527" s="369"/>
      <c r="AR527" s="369"/>
      <c r="AS527" s="369"/>
      <c r="AT527" s="369"/>
      <c r="AU527" s="369"/>
      <c r="AV527" s="369"/>
      <c r="AW527" s="369"/>
      <c r="AX527" s="369"/>
      <c r="AY527" s="369"/>
      <c r="AZ527" s="369"/>
      <c r="BA527" s="371"/>
      <c r="BB527" s="448"/>
      <c r="BC527" s="371"/>
      <c r="BD527" s="371"/>
      <c r="BE527" s="371"/>
      <c r="BF527" s="371"/>
      <c r="BG527" s="371"/>
      <c r="BH527" s="371"/>
      <c r="BI527" s="371"/>
      <c r="BJ527" s="371"/>
      <c r="BK527" s="371"/>
      <c r="BL527" s="371"/>
      <c r="BM527" s="371"/>
      <c r="BN527" s="371"/>
      <c r="BO527" s="371"/>
      <c r="BP527" s="371"/>
      <c r="BQ527" s="371"/>
      <c r="BR527" s="371"/>
      <c r="BS527" s="371"/>
      <c r="BT527" s="371"/>
      <c r="BU527" s="371"/>
      <c r="BV527" s="371"/>
      <c r="BW527" s="371"/>
      <c r="BX527" s="371"/>
      <c r="BY527" s="371"/>
      <c r="BZ527" s="372"/>
      <c r="CA527" s="372"/>
      <c r="CB527" s="372"/>
      <c r="CC527" s="372"/>
      <c r="CD527" s="372"/>
      <c r="CE527" s="372"/>
      <c r="CF527" s="372"/>
      <c r="CG527" s="372"/>
      <c r="CH527" s="372"/>
      <c r="CI527" s="372"/>
      <c r="CJ527" s="372"/>
      <c r="CK527" s="372"/>
      <c r="CL527" s="372"/>
      <c r="CM527" s="372"/>
      <c r="CN527" s="372"/>
      <c r="CO527" s="372"/>
      <c r="CP527" s="372"/>
      <c r="CQ527" s="372"/>
      <c r="CR527" s="372"/>
      <c r="CS527" s="372"/>
      <c r="CT527" s="372"/>
      <c r="CU527" s="372"/>
      <c r="CV527" s="372"/>
      <c r="CW527" s="372"/>
      <c r="CX527" s="372"/>
      <c r="CY527" s="372"/>
      <c r="CZ527" s="372"/>
    </row>
    <row r="528" s="376" customFormat="true" ht="25.15" customHeight="true" x14ac:dyDescent="0.2">
      <c r="C528" s="815" t="s">
        <v>476</v>
      </c>
      <c r="D528" s="814"/>
      <c r="E528" s="199">
        <v>0.26646873171331198</v>
      </c>
      <c r="F528" s="201"/>
      <c r="G528" s="201"/>
      <c r="H528" s="814" t="s">
        <v>537</v>
      </c>
      <c r="I528" s="814"/>
      <c r="J528" s="199">
        <v>1.0537386327685865E-3</v>
      </c>
      <c r="K528" s="201"/>
      <c r="L528" s="201"/>
      <c r="M528" s="814" t="s">
        <v>480</v>
      </c>
      <c r="N528" s="814"/>
      <c r="O528" s="199">
        <v>0.12010979926417252</v>
      </c>
      <c r="P528" s="201"/>
      <c r="Q528" s="201"/>
      <c r="AM528" s="369"/>
      <c r="AN528" s="369"/>
      <c r="AO528" s="369"/>
      <c r="AP528" s="369"/>
      <c r="AQ528" s="369"/>
      <c r="AR528" s="369"/>
      <c r="AS528" s="369"/>
      <c r="AT528" s="369"/>
      <c r="AU528" s="369"/>
      <c r="AV528" s="369"/>
      <c r="AW528" s="369"/>
      <c r="AX528" s="369"/>
      <c r="AY528" s="369"/>
      <c r="AZ528" s="369"/>
      <c r="BA528" s="371"/>
      <c r="BB528" s="448"/>
      <c r="BC528" s="371"/>
      <c r="BD528" s="371"/>
      <c r="BE528" s="371"/>
      <c r="BF528" s="371"/>
      <c r="BG528" s="371"/>
      <c r="BH528" s="371"/>
      <c r="BI528" s="371"/>
      <c r="BJ528" s="371"/>
      <c r="BK528" s="371"/>
      <c r="BL528" s="371"/>
      <c r="BM528" s="371"/>
      <c r="BN528" s="371"/>
      <c r="BO528" s="371"/>
      <c r="BP528" s="371"/>
      <c r="BQ528" s="371"/>
      <c r="BR528" s="371"/>
      <c r="BS528" s="371"/>
      <c r="BT528" s="371"/>
      <c r="BU528" s="371"/>
      <c r="BV528" s="371"/>
      <c r="BW528" s="371"/>
      <c r="BX528" s="371"/>
      <c r="BY528" s="371"/>
      <c r="BZ528" s="372"/>
      <c r="CA528" s="372"/>
      <c r="CB528" s="372"/>
      <c r="CC528" s="372"/>
      <c r="CD528" s="372"/>
      <c r="CE528" s="372"/>
      <c r="CF528" s="372"/>
      <c r="CG528" s="372"/>
      <c r="CH528" s="372"/>
      <c r="CI528" s="372"/>
      <c r="CJ528" s="372"/>
      <c r="CK528" s="372"/>
      <c r="CL528" s="372"/>
      <c r="CM528" s="372"/>
      <c r="CN528" s="372"/>
      <c r="CO528" s="372"/>
      <c r="CP528" s="372"/>
      <c r="CQ528" s="372"/>
      <c r="CR528" s="372"/>
      <c r="CS528" s="372"/>
      <c r="CT528" s="372"/>
      <c r="CU528" s="372"/>
      <c r="CV528" s="372"/>
      <c r="CW528" s="372"/>
      <c r="CX528" s="372"/>
      <c r="CY528" s="372"/>
      <c r="CZ528" s="372"/>
    </row>
    <row r="529" s="376" customFormat="true" ht="25.15" customHeight="true" x14ac:dyDescent="0.2">
      <c r="C529" s="815" t="s">
        <v>542</v>
      </c>
      <c r="D529" s="814"/>
      <c r="E529" s="199">
        <v>1.7969594678554854E-4</v>
      </c>
      <c r="F529" s="201"/>
      <c r="G529" s="201"/>
      <c r="H529" s="814" t="s">
        <v>464</v>
      </c>
      <c r="I529" s="814"/>
      <c r="J529" s="199">
        <v>0.2265855079142694</v>
      </c>
      <c r="K529" s="201"/>
      <c r="L529" s="201"/>
      <c r="M529" s="814" t="s">
        <v>545</v>
      </c>
      <c r="N529" s="814"/>
      <c r="O529" s="199">
        <v>1.6560028825162616E-3</v>
      </c>
      <c r="P529" s="201"/>
      <c r="Q529" s="201"/>
      <c r="AM529" s="369"/>
      <c r="AN529" s="369"/>
      <c r="AO529" s="369"/>
      <c r="AP529" s="369"/>
      <c r="AQ529" s="369"/>
      <c r="AR529" s="369"/>
      <c r="AS529" s="369"/>
      <c r="AT529" s="369"/>
      <c r="AU529" s="369"/>
      <c r="AV529" s="369"/>
      <c r="AW529" s="369"/>
      <c r="AX529" s="369"/>
      <c r="AY529" s="369"/>
      <c r="AZ529" s="369"/>
      <c r="BA529" s="371"/>
      <c r="BB529" s="448"/>
      <c r="BC529" s="371"/>
      <c r="BD529" s="371"/>
      <c r="BE529" s="371"/>
      <c r="BF529" s="371"/>
      <c r="BG529" s="371"/>
      <c r="BH529" s="371"/>
      <c r="BI529" s="371"/>
      <c r="BJ529" s="371"/>
      <c r="BK529" s="371"/>
      <c r="BL529" s="371"/>
      <c r="BM529" s="371"/>
      <c r="BN529" s="371"/>
      <c r="BO529" s="371"/>
      <c r="BP529" s="371"/>
      <c r="BQ529" s="371"/>
      <c r="BR529" s="371"/>
      <c r="BS529" s="371"/>
      <c r="BT529" s="371"/>
      <c r="BU529" s="371"/>
      <c r="BV529" s="371"/>
      <c r="BW529" s="371"/>
      <c r="BX529" s="371"/>
      <c r="BY529" s="371"/>
      <c r="BZ529" s="372"/>
      <c r="CA529" s="372"/>
      <c r="CB529" s="372"/>
      <c r="CC529" s="372"/>
      <c r="CD529" s="372"/>
      <c r="CE529" s="372"/>
      <c r="CF529" s="372"/>
      <c r="CG529" s="372"/>
      <c r="CH529" s="372"/>
      <c r="CI529" s="372"/>
      <c r="CJ529" s="372"/>
      <c r="CK529" s="372"/>
      <c r="CL529" s="372"/>
      <c r="CM529" s="372"/>
      <c r="CN529" s="372"/>
      <c r="CO529" s="372"/>
      <c r="CP529" s="372"/>
      <c r="CQ529" s="372"/>
      <c r="CR529" s="372"/>
      <c r="CS529" s="372"/>
      <c r="CT529" s="372"/>
      <c r="CU529" s="372"/>
      <c r="CV529" s="372"/>
      <c r="CW529" s="372"/>
      <c r="CX529" s="372"/>
      <c r="CY529" s="372"/>
      <c r="CZ529" s="372"/>
    </row>
    <row r="530" s="376" customFormat="true" ht="25.15" customHeight="true" x14ac:dyDescent="0.2">
      <c r="C530" s="815" t="s">
        <v>553</v>
      </c>
      <c r="D530" s="814"/>
      <c r="E530" s="199">
        <v>3.6589646070093941E-6</v>
      </c>
      <c r="F530" s="201"/>
      <c r="G530" s="201"/>
      <c r="H530" s="814" t="s">
        <v>479</v>
      </c>
      <c r="I530" s="814"/>
      <c r="J530" s="199">
        <v>3.9046990240617002E-2</v>
      </c>
      <c r="K530" s="201"/>
      <c r="L530" s="201"/>
      <c r="M530" s="814" t="s">
        <v>551</v>
      </c>
      <c r="N530" s="814"/>
      <c r="O530" s="199">
        <v>4.263858514004751E-6</v>
      </c>
      <c r="P530" s="201"/>
      <c r="Q530" s="201"/>
      <c r="AM530" s="369"/>
      <c r="AN530" s="369"/>
      <c r="AO530" s="369"/>
      <c r="AP530" s="369"/>
      <c r="AQ530" s="369"/>
      <c r="AR530" s="369"/>
      <c r="AS530" s="369"/>
      <c r="AT530" s="369"/>
      <c r="AU530" s="369"/>
      <c r="AV530" s="369"/>
      <c r="AW530" s="369"/>
      <c r="AX530" s="369"/>
      <c r="AY530" s="369"/>
      <c r="AZ530" s="369"/>
      <c r="BA530" s="371"/>
      <c r="BB530" s="448"/>
      <c r="BC530" s="371"/>
      <c r="BD530" s="371"/>
      <c r="BE530" s="371"/>
      <c r="BF530" s="371"/>
      <c r="BG530" s="371"/>
      <c r="BH530" s="371"/>
      <c r="BI530" s="371"/>
      <c r="BJ530" s="371"/>
      <c r="BK530" s="371"/>
      <c r="BL530" s="371"/>
      <c r="BM530" s="371"/>
      <c r="BN530" s="371"/>
      <c r="BO530" s="371"/>
      <c r="BP530" s="371"/>
      <c r="BQ530" s="371"/>
      <c r="BR530" s="371"/>
      <c r="BS530" s="371"/>
      <c r="BT530" s="371"/>
      <c r="BU530" s="371"/>
      <c r="BV530" s="371"/>
      <c r="BW530" s="371"/>
      <c r="BX530" s="371"/>
      <c r="BY530" s="371"/>
      <c r="BZ530" s="372"/>
      <c r="CA530" s="372"/>
      <c r="CB530" s="372"/>
      <c r="CC530" s="372"/>
      <c r="CD530" s="372"/>
      <c r="CE530" s="372"/>
      <c r="CF530" s="372"/>
      <c r="CG530" s="372"/>
      <c r="CH530" s="372"/>
      <c r="CI530" s="372"/>
      <c r="CJ530" s="372"/>
      <c r="CK530" s="372"/>
      <c r="CL530" s="372"/>
      <c r="CM530" s="372"/>
      <c r="CN530" s="372"/>
      <c r="CO530" s="372"/>
      <c r="CP530" s="372"/>
      <c r="CQ530" s="372"/>
      <c r="CR530" s="372"/>
      <c r="CS530" s="372"/>
      <c r="CT530" s="372"/>
      <c r="CU530" s="372"/>
      <c r="CV530" s="372"/>
      <c r="CW530" s="372"/>
      <c r="CX530" s="372"/>
      <c r="CY530" s="372"/>
      <c r="CZ530" s="372"/>
    </row>
    <row r="531" s="376" customFormat="true" ht="25.15" customHeight="true" x14ac:dyDescent="0.2">
      <c r="C531" s="815" t="s">
        <v>541</v>
      </c>
      <c r="D531" s="814"/>
      <c r="E531" s="199">
        <v>2.2605528007655357E-4</v>
      </c>
      <c r="F531" s="201"/>
      <c r="G531" s="201"/>
      <c r="H531" s="814" t="s">
        <v>515</v>
      </c>
      <c r="I531" s="814"/>
      <c r="J531" s="199">
        <v>2.367954697297878E-2</v>
      </c>
      <c r="K531" s="201"/>
      <c r="L531" s="201"/>
      <c r="M531" s="814" t="s">
        <v>537</v>
      </c>
      <c r="N531" s="814"/>
      <c r="O531" s="199">
        <v>8.3497429758506685E-5</v>
      </c>
      <c r="P531" s="201"/>
      <c r="Q531" s="201"/>
      <c r="AM531" s="369"/>
      <c r="AN531" s="369"/>
      <c r="AO531" s="369"/>
      <c r="AP531" s="369"/>
      <c r="AQ531" s="369"/>
      <c r="AR531" s="369"/>
      <c r="AS531" s="369"/>
      <c r="AT531" s="369"/>
      <c r="AU531" s="369"/>
      <c r="AV531" s="369"/>
      <c r="AW531" s="369"/>
      <c r="AX531" s="369"/>
      <c r="AY531" s="369"/>
      <c r="AZ531" s="369"/>
      <c r="BA531" s="371"/>
      <c r="BB531" s="448"/>
      <c r="BC531" s="371"/>
      <c r="BD531" s="371"/>
      <c r="BE531" s="371"/>
      <c r="BF531" s="371"/>
      <c r="BG531" s="371"/>
      <c r="BH531" s="371"/>
      <c r="BI531" s="371"/>
      <c r="BJ531" s="371"/>
      <c r="BK531" s="371"/>
      <c r="BL531" s="371"/>
      <c r="BM531" s="371"/>
      <c r="BN531" s="371"/>
      <c r="BO531" s="371"/>
      <c r="BP531" s="371"/>
      <c r="BQ531" s="371"/>
      <c r="BR531" s="371"/>
      <c r="BS531" s="371"/>
      <c r="BT531" s="371"/>
      <c r="BU531" s="371"/>
      <c r="BV531" s="371"/>
      <c r="BW531" s="371"/>
      <c r="BX531" s="371"/>
      <c r="BY531" s="371"/>
      <c r="BZ531" s="372"/>
      <c r="CA531" s="372"/>
      <c r="CB531" s="372"/>
      <c r="CC531" s="372"/>
      <c r="CD531" s="372"/>
      <c r="CE531" s="372"/>
      <c r="CF531" s="372"/>
      <c r="CG531" s="372"/>
      <c r="CH531" s="372"/>
      <c r="CI531" s="372"/>
      <c r="CJ531" s="372"/>
      <c r="CK531" s="372"/>
      <c r="CL531" s="372"/>
      <c r="CM531" s="372"/>
      <c r="CN531" s="372"/>
      <c r="CO531" s="372"/>
      <c r="CP531" s="372"/>
      <c r="CQ531" s="372"/>
      <c r="CR531" s="372"/>
      <c r="CS531" s="372"/>
      <c r="CT531" s="372"/>
      <c r="CU531" s="372"/>
      <c r="CV531" s="372"/>
      <c r="CW531" s="372"/>
      <c r="CX531" s="372"/>
      <c r="CY531" s="372"/>
      <c r="CZ531" s="372"/>
    </row>
    <row r="532" s="376" customFormat="true" ht="25.15" customHeight="true" x14ac:dyDescent="0.2">
      <c r="C532" s="815" t="s">
        <v>534</v>
      </c>
      <c r="D532" s="814"/>
      <c r="E532" s="199">
        <v>5.8428871542575301E-4</v>
      </c>
      <c r="F532" s="201"/>
      <c r="G532" s="201"/>
      <c r="H532" s="814" t="s">
        <v>522</v>
      </c>
      <c r="I532" s="814"/>
      <c r="J532" s="199">
        <v>1.1407656127497907E-2</v>
      </c>
      <c r="K532" s="201"/>
      <c r="L532" s="201"/>
      <c r="M532" s="814" t="s">
        <v>464</v>
      </c>
      <c r="N532" s="814"/>
      <c r="O532" s="199">
        <v>0.3226856745613822</v>
      </c>
      <c r="P532" s="201"/>
      <c r="Q532" s="201"/>
      <c r="AM532" s="369"/>
      <c r="AN532" s="369"/>
      <c r="AO532" s="369"/>
      <c r="AP532" s="369"/>
      <c r="AQ532" s="369"/>
      <c r="AR532" s="369"/>
      <c r="AS532" s="369"/>
      <c r="AT532" s="369"/>
      <c r="AU532" s="369"/>
      <c r="AV532" s="369"/>
      <c r="AW532" s="369"/>
      <c r="AX532" s="369"/>
      <c r="AY532" s="369"/>
      <c r="AZ532" s="369"/>
      <c r="BA532" s="371"/>
      <c r="BB532" s="448"/>
      <c r="BC532" s="371"/>
      <c r="BD532" s="371"/>
      <c r="BE532" s="371"/>
      <c r="BF532" s="371"/>
      <c r="BG532" s="371"/>
      <c r="BH532" s="371"/>
      <c r="BI532" s="371"/>
      <c r="BJ532" s="371"/>
      <c r="BK532" s="371"/>
      <c r="BL532" s="371"/>
      <c r="BM532" s="371"/>
      <c r="BN532" s="371"/>
      <c r="BO532" s="371"/>
      <c r="BP532" s="371"/>
      <c r="BQ532" s="371"/>
      <c r="BR532" s="371"/>
      <c r="BS532" s="371"/>
      <c r="BT532" s="371"/>
      <c r="BU532" s="371"/>
      <c r="BV532" s="371"/>
      <c r="BW532" s="371"/>
      <c r="BX532" s="371"/>
      <c r="BY532" s="371"/>
      <c r="BZ532" s="372"/>
      <c r="CA532" s="372"/>
      <c r="CB532" s="372"/>
      <c r="CC532" s="372"/>
      <c r="CD532" s="372"/>
      <c r="CE532" s="372"/>
      <c r="CF532" s="372"/>
      <c r="CG532" s="372"/>
      <c r="CH532" s="372"/>
      <c r="CI532" s="372"/>
      <c r="CJ532" s="372"/>
      <c r="CK532" s="372"/>
      <c r="CL532" s="372"/>
      <c r="CM532" s="372"/>
      <c r="CN532" s="372"/>
      <c r="CO532" s="372"/>
      <c r="CP532" s="372"/>
      <c r="CQ532" s="372"/>
      <c r="CR532" s="372"/>
      <c r="CS532" s="372"/>
      <c r="CT532" s="372"/>
      <c r="CU532" s="372"/>
      <c r="CV532" s="372"/>
      <c r="CW532" s="372"/>
      <c r="CX532" s="372"/>
      <c r="CY532" s="372"/>
      <c r="CZ532" s="372"/>
    </row>
    <row r="533" s="376" customFormat="true" ht="25.15" customHeight="true" x14ac:dyDescent="0.2">
      <c r="C533" s="815" t="s">
        <v>526</v>
      </c>
      <c r="D533" s="814"/>
      <c r="E533" s="199">
        <v>1.0684352821236621E-3</v>
      </c>
      <c r="F533" s="201"/>
      <c r="G533" s="201"/>
      <c r="H533" s="814" t="s">
        <v>550</v>
      </c>
      <c r="I533" s="814"/>
      <c r="J533" s="199">
        <v>4.3749349453563072E-6</v>
      </c>
      <c r="K533" s="201"/>
      <c r="L533" s="201"/>
      <c r="M533" s="814" t="s">
        <v>479</v>
      </c>
      <c r="N533" s="814"/>
      <c r="O533" s="199">
        <v>0.12736714028053234</v>
      </c>
      <c r="P533" s="201"/>
      <c r="Q533" s="201"/>
      <c r="AM533" s="369"/>
      <c r="AN533" s="369"/>
      <c r="AO533" s="369"/>
      <c r="AP533" s="369"/>
      <c r="AQ533" s="369"/>
      <c r="AR533" s="369"/>
      <c r="AS533" s="369"/>
      <c r="AT533" s="369"/>
      <c r="AU533" s="369"/>
      <c r="AV533" s="369"/>
      <c r="AW533" s="369"/>
      <c r="AX533" s="369"/>
      <c r="AY533" s="369"/>
      <c r="AZ533" s="369"/>
      <c r="BA533" s="371"/>
      <c r="BB533" s="448"/>
      <c r="BC533" s="371"/>
      <c r="BD533" s="371"/>
      <c r="BE533" s="371"/>
      <c r="BF533" s="371"/>
      <c r="BG533" s="371"/>
      <c r="BH533" s="371"/>
      <c r="BI533" s="371"/>
      <c r="BJ533" s="371"/>
      <c r="BK533" s="371"/>
      <c r="BL533" s="371"/>
      <c r="BM533" s="371"/>
      <c r="BN533" s="371"/>
      <c r="BO533" s="371"/>
      <c r="BP533" s="371"/>
      <c r="BQ533" s="371"/>
      <c r="BR533" s="371"/>
      <c r="BS533" s="371"/>
      <c r="BT533" s="371"/>
      <c r="BU533" s="371"/>
      <c r="BV533" s="371"/>
      <c r="BW533" s="371"/>
      <c r="BX533" s="371"/>
      <c r="BY533" s="371"/>
      <c r="BZ533" s="372"/>
      <c r="CA533" s="372"/>
      <c r="CB533" s="372"/>
      <c r="CC533" s="372"/>
      <c r="CD533" s="372"/>
      <c r="CE533" s="372"/>
      <c r="CF533" s="372"/>
      <c r="CG533" s="372"/>
      <c r="CH533" s="372"/>
      <c r="CI533" s="372"/>
      <c r="CJ533" s="372"/>
      <c r="CK533" s="372"/>
      <c r="CL533" s="372"/>
      <c r="CM533" s="372"/>
      <c r="CN533" s="372"/>
      <c r="CO533" s="372"/>
      <c r="CP533" s="372"/>
      <c r="CQ533" s="372"/>
      <c r="CR533" s="372"/>
      <c r="CS533" s="372"/>
      <c r="CT533" s="372"/>
      <c r="CU533" s="372"/>
      <c r="CV533" s="372"/>
      <c r="CW533" s="372"/>
      <c r="CX533" s="372"/>
      <c r="CY533" s="372"/>
      <c r="CZ533" s="372"/>
    </row>
    <row r="534" s="376" customFormat="true" ht="25.15" customHeight="true" x14ac:dyDescent="0.2">
      <c r="C534" s="815" t="s">
        <v>484</v>
      </c>
      <c r="D534" s="814"/>
      <c r="E534" s="199">
        <v>4.817280615800483E-2</v>
      </c>
      <c r="F534" s="201"/>
      <c r="G534" s="201"/>
      <c r="H534" s="814" t="s">
        <v>468</v>
      </c>
      <c r="I534" s="814"/>
      <c r="J534" s="199">
        <v>0.29353438273002441</v>
      </c>
      <c r="K534" s="201"/>
      <c r="L534" s="201"/>
      <c r="M534" s="814" t="s">
        <v>515</v>
      </c>
      <c r="N534" s="814"/>
      <c r="O534" s="199">
        <v>6.6196219750905337E-4</v>
      </c>
      <c r="P534" s="201"/>
      <c r="Q534" s="201"/>
      <c r="AM534" s="369"/>
      <c r="AN534" s="369"/>
      <c r="AO534" s="369"/>
      <c r="AP534" s="369"/>
      <c r="AQ534" s="369"/>
      <c r="AR534" s="369"/>
      <c r="AS534" s="369"/>
      <c r="AT534" s="369"/>
      <c r="AU534" s="369"/>
      <c r="AV534" s="369"/>
      <c r="AW534" s="369"/>
      <c r="AX534" s="369"/>
      <c r="AY534" s="369"/>
      <c r="AZ534" s="369"/>
      <c r="BA534" s="371"/>
      <c r="BB534" s="448"/>
      <c r="BC534" s="371"/>
      <c r="BD534" s="371"/>
      <c r="BE534" s="371"/>
      <c r="BF534" s="371"/>
      <c r="BG534" s="371"/>
      <c r="BH534" s="371"/>
      <c r="BI534" s="371"/>
      <c r="BJ534" s="371"/>
      <c r="BK534" s="371"/>
      <c r="BL534" s="371"/>
      <c r="BM534" s="371"/>
      <c r="BN534" s="371"/>
      <c r="BO534" s="371"/>
      <c r="BP534" s="371"/>
      <c r="BQ534" s="371"/>
      <c r="BR534" s="371"/>
      <c r="BS534" s="371"/>
      <c r="BT534" s="371"/>
      <c r="BU534" s="371"/>
      <c r="BV534" s="371"/>
      <c r="BW534" s="371"/>
      <c r="BX534" s="371"/>
      <c r="BY534" s="371"/>
      <c r="BZ534" s="372"/>
      <c r="CA534" s="372"/>
      <c r="CB534" s="372"/>
      <c r="CC534" s="372"/>
      <c r="CD534" s="372"/>
      <c r="CE534" s="372"/>
      <c r="CF534" s="372"/>
      <c r="CG534" s="372"/>
      <c r="CH534" s="372"/>
      <c r="CI534" s="372"/>
      <c r="CJ534" s="372"/>
      <c r="CK534" s="372"/>
      <c r="CL534" s="372"/>
      <c r="CM534" s="372"/>
      <c r="CN534" s="372"/>
      <c r="CO534" s="372"/>
      <c r="CP534" s="372"/>
      <c r="CQ534" s="372"/>
      <c r="CR534" s="372"/>
      <c r="CS534" s="372"/>
      <c r="CT534" s="372"/>
      <c r="CU534" s="372"/>
      <c r="CV534" s="372"/>
      <c r="CW534" s="372"/>
      <c r="CX534" s="372"/>
      <c r="CY534" s="372"/>
      <c r="CZ534" s="372"/>
    </row>
    <row r="535" s="376" customFormat="true" ht="25.15" customHeight="true" x14ac:dyDescent="0.2">
      <c r="C535" s="815" t="s">
        <v>493</v>
      </c>
      <c r="D535" s="814"/>
      <c r="E535" s="199">
        <v>4.0395363983889945E-2</v>
      </c>
      <c r="F535" s="201"/>
      <c r="G535" s="201"/>
      <c r="H535" s="814" t="s">
        <v>518</v>
      </c>
      <c r="I535" s="814"/>
      <c r="J535" s="199">
        <v>1.4691264308315386E-4</v>
      </c>
      <c r="K535" s="201"/>
      <c r="L535" s="201"/>
      <c r="M535" s="814" t="s">
        <v>522</v>
      </c>
      <c r="N535" s="814"/>
      <c r="O535" s="199">
        <v>4.2010336505999348E-4</v>
      </c>
      <c r="P535" s="201"/>
      <c r="Q535" s="201"/>
      <c r="AM535" s="369"/>
      <c r="AN535" s="369"/>
      <c r="AO535" s="369"/>
      <c r="AP535" s="369"/>
      <c r="AQ535" s="369"/>
      <c r="AR535" s="369"/>
      <c r="AS535" s="369"/>
      <c r="AT535" s="369"/>
      <c r="AU535" s="369"/>
      <c r="AV535" s="369"/>
      <c r="AW535" s="369"/>
      <c r="AX535" s="369"/>
      <c r="AY535" s="369"/>
      <c r="AZ535" s="369"/>
      <c r="BA535" s="371"/>
      <c r="BB535" s="448"/>
      <c r="BC535" s="371"/>
      <c r="BD535" s="371"/>
      <c r="BE535" s="371"/>
      <c r="BF535" s="371"/>
      <c r="BG535" s="371"/>
      <c r="BH535" s="371"/>
      <c r="BI535" s="371"/>
      <c r="BJ535" s="371"/>
      <c r="BK535" s="371"/>
      <c r="BL535" s="371"/>
      <c r="BM535" s="371"/>
      <c r="BN535" s="371"/>
      <c r="BO535" s="371"/>
      <c r="BP535" s="371"/>
      <c r="BQ535" s="371"/>
      <c r="BR535" s="371"/>
      <c r="BS535" s="371"/>
      <c r="BT535" s="371"/>
      <c r="BU535" s="371"/>
      <c r="BV535" s="371"/>
      <c r="BW535" s="371"/>
      <c r="BX535" s="371"/>
      <c r="BY535" s="371"/>
      <c r="BZ535" s="372"/>
      <c r="CA535" s="372"/>
      <c r="CB535" s="372"/>
      <c r="CC535" s="372"/>
      <c r="CD535" s="372"/>
      <c r="CE535" s="372"/>
      <c r="CF535" s="372"/>
      <c r="CG535" s="372"/>
      <c r="CH535" s="372"/>
      <c r="CI535" s="372"/>
      <c r="CJ535" s="372"/>
      <c r="CK535" s="372"/>
      <c r="CL535" s="372"/>
      <c r="CM535" s="372"/>
      <c r="CN535" s="372"/>
      <c r="CO535" s="372"/>
      <c r="CP535" s="372"/>
      <c r="CQ535" s="372"/>
      <c r="CR535" s="372"/>
      <c r="CS535" s="372"/>
      <c r="CT535" s="372"/>
      <c r="CU535" s="372"/>
      <c r="CV535" s="372"/>
      <c r="CW535" s="372"/>
      <c r="CX535" s="372"/>
      <c r="CY535" s="372"/>
      <c r="CZ535" s="372"/>
    </row>
    <row r="536" s="376" customFormat="true" ht="25.15" customHeight="true" x14ac:dyDescent="0.2">
      <c r="C536" s="815" t="s">
        <v>544</v>
      </c>
      <c r="D536" s="814"/>
      <c r="E536" s="199">
        <v>4.9043090231182631E-5</v>
      </c>
      <c r="F536" s="201"/>
      <c r="G536" s="201"/>
      <c r="H536" s="814" t="s">
        <v>508</v>
      </c>
      <c r="I536" s="814"/>
      <c r="J536" s="199">
        <v>1.510290579342544E-2</v>
      </c>
      <c r="K536" s="201"/>
      <c r="L536" s="201"/>
      <c r="M536" s="814" t="s">
        <v>550</v>
      </c>
      <c r="N536" s="814"/>
      <c r="O536" s="199">
        <v>1.776668568291945E-4</v>
      </c>
      <c r="P536" s="201"/>
      <c r="Q536" s="201"/>
      <c r="AM536" s="369"/>
      <c r="AN536" s="369"/>
      <c r="AO536" s="369"/>
      <c r="AP536" s="369"/>
      <c r="AQ536" s="369"/>
      <c r="AR536" s="369"/>
      <c r="AS536" s="369"/>
      <c r="AT536" s="369"/>
      <c r="AU536" s="369"/>
      <c r="AV536" s="369"/>
      <c r="AW536" s="369"/>
      <c r="AX536" s="369"/>
      <c r="AY536" s="369"/>
      <c r="AZ536" s="369"/>
      <c r="BA536" s="371"/>
      <c r="BB536" s="448"/>
      <c r="BC536" s="371"/>
      <c r="BD536" s="371"/>
      <c r="BE536" s="371"/>
      <c r="BF536" s="371"/>
      <c r="BG536" s="371"/>
      <c r="BH536" s="371"/>
      <c r="BI536" s="371"/>
      <c r="BJ536" s="371"/>
      <c r="BK536" s="371"/>
      <c r="BL536" s="371"/>
      <c r="BM536" s="371"/>
      <c r="BN536" s="371"/>
      <c r="BO536" s="371"/>
      <c r="BP536" s="371"/>
      <c r="BQ536" s="371"/>
      <c r="BR536" s="371"/>
      <c r="BS536" s="371"/>
      <c r="BT536" s="371"/>
      <c r="BU536" s="371"/>
      <c r="BV536" s="371"/>
      <c r="BW536" s="371"/>
      <c r="BX536" s="371"/>
      <c r="BY536" s="371"/>
      <c r="BZ536" s="372"/>
      <c r="CA536" s="372"/>
      <c r="CB536" s="372"/>
      <c r="CC536" s="372"/>
      <c r="CD536" s="372"/>
      <c r="CE536" s="372"/>
      <c r="CF536" s="372"/>
      <c r="CG536" s="372"/>
      <c r="CH536" s="372"/>
      <c r="CI536" s="372"/>
      <c r="CJ536" s="372"/>
      <c r="CK536" s="372"/>
      <c r="CL536" s="372"/>
      <c r="CM536" s="372"/>
      <c r="CN536" s="372"/>
      <c r="CO536" s="372"/>
      <c r="CP536" s="372"/>
      <c r="CQ536" s="372"/>
      <c r="CR536" s="372"/>
      <c r="CS536" s="372"/>
      <c r="CT536" s="372"/>
      <c r="CU536" s="372"/>
      <c r="CV536" s="372"/>
      <c r="CW536" s="372"/>
      <c r="CX536" s="372"/>
      <c r="CY536" s="372"/>
      <c r="CZ536" s="372"/>
    </row>
    <row r="537" s="376" customFormat="true" ht="25.15" customHeight="true" x14ac:dyDescent="0.2">
      <c r="C537" s="815" t="s">
        <v>290</v>
      </c>
      <c r="D537" s="814"/>
      <c r="E537" s="199">
        <v>0.55739942989072566</v>
      </c>
      <c r="F537" s="201"/>
      <c r="G537" s="201"/>
      <c r="H537" s="814" t="s">
        <v>528</v>
      </c>
      <c r="I537" s="814"/>
      <c r="J537" s="199">
        <v>8.8476774252672094E-4</v>
      </c>
      <c r="K537" s="201"/>
      <c r="L537" s="201"/>
      <c r="M537" s="814" t="s">
        <v>468</v>
      </c>
      <c r="N537" s="814"/>
      <c r="O537" s="199">
        <v>0.1745539926542376</v>
      </c>
      <c r="P537" s="201"/>
      <c r="Q537" s="201"/>
      <c r="AM537" s="369"/>
      <c r="AN537" s="369"/>
      <c r="AO537" s="369"/>
      <c r="AP537" s="369"/>
      <c r="AQ537" s="369"/>
      <c r="AR537" s="369"/>
      <c r="AS537" s="369"/>
      <c r="AT537" s="369"/>
      <c r="AU537" s="369"/>
      <c r="AV537" s="369"/>
      <c r="AW537" s="369"/>
      <c r="AX537" s="369"/>
      <c r="AY537" s="369"/>
      <c r="AZ537" s="369"/>
      <c r="BA537" s="371"/>
      <c r="BB537" s="448"/>
      <c r="BC537" s="371"/>
      <c r="BD537" s="371"/>
      <c r="BE537" s="371"/>
      <c r="BF537" s="371"/>
      <c r="BG537" s="371"/>
      <c r="BH537" s="371"/>
      <c r="BI537" s="371"/>
      <c r="BJ537" s="371"/>
      <c r="BK537" s="371"/>
      <c r="BL537" s="371"/>
      <c r="BM537" s="371"/>
      <c r="BN537" s="371"/>
      <c r="BO537" s="371"/>
      <c r="BP537" s="371"/>
      <c r="BQ537" s="371"/>
      <c r="BR537" s="371"/>
      <c r="BS537" s="371"/>
      <c r="BT537" s="371"/>
      <c r="BU537" s="371"/>
      <c r="BV537" s="371"/>
      <c r="BW537" s="371"/>
      <c r="BX537" s="371"/>
      <c r="BY537" s="371"/>
      <c r="BZ537" s="372"/>
      <c r="CA537" s="372"/>
      <c r="CB537" s="372"/>
      <c r="CC537" s="372"/>
      <c r="CD537" s="372"/>
      <c r="CE537" s="372"/>
      <c r="CF537" s="372"/>
      <c r="CG537" s="372"/>
      <c r="CH537" s="372"/>
      <c r="CI537" s="372"/>
      <c r="CJ537" s="372"/>
      <c r="CK537" s="372"/>
      <c r="CL537" s="372"/>
      <c r="CM537" s="372"/>
      <c r="CN537" s="372"/>
      <c r="CO537" s="372"/>
      <c r="CP537" s="372"/>
      <c r="CQ537" s="372"/>
      <c r="CR537" s="372"/>
      <c r="CS537" s="372"/>
      <c r="CT537" s="372"/>
      <c r="CU537" s="372"/>
      <c r="CV537" s="372"/>
      <c r="CW537" s="372"/>
      <c r="CX537" s="372"/>
      <c r="CY537" s="372"/>
      <c r="CZ537" s="372"/>
    </row>
    <row r="538" s="376" customFormat="true" ht="25.15" customHeight="true" x14ac:dyDescent="0.2">
      <c r="C538" s="815" t="s">
        <v>308</v>
      </c>
      <c r="D538" s="814"/>
      <c r="E538" s="199">
        <v>0.18776888054816859</v>
      </c>
      <c r="F538" s="201"/>
      <c r="G538" s="201"/>
      <c r="H538" s="814" t="s">
        <v>497</v>
      </c>
      <c r="I538" s="814"/>
      <c r="J538" s="199">
        <v>3.3076689212260847E-2</v>
      </c>
      <c r="K538" s="201"/>
      <c r="L538" s="201"/>
      <c r="M538" s="814" t="s">
        <v>518</v>
      </c>
      <c r="N538" s="814"/>
      <c r="O538" s="199">
        <v>8.9143292590750812E-3</v>
      </c>
      <c r="P538" s="201"/>
      <c r="Q538" s="201"/>
      <c r="AM538" s="369"/>
      <c r="AN538" s="369"/>
      <c r="AO538" s="369"/>
      <c r="AP538" s="369"/>
      <c r="AQ538" s="369"/>
      <c r="AR538" s="369"/>
      <c r="AS538" s="369"/>
      <c r="AT538" s="369"/>
      <c r="AU538" s="369"/>
      <c r="AV538" s="369"/>
      <c r="AW538" s="369"/>
      <c r="AX538" s="369"/>
      <c r="AY538" s="369"/>
      <c r="AZ538" s="369"/>
      <c r="BA538" s="371"/>
      <c r="BB538" s="448"/>
      <c r="BC538" s="371"/>
      <c r="BD538" s="371"/>
      <c r="BE538" s="371"/>
      <c r="BF538" s="371"/>
      <c r="BG538" s="371"/>
      <c r="BH538" s="371"/>
      <c r="BI538" s="371"/>
      <c r="BJ538" s="371"/>
      <c r="BK538" s="371"/>
      <c r="BL538" s="371"/>
      <c r="BM538" s="371"/>
      <c r="BN538" s="371"/>
      <c r="BO538" s="371"/>
      <c r="BP538" s="371"/>
      <c r="BQ538" s="371"/>
      <c r="BR538" s="371"/>
      <c r="BS538" s="371"/>
      <c r="BT538" s="371"/>
      <c r="BU538" s="371"/>
      <c r="BV538" s="371"/>
      <c r="BW538" s="371"/>
      <c r="BX538" s="371"/>
      <c r="BY538" s="371"/>
      <c r="BZ538" s="372"/>
      <c r="CA538" s="372"/>
      <c r="CB538" s="372"/>
      <c r="CC538" s="372"/>
      <c r="CD538" s="372"/>
      <c r="CE538" s="372"/>
      <c r="CF538" s="372"/>
      <c r="CG538" s="372"/>
      <c r="CH538" s="372"/>
      <c r="CI538" s="372"/>
      <c r="CJ538" s="372"/>
      <c r="CK538" s="372"/>
      <c r="CL538" s="372"/>
      <c r="CM538" s="372"/>
      <c r="CN538" s="372"/>
      <c r="CO538" s="372"/>
      <c r="CP538" s="372"/>
      <c r="CQ538" s="372"/>
      <c r="CR538" s="372"/>
      <c r="CS538" s="372"/>
      <c r="CT538" s="372"/>
      <c r="CU538" s="372"/>
      <c r="CV538" s="372"/>
      <c r="CW538" s="372"/>
      <c r="CX538" s="372"/>
      <c r="CY538" s="372"/>
      <c r="CZ538" s="372"/>
    </row>
    <row r="539" s="376" customFormat="true" ht="25.15" customHeight="true" x14ac:dyDescent="0.2">
      <c r="C539" s="815" t="s">
        <v>298</v>
      </c>
      <c r="D539" s="814"/>
      <c r="E539" s="199">
        <v>0.61212466501453355</v>
      </c>
      <c r="F539" s="201"/>
      <c r="G539" s="201"/>
      <c r="H539" s="814" t="s">
        <v>531</v>
      </c>
      <c r="I539" s="814"/>
      <c r="J539" s="199">
        <v>3.836027670360734E-3</v>
      </c>
      <c r="K539" s="201"/>
      <c r="L539" s="201"/>
      <c r="M539" s="814" t="s">
        <v>497</v>
      </c>
      <c r="N539" s="814"/>
      <c r="O539" s="199">
        <v>1.8214078797074548E-3</v>
      </c>
      <c r="P539" s="201"/>
      <c r="Q539" s="201"/>
      <c r="AM539" s="369"/>
      <c r="AN539" s="369"/>
      <c r="AO539" s="369"/>
      <c r="AP539" s="369"/>
      <c r="AQ539" s="369"/>
      <c r="AR539" s="369"/>
      <c r="AS539" s="369"/>
      <c r="AT539" s="369"/>
      <c r="AU539" s="369"/>
      <c r="AV539" s="369"/>
      <c r="AW539" s="369"/>
      <c r="AX539" s="369"/>
      <c r="AY539" s="369"/>
      <c r="AZ539" s="369"/>
      <c r="BA539" s="371"/>
      <c r="BB539" s="448"/>
      <c r="BC539" s="371"/>
      <c r="BD539" s="371"/>
      <c r="BE539" s="371"/>
      <c r="BF539" s="371"/>
      <c r="BG539" s="371"/>
      <c r="BH539" s="371"/>
      <c r="BI539" s="371"/>
      <c r="BJ539" s="371"/>
      <c r="BK539" s="371"/>
      <c r="BL539" s="371"/>
      <c r="BM539" s="371"/>
      <c r="BN539" s="371"/>
      <c r="BO539" s="371"/>
      <c r="BP539" s="371"/>
      <c r="BQ539" s="371"/>
      <c r="BR539" s="371"/>
      <c r="BS539" s="371"/>
      <c r="BT539" s="371"/>
      <c r="BU539" s="371"/>
      <c r="BV539" s="371"/>
      <c r="BW539" s="371"/>
      <c r="BX539" s="371"/>
      <c r="BY539" s="371"/>
      <c r="BZ539" s="372"/>
      <c r="CA539" s="372"/>
      <c r="CB539" s="372"/>
      <c r="CC539" s="372"/>
      <c r="CD539" s="372"/>
      <c r="CE539" s="372"/>
      <c r="CF539" s="372"/>
      <c r="CG539" s="372"/>
      <c r="CH539" s="372"/>
      <c r="CI539" s="372"/>
      <c r="CJ539" s="372"/>
      <c r="CK539" s="372"/>
      <c r="CL539" s="372"/>
      <c r="CM539" s="372"/>
      <c r="CN539" s="372"/>
      <c r="CO539" s="372"/>
      <c r="CP539" s="372"/>
      <c r="CQ539" s="372"/>
      <c r="CR539" s="372"/>
      <c r="CS539" s="372"/>
      <c r="CT539" s="372"/>
      <c r="CU539" s="372"/>
      <c r="CV539" s="372"/>
      <c r="CW539" s="372"/>
      <c r="CX539" s="372"/>
      <c r="CY539" s="372"/>
      <c r="CZ539" s="372"/>
    </row>
    <row r="540" s="376" customFormat="true" ht="25.15" customHeight="true" x14ac:dyDescent="0.2">
      <c r="C540" s="815" t="s">
        <v>303</v>
      </c>
      <c r="D540" s="814"/>
      <c r="E540" s="199">
        <v>0.3718015774172283</v>
      </c>
      <c r="F540" s="201"/>
      <c r="G540" s="201"/>
      <c r="H540" s="814" t="s">
        <v>532</v>
      </c>
      <c r="I540" s="814"/>
      <c r="J540" s="199">
        <v>7.1434988389511799E-4</v>
      </c>
      <c r="K540" s="201"/>
      <c r="L540" s="201"/>
      <c r="M540" s="814" t="s">
        <v>531</v>
      </c>
      <c r="N540" s="814"/>
      <c r="O540" s="199">
        <v>8.2834249339403887E-4</v>
      </c>
      <c r="P540" s="201"/>
      <c r="Q540" s="201"/>
      <c r="AM540" s="369"/>
      <c r="AN540" s="369"/>
      <c r="AO540" s="369"/>
      <c r="AP540" s="369"/>
      <c r="AQ540" s="369"/>
      <c r="AR540" s="369"/>
      <c r="AS540" s="369"/>
      <c r="AT540" s="369"/>
      <c r="AU540" s="369"/>
      <c r="AV540" s="369"/>
      <c r="AW540" s="369"/>
      <c r="AX540" s="369"/>
      <c r="AY540" s="369"/>
      <c r="AZ540" s="369"/>
      <c r="BA540" s="371"/>
      <c r="BB540" s="448"/>
      <c r="BC540" s="371"/>
      <c r="BD540" s="371"/>
      <c r="BE540" s="371"/>
      <c r="BF540" s="371"/>
      <c r="BG540" s="371"/>
      <c r="BH540" s="371"/>
      <c r="BI540" s="371"/>
      <c r="BJ540" s="371"/>
      <c r="BK540" s="371"/>
      <c r="BL540" s="371"/>
      <c r="BM540" s="371"/>
      <c r="BN540" s="371"/>
      <c r="BO540" s="371"/>
      <c r="BP540" s="371"/>
      <c r="BQ540" s="371"/>
      <c r="BR540" s="371"/>
      <c r="BS540" s="371"/>
      <c r="BT540" s="371"/>
      <c r="BU540" s="371"/>
      <c r="BV540" s="371"/>
      <c r="BW540" s="371"/>
      <c r="BX540" s="371"/>
      <c r="BY540" s="371"/>
      <c r="BZ540" s="372"/>
      <c r="CA540" s="372"/>
      <c r="CB540" s="372"/>
      <c r="CC540" s="372"/>
      <c r="CD540" s="372"/>
      <c r="CE540" s="372"/>
      <c r="CF540" s="372"/>
      <c r="CG540" s="372"/>
      <c r="CH540" s="372"/>
      <c r="CI540" s="372"/>
      <c r="CJ540" s="372"/>
      <c r="CK540" s="372"/>
      <c r="CL540" s="372"/>
      <c r="CM540" s="372"/>
      <c r="CN540" s="372"/>
      <c r="CO540" s="372"/>
      <c r="CP540" s="372"/>
      <c r="CQ540" s="372"/>
      <c r="CR540" s="372"/>
      <c r="CS540" s="372"/>
      <c r="CT540" s="372"/>
      <c r="CU540" s="372"/>
      <c r="CV540" s="372"/>
      <c r="CW540" s="372"/>
      <c r="CX540" s="372"/>
      <c r="CY540" s="372"/>
      <c r="CZ540" s="372"/>
    </row>
    <row r="541" s="376" customFormat="true" ht="25.15" customHeight="true" x14ac:dyDescent="0.2">
      <c r="C541" s="815" t="s">
        <v>304</v>
      </c>
      <c r="D541" s="814"/>
      <c r="E541" s="199">
        <v>3.4833894354413683E-2</v>
      </c>
      <c r="F541" s="201"/>
      <c r="G541" s="201"/>
      <c r="H541" s="814" t="s">
        <v>472</v>
      </c>
      <c r="I541" s="814"/>
      <c r="J541" s="199">
        <v>0.29072710756940517</v>
      </c>
      <c r="K541" s="201"/>
      <c r="L541" s="201"/>
      <c r="M541" s="814" t="s">
        <v>472</v>
      </c>
      <c r="N541" s="814"/>
      <c r="O541" s="199">
        <v>1.2914302754971534E-2</v>
      </c>
      <c r="P541" s="201"/>
      <c r="Q541" s="201"/>
      <c r="AM541" s="369"/>
      <c r="AN541" s="369"/>
      <c r="AO541" s="369"/>
      <c r="AP541" s="369"/>
      <c r="AQ541" s="369"/>
      <c r="AR541" s="369"/>
      <c r="AS541" s="369"/>
      <c r="AT541" s="369"/>
      <c r="AU541" s="369"/>
      <c r="AV541" s="369"/>
      <c r="AW541" s="369"/>
      <c r="AX541" s="369"/>
      <c r="AY541" s="369"/>
      <c r="AZ541" s="369"/>
      <c r="BA541" s="371"/>
      <c r="BB541" s="448"/>
      <c r="BC541" s="371"/>
      <c r="BD541" s="371"/>
      <c r="BE541" s="371"/>
      <c r="BF541" s="371"/>
      <c r="BG541" s="371"/>
      <c r="BH541" s="371"/>
      <c r="BI541" s="371"/>
      <c r="BJ541" s="371"/>
      <c r="BK541" s="371"/>
      <c r="BL541" s="371"/>
      <c r="BM541" s="371"/>
      <c r="BN541" s="371"/>
      <c r="BO541" s="371"/>
      <c r="BP541" s="371"/>
      <c r="BQ541" s="371"/>
      <c r="BR541" s="371"/>
      <c r="BS541" s="371"/>
      <c r="BT541" s="371"/>
      <c r="BU541" s="371"/>
      <c r="BV541" s="371"/>
      <c r="BW541" s="371"/>
      <c r="BX541" s="371"/>
      <c r="BY541" s="371"/>
      <c r="BZ541" s="372"/>
      <c r="CA541" s="372"/>
      <c r="CB541" s="372"/>
      <c r="CC541" s="372"/>
      <c r="CD541" s="372"/>
      <c r="CE541" s="372"/>
      <c r="CF541" s="372"/>
      <c r="CG541" s="372"/>
      <c r="CH541" s="372"/>
      <c r="CI541" s="372"/>
      <c r="CJ541" s="372"/>
      <c r="CK541" s="372"/>
      <c r="CL541" s="372"/>
      <c r="CM541" s="372"/>
      <c r="CN541" s="372"/>
      <c r="CO541" s="372"/>
      <c r="CP541" s="372"/>
      <c r="CQ541" s="372"/>
      <c r="CR541" s="372"/>
      <c r="CS541" s="372"/>
      <c r="CT541" s="372"/>
      <c r="CU541" s="372"/>
      <c r="CV541" s="372"/>
      <c r="CW541" s="372"/>
      <c r="CX541" s="372"/>
      <c r="CY541" s="372"/>
      <c r="CZ541" s="372"/>
    </row>
    <row r="542" s="376" customFormat="true" ht="25.15" customHeight="true" x14ac:dyDescent="0.2">
      <c r="C542" s="815" t="s">
        <v>305</v>
      </c>
      <c r="D542" s="814"/>
      <c r="E542" s="199">
        <v>0.27931859405604648</v>
      </c>
      <c r="F542" s="201"/>
      <c r="G542" s="201"/>
      <c r="H542" s="814" t="s">
        <v>492</v>
      </c>
      <c r="I542" s="814"/>
      <c r="J542" s="199">
        <v>4.6380433892942635E-2</v>
      </c>
      <c r="K542" s="201"/>
      <c r="L542" s="201"/>
      <c r="M542" s="814" t="s">
        <v>492</v>
      </c>
      <c r="N542" s="814"/>
      <c r="O542" s="199">
        <v>1.2485832516607587E-2</v>
      </c>
      <c r="P542" s="201"/>
      <c r="Q542" s="201"/>
      <c r="AM542" s="369"/>
      <c r="AN542" s="369"/>
      <c r="AO542" s="369"/>
      <c r="AP542" s="369"/>
      <c r="AQ542" s="369"/>
      <c r="AR542" s="369"/>
      <c r="AS542" s="369"/>
      <c r="AT542" s="369"/>
      <c r="AU542" s="369"/>
      <c r="AV542" s="369"/>
      <c r="AW542" s="369"/>
      <c r="AX542" s="369"/>
      <c r="AY542" s="369"/>
      <c r="AZ542" s="369"/>
      <c r="BA542" s="371"/>
      <c r="BB542" s="448"/>
      <c r="BC542" s="371"/>
      <c r="BD542" s="371"/>
      <c r="BE542" s="371"/>
      <c r="BF542" s="371"/>
      <c r="BG542" s="371"/>
      <c r="BH542" s="371"/>
      <c r="BI542" s="371"/>
      <c r="BJ542" s="371"/>
      <c r="BK542" s="371"/>
      <c r="BL542" s="371"/>
      <c r="BM542" s="371"/>
      <c r="BN542" s="371"/>
      <c r="BO542" s="371"/>
      <c r="BP542" s="371"/>
      <c r="BQ542" s="371"/>
      <c r="BR542" s="371"/>
      <c r="BS542" s="371"/>
      <c r="BT542" s="371"/>
      <c r="BU542" s="371"/>
      <c r="BV542" s="371"/>
      <c r="BW542" s="371"/>
      <c r="BX542" s="371"/>
      <c r="BY542" s="371"/>
      <c r="BZ542" s="372"/>
      <c r="CA542" s="372"/>
      <c r="CB542" s="372"/>
      <c r="CC542" s="372"/>
      <c r="CD542" s="372"/>
      <c r="CE542" s="372"/>
      <c r="CF542" s="372"/>
      <c r="CG542" s="372"/>
      <c r="CH542" s="372"/>
      <c r="CI542" s="372"/>
      <c r="CJ542" s="372"/>
      <c r="CK542" s="372"/>
      <c r="CL542" s="372"/>
      <c r="CM542" s="372"/>
      <c r="CN542" s="372"/>
      <c r="CO542" s="372"/>
      <c r="CP542" s="372"/>
      <c r="CQ542" s="372"/>
      <c r="CR542" s="372"/>
      <c r="CS542" s="372"/>
      <c r="CT542" s="372"/>
      <c r="CU542" s="372"/>
      <c r="CV542" s="372"/>
      <c r="CW542" s="372"/>
      <c r="CX542" s="372"/>
      <c r="CY542" s="372"/>
      <c r="CZ542" s="372"/>
    </row>
    <row r="543" s="376" customFormat="true" ht="25.15" customHeight="true" x14ac:dyDescent="0.2">
      <c r="C543" s="815" t="s">
        <v>301</v>
      </c>
      <c r="D543" s="814"/>
      <c r="E543" s="199">
        <v>0.19054152984549316</v>
      </c>
      <c r="F543" s="201"/>
      <c r="G543" s="201"/>
      <c r="H543" s="814" t="s">
        <v>510</v>
      </c>
      <c r="I543" s="814"/>
      <c r="J543" s="199">
        <v>1.173594748824435E-2</v>
      </c>
      <c r="K543" s="201"/>
      <c r="L543" s="201"/>
      <c r="M543" s="814" t="s">
        <v>510</v>
      </c>
      <c r="N543" s="814"/>
      <c r="O543" s="199">
        <v>2.6564291819975277E-5</v>
      </c>
      <c r="P543" s="201"/>
      <c r="Q543" s="201"/>
      <c r="AM543" s="369"/>
      <c r="AN543" s="369"/>
      <c r="AO543" s="369"/>
      <c r="AP543" s="369"/>
      <c r="AQ543" s="369"/>
      <c r="AR543" s="369"/>
      <c r="AS543" s="369"/>
      <c r="AT543" s="369"/>
      <c r="AU543" s="369"/>
      <c r="AV543" s="369"/>
      <c r="AW543" s="369"/>
      <c r="AX543" s="369"/>
      <c r="AY543" s="369"/>
      <c r="AZ543" s="369"/>
      <c r="BA543" s="371"/>
      <c r="BB543" s="448"/>
      <c r="BC543" s="371"/>
      <c r="BD543" s="371"/>
      <c r="BE543" s="371"/>
      <c r="BF543" s="371"/>
      <c r="BG543" s="371"/>
      <c r="BH543" s="371"/>
      <c r="BI543" s="371"/>
      <c r="BJ543" s="371"/>
      <c r="BK543" s="371"/>
      <c r="BL543" s="371"/>
      <c r="BM543" s="371"/>
      <c r="BN543" s="371"/>
      <c r="BO543" s="371"/>
      <c r="BP543" s="371"/>
      <c r="BQ543" s="371"/>
      <c r="BR543" s="371"/>
      <c r="BS543" s="371"/>
      <c r="BT543" s="371"/>
      <c r="BU543" s="371"/>
      <c r="BV543" s="371"/>
      <c r="BW543" s="371"/>
      <c r="BX543" s="371"/>
      <c r="BY543" s="371"/>
      <c r="BZ543" s="372"/>
      <c r="CA543" s="372"/>
      <c r="CB543" s="372"/>
      <c r="CC543" s="372"/>
      <c r="CD543" s="372"/>
      <c r="CE543" s="372"/>
      <c r="CF543" s="372"/>
      <c r="CG543" s="372"/>
      <c r="CH543" s="372"/>
      <c r="CI543" s="372"/>
      <c r="CJ543" s="372"/>
      <c r="CK543" s="372"/>
      <c r="CL543" s="372"/>
      <c r="CM543" s="372"/>
      <c r="CN543" s="372"/>
      <c r="CO543" s="372"/>
      <c r="CP543" s="372"/>
      <c r="CQ543" s="372"/>
      <c r="CR543" s="372"/>
      <c r="CS543" s="372"/>
      <c r="CT543" s="372"/>
      <c r="CU543" s="372"/>
      <c r="CV543" s="372"/>
      <c r="CW543" s="372"/>
      <c r="CX543" s="372"/>
      <c r="CY543" s="372"/>
      <c r="CZ543" s="372"/>
    </row>
    <row r="544" s="376" customFormat="true" ht="25.15" customHeight="true" x14ac:dyDescent="0.2">
      <c r="C544" s="815" t="s">
        <v>466</v>
      </c>
      <c r="D544" s="814"/>
      <c r="E544" s="199">
        <v>0.15793880865620133</v>
      </c>
      <c r="F544" s="201"/>
      <c r="G544" s="201"/>
      <c r="H544" s="814" t="s">
        <v>517</v>
      </c>
      <c r="I544" s="814"/>
      <c r="J544" s="199">
        <v>9.2544505334947479E-4</v>
      </c>
      <c r="K544" s="201"/>
      <c r="L544" s="201"/>
      <c r="M544" s="814" t="s">
        <v>517</v>
      </c>
      <c r="N544" s="814"/>
      <c r="O544" s="199">
        <v>2.1723649717493685E-4</v>
      </c>
      <c r="P544" s="201"/>
      <c r="Q544" s="201"/>
      <c r="AM544" s="369"/>
      <c r="AN544" s="369"/>
      <c r="AO544" s="369"/>
      <c r="AP544" s="369"/>
      <c r="AQ544" s="369"/>
      <c r="AR544" s="369"/>
      <c r="AS544" s="369"/>
      <c r="AT544" s="369"/>
      <c r="AU544" s="369"/>
      <c r="AV544" s="369"/>
      <c r="AW544" s="369"/>
      <c r="AX544" s="369"/>
      <c r="AY544" s="369"/>
      <c r="AZ544" s="369"/>
      <c r="BA544" s="371"/>
      <c r="BB544" s="448"/>
      <c r="BC544" s="371"/>
      <c r="BD544" s="371"/>
      <c r="BE544" s="371"/>
      <c r="BF544" s="371"/>
      <c r="BG544" s="371"/>
      <c r="BH544" s="371"/>
      <c r="BI544" s="371"/>
      <c r="BJ544" s="371"/>
      <c r="BK544" s="371"/>
      <c r="BL544" s="371"/>
      <c r="BM544" s="371"/>
      <c r="BN544" s="371"/>
      <c r="BO544" s="371"/>
      <c r="BP544" s="371"/>
      <c r="BQ544" s="371"/>
      <c r="BR544" s="371"/>
      <c r="BS544" s="371"/>
      <c r="BT544" s="371"/>
      <c r="BU544" s="371"/>
      <c r="BV544" s="371"/>
      <c r="BW544" s="371"/>
      <c r="BX544" s="371"/>
      <c r="BY544" s="371"/>
      <c r="BZ544" s="372"/>
      <c r="CA544" s="372"/>
      <c r="CB544" s="372"/>
      <c r="CC544" s="372"/>
      <c r="CD544" s="372"/>
      <c r="CE544" s="372"/>
      <c r="CF544" s="372"/>
      <c r="CG544" s="372"/>
      <c r="CH544" s="372"/>
      <c r="CI544" s="372"/>
      <c r="CJ544" s="372"/>
      <c r="CK544" s="372"/>
      <c r="CL544" s="372"/>
      <c r="CM544" s="372"/>
      <c r="CN544" s="372"/>
      <c r="CO544" s="372"/>
      <c r="CP544" s="372"/>
      <c r="CQ544" s="372"/>
      <c r="CR544" s="372"/>
      <c r="CS544" s="372"/>
      <c r="CT544" s="372"/>
      <c r="CU544" s="372"/>
      <c r="CV544" s="372"/>
      <c r="CW544" s="372"/>
      <c r="CX544" s="372"/>
      <c r="CY544" s="372"/>
      <c r="CZ544" s="372"/>
    </row>
    <row r="545" s="376" customFormat="true" ht="25.15" customHeight="true" x14ac:dyDescent="0.2">
      <c r="C545" s="815" t="s">
        <v>475</v>
      </c>
      <c r="D545" s="814"/>
      <c r="E545" s="199">
        <v>0.10504410531523449</v>
      </c>
      <c r="F545" s="201"/>
      <c r="G545" s="201"/>
      <c r="H545" s="814" t="s">
        <v>524</v>
      </c>
      <c r="I545" s="814"/>
      <c r="J545" s="199">
        <v>5.7394710873966603E-4</v>
      </c>
      <c r="K545" s="201"/>
      <c r="L545" s="201"/>
      <c r="M545" s="814" t="s">
        <v>524</v>
      </c>
      <c r="N545" s="814"/>
      <c r="O545" s="199">
        <v>2.1875482267088992E-5</v>
      </c>
      <c r="P545" s="201"/>
      <c r="Q545" s="201"/>
      <c r="AM545" s="369"/>
      <c r="AN545" s="369"/>
      <c r="AO545" s="369"/>
      <c r="AP545" s="369"/>
      <c r="AQ545" s="369"/>
      <c r="AR545" s="369"/>
      <c r="AS545" s="369"/>
      <c r="AT545" s="369"/>
      <c r="AU545" s="369"/>
      <c r="AV545" s="369"/>
      <c r="AW545" s="369"/>
      <c r="AX545" s="369"/>
      <c r="AY545" s="369"/>
      <c r="AZ545" s="369"/>
      <c r="BA545" s="371"/>
      <c r="BB545" s="448"/>
      <c r="BC545" s="371"/>
      <c r="BD545" s="371"/>
      <c r="BE545" s="371"/>
      <c r="BF545" s="371"/>
      <c r="BG545" s="371"/>
      <c r="BH545" s="371"/>
      <c r="BI545" s="371"/>
      <c r="BJ545" s="371"/>
      <c r="BK545" s="371"/>
      <c r="BL545" s="371"/>
      <c r="BM545" s="371"/>
      <c r="BN545" s="371"/>
      <c r="BO545" s="371"/>
      <c r="BP545" s="371"/>
      <c r="BQ545" s="371"/>
      <c r="BR545" s="371"/>
      <c r="BS545" s="371"/>
      <c r="BT545" s="371"/>
      <c r="BU545" s="371"/>
      <c r="BV545" s="371"/>
      <c r="BW545" s="371"/>
      <c r="BX545" s="371"/>
      <c r="BY545" s="371"/>
      <c r="BZ545" s="372"/>
      <c r="CA545" s="372"/>
      <c r="CB545" s="372"/>
      <c r="CC545" s="372"/>
      <c r="CD545" s="372"/>
      <c r="CE545" s="372"/>
      <c r="CF545" s="372"/>
      <c r="CG545" s="372"/>
      <c r="CH545" s="372"/>
      <c r="CI545" s="372"/>
      <c r="CJ545" s="372"/>
      <c r="CK545" s="372"/>
      <c r="CL545" s="372"/>
      <c r="CM545" s="372"/>
      <c r="CN545" s="372"/>
      <c r="CO545" s="372"/>
      <c r="CP545" s="372"/>
      <c r="CQ545" s="372"/>
      <c r="CR545" s="372"/>
      <c r="CS545" s="372"/>
      <c r="CT545" s="372"/>
      <c r="CU545" s="372"/>
      <c r="CV545" s="372"/>
      <c r="CW545" s="372"/>
      <c r="CX545" s="372"/>
      <c r="CY545" s="372"/>
      <c r="CZ545" s="372"/>
    </row>
    <row r="546" s="376" customFormat="true" ht="25.15" customHeight="true" x14ac:dyDescent="0.2">
      <c r="C546" s="815" t="s">
        <v>486</v>
      </c>
      <c r="D546" s="814"/>
      <c r="E546" s="199">
        <v>3.3841089120357812E-5</v>
      </c>
      <c r="F546" s="201"/>
      <c r="G546" s="201"/>
      <c r="H546" s="814" t="s">
        <v>500</v>
      </c>
      <c r="I546" s="814"/>
      <c r="J546" s="199">
        <v>1.7899232921587422E-2</v>
      </c>
      <c r="K546" s="201"/>
      <c r="L546" s="201"/>
      <c r="M546" s="814" t="s">
        <v>500</v>
      </c>
      <c r="N546" s="814"/>
      <c r="O546" s="199">
        <v>1.644223889483762E-5</v>
      </c>
      <c r="P546" s="201"/>
      <c r="Q546" s="201"/>
      <c r="AM546" s="369"/>
      <c r="AN546" s="369"/>
      <c r="AO546" s="369"/>
      <c r="AP546" s="369"/>
      <c r="AQ546" s="369"/>
      <c r="AR546" s="369"/>
      <c r="AS546" s="369"/>
      <c r="AT546" s="369"/>
      <c r="AU546" s="369"/>
      <c r="AV546" s="369"/>
      <c r="AW546" s="369"/>
      <c r="AX546" s="369"/>
      <c r="AY546" s="369"/>
      <c r="AZ546" s="369"/>
      <c r="BA546" s="371"/>
      <c r="BB546" s="448"/>
      <c r="BC546" s="371"/>
      <c r="BD546" s="371"/>
      <c r="BE546" s="371"/>
      <c r="BF546" s="371"/>
      <c r="BG546" s="371"/>
      <c r="BH546" s="371"/>
      <c r="BI546" s="371"/>
      <c r="BJ546" s="371"/>
      <c r="BK546" s="371"/>
      <c r="BL546" s="371"/>
      <c r="BM546" s="371"/>
      <c r="BN546" s="371"/>
      <c r="BO546" s="371"/>
      <c r="BP546" s="371"/>
      <c r="BQ546" s="371"/>
      <c r="BR546" s="371"/>
      <c r="BS546" s="371"/>
      <c r="BT546" s="371"/>
      <c r="BU546" s="371"/>
      <c r="BV546" s="371"/>
      <c r="BW546" s="371"/>
      <c r="BX546" s="371"/>
      <c r="BY546" s="371"/>
      <c r="BZ546" s="372"/>
      <c r="CA546" s="372"/>
      <c r="CB546" s="372"/>
      <c r="CC546" s="372"/>
      <c r="CD546" s="372"/>
      <c r="CE546" s="372"/>
      <c r="CF546" s="372"/>
      <c r="CG546" s="372"/>
      <c r="CH546" s="372"/>
      <c r="CI546" s="372"/>
      <c r="CJ546" s="372"/>
      <c r="CK546" s="372"/>
      <c r="CL546" s="372"/>
      <c r="CM546" s="372"/>
      <c r="CN546" s="372"/>
      <c r="CO546" s="372"/>
      <c r="CP546" s="372"/>
      <c r="CQ546" s="372"/>
      <c r="CR546" s="372"/>
      <c r="CS546" s="372"/>
      <c r="CT546" s="372"/>
      <c r="CU546" s="372"/>
      <c r="CV546" s="372"/>
      <c r="CW546" s="372"/>
      <c r="CX546" s="372"/>
      <c r="CY546" s="372"/>
      <c r="CZ546" s="372"/>
    </row>
    <row r="547" s="376" customFormat="true" ht="25.15" customHeight="true" x14ac:dyDescent="0.2">
      <c r="C547" s="815" t="s">
        <v>536</v>
      </c>
      <c r="D547" s="814"/>
      <c r="E547" s="199">
        <v>5.5528110690753862E-4</v>
      </c>
      <c r="F547" s="201"/>
      <c r="G547" s="201"/>
      <c r="H547" s="814" t="s">
        <v>476</v>
      </c>
      <c r="I547" s="814"/>
      <c r="J547" s="199">
        <v>0.30687100562798902</v>
      </c>
      <c r="K547" s="201"/>
      <c r="L547" s="201"/>
      <c r="M547" s="814" t="s">
        <v>476</v>
      </c>
      <c r="N547" s="814"/>
      <c r="O547" s="199">
        <v>8.370417324374459E-6</v>
      </c>
      <c r="P547" s="201"/>
      <c r="Q547" s="201"/>
      <c r="AM547" s="369"/>
      <c r="AN547" s="369"/>
      <c r="AO547" s="369"/>
      <c r="AP547" s="369"/>
      <c r="AQ547" s="369"/>
      <c r="AR547" s="369"/>
      <c r="AS547" s="369"/>
      <c r="AT547" s="369"/>
      <c r="AU547" s="369"/>
      <c r="AV547" s="369"/>
      <c r="AW547" s="369"/>
      <c r="AX547" s="369"/>
      <c r="AY547" s="369"/>
      <c r="AZ547" s="369"/>
      <c r="BA547" s="371"/>
      <c r="BB547" s="448"/>
      <c r="BC547" s="371"/>
      <c r="BD547" s="371"/>
      <c r="BE547" s="371"/>
      <c r="BF547" s="371"/>
      <c r="BG547" s="371"/>
      <c r="BH547" s="371"/>
      <c r="BI547" s="371"/>
      <c r="BJ547" s="371"/>
      <c r="BK547" s="371"/>
      <c r="BL547" s="371"/>
      <c r="BM547" s="371"/>
      <c r="BN547" s="371"/>
      <c r="BO547" s="371"/>
      <c r="BP547" s="371"/>
      <c r="BQ547" s="371"/>
      <c r="BR547" s="371"/>
      <c r="BS547" s="371"/>
      <c r="BT547" s="371"/>
      <c r="BU547" s="371"/>
      <c r="BV547" s="371"/>
      <c r="BW547" s="371"/>
      <c r="BX547" s="371"/>
      <c r="BY547" s="371"/>
      <c r="BZ547" s="372"/>
      <c r="CA547" s="372"/>
      <c r="CB547" s="372"/>
      <c r="CC547" s="372"/>
      <c r="CD547" s="372"/>
      <c r="CE547" s="372"/>
      <c r="CF547" s="372"/>
      <c r="CG547" s="372"/>
      <c r="CH547" s="372"/>
      <c r="CI547" s="372"/>
      <c r="CJ547" s="372"/>
      <c r="CK547" s="372"/>
      <c r="CL547" s="372"/>
      <c r="CM547" s="372"/>
      <c r="CN547" s="372"/>
      <c r="CO547" s="372"/>
      <c r="CP547" s="372"/>
      <c r="CQ547" s="372"/>
      <c r="CR547" s="372"/>
      <c r="CS547" s="372"/>
      <c r="CT547" s="372"/>
      <c r="CU547" s="372"/>
      <c r="CV547" s="372"/>
      <c r="CW547" s="372"/>
      <c r="CX547" s="372"/>
      <c r="CY547" s="372"/>
      <c r="CZ547" s="372"/>
    </row>
    <row r="548" s="376" customFormat="true" ht="25.15" customHeight="true" x14ac:dyDescent="0.2">
      <c r="C548" s="815" t="s">
        <v>470</v>
      </c>
      <c r="D548" s="814"/>
      <c r="E548" s="199">
        <v>0.30868320944341793</v>
      </c>
      <c r="F548" s="201"/>
      <c r="G548" s="201"/>
      <c r="H548" s="814" t="s">
        <v>542</v>
      </c>
      <c r="I548" s="814"/>
      <c r="J548" s="199">
        <v>4.9219327613732756E-4</v>
      </c>
      <c r="K548" s="201"/>
      <c r="L548" s="201"/>
      <c r="M548" s="814" t="s">
        <v>542</v>
      </c>
      <c r="N548" s="814"/>
      <c r="O548" s="199">
        <v>1.2953448097088552E-3</v>
      </c>
      <c r="P548" s="201"/>
      <c r="Q548" s="201"/>
      <c r="AM548" s="369"/>
      <c r="AN548" s="369"/>
      <c r="AO548" s="369"/>
      <c r="AP548" s="369"/>
      <c r="AQ548" s="369"/>
      <c r="AR548" s="369"/>
      <c r="AS548" s="369"/>
      <c r="AT548" s="369"/>
      <c r="AU548" s="369"/>
      <c r="AV548" s="369"/>
      <c r="AW548" s="369"/>
      <c r="AX548" s="369"/>
      <c r="AY548" s="369"/>
      <c r="AZ548" s="369"/>
      <c r="BA548" s="371"/>
      <c r="BB548" s="448"/>
      <c r="BC548" s="371"/>
      <c r="BD548" s="371"/>
      <c r="BE548" s="371"/>
      <c r="BF548" s="371"/>
      <c r="BG548" s="371"/>
      <c r="BH548" s="371"/>
      <c r="BI548" s="371"/>
      <c r="BJ548" s="371"/>
      <c r="BK548" s="371"/>
      <c r="BL548" s="371"/>
      <c r="BM548" s="371"/>
      <c r="BN548" s="371"/>
      <c r="BO548" s="371"/>
      <c r="BP548" s="371"/>
      <c r="BQ548" s="371"/>
      <c r="BR548" s="371"/>
      <c r="BS548" s="371"/>
      <c r="BT548" s="371"/>
      <c r="BU548" s="371"/>
      <c r="BV548" s="371"/>
      <c r="BW548" s="371"/>
      <c r="BX548" s="371"/>
      <c r="BY548" s="371"/>
      <c r="BZ548" s="372"/>
      <c r="CA548" s="372"/>
      <c r="CB548" s="372"/>
      <c r="CC548" s="372"/>
      <c r="CD548" s="372"/>
      <c r="CE548" s="372"/>
      <c r="CF548" s="372"/>
      <c r="CG548" s="372"/>
      <c r="CH548" s="372"/>
      <c r="CI548" s="372"/>
      <c r="CJ548" s="372"/>
      <c r="CK548" s="372"/>
      <c r="CL548" s="372"/>
      <c r="CM548" s="372"/>
      <c r="CN548" s="372"/>
      <c r="CO548" s="372"/>
      <c r="CP548" s="372"/>
      <c r="CQ548" s="372"/>
      <c r="CR548" s="372"/>
      <c r="CS548" s="372"/>
      <c r="CT548" s="372"/>
      <c r="CU548" s="372"/>
      <c r="CV548" s="372"/>
      <c r="CW548" s="372"/>
      <c r="CX548" s="372"/>
      <c r="CY548" s="372"/>
      <c r="CZ548" s="372"/>
    </row>
    <row r="549" s="376" customFormat="true" ht="25.15" customHeight="true" x14ac:dyDescent="0.2">
      <c r="C549" s="815" t="s">
        <v>465</v>
      </c>
      <c r="D549" s="814"/>
      <c r="E549" s="199">
        <v>0.53313842419277246</v>
      </c>
      <c r="F549" s="201"/>
      <c r="G549" s="201"/>
      <c r="H549" s="814" t="s">
        <v>541</v>
      </c>
      <c r="I549" s="814"/>
      <c r="J549" s="199">
        <v>1.141382288340289E-4</v>
      </c>
      <c r="K549" s="201"/>
      <c r="L549" s="201"/>
      <c r="M549" s="814" t="s">
        <v>553</v>
      </c>
      <c r="N549" s="814"/>
      <c r="O549" s="199">
        <v>4.9715640551920814E-7</v>
      </c>
      <c r="P549" s="201"/>
      <c r="Q549" s="201"/>
      <c r="AM549" s="369"/>
      <c r="AN549" s="369"/>
      <c r="AO549" s="369"/>
      <c r="AP549" s="369"/>
      <c r="AQ549" s="369"/>
      <c r="AR549" s="369"/>
      <c r="AS549" s="369"/>
      <c r="AT549" s="369"/>
      <c r="AU549" s="369"/>
      <c r="AV549" s="369"/>
      <c r="AW549" s="369"/>
      <c r="AX549" s="369"/>
      <c r="AY549" s="369"/>
      <c r="AZ549" s="369"/>
      <c r="BA549" s="371"/>
      <c r="BB549" s="448"/>
      <c r="BC549" s="371"/>
      <c r="BD549" s="371"/>
      <c r="BE549" s="371"/>
      <c r="BF549" s="371"/>
      <c r="BG549" s="371"/>
      <c r="BH549" s="371"/>
      <c r="BI549" s="371"/>
      <c r="BJ549" s="371"/>
      <c r="BK549" s="371"/>
      <c r="BL549" s="371"/>
      <c r="BM549" s="371"/>
      <c r="BN549" s="371"/>
      <c r="BO549" s="371"/>
      <c r="BP549" s="371"/>
      <c r="BQ549" s="371"/>
      <c r="BR549" s="371"/>
      <c r="BS549" s="371"/>
      <c r="BT549" s="371"/>
      <c r="BU549" s="371"/>
      <c r="BV549" s="371"/>
      <c r="BW549" s="371"/>
      <c r="BX549" s="371"/>
      <c r="BY549" s="371"/>
      <c r="BZ549" s="372"/>
      <c r="CA549" s="372"/>
      <c r="CB549" s="372"/>
      <c r="CC549" s="372"/>
      <c r="CD549" s="372"/>
      <c r="CE549" s="372"/>
      <c r="CF549" s="372"/>
      <c r="CG549" s="372"/>
      <c r="CH549" s="372"/>
      <c r="CI549" s="372"/>
      <c r="CJ549" s="372"/>
      <c r="CK549" s="372"/>
      <c r="CL549" s="372"/>
      <c r="CM549" s="372"/>
      <c r="CN549" s="372"/>
      <c r="CO549" s="372"/>
      <c r="CP549" s="372"/>
      <c r="CQ549" s="372"/>
      <c r="CR549" s="372"/>
      <c r="CS549" s="372"/>
      <c r="CT549" s="372"/>
      <c r="CU549" s="372"/>
      <c r="CV549" s="372"/>
      <c r="CW549" s="372"/>
      <c r="CX549" s="372"/>
      <c r="CY549" s="372"/>
      <c r="CZ549" s="372"/>
    </row>
    <row r="550" s="376" customFormat="true" ht="25.15" customHeight="true" x14ac:dyDescent="0.2">
      <c r="C550" s="815" t="s">
        <v>469</v>
      </c>
      <c r="D550" s="814"/>
      <c r="E550" s="199">
        <v>0.37477683969572545</v>
      </c>
      <c r="F550" s="201"/>
      <c r="G550" s="201"/>
      <c r="H550" s="814" t="s">
        <v>534</v>
      </c>
      <c r="I550" s="814"/>
      <c r="J550" s="199">
        <v>1.4918801699458846E-4</v>
      </c>
      <c r="K550" s="201"/>
      <c r="L550" s="201"/>
      <c r="M550" s="814" t="s">
        <v>541</v>
      </c>
      <c r="N550" s="814"/>
      <c r="O550" s="199">
        <v>3.1428822695059896E-4</v>
      </c>
      <c r="P550" s="201"/>
      <c r="Q550" s="201"/>
      <c r="AM550" s="369"/>
      <c r="AN550" s="369"/>
      <c r="AO550" s="369"/>
      <c r="AP550" s="369"/>
      <c r="AQ550" s="369"/>
      <c r="AR550" s="369"/>
      <c r="AS550" s="369"/>
      <c r="AT550" s="369"/>
      <c r="AU550" s="369"/>
      <c r="AV550" s="369"/>
      <c r="AW550" s="369"/>
      <c r="AX550" s="369"/>
      <c r="AY550" s="369"/>
      <c r="AZ550" s="369"/>
      <c r="BA550" s="371"/>
      <c r="BB550" s="448"/>
      <c r="BC550" s="371"/>
      <c r="BD550" s="371"/>
      <c r="BE550" s="371"/>
      <c r="BF550" s="371"/>
      <c r="BG550" s="371"/>
      <c r="BH550" s="371"/>
      <c r="BI550" s="371"/>
      <c r="BJ550" s="371"/>
      <c r="BK550" s="371"/>
      <c r="BL550" s="371"/>
      <c r="BM550" s="371"/>
      <c r="BN550" s="371"/>
      <c r="BO550" s="371"/>
      <c r="BP550" s="371"/>
      <c r="BQ550" s="371"/>
      <c r="BR550" s="371"/>
      <c r="BS550" s="371"/>
      <c r="BT550" s="371"/>
      <c r="BU550" s="371"/>
      <c r="BV550" s="371"/>
      <c r="BW550" s="371"/>
      <c r="BX550" s="371"/>
      <c r="BY550" s="371"/>
      <c r="BZ550" s="372"/>
      <c r="CA550" s="372"/>
      <c r="CB550" s="372"/>
      <c r="CC550" s="372"/>
      <c r="CD550" s="372"/>
      <c r="CE550" s="372"/>
      <c r="CF550" s="372"/>
      <c r="CG550" s="372"/>
      <c r="CH550" s="372"/>
      <c r="CI550" s="372"/>
      <c r="CJ550" s="372"/>
      <c r="CK550" s="372"/>
      <c r="CL550" s="372"/>
      <c r="CM550" s="372"/>
      <c r="CN550" s="372"/>
      <c r="CO550" s="372"/>
      <c r="CP550" s="372"/>
      <c r="CQ550" s="372"/>
      <c r="CR550" s="372"/>
      <c r="CS550" s="372"/>
      <c r="CT550" s="372"/>
      <c r="CU550" s="372"/>
      <c r="CV550" s="372"/>
      <c r="CW550" s="372"/>
      <c r="CX550" s="372"/>
      <c r="CY550" s="372"/>
      <c r="CZ550" s="372"/>
    </row>
    <row r="551" s="376" customFormat="true" ht="25.15" customHeight="true" x14ac:dyDescent="0.2">
      <c r="C551" s="815" t="s">
        <v>474</v>
      </c>
      <c r="D551" s="814"/>
      <c r="E551" s="199">
        <v>0.24180903782111618</v>
      </c>
      <c r="F551" s="201"/>
      <c r="G551" s="201"/>
      <c r="H551" s="814" t="s">
        <v>526</v>
      </c>
      <c r="I551" s="814"/>
      <c r="J551" s="199">
        <v>9.0060661817279122E-5</v>
      </c>
      <c r="K551" s="201"/>
      <c r="L551" s="201"/>
      <c r="M551" s="814" t="s">
        <v>534</v>
      </c>
      <c r="N551" s="814"/>
      <c r="O551" s="199">
        <v>8.586202902394458E-4</v>
      </c>
      <c r="P551" s="201"/>
      <c r="Q551" s="201"/>
      <c r="AM551" s="369"/>
      <c r="AN551" s="369"/>
      <c r="AO551" s="369"/>
      <c r="AP551" s="369"/>
      <c r="AQ551" s="369"/>
      <c r="AR551" s="369"/>
      <c r="AS551" s="369"/>
      <c r="AT551" s="369"/>
      <c r="AU551" s="369"/>
      <c r="AV551" s="369"/>
      <c r="AW551" s="369"/>
      <c r="AX551" s="369"/>
      <c r="AY551" s="369"/>
      <c r="AZ551" s="369"/>
      <c r="BA551" s="371"/>
      <c r="BB551" s="448"/>
      <c r="BC551" s="371"/>
      <c r="BD551" s="371"/>
      <c r="BE551" s="371"/>
      <c r="BF551" s="371"/>
      <c r="BG551" s="371"/>
      <c r="BH551" s="371"/>
      <c r="BI551" s="371"/>
      <c r="BJ551" s="371"/>
      <c r="BK551" s="371"/>
      <c r="BL551" s="371"/>
      <c r="BM551" s="371"/>
      <c r="BN551" s="371"/>
      <c r="BO551" s="371"/>
      <c r="BP551" s="371"/>
      <c r="BQ551" s="371"/>
      <c r="BR551" s="371"/>
      <c r="BS551" s="371"/>
      <c r="BT551" s="371"/>
      <c r="BU551" s="371"/>
      <c r="BV551" s="371"/>
      <c r="BW551" s="371"/>
      <c r="BX551" s="371"/>
      <c r="BY551" s="371"/>
      <c r="BZ551" s="372"/>
      <c r="CA551" s="372"/>
      <c r="CB551" s="372"/>
      <c r="CC551" s="372"/>
      <c r="CD551" s="372"/>
      <c r="CE551" s="372"/>
      <c r="CF551" s="372"/>
      <c r="CG551" s="372"/>
      <c r="CH551" s="372"/>
      <c r="CI551" s="372"/>
      <c r="CJ551" s="372"/>
      <c r="CK551" s="372"/>
      <c r="CL551" s="372"/>
      <c r="CM551" s="372"/>
      <c r="CN551" s="372"/>
      <c r="CO551" s="372"/>
      <c r="CP551" s="372"/>
      <c r="CQ551" s="372"/>
      <c r="CR551" s="372"/>
      <c r="CS551" s="372"/>
      <c r="CT551" s="372"/>
      <c r="CU551" s="372"/>
      <c r="CV551" s="372"/>
      <c r="CW551" s="372"/>
      <c r="CX551" s="372"/>
      <c r="CY551" s="372"/>
      <c r="CZ551" s="372"/>
    </row>
    <row r="552" s="376" customFormat="true" ht="25.15" customHeight="true" x14ac:dyDescent="0.2">
      <c r="C552" s="815" t="s">
        <v>478</v>
      </c>
      <c r="D552" s="814"/>
      <c r="E552" s="199">
        <v>0.13001988946829518</v>
      </c>
      <c r="F552" s="201"/>
      <c r="G552" s="201"/>
      <c r="H552" s="814" t="s">
        <v>484</v>
      </c>
      <c r="I552" s="814"/>
      <c r="J552" s="199">
        <v>5.6988791200281531E-2</v>
      </c>
      <c r="K552" s="201"/>
      <c r="L552" s="201"/>
      <c r="M552" s="814" t="s">
        <v>526</v>
      </c>
      <c r="N552" s="814"/>
      <c r="O552" s="199">
        <v>4.0917274365456171E-5</v>
      </c>
      <c r="P552" s="201"/>
      <c r="Q552" s="201"/>
      <c r="AM552" s="369"/>
      <c r="AN552" s="369"/>
      <c r="AO552" s="369"/>
      <c r="AP552" s="369"/>
      <c r="AQ552" s="369"/>
      <c r="AR552" s="369"/>
      <c r="AS552" s="369"/>
      <c r="AT552" s="369"/>
      <c r="AU552" s="369"/>
      <c r="AV552" s="369"/>
      <c r="AW552" s="369"/>
      <c r="AX552" s="369"/>
      <c r="AY552" s="369"/>
      <c r="AZ552" s="369"/>
      <c r="BA552" s="371"/>
      <c r="BB552" s="448"/>
      <c r="BC552" s="371"/>
      <c r="BD552" s="371"/>
      <c r="BE552" s="371"/>
      <c r="BF552" s="371"/>
      <c r="BG552" s="371"/>
      <c r="BH552" s="371"/>
      <c r="BI552" s="371"/>
      <c r="BJ552" s="371"/>
      <c r="BK552" s="371"/>
      <c r="BL552" s="371"/>
      <c r="BM552" s="371"/>
      <c r="BN552" s="371"/>
      <c r="BO552" s="371"/>
      <c r="BP552" s="371"/>
      <c r="BQ552" s="371"/>
      <c r="BR552" s="371"/>
      <c r="BS552" s="371"/>
      <c r="BT552" s="371"/>
      <c r="BU552" s="371"/>
      <c r="BV552" s="371"/>
      <c r="BW552" s="371"/>
      <c r="BX552" s="371"/>
      <c r="BY552" s="371"/>
      <c r="BZ552" s="372"/>
      <c r="CA552" s="372"/>
      <c r="CB552" s="372"/>
      <c r="CC552" s="372"/>
      <c r="CD552" s="372"/>
      <c r="CE552" s="372"/>
      <c r="CF552" s="372"/>
      <c r="CG552" s="372"/>
      <c r="CH552" s="372"/>
      <c r="CI552" s="372"/>
      <c r="CJ552" s="372"/>
      <c r="CK552" s="372"/>
      <c r="CL552" s="372"/>
      <c r="CM552" s="372"/>
      <c r="CN552" s="372"/>
      <c r="CO552" s="372"/>
      <c r="CP552" s="372"/>
      <c r="CQ552" s="372"/>
      <c r="CR552" s="372"/>
      <c r="CS552" s="372"/>
      <c r="CT552" s="372"/>
      <c r="CU552" s="372"/>
      <c r="CV552" s="372"/>
      <c r="CW552" s="372"/>
      <c r="CX552" s="372"/>
      <c r="CY552" s="372"/>
      <c r="CZ552" s="372"/>
    </row>
    <row r="553" s="376" customFormat="true" ht="25.15" customHeight="true" x14ac:dyDescent="0.2">
      <c r="C553" s="815" t="s">
        <v>477</v>
      </c>
      <c r="D553" s="814"/>
      <c r="E553" s="199">
        <v>4.5311844838412947E-2</v>
      </c>
      <c r="F553" s="201"/>
      <c r="G553" s="201"/>
      <c r="H553" s="814" t="s">
        <v>493</v>
      </c>
      <c r="I553" s="814"/>
      <c r="J553" s="199">
        <v>7.5472544131726924E-2</v>
      </c>
      <c r="K553" s="201"/>
      <c r="L553" s="201"/>
      <c r="M553" s="814" t="s">
        <v>484</v>
      </c>
      <c r="N553" s="814"/>
      <c r="O553" s="199">
        <v>8.2481619358109215E-2</v>
      </c>
      <c r="P553" s="201"/>
      <c r="Q553" s="201"/>
      <c r="AM553" s="369"/>
      <c r="AN553" s="369"/>
      <c r="AO553" s="369"/>
      <c r="AP553" s="369"/>
      <c r="AQ553" s="369"/>
      <c r="AR553" s="369"/>
      <c r="AS553" s="369"/>
      <c r="AT553" s="369"/>
      <c r="AU553" s="369"/>
      <c r="AV553" s="369"/>
      <c r="AW553" s="369"/>
      <c r="AX553" s="369"/>
      <c r="AY553" s="369"/>
      <c r="AZ553" s="369"/>
      <c r="BA553" s="371"/>
      <c r="BB553" s="448"/>
      <c r="BC553" s="371"/>
      <c r="BD553" s="371"/>
      <c r="BE553" s="371"/>
      <c r="BF553" s="371"/>
      <c r="BG553" s="371"/>
      <c r="BH553" s="371"/>
      <c r="BI553" s="371"/>
      <c r="BJ553" s="371"/>
      <c r="BK553" s="371"/>
      <c r="BL553" s="371"/>
      <c r="BM553" s="371"/>
      <c r="BN553" s="371"/>
      <c r="BO553" s="371"/>
      <c r="BP553" s="371"/>
      <c r="BQ553" s="371"/>
      <c r="BR553" s="371"/>
      <c r="BS553" s="371"/>
      <c r="BT553" s="371"/>
      <c r="BU553" s="371"/>
      <c r="BV553" s="371"/>
      <c r="BW553" s="371"/>
      <c r="BX553" s="371"/>
      <c r="BY553" s="371"/>
      <c r="BZ553" s="372"/>
      <c r="CA553" s="372"/>
      <c r="CB553" s="372"/>
      <c r="CC553" s="372"/>
      <c r="CD553" s="372"/>
      <c r="CE553" s="372"/>
      <c r="CF553" s="372"/>
      <c r="CG553" s="372"/>
      <c r="CH553" s="372"/>
      <c r="CI553" s="372"/>
      <c r="CJ553" s="372"/>
      <c r="CK553" s="372"/>
      <c r="CL553" s="372"/>
      <c r="CM553" s="372"/>
      <c r="CN553" s="372"/>
      <c r="CO553" s="372"/>
      <c r="CP553" s="372"/>
      <c r="CQ553" s="372"/>
      <c r="CR553" s="372"/>
      <c r="CS553" s="372"/>
      <c r="CT553" s="372"/>
      <c r="CU553" s="372"/>
      <c r="CV553" s="372"/>
      <c r="CW553" s="372"/>
      <c r="CX553" s="372"/>
      <c r="CY553" s="372"/>
      <c r="CZ553" s="372"/>
    </row>
    <row r="554" s="376" customFormat="true" ht="25.15" customHeight="true" x14ac:dyDescent="0.2">
      <c r="C554" s="815" t="s">
        <v>505</v>
      </c>
      <c r="D554" s="814"/>
      <c r="E554" s="199">
        <v>1.360691395729596E-2</v>
      </c>
      <c r="F554" s="201"/>
      <c r="G554" s="201"/>
      <c r="H554" s="814" t="s">
        <v>544</v>
      </c>
      <c r="I554" s="814"/>
      <c r="J554" s="199">
        <v>2.6797413588255291E-4</v>
      </c>
      <c r="K554" s="201"/>
      <c r="L554" s="201"/>
      <c r="M554" s="814" t="s">
        <v>493</v>
      </c>
      <c r="N554" s="814"/>
      <c r="O554" s="199">
        <v>4.0143326303238754E-2</v>
      </c>
      <c r="P554" s="201"/>
      <c r="Q554" s="201"/>
      <c r="AM554" s="369"/>
      <c r="AN554" s="369"/>
      <c r="AO554" s="369"/>
      <c r="AP554" s="369"/>
      <c r="AQ554" s="369"/>
      <c r="AR554" s="369"/>
      <c r="AS554" s="369"/>
      <c r="AT554" s="369"/>
      <c r="AU554" s="369"/>
      <c r="AV554" s="369"/>
      <c r="AW554" s="369"/>
      <c r="AX554" s="369"/>
      <c r="AY554" s="369"/>
      <c r="AZ554" s="369"/>
      <c r="BA554" s="371"/>
      <c r="BB554" s="448"/>
      <c r="BC554" s="371"/>
      <c r="BD554" s="371"/>
      <c r="BE554" s="371"/>
      <c r="BF554" s="371"/>
      <c r="BG554" s="371"/>
      <c r="BH554" s="371"/>
      <c r="BI554" s="371"/>
      <c r="BJ554" s="371"/>
      <c r="BK554" s="371"/>
      <c r="BL554" s="371"/>
      <c r="BM554" s="371"/>
      <c r="BN554" s="371"/>
      <c r="BO554" s="371"/>
      <c r="BP554" s="371"/>
      <c r="BQ554" s="371"/>
      <c r="BR554" s="371"/>
      <c r="BS554" s="371"/>
      <c r="BT554" s="371"/>
      <c r="BU554" s="371"/>
      <c r="BV554" s="371"/>
      <c r="BW554" s="371"/>
      <c r="BX554" s="371"/>
      <c r="BY554" s="371"/>
      <c r="BZ554" s="372"/>
      <c r="CA554" s="372"/>
      <c r="CB554" s="372"/>
      <c r="CC554" s="372"/>
      <c r="CD554" s="372"/>
      <c r="CE554" s="372"/>
      <c r="CF554" s="372"/>
      <c r="CG554" s="372"/>
      <c r="CH554" s="372"/>
      <c r="CI554" s="372"/>
      <c r="CJ554" s="372"/>
      <c r="CK554" s="372"/>
      <c r="CL554" s="372"/>
      <c r="CM554" s="372"/>
      <c r="CN554" s="372"/>
      <c r="CO554" s="372"/>
      <c r="CP554" s="372"/>
      <c r="CQ554" s="372"/>
      <c r="CR554" s="372"/>
      <c r="CS554" s="372"/>
      <c r="CT554" s="372"/>
      <c r="CU554" s="372"/>
      <c r="CV554" s="372"/>
      <c r="CW554" s="372"/>
      <c r="CX554" s="372"/>
      <c r="CY554" s="372"/>
      <c r="CZ554" s="372"/>
    </row>
    <row r="555" s="376" customFormat="true" ht="25.15" customHeight="true" x14ac:dyDescent="0.2">
      <c r="C555" s="815" t="s">
        <v>467</v>
      </c>
      <c r="D555" s="814"/>
      <c r="E555" s="199">
        <v>0.50716199440551402</v>
      </c>
      <c r="F555" s="201"/>
      <c r="G555" s="201"/>
      <c r="H555" s="814" t="s">
        <v>290</v>
      </c>
      <c r="I555" s="814"/>
      <c r="J555" s="199">
        <v>0.475442248121549</v>
      </c>
      <c r="K555" s="201"/>
      <c r="L555" s="201"/>
      <c r="M555" s="814" t="s">
        <v>544</v>
      </c>
      <c r="N555" s="814"/>
      <c r="O555" s="199">
        <v>1.906637596801037E-4</v>
      </c>
      <c r="P555" s="201"/>
      <c r="Q555" s="201"/>
      <c r="AM555" s="369"/>
      <c r="AN555" s="369"/>
      <c r="AO555" s="369"/>
      <c r="AP555" s="369"/>
      <c r="AQ555" s="369"/>
      <c r="AR555" s="369"/>
      <c r="AS555" s="369"/>
      <c r="AT555" s="369"/>
      <c r="AU555" s="369"/>
      <c r="AV555" s="369"/>
      <c r="AW555" s="369"/>
      <c r="AX555" s="369"/>
      <c r="AY555" s="369"/>
      <c r="AZ555" s="369"/>
      <c r="BA555" s="371"/>
      <c r="BB555" s="448"/>
      <c r="BC555" s="371"/>
      <c r="BD555" s="371"/>
      <c r="BE555" s="371"/>
      <c r="BF555" s="371"/>
      <c r="BG555" s="371"/>
      <c r="BH555" s="371"/>
      <c r="BI555" s="371"/>
      <c r="BJ555" s="371"/>
      <c r="BK555" s="371"/>
      <c r="BL555" s="371"/>
      <c r="BM555" s="371"/>
      <c r="BN555" s="371"/>
      <c r="BO555" s="371"/>
      <c r="BP555" s="371"/>
      <c r="BQ555" s="371"/>
      <c r="BR555" s="371"/>
      <c r="BS555" s="371"/>
      <c r="BT555" s="371"/>
      <c r="BU555" s="371"/>
      <c r="BV555" s="371"/>
      <c r="BW555" s="371"/>
      <c r="BX555" s="371"/>
      <c r="BY555" s="371"/>
      <c r="BZ555" s="372"/>
      <c r="CA555" s="372"/>
      <c r="CB555" s="372"/>
      <c r="CC555" s="372"/>
      <c r="CD555" s="372"/>
      <c r="CE555" s="372"/>
      <c r="CF555" s="372"/>
      <c r="CG555" s="372"/>
      <c r="CH555" s="372"/>
      <c r="CI555" s="372"/>
      <c r="CJ555" s="372"/>
      <c r="CK555" s="372"/>
      <c r="CL555" s="372"/>
      <c r="CM555" s="372"/>
      <c r="CN555" s="372"/>
      <c r="CO555" s="372"/>
      <c r="CP555" s="372"/>
      <c r="CQ555" s="372"/>
      <c r="CR555" s="372"/>
      <c r="CS555" s="372"/>
      <c r="CT555" s="372"/>
      <c r="CU555" s="372"/>
      <c r="CV555" s="372"/>
      <c r="CW555" s="372"/>
      <c r="CX555" s="372"/>
      <c r="CY555" s="372"/>
      <c r="CZ555" s="372"/>
    </row>
    <row r="556" s="376" customFormat="true" ht="25.15" customHeight="true" x14ac:dyDescent="0.2">
      <c r="C556" s="815" t="s">
        <v>503</v>
      </c>
      <c r="D556" s="814"/>
      <c r="E556" s="199">
        <v>3.0062207887857056E-2</v>
      </c>
      <c r="F556" s="201"/>
      <c r="G556" s="201"/>
      <c r="H556" s="814" t="s">
        <v>308</v>
      </c>
      <c r="I556" s="814"/>
      <c r="J556" s="199">
        <v>0.1996018953000683</v>
      </c>
      <c r="K556" s="201"/>
      <c r="L556" s="201"/>
      <c r="M556" s="814" t="s">
        <v>290</v>
      </c>
      <c r="N556" s="814"/>
      <c r="O556" s="199">
        <v>0.12381569338228846</v>
      </c>
      <c r="P556" s="201"/>
      <c r="Q556" s="201"/>
      <c r="AM556" s="369"/>
      <c r="AN556" s="369"/>
      <c r="AO556" s="369"/>
      <c r="AP556" s="369"/>
      <c r="AQ556" s="369"/>
      <c r="AR556" s="369"/>
      <c r="AS556" s="369"/>
      <c r="AT556" s="369"/>
      <c r="AU556" s="369"/>
      <c r="AV556" s="369"/>
      <c r="AW556" s="369"/>
      <c r="AX556" s="369"/>
      <c r="AY556" s="369"/>
      <c r="AZ556" s="369"/>
      <c r="BA556" s="371"/>
      <c r="BB556" s="448"/>
      <c r="BC556" s="371"/>
      <c r="BD556" s="371"/>
      <c r="BE556" s="371"/>
      <c r="BF556" s="371"/>
      <c r="BG556" s="371"/>
      <c r="BH556" s="371"/>
      <c r="BI556" s="371"/>
      <c r="BJ556" s="371"/>
      <c r="BK556" s="371"/>
      <c r="BL556" s="371"/>
      <c r="BM556" s="371"/>
      <c r="BN556" s="371"/>
      <c r="BO556" s="371"/>
      <c r="BP556" s="371"/>
      <c r="BQ556" s="371"/>
      <c r="BR556" s="371"/>
      <c r="BS556" s="371"/>
      <c r="BT556" s="371"/>
      <c r="BU556" s="371"/>
      <c r="BV556" s="371"/>
      <c r="BW556" s="371"/>
      <c r="BX556" s="371"/>
      <c r="BY556" s="371"/>
      <c r="BZ556" s="372"/>
      <c r="CA556" s="372"/>
      <c r="CB556" s="372"/>
      <c r="CC556" s="372"/>
      <c r="CD556" s="372"/>
      <c r="CE556" s="372"/>
      <c r="CF556" s="372"/>
      <c r="CG556" s="372"/>
      <c r="CH556" s="372"/>
      <c r="CI556" s="372"/>
      <c r="CJ556" s="372"/>
      <c r="CK556" s="372"/>
      <c r="CL556" s="372"/>
      <c r="CM556" s="372"/>
      <c r="CN556" s="372"/>
      <c r="CO556" s="372"/>
      <c r="CP556" s="372"/>
      <c r="CQ556" s="372"/>
      <c r="CR556" s="372"/>
      <c r="CS556" s="372"/>
      <c r="CT556" s="372"/>
      <c r="CU556" s="372"/>
      <c r="CV556" s="372"/>
      <c r="CW556" s="372"/>
      <c r="CX556" s="372"/>
      <c r="CY556" s="372"/>
      <c r="CZ556" s="372"/>
    </row>
    <row r="557" s="376" customFormat="true" ht="25.15" customHeight="true" x14ac:dyDescent="0.2">
      <c r="C557" s="815" t="s">
        <v>491</v>
      </c>
      <c r="D557" s="814"/>
      <c r="E557" s="198">
        <v>4.0411160881588276E-2</v>
      </c>
      <c r="F557" s="201"/>
      <c r="G557" s="201"/>
      <c r="H557" s="814" t="s">
        <v>298</v>
      </c>
      <c r="I557" s="814"/>
      <c r="J557" s="199">
        <v>0.54865010660650071</v>
      </c>
      <c r="K557" s="201"/>
      <c r="L557" s="201"/>
      <c r="M557" s="814" t="s">
        <v>308</v>
      </c>
      <c r="N557" s="814"/>
      <c r="O557" s="199">
        <v>0.17574660498130859</v>
      </c>
      <c r="P557" s="201"/>
      <c r="Q557" s="201"/>
      <c r="AM557" s="369"/>
      <c r="AN557" s="369"/>
      <c r="AO557" s="369"/>
      <c r="AP557" s="369"/>
      <c r="AQ557" s="369"/>
      <c r="AR557" s="369"/>
      <c r="AS557" s="369"/>
      <c r="AT557" s="369"/>
      <c r="AU557" s="369"/>
      <c r="AV557" s="369"/>
      <c r="AW557" s="369"/>
      <c r="AX557" s="369"/>
      <c r="AY557" s="369"/>
      <c r="AZ557" s="369"/>
      <c r="BA557" s="371"/>
      <c r="BB557" s="448"/>
      <c r="BC557" s="371"/>
      <c r="BD557" s="371"/>
      <c r="BE557" s="371"/>
      <c r="BF557" s="371"/>
      <c r="BG557" s="371"/>
      <c r="BH557" s="371"/>
      <c r="BI557" s="371"/>
      <c r="BJ557" s="371"/>
      <c r="BK557" s="371"/>
      <c r="BL557" s="371"/>
      <c r="BM557" s="371"/>
      <c r="BN557" s="371"/>
      <c r="BO557" s="371"/>
      <c r="BP557" s="371"/>
      <c r="BQ557" s="371"/>
      <c r="BR557" s="371"/>
      <c r="BS557" s="371"/>
      <c r="BT557" s="371"/>
      <c r="BU557" s="371"/>
      <c r="BV557" s="371"/>
      <c r="BW557" s="371"/>
      <c r="BX557" s="371"/>
      <c r="BY557" s="371"/>
      <c r="BZ557" s="372"/>
      <c r="CA557" s="372"/>
      <c r="CB557" s="372"/>
      <c r="CC557" s="372"/>
      <c r="CD557" s="372"/>
      <c r="CE557" s="372"/>
      <c r="CF557" s="372"/>
      <c r="CG557" s="372"/>
      <c r="CH557" s="372"/>
      <c r="CI557" s="372"/>
      <c r="CJ557" s="372"/>
      <c r="CK557" s="372"/>
      <c r="CL557" s="372"/>
      <c r="CM557" s="372"/>
      <c r="CN557" s="372"/>
      <c r="CO557" s="372"/>
      <c r="CP557" s="372"/>
      <c r="CQ557" s="372"/>
      <c r="CR557" s="372"/>
      <c r="CS557" s="372"/>
      <c r="CT557" s="372"/>
      <c r="CU557" s="372"/>
      <c r="CV557" s="372"/>
      <c r="CW557" s="372"/>
      <c r="CX557" s="372"/>
      <c r="CY557" s="372"/>
      <c r="CZ557" s="372"/>
    </row>
    <row r="558" s="376" customFormat="true" ht="25.15" customHeight="true" x14ac:dyDescent="0.2">
      <c r="C558" s="815"/>
      <c r="D558" s="814"/>
      <c r="E558" s="201"/>
      <c r="F558" s="201"/>
      <c r="G558" s="201"/>
      <c r="H558" s="814" t="s">
        <v>303</v>
      </c>
      <c r="I558" s="814"/>
      <c r="J558" s="199">
        <v>0.34256874002266152</v>
      </c>
      <c r="K558" s="201"/>
      <c r="L558" s="201"/>
      <c r="M558" s="814" t="s">
        <v>298</v>
      </c>
      <c r="N558" s="814"/>
      <c r="O558" s="199">
        <v>0.18541980663348698</v>
      </c>
      <c r="P558" s="201"/>
      <c r="Q558" s="201"/>
      <c r="AM558" s="369"/>
      <c r="AN558" s="369"/>
      <c r="AO558" s="369"/>
      <c r="AP558" s="369"/>
      <c r="AQ558" s="369"/>
      <c r="AR558" s="369"/>
      <c r="AS558" s="369"/>
      <c r="AT558" s="369"/>
      <c r="AU558" s="369"/>
      <c r="AV558" s="369"/>
      <c r="AW558" s="369"/>
      <c r="AX558" s="369"/>
      <c r="AY558" s="369"/>
      <c r="AZ558" s="369"/>
      <c r="BA558" s="371"/>
      <c r="BB558" s="448"/>
      <c r="BC558" s="371"/>
      <c r="BD558" s="371"/>
      <c r="BE558" s="371"/>
      <c r="BF558" s="371"/>
      <c r="BG558" s="371"/>
      <c r="BH558" s="371"/>
      <c r="BI558" s="371"/>
      <c r="BJ558" s="371"/>
      <c r="BK558" s="371"/>
      <c r="BL558" s="371"/>
      <c r="BM558" s="371"/>
      <c r="BN558" s="371"/>
      <c r="BO558" s="371"/>
      <c r="BP558" s="371"/>
      <c r="BQ558" s="371"/>
      <c r="BR558" s="371"/>
      <c r="BS558" s="371"/>
      <c r="BT558" s="371"/>
      <c r="BU558" s="371"/>
      <c r="BV558" s="371"/>
      <c r="BW558" s="371"/>
      <c r="BX558" s="371"/>
      <c r="BY558" s="371"/>
      <c r="BZ558" s="372"/>
      <c r="CA558" s="372"/>
      <c r="CB558" s="372"/>
      <c r="CC558" s="372"/>
      <c r="CD558" s="372"/>
      <c r="CE558" s="372"/>
      <c r="CF558" s="372"/>
      <c r="CG558" s="372"/>
      <c r="CH558" s="372"/>
      <c r="CI558" s="372"/>
      <c r="CJ558" s="372"/>
      <c r="CK558" s="372"/>
      <c r="CL558" s="372"/>
      <c r="CM558" s="372"/>
      <c r="CN558" s="372"/>
      <c r="CO558" s="372"/>
      <c r="CP558" s="372"/>
      <c r="CQ558" s="372"/>
      <c r="CR558" s="372"/>
      <c r="CS558" s="372"/>
      <c r="CT558" s="372"/>
      <c r="CU558" s="372"/>
      <c r="CV558" s="372"/>
      <c r="CW558" s="372"/>
      <c r="CX558" s="372"/>
      <c r="CY558" s="372"/>
      <c r="CZ558" s="372"/>
    </row>
    <row r="559" s="376" customFormat="true" ht="25.15" customHeight="true" x14ac:dyDescent="0.2">
      <c r="C559" s="815"/>
      <c r="D559" s="814"/>
      <c r="E559" s="201"/>
      <c r="F559" s="201"/>
      <c r="G559" s="201"/>
      <c r="H559" s="814" t="s">
        <v>304</v>
      </c>
      <c r="I559" s="814"/>
      <c r="J559" s="199">
        <v>7.8376776484139349E-2</v>
      </c>
      <c r="K559" s="201"/>
      <c r="L559" s="201"/>
      <c r="M559" s="814" t="s">
        <v>303</v>
      </c>
      <c r="N559" s="814"/>
      <c r="O559" s="199">
        <v>4.0900871321858094E-2</v>
      </c>
      <c r="P559" s="201"/>
      <c r="Q559" s="201"/>
      <c r="AM559" s="369"/>
      <c r="AN559" s="369"/>
      <c r="AO559" s="369"/>
      <c r="AP559" s="369"/>
      <c r="AQ559" s="369"/>
      <c r="AR559" s="369"/>
      <c r="AS559" s="369"/>
      <c r="AT559" s="369"/>
      <c r="AU559" s="369"/>
      <c r="AV559" s="369"/>
      <c r="AW559" s="369"/>
      <c r="AX559" s="369"/>
      <c r="AY559" s="369"/>
      <c r="AZ559" s="369"/>
      <c r="BA559" s="371"/>
      <c r="BB559" s="448"/>
      <c r="BC559" s="371"/>
      <c r="BD559" s="371"/>
      <c r="BE559" s="371"/>
      <c r="BF559" s="371"/>
      <c r="BG559" s="371"/>
      <c r="BH559" s="371"/>
      <c r="BI559" s="371"/>
      <c r="BJ559" s="371"/>
      <c r="BK559" s="371"/>
      <c r="BL559" s="371"/>
      <c r="BM559" s="371"/>
      <c r="BN559" s="371"/>
      <c r="BO559" s="371"/>
      <c r="BP559" s="371"/>
      <c r="BQ559" s="371"/>
      <c r="BR559" s="371"/>
      <c r="BS559" s="371"/>
      <c r="BT559" s="371"/>
      <c r="BU559" s="371"/>
      <c r="BV559" s="371"/>
      <c r="BW559" s="371"/>
      <c r="BX559" s="371"/>
      <c r="BY559" s="371"/>
      <c r="BZ559" s="372"/>
      <c r="CA559" s="372"/>
      <c r="CB559" s="372"/>
      <c r="CC559" s="372"/>
      <c r="CD559" s="372"/>
      <c r="CE559" s="372"/>
      <c r="CF559" s="372"/>
      <c r="CG559" s="372"/>
      <c r="CH559" s="372"/>
      <c r="CI559" s="372"/>
      <c r="CJ559" s="372"/>
      <c r="CK559" s="372"/>
      <c r="CL559" s="372"/>
      <c r="CM559" s="372"/>
      <c r="CN559" s="372"/>
      <c r="CO559" s="372"/>
      <c r="CP559" s="372"/>
      <c r="CQ559" s="372"/>
      <c r="CR559" s="372"/>
      <c r="CS559" s="372"/>
      <c r="CT559" s="372"/>
      <c r="CU559" s="372"/>
      <c r="CV559" s="372"/>
      <c r="CW559" s="372"/>
      <c r="CX559" s="372"/>
      <c r="CY559" s="372"/>
      <c r="CZ559" s="372"/>
    </row>
    <row r="560" s="376" customFormat="true" ht="25.15" customHeight="true" x14ac:dyDescent="0.2">
      <c r="C560" s="815" t="s">
        <v>247</v>
      </c>
      <c r="D560" s="814"/>
      <c r="E560" s="814"/>
      <c r="F560" s="814"/>
      <c r="G560" s="814"/>
      <c r="H560" s="814" t="s">
        <v>305</v>
      </c>
      <c r="I560" s="814"/>
      <c r="J560" s="199">
        <v>0.287578977317555</v>
      </c>
      <c r="K560" s="201"/>
      <c r="L560" s="201"/>
      <c r="M560" s="814" t="s">
        <v>304</v>
      </c>
      <c r="N560" s="814"/>
      <c r="O560" s="199">
        <v>2.6294035740465134E-2</v>
      </c>
      <c r="P560" s="201"/>
      <c r="Q560" s="201"/>
      <c r="AM560" s="369"/>
      <c r="AN560" s="369"/>
      <c r="AO560" s="369"/>
      <c r="AP560" s="369"/>
      <c r="AQ560" s="369"/>
      <c r="AR560" s="369"/>
      <c r="AS560" s="369"/>
      <c r="AT560" s="369"/>
      <c r="AU560" s="369"/>
      <c r="AV560" s="369"/>
      <c r="AW560" s="369"/>
      <c r="AX560" s="369"/>
      <c r="AY560" s="369"/>
      <c r="AZ560" s="369"/>
      <c r="BA560" s="371"/>
      <c r="BB560" s="448"/>
      <c r="BC560" s="371"/>
      <c r="BD560" s="371"/>
      <c r="BE560" s="371"/>
      <c r="BF560" s="371"/>
      <c r="BG560" s="371"/>
      <c r="BH560" s="371"/>
      <c r="BI560" s="371"/>
      <c r="BJ560" s="371"/>
      <c r="BK560" s="371"/>
      <c r="BL560" s="371"/>
      <c r="BM560" s="371"/>
      <c r="BN560" s="371"/>
      <c r="BO560" s="371"/>
      <c r="BP560" s="371"/>
      <c r="BQ560" s="371"/>
      <c r="BR560" s="371"/>
      <c r="BS560" s="371"/>
      <c r="BT560" s="371"/>
      <c r="BU560" s="371"/>
      <c r="BV560" s="371"/>
      <c r="BW560" s="371"/>
      <c r="BX560" s="371"/>
      <c r="BY560" s="371"/>
      <c r="BZ560" s="372"/>
      <c r="CA560" s="372"/>
      <c r="CB560" s="372"/>
      <c r="CC560" s="372"/>
      <c r="CD560" s="372"/>
      <c r="CE560" s="372"/>
      <c r="CF560" s="372"/>
      <c r="CG560" s="372"/>
      <c r="CH560" s="372"/>
      <c r="CI560" s="372"/>
      <c r="CJ560" s="372"/>
      <c r="CK560" s="372"/>
      <c r="CL560" s="372"/>
      <c r="CM560" s="372"/>
      <c r="CN560" s="372"/>
      <c r="CO560" s="372"/>
      <c r="CP560" s="372"/>
      <c r="CQ560" s="372"/>
      <c r="CR560" s="372"/>
      <c r="CS560" s="372"/>
      <c r="CT560" s="372"/>
      <c r="CU560" s="372"/>
      <c r="CV560" s="372"/>
      <c r="CW560" s="372"/>
      <c r="CX560" s="372"/>
      <c r="CY560" s="372"/>
      <c r="CZ560" s="372"/>
    </row>
    <row r="561" s="376" customFormat="true" ht="25.15" customHeight="true" x14ac:dyDescent="0.2">
      <c r="C561" s="815" t="s">
        <v>193</v>
      </c>
      <c r="D561" s="814"/>
      <c r="E561" s="816" t="s">
        <v>248</v>
      </c>
      <c r="F561" s="817"/>
      <c r="G561" s="818"/>
      <c r="H561" s="814" t="s">
        <v>301</v>
      </c>
      <c r="I561" s="814"/>
      <c r="J561" s="199">
        <v>0.19967811660236739</v>
      </c>
      <c r="K561" s="201"/>
      <c r="L561" s="201"/>
      <c r="M561" s="814" t="s">
        <v>305</v>
      </c>
      <c r="N561" s="814"/>
      <c r="O561" s="199">
        <v>0.18535237879130068</v>
      </c>
      <c r="P561" s="201"/>
      <c r="Q561" s="201"/>
      <c r="AM561" s="369"/>
      <c r="AN561" s="369"/>
      <c r="AO561" s="369"/>
      <c r="AP561" s="369"/>
      <c r="AQ561" s="369"/>
      <c r="AR561" s="369"/>
      <c r="AS561" s="369"/>
      <c r="AT561" s="369"/>
      <c r="AU561" s="369"/>
      <c r="AV561" s="369"/>
      <c r="AW561" s="369"/>
      <c r="AX561" s="369"/>
      <c r="AY561" s="369"/>
      <c r="AZ561" s="369"/>
      <c r="BA561" s="371"/>
      <c r="BB561" s="448"/>
      <c r="BC561" s="371"/>
      <c r="BD561" s="371"/>
      <c r="BE561" s="371"/>
      <c r="BF561" s="371"/>
      <c r="BG561" s="371"/>
      <c r="BH561" s="371"/>
      <c r="BI561" s="371"/>
      <c r="BJ561" s="371"/>
      <c r="BK561" s="371"/>
      <c r="BL561" s="371"/>
      <c r="BM561" s="371"/>
      <c r="BN561" s="371"/>
      <c r="BO561" s="371"/>
      <c r="BP561" s="371"/>
      <c r="BQ561" s="371"/>
      <c r="BR561" s="371"/>
      <c r="BS561" s="371"/>
      <c r="BT561" s="371"/>
      <c r="BU561" s="371"/>
      <c r="BV561" s="371"/>
      <c r="BW561" s="371"/>
      <c r="BX561" s="371"/>
      <c r="BY561" s="371"/>
      <c r="BZ561" s="372"/>
      <c r="CA561" s="372"/>
      <c r="CB561" s="372"/>
      <c r="CC561" s="372"/>
      <c r="CD561" s="372"/>
      <c r="CE561" s="372"/>
      <c r="CF561" s="372"/>
      <c r="CG561" s="372"/>
      <c r="CH561" s="372"/>
      <c r="CI561" s="372"/>
      <c r="CJ561" s="372"/>
      <c r="CK561" s="372"/>
      <c r="CL561" s="372"/>
      <c r="CM561" s="372"/>
      <c r="CN561" s="372"/>
      <c r="CO561" s="372"/>
      <c r="CP561" s="372"/>
      <c r="CQ561" s="372"/>
      <c r="CR561" s="372"/>
      <c r="CS561" s="372"/>
      <c r="CT561" s="372"/>
      <c r="CU561" s="372"/>
      <c r="CV561" s="372"/>
      <c r="CW561" s="372"/>
      <c r="CX561" s="372"/>
      <c r="CY561" s="372"/>
      <c r="CZ561" s="372"/>
    </row>
    <row r="562" s="376" customFormat="true" ht="25.15" customHeight="true" x14ac:dyDescent="0.2">
      <c r="C562" s="814"/>
      <c r="D562" s="814"/>
      <c r="E562" s="205" t="s">
        <v>178</v>
      </c>
      <c r="F562" s="204" t="s">
        <v>249</v>
      </c>
      <c r="G562" s="203" t="s">
        <v>250</v>
      </c>
      <c r="H562" s="814" t="s">
        <v>466</v>
      </c>
      <c r="I562" s="814"/>
      <c r="J562" s="199">
        <v>0.1621075632937079</v>
      </c>
      <c r="K562" s="201"/>
      <c r="L562" s="201"/>
      <c r="M562" s="814" t="s">
        <v>301</v>
      </c>
      <c r="N562" s="814"/>
      <c r="O562" s="199">
        <v>6.3946414648912944E-2</v>
      </c>
      <c r="P562" s="201"/>
      <c r="Q562" s="201"/>
      <c r="AM562" s="369"/>
      <c r="AN562" s="369"/>
      <c r="AO562" s="369"/>
      <c r="AP562" s="369"/>
      <c r="AQ562" s="369"/>
      <c r="AR562" s="369"/>
      <c r="AS562" s="369"/>
      <c r="AT562" s="369"/>
      <c r="AU562" s="369"/>
      <c r="AV562" s="369"/>
      <c r="AW562" s="369"/>
      <c r="AX562" s="369"/>
      <c r="AY562" s="369"/>
      <c r="AZ562" s="369"/>
      <c r="BA562" s="371"/>
      <c r="BB562" s="448"/>
      <c r="BC562" s="371"/>
      <c r="BD562" s="371"/>
      <c r="BE562" s="371"/>
      <c r="BF562" s="371"/>
      <c r="BG562" s="371"/>
      <c r="BH562" s="371"/>
      <c r="BI562" s="371"/>
      <c r="BJ562" s="371"/>
      <c r="BK562" s="371"/>
      <c r="BL562" s="371"/>
      <c r="BM562" s="371"/>
      <c r="BN562" s="371"/>
      <c r="BO562" s="371"/>
      <c r="BP562" s="371"/>
      <c r="BQ562" s="371"/>
      <c r="BR562" s="371"/>
      <c r="BS562" s="371"/>
      <c r="BT562" s="371"/>
      <c r="BU562" s="371"/>
      <c r="BV562" s="371"/>
      <c r="BW562" s="371"/>
      <c r="BX562" s="371"/>
      <c r="BY562" s="371"/>
      <c r="BZ562" s="372"/>
      <c r="CA562" s="372"/>
      <c r="CB562" s="372"/>
      <c r="CC562" s="372"/>
      <c r="CD562" s="372"/>
      <c r="CE562" s="372"/>
      <c r="CF562" s="372"/>
      <c r="CG562" s="372"/>
      <c r="CH562" s="372"/>
      <c r="CI562" s="372"/>
      <c r="CJ562" s="372"/>
      <c r="CK562" s="372"/>
      <c r="CL562" s="372"/>
      <c r="CM562" s="372"/>
      <c r="CN562" s="372"/>
      <c r="CO562" s="372"/>
      <c r="CP562" s="372"/>
      <c r="CQ562" s="372"/>
      <c r="CR562" s="372"/>
      <c r="CS562" s="372"/>
      <c r="CT562" s="372"/>
      <c r="CU562" s="372"/>
      <c r="CV562" s="372"/>
      <c r="CW562" s="372"/>
      <c r="CX562" s="372"/>
      <c r="CY562" s="372"/>
      <c r="CZ562" s="372"/>
    </row>
    <row r="563" s="376" customFormat="true" ht="25.15" customHeight="true" x14ac:dyDescent="0.2">
      <c r="C563" s="815" t="s">
        <v>194</v>
      </c>
      <c r="D563" s="814"/>
      <c r="E563" s="197">
        <v>7.355725900172545</v>
      </c>
      <c r="F563" s="196">
        <v>9.8076345335633928</v>
      </c>
      <c r="G563" s="195">
        <v>9.8076345335633928</v>
      </c>
      <c r="H563" s="814" t="s">
        <v>475</v>
      </c>
      <c r="I563" s="814"/>
      <c r="J563" s="199">
        <v>0.17023125392626917</v>
      </c>
      <c r="K563" s="201"/>
      <c r="L563" s="201"/>
      <c r="M563" s="814" t="s">
        <v>466</v>
      </c>
      <c r="N563" s="814"/>
      <c r="O563" s="199">
        <v>0.24796702120044908</v>
      </c>
      <c r="P563" s="201"/>
      <c r="Q563" s="201"/>
      <c r="AM563" s="369"/>
      <c r="AN563" s="369"/>
      <c r="AO563" s="369"/>
      <c r="AP563" s="369"/>
      <c r="AQ563" s="369"/>
      <c r="AR563" s="369"/>
      <c r="AS563" s="369"/>
      <c r="AT563" s="369"/>
      <c r="AU563" s="369"/>
      <c r="AV563" s="369"/>
      <c r="AW563" s="369"/>
      <c r="AX563" s="369"/>
      <c r="AY563" s="369"/>
      <c r="AZ563" s="369"/>
      <c r="BA563" s="371"/>
      <c r="BB563" s="448"/>
      <c r="BC563" s="371"/>
      <c r="BD563" s="371"/>
      <c r="BE563" s="371"/>
      <c r="BF563" s="371"/>
      <c r="BG563" s="371"/>
      <c r="BH563" s="371"/>
      <c r="BI563" s="371"/>
      <c r="BJ563" s="371"/>
      <c r="BK563" s="371"/>
      <c r="BL563" s="371"/>
      <c r="BM563" s="371"/>
      <c r="BN563" s="371"/>
      <c r="BO563" s="371"/>
      <c r="BP563" s="371"/>
      <c r="BQ563" s="371"/>
      <c r="BR563" s="371"/>
      <c r="BS563" s="371"/>
      <c r="BT563" s="371"/>
      <c r="BU563" s="371"/>
      <c r="BV563" s="371"/>
      <c r="BW563" s="371"/>
      <c r="BX563" s="371"/>
      <c r="BY563" s="371"/>
      <c r="BZ563" s="372"/>
      <c r="CA563" s="372"/>
      <c r="CB563" s="372"/>
      <c r="CC563" s="372"/>
      <c r="CD563" s="372"/>
      <c r="CE563" s="372"/>
      <c r="CF563" s="372"/>
      <c r="CG563" s="372"/>
      <c r="CH563" s="372"/>
      <c r="CI563" s="372"/>
      <c r="CJ563" s="372"/>
      <c r="CK563" s="372"/>
      <c r="CL563" s="372"/>
      <c r="CM563" s="372"/>
      <c r="CN563" s="372"/>
      <c r="CO563" s="372"/>
      <c r="CP563" s="372"/>
      <c r="CQ563" s="372"/>
      <c r="CR563" s="372"/>
      <c r="CS563" s="372"/>
      <c r="CT563" s="372"/>
      <c r="CU563" s="372"/>
      <c r="CV563" s="372"/>
      <c r="CW563" s="372"/>
      <c r="CX563" s="372"/>
      <c r="CY563" s="372"/>
      <c r="CZ563" s="372"/>
    </row>
    <row r="564" s="376" customFormat="true" ht="25.15" customHeight="true" x14ac:dyDescent="0.2">
      <c r="C564" s="815"/>
      <c r="D564" s="814"/>
      <c r="E564" s="201"/>
      <c r="F564" s="201"/>
      <c r="G564" s="201"/>
      <c r="H564" s="814" t="s">
        <v>486</v>
      </c>
      <c r="I564" s="814"/>
      <c r="J564" s="199">
        <v>4.35098752722684E-3</v>
      </c>
      <c r="K564" s="201"/>
      <c r="L564" s="201"/>
      <c r="M564" s="814" t="s">
        <v>475</v>
      </c>
      <c r="N564" s="814"/>
      <c r="O564" s="199">
        <v>0.1524669933053576</v>
      </c>
      <c r="P564" s="201"/>
      <c r="Q564" s="201"/>
      <c r="AM564" s="369"/>
      <c r="AN564" s="369"/>
      <c r="AO564" s="369"/>
      <c r="AP564" s="369"/>
      <c r="AQ564" s="369"/>
      <c r="AR564" s="369"/>
      <c r="AS564" s="369"/>
      <c r="AT564" s="369"/>
      <c r="AU564" s="369"/>
      <c r="AV564" s="369"/>
      <c r="AW564" s="369"/>
      <c r="AX564" s="369"/>
      <c r="AY564" s="369"/>
      <c r="AZ564" s="369"/>
      <c r="BA564" s="371"/>
      <c r="BB564" s="448"/>
      <c r="BC564" s="371"/>
      <c r="BD564" s="371"/>
      <c r="BE564" s="371"/>
      <c r="BF564" s="371"/>
      <c r="BG564" s="371"/>
      <c r="BH564" s="371"/>
      <c r="BI564" s="371"/>
      <c r="BJ564" s="371"/>
      <c r="BK564" s="371"/>
      <c r="BL564" s="371"/>
      <c r="BM564" s="371"/>
      <c r="BN564" s="371"/>
      <c r="BO564" s="371"/>
      <c r="BP564" s="371"/>
      <c r="BQ564" s="371"/>
      <c r="BR564" s="371"/>
      <c r="BS564" s="371"/>
      <c r="BT564" s="371"/>
      <c r="BU564" s="371"/>
      <c r="BV564" s="371"/>
      <c r="BW564" s="371"/>
      <c r="BX564" s="371"/>
      <c r="BY564" s="371"/>
      <c r="BZ564" s="372"/>
      <c r="CA564" s="372"/>
      <c r="CB564" s="372"/>
      <c r="CC564" s="372"/>
      <c r="CD564" s="372"/>
      <c r="CE564" s="372"/>
      <c r="CF564" s="372"/>
      <c r="CG564" s="372"/>
      <c r="CH564" s="372"/>
      <c r="CI564" s="372"/>
      <c r="CJ564" s="372"/>
      <c r="CK564" s="372"/>
      <c r="CL564" s="372"/>
      <c r="CM564" s="372"/>
      <c r="CN564" s="372"/>
      <c r="CO564" s="372"/>
      <c r="CP564" s="372"/>
      <c r="CQ564" s="372"/>
      <c r="CR564" s="372"/>
      <c r="CS564" s="372"/>
      <c r="CT564" s="372"/>
      <c r="CU564" s="372"/>
      <c r="CV564" s="372"/>
      <c r="CW564" s="372"/>
      <c r="CX564" s="372"/>
      <c r="CY564" s="372"/>
      <c r="CZ564" s="372"/>
    </row>
    <row r="565" s="376" customFormat="true" ht="25.15" customHeight="true" x14ac:dyDescent="0.2">
      <c r="C565" s="815"/>
      <c r="D565" s="814"/>
      <c r="E565" s="201"/>
      <c r="F565" s="201"/>
      <c r="G565" s="201"/>
      <c r="H565" s="814" t="s">
        <v>536</v>
      </c>
      <c r="I565" s="814"/>
      <c r="J565" s="199">
        <v>4.2049394280406266E-4</v>
      </c>
      <c r="K565" s="201"/>
      <c r="L565" s="201"/>
      <c r="M565" s="814" t="s">
        <v>486</v>
      </c>
      <c r="N565" s="814"/>
      <c r="O565" s="199">
        <v>8.1191043678768976E-2</v>
      </c>
      <c r="P565" s="201"/>
      <c r="Q565" s="201"/>
      <c r="AM565" s="369"/>
      <c r="AN565" s="369"/>
      <c r="AO565" s="369"/>
      <c r="AP565" s="369"/>
      <c r="AQ565" s="369"/>
      <c r="AR565" s="369"/>
      <c r="AS565" s="369"/>
      <c r="AT565" s="369"/>
      <c r="AU565" s="369"/>
      <c r="AV565" s="369"/>
      <c r="AW565" s="369"/>
      <c r="AX565" s="369"/>
      <c r="AY565" s="369"/>
      <c r="AZ565" s="369"/>
      <c r="BA565" s="371"/>
      <c r="BB565" s="448"/>
      <c r="BC565" s="371"/>
      <c r="BD565" s="371"/>
      <c r="BE565" s="371"/>
      <c r="BF565" s="371"/>
      <c r="BG565" s="371"/>
      <c r="BH565" s="371"/>
      <c r="BI565" s="371"/>
      <c r="BJ565" s="371"/>
      <c r="BK565" s="371"/>
      <c r="BL565" s="371"/>
      <c r="BM565" s="371"/>
      <c r="BN565" s="371"/>
      <c r="BO565" s="371"/>
      <c r="BP565" s="371"/>
      <c r="BQ565" s="371"/>
      <c r="BR565" s="371"/>
      <c r="BS565" s="371"/>
      <c r="BT565" s="371"/>
      <c r="BU565" s="371"/>
      <c r="BV565" s="371"/>
      <c r="BW565" s="371"/>
      <c r="BX565" s="371"/>
      <c r="BY565" s="371"/>
      <c r="BZ565" s="372"/>
      <c r="CA565" s="372"/>
      <c r="CB565" s="372"/>
      <c r="CC565" s="372"/>
      <c r="CD565" s="372"/>
      <c r="CE565" s="372"/>
      <c r="CF565" s="372"/>
      <c r="CG565" s="372"/>
      <c r="CH565" s="372"/>
      <c r="CI565" s="372"/>
      <c r="CJ565" s="372"/>
      <c r="CK565" s="372"/>
      <c r="CL565" s="372"/>
      <c r="CM565" s="372"/>
      <c r="CN565" s="372"/>
      <c r="CO565" s="372"/>
      <c r="CP565" s="372"/>
      <c r="CQ565" s="372"/>
      <c r="CR565" s="372"/>
      <c r="CS565" s="372"/>
      <c r="CT565" s="372"/>
      <c r="CU565" s="372"/>
      <c r="CV565" s="372"/>
      <c r="CW565" s="372"/>
      <c r="CX565" s="372"/>
      <c r="CY565" s="372"/>
      <c r="CZ565" s="372"/>
    </row>
    <row r="566" s="376" customFormat="true" ht="25.15" customHeight="true" x14ac:dyDescent="0.2">
      <c r="C566" s="815" t="s">
        <v>251</v>
      </c>
      <c r="D566" s="814"/>
      <c r="E566" s="814"/>
      <c r="F566" s="201"/>
      <c r="G566" s="201"/>
      <c r="H566" s="814" t="s">
        <v>470</v>
      </c>
      <c r="I566" s="814"/>
      <c r="J566" s="199">
        <v>0.31446135671926212</v>
      </c>
      <c r="K566" s="201"/>
      <c r="L566" s="201"/>
      <c r="M566" s="814" t="s">
        <v>536</v>
      </c>
      <c r="N566" s="814"/>
      <c r="O566" s="199">
        <v>3.7181297109186392E-3</v>
      </c>
      <c r="P566" s="201"/>
      <c r="Q566" s="201"/>
      <c r="AM566" s="369"/>
      <c r="AN566" s="369"/>
      <c r="AO566" s="369"/>
      <c r="AP566" s="369"/>
      <c r="AQ566" s="369"/>
      <c r="AR566" s="369"/>
      <c r="AS566" s="369"/>
      <c r="AT566" s="369"/>
      <c r="AU566" s="369"/>
      <c r="AV566" s="369"/>
      <c r="AW566" s="369"/>
      <c r="AX566" s="369"/>
      <c r="AY566" s="369"/>
      <c r="AZ566" s="369"/>
      <c r="BA566" s="371"/>
      <c r="BB566" s="448"/>
      <c r="BC566" s="371"/>
      <c r="BD566" s="371"/>
      <c r="BE566" s="371"/>
      <c r="BF566" s="371"/>
      <c r="BG566" s="371"/>
      <c r="BH566" s="371"/>
      <c r="BI566" s="371"/>
      <c r="BJ566" s="371"/>
      <c r="BK566" s="371"/>
      <c r="BL566" s="371"/>
      <c r="BM566" s="371"/>
      <c r="BN566" s="371"/>
      <c r="BO566" s="371"/>
      <c r="BP566" s="371"/>
      <c r="BQ566" s="371"/>
      <c r="BR566" s="371"/>
      <c r="BS566" s="371"/>
      <c r="BT566" s="371"/>
      <c r="BU566" s="371"/>
      <c r="BV566" s="371"/>
      <c r="BW566" s="371"/>
      <c r="BX566" s="371"/>
      <c r="BY566" s="371"/>
      <c r="BZ566" s="372"/>
      <c r="CA566" s="372"/>
      <c r="CB566" s="372"/>
      <c r="CC566" s="372"/>
      <c r="CD566" s="372"/>
      <c r="CE566" s="372"/>
      <c r="CF566" s="372"/>
      <c r="CG566" s="372"/>
      <c r="CH566" s="372"/>
      <c r="CI566" s="372"/>
      <c r="CJ566" s="372"/>
      <c r="CK566" s="372"/>
      <c r="CL566" s="372"/>
      <c r="CM566" s="372"/>
      <c r="CN566" s="372"/>
      <c r="CO566" s="372"/>
      <c r="CP566" s="372"/>
      <c r="CQ566" s="372"/>
      <c r="CR566" s="372"/>
      <c r="CS566" s="372"/>
      <c r="CT566" s="372"/>
      <c r="CU566" s="372"/>
      <c r="CV566" s="372"/>
      <c r="CW566" s="372"/>
      <c r="CX566" s="372"/>
      <c r="CY566" s="372"/>
      <c r="CZ566" s="372"/>
    </row>
    <row r="567" s="376" customFormat="true" ht="25.15" customHeight="true" x14ac:dyDescent="0.2">
      <c r="C567" s="815"/>
      <c r="D567" s="814"/>
      <c r="E567" s="202" t="s">
        <v>193</v>
      </c>
      <c r="F567" s="201"/>
      <c r="G567" s="201"/>
      <c r="H567" s="814" t="s">
        <v>465</v>
      </c>
      <c r="I567" s="814"/>
      <c r="J567" s="199">
        <v>0.4834204210584031</v>
      </c>
      <c r="K567" s="201"/>
      <c r="L567" s="201"/>
      <c r="M567" s="814" t="s">
        <v>470</v>
      </c>
      <c r="N567" s="814"/>
      <c r="O567" s="199">
        <v>3.2096168882010313E-2</v>
      </c>
      <c r="P567" s="201"/>
      <c r="Q567" s="201"/>
      <c r="AM567" s="369"/>
      <c r="AN567" s="369"/>
      <c r="AO567" s="369"/>
      <c r="AP567" s="369"/>
      <c r="AQ567" s="369"/>
      <c r="AR567" s="369"/>
      <c r="AS567" s="369"/>
      <c r="AT567" s="369"/>
      <c r="AU567" s="369"/>
      <c r="AV567" s="369"/>
      <c r="AW567" s="369"/>
      <c r="AX567" s="369"/>
      <c r="AY567" s="369"/>
      <c r="AZ567" s="369"/>
      <c r="BA567" s="371"/>
      <c r="BB567" s="448"/>
      <c r="BC567" s="371"/>
      <c r="BD567" s="371"/>
      <c r="BE567" s="371"/>
      <c r="BF567" s="371"/>
      <c r="BG567" s="371"/>
      <c r="BH567" s="371"/>
      <c r="BI567" s="371"/>
      <c r="BJ567" s="371"/>
      <c r="BK567" s="371"/>
      <c r="BL567" s="371"/>
      <c r="BM567" s="371"/>
      <c r="BN567" s="371"/>
      <c r="BO567" s="371"/>
      <c r="BP567" s="371"/>
      <c r="BQ567" s="371"/>
      <c r="BR567" s="371"/>
      <c r="BS567" s="371"/>
      <c r="BT567" s="371"/>
      <c r="BU567" s="371"/>
      <c r="BV567" s="371"/>
      <c r="BW567" s="371"/>
      <c r="BX567" s="371"/>
      <c r="BY567" s="371"/>
      <c r="BZ567" s="372"/>
      <c r="CA567" s="372"/>
      <c r="CB567" s="372"/>
      <c r="CC567" s="372"/>
      <c r="CD567" s="372"/>
      <c r="CE567" s="372"/>
      <c r="CF567" s="372"/>
      <c r="CG567" s="372"/>
      <c r="CH567" s="372"/>
      <c r="CI567" s="372"/>
      <c r="CJ567" s="372"/>
      <c r="CK567" s="372"/>
      <c r="CL567" s="372"/>
      <c r="CM567" s="372"/>
      <c r="CN567" s="372"/>
      <c r="CO567" s="372"/>
      <c r="CP567" s="372"/>
      <c r="CQ567" s="372"/>
      <c r="CR567" s="372"/>
      <c r="CS567" s="372"/>
      <c r="CT567" s="372"/>
      <c r="CU567" s="372"/>
      <c r="CV567" s="372"/>
      <c r="CW567" s="372"/>
      <c r="CX567" s="372"/>
      <c r="CY567" s="372"/>
      <c r="CZ567" s="372"/>
    </row>
    <row r="568" s="376" customFormat="true" ht="25.15" customHeight="true" x14ac:dyDescent="0.2">
      <c r="C568" s="814"/>
      <c r="D568" s="814"/>
      <c r="E568" s="206" t="s">
        <v>194</v>
      </c>
      <c r="F568" s="201"/>
      <c r="G568" s="201"/>
      <c r="H568" s="814" t="s">
        <v>469</v>
      </c>
      <c r="I568" s="814"/>
      <c r="J568" s="199">
        <v>0.34380870624163401</v>
      </c>
      <c r="K568" s="201"/>
      <c r="L568" s="201"/>
      <c r="M568" s="814" t="s">
        <v>465</v>
      </c>
      <c r="N568" s="814"/>
      <c r="O568" s="199">
        <v>0.15535586150360742</v>
      </c>
      <c r="P568" s="201"/>
      <c r="Q568" s="201"/>
      <c r="AM568" s="369"/>
      <c r="AN568" s="369"/>
      <c r="AO568" s="369"/>
      <c r="AP568" s="369"/>
      <c r="AQ568" s="369"/>
      <c r="AR568" s="369"/>
      <c r="AS568" s="369"/>
      <c r="AT568" s="369"/>
      <c r="AU568" s="369"/>
      <c r="AV568" s="369"/>
      <c r="AW568" s="369"/>
      <c r="AX568" s="369"/>
      <c r="AY568" s="369"/>
      <c r="AZ568" s="369"/>
      <c r="BA568" s="371"/>
      <c r="BB568" s="448"/>
      <c r="BC568" s="371"/>
      <c r="BD568" s="371"/>
      <c r="BE568" s="371"/>
      <c r="BF568" s="371"/>
      <c r="BG568" s="371"/>
      <c r="BH568" s="371"/>
      <c r="BI568" s="371"/>
      <c r="BJ568" s="371"/>
      <c r="BK568" s="371"/>
      <c r="BL568" s="371"/>
      <c r="BM568" s="371"/>
      <c r="BN568" s="371"/>
      <c r="BO568" s="371"/>
      <c r="BP568" s="371"/>
      <c r="BQ568" s="371"/>
      <c r="BR568" s="371"/>
      <c r="BS568" s="371"/>
      <c r="BT568" s="371"/>
      <c r="BU568" s="371"/>
      <c r="BV568" s="371"/>
      <c r="BW568" s="371"/>
      <c r="BX568" s="371"/>
      <c r="BY568" s="371"/>
      <c r="BZ568" s="372"/>
      <c r="CA568" s="372"/>
      <c r="CB568" s="372"/>
      <c r="CC568" s="372"/>
      <c r="CD568" s="372"/>
      <c r="CE568" s="372"/>
      <c r="CF568" s="372"/>
      <c r="CG568" s="372"/>
      <c r="CH568" s="372"/>
      <c r="CI568" s="372"/>
      <c r="CJ568" s="372"/>
      <c r="CK568" s="372"/>
      <c r="CL568" s="372"/>
      <c r="CM568" s="372"/>
      <c r="CN568" s="372"/>
      <c r="CO568" s="372"/>
      <c r="CP568" s="372"/>
      <c r="CQ568" s="372"/>
      <c r="CR568" s="372"/>
      <c r="CS568" s="372"/>
      <c r="CT568" s="372"/>
      <c r="CU568" s="372"/>
      <c r="CV568" s="372"/>
      <c r="CW568" s="372"/>
      <c r="CX568" s="372"/>
      <c r="CY568" s="372"/>
      <c r="CZ568" s="372"/>
    </row>
    <row r="569" s="376" customFormat="true" ht="25.15" customHeight="true" x14ac:dyDescent="0.2">
      <c r="C569" s="815" t="s">
        <v>317</v>
      </c>
      <c r="D569" s="814"/>
      <c r="E569" s="200">
        <v>-1.8903490779669831E-2</v>
      </c>
      <c r="F569" s="201"/>
      <c r="G569" s="201"/>
      <c r="H569" s="814" t="s">
        <v>474</v>
      </c>
      <c r="I569" s="814"/>
      <c r="J569" s="199">
        <v>0.30799517885821726</v>
      </c>
      <c r="K569" s="201"/>
      <c r="L569" s="201"/>
      <c r="M569" s="814" t="s">
        <v>469</v>
      </c>
      <c r="N569" s="814"/>
      <c r="O569" s="199">
        <v>5.9522881634037732E-3</v>
      </c>
      <c r="P569" s="201"/>
      <c r="Q569" s="201"/>
      <c r="AM569" s="369"/>
      <c r="AN569" s="369"/>
      <c r="AO569" s="369"/>
      <c r="AP569" s="369"/>
      <c r="AQ569" s="369"/>
      <c r="AR569" s="369"/>
      <c r="AS569" s="369"/>
      <c r="AT569" s="369"/>
      <c r="AU569" s="369"/>
      <c r="AV569" s="369"/>
      <c r="AW569" s="369"/>
      <c r="AX569" s="369"/>
      <c r="AY569" s="369"/>
      <c r="AZ569" s="369"/>
      <c r="BA569" s="371"/>
      <c r="BB569" s="448"/>
      <c r="BC569" s="371"/>
      <c r="BD569" s="371"/>
      <c r="BE569" s="371"/>
      <c r="BF569" s="371"/>
      <c r="BG569" s="371"/>
      <c r="BH569" s="371"/>
      <c r="BI569" s="371"/>
      <c r="BJ569" s="371"/>
      <c r="BK569" s="371"/>
      <c r="BL569" s="371"/>
      <c r="BM569" s="371"/>
      <c r="BN569" s="371"/>
      <c r="BO569" s="371"/>
      <c r="BP569" s="371"/>
      <c r="BQ569" s="371"/>
      <c r="BR569" s="371"/>
      <c r="BS569" s="371"/>
      <c r="BT569" s="371"/>
      <c r="BU569" s="371"/>
      <c r="BV569" s="371"/>
      <c r="BW569" s="371"/>
      <c r="BX569" s="371"/>
      <c r="BY569" s="371"/>
      <c r="BZ569" s="372"/>
      <c r="CA569" s="372"/>
      <c r="CB569" s="372"/>
      <c r="CC569" s="372"/>
      <c r="CD569" s="372"/>
      <c r="CE569" s="372"/>
      <c r="CF569" s="372"/>
      <c r="CG569" s="372"/>
      <c r="CH569" s="372"/>
      <c r="CI569" s="372"/>
      <c r="CJ569" s="372"/>
      <c r="CK569" s="372"/>
      <c r="CL569" s="372"/>
      <c r="CM569" s="372"/>
      <c r="CN569" s="372"/>
      <c r="CO569" s="372"/>
      <c r="CP569" s="372"/>
      <c r="CQ569" s="372"/>
      <c r="CR569" s="372"/>
      <c r="CS569" s="372"/>
      <c r="CT569" s="372"/>
      <c r="CU569" s="372"/>
      <c r="CV569" s="372"/>
      <c r="CW569" s="372"/>
      <c r="CX569" s="372"/>
      <c r="CY569" s="372"/>
      <c r="CZ569" s="372"/>
    </row>
    <row r="570" s="376" customFormat="true" ht="25.15" customHeight="true" x14ac:dyDescent="0.2">
      <c r="C570" s="815" t="s">
        <v>471</v>
      </c>
      <c r="D570" s="814"/>
      <c r="E570" s="199">
        <v>-6.5490606421201414E-2</v>
      </c>
      <c r="F570" s="201"/>
      <c r="G570" s="201"/>
      <c r="H570" s="814" t="s">
        <v>478</v>
      </c>
      <c r="I570" s="814"/>
      <c r="J570" s="199">
        <v>0.1814723553962162</v>
      </c>
      <c r="K570" s="201"/>
      <c r="L570" s="201"/>
      <c r="M570" s="814" t="s">
        <v>474</v>
      </c>
      <c r="N570" s="814"/>
      <c r="O570" s="199">
        <v>8.701347103324357E-2</v>
      </c>
      <c r="P570" s="201"/>
      <c r="Q570" s="201"/>
      <c r="AM570" s="369"/>
      <c r="AN570" s="369"/>
      <c r="AO570" s="369"/>
      <c r="AP570" s="369"/>
      <c r="AQ570" s="369"/>
      <c r="AR570" s="369"/>
      <c r="AS570" s="369"/>
      <c r="AT570" s="369"/>
      <c r="AU570" s="369"/>
      <c r="AV570" s="369"/>
      <c r="AW570" s="369"/>
      <c r="AX570" s="369"/>
      <c r="AY570" s="369"/>
      <c r="AZ570" s="369"/>
      <c r="BA570" s="371"/>
      <c r="BB570" s="448"/>
      <c r="BC570" s="371"/>
      <c r="BD570" s="371"/>
      <c r="BE570" s="371"/>
      <c r="BF570" s="371"/>
      <c r="BG570" s="371"/>
      <c r="BH570" s="371"/>
      <c r="BI570" s="371"/>
      <c r="BJ570" s="371"/>
      <c r="BK570" s="371"/>
      <c r="BL570" s="371"/>
      <c r="BM570" s="371"/>
      <c r="BN570" s="371"/>
      <c r="BO570" s="371"/>
      <c r="BP570" s="371"/>
      <c r="BQ570" s="371"/>
      <c r="BR570" s="371"/>
      <c r="BS570" s="371"/>
      <c r="BT570" s="371"/>
      <c r="BU570" s="371"/>
      <c r="BV570" s="371"/>
      <c r="BW570" s="371"/>
      <c r="BX570" s="371"/>
      <c r="BY570" s="371"/>
      <c r="BZ570" s="372"/>
      <c r="CA570" s="372"/>
      <c r="CB570" s="372"/>
      <c r="CC570" s="372"/>
      <c r="CD570" s="372"/>
      <c r="CE570" s="372"/>
      <c r="CF570" s="372"/>
      <c r="CG570" s="372"/>
      <c r="CH570" s="372"/>
      <c r="CI570" s="372"/>
      <c r="CJ570" s="372"/>
      <c r="CK570" s="372"/>
      <c r="CL570" s="372"/>
      <c r="CM570" s="372"/>
      <c r="CN570" s="372"/>
      <c r="CO570" s="372"/>
      <c r="CP570" s="372"/>
      <c r="CQ570" s="372"/>
      <c r="CR570" s="372"/>
      <c r="CS570" s="372"/>
      <c r="CT570" s="372"/>
      <c r="CU570" s="372"/>
      <c r="CV570" s="372"/>
      <c r="CW570" s="372"/>
      <c r="CX570" s="372"/>
      <c r="CY570" s="372"/>
      <c r="CZ570" s="372"/>
    </row>
    <row r="571" s="376" customFormat="true" ht="25.15" customHeight="true" x14ac:dyDescent="0.2">
      <c r="C571" s="815" t="s">
        <v>530</v>
      </c>
      <c r="D571" s="814"/>
      <c r="E571" s="199">
        <v>2.5702041347283816E-3</v>
      </c>
      <c r="F571" s="201"/>
      <c r="G571" s="201"/>
      <c r="H571" s="814" t="s">
        <v>477</v>
      </c>
      <c r="I571" s="814"/>
      <c r="J571" s="199">
        <v>2.4793662536366889E-2</v>
      </c>
      <c r="K571" s="201"/>
      <c r="L571" s="201"/>
      <c r="M571" s="814" t="s">
        <v>478</v>
      </c>
      <c r="N571" s="814"/>
      <c r="O571" s="199">
        <v>0.13389300650452754</v>
      </c>
      <c r="P571" s="201"/>
      <c r="Q571" s="201"/>
      <c r="AM571" s="369"/>
      <c r="AN571" s="369"/>
      <c r="AO571" s="369"/>
      <c r="AP571" s="369"/>
      <c r="AQ571" s="369"/>
      <c r="AR571" s="369"/>
      <c r="AS571" s="369"/>
      <c r="AT571" s="369"/>
      <c r="AU571" s="369"/>
      <c r="AV571" s="369"/>
      <c r="AW571" s="369"/>
      <c r="AX571" s="369"/>
      <c r="AY571" s="369"/>
      <c r="AZ571" s="369"/>
      <c r="BA571" s="371"/>
      <c r="BB571" s="448"/>
      <c r="BC571" s="371"/>
      <c r="BD571" s="371"/>
      <c r="BE571" s="371"/>
      <c r="BF571" s="371"/>
      <c r="BG571" s="371"/>
      <c r="BH571" s="371"/>
      <c r="BI571" s="371"/>
      <c r="BJ571" s="371"/>
      <c r="BK571" s="371"/>
      <c r="BL571" s="371"/>
      <c r="BM571" s="371"/>
      <c r="BN571" s="371"/>
      <c r="BO571" s="371"/>
      <c r="BP571" s="371"/>
      <c r="BQ571" s="371"/>
      <c r="BR571" s="371"/>
      <c r="BS571" s="371"/>
      <c r="BT571" s="371"/>
      <c r="BU571" s="371"/>
      <c r="BV571" s="371"/>
      <c r="BW571" s="371"/>
      <c r="BX571" s="371"/>
      <c r="BY571" s="371"/>
      <c r="BZ571" s="372"/>
      <c r="CA571" s="372"/>
      <c r="CB571" s="372"/>
      <c r="CC571" s="372"/>
      <c r="CD571" s="372"/>
      <c r="CE571" s="372"/>
      <c r="CF571" s="372"/>
      <c r="CG571" s="372"/>
      <c r="CH571" s="372"/>
      <c r="CI571" s="372"/>
      <c r="CJ571" s="372"/>
      <c r="CK571" s="372"/>
      <c r="CL571" s="372"/>
      <c r="CM571" s="372"/>
      <c r="CN571" s="372"/>
      <c r="CO571" s="372"/>
      <c r="CP571" s="372"/>
      <c r="CQ571" s="372"/>
      <c r="CR571" s="372"/>
      <c r="CS571" s="372"/>
      <c r="CT571" s="372"/>
      <c r="CU571" s="372"/>
      <c r="CV571" s="372"/>
      <c r="CW571" s="372"/>
      <c r="CX571" s="372"/>
      <c r="CY571" s="372"/>
      <c r="CZ571" s="372"/>
    </row>
    <row r="572" s="376" customFormat="true" ht="25.15" customHeight="true" x14ac:dyDescent="0.2">
      <c r="C572" s="815" t="s">
        <v>546</v>
      </c>
      <c r="D572" s="814"/>
      <c r="E572" s="199">
        <v>-9.4073952152736535E-4</v>
      </c>
      <c r="F572" s="201"/>
      <c r="G572" s="201"/>
      <c r="H572" s="814" t="s">
        <v>505</v>
      </c>
      <c r="I572" s="814"/>
      <c r="J572" s="199">
        <v>1.243563679747395E-2</v>
      </c>
      <c r="K572" s="201"/>
      <c r="L572" s="201"/>
      <c r="M572" s="814" t="s">
        <v>477</v>
      </c>
      <c r="N572" s="814"/>
      <c r="O572" s="199">
        <v>0.13678298454769572</v>
      </c>
      <c r="P572" s="201"/>
      <c r="Q572" s="201"/>
      <c r="AM572" s="369"/>
      <c r="AN572" s="369"/>
      <c r="AO572" s="369"/>
      <c r="AP572" s="369"/>
      <c r="AQ572" s="369"/>
      <c r="AR572" s="369"/>
      <c r="AS572" s="369"/>
      <c r="AT572" s="369"/>
      <c r="AU572" s="369"/>
      <c r="AV572" s="369"/>
      <c r="AW572" s="369"/>
      <c r="AX572" s="369"/>
      <c r="AY572" s="369"/>
      <c r="AZ572" s="369"/>
      <c r="BA572" s="371"/>
      <c r="BB572" s="448"/>
      <c r="BC572" s="371"/>
      <c r="BD572" s="371"/>
      <c r="BE572" s="371"/>
      <c r="BF572" s="371"/>
      <c r="BG572" s="371"/>
      <c r="BH572" s="371"/>
      <c r="BI572" s="371"/>
      <c r="BJ572" s="371"/>
      <c r="BK572" s="371"/>
      <c r="BL572" s="371"/>
      <c r="BM572" s="371"/>
      <c r="BN572" s="371"/>
      <c r="BO572" s="371"/>
      <c r="BP572" s="371"/>
      <c r="BQ572" s="371"/>
      <c r="BR572" s="371"/>
      <c r="BS572" s="371"/>
      <c r="BT572" s="371"/>
      <c r="BU572" s="371"/>
      <c r="BV572" s="371"/>
      <c r="BW572" s="371"/>
      <c r="BX572" s="371"/>
      <c r="BY572" s="371"/>
      <c r="BZ572" s="372"/>
      <c r="CA572" s="372"/>
      <c r="CB572" s="372"/>
      <c r="CC572" s="372"/>
      <c r="CD572" s="372"/>
      <c r="CE572" s="372"/>
      <c r="CF572" s="372"/>
      <c r="CG572" s="372"/>
      <c r="CH572" s="372"/>
      <c r="CI572" s="372"/>
      <c r="CJ572" s="372"/>
      <c r="CK572" s="372"/>
      <c r="CL572" s="372"/>
      <c r="CM572" s="372"/>
      <c r="CN572" s="372"/>
      <c r="CO572" s="372"/>
      <c r="CP572" s="372"/>
      <c r="CQ572" s="372"/>
      <c r="CR572" s="372"/>
      <c r="CS572" s="372"/>
      <c r="CT572" s="372"/>
      <c r="CU572" s="372"/>
      <c r="CV572" s="372"/>
      <c r="CW572" s="372"/>
      <c r="CX572" s="372"/>
      <c r="CY572" s="372"/>
      <c r="CZ572" s="372"/>
    </row>
    <row r="573" s="376" customFormat="true" ht="25.15" customHeight="true" x14ac:dyDescent="0.2">
      <c r="C573" s="815" t="s">
        <v>538</v>
      </c>
      <c r="D573" s="814"/>
      <c r="E573" s="199">
        <v>-2.7350666594383051E-3</v>
      </c>
      <c r="F573" s="201"/>
      <c r="G573" s="201"/>
      <c r="H573" s="814" t="s">
        <v>467</v>
      </c>
      <c r="I573" s="814"/>
      <c r="J573" s="199">
        <v>0.45624009626744072</v>
      </c>
      <c r="K573" s="201"/>
      <c r="L573" s="201"/>
      <c r="M573" s="814" t="s">
        <v>505</v>
      </c>
      <c r="N573" s="814"/>
      <c r="O573" s="199">
        <v>3.1384715238148321E-2</v>
      </c>
      <c r="P573" s="201"/>
      <c r="Q573" s="201"/>
      <c r="AM573" s="369"/>
      <c r="AN573" s="369"/>
      <c r="AO573" s="369"/>
      <c r="AP573" s="369"/>
      <c r="AQ573" s="369"/>
      <c r="AR573" s="369"/>
      <c r="AS573" s="369"/>
      <c r="AT573" s="369"/>
      <c r="AU573" s="369"/>
      <c r="AV573" s="369"/>
      <c r="AW573" s="369"/>
      <c r="AX573" s="369"/>
      <c r="AY573" s="369"/>
      <c r="AZ573" s="369"/>
      <c r="BA573" s="371"/>
      <c r="BB573" s="448"/>
      <c r="BC573" s="371"/>
      <c r="BD573" s="371"/>
      <c r="BE573" s="371"/>
      <c r="BF573" s="371"/>
      <c r="BG573" s="371"/>
      <c r="BH573" s="371"/>
      <c r="BI573" s="371"/>
      <c r="BJ573" s="371"/>
      <c r="BK573" s="371"/>
      <c r="BL573" s="371"/>
      <c r="BM573" s="371"/>
      <c r="BN573" s="371"/>
      <c r="BO573" s="371"/>
      <c r="BP573" s="371"/>
      <c r="BQ573" s="371"/>
      <c r="BR573" s="371"/>
      <c r="BS573" s="371"/>
      <c r="BT573" s="371"/>
      <c r="BU573" s="371"/>
      <c r="BV573" s="371"/>
      <c r="BW573" s="371"/>
      <c r="BX573" s="371"/>
      <c r="BY573" s="371"/>
      <c r="BZ573" s="372"/>
      <c r="CA573" s="372"/>
      <c r="CB573" s="372"/>
      <c r="CC573" s="372"/>
      <c r="CD573" s="372"/>
      <c r="CE573" s="372"/>
      <c r="CF573" s="372"/>
      <c r="CG573" s="372"/>
      <c r="CH573" s="372"/>
      <c r="CI573" s="372"/>
      <c r="CJ573" s="372"/>
      <c r="CK573" s="372"/>
      <c r="CL573" s="372"/>
      <c r="CM573" s="372"/>
      <c r="CN573" s="372"/>
      <c r="CO573" s="372"/>
      <c r="CP573" s="372"/>
      <c r="CQ573" s="372"/>
      <c r="CR573" s="372"/>
      <c r="CS573" s="372"/>
      <c r="CT573" s="372"/>
      <c r="CU573" s="372"/>
      <c r="CV573" s="372"/>
      <c r="CW573" s="372"/>
      <c r="CX573" s="372"/>
      <c r="CY573" s="372"/>
      <c r="CZ573" s="372"/>
    </row>
    <row r="574" s="376" customFormat="true" ht="25.15" customHeight="true" x14ac:dyDescent="0.2">
      <c r="C574" s="815" t="s">
        <v>543</v>
      </c>
      <c r="D574" s="814"/>
      <c r="E574" s="199">
        <v>1.7207714991708336E-3</v>
      </c>
      <c r="F574" s="201"/>
      <c r="G574" s="201"/>
      <c r="H574" s="814" t="s">
        <v>503</v>
      </c>
      <c r="I574" s="814"/>
      <c r="J574" s="199">
        <v>2.5963706116551504E-2</v>
      </c>
      <c r="K574" s="201"/>
      <c r="L574" s="201"/>
      <c r="M574" s="814" t="s">
        <v>467</v>
      </c>
      <c r="N574" s="814"/>
      <c r="O574" s="199">
        <v>9.4956564093033713E-2</v>
      </c>
      <c r="P574" s="201"/>
      <c r="Q574" s="201"/>
      <c r="AM574" s="369"/>
      <c r="AN574" s="369"/>
      <c r="AO574" s="369"/>
      <c r="AP574" s="369"/>
      <c r="AQ574" s="369"/>
      <c r="AR574" s="369"/>
      <c r="AS574" s="369"/>
      <c r="AT574" s="369"/>
      <c r="AU574" s="369"/>
      <c r="AV574" s="369"/>
      <c r="AW574" s="369"/>
      <c r="AX574" s="369"/>
      <c r="AY574" s="369"/>
      <c r="AZ574" s="369"/>
      <c r="BA574" s="371"/>
      <c r="BB574" s="448"/>
      <c r="BC574" s="371"/>
      <c r="BD574" s="371"/>
      <c r="BE574" s="371"/>
      <c r="BF574" s="371"/>
      <c r="BG574" s="371"/>
      <c r="BH574" s="371"/>
      <c r="BI574" s="371"/>
      <c r="BJ574" s="371"/>
      <c r="BK574" s="371"/>
      <c r="BL574" s="371"/>
      <c r="BM574" s="371"/>
      <c r="BN574" s="371"/>
      <c r="BO574" s="371"/>
      <c r="BP574" s="371"/>
      <c r="BQ574" s="371"/>
      <c r="BR574" s="371"/>
      <c r="BS574" s="371"/>
      <c r="BT574" s="371"/>
      <c r="BU574" s="371"/>
      <c r="BV574" s="371"/>
      <c r="BW574" s="371"/>
      <c r="BX574" s="371"/>
      <c r="BY574" s="371"/>
      <c r="BZ574" s="372"/>
      <c r="CA574" s="372"/>
      <c r="CB574" s="372"/>
      <c r="CC574" s="372"/>
      <c r="CD574" s="372"/>
      <c r="CE574" s="372"/>
      <c r="CF574" s="372"/>
      <c r="CG574" s="372"/>
      <c r="CH574" s="372"/>
      <c r="CI574" s="372"/>
      <c r="CJ574" s="372"/>
      <c r="CK574" s="372"/>
      <c r="CL574" s="372"/>
      <c r="CM574" s="372"/>
      <c r="CN574" s="372"/>
      <c r="CO574" s="372"/>
      <c r="CP574" s="372"/>
      <c r="CQ574" s="372"/>
      <c r="CR574" s="372"/>
      <c r="CS574" s="372"/>
      <c r="CT574" s="372"/>
      <c r="CU574" s="372"/>
      <c r="CV574" s="372"/>
      <c r="CW574" s="372"/>
      <c r="CX574" s="372"/>
      <c r="CY574" s="372"/>
      <c r="CZ574" s="372"/>
    </row>
    <row r="575" s="376" customFormat="true" ht="25.15" customHeight="true" x14ac:dyDescent="0.2">
      <c r="C575" s="815" t="s">
        <v>489</v>
      </c>
      <c r="D575" s="814"/>
      <c r="E575" s="199">
        <v>3.6129810222302362E-2</v>
      </c>
      <c r="F575" s="201"/>
      <c r="G575" s="201"/>
      <c r="H575" s="814" t="s">
        <v>491</v>
      </c>
      <c r="I575" s="814"/>
      <c r="J575" s="199">
        <v>2.6087668127493989E-2</v>
      </c>
      <c r="K575" s="201"/>
      <c r="L575" s="201"/>
      <c r="M575" s="814" t="s">
        <v>503</v>
      </c>
      <c r="N575" s="814"/>
      <c r="O575" s="199">
        <v>2.0714458186394065E-2</v>
      </c>
      <c r="P575" s="201"/>
      <c r="Q575" s="201"/>
      <c r="AM575" s="369"/>
      <c r="AN575" s="369"/>
      <c r="AO575" s="369"/>
      <c r="AP575" s="369"/>
      <c r="AQ575" s="369"/>
      <c r="AR575" s="369"/>
      <c r="AS575" s="369"/>
      <c r="AT575" s="369"/>
      <c r="AU575" s="369"/>
      <c r="AV575" s="369"/>
      <c r="AW575" s="369"/>
      <c r="AX575" s="369"/>
      <c r="AY575" s="369"/>
      <c r="AZ575" s="369"/>
      <c r="BA575" s="371"/>
      <c r="BB575" s="448"/>
      <c r="BC575" s="371"/>
      <c r="BD575" s="371"/>
      <c r="BE575" s="371"/>
      <c r="BF575" s="371"/>
      <c r="BG575" s="371"/>
      <c r="BH575" s="371"/>
      <c r="BI575" s="371"/>
      <c r="BJ575" s="371"/>
      <c r="BK575" s="371"/>
      <c r="BL575" s="371"/>
      <c r="BM575" s="371"/>
      <c r="BN575" s="371"/>
      <c r="BO575" s="371"/>
      <c r="BP575" s="371"/>
      <c r="BQ575" s="371"/>
      <c r="BR575" s="371"/>
      <c r="BS575" s="371"/>
      <c r="BT575" s="371"/>
      <c r="BU575" s="371"/>
      <c r="BV575" s="371"/>
      <c r="BW575" s="371"/>
      <c r="BX575" s="371"/>
      <c r="BY575" s="371"/>
      <c r="BZ575" s="372"/>
      <c r="CA575" s="372"/>
      <c r="CB575" s="372"/>
      <c r="CC575" s="372"/>
      <c r="CD575" s="372"/>
      <c r="CE575" s="372"/>
      <c r="CF575" s="372"/>
      <c r="CG575" s="372"/>
      <c r="CH575" s="372"/>
      <c r="CI575" s="372"/>
      <c r="CJ575" s="372"/>
      <c r="CK575" s="372"/>
      <c r="CL575" s="372"/>
      <c r="CM575" s="372"/>
      <c r="CN575" s="372"/>
      <c r="CO575" s="372"/>
      <c r="CP575" s="372"/>
      <c r="CQ575" s="372"/>
      <c r="CR575" s="372"/>
      <c r="CS575" s="372"/>
      <c r="CT575" s="372"/>
      <c r="CU575" s="372"/>
      <c r="CV575" s="372"/>
      <c r="CW575" s="372"/>
      <c r="CX575" s="372"/>
      <c r="CY575" s="372"/>
      <c r="CZ575" s="372"/>
    </row>
    <row r="576" s="376" customFormat="true" ht="25.15" customHeight="true" x14ac:dyDescent="0.2">
      <c r="C576" s="815" t="s">
        <v>473</v>
      </c>
      <c r="D576" s="814"/>
      <c r="E576" s="199">
        <v>7.6174590815375726E-2</v>
      </c>
      <c r="F576" s="201"/>
      <c r="G576" s="201"/>
      <c r="H576" s="814" t="s">
        <v>513</v>
      </c>
      <c r="I576" s="814"/>
      <c r="J576" s="199">
        <v>2.4203010438285939E-2</v>
      </c>
      <c r="K576" s="201"/>
      <c r="L576" s="201"/>
      <c r="M576" s="814" t="s">
        <v>491</v>
      </c>
      <c r="N576" s="814"/>
      <c r="O576" s="199">
        <v>7.5434576423195968E-2</v>
      </c>
      <c r="P576" s="201"/>
      <c r="Q576" s="201"/>
      <c r="AM576" s="369"/>
      <c r="AN576" s="369"/>
      <c r="AO576" s="369"/>
      <c r="AP576" s="369"/>
      <c r="AQ576" s="369"/>
      <c r="AR576" s="369"/>
      <c r="AS576" s="369"/>
      <c r="AT576" s="369"/>
      <c r="AU576" s="369"/>
      <c r="AV576" s="369"/>
      <c r="AW576" s="369"/>
      <c r="AX576" s="369"/>
      <c r="AY576" s="369"/>
      <c r="AZ576" s="369"/>
      <c r="BA576" s="371"/>
      <c r="BB576" s="448"/>
      <c r="BC576" s="371"/>
      <c r="BD576" s="371"/>
      <c r="BE576" s="371"/>
      <c r="BF576" s="371"/>
      <c r="BG576" s="371"/>
      <c r="BH576" s="371"/>
      <c r="BI576" s="371"/>
      <c r="BJ576" s="371"/>
      <c r="BK576" s="371"/>
      <c r="BL576" s="371"/>
      <c r="BM576" s="371"/>
      <c r="BN576" s="371"/>
      <c r="BO576" s="371"/>
      <c r="BP576" s="371"/>
      <c r="BQ576" s="371"/>
      <c r="BR576" s="371"/>
      <c r="BS576" s="371"/>
      <c r="BT576" s="371"/>
      <c r="BU576" s="371"/>
      <c r="BV576" s="371"/>
      <c r="BW576" s="371"/>
      <c r="BX576" s="371"/>
      <c r="BY576" s="371"/>
      <c r="BZ576" s="372"/>
      <c r="CA576" s="372"/>
      <c r="CB576" s="372"/>
      <c r="CC576" s="372"/>
      <c r="CD576" s="372"/>
      <c r="CE576" s="372"/>
      <c r="CF576" s="372"/>
      <c r="CG576" s="372"/>
      <c r="CH576" s="372"/>
      <c r="CI576" s="372"/>
      <c r="CJ576" s="372"/>
      <c r="CK576" s="372"/>
      <c r="CL576" s="372"/>
      <c r="CM576" s="372"/>
      <c r="CN576" s="372"/>
      <c r="CO576" s="372"/>
      <c r="CP576" s="372"/>
      <c r="CQ576" s="372"/>
      <c r="CR576" s="372"/>
      <c r="CS576" s="372"/>
      <c r="CT576" s="372"/>
      <c r="CU576" s="372"/>
      <c r="CV576" s="372"/>
      <c r="CW576" s="372"/>
      <c r="CX576" s="372"/>
      <c r="CY576" s="372"/>
      <c r="CZ576" s="372"/>
    </row>
    <row r="577" s="376" customFormat="true" ht="25.15" customHeight="true" x14ac:dyDescent="0.2">
      <c r="C577" s="815" t="s">
        <v>488</v>
      </c>
      <c r="D577" s="814"/>
      <c r="E577" s="199">
        <v>2.2166462415412477E-2</v>
      </c>
      <c r="F577" s="201"/>
      <c r="G577" s="201"/>
      <c r="H577" s="814" t="s">
        <v>496</v>
      </c>
      <c r="I577" s="814"/>
      <c r="J577" s="199">
        <v>6.1020620199224503E-2</v>
      </c>
      <c r="K577" s="201"/>
      <c r="L577" s="201"/>
      <c r="M577" s="814" t="s">
        <v>513</v>
      </c>
      <c r="N577" s="814"/>
      <c r="O577" s="199">
        <v>1.5700475785992343E-2</v>
      </c>
      <c r="P577" s="201"/>
      <c r="Q577" s="201"/>
      <c r="AM577" s="369"/>
      <c r="AN577" s="369"/>
      <c r="AO577" s="369"/>
      <c r="AP577" s="369"/>
      <c r="AQ577" s="369"/>
      <c r="AR577" s="369"/>
      <c r="AS577" s="369"/>
      <c r="AT577" s="369"/>
      <c r="AU577" s="369"/>
      <c r="AV577" s="369"/>
      <c r="AW577" s="369"/>
      <c r="AX577" s="369"/>
      <c r="AY577" s="369"/>
      <c r="AZ577" s="369"/>
      <c r="BA577" s="371"/>
      <c r="BB577" s="448"/>
      <c r="BC577" s="371"/>
      <c r="BD577" s="371"/>
      <c r="BE577" s="371"/>
      <c r="BF577" s="371"/>
      <c r="BG577" s="371"/>
      <c r="BH577" s="371"/>
      <c r="BI577" s="371"/>
      <c r="BJ577" s="371"/>
      <c r="BK577" s="371"/>
      <c r="BL577" s="371"/>
      <c r="BM577" s="371"/>
      <c r="BN577" s="371"/>
      <c r="BO577" s="371"/>
      <c r="BP577" s="371"/>
      <c r="BQ577" s="371"/>
      <c r="BR577" s="371"/>
      <c r="BS577" s="371"/>
      <c r="BT577" s="371"/>
      <c r="BU577" s="371"/>
      <c r="BV577" s="371"/>
      <c r="BW577" s="371"/>
      <c r="BX577" s="371"/>
      <c r="BY577" s="371"/>
      <c r="BZ577" s="372"/>
      <c r="CA577" s="372"/>
      <c r="CB577" s="372"/>
      <c r="CC577" s="372"/>
      <c r="CD577" s="372"/>
      <c r="CE577" s="372"/>
      <c r="CF577" s="372"/>
      <c r="CG577" s="372"/>
      <c r="CH577" s="372"/>
      <c r="CI577" s="372"/>
      <c r="CJ577" s="372"/>
      <c r="CK577" s="372"/>
      <c r="CL577" s="372"/>
      <c r="CM577" s="372"/>
      <c r="CN577" s="372"/>
      <c r="CO577" s="372"/>
      <c r="CP577" s="372"/>
      <c r="CQ577" s="372"/>
      <c r="CR577" s="372"/>
      <c r="CS577" s="372"/>
      <c r="CT577" s="372"/>
      <c r="CU577" s="372"/>
      <c r="CV577" s="372"/>
      <c r="CW577" s="372"/>
      <c r="CX577" s="372"/>
      <c r="CY577" s="372"/>
      <c r="CZ577" s="372"/>
    </row>
    <row r="578" s="376" customFormat="true" ht="25.15" customHeight="true" x14ac:dyDescent="0.2">
      <c r="C578" s="815" t="s">
        <v>499</v>
      </c>
      <c r="D578" s="814"/>
      <c r="E578" s="199">
        <v>-9.5514377743941741E-4</v>
      </c>
      <c r="F578" s="201"/>
      <c r="G578" s="201"/>
      <c r="H578" s="814" t="s">
        <v>495</v>
      </c>
      <c r="I578" s="814"/>
      <c r="J578" s="199">
        <v>3.9949387219851609E-3</v>
      </c>
      <c r="K578" s="201"/>
      <c r="L578" s="201"/>
      <c r="M578" s="814" t="s">
        <v>496</v>
      </c>
      <c r="N578" s="814"/>
      <c r="O578" s="199">
        <v>1.501031508831354E-2</v>
      </c>
      <c r="P578" s="201"/>
      <c r="Q578" s="201"/>
      <c r="AM578" s="369"/>
      <c r="AN578" s="369"/>
      <c r="AO578" s="369"/>
      <c r="AP578" s="369"/>
      <c r="AQ578" s="369"/>
      <c r="AR578" s="369"/>
      <c r="AS578" s="369"/>
      <c r="AT578" s="369"/>
      <c r="AU578" s="369"/>
      <c r="AV578" s="369"/>
      <c r="AW578" s="369"/>
      <c r="AX578" s="369"/>
      <c r="AY578" s="369"/>
      <c r="AZ578" s="369"/>
      <c r="BA578" s="371"/>
      <c r="BB578" s="448"/>
      <c r="BC578" s="371"/>
      <c r="BD578" s="371"/>
      <c r="BE578" s="371"/>
      <c r="BF578" s="371"/>
      <c r="BG578" s="371"/>
      <c r="BH578" s="371"/>
      <c r="BI578" s="371"/>
      <c r="BJ578" s="371"/>
      <c r="BK578" s="371"/>
      <c r="BL578" s="371"/>
      <c r="BM578" s="371"/>
      <c r="BN578" s="371"/>
      <c r="BO578" s="371"/>
      <c r="BP578" s="371"/>
      <c r="BQ578" s="371"/>
      <c r="BR578" s="371"/>
      <c r="BS578" s="371"/>
      <c r="BT578" s="371"/>
      <c r="BU578" s="371"/>
      <c r="BV578" s="371"/>
      <c r="BW578" s="371"/>
      <c r="BX578" s="371"/>
      <c r="BY578" s="371"/>
      <c r="BZ578" s="372"/>
      <c r="CA578" s="372"/>
      <c r="CB578" s="372"/>
      <c r="CC578" s="372"/>
      <c r="CD578" s="372"/>
      <c r="CE578" s="372"/>
      <c r="CF578" s="372"/>
      <c r="CG578" s="372"/>
      <c r="CH578" s="372"/>
      <c r="CI578" s="372"/>
      <c r="CJ578" s="372"/>
      <c r="CK578" s="372"/>
      <c r="CL578" s="372"/>
      <c r="CM578" s="372"/>
      <c r="CN578" s="372"/>
      <c r="CO578" s="372"/>
      <c r="CP578" s="372"/>
      <c r="CQ578" s="372"/>
      <c r="CR578" s="372"/>
      <c r="CS578" s="372"/>
      <c r="CT578" s="372"/>
      <c r="CU578" s="372"/>
      <c r="CV578" s="372"/>
      <c r="CW578" s="372"/>
      <c r="CX578" s="372"/>
      <c r="CY578" s="372"/>
      <c r="CZ578" s="372"/>
    </row>
    <row r="579" s="376" customFormat="true" ht="25.15" customHeight="true" x14ac:dyDescent="0.2">
      <c r="C579" s="815" t="s">
        <v>514</v>
      </c>
      <c r="D579" s="814"/>
      <c r="E579" s="199">
        <v>-9.9426627938633255E-3</v>
      </c>
      <c r="F579" s="201"/>
      <c r="G579" s="201"/>
      <c r="H579" s="814" t="s">
        <v>529</v>
      </c>
      <c r="I579" s="814"/>
      <c r="J579" s="199">
        <v>1.2304842150209471E-2</v>
      </c>
      <c r="K579" s="201"/>
      <c r="L579" s="201"/>
      <c r="M579" s="814" t="s">
        <v>495</v>
      </c>
      <c r="N579" s="814"/>
      <c r="O579" s="199">
        <v>5.3849028059224764E-2</v>
      </c>
      <c r="P579" s="201"/>
      <c r="Q579" s="201"/>
      <c r="AM579" s="369"/>
      <c r="AN579" s="369"/>
      <c r="AO579" s="369"/>
      <c r="AP579" s="369"/>
      <c r="AQ579" s="369"/>
      <c r="AR579" s="369"/>
      <c r="AS579" s="369"/>
      <c r="AT579" s="369"/>
      <c r="AU579" s="369"/>
      <c r="AV579" s="369"/>
      <c r="AW579" s="369"/>
      <c r="AX579" s="369"/>
      <c r="AY579" s="369"/>
      <c r="AZ579" s="369"/>
      <c r="BA579" s="371"/>
      <c r="BB579" s="448"/>
      <c r="BC579" s="371"/>
      <c r="BD579" s="371"/>
      <c r="BE579" s="371"/>
      <c r="BF579" s="371"/>
      <c r="BG579" s="371"/>
      <c r="BH579" s="371"/>
      <c r="BI579" s="371"/>
      <c r="BJ579" s="371"/>
      <c r="BK579" s="371"/>
      <c r="BL579" s="371"/>
      <c r="BM579" s="371"/>
      <c r="BN579" s="371"/>
      <c r="BO579" s="371"/>
      <c r="BP579" s="371"/>
      <c r="BQ579" s="371"/>
      <c r="BR579" s="371"/>
      <c r="BS579" s="371"/>
      <c r="BT579" s="371"/>
      <c r="BU579" s="371"/>
      <c r="BV579" s="371"/>
      <c r="BW579" s="371"/>
      <c r="BX579" s="371"/>
      <c r="BY579" s="371"/>
      <c r="BZ579" s="372"/>
      <c r="CA579" s="372"/>
      <c r="CB579" s="372"/>
      <c r="CC579" s="372"/>
      <c r="CD579" s="372"/>
      <c r="CE579" s="372"/>
      <c r="CF579" s="372"/>
      <c r="CG579" s="372"/>
      <c r="CH579" s="372"/>
      <c r="CI579" s="372"/>
      <c r="CJ579" s="372"/>
      <c r="CK579" s="372"/>
      <c r="CL579" s="372"/>
      <c r="CM579" s="372"/>
      <c r="CN579" s="372"/>
      <c r="CO579" s="372"/>
      <c r="CP579" s="372"/>
      <c r="CQ579" s="372"/>
      <c r="CR579" s="372"/>
      <c r="CS579" s="372"/>
      <c r="CT579" s="372"/>
      <c r="CU579" s="372"/>
      <c r="CV579" s="372"/>
      <c r="CW579" s="372"/>
      <c r="CX579" s="372"/>
      <c r="CY579" s="372"/>
      <c r="CZ579" s="372"/>
    </row>
    <row r="580" s="376" customFormat="true" ht="25.15" customHeight="true" x14ac:dyDescent="0.2">
      <c r="C580" s="815" t="s">
        <v>490</v>
      </c>
      <c r="D580" s="814"/>
      <c r="E580" s="199">
        <v>-2.9924825483540828E-2</v>
      </c>
      <c r="F580" s="201"/>
      <c r="G580" s="201"/>
      <c r="H580" s="814" t="s">
        <v>516</v>
      </c>
      <c r="I580" s="814"/>
      <c r="J580" s="199">
        <v>2.1753211061855083E-3</v>
      </c>
      <c r="K580" s="201"/>
      <c r="L580" s="201"/>
      <c r="M580" s="814" t="s">
        <v>529</v>
      </c>
      <c r="N580" s="814"/>
      <c r="O580" s="199">
        <v>1.228184398560442E-3</v>
      </c>
      <c r="P580" s="201"/>
      <c r="Q580" s="201"/>
      <c r="AM580" s="369"/>
      <c r="AN580" s="369"/>
      <c r="AO580" s="369"/>
      <c r="AP580" s="369"/>
      <c r="AQ580" s="369"/>
      <c r="AR580" s="369"/>
      <c r="AS580" s="369"/>
      <c r="AT580" s="369"/>
      <c r="AU580" s="369"/>
      <c r="AV580" s="369"/>
      <c r="AW580" s="369"/>
      <c r="AX580" s="369"/>
      <c r="AY580" s="369"/>
      <c r="AZ580" s="369"/>
      <c r="BA580" s="371"/>
      <c r="BB580" s="448"/>
      <c r="BC580" s="371"/>
      <c r="BD580" s="371"/>
      <c r="BE580" s="371"/>
      <c r="BF580" s="371"/>
      <c r="BG580" s="371"/>
      <c r="BH580" s="371"/>
      <c r="BI580" s="371"/>
      <c r="BJ580" s="371"/>
      <c r="BK580" s="371"/>
      <c r="BL580" s="371"/>
      <c r="BM580" s="371"/>
      <c r="BN580" s="371"/>
      <c r="BO580" s="371"/>
      <c r="BP580" s="371"/>
      <c r="BQ580" s="371"/>
      <c r="BR580" s="371"/>
      <c r="BS580" s="371"/>
      <c r="BT580" s="371"/>
      <c r="BU580" s="371"/>
      <c r="BV580" s="371"/>
      <c r="BW580" s="371"/>
      <c r="BX580" s="371"/>
      <c r="BY580" s="371"/>
      <c r="BZ580" s="372"/>
      <c r="CA580" s="372"/>
      <c r="CB580" s="372"/>
      <c r="CC580" s="372"/>
      <c r="CD580" s="372"/>
      <c r="CE580" s="372"/>
      <c r="CF580" s="372"/>
      <c r="CG580" s="372"/>
      <c r="CH580" s="372"/>
      <c r="CI580" s="372"/>
      <c r="CJ580" s="372"/>
      <c r="CK580" s="372"/>
      <c r="CL580" s="372"/>
      <c r="CM580" s="372"/>
      <c r="CN580" s="372"/>
      <c r="CO580" s="372"/>
      <c r="CP580" s="372"/>
      <c r="CQ580" s="372"/>
      <c r="CR580" s="372"/>
      <c r="CS580" s="372"/>
      <c r="CT580" s="372"/>
      <c r="CU580" s="372"/>
      <c r="CV580" s="372"/>
      <c r="CW580" s="372"/>
      <c r="CX580" s="372"/>
      <c r="CY580" s="372"/>
      <c r="CZ580" s="372"/>
    </row>
    <row r="581" s="376" customFormat="true" ht="25.15" customHeight="true" x14ac:dyDescent="0.2">
      <c r="C581" s="815" t="s">
        <v>549</v>
      </c>
      <c r="D581" s="814"/>
      <c r="E581" s="199">
        <v>6.634756992631777E-4</v>
      </c>
      <c r="F581" s="201"/>
      <c r="G581" s="201"/>
      <c r="H581" s="814" t="s">
        <v>481</v>
      </c>
      <c r="I581" s="814"/>
      <c r="J581" s="199">
        <v>7.2785261368597115E-3</v>
      </c>
      <c r="K581" s="201"/>
      <c r="L581" s="201"/>
      <c r="M581" s="814" t="s">
        <v>516</v>
      </c>
      <c r="N581" s="814"/>
      <c r="O581" s="199">
        <v>1.4916394132027014E-2</v>
      </c>
      <c r="P581" s="201"/>
      <c r="Q581" s="201"/>
      <c r="AM581" s="369"/>
      <c r="AN581" s="369"/>
      <c r="AO581" s="369"/>
      <c r="AP581" s="369"/>
      <c r="AQ581" s="369"/>
      <c r="AR581" s="369"/>
      <c r="AS581" s="369"/>
      <c r="AT581" s="369"/>
      <c r="AU581" s="369"/>
      <c r="AV581" s="369"/>
      <c r="AW581" s="369"/>
      <c r="AX581" s="369"/>
      <c r="AY581" s="369"/>
      <c r="AZ581" s="369"/>
      <c r="BA581" s="371"/>
      <c r="BB581" s="448"/>
      <c r="BC581" s="371"/>
      <c r="BD581" s="371"/>
      <c r="BE581" s="371"/>
      <c r="BF581" s="371"/>
      <c r="BG581" s="371"/>
      <c r="BH581" s="371"/>
      <c r="BI581" s="371"/>
      <c r="BJ581" s="371"/>
      <c r="BK581" s="371"/>
      <c r="BL581" s="371"/>
      <c r="BM581" s="371"/>
      <c r="BN581" s="371"/>
      <c r="BO581" s="371"/>
      <c r="BP581" s="371"/>
      <c r="BQ581" s="371"/>
      <c r="BR581" s="371"/>
      <c r="BS581" s="371"/>
      <c r="BT581" s="371"/>
      <c r="BU581" s="371"/>
      <c r="BV581" s="371"/>
      <c r="BW581" s="371"/>
      <c r="BX581" s="371"/>
      <c r="BY581" s="371"/>
      <c r="BZ581" s="372"/>
      <c r="CA581" s="372"/>
      <c r="CB581" s="372"/>
      <c r="CC581" s="372"/>
      <c r="CD581" s="372"/>
      <c r="CE581" s="372"/>
      <c r="CF581" s="372"/>
      <c r="CG581" s="372"/>
      <c r="CH581" s="372"/>
      <c r="CI581" s="372"/>
      <c r="CJ581" s="372"/>
      <c r="CK581" s="372"/>
      <c r="CL581" s="372"/>
      <c r="CM581" s="372"/>
      <c r="CN581" s="372"/>
      <c r="CO581" s="372"/>
      <c r="CP581" s="372"/>
      <c r="CQ581" s="372"/>
      <c r="CR581" s="372"/>
      <c r="CS581" s="372"/>
      <c r="CT581" s="372"/>
      <c r="CU581" s="372"/>
      <c r="CV581" s="372"/>
      <c r="CW581" s="372"/>
      <c r="CX581" s="372"/>
      <c r="CY581" s="372"/>
      <c r="CZ581" s="372"/>
    </row>
    <row r="582" s="376" customFormat="true" ht="25.15" customHeight="true" x14ac:dyDescent="0.2">
      <c r="C582" s="815" t="s">
        <v>523</v>
      </c>
      <c r="D582" s="814"/>
      <c r="E582" s="199">
        <v>-4.5429652363809326E-3</v>
      </c>
      <c r="F582" s="201"/>
      <c r="G582" s="201"/>
      <c r="H582" s="814" t="s">
        <v>498</v>
      </c>
      <c r="I582" s="814"/>
      <c r="J582" s="199">
        <v>5.2877916332785928E-2</v>
      </c>
      <c r="K582" s="201"/>
      <c r="L582" s="201"/>
      <c r="M582" s="814" t="s">
        <v>481</v>
      </c>
      <c r="N582" s="814"/>
      <c r="O582" s="199">
        <v>0.11825855370027427</v>
      </c>
      <c r="P582" s="201"/>
      <c r="Q582" s="201"/>
      <c r="AM582" s="369"/>
      <c r="AN582" s="369"/>
      <c r="AO582" s="369"/>
      <c r="AP582" s="369"/>
      <c r="AQ582" s="369"/>
      <c r="AR582" s="369"/>
      <c r="AS582" s="369"/>
      <c r="AT582" s="369"/>
      <c r="AU582" s="369"/>
      <c r="AV582" s="369"/>
      <c r="AW582" s="369"/>
      <c r="AX582" s="369"/>
      <c r="AY582" s="369"/>
      <c r="AZ582" s="369"/>
      <c r="BA582" s="371"/>
      <c r="BB582" s="448"/>
      <c r="BC582" s="371"/>
      <c r="BD582" s="371"/>
      <c r="BE582" s="371"/>
      <c r="BF582" s="371"/>
      <c r="BG582" s="371"/>
      <c r="BH582" s="371"/>
      <c r="BI582" s="371"/>
      <c r="BJ582" s="371"/>
      <c r="BK582" s="371"/>
      <c r="BL582" s="371"/>
      <c r="BM582" s="371"/>
      <c r="BN582" s="371"/>
      <c r="BO582" s="371"/>
      <c r="BP582" s="371"/>
      <c r="BQ582" s="371"/>
      <c r="BR582" s="371"/>
      <c r="BS582" s="371"/>
      <c r="BT582" s="371"/>
      <c r="BU582" s="371"/>
      <c r="BV582" s="371"/>
      <c r="BW582" s="371"/>
      <c r="BX582" s="371"/>
      <c r="BY582" s="371"/>
      <c r="BZ582" s="372"/>
      <c r="CA582" s="372"/>
      <c r="CB582" s="372"/>
      <c r="CC582" s="372"/>
      <c r="CD582" s="372"/>
      <c r="CE582" s="372"/>
      <c r="CF582" s="372"/>
      <c r="CG582" s="372"/>
      <c r="CH582" s="372"/>
      <c r="CI582" s="372"/>
      <c r="CJ582" s="372"/>
      <c r="CK582" s="372"/>
      <c r="CL582" s="372"/>
      <c r="CM582" s="372"/>
      <c r="CN582" s="372"/>
      <c r="CO582" s="372"/>
      <c r="CP582" s="372"/>
      <c r="CQ582" s="372"/>
      <c r="CR582" s="372"/>
      <c r="CS582" s="372"/>
      <c r="CT582" s="372"/>
      <c r="CU582" s="372"/>
      <c r="CV582" s="372"/>
      <c r="CW582" s="372"/>
      <c r="CX582" s="372"/>
      <c r="CY582" s="372"/>
      <c r="CZ582" s="372"/>
    </row>
    <row r="583" s="376" customFormat="true" ht="25.15" customHeight="true" x14ac:dyDescent="0.2">
      <c r="C583" s="815" t="s">
        <v>540</v>
      </c>
      <c r="D583" s="814"/>
      <c r="E583" s="199">
        <v>-2.1998571865767071E-3</v>
      </c>
      <c r="F583" s="201"/>
      <c r="G583" s="201"/>
      <c r="H583" s="814" t="s">
        <v>504</v>
      </c>
      <c r="I583" s="814"/>
      <c r="J583" s="199">
        <v>4.2885655668090897E-2</v>
      </c>
      <c r="K583" s="201"/>
      <c r="L583" s="201"/>
      <c r="M583" s="814" t="s">
        <v>498</v>
      </c>
      <c r="N583" s="814"/>
      <c r="O583" s="199">
        <v>9.6315190612096518E-3</v>
      </c>
      <c r="P583" s="201"/>
      <c r="Q583" s="201"/>
      <c r="AM583" s="369"/>
      <c r="AN583" s="369"/>
      <c r="AO583" s="369"/>
      <c r="AP583" s="369"/>
      <c r="AQ583" s="369"/>
      <c r="AR583" s="369"/>
      <c r="AS583" s="369"/>
      <c r="AT583" s="369"/>
      <c r="AU583" s="369"/>
      <c r="AV583" s="369"/>
      <c r="AW583" s="369"/>
      <c r="AX583" s="369"/>
      <c r="AY583" s="369"/>
      <c r="AZ583" s="369"/>
      <c r="BA583" s="371"/>
      <c r="BB583" s="448"/>
      <c r="BC583" s="371"/>
      <c r="BD583" s="371"/>
      <c r="BE583" s="371"/>
      <c r="BF583" s="371"/>
      <c r="BG583" s="371"/>
      <c r="BH583" s="371"/>
      <c r="BI583" s="371"/>
      <c r="BJ583" s="371"/>
      <c r="BK583" s="371"/>
      <c r="BL583" s="371"/>
      <c r="BM583" s="371"/>
      <c r="BN583" s="371"/>
      <c r="BO583" s="371"/>
      <c r="BP583" s="371"/>
      <c r="BQ583" s="371"/>
      <c r="BR583" s="371"/>
      <c r="BS583" s="371"/>
      <c r="BT583" s="371"/>
      <c r="BU583" s="371"/>
      <c r="BV583" s="371"/>
      <c r="BW583" s="371"/>
      <c r="BX583" s="371"/>
      <c r="BY583" s="371"/>
      <c r="BZ583" s="372"/>
      <c r="CA583" s="372"/>
      <c r="CB583" s="372"/>
      <c r="CC583" s="372"/>
      <c r="CD583" s="372"/>
      <c r="CE583" s="372"/>
      <c r="CF583" s="372"/>
      <c r="CG583" s="372"/>
      <c r="CH583" s="372"/>
      <c r="CI583" s="372"/>
      <c r="CJ583" s="372"/>
      <c r="CK583" s="372"/>
      <c r="CL583" s="372"/>
      <c r="CM583" s="372"/>
      <c r="CN583" s="372"/>
      <c r="CO583" s="372"/>
      <c r="CP583" s="372"/>
      <c r="CQ583" s="372"/>
      <c r="CR583" s="372"/>
      <c r="CS583" s="372"/>
      <c r="CT583" s="372"/>
      <c r="CU583" s="372"/>
      <c r="CV583" s="372"/>
      <c r="CW583" s="372"/>
      <c r="CX583" s="372"/>
      <c r="CY583" s="372"/>
      <c r="CZ583" s="372"/>
    </row>
    <row r="584" s="376" customFormat="true" ht="25.15" customHeight="true" x14ac:dyDescent="0.2">
      <c r="C584" s="815" t="s">
        <v>494</v>
      </c>
      <c r="D584" s="814"/>
      <c r="E584" s="199">
        <v>-2.7959695892948767E-2</v>
      </c>
      <c r="F584" s="201"/>
      <c r="G584" s="201"/>
      <c r="H584" s="814" t="s">
        <v>502</v>
      </c>
      <c r="I584" s="814"/>
      <c r="J584" s="199">
        <v>2.0999246448945429E-2</v>
      </c>
      <c r="K584" s="201"/>
      <c r="L584" s="201"/>
      <c r="M584" s="814" t="s">
        <v>504</v>
      </c>
      <c r="N584" s="814"/>
      <c r="O584" s="199">
        <v>8.3534296265220416E-3</v>
      </c>
      <c r="P584" s="201"/>
      <c r="Q584" s="201"/>
      <c r="AM584" s="369"/>
      <c r="AN584" s="369"/>
      <c r="AO584" s="369"/>
      <c r="AP584" s="369"/>
      <c r="AQ584" s="369"/>
      <c r="AR584" s="369"/>
      <c r="AS584" s="369"/>
      <c r="AT584" s="369"/>
      <c r="AU584" s="369"/>
      <c r="AV584" s="369"/>
      <c r="AW584" s="369"/>
      <c r="AX584" s="369"/>
      <c r="AY584" s="369"/>
      <c r="AZ584" s="369"/>
      <c r="BA584" s="371"/>
      <c r="BB584" s="448"/>
      <c r="BC584" s="371"/>
      <c r="BD584" s="371"/>
      <c r="BE584" s="371"/>
      <c r="BF584" s="371"/>
      <c r="BG584" s="371"/>
      <c r="BH584" s="371"/>
      <c r="BI584" s="371"/>
      <c r="BJ584" s="371"/>
      <c r="BK584" s="371"/>
      <c r="BL584" s="371"/>
      <c r="BM584" s="371"/>
      <c r="BN584" s="371"/>
      <c r="BO584" s="371"/>
      <c r="BP584" s="371"/>
      <c r="BQ584" s="371"/>
      <c r="BR584" s="371"/>
      <c r="BS584" s="371"/>
      <c r="BT584" s="371"/>
      <c r="BU584" s="371"/>
      <c r="BV584" s="371"/>
      <c r="BW584" s="371"/>
      <c r="BX584" s="371"/>
      <c r="BY584" s="371"/>
      <c r="BZ584" s="372"/>
      <c r="CA584" s="372"/>
      <c r="CB584" s="372"/>
      <c r="CC584" s="372"/>
      <c r="CD584" s="372"/>
      <c r="CE584" s="372"/>
      <c r="CF584" s="372"/>
      <c r="CG584" s="372"/>
      <c r="CH584" s="372"/>
      <c r="CI584" s="372"/>
      <c r="CJ584" s="372"/>
      <c r="CK584" s="372"/>
      <c r="CL584" s="372"/>
      <c r="CM584" s="372"/>
      <c r="CN584" s="372"/>
      <c r="CO584" s="372"/>
      <c r="CP584" s="372"/>
      <c r="CQ584" s="372"/>
      <c r="CR584" s="372"/>
      <c r="CS584" s="372"/>
      <c r="CT584" s="372"/>
      <c r="CU584" s="372"/>
      <c r="CV584" s="372"/>
      <c r="CW584" s="372"/>
      <c r="CX584" s="372"/>
      <c r="CY584" s="372"/>
      <c r="CZ584" s="372"/>
    </row>
    <row r="585" s="376" customFormat="true" ht="25.15" customHeight="true" x14ac:dyDescent="0.2">
      <c r="C585" s="815" t="s">
        <v>547</v>
      </c>
      <c r="D585" s="814"/>
      <c r="E585" s="199">
        <v>7.1684806549163573E-4</v>
      </c>
      <c r="F585" s="201"/>
      <c r="G585" s="201"/>
      <c r="H585" s="814" t="s">
        <v>509</v>
      </c>
      <c r="I585" s="814"/>
      <c r="J585" s="199">
        <v>3.0307956607748186E-2</v>
      </c>
      <c r="K585" s="201"/>
      <c r="L585" s="201"/>
      <c r="M585" s="814" t="s">
        <v>502</v>
      </c>
      <c r="N585" s="814"/>
      <c r="O585" s="199">
        <v>3.3055134341718362E-2</v>
      </c>
      <c r="P585" s="201"/>
      <c r="Q585" s="201"/>
      <c r="AM585" s="369"/>
      <c r="AN585" s="369"/>
      <c r="AO585" s="369"/>
      <c r="AP585" s="369"/>
      <c r="AQ585" s="369"/>
      <c r="AR585" s="369"/>
      <c r="AS585" s="369"/>
      <c r="AT585" s="369"/>
      <c r="AU585" s="369"/>
      <c r="AV585" s="369"/>
      <c r="AW585" s="369"/>
      <c r="AX585" s="369"/>
      <c r="AY585" s="369"/>
      <c r="AZ585" s="369"/>
      <c r="BA585" s="371"/>
      <c r="BB585" s="448"/>
      <c r="BC585" s="371"/>
      <c r="BD585" s="371"/>
      <c r="BE585" s="371"/>
      <c r="BF585" s="371"/>
      <c r="BG585" s="371"/>
      <c r="BH585" s="371"/>
      <c r="BI585" s="371"/>
      <c r="BJ585" s="371"/>
      <c r="BK585" s="371"/>
      <c r="BL585" s="371"/>
      <c r="BM585" s="371"/>
      <c r="BN585" s="371"/>
      <c r="BO585" s="371"/>
      <c r="BP585" s="371"/>
      <c r="BQ585" s="371"/>
      <c r="BR585" s="371"/>
      <c r="BS585" s="371"/>
      <c r="BT585" s="371"/>
      <c r="BU585" s="371"/>
      <c r="BV585" s="371"/>
      <c r="BW585" s="371"/>
      <c r="BX585" s="371"/>
      <c r="BY585" s="371"/>
      <c r="BZ585" s="372"/>
      <c r="CA585" s="372"/>
      <c r="CB585" s="372"/>
      <c r="CC585" s="372"/>
      <c r="CD585" s="372"/>
      <c r="CE585" s="372"/>
      <c r="CF585" s="372"/>
      <c r="CG585" s="372"/>
      <c r="CH585" s="372"/>
      <c r="CI585" s="372"/>
      <c r="CJ585" s="372"/>
      <c r="CK585" s="372"/>
      <c r="CL585" s="372"/>
      <c r="CM585" s="372"/>
      <c r="CN585" s="372"/>
      <c r="CO585" s="372"/>
      <c r="CP585" s="372"/>
      <c r="CQ585" s="372"/>
      <c r="CR585" s="372"/>
      <c r="CS585" s="372"/>
      <c r="CT585" s="372"/>
      <c r="CU585" s="372"/>
      <c r="CV585" s="372"/>
      <c r="CW585" s="372"/>
      <c r="CX585" s="372"/>
      <c r="CY585" s="372"/>
      <c r="CZ585" s="372"/>
    </row>
    <row r="586" s="376" customFormat="true" ht="25.15" customHeight="true" x14ac:dyDescent="0.2">
      <c r="C586" s="815" t="s">
        <v>554</v>
      </c>
      <c r="D586" s="814"/>
      <c r="E586" s="199">
        <v>-8.1322579802017939E-5</v>
      </c>
      <c r="F586" s="201"/>
      <c r="G586" s="201"/>
      <c r="H586" s="814" t="s">
        <v>525</v>
      </c>
      <c r="I586" s="814"/>
      <c r="J586" s="199">
        <v>1.2571845405220411E-2</v>
      </c>
      <c r="K586" s="201"/>
      <c r="L586" s="201"/>
      <c r="M586" s="814" t="s">
        <v>509</v>
      </c>
      <c r="N586" s="814"/>
      <c r="O586" s="199">
        <v>7.1670265711428708E-3</v>
      </c>
      <c r="P586" s="201"/>
      <c r="Q586" s="201"/>
      <c r="AM586" s="369"/>
      <c r="AN586" s="369"/>
      <c r="AO586" s="369"/>
      <c r="AP586" s="369"/>
      <c r="AQ586" s="369"/>
      <c r="AR586" s="369"/>
      <c r="AS586" s="369"/>
      <c r="AT586" s="369"/>
      <c r="AU586" s="369"/>
      <c r="AV586" s="369"/>
      <c r="AW586" s="369"/>
      <c r="AX586" s="369"/>
      <c r="AY586" s="369"/>
      <c r="AZ586" s="369"/>
      <c r="BA586" s="371"/>
      <c r="BB586" s="448"/>
      <c r="BC586" s="371"/>
      <c r="BD586" s="371"/>
      <c r="BE586" s="371"/>
      <c r="BF586" s="371"/>
      <c r="BG586" s="371"/>
      <c r="BH586" s="371"/>
      <c r="BI586" s="371"/>
      <c r="BJ586" s="371"/>
      <c r="BK586" s="371"/>
      <c r="BL586" s="371"/>
      <c r="BM586" s="371"/>
      <c r="BN586" s="371"/>
      <c r="BO586" s="371"/>
      <c r="BP586" s="371"/>
      <c r="BQ586" s="371"/>
      <c r="BR586" s="371"/>
      <c r="BS586" s="371"/>
      <c r="BT586" s="371"/>
      <c r="BU586" s="371"/>
      <c r="BV586" s="371"/>
      <c r="BW586" s="371"/>
      <c r="BX586" s="371"/>
      <c r="BY586" s="371"/>
      <c r="BZ586" s="372"/>
      <c r="CA586" s="372"/>
      <c r="CB586" s="372"/>
      <c r="CC586" s="372"/>
      <c r="CD586" s="372"/>
      <c r="CE586" s="372"/>
      <c r="CF586" s="372"/>
      <c r="CG586" s="372"/>
      <c r="CH586" s="372"/>
      <c r="CI586" s="372"/>
      <c r="CJ586" s="372"/>
      <c r="CK586" s="372"/>
      <c r="CL586" s="372"/>
      <c r="CM586" s="372"/>
      <c r="CN586" s="372"/>
      <c r="CO586" s="372"/>
      <c r="CP586" s="372"/>
      <c r="CQ586" s="372"/>
      <c r="CR586" s="372"/>
      <c r="CS586" s="372"/>
      <c r="CT586" s="372"/>
      <c r="CU586" s="372"/>
      <c r="CV586" s="372"/>
      <c r="CW586" s="372"/>
      <c r="CX586" s="372"/>
      <c r="CY586" s="372"/>
      <c r="CZ586" s="372"/>
    </row>
    <row r="587" s="376" customFormat="true" ht="25.15" customHeight="true" x14ac:dyDescent="0.2">
      <c r="C587" s="815" t="s">
        <v>520</v>
      </c>
      <c r="D587" s="814"/>
      <c r="E587" s="199">
        <v>-5.3926328178471872E-3</v>
      </c>
      <c r="F587" s="201"/>
      <c r="G587" s="201"/>
      <c r="H587" s="814" t="s">
        <v>483</v>
      </c>
      <c r="I587" s="814"/>
      <c r="J587" s="199">
        <v>3.413667334545531E-2</v>
      </c>
      <c r="K587" s="201"/>
      <c r="L587" s="201"/>
      <c r="M587" s="814" t="s">
        <v>525</v>
      </c>
      <c r="N587" s="814"/>
      <c r="O587" s="199">
        <v>5.4032170258284298E-3</v>
      </c>
      <c r="P587" s="201"/>
      <c r="Q587" s="201"/>
      <c r="AM587" s="369"/>
      <c r="AN587" s="369"/>
      <c r="AO587" s="369"/>
      <c r="AP587" s="369"/>
      <c r="AQ587" s="369"/>
      <c r="AR587" s="369"/>
      <c r="AS587" s="369"/>
      <c r="AT587" s="369"/>
      <c r="AU587" s="369"/>
      <c r="AV587" s="369"/>
      <c r="AW587" s="369"/>
      <c r="AX587" s="369"/>
      <c r="AY587" s="369"/>
      <c r="AZ587" s="369"/>
      <c r="BA587" s="371"/>
      <c r="BB587" s="448"/>
      <c r="BC587" s="371"/>
      <c r="BD587" s="371"/>
      <c r="BE587" s="371"/>
      <c r="BF587" s="371"/>
      <c r="BG587" s="371"/>
      <c r="BH587" s="371"/>
      <c r="BI587" s="371"/>
      <c r="BJ587" s="371"/>
      <c r="BK587" s="371"/>
      <c r="BL587" s="371"/>
      <c r="BM587" s="371"/>
      <c r="BN587" s="371"/>
      <c r="BO587" s="371"/>
      <c r="BP587" s="371"/>
      <c r="BQ587" s="371"/>
      <c r="BR587" s="371"/>
      <c r="BS587" s="371"/>
      <c r="BT587" s="371"/>
      <c r="BU587" s="371"/>
      <c r="BV587" s="371"/>
      <c r="BW587" s="371"/>
      <c r="BX587" s="371"/>
      <c r="BY587" s="371"/>
      <c r="BZ587" s="372"/>
      <c r="CA587" s="372"/>
      <c r="CB587" s="372"/>
      <c r="CC587" s="372"/>
      <c r="CD587" s="372"/>
      <c r="CE587" s="372"/>
      <c r="CF587" s="372"/>
      <c r="CG587" s="372"/>
      <c r="CH587" s="372"/>
      <c r="CI587" s="372"/>
      <c r="CJ587" s="372"/>
      <c r="CK587" s="372"/>
      <c r="CL587" s="372"/>
      <c r="CM587" s="372"/>
      <c r="CN587" s="372"/>
      <c r="CO587" s="372"/>
      <c r="CP587" s="372"/>
      <c r="CQ587" s="372"/>
      <c r="CR587" s="372"/>
      <c r="CS587" s="372"/>
      <c r="CT587" s="372"/>
      <c r="CU587" s="372"/>
      <c r="CV587" s="372"/>
      <c r="CW587" s="372"/>
      <c r="CX587" s="372"/>
      <c r="CY587" s="372"/>
      <c r="CZ587" s="372"/>
    </row>
    <row r="588" s="376" customFormat="true" ht="25.15" customHeight="true" x14ac:dyDescent="0.2">
      <c r="C588" s="815" t="s">
        <v>485</v>
      </c>
      <c r="D588" s="814"/>
      <c r="E588" s="199">
        <v>5.2568138375514689E-2</v>
      </c>
      <c r="F588" s="201"/>
      <c r="G588" s="201"/>
      <c r="H588" s="814" t="s">
        <v>519</v>
      </c>
      <c r="I588" s="814"/>
      <c r="J588" s="199">
        <v>2.117529167980663E-2</v>
      </c>
      <c r="K588" s="201"/>
      <c r="L588" s="201"/>
      <c r="M588" s="814" t="s">
        <v>483</v>
      </c>
      <c r="N588" s="814"/>
      <c r="O588" s="199">
        <v>0.11728252872854271</v>
      </c>
      <c r="P588" s="201"/>
      <c r="Q588" s="201"/>
      <c r="AM588" s="369"/>
      <c r="AN588" s="369"/>
      <c r="AO588" s="369"/>
      <c r="AP588" s="369"/>
      <c r="AQ588" s="369"/>
      <c r="AR588" s="369"/>
      <c r="AS588" s="369"/>
      <c r="AT588" s="369"/>
      <c r="AU588" s="369"/>
      <c r="AV588" s="369"/>
      <c r="AW588" s="369"/>
      <c r="AX588" s="369"/>
      <c r="AY588" s="369"/>
      <c r="AZ588" s="369"/>
      <c r="BA588" s="371"/>
      <c r="BB588" s="448"/>
      <c r="BC588" s="371"/>
      <c r="BD588" s="371"/>
      <c r="BE588" s="371"/>
      <c r="BF588" s="371"/>
      <c r="BG588" s="371"/>
      <c r="BH588" s="371"/>
      <c r="BI588" s="371"/>
      <c r="BJ588" s="371"/>
      <c r="BK588" s="371"/>
      <c r="BL588" s="371"/>
      <c r="BM588" s="371"/>
      <c r="BN588" s="371"/>
      <c r="BO588" s="371"/>
      <c r="BP588" s="371"/>
      <c r="BQ588" s="371"/>
      <c r="BR588" s="371"/>
      <c r="BS588" s="371"/>
      <c r="BT588" s="371"/>
      <c r="BU588" s="371"/>
      <c r="BV588" s="371"/>
      <c r="BW588" s="371"/>
      <c r="BX588" s="371"/>
      <c r="BY588" s="371"/>
      <c r="BZ588" s="372"/>
      <c r="CA588" s="372"/>
      <c r="CB588" s="372"/>
      <c r="CC588" s="372"/>
      <c r="CD588" s="372"/>
      <c r="CE588" s="372"/>
      <c r="CF588" s="372"/>
      <c r="CG588" s="372"/>
      <c r="CH588" s="372"/>
      <c r="CI588" s="372"/>
      <c r="CJ588" s="372"/>
      <c r="CK588" s="372"/>
      <c r="CL588" s="372"/>
      <c r="CM588" s="372"/>
      <c r="CN588" s="372"/>
      <c r="CO588" s="372"/>
      <c r="CP588" s="372"/>
      <c r="CQ588" s="372"/>
      <c r="CR588" s="372"/>
      <c r="CS588" s="372"/>
      <c r="CT588" s="372"/>
      <c r="CU588" s="372"/>
      <c r="CV588" s="372"/>
      <c r="CW588" s="372"/>
      <c r="CX588" s="372"/>
      <c r="CY588" s="372"/>
      <c r="CZ588" s="372"/>
    </row>
    <row r="589" s="376" customFormat="true" ht="25.15" customHeight="true" x14ac:dyDescent="0.2">
      <c r="C589" s="815" t="s">
        <v>512</v>
      </c>
      <c r="D589" s="814"/>
      <c r="E589" s="199">
        <v>1.1397122886049649E-2</v>
      </c>
      <c r="F589" s="201"/>
      <c r="G589" s="201"/>
      <c r="H589" s="814" t="s">
        <v>521</v>
      </c>
      <c r="I589" s="814"/>
      <c r="J589" s="199">
        <v>7.4275992350032963E-3</v>
      </c>
      <c r="K589" s="201"/>
      <c r="L589" s="201"/>
      <c r="M589" s="814" t="s">
        <v>519</v>
      </c>
      <c r="N589" s="814"/>
      <c r="O589" s="199">
        <v>2.447463306865928E-4</v>
      </c>
      <c r="P589" s="201"/>
      <c r="Q589" s="201"/>
      <c r="AM589" s="369"/>
      <c r="AN589" s="369"/>
      <c r="AO589" s="369"/>
      <c r="AP589" s="369"/>
      <c r="AQ589" s="369"/>
      <c r="AR589" s="369"/>
      <c r="AS589" s="369"/>
      <c r="AT589" s="369"/>
      <c r="AU589" s="369"/>
      <c r="AV589" s="369"/>
      <c r="AW589" s="369"/>
      <c r="AX589" s="369"/>
      <c r="AY589" s="369"/>
      <c r="AZ589" s="369"/>
      <c r="BA589" s="371"/>
      <c r="BB589" s="448"/>
      <c r="BC589" s="371"/>
      <c r="BD589" s="371"/>
      <c r="BE589" s="371"/>
      <c r="BF589" s="371"/>
      <c r="BG589" s="371"/>
      <c r="BH589" s="371"/>
      <c r="BI589" s="371"/>
      <c r="BJ589" s="371"/>
      <c r="BK589" s="371"/>
      <c r="BL589" s="371"/>
      <c r="BM589" s="371"/>
      <c r="BN589" s="371"/>
      <c r="BO589" s="371"/>
      <c r="BP589" s="371"/>
      <c r="BQ589" s="371"/>
      <c r="BR589" s="371"/>
      <c r="BS589" s="371"/>
      <c r="BT589" s="371"/>
      <c r="BU589" s="371"/>
      <c r="BV589" s="371"/>
      <c r="BW589" s="371"/>
      <c r="BX589" s="371"/>
      <c r="BY589" s="371"/>
      <c r="BZ589" s="372"/>
      <c r="CA589" s="372"/>
      <c r="CB589" s="372"/>
      <c r="CC589" s="372"/>
      <c r="CD589" s="372"/>
      <c r="CE589" s="372"/>
      <c r="CF589" s="372"/>
      <c r="CG589" s="372"/>
      <c r="CH589" s="372"/>
      <c r="CI589" s="372"/>
      <c r="CJ589" s="372"/>
      <c r="CK589" s="372"/>
      <c r="CL589" s="372"/>
      <c r="CM589" s="372"/>
      <c r="CN589" s="372"/>
      <c r="CO589" s="372"/>
      <c r="CP589" s="372"/>
      <c r="CQ589" s="372"/>
      <c r="CR589" s="372"/>
      <c r="CS589" s="372"/>
      <c r="CT589" s="372"/>
      <c r="CU589" s="372"/>
      <c r="CV589" s="372"/>
      <c r="CW589" s="372"/>
      <c r="CX589" s="372"/>
      <c r="CY589" s="372"/>
      <c r="CZ589" s="372"/>
    </row>
    <row r="590" s="376" customFormat="true" ht="25.15" customHeight="true" x14ac:dyDescent="0.2">
      <c r="C590" s="815" t="s">
        <v>507</v>
      </c>
      <c r="D590" s="814"/>
      <c r="E590" s="199">
        <v>1.7702250671324561E-2</v>
      </c>
      <c r="F590" s="201"/>
      <c r="G590" s="201"/>
      <c r="H590" s="814" t="s">
        <v>487</v>
      </c>
      <c r="I590" s="814"/>
      <c r="J590" s="199">
        <v>1.0792375523177111E-2</v>
      </c>
      <c r="K590" s="201"/>
      <c r="L590" s="201"/>
      <c r="M590" s="814" t="s">
        <v>521</v>
      </c>
      <c r="N590" s="814"/>
      <c r="O590" s="199">
        <v>9.8473153969995311E-3</v>
      </c>
      <c r="P590" s="201"/>
      <c r="Q590" s="201"/>
      <c r="AM590" s="369"/>
      <c r="AN590" s="369"/>
      <c r="AO590" s="369"/>
      <c r="AP590" s="369"/>
      <c r="AQ590" s="369"/>
      <c r="AR590" s="369"/>
      <c r="AS590" s="369"/>
      <c r="AT590" s="369"/>
      <c r="AU590" s="369"/>
      <c r="AV590" s="369"/>
      <c r="AW590" s="369"/>
      <c r="AX590" s="369"/>
      <c r="AY590" s="369"/>
      <c r="AZ590" s="369"/>
      <c r="BA590" s="371"/>
      <c r="BB590" s="448"/>
      <c r="BC590" s="371"/>
      <c r="BD590" s="371"/>
      <c r="BE590" s="371"/>
      <c r="BF590" s="371"/>
      <c r="BG590" s="371"/>
      <c r="BH590" s="371"/>
      <c r="BI590" s="371"/>
      <c r="BJ590" s="371"/>
      <c r="BK590" s="371"/>
      <c r="BL590" s="371"/>
      <c r="BM590" s="371"/>
      <c r="BN590" s="371"/>
      <c r="BO590" s="371"/>
      <c r="BP590" s="371"/>
      <c r="BQ590" s="371"/>
      <c r="BR590" s="371"/>
      <c r="BS590" s="371"/>
      <c r="BT590" s="371"/>
      <c r="BU590" s="371"/>
      <c r="BV590" s="371"/>
      <c r="BW590" s="371"/>
      <c r="BX590" s="371"/>
      <c r="BY590" s="371"/>
      <c r="BZ590" s="372"/>
      <c r="CA590" s="372"/>
      <c r="CB590" s="372"/>
      <c r="CC590" s="372"/>
      <c r="CD590" s="372"/>
      <c r="CE590" s="372"/>
      <c r="CF590" s="372"/>
      <c r="CG590" s="372"/>
      <c r="CH590" s="372"/>
      <c r="CI590" s="372"/>
      <c r="CJ590" s="372"/>
      <c r="CK590" s="372"/>
      <c r="CL590" s="372"/>
      <c r="CM590" s="372"/>
      <c r="CN590" s="372"/>
      <c r="CO590" s="372"/>
      <c r="CP590" s="372"/>
      <c r="CQ590" s="372"/>
      <c r="CR590" s="372"/>
      <c r="CS590" s="372"/>
      <c r="CT590" s="372"/>
      <c r="CU590" s="372"/>
      <c r="CV590" s="372"/>
      <c r="CW590" s="372"/>
      <c r="CX590" s="372"/>
      <c r="CY590" s="372"/>
      <c r="CZ590" s="372"/>
    </row>
    <row r="591" s="376" customFormat="true" ht="25.15" customHeight="true" x14ac:dyDescent="0.2">
      <c r="C591" s="815" t="s">
        <v>482</v>
      </c>
      <c r="D591" s="814"/>
      <c r="E591" s="199">
        <v>6.1552462962322592E-2</v>
      </c>
      <c r="F591" s="201"/>
      <c r="G591" s="201"/>
      <c r="H591" s="814" t="s">
        <v>501</v>
      </c>
      <c r="I591" s="814"/>
      <c r="J591" s="199">
        <v>5.0172356722059538E-2</v>
      </c>
      <c r="K591" s="201"/>
      <c r="L591" s="201"/>
      <c r="M591" s="814" t="s">
        <v>487</v>
      </c>
      <c r="N591" s="814"/>
      <c r="O591" s="199">
        <v>7.6987467947449081E-2</v>
      </c>
      <c r="P591" s="201"/>
      <c r="Q591" s="201"/>
      <c r="AM591" s="369"/>
      <c r="AN591" s="369"/>
      <c r="AO591" s="369"/>
      <c r="AP591" s="369"/>
      <c r="AQ591" s="369"/>
      <c r="AR591" s="369"/>
      <c r="AS591" s="369"/>
      <c r="AT591" s="369"/>
      <c r="AU591" s="369"/>
      <c r="AV591" s="369"/>
      <c r="AW591" s="369"/>
      <c r="AX591" s="369"/>
      <c r="AY591" s="369"/>
      <c r="AZ591" s="369"/>
      <c r="BA591" s="371"/>
      <c r="BB591" s="448"/>
      <c r="BC591" s="371"/>
      <c r="BD591" s="371"/>
      <c r="BE591" s="371"/>
      <c r="BF591" s="371"/>
      <c r="BG591" s="371"/>
      <c r="BH591" s="371"/>
      <c r="BI591" s="371"/>
      <c r="BJ591" s="371"/>
      <c r="BK591" s="371"/>
      <c r="BL591" s="371"/>
      <c r="BM591" s="371"/>
      <c r="BN591" s="371"/>
      <c r="BO591" s="371"/>
      <c r="BP591" s="371"/>
      <c r="BQ591" s="371"/>
      <c r="BR591" s="371"/>
      <c r="BS591" s="371"/>
      <c r="BT591" s="371"/>
      <c r="BU591" s="371"/>
      <c r="BV591" s="371"/>
      <c r="BW591" s="371"/>
      <c r="BX591" s="371"/>
      <c r="BY591" s="371"/>
      <c r="BZ591" s="372"/>
      <c r="CA591" s="372"/>
      <c r="CB591" s="372"/>
      <c r="CC591" s="372"/>
      <c r="CD591" s="372"/>
      <c r="CE591" s="372"/>
      <c r="CF591" s="372"/>
      <c r="CG591" s="372"/>
      <c r="CH591" s="372"/>
      <c r="CI591" s="372"/>
      <c r="CJ591" s="372"/>
      <c r="CK591" s="372"/>
      <c r="CL591" s="372"/>
      <c r="CM591" s="372"/>
      <c r="CN591" s="372"/>
      <c r="CO591" s="372"/>
      <c r="CP591" s="372"/>
      <c r="CQ591" s="372"/>
      <c r="CR591" s="372"/>
      <c r="CS591" s="372"/>
      <c r="CT591" s="372"/>
      <c r="CU591" s="372"/>
      <c r="CV591" s="372"/>
      <c r="CW591" s="372"/>
      <c r="CX591" s="372"/>
      <c r="CY591" s="372"/>
      <c r="CZ591" s="372"/>
    </row>
    <row r="592" s="376" customFormat="true" ht="25.15" customHeight="true" x14ac:dyDescent="0.2">
      <c r="C592" s="815" t="s">
        <v>480</v>
      </c>
      <c r="D592" s="814"/>
      <c r="E592" s="199">
        <v>5.2856046141160585E-3</v>
      </c>
      <c r="F592" s="201"/>
      <c r="G592" s="201"/>
      <c r="H592" s="814" t="s">
        <v>533</v>
      </c>
      <c r="I592" s="814"/>
      <c r="J592" s="199">
        <v>2.235884315666728E-3</v>
      </c>
      <c r="K592" s="201"/>
      <c r="L592" s="201"/>
      <c r="M592" s="814" t="s">
        <v>501</v>
      </c>
      <c r="N592" s="814"/>
      <c r="O592" s="199">
        <v>2.818825645293602E-3</v>
      </c>
      <c r="P592" s="201"/>
      <c r="Q592" s="201"/>
      <c r="AM592" s="369"/>
      <c r="AN592" s="369"/>
      <c r="AO592" s="369"/>
      <c r="AP592" s="369"/>
      <c r="AQ592" s="369"/>
      <c r="AR592" s="369"/>
      <c r="AS592" s="369"/>
      <c r="AT592" s="369"/>
      <c r="AU592" s="369"/>
      <c r="AV592" s="369"/>
      <c r="AW592" s="369"/>
      <c r="AX592" s="369"/>
      <c r="AY592" s="369"/>
      <c r="AZ592" s="369"/>
      <c r="BA592" s="371"/>
      <c r="BB592" s="448"/>
      <c r="BC592" s="371"/>
      <c r="BD592" s="371"/>
      <c r="BE592" s="371"/>
      <c r="BF592" s="371"/>
      <c r="BG592" s="371"/>
      <c r="BH592" s="371"/>
      <c r="BI592" s="371"/>
      <c r="BJ592" s="371"/>
      <c r="BK592" s="371"/>
      <c r="BL592" s="371"/>
      <c r="BM592" s="371"/>
      <c r="BN592" s="371"/>
      <c r="BO592" s="371"/>
      <c r="BP592" s="371"/>
      <c r="BQ592" s="371"/>
      <c r="BR592" s="371"/>
      <c r="BS592" s="371"/>
      <c r="BT592" s="371"/>
      <c r="BU592" s="371"/>
      <c r="BV592" s="371"/>
      <c r="BW592" s="371"/>
      <c r="BX592" s="371"/>
      <c r="BY592" s="371"/>
      <c r="BZ592" s="372"/>
      <c r="CA592" s="372"/>
      <c r="CB592" s="372"/>
      <c r="CC592" s="372"/>
      <c r="CD592" s="372"/>
      <c r="CE592" s="372"/>
      <c r="CF592" s="372"/>
      <c r="CG592" s="372"/>
      <c r="CH592" s="372"/>
      <c r="CI592" s="372"/>
      <c r="CJ592" s="372"/>
      <c r="CK592" s="372"/>
      <c r="CL592" s="372"/>
      <c r="CM592" s="372"/>
      <c r="CN592" s="372"/>
      <c r="CO592" s="372"/>
      <c r="CP592" s="372"/>
      <c r="CQ592" s="372"/>
      <c r="CR592" s="372"/>
      <c r="CS592" s="372"/>
      <c r="CT592" s="372"/>
      <c r="CU592" s="372"/>
      <c r="CV592" s="372"/>
      <c r="CW592" s="372"/>
      <c r="CX592" s="372"/>
      <c r="CY592" s="372"/>
      <c r="CZ592" s="372"/>
    </row>
    <row r="593" s="376" customFormat="true" ht="25.15" customHeight="true" x14ac:dyDescent="0.2">
      <c r="C593" s="815" t="s">
        <v>545</v>
      </c>
      <c r="D593" s="814"/>
      <c r="E593" s="199">
        <v>-5.0444612603056064E-4</v>
      </c>
      <c r="F593" s="201"/>
      <c r="G593" s="201"/>
      <c r="H593" s="814" t="s">
        <v>506</v>
      </c>
      <c r="I593" s="814"/>
      <c r="J593" s="199">
        <v>2.5083768208603485E-3</v>
      </c>
      <c r="K593" s="201"/>
      <c r="L593" s="201"/>
      <c r="M593" s="814" t="s">
        <v>533</v>
      </c>
      <c r="N593" s="814"/>
      <c r="O593" s="199">
        <v>5.6557916038878081E-3</v>
      </c>
      <c r="P593" s="201"/>
      <c r="Q593" s="201"/>
      <c r="AM593" s="369"/>
      <c r="AN593" s="369"/>
      <c r="AO593" s="369"/>
      <c r="AP593" s="369"/>
      <c r="AQ593" s="369"/>
      <c r="AR593" s="369"/>
      <c r="AS593" s="369"/>
      <c r="AT593" s="369"/>
      <c r="AU593" s="369"/>
      <c r="AV593" s="369"/>
      <c r="AW593" s="369"/>
      <c r="AX593" s="369"/>
      <c r="AY593" s="369"/>
      <c r="AZ593" s="369"/>
      <c r="BA593" s="371"/>
      <c r="BB593" s="448"/>
      <c r="BC593" s="371"/>
      <c r="BD593" s="371"/>
      <c r="BE593" s="371"/>
      <c r="BF593" s="371"/>
      <c r="BG593" s="371"/>
      <c r="BH593" s="371"/>
      <c r="BI593" s="371"/>
      <c r="BJ593" s="371"/>
      <c r="BK593" s="371"/>
      <c r="BL593" s="371"/>
      <c r="BM593" s="371"/>
      <c r="BN593" s="371"/>
      <c r="BO593" s="371"/>
      <c r="BP593" s="371"/>
      <c r="BQ593" s="371"/>
      <c r="BR593" s="371"/>
      <c r="BS593" s="371"/>
      <c r="BT593" s="371"/>
      <c r="BU593" s="371"/>
      <c r="BV593" s="371"/>
      <c r="BW593" s="371"/>
      <c r="BX593" s="371"/>
      <c r="BY593" s="371"/>
      <c r="BZ593" s="372"/>
      <c r="CA593" s="372"/>
      <c r="CB593" s="372"/>
      <c r="CC593" s="372"/>
      <c r="CD593" s="372"/>
      <c r="CE593" s="372"/>
      <c r="CF593" s="372"/>
      <c r="CG593" s="372"/>
      <c r="CH593" s="372"/>
      <c r="CI593" s="372"/>
      <c r="CJ593" s="372"/>
      <c r="CK593" s="372"/>
      <c r="CL593" s="372"/>
      <c r="CM593" s="372"/>
      <c r="CN593" s="372"/>
      <c r="CO593" s="372"/>
      <c r="CP593" s="372"/>
      <c r="CQ593" s="372"/>
      <c r="CR593" s="372"/>
      <c r="CS593" s="372"/>
      <c r="CT593" s="372"/>
      <c r="CU593" s="372"/>
      <c r="CV593" s="372"/>
      <c r="CW593" s="372"/>
      <c r="CX593" s="372"/>
      <c r="CY593" s="372"/>
      <c r="CZ593" s="372"/>
    </row>
    <row r="594" s="376" customFormat="true" ht="25.15" customHeight="true" x14ac:dyDescent="0.2">
      <c r="C594" s="815" t="s">
        <v>551</v>
      </c>
      <c r="D594" s="814"/>
      <c r="E594" s="199">
        <v>-4.5382970336070751E-4</v>
      </c>
      <c r="F594" s="201"/>
      <c r="G594" s="201"/>
      <c r="H594" s="814" t="s">
        <v>556</v>
      </c>
      <c r="I594" s="814"/>
      <c r="J594" s="199">
        <v>4.1903076271054281E-4</v>
      </c>
      <c r="K594" s="201"/>
      <c r="L594" s="201"/>
      <c r="M594" s="814" t="s">
        <v>506</v>
      </c>
      <c r="N594" s="814"/>
      <c r="O594" s="199">
        <v>2.7834588557966521E-2</v>
      </c>
      <c r="P594" s="201"/>
      <c r="Q594" s="201"/>
      <c r="AM594" s="369"/>
      <c r="AN594" s="369"/>
      <c r="AO594" s="369"/>
      <c r="AP594" s="369"/>
      <c r="AQ594" s="369"/>
      <c r="AR594" s="369"/>
      <c r="AS594" s="369"/>
      <c r="AT594" s="369"/>
      <c r="AU594" s="369"/>
      <c r="AV594" s="369"/>
      <c r="AW594" s="369"/>
      <c r="AX594" s="369"/>
      <c r="AY594" s="369"/>
      <c r="AZ594" s="369"/>
      <c r="BA594" s="371"/>
      <c r="BB594" s="448"/>
      <c r="BC594" s="371"/>
      <c r="BD594" s="371"/>
      <c r="BE594" s="371"/>
      <c r="BF594" s="371"/>
      <c r="BG594" s="371"/>
      <c r="BH594" s="371"/>
      <c r="BI594" s="371"/>
      <c r="BJ594" s="371"/>
      <c r="BK594" s="371"/>
      <c r="BL594" s="371"/>
      <c r="BM594" s="371"/>
      <c r="BN594" s="371"/>
      <c r="BO594" s="371"/>
      <c r="BP594" s="371"/>
      <c r="BQ594" s="371"/>
      <c r="BR594" s="371"/>
      <c r="BS594" s="371"/>
      <c r="BT594" s="371"/>
      <c r="BU594" s="371"/>
      <c r="BV594" s="371"/>
      <c r="BW594" s="371"/>
      <c r="BX594" s="371"/>
      <c r="BY594" s="371"/>
      <c r="BZ594" s="372"/>
      <c r="CA594" s="372"/>
      <c r="CB594" s="372"/>
      <c r="CC594" s="372"/>
      <c r="CD594" s="372"/>
      <c r="CE594" s="372"/>
      <c r="CF594" s="372"/>
      <c r="CG594" s="372"/>
      <c r="CH594" s="372"/>
      <c r="CI594" s="372"/>
      <c r="CJ594" s="372"/>
      <c r="CK594" s="372"/>
      <c r="CL594" s="372"/>
      <c r="CM594" s="372"/>
      <c r="CN594" s="372"/>
      <c r="CO594" s="372"/>
      <c r="CP594" s="372"/>
      <c r="CQ594" s="372"/>
      <c r="CR594" s="372"/>
      <c r="CS594" s="372"/>
      <c r="CT594" s="372"/>
      <c r="CU594" s="372"/>
      <c r="CV594" s="372"/>
      <c r="CW594" s="372"/>
      <c r="CX594" s="372"/>
      <c r="CY594" s="372"/>
      <c r="CZ594" s="372"/>
    </row>
    <row r="595" s="376" customFormat="true" ht="25.15" customHeight="true" x14ac:dyDescent="0.2">
      <c r="C595" s="815" t="s">
        <v>537</v>
      </c>
      <c r="D595" s="814"/>
      <c r="E595" s="199">
        <v>-2.9037564766482911E-3</v>
      </c>
      <c r="F595" s="201"/>
      <c r="G595" s="201"/>
      <c r="H595" s="814" t="s">
        <v>557</v>
      </c>
      <c r="I595" s="814"/>
      <c r="J595" s="199">
        <v>5.0679104687662951E-5</v>
      </c>
      <c r="K595" s="201"/>
      <c r="L595" s="201"/>
      <c r="M595" s="814" t="s">
        <v>556</v>
      </c>
      <c r="N595" s="814"/>
      <c r="O595" s="199">
        <v>1.7436457224741423E-6</v>
      </c>
      <c r="P595" s="201"/>
      <c r="Q595" s="201"/>
      <c r="AM595" s="369"/>
      <c r="AN595" s="369"/>
      <c r="AO595" s="369"/>
      <c r="AP595" s="369"/>
      <c r="AQ595" s="369"/>
      <c r="AR595" s="369"/>
      <c r="AS595" s="369"/>
      <c r="AT595" s="369"/>
      <c r="AU595" s="369"/>
      <c r="AV595" s="369"/>
      <c r="AW595" s="369"/>
      <c r="AX595" s="369"/>
      <c r="AY595" s="369"/>
      <c r="AZ595" s="369"/>
      <c r="BA595" s="371"/>
      <c r="BB595" s="448"/>
      <c r="BC595" s="371"/>
      <c r="BD595" s="371"/>
      <c r="BE595" s="371"/>
      <c r="BF595" s="371"/>
      <c r="BG595" s="371"/>
      <c r="BH595" s="371"/>
      <c r="BI595" s="371"/>
      <c r="BJ595" s="371"/>
      <c r="BK595" s="371"/>
      <c r="BL595" s="371"/>
      <c r="BM595" s="371"/>
      <c r="BN595" s="371"/>
      <c r="BO595" s="371"/>
      <c r="BP595" s="371"/>
      <c r="BQ595" s="371"/>
      <c r="BR595" s="371"/>
      <c r="BS595" s="371"/>
      <c r="BT595" s="371"/>
      <c r="BU595" s="371"/>
      <c r="BV595" s="371"/>
      <c r="BW595" s="371"/>
      <c r="BX595" s="371"/>
      <c r="BY595" s="371"/>
      <c r="BZ595" s="372"/>
      <c r="CA595" s="372"/>
      <c r="CB595" s="372"/>
      <c r="CC595" s="372"/>
      <c r="CD595" s="372"/>
      <c r="CE595" s="372"/>
      <c r="CF595" s="372"/>
      <c r="CG595" s="372"/>
      <c r="CH595" s="372"/>
      <c r="CI595" s="372"/>
      <c r="CJ595" s="372"/>
      <c r="CK595" s="372"/>
      <c r="CL595" s="372"/>
      <c r="CM595" s="372"/>
      <c r="CN595" s="372"/>
      <c r="CO595" s="372"/>
      <c r="CP595" s="372"/>
      <c r="CQ595" s="372"/>
      <c r="CR595" s="372"/>
      <c r="CS595" s="372"/>
      <c r="CT595" s="372"/>
      <c r="CU595" s="372"/>
      <c r="CV595" s="372"/>
      <c r="CW595" s="372"/>
      <c r="CX595" s="372"/>
      <c r="CY595" s="372"/>
      <c r="CZ595" s="372"/>
    </row>
    <row r="596" s="376" customFormat="true" ht="25.15" customHeight="true" x14ac:dyDescent="0.2">
      <c r="C596" s="815" t="s">
        <v>464</v>
      </c>
      <c r="D596" s="814"/>
      <c r="E596" s="199">
        <v>-6.587820151251049E-2</v>
      </c>
      <c r="F596" s="201"/>
      <c r="G596" s="201"/>
      <c r="H596" s="814" t="s">
        <v>535</v>
      </c>
      <c r="I596" s="814"/>
      <c r="J596" s="199">
        <v>6.6737771938456104E-5</v>
      </c>
      <c r="K596" s="201"/>
      <c r="L596" s="201"/>
      <c r="M596" s="814" t="s">
        <v>557</v>
      </c>
      <c r="N596" s="814"/>
      <c r="O596" s="199">
        <v>6.532972487640407E-5</v>
      </c>
      <c r="P596" s="201"/>
      <c r="Q596" s="201"/>
      <c r="AM596" s="369"/>
      <c r="AN596" s="369"/>
      <c r="AO596" s="369"/>
      <c r="AP596" s="369"/>
      <c r="AQ596" s="369"/>
      <c r="AR596" s="369"/>
      <c r="AS596" s="369"/>
      <c r="AT596" s="369"/>
      <c r="AU596" s="369"/>
      <c r="AV596" s="369"/>
      <c r="AW596" s="369"/>
      <c r="AX596" s="369"/>
      <c r="AY596" s="369"/>
      <c r="AZ596" s="369"/>
      <c r="BA596" s="371"/>
      <c r="BB596" s="448"/>
      <c r="BC596" s="371"/>
      <c r="BD596" s="371"/>
      <c r="BE596" s="371"/>
      <c r="BF596" s="371"/>
      <c r="BG596" s="371"/>
      <c r="BH596" s="371"/>
      <c r="BI596" s="371"/>
      <c r="BJ596" s="371"/>
      <c r="BK596" s="371"/>
      <c r="BL596" s="371"/>
      <c r="BM596" s="371"/>
      <c r="BN596" s="371"/>
      <c r="BO596" s="371"/>
      <c r="BP596" s="371"/>
      <c r="BQ596" s="371"/>
      <c r="BR596" s="371"/>
      <c r="BS596" s="371"/>
      <c r="BT596" s="371"/>
      <c r="BU596" s="371"/>
      <c r="BV596" s="371"/>
      <c r="BW596" s="371"/>
      <c r="BX596" s="371"/>
      <c r="BY596" s="371"/>
      <c r="BZ596" s="372"/>
      <c r="CA596" s="372"/>
      <c r="CB596" s="372"/>
      <c r="CC596" s="372"/>
      <c r="CD596" s="372"/>
      <c r="CE596" s="372"/>
      <c r="CF596" s="372"/>
      <c r="CG596" s="372"/>
      <c r="CH596" s="372"/>
      <c r="CI596" s="372"/>
      <c r="CJ596" s="372"/>
      <c r="CK596" s="372"/>
      <c r="CL596" s="372"/>
      <c r="CM596" s="372"/>
      <c r="CN596" s="372"/>
      <c r="CO596" s="372"/>
      <c r="CP596" s="372"/>
      <c r="CQ596" s="372"/>
      <c r="CR596" s="372"/>
      <c r="CS596" s="372"/>
      <c r="CT596" s="372"/>
      <c r="CU596" s="372"/>
      <c r="CV596" s="372"/>
      <c r="CW596" s="372"/>
      <c r="CX596" s="372"/>
      <c r="CY596" s="372"/>
      <c r="CZ596" s="372"/>
    </row>
    <row r="597" s="376" customFormat="true" ht="25.15" customHeight="true" x14ac:dyDescent="0.2">
      <c r="C597" s="815" t="s">
        <v>479</v>
      </c>
      <c r="D597" s="814"/>
      <c r="E597" s="199">
        <v>-4.0652825680021895E-3</v>
      </c>
      <c r="F597" s="201"/>
      <c r="G597" s="201"/>
      <c r="H597" s="814" t="s">
        <v>527</v>
      </c>
      <c r="I597" s="814"/>
      <c r="J597" s="199">
        <v>7.57091831742114E-3</v>
      </c>
      <c r="K597" s="201"/>
      <c r="L597" s="201"/>
      <c r="M597" s="814" t="s">
        <v>535</v>
      </c>
      <c r="N597" s="814"/>
      <c r="O597" s="199">
        <v>4.9472023209168273E-3</v>
      </c>
      <c r="P597" s="201"/>
      <c r="Q597" s="201"/>
      <c r="AM597" s="369"/>
      <c r="AN597" s="369"/>
      <c r="AO597" s="369"/>
      <c r="AP597" s="369"/>
      <c r="AQ597" s="369"/>
      <c r="AR597" s="369"/>
      <c r="AS597" s="369"/>
      <c r="AT597" s="369"/>
      <c r="AU597" s="369"/>
      <c r="AV597" s="369"/>
      <c r="AW597" s="369"/>
      <c r="AX597" s="369"/>
      <c r="AY597" s="369"/>
      <c r="AZ597" s="369"/>
      <c r="BA597" s="371"/>
      <c r="BB597" s="448"/>
      <c r="BC597" s="371"/>
      <c r="BD597" s="371"/>
      <c r="BE597" s="371"/>
      <c r="BF597" s="371"/>
      <c r="BG597" s="371"/>
      <c r="BH597" s="371"/>
      <c r="BI597" s="371"/>
      <c r="BJ597" s="371"/>
      <c r="BK597" s="371"/>
      <c r="BL597" s="371"/>
      <c r="BM597" s="371"/>
      <c r="BN597" s="371"/>
      <c r="BO597" s="371"/>
      <c r="BP597" s="371"/>
      <c r="BQ597" s="371"/>
      <c r="BR597" s="371"/>
      <c r="BS597" s="371"/>
      <c r="BT597" s="371"/>
      <c r="BU597" s="371"/>
      <c r="BV597" s="371"/>
      <c r="BW597" s="371"/>
      <c r="BX597" s="371"/>
      <c r="BY597" s="371"/>
      <c r="BZ597" s="372"/>
      <c r="CA597" s="372"/>
      <c r="CB597" s="372"/>
      <c r="CC597" s="372"/>
      <c r="CD597" s="372"/>
      <c r="CE597" s="372"/>
      <c r="CF597" s="372"/>
      <c r="CG597" s="372"/>
      <c r="CH597" s="372"/>
      <c r="CI597" s="372"/>
      <c r="CJ597" s="372"/>
      <c r="CK597" s="372"/>
      <c r="CL597" s="372"/>
      <c r="CM597" s="372"/>
      <c r="CN597" s="372"/>
      <c r="CO597" s="372"/>
      <c r="CP597" s="372"/>
      <c r="CQ597" s="372"/>
      <c r="CR597" s="372"/>
      <c r="CS597" s="372"/>
      <c r="CT597" s="372"/>
      <c r="CU597" s="372"/>
      <c r="CV597" s="372"/>
      <c r="CW597" s="372"/>
      <c r="CX597" s="372"/>
      <c r="CY597" s="372"/>
      <c r="CZ597" s="372"/>
    </row>
    <row r="598" s="376" customFormat="true" ht="25.15" customHeight="true" x14ac:dyDescent="0.2">
      <c r="C598" s="815" t="s">
        <v>515</v>
      </c>
      <c r="D598" s="814"/>
      <c r="E598" s="199">
        <v>-9.4472783698709064E-3</v>
      </c>
      <c r="F598" s="201"/>
      <c r="G598" s="201"/>
      <c r="H598" s="814" t="s">
        <v>539</v>
      </c>
      <c r="I598" s="814"/>
      <c r="J598" s="199">
        <v>4.3114599933981373E-3</v>
      </c>
      <c r="K598" s="201"/>
      <c r="L598" s="201"/>
      <c r="M598" s="814" t="s">
        <v>527</v>
      </c>
      <c r="N598" s="814"/>
      <c r="O598" s="199">
        <v>7.1030964097014522E-3</v>
      </c>
      <c r="P598" s="201"/>
      <c r="Q598" s="201"/>
      <c r="AM598" s="369"/>
      <c r="AN598" s="369"/>
      <c r="AO598" s="369"/>
      <c r="AP598" s="369"/>
      <c r="AQ598" s="369"/>
      <c r="AR598" s="369"/>
      <c r="AS598" s="369"/>
      <c r="AT598" s="369"/>
      <c r="AU598" s="369"/>
      <c r="AV598" s="369"/>
      <c r="AW598" s="369"/>
      <c r="AX598" s="369"/>
      <c r="AY598" s="369"/>
      <c r="AZ598" s="369"/>
      <c r="BA598" s="371"/>
      <c r="BB598" s="448"/>
      <c r="BC598" s="371"/>
      <c r="BD598" s="371"/>
      <c r="BE598" s="371"/>
      <c r="BF598" s="371"/>
      <c r="BG598" s="371"/>
      <c r="BH598" s="371"/>
      <c r="BI598" s="371"/>
      <c r="BJ598" s="371"/>
      <c r="BK598" s="371"/>
      <c r="BL598" s="371"/>
      <c r="BM598" s="371"/>
      <c r="BN598" s="371"/>
      <c r="BO598" s="371"/>
      <c r="BP598" s="371"/>
      <c r="BQ598" s="371"/>
      <c r="BR598" s="371"/>
      <c r="BS598" s="371"/>
      <c r="BT598" s="371"/>
      <c r="BU598" s="371"/>
      <c r="BV598" s="371"/>
      <c r="BW598" s="371"/>
      <c r="BX598" s="371"/>
      <c r="BY598" s="371"/>
      <c r="BZ598" s="372"/>
      <c r="CA598" s="372"/>
      <c r="CB598" s="372"/>
      <c r="CC598" s="372"/>
      <c r="CD598" s="372"/>
      <c r="CE598" s="372"/>
      <c r="CF598" s="372"/>
      <c r="CG598" s="372"/>
      <c r="CH598" s="372"/>
      <c r="CI598" s="372"/>
      <c r="CJ598" s="372"/>
      <c r="CK598" s="372"/>
      <c r="CL598" s="372"/>
      <c r="CM598" s="372"/>
      <c r="CN598" s="372"/>
      <c r="CO598" s="372"/>
      <c r="CP598" s="372"/>
      <c r="CQ598" s="372"/>
      <c r="CR598" s="372"/>
      <c r="CS598" s="372"/>
      <c r="CT598" s="372"/>
      <c r="CU598" s="372"/>
      <c r="CV598" s="372"/>
      <c r="CW598" s="372"/>
      <c r="CX598" s="372"/>
      <c r="CY598" s="372"/>
      <c r="CZ598" s="372"/>
    </row>
    <row r="599" s="376" customFormat="true" ht="25.15" customHeight="true" x14ac:dyDescent="0.2">
      <c r="C599" s="815" t="s">
        <v>522</v>
      </c>
      <c r="D599" s="814"/>
      <c r="E599" s="199">
        <v>-4.7917358885664228E-3</v>
      </c>
      <c r="F599" s="201"/>
      <c r="G599" s="201"/>
      <c r="H599" s="814" t="s">
        <v>511</v>
      </c>
      <c r="I599" s="814"/>
      <c r="J599" s="199">
        <v>2.2511791547706373E-2</v>
      </c>
      <c r="K599" s="201"/>
      <c r="L599" s="201"/>
      <c r="M599" s="814" t="s">
        <v>539</v>
      </c>
      <c r="N599" s="814"/>
      <c r="O599" s="199">
        <v>3.8548200668000812E-3</v>
      </c>
      <c r="P599" s="201"/>
      <c r="Q599" s="201"/>
      <c r="AM599" s="369"/>
      <c r="AN599" s="369"/>
      <c r="AO599" s="369"/>
      <c r="AP599" s="369"/>
      <c r="AQ599" s="369"/>
      <c r="AR599" s="369"/>
      <c r="AS599" s="369"/>
      <c r="AT599" s="369"/>
      <c r="AU599" s="369"/>
      <c r="AV599" s="369"/>
      <c r="AW599" s="369"/>
      <c r="AX599" s="369"/>
      <c r="AY599" s="369"/>
      <c r="AZ599" s="369"/>
      <c r="BA599" s="371"/>
      <c r="BB599" s="448"/>
      <c r="BC599" s="371"/>
      <c r="BD599" s="371"/>
      <c r="BE599" s="371"/>
      <c r="BF599" s="371"/>
      <c r="BG599" s="371"/>
      <c r="BH599" s="371"/>
      <c r="BI599" s="371"/>
      <c r="BJ599" s="371"/>
      <c r="BK599" s="371"/>
      <c r="BL599" s="371"/>
      <c r="BM599" s="371"/>
      <c r="BN599" s="371"/>
      <c r="BO599" s="371"/>
      <c r="BP599" s="371"/>
      <c r="BQ599" s="371"/>
      <c r="BR599" s="371"/>
      <c r="BS599" s="371"/>
      <c r="BT599" s="371"/>
      <c r="BU599" s="371"/>
      <c r="BV599" s="371"/>
      <c r="BW599" s="371"/>
      <c r="BX599" s="371"/>
      <c r="BY599" s="371"/>
      <c r="BZ599" s="372"/>
      <c r="CA599" s="372"/>
      <c r="CB599" s="372"/>
      <c r="CC599" s="372"/>
      <c r="CD599" s="372"/>
      <c r="CE599" s="372"/>
      <c r="CF599" s="372"/>
      <c r="CG599" s="372"/>
      <c r="CH599" s="372"/>
      <c r="CI599" s="372"/>
      <c r="CJ599" s="372"/>
      <c r="CK599" s="372"/>
      <c r="CL599" s="372"/>
      <c r="CM599" s="372"/>
      <c r="CN599" s="372"/>
      <c r="CO599" s="372"/>
      <c r="CP599" s="372"/>
      <c r="CQ599" s="372"/>
      <c r="CR599" s="372"/>
      <c r="CS599" s="372"/>
      <c r="CT599" s="372"/>
      <c r="CU599" s="372"/>
      <c r="CV599" s="372"/>
      <c r="CW599" s="372"/>
      <c r="CX599" s="372"/>
      <c r="CY599" s="372"/>
      <c r="CZ599" s="372"/>
    </row>
    <row r="600" s="376" customFormat="true" ht="25.15" customHeight="true" x14ac:dyDescent="0.2">
      <c r="C600" s="815" t="s">
        <v>550</v>
      </c>
      <c r="D600" s="814"/>
      <c r="E600" s="199">
        <v>6.2396907963015885E-4</v>
      </c>
      <c r="F600" s="201"/>
      <c r="G600" s="201"/>
      <c r="H600" s="814" t="s">
        <v>555</v>
      </c>
      <c r="I600" s="814"/>
      <c r="J600" s="199">
        <v>6.1843529100934842E-4</v>
      </c>
      <c r="K600" s="201"/>
      <c r="L600" s="201"/>
      <c r="M600" s="814" t="s">
        <v>511</v>
      </c>
      <c r="N600" s="814"/>
      <c r="O600" s="199">
        <v>1.8494317395037797E-2</v>
      </c>
      <c r="P600" s="201"/>
      <c r="Q600" s="201"/>
      <c r="AM600" s="369"/>
      <c r="AN600" s="369"/>
      <c r="AO600" s="369"/>
      <c r="AP600" s="369"/>
      <c r="AQ600" s="369"/>
      <c r="AR600" s="369"/>
      <c r="AS600" s="369"/>
      <c r="AT600" s="369"/>
      <c r="AU600" s="369"/>
      <c r="AV600" s="369"/>
      <c r="AW600" s="369"/>
      <c r="AX600" s="369"/>
      <c r="AY600" s="369"/>
      <c r="AZ600" s="369"/>
      <c r="BA600" s="371"/>
      <c r="BB600" s="448"/>
      <c r="BC600" s="371"/>
      <c r="BD600" s="371"/>
      <c r="BE600" s="371"/>
      <c r="BF600" s="371"/>
      <c r="BG600" s="371"/>
      <c r="BH600" s="371"/>
      <c r="BI600" s="371"/>
      <c r="BJ600" s="371"/>
      <c r="BK600" s="371"/>
      <c r="BL600" s="371"/>
      <c r="BM600" s="371"/>
      <c r="BN600" s="371"/>
      <c r="BO600" s="371"/>
      <c r="BP600" s="371"/>
      <c r="BQ600" s="371"/>
      <c r="BR600" s="371"/>
      <c r="BS600" s="371"/>
      <c r="BT600" s="371"/>
      <c r="BU600" s="371"/>
      <c r="BV600" s="371"/>
      <c r="BW600" s="371"/>
      <c r="BX600" s="371"/>
      <c r="BY600" s="371"/>
      <c r="BZ600" s="372"/>
      <c r="CA600" s="372"/>
      <c r="CB600" s="372"/>
      <c r="CC600" s="372"/>
      <c r="CD600" s="372"/>
      <c r="CE600" s="372"/>
      <c r="CF600" s="372"/>
      <c r="CG600" s="372"/>
      <c r="CH600" s="372"/>
      <c r="CI600" s="372"/>
      <c r="CJ600" s="372"/>
      <c r="CK600" s="372"/>
      <c r="CL600" s="372"/>
      <c r="CM600" s="372"/>
      <c r="CN600" s="372"/>
      <c r="CO600" s="372"/>
      <c r="CP600" s="372"/>
      <c r="CQ600" s="372"/>
      <c r="CR600" s="372"/>
      <c r="CS600" s="372"/>
      <c r="CT600" s="372"/>
      <c r="CU600" s="372"/>
      <c r="CV600" s="372"/>
      <c r="CW600" s="372"/>
      <c r="CX600" s="372"/>
      <c r="CY600" s="372"/>
      <c r="CZ600" s="372"/>
    </row>
    <row r="601" s="376" customFormat="true" ht="25.15" customHeight="true" x14ac:dyDescent="0.2">
      <c r="C601" s="815" t="s">
        <v>468</v>
      </c>
      <c r="D601" s="814"/>
      <c r="E601" s="199">
        <v>8.3966655185928676E-2</v>
      </c>
      <c r="F601" s="201"/>
      <c r="G601" s="201"/>
      <c r="H601" s="814" t="s">
        <v>548</v>
      </c>
      <c r="I601" s="814"/>
      <c r="J601" s="198">
        <v>1.8773395959792709E-4</v>
      </c>
      <c r="K601" s="201"/>
      <c r="L601" s="201"/>
      <c r="M601" s="814" t="s">
        <v>555</v>
      </c>
      <c r="N601" s="814"/>
      <c r="O601" s="199">
        <v>5.5887293109588051E-6</v>
      </c>
      <c r="P601" s="201"/>
      <c r="Q601" s="201"/>
      <c r="AM601" s="369"/>
      <c r="AN601" s="369"/>
      <c r="AO601" s="369"/>
      <c r="AP601" s="369"/>
      <c r="AQ601" s="369"/>
      <c r="AR601" s="369"/>
      <c r="AS601" s="369"/>
      <c r="AT601" s="369"/>
      <c r="AU601" s="369"/>
      <c r="AV601" s="369"/>
      <c r="AW601" s="369"/>
      <c r="AX601" s="369"/>
      <c r="AY601" s="369"/>
      <c r="AZ601" s="369"/>
      <c r="BA601" s="371"/>
      <c r="BB601" s="448"/>
      <c r="BC601" s="371"/>
      <c r="BD601" s="371"/>
      <c r="BE601" s="371"/>
      <c r="BF601" s="371"/>
      <c r="BG601" s="371"/>
      <c r="BH601" s="371"/>
      <c r="BI601" s="371"/>
      <c r="BJ601" s="371"/>
      <c r="BK601" s="371"/>
      <c r="BL601" s="371"/>
      <c r="BM601" s="371"/>
      <c r="BN601" s="371"/>
      <c r="BO601" s="371"/>
      <c r="BP601" s="371"/>
      <c r="BQ601" s="371"/>
      <c r="BR601" s="371"/>
      <c r="BS601" s="371"/>
      <c r="BT601" s="371"/>
      <c r="BU601" s="371"/>
      <c r="BV601" s="371"/>
      <c r="BW601" s="371"/>
      <c r="BX601" s="371"/>
      <c r="BY601" s="371"/>
      <c r="BZ601" s="372"/>
      <c r="CA601" s="372"/>
      <c r="CB601" s="372"/>
      <c r="CC601" s="372"/>
      <c r="CD601" s="372"/>
      <c r="CE601" s="372"/>
      <c r="CF601" s="372"/>
      <c r="CG601" s="372"/>
      <c r="CH601" s="372"/>
      <c r="CI601" s="372"/>
      <c r="CJ601" s="372"/>
      <c r="CK601" s="372"/>
      <c r="CL601" s="372"/>
      <c r="CM601" s="372"/>
      <c r="CN601" s="372"/>
      <c r="CO601" s="372"/>
      <c r="CP601" s="372"/>
      <c r="CQ601" s="372"/>
      <c r="CR601" s="372"/>
      <c r="CS601" s="372"/>
      <c r="CT601" s="372"/>
      <c r="CU601" s="372"/>
      <c r="CV601" s="372"/>
      <c r="CW601" s="372"/>
      <c r="CX601" s="372"/>
      <c r="CY601" s="372"/>
      <c r="CZ601" s="372"/>
    </row>
    <row r="602" s="376" customFormat="true" ht="25.15" customHeight="true" x14ac:dyDescent="0.2">
      <c r="C602" s="815" t="s">
        <v>518</v>
      </c>
      <c r="D602" s="814"/>
      <c r="E602" s="199">
        <v>5.9803459106710618E-3</v>
      </c>
      <c r="F602" s="201"/>
      <c r="G602" s="201"/>
      <c r="H602" s="814"/>
      <c r="I602" s="814"/>
      <c r="J602" s="201"/>
      <c r="K602" s="201"/>
      <c r="L602" s="201"/>
      <c r="M602" s="814" t="s">
        <v>548</v>
      </c>
      <c r="N602" s="814"/>
      <c r="O602" s="199">
        <v>9.7402826737901535E-4</v>
      </c>
      <c r="P602" s="201"/>
      <c r="Q602" s="201"/>
      <c r="AM602" s="369"/>
      <c r="AN602" s="369"/>
      <c r="AO602" s="369"/>
      <c r="AP602" s="369"/>
      <c r="AQ602" s="369"/>
      <c r="AR602" s="369"/>
      <c r="AS602" s="369"/>
      <c r="AT602" s="369"/>
      <c r="AU602" s="369"/>
      <c r="AV602" s="369"/>
      <c r="AW602" s="369"/>
      <c r="AX602" s="369"/>
      <c r="AY602" s="369"/>
      <c r="AZ602" s="369"/>
      <c r="BA602" s="371"/>
      <c r="BB602" s="448"/>
      <c r="BC602" s="371"/>
      <c r="BD602" s="371"/>
      <c r="BE602" s="371"/>
      <c r="BF602" s="371"/>
      <c r="BG602" s="371"/>
      <c r="BH602" s="371"/>
      <c r="BI602" s="371"/>
      <c r="BJ602" s="371"/>
      <c r="BK602" s="371"/>
      <c r="BL602" s="371"/>
      <c r="BM602" s="371"/>
      <c r="BN602" s="371"/>
      <c r="BO602" s="371"/>
      <c r="BP602" s="371"/>
      <c r="BQ602" s="371"/>
      <c r="BR602" s="371"/>
      <c r="BS602" s="371"/>
      <c r="BT602" s="371"/>
      <c r="BU602" s="371"/>
      <c r="BV602" s="371"/>
      <c r="BW602" s="371"/>
      <c r="BX602" s="371"/>
      <c r="BY602" s="371"/>
      <c r="BZ602" s="372"/>
      <c r="CA602" s="372"/>
      <c r="CB602" s="372"/>
      <c r="CC602" s="372"/>
      <c r="CD602" s="372"/>
      <c r="CE602" s="372"/>
      <c r="CF602" s="372"/>
      <c r="CG602" s="372"/>
      <c r="CH602" s="372"/>
      <c r="CI602" s="372"/>
      <c r="CJ602" s="372"/>
      <c r="CK602" s="372"/>
      <c r="CL602" s="372"/>
      <c r="CM602" s="372"/>
      <c r="CN602" s="372"/>
      <c r="CO602" s="372"/>
      <c r="CP602" s="372"/>
      <c r="CQ602" s="372"/>
      <c r="CR602" s="372"/>
      <c r="CS602" s="372"/>
      <c r="CT602" s="372"/>
      <c r="CU602" s="372"/>
      <c r="CV602" s="372"/>
      <c r="CW602" s="372"/>
      <c r="CX602" s="372"/>
      <c r="CY602" s="372"/>
      <c r="CZ602" s="372"/>
    </row>
    <row r="603" s="376" customFormat="true" ht="25.15" customHeight="true" x14ac:dyDescent="0.2">
      <c r="C603" s="815" t="s">
        <v>508</v>
      </c>
      <c r="D603" s="814"/>
      <c r="E603" s="199">
        <v>1.7513833814307024E-2</v>
      </c>
      <c r="F603" s="201"/>
      <c r="G603" s="201"/>
      <c r="H603" s="814"/>
      <c r="I603" s="814"/>
      <c r="J603" s="201"/>
      <c r="K603" s="201"/>
      <c r="L603" s="201"/>
      <c r="M603" s="814" t="s">
        <v>552</v>
      </c>
      <c r="N603" s="814"/>
      <c r="O603" s="198">
        <v>8.0779088276068558E-4</v>
      </c>
      <c r="P603" s="201"/>
      <c r="Q603" s="201"/>
      <c r="AM603" s="369"/>
      <c r="AN603" s="369"/>
      <c r="AO603" s="369"/>
      <c r="AP603" s="369"/>
      <c r="AQ603" s="369"/>
      <c r="AR603" s="369"/>
      <c r="AS603" s="369"/>
      <c r="AT603" s="369"/>
      <c r="AU603" s="369"/>
      <c r="AV603" s="369"/>
      <c r="AW603" s="369"/>
      <c r="AX603" s="369"/>
      <c r="AY603" s="369"/>
      <c r="AZ603" s="369"/>
      <c r="BA603" s="371"/>
      <c r="BB603" s="448"/>
      <c r="BC603" s="371"/>
      <c r="BD603" s="371"/>
      <c r="BE603" s="371"/>
      <c r="BF603" s="371"/>
      <c r="BG603" s="371"/>
      <c r="BH603" s="371"/>
      <c r="BI603" s="371"/>
      <c r="BJ603" s="371"/>
      <c r="BK603" s="371"/>
      <c r="BL603" s="371"/>
      <c r="BM603" s="371"/>
      <c r="BN603" s="371"/>
      <c r="BO603" s="371"/>
      <c r="BP603" s="371"/>
      <c r="BQ603" s="371"/>
      <c r="BR603" s="371"/>
      <c r="BS603" s="371"/>
      <c r="BT603" s="371"/>
      <c r="BU603" s="371"/>
      <c r="BV603" s="371"/>
      <c r="BW603" s="371"/>
      <c r="BX603" s="371"/>
      <c r="BY603" s="371"/>
      <c r="BZ603" s="372"/>
      <c r="CA603" s="372"/>
      <c r="CB603" s="372"/>
      <c r="CC603" s="372"/>
      <c r="CD603" s="372"/>
      <c r="CE603" s="372"/>
      <c r="CF603" s="372"/>
      <c r="CG603" s="372"/>
      <c r="CH603" s="372"/>
      <c r="CI603" s="372"/>
      <c r="CJ603" s="372"/>
      <c r="CK603" s="372"/>
      <c r="CL603" s="372"/>
      <c r="CM603" s="372"/>
      <c r="CN603" s="372"/>
      <c r="CO603" s="372"/>
      <c r="CP603" s="372"/>
      <c r="CQ603" s="372"/>
      <c r="CR603" s="372"/>
      <c r="CS603" s="372"/>
      <c r="CT603" s="372"/>
      <c r="CU603" s="372"/>
      <c r="CV603" s="372"/>
      <c r="CW603" s="372"/>
      <c r="CX603" s="372"/>
      <c r="CY603" s="372"/>
      <c r="CZ603" s="372"/>
    </row>
    <row r="604" s="376" customFormat="true" ht="25.15" customHeight="true" x14ac:dyDescent="0.2">
      <c r="C604" s="815" t="s">
        <v>528</v>
      </c>
      <c r="D604" s="814"/>
      <c r="E604" s="199">
        <v>4.2524391933884504E-3</v>
      </c>
      <c r="F604" s="201"/>
      <c r="G604" s="201"/>
      <c r="H604" s="814" t="s">
        <v>247</v>
      </c>
      <c r="I604" s="814"/>
      <c r="J604" s="814"/>
      <c r="K604" s="814"/>
      <c r="L604" s="814"/>
      <c r="M604" s="814"/>
      <c r="N604" s="814"/>
      <c r="O604" s="201"/>
      <c r="P604" s="201"/>
      <c r="Q604" s="201"/>
      <c r="AM604" s="369"/>
      <c r="AN604" s="369"/>
      <c r="AO604" s="369"/>
      <c r="AP604" s="369"/>
      <c r="AQ604" s="369"/>
      <c r="AR604" s="369"/>
      <c r="AS604" s="369"/>
      <c r="AT604" s="369"/>
      <c r="AU604" s="369"/>
      <c r="AV604" s="369"/>
      <c r="AW604" s="369"/>
      <c r="AX604" s="369"/>
      <c r="AY604" s="369"/>
      <c r="AZ604" s="369"/>
      <c r="BA604" s="372"/>
      <c r="BB604" s="449"/>
      <c r="BC604" s="372"/>
      <c r="BD604" s="372"/>
      <c r="BE604" s="372"/>
      <c r="BF604" s="372"/>
      <c r="BG604" s="372"/>
      <c r="BH604" s="372"/>
      <c r="BI604" s="372"/>
      <c r="BJ604" s="372"/>
      <c r="BK604" s="372"/>
      <c r="BL604" s="372"/>
      <c r="BM604" s="372"/>
      <c r="BN604" s="372"/>
      <c r="BO604" s="372"/>
      <c r="BP604" s="372"/>
      <c r="BQ604" s="372"/>
      <c r="BR604" s="372"/>
      <c r="BS604" s="372"/>
      <c r="BT604" s="372"/>
      <c r="BU604" s="372"/>
      <c r="BV604" s="372"/>
      <c r="BW604" s="372"/>
      <c r="BX604" s="372"/>
      <c r="BY604" s="372"/>
      <c r="BZ604" s="372"/>
      <c r="CA604" s="372"/>
      <c r="CB604" s="372"/>
      <c r="CC604" s="372"/>
      <c r="CD604" s="372"/>
      <c r="CE604" s="372"/>
      <c r="CF604" s="372"/>
      <c r="CG604" s="372"/>
      <c r="CH604" s="372"/>
      <c r="CI604" s="372"/>
      <c r="CJ604" s="372"/>
      <c r="CK604" s="372"/>
      <c r="CL604" s="372"/>
      <c r="CM604" s="372"/>
      <c r="CN604" s="372"/>
      <c r="CO604" s="372"/>
      <c r="CP604" s="372"/>
      <c r="CQ604" s="372"/>
      <c r="CR604" s="372"/>
      <c r="CS604" s="372"/>
      <c r="CT604" s="372"/>
      <c r="CU604" s="372"/>
      <c r="CV604" s="372"/>
      <c r="CW604" s="372"/>
      <c r="CX604" s="372"/>
      <c r="CY604" s="372"/>
      <c r="CZ604" s="372"/>
    </row>
    <row r="605" s="376" customFormat="true" ht="25.15" customHeight="true" x14ac:dyDescent="0.2">
      <c r="C605" s="815" t="s">
        <v>497</v>
      </c>
      <c r="D605" s="814"/>
      <c r="E605" s="199">
        <v>2.7725326575495562E-2</v>
      </c>
      <c r="F605" s="201"/>
      <c r="G605" s="201"/>
      <c r="H605" s="814" t="s">
        <v>193</v>
      </c>
      <c r="I605" s="814"/>
      <c r="J605" s="816" t="s">
        <v>248</v>
      </c>
      <c r="K605" s="817"/>
      <c r="L605" s="818"/>
      <c r="M605" s="814"/>
      <c r="N605" s="814"/>
      <c r="O605" s="201"/>
      <c r="P605" s="201"/>
      <c r="Q605" s="201"/>
      <c r="AM605" s="369"/>
      <c r="AN605" s="369"/>
      <c r="AO605" s="369"/>
      <c r="AP605" s="369"/>
      <c r="AQ605" s="369"/>
      <c r="AR605" s="369"/>
      <c r="AS605" s="369"/>
      <c r="AT605" s="369"/>
      <c r="AU605" s="369"/>
      <c r="AV605" s="369"/>
      <c r="AW605" s="369"/>
      <c r="AX605" s="369"/>
      <c r="AY605" s="369"/>
      <c r="AZ605" s="369"/>
      <c r="BA605" s="372"/>
      <c r="BB605" s="449"/>
      <c r="BC605" s="372"/>
      <c r="BD605" s="372"/>
      <c r="BE605" s="372"/>
      <c r="BF605" s="372"/>
      <c r="BG605" s="372"/>
      <c r="BH605" s="372"/>
      <c r="BI605" s="372"/>
      <c r="BJ605" s="372"/>
      <c r="BK605" s="372"/>
      <c r="BL605" s="372"/>
      <c r="BM605" s="372"/>
      <c r="BN605" s="372"/>
      <c r="BO605" s="372"/>
      <c r="BP605" s="372"/>
      <c r="BQ605" s="372"/>
      <c r="BR605" s="372"/>
      <c r="BS605" s="372"/>
      <c r="BT605" s="372"/>
      <c r="BU605" s="372"/>
      <c r="BV605" s="372"/>
      <c r="BW605" s="372"/>
      <c r="BX605" s="372"/>
      <c r="BY605" s="372"/>
      <c r="BZ605" s="372"/>
      <c r="CA605" s="372"/>
      <c r="CB605" s="372"/>
      <c r="CC605" s="372"/>
      <c r="CD605" s="372"/>
      <c r="CE605" s="372"/>
      <c r="CF605" s="372"/>
      <c r="CG605" s="372"/>
      <c r="CH605" s="372"/>
      <c r="CI605" s="372"/>
      <c r="CJ605" s="372"/>
      <c r="CK605" s="372"/>
      <c r="CL605" s="372"/>
      <c r="CM605" s="372"/>
      <c r="CN605" s="372"/>
      <c r="CO605" s="372"/>
      <c r="CP605" s="372"/>
      <c r="CQ605" s="372"/>
      <c r="CR605" s="372"/>
      <c r="CS605" s="372"/>
      <c r="CT605" s="372"/>
      <c r="CU605" s="372"/>
      <c r="CV605" s="372"/>
      <c r="CW605" s="372"/>
      <c r="CX605" s="372"/>
      <c r="CY605" s="372"/>
      <c r="CZ605" s="372"/>
    </row>
    <row r="606" s="376" customFormat="true" ht="25.15" customHeight="true" x14ac:dyDescent="0.2">
      <c r="C606" s="815" t="s">
        <v>531</v>
      </c>
      <c r="D606" s="814"/>
      <c r="E606" s="199">
        <v>-4.1356800420715772E-3</v>
      </c>
      <c r="F606" s="201"/>
      <c r="G606" s="201"/>
      <c r="H606" s="814"/>
      <c r="I606" s="814"/>
      <c r="J606" s="205" t="s">
        <v>178</v>
      </c>
      <c r="K606" s="204" t="s">
        <v>249</v>
      </c>
      <c r="L606" s="203" t="s">
        <v>250</v>
      </c>
      <c r="M606" s="814" t="s">
        <v>247</v>
      </c>
      <c r="N606" s="814"/>
      <c r="O606" s="814"/>
      <c r="P606" s="814"/>
      <c r="Q606" s="814"/>
      <c r="AM606" s="369"/>
      <c r="AN606" s="369"/>
      <c r="AO606" s="369"/>
      <c r="AP606" s="369"/>
      <c r="AQ606" s="369"/>
      <c r="AR606" s="369"/>
      <c r="AS606" s="369"/>
      <c r="AT606" s="369"/>
      <c r="AU606" s="369"/>
      <c r="AV606" s="369"/>
      <c r="AW606" s="369"/>
      <c r="AX606" s="369"/>
      <c r="AY606" s="369"/>
      <c r="AZ606" s="369"/>
      <c r="BA606" s="372"/>
      <c r="BB606" s="449"/>
      <c r="BC606" s="372"/>
      <c r="BD606" s="372"/>
      <c r="BE606" s="372"/>
      <c r="BF606" s="372"/>
      <c r="BG606" s="372"/>
      <c r="BH606" s="372"/>
      <c r="BI606" s="372"/>
      <c r="BJ606" s="372"/>
      <c r="BK606" s="372"/>
      <c r="BL606" s="372"/>
      <c r="BM606" s="372"/>
      <c r="BN606" s="372"/>
      <c r="BO606" s="372"/>
      <c r="BP606" s="372"/>
      <c r="BQ606" s="372"/>
      <c r="BR606" s="372"/>
      <c r="BS606" s="372"/>
      <c r="BT606" s="372"/>
      <c r="BU606" s="372"/>
      <c r="BV606" s="372"/>
      <c r="BW606" s="372"/>
      <c r="BX606" s="372"/>
      <c r="BY606" s="372"/>
      <c r="BZ606" s="372"/>
      <c r="CA606" s="372"/>
      <c r="CB606" s="372"/>
      <c r="CC606" s="372"/>
      <c r="CD606" s="372"/>
      <c r="CE606" s="372"/>
      <c r="CF606" s="372"/>
      <c r="CG606" s="372"/>
      <c r="CH606" s="372"/>
      <c r="CI606" s="372"/>
      <c r="CJ606" s="372"/>
      <c r="CK606" s="372"/>
      <c r="CL606" s="372"/>
      <c r="CM606" s="372"/>
      <c r="CN606" s="372"/>
      <c r="CO606" s="372"/>
      <c r="CP606" s="372"/>
      <c r="CQ606" s="372"/>
      <c r="CR606" s="372"/>
      <c r="CS606" s="372"/>
      <c r="CT606" s="372"/>
      <c r="CU606" s="372"/>
      <c r="CV606" s="372"/>
      <c r="CW606" s="372"/>
      <c r="CX606" s="372"/>
      <c r="CY606" s="372"/>
      <c r="CZ606" s="372"/>
    </row>
    <row r="607" s="376" customFormat="true" ht="25.15" customHeight="true" x14ac:dyDescent="0.2">
      <c r="C607" s="815" t="s">
        <v>532</v>
      </c>
      <c r="D607" s="814"/>
      <c r="E607" s="199">
        <v>4.1299556217266739E-3</v>
      </c>
      <c r="F607" s="201"/>
      <c r="G607" s="201"/>
      <c r="H607" s="814" t="s">
        <v>194</v>
      </c>
      <c r="I607" s="814"/>
      <c r="J607" s="197">
        <v>7.7277920518094803</v>
      </c>
      <c r="K607" s="196">
        <v>7.9667959297004947</v>
      </c>
      <c r="L607" s="195">
        <v>7.9667959297004947</v>
      </c>
      <c r="M607" s="814" t="s">
        <v>193</v>
      </c>
      <c r="N607" s="814"/>
      <c r="O607" s="816" t="s">
        <v>248</v>
      </c>
      <c r="P607" s="817"/>
      <c r="Q607" s="818"/>
      <c r="AM607" s="369"/>
      <c r="AN607" s="369"/>
      <c r="AO607" s="369"/>
      <c r="AP607" s="369"/>
      <c r="AQ607" s="369"/>
      <c r="AR607" s="369"/>
      <c r="AS607" s="369"/>
      <c r="AT607" s="369"/>
      <c r="AU607" s="369"/>
      <c r="AV607" s="369"/>
      <c r="AW607" s="369"/>
      <c r="AX607" s="369"/>
      <c r="AY607" s="369"/>
      <c r="AZ607" s="369"/>
      <c r="BA607" s="372"/>
      <c r="BB607" s="449"/>
      <c r="BC607" s="372"/>
      <c r="BD607" s="372"/>
      <c r="BE607" s="372"/>
      <c r="BF607" s="372"/>
      <c r="BG607" s="372"/>
      <c r="BH607" s="372"/>
      <c r="BI607" s="372"/>
      <c r="BJ607" s="372"/>
      <c r="BK607" s="372"/>
      <c r="BL607" s="372"/>
      <c r="BM607" s="372"/>
      <c r="BN607" s="372"/>
      <c r="BO607" s="372"/>
      <c r="BP607" s="372"/>
      <c r="BQ607" s="372"/>
      <c r="BR607" s="372"/>
      <c r="BS607" s="372"/>
      <c r="BT607" s="372"/>
      <c r="BU607" s="372"/>
      <c r="BV607" s="372"/>
      <c r="BW607" s="372"/>
      <c r="BX607" s="372"/>
      <c r="BY607" s="372"/>
      <c r="BZ607" s="372"/>
      <c r="CA607" s="372"/>
      <c r="CB607" s="372"/>
      <c r="CC607" s="372"/>
      <c r="CD607" s="372"/>
      <c r="CE607" s="372"/>
      <c r="CF607" s="372"/>
      <c r="CG607" s="372"/>
      <c r="CH607" s="372"/>
      <c r="CI607" s="372"/>
      <c r="CJ607" s="372"/>
      <c r="CK607" s="372"/>
      <c r="CL607" s="372"/>
      <c r="CM607" s="372"/>
      <c r="CN607" s="372"/>
      <c r="CO607" s="372"/>
      <c r="CP607" s="372"/>
      <c r="CQ607" s="372"/>
      <c r="CR607" s="372"/>
      <c r="CS607" s="372"/>
      <c r="CT607" s="372"/>
      <c r="CU607" s="372"/>
      <c r="CV607" s="372"/>
      <c r="CW607" s="372"/>
      <c r="CX607" s="372"/>
      <c r="CY607" s="372"/>
      <c r="CZ607" s="372"/>
    </row>
    <row r="608" s="376" customFormat="true" ht="25.15" customHeight="true" x14ac:dyDescent="0.2">
      <c r="C608" s="815" t="s">
        <v>472</v>
      </c>
      <c r="D608" s="814"/>
      <c r="E608" s="199">
        <v>7.7615779023971931E-2</v>
      </c>
      <c r="F608" s="201"/>
      <c r="G608" s="201"/>
      <c r="H608" s="814"/>
      <c r="I608" s="814"/>
      <c r="J608" s="201"/>
      <c r="K608" s="201"/>
      <c r="L608" s="201"/>
      <c r="M608" s="814"/>
      <c r="N608" s="814"/>
      <c r="O608" s="205" t="s">
        <v>178</v>
      </c>
      <c r="P608" s="204" t="s">
        <v>249</v>
      </c>
      <c r="Q608" s="203" t="s">
        <v>250</v>
      </c>
      <c r="AM608" s="369"/>
      <c r="AN608" s="369"/>
      <c r="AO608" s="369"/>
      <c r="AP608" s="369"/>
      <c r="AQ608" s="369"/>
      <c r="AR608" s="369"/>
      <c r="AS608" s="369"/>
      <c r="AT608" s="369"/>
      <c r="AU608" s="369"/>
      <c r="AV608" s="369"/>
      <c r="AW608" s="369"/>
      <c r="AX608" s="369"/>
      <c r="AY608" s="369"/>
      <c r="AZ608" s="369"/>
      <c r="BA608" s="372"/>
      <c r="BB608" s="449"/>
      <c r="BC608" s="372"/>
      <c r="BD608" s="372"/>
      <c r="BE608" s="372"/>
      <c r="BF608" s="372"/>
      <c r="BG608" s="372"/>
      <c r="BH608" s="372"/>
      <c r="BI608" s="372"/>
      <c r="BJ608" s="372"/>
      <c r="BK608" s="372"/>
      <c r="BL608" s="372"/>
      <c r="BM608" s="372"/>
      <c r="BN608" s="372"/>
      <c r="BO608" s="372"/>
      <c r="BP608" s="372"/>
      <c r="BQ608" s="372"/>
      <c r="BR608" s="372"/>
      <c r="BS608" s="372"/>
      <c r="BT608" s="372"/>
      <c r="BU608" s="372"/>
      <c r="BV608" s="372"/>
      <c r="BW608" s="372"/>
      <c r="BX608" s="372"/>
      <c r="BY608" s="372"/>
      <c r="BZ608" s="372"/>
      <c r="CA608" s="372"/>
      <c r="CB608" s="372"/>
      <c r="CC608" s="372"/>
      <c r="CD608" s="372"/>
      <c r="CE608" s="372"/>
      <c r="CF608" s="372"/>
      <c r="CG608" s="372"/>
      <c r="CH608" s="372"/>
      <c r="CI608" s="372"/>
      <c r="CJ608" s="372"/>
      <c r="CK608" s="372"/>
      <c r="CL608" s="372"/>
      <c r="CM608" s="372"/>
      <c r="CN608" s="372"/>
      <c r="CO608" s="372"/>
      <c r="CP608" s="372"/>
      <c r="CQ608" s="372"/>
      <c r="CR608" s="372"/>
      <c r="CS608" s="372"/>
      <c r="CT608" s="372"/>
      <c r="CU608" s="372"/>
      <c r="CV608" s="372"/>
      <c r="CW608" s="372"/>
      <c r="CX608" s="372"/>
      <c r="CY608" s="372"/>
      <c r="CZ608" s="372"/>
    </row>
    <row r="609" s="376" customFormat="true" ht="25.15" customHeight="true" x14ac:dyDescent="0.2">
      <c r="C609" s="815" t="s">
        <v>492</v>
      </c>
      <c r="D609" s="814"/>
      <c r="E609" s="199">
        <v>3.3525923464151251E-2</v>
      </c>
      <c r="F609" s="201"/>
      <c r="G609" s="201"/>
      <c r="H609" s="814"/>
      <c r="I609" s="814"/>
      <c r="J609" s="201"/>
      <c r="K609" s="201"/>
      <c r="L609" s="201"/>
      <c r="M609" s="814" t="s">
        <v>194</v>
      </c>
      <c r="N609" s="814"/>
      <c r="O609" s="197">
        <v>4.0464986914894245</v>
      </c>
      <c r="P609" s="196">
        <v>4.1290802974381879</v>
      </c>
      <c r="Q609" s="195">
        <v>4.1290802974381879</v>
      </c>
      <c r="AM609" s="369"/>
      <c r="AN609" s="369"/>
      <c r="AO609" s="369"/>
      <c r="AP609" s="369"/>
      <c r="AQ609" s="369"/>
      <c r="AR609" s="369"/>
      <c r="AS609" s="369"/>
      <c r="AT609" s="369"/>
      <c r="AU609" s="369"/>
      <c r="AV609" s="369"/>
      <c r="AW609" s="369"/>
      <c r="AX609" s="369"/>
      <c r="AY609" s="369"/>
      <c r="AZ609" s="369"/>
      <c r="BA609" s="372"/>
      <c r="BB609" s="449"/>
      <c r="BC609" s="372"/>
      <c r="BD609" s="372"/>
      <c r="BE609" s="372"/>
      <c r="BF609" s="372"/>
      <c r="BG609" s="372"/>
      <c r="BH609" s="372"/>
      <c r="BI609" s="372"/>
      <c r="BJ609" s="372"/>
      <c r="BK609" s="372"/>
      <c r="BL609" s="372"/>
      <c r="BM609" s="372"/>
      <c r="BN609" s="372"/>
      <c r="BO609" s="372"/>
      <c r="BP609" s="372"/>
      <c r="BQ609" s="372"/>
      <c r="BR609" s="372"/>
      <c r="BS609" s="372"/>
      <c r="BT609" s="372"/>
      <c r="BU609" s="372"/>
      <c r="BV609" s="372"/>
      <c r="BW609" s="372"/>
      <c r="BX609" s="372"/>
      <c r="BY609" s="372"/>
      <c r="BZ609" s="372"/>
      <c r="CA609" s="372"/>
      <c r="CB609" s="372"/>
      <c r="CC609" s="372"/>
      <c r="CD609" s="372"/>
      <c r="CE609" s="372"/>
      <c r="CF609" s="372"/>
      <c r="CG609" s="372"/>
      <c r="CH609" s="372"/>
      <c r="CI609" s="372"/>
      <c r="CJ609" s="372"/>
      <c r="CK609" s="372"/>
      <c r="CL609" s="372"/>
      <c r="CM609" s="372"/>
      <c r="CN609" s="372"/>
      <c r="CO609" s="372"/>
      <c r="CP609" s="372"/>
      <c r="CQ609" s="372"/>
      <c r="CR609" s="372"/>
      <c r="CS609" s="372"/>
      <c r="CT609" s="372"/>
      <c r="CU609" s="372"/>
      <c r="CV609" s="372"/>
      <c r="CW609" s="372"/>
      <c r="CX609" s="372"/>
      <c r="CY609" s="372"/>
      <c r="CZ609" s="372"/>
    </row>
    <row r="610" s="376" customFormat="true" ht="25.15" customHeight="true" x14ac:dyDescent="0.2">
      <c r="C610" s="815" t="s">
        <v>510</v>
      </c>
      <c r="D610" s="814"/>
      <c r="E610" s="199">
        <v>1.6954994829588965E-2</v>
      </c>
      <c r="F610" s="201"/>
      <c r="G610" s="201"/>
      <c r="H610" s="814" t="s">
        <v>251</v>
      </c>
      <c r="I610" s="814"/>
      <c r="J610" s="814"/>
      <c r="K610" s="201"/>
      <c r="L610" s="201"/>
      <c r="M610" s="814"/>
      <c r="N610" s="814"/>
      <c r="O610" s="201"/>
      <c r="P610" s="201"/>
      <c r="Q610" s="201"/>
      <c r="AM610" s="369"/>
      <c r="AN610" s="369"/>
      <c r="AO610" s="369"/>
      <c r="AP610" s="369"/>
      <c r="AQ610" s="369"/>
      <c r="AR610" s="369"/>
      <c r="AS610" s="369"/>
      <c r="AT610" s="369"/>
      <c r="AU610" s="369"/>
      <c r="AV610" s="369"/>
      <c r="AW610" s="369"/>
      <c r="AX610" s="369"/>
      <c r="AY610" s="369"/>
      <c r="AZ610" s="369"/>
      <c r="BA610" s="372"/>
      <c r="BB610" s="449"/>
      <c r="BC610" s="372"/>
      <c r="BD610" s="372"/>
      <c r="BE610" s="372"/>
      <c r="BF610" s="372"/>
      <c r="BG610" s="372"/>
      <c r="BH610" s="372"/>
      <c r="BI610" s="372"/>
      <c r="BJ610" s="372"/>
      <c r="BK610" s="372"/>
      <c r="BL610" s="372"/>
      <c r="BM610" s="372"/>
      <c r="BN610" s="372"/>
      <c r="BO610" s="372"/>
      <c r="BP610" s="372"/>
      <c r="BQ610" s="372"/>
      <c r="BR610" s="372"/>
      <c r="BS610" s="372"/>
      <c r="BT610" s="372"/>
      <c r="BU610" s="372"/>
      <c r="BV610" s="372"/>
      <c r="BW610" s="372"/>
      <c r="BX610" s="372"/>
      <c r="BY610" s="372"/>
      <c r="BZ610" s="372"/>
      <c r="CA610" s="372"/>
      <c r="CB610" s="372"/>
      <c r="CC610" s="372"/>
      <c r="CD610" s="372"/>
      <c r="CE610" s="372"/>
      <c r="CF610" s="372"/>
      <c r="CG610" s="372"/>
      <c r="CH610" s="372"/>
      <c r="CI610" s="372"/>
      <c r="CJ610" s="372"/>
      <c r="CK610" s="372"/>
      <c r="CL610" s="372"/>
      <c r="CM610" s="372"/>
      <c r="CN610" s="372"/>
      <c r="CO610" s="372"/>
      <c r="CP610" s="372"/>
      <c r="CQ610" s="372"/>
      <c r="CR610" s="372"/>
      <c r="CS610" s="372"/>
      <c r="CT610" s="372"/>
      <c r="CU610" s="372"/>
      <c r="CV610" s="372"/>
      <c r="CW610" s="372"/>
      <c r="CX610" s="372"/>
      <c r="CY610" s="372"/>
      <c r="CZ610" s="372"/>
    </row>
    <row r="611" s="376" customFormat="true" ht="25.15" customHeight="true" x14ac:dyDescent="0.2">
      <c r="C611" s="815" t="s">
        <v>517</v>
      </c>
      <c r="D611" s="814"/>
      <c r="E611" s="199">
        <v>7.7434107544560931E-3</v>
      </c>
      <c r="F611" s="201"/>
      <c r="G611" s="201"/>
      <c r="H611" s="814"/>
      <c r="I611" s="814"/>
      <c r="J611" s="202" t="s">
        <v>193</v>
      </c>
      <c r="K611" s="201"/>
      <c r="L611" s="201"/>
      <c r="M611" s="814"/>
      <c r="N611" s="814"/>
      <c r="O611" s="201"/>
      <c r="P611" s="201"/>
      <c r="Q611" s="201"/>
      <c r="AM611" s="369"/>
      <c r="AN611" s="369"/>
      <c r="AO611" s="369"/>
      <c r="AP611" s="369"/>
      <c r="AQ611" s="369"/>
      <c r="AR611" s="369"/>
      <c r="AS611" s="369"/>
      <c r="AT611" s="369"/>
      <c r="AU611" s="369"/>
      <c r="AV611" s="369"/>
      <c r="AW611" s="369"/>
      <c r="AX611" s="369"/>
      <c r="AY611" s="369"/>
      <c r="AZ611" s="369"/>
      <c r="BA611" s="372"/>
      <c r="BB611" s="449"/>
      <c r="BC611" s="372"/>
      <c r="BD611" s="372"/>
      <c r="BE611" s="372"/>
      <c r="BF611" s="372"/>
      <c r="BG611" s="372"/>
      <c r="BH611" s="372"/>
      <c r="BI611" s="372"/>
      <c r="BJ611" s="372"/>
      <c r="BK611" s="372"/>
      <c r="BL611" s="372"/>
      <c r="BM611" s="372"/>
      <c r="BN611" s="372"/>
      <c r="BO611" s="372"/>
      <c r="BP611" s="372"/>
      <c r="BQ611" s="372"/>
      <c r="BR611" s="372"/>
      <c r="BS611" s="372"/>
      <c r="BT611" s="372"/>
      <c r="BU611" s="372"/>
      <c r="BV611" s="372"/>
      <c r="BW611" s="372"/>
      <c r="BX611" s="372"/>
      <c r="BY611" s="372"/>
      <c r="BZ611" s="372"/>
      <c r="CA611" s="372"/>
      <c r="CB611" s="372"/>
      <c r="CC611" s="372"/>
      <c r="CD611" s="372"/>
      <c r="CE611" s="372"/>
      <c r="CF611" s="372"/>
      <c r="CG611" s="372"/>
      <c r="CH611" s="372"/>
      <c r="CI611" s="372"/>
      <c r="CJ611" s="372"/>
      <c r="CK611" s="372"/>
      <c r="CL611" s="372"/>
      <c r="CM611" s="372"/>
      <c r="CN611" s="372"/>
      <c r="CO611" s="372"/>
      <c r="CP611" s="372"/>
      <c r="CQ611" s="372"/>
      <c r="CR611" s="372"/>
      <c r="CS611" s="372"/>
      <c r="CT611" s="372"/>
      <c r="CU611" s="372"/>
      <c r="CV611" s="372"/>
      <c r="CW611" s="372"/>
      <c r="CX611" s="372"/>
      <c r="CY611" s="372"/>
      <c r="CZ611" s="372"/>
    </row>
    <row r="612" s="376" customFormat="true" ht="25.15" customHeight="true" x14ac:dyDescent="0.2">
      <c r="C612" s="815" t="s">
        <v>524</v>
      </c>
      <c r="D612" s="814"/>
      <c r="E612" s="199">
        <v>4.4857748373355053E-3</v>
      </c>
      <c r="F612" s="201"/>
      <c r="G612" s="201"/>
      <c r="H612" s="814"/>
      <c r="I612" s="814"/>
      <c r="J612" s="206" t="s">
        <v>194</v>
      </c>
      <c r="K612" s="201"/>
      <c r="L612" s="201"/>
      <c r="M612" s="814" t="s">
        <v>251</v>
      </c>
      <c r="N612" s="814"/>
      <c r="O612" s="814"/>
      <c r="P612" s="201"/>
      <c r="Q612" s="201"/>
      <c r="AM612" s="369"/>
      <c r="AN612" s="369"/>
      <c r="AO612" s="369"/>
      <c r="AP612" s="369"/>
      <c r="AQ612" s="369"/>
      <c r="AR612" s="369"/>
      <c r="AS612" s="369"/>
      <c r="AT612" s="369"/>
      <c r="AU612" s="369"/>
      <c r="AV612" s="369"/>
      <c r="AW612" s="369"/>
      <c r="AX612" s="369"/>
      <c r="AY612" s="369"/>
      <c r="AZ612" s="369"/>
      <c r="BA612" s="372"/>
      <c r="BB612" s="449"/>
      <c r="BC612" s="372"/>
      <c r="BD612" s="372"/>
      <c r="BE612" s="372"/>
      <c r="BF612" s="372"/>
      <c r="BG612" s="372"/>
      <c r="BH612" s="372"/>
      <c r="BI612" s="372"/>
      <c r="BJ612" s="372"/>
      <c r="BK612" s="372"/>
      <c r="BL612" s="372"/>
      <c r="BM612" s="372"/>
      <c r="BN612" s="372"/>
      <c r="BO612" s="372"/>
      <c r="BP612" s="372"/>
      <c r="BQ612" s="372"/>
      <c r="BR612" s="372"/>
      <c r="BS612" s="372"/>
      <c r="BT612" s="372"/>
      <c r="BU612" s="372"/>
      <c r="BV612" s="372"/>
      <c r="BW612" s="372"/>
      <c r="BX612" s="372"/>
      <c r="BY612" s="372"/>
      <c r="BZ612" s="372"/>
      <c r="CA612" s="372"/>
      <c r="CB612" s="372"/>
      <c r="CC612" s="372"/>
      <c r="CD612" s="372"/>
      <c r="CE612" s="372"/>
      <c r="CF612" s="372"/>
      <c r="CG612" s="372"/>
      <c r="CH612" s="372"/>
      <c r="CI612" s="372"/>
      <c r="CJ612" s="372"/>
      <c r="CK612" s="372"/>
      <c r="CL612" s="372"/>
      <c r="CM612" s="372"/>
      <c r="CN612" s="372"/>
      <c r="CO612" s="372"/>
      <c r="CP612" s="372"/>
      <c r="CQ612" s="372"/>
      <c r="CR612" s="372"/>
      <c r="CS612" s="372"/>
      <c r="CT612" s="372"/>
      <c r="CU612" s="372"/>
      <c r="CV612" s="372"/>
      <c r="CW612" s="372"/>
      <c r="CX612" s="372"/>
      <c r="CY612" s="372"/>
      <c r="CZ612" s="372"/>
    </row>
    <row r="613" s="376" customFormat="true" ht="25.15" customHeight="true" x14ac:dyDescent="0.2">
      <c r="C613" s="815" t="s">
        <v>500</v>
      </c>
      <c r="D613" s="814"/>
      <c r="E613" s="199">
        <v>2.7247353756383028E-2</v>
      </c>
      <c r="F613" s="201"/>
      <c r="G613" s="201"/>
      <c r="H613" s="814" t="s">
        <v>317</v>
      </c>
      <c r="I613" s="814"/>
      <c r="J613" s="200">
        <v>-3.0691356518846129E-2</v>
      </c>
      <c r="K613" s="201"/>
      <c r="L613" s="201"/>
      <c r="M613" s="814"/>
      <c r="N613" s="814"/>
      <c r="O613" s="202" t="s">
        <v>193</v>
      </c>
      <c r="P613" s="201"/>
      <c r="Q613" s="201"/>
      <c r="AM613" s="369"/>
      <c r="AN613" s="369"/>
      <c r="AO613" s="369"/>
      <c r="AP613" s="369"/>
      <c r="AQ613" s="369"/>
      <c r="AR613" s="369"/>
      <c r="AS613" s="369"/>
      <c r="AT613" s="369"/>
      <c r="AU613" s="369"/>
      <c r="AV613" s="369"/>
      <c r="AW613" s="369"/>
      <c r="AX613" s="369"/>
      <c r="AY613" s="369"/>
      <c r="AZ613" s="369"/>
      <c r="BA613" s="372"/>
      <c r="BB613" s="449"/>
      <c r="BC613" s="372"/>
      <c r="BD613" s="372"/>
      <c r="BE613" s="372"/>
      <c r="BF613" s="372"/>
      <c r="BG613" s="372"/>
      <c r="BH613" s="372"/>
      <c r="BI613" s="372"/>
      <c r="BJ613" s="372"/>
      <c r="BK613" s="372"/>
      <c r="BL613" s="372"/>
      <c r="BM613" s="372"/>
      <c r="BN613" s="372"/>
      <c r="BO613" s="372"/>
      <c r="BP613" s="372"/>
      <c r="BQ613" s="372"/>
      <c r="BR613" s="372"/>
      <c r="BS613" s="372"/>
      <c r="BT613" s="372"/>
      <c r="BU613" s="372"/>
      <c r="BV613" s="372"/>
      <c r="BW613" s="372"/>
      <c r="BX613" s="372"/>
      <c r="BY613" s="372"/>
      <c r="BZ613" s="372"/>
      <c r="CA613" s="372"/>
      <c r="CB613" s="372"/>
      <c r="CC613" s="372"/>
      <c r="CD613" s="372"/>
      <c r="CE613" s="372"/>
      <c r="CF613" s="372"/>
      <c r="CG613" s="372"/>
      <c r="CH613" s="372"/>
      <c r="CI613" s="372"/>
      <c r="CJ613" s="372"/>
      <c r="CK613" s="372"/>
      <c r="CL613" s="372"/>
      <c r="CM613" s="372"/>
      <c r="CN613" s="372"/>
      <c r="CO613" s="372"/>
      <c r="CP613" s="372"/>
      <c r="CQ613" s="372"/>
      <c r="CR613" s="372"/>
      <c r="CS613" s="372"/>
      <c r="CT613" s="372"/>
      <c r="CU613" s="372"/>
      <c r="CV613" s="372"/>
      <c r="CW613" s="372"/>
      <c r="CX613" s="372"/>
      <c r="CY613" s="372"/>
      <c r="CZ613" s="372"/>
    </row>
    <row r="614" s="376" customFormat="true" ht="25.15" customHeight="true" x14ac:dyDescent="0.2">
      <c r="C614" s="815" t="s">
        <v>476</v>
      </c>
      <c r="D614" s="814"/>
      <c r="E614" s="199">
        <v>-7.0177451040043179E-2</v>
      </c>
      <c r="F614" s="201"/>
      <c r="G614" s="201"/>
      <c r="H614" s="814" t="s">
        <v>471</v>
      </c>
      <c r="I614" s="814"/>
      <c r="J614" s="199">
        <v>-7.2036361204596028E-2</v>
      </c>
      <c r="K614" s="201"/>
      <c r="L614" s="201"/>
      <c r="M614" s="814"/>
      <c r="N614" s="814"/>
      <c r="O614" s="206" t="s">
        <v>194</v>
      </c>
      <c r="P614" s="201"/>
      <c r="Q614" s="201"/>
      <c r="AM614" s="369"/>
      <c r="AN614" s="369"/>
      <c r="AO614" s="369"/>
      <c r="AP614" s="369"/>
      <c r="AQ614" s="369"/>
      <c r="AR614" s="369"/>
      <c r="AS614" s="369"/>
      <c r="AT614" s="369"/>
      <c r="AU614" s="369"/>
      <c r="AV614" s="369"/>
      <c r="AW614" s="369"/>
      <c r="AX614" s="369"/>
      <c r="AY614" s="369"/>
      <c r="AZ614" s="369"/>
      <c r="BA614" s="372"/>
      <c r="BB614" s="449"/>
      <c r="BC614" s="372"/>
      <c r="BD614" s="372"/>
      <c r="BE614" s="372"/>
      <c r="BF614" s="372"/>
      <c r="BG614" s="372"/>
      <c r="BH614" s="372"/>
      <c r="BI614" s="372"/>
      <c r="BJ614" s="372"/>
      <c r="BK614" s="372"/>
      <c r="BL614" s="372"/>
      <c r="BM614" s="372"/>
      <c r="BN614" s="372"/>
      <c r="BO614" s="372"/>
      <c r="BP614" s="372"/>
      <c r="BQ614" s="372"/>
      <c r="BR614" s="372"/>
      <c r="BS614" s="372"/>
      <c r="BT614" s="372"/>
      <c r="BU614" s="372"/>
      <c r="BV614" s="372"/>
      <c r="BW614" s="372"/>
      <c r="BX614" s="372"/>
      <c r="BY614" s="372"/>
      <c r="BZ614" s="372"/>
      <c r="CA614" s="372"/>
      <c r="CB614" s="372"/>
      <c r="CC614" s="372"/>
      <c r="CD614" s="372"/>
      <c r="CE614" s="372"/>
      <c r="CF614" s="372"/>
      <c r="CG614" s="372"/>
      <c r="CH614" s="372"/>
      <c r="CI614" s="372"/>
      <c r="CJ614" s="372"/>
      <c r="CK614" s="372"/>
      <c r="CL614" s="372"/>
      <c r="CM614" s="372"/>
      <c r="CN614" s="372"/>
      <c r="CO614" s="372"/>
      <c r="CP614" s="372"/>
      <c r="CQ614" s="372"/>
      <c r="CR614" s="372"/>
      <c r="CS614" s="372"/>
      <c r="CT614" s="372"/>
      <c r="CU614" s="372"/>
      <c r="CV614" s="372"/>
      <c r="CW614" s="372"/>
      <c r="CX614" s="372"/>
      <c r="CY614" s="372"/>
      <c r="CZ614" s="372"/>
    </row>
    <row r="615" s="376" customFormat="true" ht="25.15" customHeight="true" x14ac:dyDescent="0.2">
      <c r="C615" s="815" t="s">
        <v>542</v>
      </c>
      <c r="D615" s="814"/>
      <c r="E615" s="199">
        <v>1.8223995651011138E-3</v>
      </c>
      <c r="F615" s="201"/>
      <c r="G615" s="201"/>
      <c r="H615" s="814" t="s">
        <v>530</v>
      </c>
      <c r="I615" s="814"/>
      <c r="J615" s="199">
        <v>-1.695394344878388E-3</v>
      </c>
      <c r="K615" s="201"/>
      <c r="L615" s="201"/>
      <c r="M615" s="814" t="s">
        <v>317</v>
      </c>
      <c r="N615" s="814"/>
      <c r="O615" s="200">
        <v>-1.6164841076787548E-2</v>
      </c>
      <c r="P615" s="201"/>
      <c r="Q615" s="201"/>
      <c r="AM615" s="369"/>
      <c r="AN615" s="369"/>
      <c r="AO615" s="369"/>
      <c r="AP615" s="369"/>
      <c r="AQ615" s="369"/>
      <c r="AR615" s="369"/>
      <c r="AS615" s="369"/>
      <c r="AT615" s="369"/>
      <c r="AU615" s="369"/>
      <c r="AV615" s="369"/>
      <c r="AW615" s="369"/>
      <c r="AX615" s="369"/>
      <c r="AY615" s="369"/>
      <c r="AZ615" s="369"/>
      <c r="BA615" s="372"/>
      <c r="BB615" s="449"/>
      <c r="BC615" s="372"/>
      <c r="BD615" s="372"/>
      <c r="BE615" s="372"/>
      <c r="BF615" s="372"/>
      <c r="BG615" s="372"/>
      <c r="BH615" s="372"/>
      <c r="BI615" s="372"/>
      <c r="BJ615" s="372"/>
      <c r="BK615" s="372"/>
      <c r="BL615" s="372"/>
      <c r="BM615" s="372"/>
      <c r="BN615" s="372"/>
      <c r="BO615" s="372"/>
      <c r="BP615" s="372"/>
      <c r="BQ615" s="372"/>
      <c r="BR615" s="372"/>
      <c r="BS615" s="372"/>
      <c r="BT615" s="372"/>
      <c r="BU615" s="372"/>
      <c r="BV615" s="372"/>
      <c r="BW615" s="372"/>
      <c r="BX615" s="372"/>
      <c r="BY615" s="372"/>
      <c r="BZ615" s="372"/>
      <c r="CA615" s="372"/>
      <c r="CB615" s="372"/>
      <c r="CC615" s="372"/>
      <c r="CD615" s="372"/>
      <c r="CE615" s="372"/>
      <c r="CF615" s="372"/>
      <c r="CG615" s="372"/>
      <c r="CH615" s="372"/>
      <c r="CI615" s="372"/>
      <c r="CJ615" s="372"/>
      <c r="CK615" s="372"/>
      <c r="CL615" s="372"/>
      <c r="CM615" s="372"/>
      <c r="CN615" s="372"/>
      <c r="CO615" s="372"/>
      <c r="CP615" s="372"/>
      <c r="CQ615" s="372"/>
      <c r="CR615" s="372"/>
      <c r="CS615" s="372"/>
      <c r="CT615" s="372"/>
      <c r="CU615" s="372"/>
      <c r="CV615" s="372"/>
      <c r="CW615" s="372"/>
      <c r="CX615" s="372"/>
      <c r="CY615" s="372"/>
      <c r="CZ615" s="372"/>
    </row>
    <row r="616" s="376" customFormat="true" ht="25.15" customHeight="true" x14ac:dyDescent="0.2">
      <c r="C616" s="815" t="s">
        <v>553</v>
      </c>
      <c r="D616" s="814"/>
      <c r="E616" s="199">
        <v>-2.6004802918121249E-4</v>
      </c>
      <c r="F616" s="201"/>
      <c r="G616" s="201"/>
      <c r="H616" s="814" t="s">
        <v>538</v>
      </c>
      <c r="I616" s="814"/>
      <c r="J616" s="199">
        <v>-4.2640987207518983E-3</v>
      </c>
      <c r="K616" s="201"/>
      <c r="L616" s="201"/>
      <c r="M616" s="814" t="s">
        <v>471</v>
      </c>
      <c r="N616" s="814"/>
      <c r="O616" s="199">
        <v>-9.8223870091297322E-2</v>
      </c>
      <c r="P616" s="201"/>
      <c r="Q616" s="201"/>
      <c r="AM616" s="369"/>
      <c r="AN616" s="369"/>
      <c r="AO616" s="369"/>
      <c r="AP616" s="369"/>
      <c r="AQ616" s="369"/>
      <c r="AR616" s="369"/>
      <c r="AS616" s="369"/>
      <c r="AT616" s="369"/>
      <c r="AU616" s="369"/>
      <c r="AV616" s="369"/>
      <c r="AW616" s="369"/>
      <c r="AX616" s="369"/>
      <c r="AY616" s="369"/>
      <c r="AZ616" s="369"/>
      <c r="BA616" s="372"/>
      <c r="BB616" s="449"/>
      <c r="BC616" s="372"/>
      <c r="BD616" s="372"/>
      <c r="BE616" s="372"/>
      <c r="BF616" s="372"/>
      <c r="BG616" s="372"/>
      <c r="BH616" s="372"/>
      <c r="BI616" s="372"/>
      <c r="BJ616" s="372"/>
      <c r="BK616" s="372"/>
      <c r="BL616" s="372"/>
      <c r="BM616" s="372"/>
      <c r="BN616" s="372"/>
      <c r="BO616" s="372"/>
      <c r="BP616" s="372"/>
      <c r="BQ616" s="372"/>
      <c r="BR616" s="372"/>
      <c r="BS616" s="372"/>
      <c r="BT616" s="372"/>
      <c r="BU616" s="372"/>
      <c r="BV616" s="372"/>
      <c r="BW616" s="372"/>
      <c r="BX616" s="372"/>
      <c r="BY616" s="372"/>
      <c r="BZ616" s="372"/>
      <c r="CA616" s="372"/>
      <c r="CB616" s="372"/>
      <c r="CC616" s="372"/>
      <c r="CD616" s="372"/>
      <c r="CE616" s="372"/>
      <c r="CF616" s="372"/>
      <c r="CG616" s="372"/>
      <c r="CH616" s="372"/>
      <c r="CI616" s="372"/>
      <c r="CJ616" s="372"/>
      <c r="CK616" s="372"/>
      <c r="CL616" s="372"/>
      <c r="CM616" s="372"/>
      <c r="CN616" s="372"/>
      <c r="CO616" s="372"/>
      <c r="CP616" s="372"/>
      <c r="CQ616" s="372"/>
      <c r="CR616" s="372"/>
      <c r="CS616" s="372"/>
      <c r="CT616" s="372"/>
      <c r="CU616" s="372"/>
      <c r="CV616" s="372"/>
      <c r="CW616" s="372"/>
      <c r="CX616" s="372"/>
      <c r="CY616" s="372"/>
      <c r="CZ616" s="372"/>
    </row>
    <row r="617" s="376" customFormat="true" ht="25.15" customHeight="true" x14ac:dyDescent="0.2">
      <c r="C617" s="815" t="s">
        <v>541</v>
      </c>
      <c r="D617" s="814"/>
      <c r="E617" s="199">
        <v>-2.0440042299020903E-3</v>
      </c>
      <c r="F617" s="201"/>
      <c r="G617" s="201"/>
      <c r="H617" s="814" t="s">
        <v>543</v>
      </c>
      <c r="I617" s="814"/>
      <c r="J617" s="199">
        <v>1.9616620646947347E-3</v>
      </c>
      <c r="K617" s="201"/>
      <c r="L617" s="201"/>
      <c r="M617" s="814" t="s">
        <v>530</v>
      </c>
      <c r="N617" s="814"/>
      <c r="O617" s="199">
        <v>1.9300390023992933E-2</v>
      </c>
      <c r="P617" s="201"/>
      <c r="Q617" s="201"/>
      <c r="AM617" s="369"/>
      <c r="AN617" s="369"/>
      <c r="AO617" s="369"/>
      <c r="AP617" s="369"/>
      <c r="AQ617" s="369"/>
      <c r="AR617" s="369"/>
      <c r="AS617" s="369"/>
      <c r="AT617" s="369"/>
      <c r="AU617" s="369"/>
      <c r="AV617" s="369"/>
      <c r="AW617" s="369"/>
      <c r="AX617" s="369"/>
      <c r="AY617" s="369"/>
      <c r="AZ617" s="369"/>
      <c r="BA617" s="372"/>
      <c r="BB617" s="449"/>
      <c r="BC617" s="372"/>
      <c r="BD617" s="372"/>
      <c r="BE617" s="372"/>
      <c r="BF617" s="372"/>
      <c r="BG617" s="372"/>
      <c r="BH617" s="372"/>
      <c r="BI617" s="372"/>
      <c r="BJ617" s="372"/>
      <c r="BK617" s="372"/>
      <c r="BL617" s="372"/>
      <c r="BM617" s="372"/>
      <c r="BN617" s="372"/>
      <c r="BO617" s="372"/>
      <c r="BP617" s="372"/>
      <c r="BQ617" s="372"/>
      <c r="BR617" s="372"/>
      <c r="BS617" s="372"/>
      <c r="BT617" s="372"/>
      <c r="BU617" s="372"/>
      <c r="BV617" s="372"/>
      <c r="BW617" s="372"/>
      <c r="BX617" s="372"/>
      <c r="BY617" s="372"/>
      <c r="BZ617" s="372"/>
      <c r="CA617" s="372"/>
      <c r="CB617" s="372"/>
      <c r="CC617" s="372"/>
      <c r="CD617" s="372"/>
      <c r="CE617" s="372"/>
      <c r="CF617" s="372"/>
      <c r="CG617" s="372"/>
      <c r="CH617" s="372"/>
      <c r="CI617" s="372"/>
      <c r="CJ617" s="372"/>
      <c r="CK617" s="372"/>
      <c r="CL617" s="372"/>
      <c r="CM617" s="372"/>
      <c r="CN617" s="372"/>
      <c r="CO617" s="372"/>
      <c r="CP617" s="372"/>
      <c r="CQ617" s="372"/>
      <c r="CR617" s="372"/>
      <c r="CS617" s="372"/>
      <c r="CT617" s="372"/>
      <c r="CU617" s="372"/>
      <c r="CV617" s="372"/>
      <c r="CW617" s="372"/>
      <c r="CX617" s="372"/>
      <c r="CY617" s="372"/>
      <c r="CZ617" s="372"/>
    </row>
    <row r="618" s="376" customFormat="true" ht="25.15" customHeight="true" x14ac:dyDescent="0.2">
      <c r="C618" s="815" t="s">
        <v>534</v>
      </c>
      <c r="D618" s="814"/>
      <c r="E618" s="199">
        <v>3.2861562681625097E-3</v>
      </c>
      <c r="F618" s="201"/>
      <c r="G618" s="201"/>
      <c r="H618" s="814" t="s">
        <v>489</v>
      </c>
      <c r="I618" s="814"/>
      <c r="J618" s="199">
        <v>3.2814962830306965E-2</v>
      </c>
      <c r="K618" s="201"/>
      <c r="L618" s="201"/>
      <c r="M618" s="814" t="s">
        <v>546</v>
      </c>
      <c r="N618" s="814"/>
      <c r="O618" s="199">
        <v>-8.4039413208550676E-4</v>
      </c>
      <c r="P618" s="201"/>
      <c r="Q618" s="201"/>
      <c r="AM618" s="369"/>
      <c r="AN618" s="369"/>
      <c r="AO618" s="369"/>
      <c r="AP618" s="369"/>
      <c r="AQ618" s="369"/>
      <c r="AR618" s="369"/>
      <c r="AS618" s="369"/>
      <c r="AT618" s="369"/>
      <c r="AU618" s="369"/>
      <c r="AV618" s="369"/>
      <c r="AW618" s="369"/>
      <c r="AX618" s="369"/>
      <c r="AY618" s="369"/>
      <c r="AZ618" s="369"/>
      <c r="BA618" s="372"/>
      <c r="BB618" s="449"/>
      <c r="BC618" s="372"/>
      <c r="BD618" s="372"/>
      <c r="BE618" s="372"/>
      <c r="BF618" s="372"/>
      <c r="BG618" s="372"/>
      <c r="BH618" s="372"/>
      <c r="BI618" s="372"/>
      <c r="BJ618" s="372"/>
      <c r="BK618" s="372"/>
      <c r="BL618" s="372"/>
      <c r="BM618" s="372"/>
      <c r="BN618" s="372"/>
      <c r="BO618" s="372"/>
      <c r="BP618" s="372"/>
      <c r="BQ618" s="372"/>
      <c r="BR618" s="372"/>
      <c r="BS618" s="372"/>
      <c r="BT618" s="372"/>
      <c r="BU618" s="372"/>
      <c r="BV618" s="372"/>
      <c r="BW618" s="372"/>
      <c r="BX618" s="372"/>
      <c r="BY618" s="372"/>
      <c r="BZ618" s="372"/>
      <c r="CA618" s="372"/>
      <c r="CB618" s="372"/>
      <c r="CC618" s="372"/>
      <c r="CD618" s="372"/>
      <c r="CE618" s="372"/>
      <c r="CF618" s="372"/>
      <c r="CG618" s="372"/>
      <c r="CH618" s="372"/>
      <c r="CI618" s="372"/>
      <c r="CJ618" s="372"/>
      <c r="CK618" s="372"/>
      <c r="CL618" s="372"/>
      <c r="CM618" s="372"/>
      <c r="CN618" s="372"/>
      <c r="CO618" s="372"/>
      <c r="CP618" s="372"/>
      <c r="CQ618" s="372"/>
      <c r="CR618" s="372"/>
      <c r="CS618" s="372"/>
      <c r="CT618" s="372"/>
      <c r="CU618" s="372"/>
      <c r="CV618" s="372"/>
      <c r="CW618" s="372"/>
      <c r="CX618" s="372"/>
      <c r="CY618" s="372"/>
      <c r="CZ618" s="372"/>
    </row>
    <row r="619" s="376" customFormat="true" ht="25.15" customHeight="true" x14ac:dyDescent="0.2">
      <c r="C619" s="815" t="s">
        <v>526</v>
      </c>
      <c r="D619" s="814"/>
      <c r="E619" s="199">
        <v>4.4437393059843225E-3</v>
      </c>
      <c r="F619" s="201"/>
      <c r="G619" s="201"/>
      <c r="H619" s="814" t="s">
        <v>473</v>
      </c>
      <c r="I619" s="814"/>
      <c r="J619" s="199">
        <v>6.706184840913236E-2</v>
      </c>
      <c r="K619" s="201"/>
      <c r="L619" s="201"/>
      <c r="M619" s="814" t="s">
        <v>538</v>
      </c>
      <c r="N619" s="814"/>
      <c r="O619" s="199">
        <v>-5.4841250591400477E-4</v>
      </c>
      <c r="P619" s="201"/>
      <c r="Q619" s="201"/>
      <c r="AM619" s="369"/>
      <c r="AN619" s="369"/>
      <c r="AO619" s="369"/>
      <c r="AP619" s="369"/>
      <c r="AQ619" s="369"/>
      <c r="AR619" s="369"/>
      <c r="AS619" s="369"/>
      <c r="AT619" s="369"/>
      <c r="AU619" s="369"/>
      <c r="AV619" s="369"/>
      <c r="AW619" s="369"/>
      <c r="AX619" s="369"/>
      <c r="AY619" s="369"/>
      <c r="AZ619" s="369"/>
      <c r="BA619" s="372"/>
      <c r="BB619" s="449"/>
      <c r="BC619" s="372"/>
      <c r="BD619" s="372"/>
      <c r="BE619" s="372"/>
      <c r="BF619" s="372"/>
      <c r="BG619" s="372"/>
      <c r="BH619" s="372"/>
      <c r="BI619" s="372"/>
      <c r="BJ619" s="372"/>
      <c r="BK619" s="372"/>
      <c r="BL619" s="372"/>
      <c r="BM619" s="372"/>
      <c r="BN619" s="372"/>
      <c r="BO619" s="372"/>
      <c r="BP619" s="372"/>
      <c r="BQ619" s="372"/>
      <c r="BR619" s="372"/>
      <c r="BS619" s="372"/>
      <c r="BT619" s="372"/>
      <c r="BU619" s="372"/>
      <c r="BV619" s="372"/>
      <c r="BW619" s="372"/>
      <c r="BX619" s="372"/>
      <c r="BY619" s="372"/>
      <c r="BZ619" s="372"/>
      <c r="CA619" s="372"/>
      <c r="CB619" s="372"/>
      <c r="CC619" s="372"/>
      <c r="CD619" s="372"/>
      <c r="CE619" s="372"/>
      <c r="CF619" s="372"/>
      <c r="CG619" s="372"/>
      <c r="CH619" s="372"/>
      <c r="CI619" s="372"/>
      <c r="CJ619" s="372"/>
      <c r="CK619" s="372"/>
      <c r="CL619" s="372"/>
      <c r="CM619" s="372"/>
      <c r="CN619" s="372"/>
      <c r="CO619" s="372"/>
      <c r="CP619" s="372"/>
      <c r="CQ619" s="372"/>
      <c r="CR619" s="372"/>
      <c r="CS619" s="372"/>
      <c r="CT619" s="372"/>
      <c r="CU619" s="372"/>
      <c r="CV619" s="372"/>
      <c r="CW619" s="372"/>
      <c r="CX619" s="372"/>
      <c r="CY619" s="372"/>
      <c r="CZ619" s="372"/>
    </row>
    <row r="620" s="376" customFormat="true" ht="25.15" customHeight="true" x14ac:dyDescent="0.2">
      <c r="C620" s="815" t="s">
        <v>484</v>
      </c>
      <c r="D620" s="814"/>
      <c r="E620" s="199">
        <v>2.9838393377323132E-2</v>
      </c>
      <c r="F620" s="201"/>
      <c r="G620" s="201"/>
      <c r="H620" s="814" t="s">
        <v>488</v>
      </c>
      <c r="I620" s="814"/>
      <c r="J620" s="199">
        <v>1.5565916773949392E-2</v>
      </c>
      <c r="K620" s="201"/>
      <c r="L620" s="201"/>
      <c r="M620" s="814" t="s">
        <v>543</v>
      </c>
      <c r="N620" s="814"/>
      <c r="O620" s="199">
        <v>3.2389306330906052E-3</v>
      </c>
      <c r="P620" s="201"/>
      <c r="Q620" s="201"/>
      <c r="AM620" s="369"/>
      <c r="AN620" s="369"/>
      <c r="AO620" s="369"/>
      <c r="AP620" s="369"/>
      <c r="AQ620" s="369"/>
      <c r="AR620" s="369"/>
      <c r="AS620" s="369"/>
      <c r="AT620" s="369"/>
      <c r="AU620" s="369"/>
      <c r="AV620" s="369"/>
      <c r="AW620" s="369"/>
      <c r="AX620" s="369"/>
      <c r="AY620" s="369"/>
      <c r="AZ620" s="369"/>
      <c r="BA620" s="372"/>
      <c r="BB620" s="449"/>
      <c r="BC620" s="372"/>
      <c r="BD620" s="372"/>
      <c r="BE620" s="372"/>
      <c r="BF620" s="372"/>
      <c r="BG620" s="372"/>
      <c r="BH620" s="372"/>
      <c r="BI620" s="372"/>
      <c r="BJ620" s="372"/>
      <c r="BK620" s="372"/>
      <c r="BL620" s="372"/>
      <c r="BM620" s="372"/>
      <c r="BN620" s="372"/>
      <c r="BO620" s="372"/>
      <c r="BP620" s="372"/>
      <c r="BQ620" s="372"/>
      <c r="BR620" s="372"/>
      <c r="BS620" s="372"/>
      <c r="BT620" s="372"/>
      <c r="BU620" s="372"/>
      <c r="BV620" s="372"/>
      <c r="BW620" s="372"/>
      <c r="BX620" s="372"/>
      <c r="BY620" s="372"/>
      <c r="BZ620" s="372"/>
      <c r="CA620" s="372"/>
      <c r="CB620" s="372"/>
      <c r="CC620" s="372"/>
      <c r="CD620" s="372"/>
      <c r="CE620" s="372"/>
      <c r="CF620" s="372"/>
      <c r="CG620" s="372"/>
      <c r="CH620" s="372"/>
      <c r="CI620" s="372"/>
      <c r="CJ620" s="372"/>
      <c r="CK620" s="372"/>
      <c r="CL620" s="372"/>
      <c r="CM620" s="372"/>
      <c r="CN620" s="372"/>
      <c r="CO620" s="372"/>
      <c r="CP620" s="372"/>
      <c r="CQ620" s="372"/>
      <c r="CR620" s="372"/>
      <c r="CS620" s="372"/>
      <c r="CT620" s="372"/>
      <c r="CU620" s="372"/>
      <c r="CV620" s="372"/>
      <c r="CW620" s="372"/>
      <c r="CX620" s="372"/>
      <c r="CY620" s="372"/>
      <c r="CZ620" s="372"/>
    </row>
    <row r="621" s="376" customFormat="true" ht="25.15" customHeight="true" x14ac:dyDescent="0.2">
      <c r="C621" s="815" t="s">
        <v>493</v>
      </c>
      <c r="D621" s="814"/>
      <c r="E621" s="199">
        <v>-2.7323745106615102E-2</v>
      </c>
      <c r="F621" s="201"/>
      <c r="G621" s="201"/>
      <c r="H621" s="814" t="s">
        <v>499</v>
      </c>
      <c r="I621" s="814"/>
      <c r="J621" s="199">
        <v>-4.6383586266346422E-3</v>
      </c>
      <c r="K621" s="201"/>
      <c r="L621" s="201"/>
      <c r="M621" s="814" t="s">
        <v>473</v>
      </c>
      <c r="N621" s="814"/>
      <c r="O621" s="199">
        <v>6.5042209243561674E-2</v>
      </c>
      <c r="P621" s="201"/>
      <c r="Q621" s="201"/>
      <c r="AM621" s="369"/>
      <c r="AN621" s="369"/>
      <c r="AO621" s="369"/>
      <c r="AP621" s="369"/>
      <c r="AQ621" s="369"/>
      <c r="AR621" s="369"/>
      <c r="AS621" s="369"/>
      <c r="AT621" s="369"/>
      <c r="AU621" s="369"/>
      <c r="AV621" s="369"/>
      <c r="AW621" s="369"/>
      <c r="AX621" s="369"/>
      <c r="AY621" s="369"/>
      <c r="AZ621" s="369"/>
      <c r="BA621" s="372"/>
      <c r="BB621" s="449"/>
      <c r="BC621" s="372"/>
      <c r="BD621" s="372"/>
      <c r="BE621" s="372"/>
      <c r="BF621" s="372"/>
      <c r="BG621" s="372"/>
      <c r="BH621" s="372"/>
      <c r="BI621" s="372"/>
      <c r="BJ621" s="372"/>
      <c r="BK621" s="372"/>
      <c r="BL621" s="372"/>
      <c r="BM621" s="372"/>
      <c r="BN621" s="372"/>
      <c r="BO621" s="372"/>
      <c r="BP621" s="372"/>
      <c r="BQ621" s="372"/>
      <c r="BR621" s="372"/>
      <c r="BS621" s="372"/>
      <c r="BT621" s="372"/>
      <c r="BU621" s="372"/>
      <c r="BV621" s="372"/>
      <c r="BW621" s="372"/>
      <c r="BX621" s="372"/>
      <c r="BY621" s="372"/>
      <c r="BZ621" s="372"/>
      <c r="CA621" s="372"/>
      <c r="CB621" s="372"/>
      <c r="CC621" s="372"/>
      <c r="CD621" s="372"/>
      <c r="CE621" s="372"/>
      <c r="CF621" s="372"/>
      <c r="CG621" s="372"/>
      <c r="CH621" s="372"/>
      <c r="CI621" s="372"/>
      <c r="CJ621" s="372"/>
      <c r="CK621" s="372"/>
      <c r="CL621" s="372"/>
      <c r="CM621" s="372"/>
      <c r="CN621" s="372"/>
      <c r="CO621" s="372"/>
      <c r="CP621" s="372"/>
      <c r="CQ621" s="372"/>
      <c r="CR621" s="372"/>
      <c r="CS621" s="372"/>
      <c r="CT621" s="372"/>
      <c r="CU621" s="372"/>
      <c r="CV621" s="372"/>
      <c r="CW621" s="372"/>
      <c r="CX621" s="372"/>
      <c r="CY621" s="372"/>
      <c r="CZ621" s="372"/>
    </row>
    <row r="622" s="376" customFormat="true" ht="25.15" customHeight="true" x14ac:dyDescent="0.2">
      <c r="C622" s="815" t="s">
        <v>544</v>
      </c>
      <c r="D622" s="814"/>
      <c r="E622" s="199">
        <v>-9.5205793314352043E-4</v>
      </c>
      <c r="F622" s="201"/>
      <c r="G622" s="201"/>
      <c r="H622" s="814" t="s">
        <v>514</v>
      </c>
      <c r="I622" s="814"/>
      <c r="J622" s="199">
        <v>-1.2956186298580336E-2</v>
      </c>
      <c r="K622" s="201"/>
      <c r="L622" s="201"/>
      <c r="M622" s="814" t="s">
        <v>488</v>
      </c>
      <c r="N622" s="814"/>
      <c r="O622" s="199">
        <v>6.7985738512885752E-2</v>
      </c>
      <c r="P622" s="201"/>
      <c r="Q622" s="201"/>
      <c r="AM622" s="369"/>
      <c r="AN622" s="369"/>
      <c r="AO622" s="369"/>
      <c r="AP622" s="369"/>
      <c r="AQ622" s="369"/>
      <c r="AR622" s="369"/>
      <c r="AS622" s="369"/>
      <c r="AT622" s="369"/>
      <c r="AU622" s="369"/>
      <c r="AV622" s="369"/>
      <c r="AW622" s="369"/>
      <c r="AX622" s="369"/>
      <c r="AY622" s="369"/>
      <c r="AZ622" s="369"/>
      <c r="BA622" s="372"/>
      <c r="BB622" s="449"/>
      <c r="BC622" s="372"/>
      <c r="BD622" s="372"/>
      <c r="BE622" s="372"/>
      <c r="BF622" s="372"/>
      <c r="BG622" s="372"/>
      <c r="BH622" s="372"/>
      <c r="BI622" s="372"/>
      <c r="BJ622" s="372"/>
      <c r="BK622" s="372"/>
      <c r="BL622" s="372"/>
      <c r="BM622" s="372"/>
      <c r="BN622" s="372"/>
      <c r="BO622" s="372"/>
      <c r="BP622" s="372"/>
      <c r="BQ622" s="372"/>
      <c r="BR622" s="372"/>
      <c r="BS622" s="372"/>
      <c r="BT622" s="372"/>
      <c r="BU622" s="372"/>
      <c r="BV622" s="372"/>
      <c r="BW622" s="372"/>
      <c r="BX622" s="372"/>
      <c r="BY622" s="372"/>
      <c r="BZ622" s="372"/>
      <c r="CA622" s="372"/>
      <c r="CB622" s="372"/>
      <c r="CC622" s="372"/>
      <c r="CD622" s="372"/>
      <c r="CE622" s="372"/>
      <c r="CF622" s="372"/>
      <c r="CG622" s="372"/>
      <c r="CH622" s="372"/>
      <c r="CI622" s="372"/>
      <c r="CJ622" s="372"/>
      <c r="CK622" s="372"/>
      <c r="CL622" s="372"/>
      <c r="CM622" s="372"/>
      <c r="CN622" s="372"/>
      <c r="CO622" s="372"/>
      <c r="CP622" s="372"/>
      <c r="CQ622" s="372"/>
      <c r="CR622" s="372"/>
      <c r="CS622" s="372"/>
      <c r="CT622" s="372"/>
      <c r="CU622" s="372"/>
      <c r="CV622" s="372"/>
      <c r="CW622" s="372"/>
      <c r="CX622" s="372"/>
      <c r="CY622" s="372"/>
      <c r="CZ622" s="372"/>
    </row>
    <row r="623" s="376" customFormat="true" ht="25.15" customHeight="true" x14ac:dyDescent="0.2">
      <c r="C623" s="815" t="s">
        <v>290</v>
      </c>
      <c r="D623" s="814"/>
      <c r="E623" s="199">
        <v>0.10149805559937204</v>
      </c>
      <c r="F623" s="201"/>
      <c r="G623" s="201"/>
      <c r="H623" s="814" t="s">
        <v>490</v>
      </c>
      <c r="I623" s="814"/>
      <c r="J623" s="199">
        <v>-3.7610059981888738E-2</v>
      </c>
      <c r="K623" s="201"/>
      <c r="L623" s="201"/>
      <c r="M623" s="814" t="s">
        <v>499</v>
      </c>
      <c r="N623" s="814"/>
      <c r="O623" s="199">
        <v>4.6263847289860438E-2</v>
      </c>
      <c r="P623" s="201"/>
      <c r="Q623" s="201"/>
      <c r="AM623" s="369"/>
      <c r="AN623" s="369"/>
      <c r="AO623" s="369"/>
      <c r="AP623" s="369"/>
      <c r="AQ623" s="369"/>
      <c r="AR623" s="369"/>
      <c r="AS623" s="369"/>
      <c r="AT623" s="369"/>
      <c r="AU623" s="369"/>
      <c r="AV623" s="369"/>
      <c r="AW623" s="369"/>
      <c r="AX623" s="369"/>
      <c r="AY623" s="369"/>
      <c r="AZ623" s="369"/>
      <c r="BA623" s="372"/>
      <c r="BB623" s="449"/>
      <c r="BC623" s="372"/>
      <c r="BD623" s="372"/>
      <c r="BE623" s="372"/>
      <c r="BF623" s="372"/>
      <c r="BG623" s="372"/>
      <c r="BH623" s="372"/>
      <c r="BI623" s="372"/>
      <c r="BJ623" s="372"/>
      <c r="BK623" s="372"/>
      <c r="BL623" s="372"/>
      <c r="BM623" s="372"/>
      <c r="BN623" s="372"/>
      <c r="BO623" s="372"/>
      <c r="BP623" s="372"/>
      <c r="BQ623" s="372"/>
      <c r="BR623" s="372"/>
      <c r="BS623" s="372"/>
      <c r="BT623" s="372"/>
      <c r="BU623" s="372"/>
      <c r="BV623" s="372"/>
      <c r="BW623" s="372"/>
      <c r="BX623" s="372"/>
      <c r="BY623" s="372"/>
      <c r="BZ623" s="372"/>
      <c r="CA623" s="372"/>
      <c r="CB623" s="372"/>
      <c r="CC623" s="372"/>
      <c r="CD623" s="372"/>
      <c r="CE623" s="372"/>
      <c r="CF623" s="372"/>
      <c r="CG623" s="372"/>
      <c r="CH623" s="372"/>
      <c r="CI623" s="372"/>
      <c r="CJ623" s="372"/>
      <c r="CK623" s="372"/>
      <c r="CL623" s="372"/>
      <c r="CM623" s="372"/>
      <c r="CN623" s="372"/>
      <c r="CO623" s="372"/>
      <c r="CP623" s="372"/>
      <c r="CQ623" s="372"/>
      <c r="CR623" s="372"/>
      <c r="CS623" s="372"/>
      <c r="CT623" s="372"/>
      <c r="CU623" s="372"/>
      <c r="CV623" s="372"/>
      <c r="CW623" s="372"/>
      <c r="CX623" s="372"/>
      <c r="CY623" s="372"/>
      <c r="CZ623" s="372"/>
    </row>
    <row r="624" s="376" customFormat="true" ht="25.15" customHeight="true" x14ac:dyDescent="0.2">
      <c r="C624" s="815" t="s">
        <v>308</v>
      </c>
      <c r="D624" s="814"/>
      <c r="E624" s="199">
        <v>5.890962673954394E-2</v>
      </c>
      <c r="F624" s="201"/>
      <c r="G624" s="201"/>
      <c r="H624" s="814" t="s">
        <v>549</v>
      </c>
      <c r="I624" s="814"/>
      <c r="J624" s="199">
        <v>-5.5762483989885755E-3</v>
      </c>
      <c r="K624" s="201"/>
      <c r="L624" s="201"/>
      <c r="M624" s="814" t="s">
        <v>514</v>
      </c>
      <c r="N624" s="814"/>
      <c r="O624" s="199">
        <v>-1.680171601728804E-2</v>
      </c>
      <c r="P624" s="201"/>
      <c r="Q624" s="201"/>
      <c r="AM624" s="369"/>
      <c r="AN624" s="369"/>
      <c r="AO624" s="369"/>
      <c r="AP624" s="369"/>
      <c r="AQ624" s="369"/>
      <c r="AR624" s="369"/>
      <c r="AS624" s="369"/>
      <c r="AT624" s="369"/>
      <c r="AU624" s="369"/>
      <c r="AV624" s="369"/>
      <c r="AW624" s="369"/>
      <c r="AX624" s="369"/>
      <c r="AY624" s="369"/>
      <c r="AZ624" s="369"/>
      <c r="BA624" s="372"/>
      <c r="BB624" s="449"/>
      <c r="BC624" s="372"/>
      <c r="BD624" s="372"/>
      <c r="BE624" s="372"/>
      <c r="BF624" s="372"/>
      <c r="BG624" s="372"/>
      <c r="BH624" s="372"/>
      <c r="BI624" s="372"/>
      <c r="BJ624" s="372"/>
      <c r="BK624" s="372"/>
      <c r="BL624" s="372"/>
      <c r="BM624" s="372"/>
      <c r="BN624" s="372"/>
      <c r="BO624" s="372"/>
      <c r="BP624" s="372"/>
      <c r="BQ624" s="372"/>
      <c r="BR624" s="372"/>
      <c r="BS624" s="372"/>
      <c r="BT624" s="372"/>
      <c r="BU624" s="372"/>
      <c r="BV624" s="372"/>
      <c r="BW624" s="372"/>
      <c r="BX624" s="372"/>
      <c r="BY624" s="372"/>
      <c r="BZ624" s="372"/>
      <c r="CA624" s="372"/>
      <c r="CB624" s="372"/>
      <c r="CC624" s="372"/>
      <c r="CD624" s="372"/>
      <c r="CE624" s="372"/>
      <c r="CF624" s="372"/>
      <c r="CG624" s="372"/>
      <c r="CH624" s="372"/>
      <c r="CI624" s="372"/>
      <c r="CJ624" s="372"/>
      <c r="CK624" s="372"/>
      <c r="CL624" s="372"/>
      <c r="CM624" s="372"/>
      <c r="CN624" s="372"/>
      <c r="CO624" s="372"/>
      <c r="CP624" s="372"/>
      <c r="CQ624" s="372"/>
      <c r="CR624" s="372"/>
      <c r="CS624" s="372"/>
      <c r="CT624" s="372"/>
      <c r="CU624" s="372"/>
      <c r="CV624" s="372"/>
      <c r="CW624" s="372"/>
      <c r="CX624" s="372"/>
      <c r="CY624" s="372"/>
      <c r="CZ624" s="372"/>
    </row>
    <row r="625" s="376" customFormat="true" ht="25.15" customHeight="true" x14ac:dyDescent="0.2">
      <c r="C625" s="815" t="s">
        <v>298</v>
      </c>
      <c r="D625" s="814"/>
      <c r="E625" s="199">
        <v>0.10636393651282192</v>
      </c>
      <c r="F625" s="201"/>
      <c r="G625" s="201"/>
      <c r="H625" s="814" t="s">
        <v>523</v>
      </c>
      <c r="I625" s="814"/>
      <c r="J625" s="199">
        <v>-5.1611462552506003E-3</v>
      </c>
      <c r="K625" s="201"/>
      <c r="L625" s="201"/>
      <c r="M625" s="814" t="s">
        <v>490</v>
      </c>
      <c r="N625" s="814"/>
      <c r="O625" s="199">
        <v>-5.8847734321742617E-2</v>
      </c>
      <c r="P625" s="201"/>
      <c r="Q625" s="201"/>
      <c r="AM625" s="369"/>
      <c r="AN625" s="369"/>
      <c r="AO625" s="369"/>
      <c r="AP625" s="369"/>
      <c r="AQ625" s="369"/>
      <c r="AR625" s="369"/>
      <c r="AS625" s="369"/>
      <c r="AT625" s="369"/>
      <c r="AU625" s="369"/>
      <c r="AV625" s="369"/>
      <c r="AW625" s="369"/>
      <c r="AX625" s="369"/>
      <c r="AY625" s="369"/>
      <c r="AZ625" s="369"/>
      <c r="BA625" s="372"/>
      <c r="BB625" s="449"/>
      <c r="BC625" s="372"/>
      <c r="BD625" s="372"/>
      <c r="BE625" s="372"/>
      <c r="BF625" s="372"/>
      <c r="BG625" s="372"/>
      <c r="BH625" s="372"/>
      <c r="BI625" s="372"/>
      <c r="BJ625" s="372"/>
      <c r="BK625" s="372"/>
      <c r="BL625" s="372"/>
      <c r="BM625" s="372"/>
      <c r="BN625" s="372"/>
      <c r="BO625" s="372"/>
      <c r="BP625" s="372"/>
      <c r="BQ625" s="372"/>
      <c r="BR625" s="372"/>
      <c r="BS625" s="372"/>
      <c r="BT625" s="372"/>
      <c r="BU625" s="372"/>
      <c r="BV625" s="372"/>
      <c r="BW625" s="372"/>
      <c r="BX625" s="372"/>
      <c r="BY625" s="372"/>
      <c r="BZ625" s="372"/>
      <c r="CA625" s="372"/>
      <c r="CB625" s="372"/>
      <c r="CC625" s="372"/>
      <c r="CD625" s="372"/>
      <c r="CE625" s="372"/>
      <c r="CF625" s="372"/>
      <c r="CG625" s="372"/>
      <c r="CH625" s="372"/>
      <c r="CI625" s="372"/>
      <c r="CJ625" s="372"/>
      <c r="CK625" s="372"/>
      <c r="CL625" s="372"/>
      <c r="CM625" s="372"/>
      <c r="CN625" s="372"/>
      <c r="CO625" s="372"/>
      <c r="CP625" s="372"/>
      <c r="CQ625" s="372"/>
      <c r="CR625" s="372"/>
      <c r="CS625" s="372"/>
      <c r="CT625" s="372"/>
      <c r="CU625" s="372"/>
      <c r="CV625" s="372"/>
      <c r="CW625" s="372"/>
      <c r="CX625" s="372"/>
      <c r="CY625" s="372"/>
      <c r="CZ625" s="372"/>
    </row>
    <row r="626" s="376" customFormat="true" ht="25.15" customHeight="true" x14ac:dyDescent="0.2">
      <c r="C626" s="815" t="s">
        <v>303</v>
      </c>
      <c r="D626" s="814"/>
      <c r="E626" s="199">
        <v>8.2895332226537166E-2</v>
      </c>
      <c r="F626" s="201"/>
      <c r="G626" s="201"/>
      <c r="H626" s="814" t="s">
        <v>540</v>
      </c>
      <c r="I626" s="814"/>
      <c r="J626" s="199">
        <v>-7.5066160809431279E-3</v>
      </c>
      <c r="K626" s="201"/>
      <c r="L626" s="201"/>
      <c r="M626" s="814" t="s">
        <v>549</v>
      </c>
      <c r="N626" s="814"/>
      <c r="O626" s="199">
        <v>-1.1581262865344231E-3</v>
      </c>
      <c r="P626" s="201"/>
      <c r="Q626" s="201"/>
      <c r="AM626" s="369"/>
      <c r="AN626" s="369"/>
      <c r="AO626" s="369"/>
      <c r="AP626" s="369"/>
      <c r="AQ626" s="369"/>
      <c r="AR626" s="369"/>
      <c r="AS626" s="369"/>
      <c r="AT626" s="369"/>
      <c r="AU626" s="369"/>
      <c r="AV626" s="369"/>
      <c r="AW626" s="369"/>
      <c r="AX626" s="369"/>
      <c r="AY626" s="369"/>
      <c r="AZ626" s="369"/>
      <c r="BA626" s="372"/>
      <c r="BB626" s="449"/>
      <c r="BC626" s="372"/>
      <c r="BD626" s="372"/>
      <c r="BE626" s="372"/>
      <c r="BF626" s="372"/>
      <c r="BG626" s="372"/>
      <c r="BH626" s="372"/>
      <c r="BI626" s="372"/>
      <c r="BJ626" s="372"/>
      <c r="BK626" s="372"/>
      <c r="BL626" s="372"/>
      <c r="BM626" s="372"/>
      <c r="BN626" s="372"/>
      <c r="BO626" s="372"/>
      <c r="BP626" s="372"/>
      <c r="BQ626" s="372"/>
      <c r="BR626" s="372"/>
      <c r="BS626" s="372"/>
      <c r="BT626" s="372"/>
      <c r="BU626" s="372"/>
      <c r="BV626" s="372"/>
      <c r="BW626" s="372"/>
      <c r="BX626" s="372"/>
      <c r="BY626" s="372"/>
      <c r="BZ626" s="372"/>
      <c r="CA626" s="372"/>
      <c r="CB626" s="372"/>
      <c r="CC626" s="372"/>
      <c r="CD626" s="372"/>
      <c r="CE626" s="372"/>
      <c r="CF626" s="372"/>
      <c r="CG626" s="372"/>
      <c r="CH626" s="372"/>
      <c r="CI626" s="372"/>
      <c r="CJ626" s="372"/>
      <c r="CK626" s="372"/>
      <c r="CL626" s="372"/>
      <c r="CM626" s="372"/>
      <c r="CN626" s="372"/>
      <c r="CO626" s="372"/>
      <c r="CP626" s="372"/>
      <c r="CQ626" s="372"/>
      <c r="CR626" s="372"/>
      <c r="CS626" s="372"/>
      <c r="CT626" s="372"/>
      <c r="CU626" s="372"/>
      <c r="CV626" s="372"/>
      <c r="CW626" s="372"/>
      <c r="CX626" s="372"/>
      <c r="CY626" s="372"/>
      <c r="CZ626" s="372"/>
    </row>
    <row r="627" s="376" customFormat="true" ht="25.15" customHeight="true" x14ac:dyDescent="0.2">
      <c r="C627" s="815" t="s">
        <v>304</v>
      </c>
      <c r="D627" s="814"/>
      <c r="E627" s="199">
        <v>2.5373213723635914E-2</v>
      </c>
      <c r="F627" s="201"/>
      <c r="G627" s="201"/>
      <c r="H627" s="814" t="s">
        <v>494</v>
      </c>
      <c r="I627" s="814"/>
      <c r="J627" s="199">
        <v>-3.2499448118108606E-2</v>
      </c>
      <c r="K627" s="201"/>
      <c r="L627" s="201"/>
      <c r="M627" s="814" t="s">
        <v>523</v>
      </c>
      <c r="N627" s="814"/>
      <c r="O627" s="199">
        <v>-1.6683457938007663E-2</v>
      </c>
      <c r="P627" s="201"/>
      <c r="Q627" s="201"/>
      <c r="AM627" s="369"/>
      <c r="AN627" s="369"/>
      <c r="AO627" s="369"/>
      <c r="AP627" s="369"/>
      <c r="AQ627" s="369"/>
      <c r="AR627" s="369"/>
      <c r="AS627" s="369"/>
      <c r="AT627" s="369"/>
      <c r="AU627" s="369"/>
      <c r="AV627" s="369"/>
      <c r="AW627" s="369"/>
      <c r="AX627" s="369"/>
      <c r="AY627" s="369"/>
      <c r="AZ627" s="369"/>
      <c r="BA627" s="372"/>
      <c r="BB627" s="449"/>
      <c r="BC627" s="372"/>
      <c r="BD627" s="372"/>
      <c r="BE627" s="372"/>
      <c r="BF627" s="372"/>
      <c r="BG627" s="372"/>
      <c r="BH627" s="372"/>
      <c r="BI627" s="372"/>
      <c r="BJ627" s="372"/>
      <c r="BK627" s="372"/>
      <c r="BL627" s="372"/>
      <c r="BM627" s="372"/>
      <c r="BN627" s="372"/>
      <c r="BO627" s="372"/>
      <c r="BP627" s="372"/>
      <c r="BQ627" s="372"/>
      <c r="BR627" s="372"/>
      <c r="BS627" s="372"/>
      <c r="BT627" s="372"/>
      <c r="BU627" s="372"/>
      <c r="BV627" s="372"/>
      <c r="BW627" s="372"/>
      <c r="BX627" s="372"/>
      <c r="BY627" s="372"/>
      <c r="BZ627" s="372"/>
      <c r="CA627" s="372"/>
      <c r="CB627" s="372"/>
      <c r="CC627" s="372"/>
      <c r="CD627" s="372"/>
      <c r="CE627" s="372"/>
      <c r="CF627" s="372"/>
      <c r="CG627" s="372"/>
      <c r="CH627" s="372"/>
      <c r="CI627" s="372"/>
      <c r="CJ627" s="372"/>
      <c r="CK627" s="372"/>
      <c r="CL627" s="372"/>
      <c r="CM627" s="372"/>
      <c r="CN627" s="372"/>
      <c r="CO627" s="372"/>
      <c r="CP627" s="372"/>
      <c r="CQ627" s="372"/>
      <c r="CR627" s="372"/>
      <c r="CS627" s="372"/>
      <c r="CT627" s="372"/>
      <c r="CU627" s="372"/>
      <c r="CV627" s="372"/>
      <c r="CW627" s="372"/>
      <c r="CX627" s="372"/>
      <c r="CY627" s="372"/>
      <c r="CZ627" s="372"/>
    </row>
    <row r="628" s="376" customFormat="true" ht="25.15" customHeight="true" x14ac:dyDescent="0.2">
      <c r="C628" s="815" t="s">
        <v>305</v>
      </c>
      <c r="D628" s="814"/>
      <c r="E628" s="199">
        <v>7.1849605203300748E-2</v>
      </c>
      <c r="F628" s="201"/>
      <c r="G628" s="201"/>
      <c r="H628" s="814" t="s">
        <v>547</v>
      </c>
      <c r="I628" s="814"/>
      <c r="J628" s="199">
        <v>9.0769214955250556E-4</v>
      </c>
      <c r="K628" s="201"/>
      <c r="L628" s="201"/>
      <c r="M628" s="814" t="s">
        <v>540</v>
      </c>
      <c r="N628" s="814"/>
      <c r="O628" s="199">
        <v>1.4129733269343706E-2</v>
      </c>
      <c r="P628" s="201"/>
      <c r="Q628" s="201"/>
      <c r="AM628" s="369"/>
      <c r="AN628" s="369"/>
      <c r="AO628" s="369"/>
      <c r="AP628" s="369"/>
      <c r="AQ628" s="369"/>
      <c r="AR628" s="369"/>
      <c r="AS628" s="369"/>
      <c r="AT628" s="369"/>
      <c r="AU628" s="369"/>
      <c r="AV628" s="369"/>
      <c r="AW628" s="369"/>
      <c r="AX628" s="369"/>
      <c r="AY628" s="369"/>
      <c r="AZ628" s="369"/>
      <c r="BA628" s="372"/>
      <c r="BB628" s="449"/>
      <c r="BC628" s="372"/>
      <c r="BD628" s="372"/>
      <c r="BE628" s="372"/>
      <c r="BF628" s="372"/>
      <c r="BG628" s="372"/>
      <c r="BH628" s="372"/>
      <c r="BI628" s="372"/>
      <c r="BJ628" s="372"/>
      <c r="BK628" s="372"/>
      <c r="BL628" s="372"/>
      <c r="BM628" s="372"/>
      <c r="BN628" s="372"/>
      <c r="BO628" s="372"/>
      <c r="BP628" s="372"/>
      <c r="BQ628" s="372"/>
      <c r="BR628" s="372"/>
      <c r="BS628" s="372"/>
      <c r="BT628" s="372"/>
      <c r="BU628" s="372"/>
      <c r="BV628" s="372"/>
      <c r="BW628" s="372"/>
      <c r="BX628" s="372"/>
      <c r="BY628" s="372"/>
      <c r="BZ628" s="372"/>
      <c r="CA628" s="372"/>
      <c r="CB628" s="372"/>
      <c r="CC628" s="372"/>
      <c r="CD628" s="372"/>
      <c r="CE628" s="372"/>
      <c r="CF628" s="372"/>
      <c r="CG628" s="372"/>
      <c r="CH628" s="372"/>
      <c r="CI628" s="372"/>
      <c r="CJ628" s="372"/>
      <c r="CK628" s="372"/>
      <c r="CL628" s="372"/>
      <c r="CM628" s="372"/>
      <c r="CN628" s="372"/>
      <c r="CO628" s="372"/>
      <c r="CP628" s="372"/>
      <c r="CQ628" s="372"/>
      <c r="CR628" s="372"/>
      <c r="CS628" s="372"/>
      <c r="CT628" s="372"/>
      <c r="CU628" s="372"/>
      <c r="CV628" s="372"/>
      <c r="CW628" s="372"/>
      <c r="CX628" s="372"/>
      <c r="CY628" s="372"/>
      <c r="CZ628" s="372"/>
    </row>
    <row r="629" s="376" customFormat="true" ht="25.15" customHeight="true" x14ac:dyDescent="0.2">
      <c r="C629" s="815" t="s">
        <v>301</v>
      </c>
      <c r="D629" s="814"/>
      <c r="E629" s="199">
        <v>5.9342971126045314E-2</v>
      </c>
      <c r="F629" s="201"/>
      <c r="G629" s="201"/>
      <c r="H629" s="814" t="s">
        <v>520</v>
      </c>
      <c r="I629" s="814"/>
      <c r="J629" s="199">
        <v>-4.6429561441657247E-3</v>
      </c>
      <c r="K629" s="201"/>
      <c r="L629" s="201"/>
      <c r="M629" s="814" t="s">
        <v>494</v>
      </c>
      <c r="N629" s="814"/>
      <c r="O629" s="199">
        <v>-5.5990421215801688E-2</v>
      </c>
      <c r="P629" s="201"/>
      <c r="Q629" s="201"/>
      <c r="AM629" s="369"/>
      <c r="AN629" s="369"/>
      <c r="AO629" s="369"/>
      <c r="AP629" s="369"/>
      <c r="AQ629" s="369"/>
      <c r="AR629" s="369"/>
      <c r="AS629" s="369"/>
      <c r="AT629" s="369"/>
      <c r="AU629" s="369"/>
      <c r="AV629" s="369"/>
      <c r="AW629" s="369"/>
      <c r="AX629" s="369"/>
      <c r="AY629" s="369"/>
      <c r="AZ629" s="369"/>
      <c r="BA629" s="372"/>
      <c r="BB629" s="449"/>
      <c r="BC629" s="372"/>
      <c r="BD629" s="372"/>
      <c r="BE629" s="372"/>
      <c r="BF629" s="372"/>
      <c r="BG629" s="372"/>
      <c r="BH629" s="372"/>
      <c r="BI629" s="372"/>
      <c r="BJ629" s="372"/>
      <c r="BK629" s="372"/>
      <c r="BL629" s="372"/>
      <c r="BM629" s="372"/>
      <c r="BN629" s="372"/>
      <c r="BO629" s="372"/>
      <c r="BP629" s="372"/>
      <c r="BQ629" s="372"/>
      <c r="BR629" s="372"/>
      <c r="BS629" s="372"/>
      <c r="BT629" s="372"/>
      <c r="BU629" s="372"/>
      <c r="BV629" s="372"/>
      <c r="BW629" s="372"/>
      <c r="BX629" s="372"/>
      <c r="BY629" s="372"/>
      <c r="BZ629" s="372"/>
      <c r="CA629" s="372"/>
      <c r="CB629" s="372"/>
      <c r="CC629" s="372"/>
      <c r="CD629" s="372"/>
      <c r="CE629" s="372"/>
      <c r="CF629" s="372"/>
      <c r="CG629" s="372"/>
      <c r="CH629" s="372"/>
      <c r="CI629" s="372"/>
      <c r="CJ629" s="372"/>
      <c r="CK629" s="372"/>
      <c r="CL629" s="372"/>
      <c r="CM629" s="372"/>
      <c r="CN629" s="372"/>
      <c r="CO629" s="372"/>
      <c r="CP629" s="372"/>
      <c r="CQ629" s="372"/>
      <c r="CR629" s="372"/>
      <c r="CS629" s="372"/>
      <c r="CT629" s="372"/>
      <c r="CU629" s="372"/>
      <c r="CV629" s="372"/>
      <c r="CW629" s="372"/>
      <c r="CX629" s="372"/>
      <c r="CY629" s="372"/>
      <c r="CZ629" s="372"/>
    </row>
    <row r="630" s="376" customFormat="true" ht="25.15" customHeight="true" x14ac:dyDescent="0.2">
      <c r="C630" s="815" t="s">
        <v>466</v>
      </c>
      <c r="D630" s="814"/>
      <c r="E630" s="199">
        <v>5.4028000018002016E-2</v>
      </c>
      <c r="F630" s="201"/>
      <c r="G630" s="201"/>
      <c r="H630" s="814" t="s">
        <v>485</v>
      </c>
      <c r="I630" s="814"/>
      <c r="J630" s="199">
        <v>4.4287408874463002E-2</v>
      </c>
      <c r="K630" s="201"/>
      <c r="L630" s="201"/>
      <c r="M630" s="814" t="s">
        <v>547</v>
      </c>
      <c r="N630" s="814"/>
      <c r="O630" s="199">
        <v>-1.6780184823877234E-3</v>
      </c>
      <c r="P630" s="201"/>
      <c r="Q630" s="201"/>
      <c r="AM630" s="369"/>
      <c r="AN630" s="369"/>
      <c r="AO630" s="369"/>
      <c r="AP630" s="369"/>
      <c r="AQ630" s="369"/>
      <c r="AR630" s="369"/>
      <c r="AS630" s="369"/>
      <c r="AT630" s="369"/>
      <c r="AU630" s="369"/>
      <c r="AV630" s="369"/>
      <c r="AW630" s="369"/>
      <c r="AX630" s="369"/>
      <c r="AY630" s="369"/>
      <c r="AZ630" s="369"/>
      <c r="BA630" s="372"/>
      <c r="BB630" s="449"/>
      <c r="BC630" s="372"/>
      <c r="BD630" s="372"/>
      <c r="BE630" s="372"/>
      <c r="BF630" s="372"/>
      <c r="BG630" s="372"/>
      <c r="BH630" s="372"/>
      <c r="BI630" s="372"/>
      <c r="BJ630" s="372"/>
      <c r="BK630" s="372"/>
      <c r="BL630" s="372"/>
      <c r="BM630" s="372"/>
      <c r="BN630" s="372"/>
      <c r="BO630" s="372"/>
      <c r="BP630" s="372"/>
      <c r="BQ630" s="372"/>
      <c r="BR630" s="372"/>
      <c r="BS630" s="372"/>
      <c r="BT630" s="372"/>
      <c r="BU630" s="372"/>
      <c r="BV630" s="372"/>
      <c r="BW630" s="372"/>
      <c r="BX630" s="372"/>
      <c r="BY630" s="372"/>
      <c r="BZ630" s="372"/>
      <c r="CA630" s="372"/>
      <c r="CB630" s="372"/>
      <c r="CC630" s="372"/>
      <c r="CD630" s="372"/>
      <c r="CE630" s="372"/>
      <c r="CF630" s="372"/>
      <c r="CG630" s="372"/>
      <c r="CH630" s="372"/>
      <c r="CI630" s="372"/>
      <c r="CJ630" s="372"/>
      <c r="CK630" s="372"/>
      <c r="CL630" s="372"/>
      <c r="CM630" s="372"/>
      <c r="CN630" s="372"/>
      <c r="CO630" s="372"/>
      <c r="CP630" s="372"/>
      <c r="CQ630" s="372"/>
      <c r="CR630" s="372"/>
      <c r="CS630" s="372"/>
      <c r="CT630" s="372"/>
      <c r="CU630" s="372"/>
      <c r="CV630" s="372"/>
      <c r="CW630" s="372"/>
      <c r="CX630" s="372"/>
      <c r="CY630" s="372"/>
      <c r="CZ630" s="372"/>
    </row>
    <row r="631" s="376" customFormat="true" ht="25.15" customHeight="true" x14ac:dyDescent="0.2">
      <c r="C631" s="815" t="s">
        <v>475</v>
      </c>
      <c r="D631" s="814"/>
      <c r="E631" s="199">
        <v>4.4061604273001813E-2</v>
      </c>
      <c r="F631" s="201"/>
      <c r="G631" s="201"/>
      <c r="H631" s="814" t="s">
        <v>512</v>
      </c>
      <c r="I631" s="814"/>
      <c r="J631" s="199">
        <v>7.5070065970624126E-3</v>
      </c>
      <c r="K631" s="201"/>
      <c r="L631" s="201"/>
      <c r="M631" s="814" t="s">
        <v>554</v>
      </c>
      <c r="N631" s="814"/>
      <c r="O631" s="199">
        <v>7.8312881921827808E-4</v>
      </c>
      <c r="P631" s="201"/>
      <c r="Q631" s="201"/>
      <c r="AM631" s="369"/>
      <c r="AN631" s="369"/>
      <c r="AO631" s="369"/>
      <c r="AP631" s="369"/>
      <c r="AQ631" s="369"/>
      <c r="AR631" s="369"/>
      <c r="AS631" s="369"/>
      <c r="AT631" s="369"/>
      <c r="AU631" s="369"/>
      <c r="AV631" s="369"/>
      <c r="AW631" s="369"/>
      <c r="AX631" s="369"/>
      <c r="AY631" s="369"/>
      <c r="AZ631" s="369"/>
      <c r="BA631" s="372"/>
      <c r="BB631" s="449"/>
      <c r="BC631" s="372"/>
      <c r="BD631" s="372"/>
      <c r="BE631" s="372"/>
      <c r="BF631" s="372"/>
      <c r="BG631" s="372"/>
      <c r="BH631" s="372"/>
      <c r="BI631" s="372"/>
      <c r="BJ631" s="372"/>
      <c r="BK631" s="372"/>
      <c r="BL631" s="372"/>
      <c r="BM631" s="372"/>
      <c r="BN631" s="372"/>
      <c r="BO631" s="372"/>
      <c r="BP631" s="372"/>
      <c r="BQ631" s="372"/>
      <c r="BR631" s="372"/>
      <c r="BS631" s="372"/>
      <c r="BT631" s="372"/>
      <c r="BU631" s="372"/>
      <c r="BV631" s="372"/>
      <c r="BW631" s="372"/>
      <c r="BX631" s="372"/>
      <c r="BY631" s="372"/>
      <c r="BZ631" s="372"/>
      <c r="CA631" s="372"/>
      <c r="CB631" s="372"/>
      <c r="CC631" s="372"/>
      <c r="CD631" s="372"/>
      <c r="CE631" s="372"/>
      <c r="CF631" s="372"/>
      <c r="CG631" s="372"/>
      <c r="CH631" s="372"/>
      <c r="CI631" s="372"/>
      <c r="CJ631" s="372"/>
      <c r="CK631" s="372"/>
      <c r="CL631" s="372"/>
      <c r="CM631" s="372"/>
      <c r="CN631" s="372"/>
      <c r="CO631" s="372"/>
      <c r="CP631" s="372"/>
      <c r="CQ631" s="372"/>
      <c r="CR631" s="372"/>
      <c r="CS631" s="372"/>
      <c r="CT631" s="372"/>
      <c r="CU631" s="372"/>
      <c r="CV631" s="372"/>
      <c r="CW631" s="372"/>
      <c r="CX631" s="372"/>
      <c r="CY631" s="372"/>
      <c r="CZ631" s="372"/>
    </row>
    <row r="632" s="376" customFormat="true" ht="25.15" customHeight="true" x14ac:dyDescent="0.2">
      <c r="C632" s="815" t="s">
        <v>486</v>
      </c>
      <c r="D632" s="814"/>
      <c r="E632" s="199">
        <v>-7.9085456947668533E-4</v>
      </c>
      <c r="F632" s="201"/>
      <c r="G632" s="201"/>
      <c r="H632" s="814" t="s">
        <v>507</v>
      </c>
      <c r="I632" s="814"/>
      <c r="J632" s="199">
        <v>2.3379788078803192E-3</v>
      </c>
      <c r="K632" s="201"/>
      <c r="L632" s="201"/>
      <c r="M632" s="814" t="s">
        <v>520</v>
      </c>
      <c r="N632" s="814"/>
      <c r="O632" s="199">
        <v>3.2296226786386441E-3</v>
      </c>
      <c r="P632" s="201"/>
      <c r="Q632" s="201"/>
      <c r="AM632" s="369"/>
      <c r="AN632" s="369"/>
      <c r="AO632" s="369"/>
      <c r="AP632" s="369"/>
      <c r="AQ632" s="369"/>
      <c r="AR632" s="369"/>
      <c r="AS632" s="369"/>
      <c r="AT632" s="369"/>
      <c r="AU632" s="369"/>
      <c r="AV632" s="369"/>
      <c r="AW632" s="369"/>
      <c r="AX632" s="369"/>
      <c r="AY632" s="369"/>
      <c r="AZ632" s="369"/>
      <c r="BA632" s="372"/>
      <c r="BB632" s="449"/>
      <c r="BC632" s="372"/>
      <c r="BD632" s="372"/>
      <c r="BE632" s="372"/>
      <c r="BF632" s="372"/>
      <c r="BG632" s="372"/>
      <c r="BH632" s="372"/>
      <c r="BI632" s="372"/>
      <c r="BJ632" s="372"/>
      <c r="BK632" s="372"/>
      <c r="BL632" s="372"/>
      <c r="BM632" s="372"/>
      <c r="BN632" s="372"/>
      <c r="BO632" s="372"/>
      <c r="BP632" s="372"/>
      <c r="BQ632" s="372"/>
      <c r="BR632" s="372"/>
      <c r="BS632" s="372"/>
      <c r="BT632" s="372"/>
      <c r="BU632" s="372"/>
      <c r="BV632" s="372"/>
      <c r="BW632" s="372"/>
      <c r="BX632" s="372"/>
      <c r="BY632" s="372"/>
      <c r="BZ632" s="372"/>
      <c r="CA632" s="372"/>
      <c r="CB632" s="372"/>
      <c r="CC632" s="372"/>
      <c r="CD632" s="372"/>
      <c r="CE632" s="372"/>
      <c r="CF632" s="372"/>
      <c r="CG632" s="372"/>
      <c r="CH632" s="372"/>
      <c r="CI632" s="372"/>
      <c r="CJ632" s="372"/>
      <c r="CK632" s="372"/>
      <c r="CL632" s="372"/>
      <c r="CM632" s="372"/>
      <c r="CN632" s="372"/>
      <c r="CO632" s="372"/>
      <c r="CP632" s="372"/>
      <c r="CQ632" s="372"/>
      <c r="CR632" s="372"/>
      <c r="CS632" s="372"/>
      <c r="CT632" s="372"/>
      <c r="CU632" s="372"/>
      <c r="CV632" s="372"/>
      <c r="CW632" s="372"/>
      <c r="CX632" s="372"/>
      <c r="CY632" s="372"/>
      <c r="CZ632" s="372"/>
    </row>
    <row r="633" s="376" customFormat="true" ht="25.15" customHeight="true" x14ac:dyDescent="0.2">
      <c r="C633" s="815" t="s">
        <v>536</v>
      </c>
      <c r="D633" s="814"/>
      <c r="E633" s="199">
        <v>3.2035456058521947E-3</v>
      </c>
      <c r="F633" s="201"/>
      <c r="G633" s="201"/>
      <c r="H633" s="814" t="s">
        <v>482</v>
      </c>
      <c r="I633" s="814"/>
      <c r="J633" s="199">
        <v>5.4904004538609351E-2</v>
      </c>
      <c r="K633" s="201"/>
      <c r="L633" s="201"/>
      <c r="M633" s="814" t="s">
        <v>485</v>
      </c>
      <c r="N633" s="814"/>
      <c r="O633" s="199">
        <v>3.4155335867242405E-2</v>
      </c>
      <c r="P633" s="201"/>
      <c r="Q633" s="201"/>
      <c r="AM633" s="369"/>
      <c r="AN633" s="369"/>
      <c r="AO633" s="369"/>
      <c r="AP633" s="369"/>
      <c r="AQ633" s="369"/>
      <c r="AR633" s="369"/>
      <c r="AS633" s="369"/>
      <c r="AT633" s="369"/>
      <c r="AU633" s="369"/>
      <c r="AV633" s="369"/>
      <c r="AW633" s="369"/>
      <c r="AX633" s="369"/>
      <c r="AY633" s="369"/>
      <c r="AZ633" s="369"/>
      <c r="BA633" s="372"/>
      <c r="BB633" s="449"/>
      <c r="BC633" s="372"/>
      <c r="BD633" s="372"/>
      <c r="BE633" s="372"/>
      <c r="BF633" s="372"/>
      <c r="BG633" s="372"/>
      <c r="BH633" s="372"/>
      <c r="BI633" s="372"/>
      <c r="BJ633" s="372"/>
      <c r="BK633" s="372"/>
      <c r="BL633" s="372"/>
      <c r="BM633" s="372"/>
      <c r="BN633" s="372"/>
      <c r="BO633" s="372"/>
      <c r="BP633" s="372"/>
      <c r="BQ633" s="372"/>
      <c r="BR633" s="372"/>
      <c r="BS633" s="372"/>
      <c r="BT633" s="372"/>
      <c r="BU633" s="372"/>
      <c r="BV633" s="372"/>
      <c r="BW633" s="372"/>
      <c r="BX633" s="372"/>
      <c r="BY633" s="372"/>
      <c r="BZ633" s="372"/>
      <c r="CA633" s="372"/>
      <c r="CB633" s="372"/>
      <c r="CC633" s="372"/>
      <c r="CD633" s="372"/>
      <c r="CE633" s="372"/>
      <c r="CF633" s="372"/>
      <c r="CG633" s="372"/>
      <c r="CH633" s="372"/>
      <c r="CI633" s="372"/>
      <c r="CJ633" s="372"/>
      <c r="CK633" s="372"/>
      <c r="CL633" s="372"/>
      <c r="CM633" s="372"/>
      <c r="CN633" s="372"/>
      <c r="CO633" s="372"/>
      <c r="CP633" s="372"/>
      <c r="CQ633" s="372"/>
      <c r="CR633" s="372"/>
      <c r="CS633" s="372"/>
      <c r="CT633" s="372"/>
      <c r="CU633" s="372"/>
      <c r="CV633" s="372"/>
      <c r="CW633" s="372"/>
      <c r="CX633" s="372"/>
      <c r="CY633" s="372"/>
      <c r="CZ633" s="372"/>
    </row>
    <row r="634" s="376" customFormat="true" ht="25.15" customHeight="true" x14ac:dyDescent="0.2">
      <c r="C634" s="815" t="s">
        <v>470</v>
      </c>
      <c r="D634" s="814"/>
      <c r="E634" s="199">
        <v>7.5531996784222066E-2</v>
      </c>
      <c r="F634" s="201"/>
      <c r="G634" s="201"/>
      <c r="H634" s="814" t="s">
        <v>480</v>
      </c>
      <c r="I634" s="814"/>
      <c r="J634" s="199">
        <v>-1.0136627402161374E-2</v>
      </c>
      <c r="K634" s="201"/>
      <c r="L634" s="201"/>
      <c r="M634" s="814" t="s">
        <v>512</v>
      </c>
      <c r="N634" s="814"/>
      <c r="O634" s="199">
        <v>1.3277936950658698E-2</v>
      </c>
      <c r="P634" s="201"/>
      <c r="Q634" s="201"/>
      <c r="AM634" s="369"/>
      <c r="AN634" s="369"/>
      <c r="AO634" s="369"/>
      <c r="AP634" s="369"/>
      <c r="AQ634" s="369"/>
      <c r="AR634" s="369"/>
      <c r="AS634" s="369"/>
      <c r="AT634" s="369"/>
      <c r="AU634" s="369"/>
      <c r="AV634" s="369"/>
      <c r="AW634" s="369"/>
      <c r="AX634" s="369"/>
      <c r="AY634" s="369"/>
      <c r="AZ634" s="369"/>
      <c r="BA634" s="372"/>
      <c r="BB634" s="449"/>
      <c r="BC634" s="372"/>
      <c r="BD634" s="372"/>
      <c r="BE634" s="372"/>
      <c r="BF634" s="372"/>
      <c r="BG634" s="372"/>
      <c r="BH634" s="372"/>
      <c r="BI634" s="372"/>
      <c r="BJ634" s="372"/>
      <c r="BK634" s="372"/>
      <c r="BL634" s="372"/>
      <c r="BM634" s="372"/>
      <c r="BN634" s="372"/>
      <c r="BO634" s="372"/>
      <c r="BP634" s="372"/>
      <c r="BQ634" s="372"/>
      <c r="BR634" s="372"/>
      <c r="BS634" s="372"/>
      <c r="BT634" s="372"/>
      <c r="BU634" s="372"/>
      <c r="BV634" s="372"/>
      <c r="BW634" s="372"/>
      <c r="BX634" s="372"/>
      <c r="BY634" s="372"/>
      <c r="BZ634" s="372"/>
      <c r="CA634" s="372"/>
      <c r="CB634" s="372"/>
      <c r="CC634" s="372"/>
      <c r="CD634" s="372"/>
      <c r="CE634" s="372"/>
      <c r="CF634" s="372"/>
      <c r="CG634" s="372"/>
      <c r="CH634" s="372"/>
      <c r="CI634" s="372"/>
      <c r="CJ634" s="372"/>
      <c r="CK634" s="372"/>
      <c r="CL634" s="372"/>
      <c r="CM634" s="372"/>
      <c r="CN634" s="372"/>
      <c r="CO634" s="372"/>
      <c r="CP634" s="372"/>
      <c r="CQ634" s="372"/>
      <c r="CR634" s="372"/>
      <c r="CS634" s="372"/>
      <c r="CT634" s="372"/>
      <c r="CU634" s="372"/>
      <c r="CV634" s="372"/>
      <c r="CW634" s="372"/>
      <c r="CX634" s="372"/>
      <c r="CY634" s="372"/>
      <c r="CZ634" s="372"/>
    </row>
    <row r="635" s="376" customFormat="true" ht="25.15" customHeight="true" x14ac:dyDescent="0.2">
      <c r="C635" s="815" t="s">
        <v>465</v>
      </c>
      <c r="D635" s="814"/>
      <c r="E635" s="199">
        <v>9.9264613158388679E-2</v>
      </c>
      <c r="F635" s="201"/>
      <c r="G635" s="201"/>
      <c r="H635" s="814" t="s">
        <v>545</v>
      </c>
      <c r="I635" s="814"/>
      <c r="J635" s="199">
        <v>-3.0877858305986771E-3</v>
      </c>
      <c r="K635" s="201"/>
      <c r="L635" s="201"/>
      <c r="M635" s="814" t="s">
        <v>507</v>
      </c>
      <c r="N635" s="814"/>
      <c r="O635" s="199">
        <v>3.8341478572813066E-2</v>
      </c>
      <c r="P635" s="201"/>
      <c r="Q635" s="201"/>
      <c r="AM635" s="369"/>
      <c r="AN635" s="369"/>
      <c r="AO635" s="369"/>
      <c r="AP635" s="369"/>
      <c r="AQ635" s="369"/>
      <c r="AR635" s="369"/>
      <c r="AS635" s="369"/>
      <c r="AT635" s="369"/>
      <c r="AU635" s="369"/>
      <c r="AV635" s="369"/>
      <c r="AW635" s="369"/>
      <c r="AX635" s="369"/>
      <c r="AY635" s="369"/>
      <c r="AZ635" s="369"/>
      <c r="BA635" s="372"/>
      <c r="BB635" s="449"/>
      <c r="BC635" s="372"/>
      <c r="BD635" s="372"/>
      <c r="BE635" s="372"/>
      <c r="BF635" s="372"/>
      <c r="BG635" s="372"/>
      <c r="BH635" s="372"/>
      <c r="BI635" s="372"/>
      <c r="BJ635" s="372"/>
      <c r="BK635" s="372"/>
      <c r="BL635" s="372"/>
      <c r="BM635" s="372"/>
      <c r="BN635" s="372"/>
      <c r="BO635" s="372"/>
      <c r="BP635" s="372"/>
      <c r="BQ635" s="372"/>
      <c r="BR635" s="372"/>
      <c r="BS635" s="372"/>
      <c r="BT635" s="372"/>
      <c r="BU635" s="372"/>
      <c r="BV635" s="372"/>
      <c r="BW635" s="372"/>
      <c r="BX635" s="372"/>
      <c r="BY635" s="372"/>
      <c r="BZ635" s="372"/>
      <c r="CA635" s="372"/>
      <c r="CB635" s="372"/>
      <c r="CC635" s="372"/>
      <c r="CD635" s="372"/>
      <c r="CE635" s="372"/>
      <c r="CF635" s="372"/>
      <c r="CG635" s="372"/>
      <c r="CH635" s="372"/>
      <c r="CI635" s="372"/>
      <c r="CJ635" s="372"/>
      <c r="CK635" s="372"/>
      <c r="CL635" s="372"/>
      <c r="CM635" s="372"/>
      <c r="CN635" s="372"/>
      <c r="CO635" s="372"/>
      <c r="CP635" s="372"/>
      <c r="CQ635" s="372"/>
      <c r="CR635" s="372"/>
      <c r="CS635" s="372"/>
      <c r="CT635" s="372"/>
      <c r="CU635" s="372"/>
      <c r="CV635" s="372"/>
      <c r="CW635" s="372"/>
      <c r="CX635" s="372"/>
      <c r="CY635" s="372"/>
      <c r="CZ635" s="372"/>
    </row>
    <row r="636" s="376" customFormat="true" ht="25.15" customHeight="true" x14ac:dyDescent="0.2">
      <c r="C636" s="815" t="s">
        <v>469</v>
      </c>
      <c r="D636" s="814"/>
      <c r="E636" s="199">
        <v>8.3226347373813389E-2</v>
      </c>
      <c r="F636" s="201"/>
      <c r="G636" s="201"/>
      <c r="H636" s="814" t="s">
        <v>537</v>
      </c>
      <c r="I636" s="814"/>
      <c r="J636" s="199">
        <v>-4.2005970619221353E-3</v>
      </c>
      <c r="K636" s="201"/>
      <c r="L636" s="201"/>
      <c r="M636" s="814" t="s">
        <v>482</v>
      </c>
      <c r="N636" s="814"/>
      <c r="O636" s="199">
        <v>7.6596400079607949E-3</v>
      </c>
      <c r="P636" s="201"/>
      <c r="Q636" s="201"/>
      <c r="AM636" s="369"/>
      <c r="AN636" s="369"/>
      <c r="AO636" s="369"/>
      <c r="AP636" s="369"/>
      <c r="AQ636" s="369"/>
      <c r="AR636" s="369"/>
      <c r="AS636" s="369"/>
      <c r="AT636" s="369"/>
      <c r="AU636" s="369"/>
      <c r="AV636" s="369"/>
      <c r="AW636" s="369"/>
      <c r="AX636" s="369"/>
      <c r="AY636" s="369"/>
      <c r="AZ636" s="369"/>
      <c r="BA636" s="372"/>
      <c r="BB636" s="449"/>
      <c r="BC636" s="372"/>
      <c r="BD636" s="372"/>
      <c r="BE636" s="372"/>
      <c r="BF636" s="372"/>
      <c r="BG636" s="372"/>
      <c r="BH636" s="372"/>
      <c r="BI636" s="372"/>
      <c r="BJ636" s="372"/>
      <c r="BK636" s="372"/>
      <c r="BL636" s="372"/>
      <c r="BM636" s="372"/>
      <c r="BN636" s="372"/>
      <c r="BO636" s="372"/>
      <c r="BP636" s="372"/>
      <c r="BQ636" s="372"/>
      <c r="BR636" s="372"/>
      <c r="BS636" s="372"/>
      <c r="BT636" s="372"/>
      <c r="BU636" s="372"/>
      <c r="BV636" s="372"/>
      <c r="BW636" s="372"/>
      <c r="BX636" s="372"/>
      <c r="BY636" s="372"/>
      <c r="BZ636" s="372"/>
      <c r="CA636" s="372"/>
      <c r="CB636" s="372"/>
      <c r="CC636" s="372"/>
      <c r="CD636" s="372"/>
      <c r="CE636" s="372"/>
      <c r="CF636" s="372"/>
      <c r="CG636" s="372"/>
      <c r="CH636" s="372"/>
      <c r="CI636" s="372"/>
      <c r="CJ636" s="372"/>
      <c r="CK636" s="372"/>
      <c r="CL636" s="372"/>
      <c r="CM636" s="372"/>
      <c r="CN636" s="372"/>
      <c r="CO636" s="372"/>
      <c r="CP636" s="372"/>
      <c r="CQ636" s="372"/>
      <c r="CR636" s="372"/>
      <c r="CS636" s="372"/>
      <c r="CT636" s="372"/>
      <c r="CU636" s="372"/>
      <c r="CV636" s="372"/>
      <c r="CW636" s="372"/>
      <c r="CX636" s="372"/>
      <c r="CY636" s="372"/>
      <c r="CZ636" s="372"/>
    </row>
    <row r="637" s="376" customFormat="true" ht="25.15" customHeight="true" x14ac:dyDescent="0.2">
      <c r="C637" s="815" t="s">
        <v>474</v>
      </c>
      <c r="D637" s="814"/>
      <c r="E637" s="199">
        <v>6.6851433903834842E-2</v>
      </c>
      <c r="F637" s="201"/>
      <c r="G637" s="201"/>
      <c r="H637" s="814" t="s">
        <v>464</v>
      </c>
      <c r="I637" s="814"/>
      <c r="J637" s="199">
        <v>-6.1597152719536842E-2</v>
      </c>
      <c r="K637" s="201"/>
      <c r="L637" s="201"/>
      <c r="M637" s="814" t="s">
        <v>480</v>
      </c>
      <c r="N637" s="814"/>
      <c r="O637" s="199">
        <v>8.5646538720906981E-2</v>
      </c>
      <c r="P637" s="201"/>
      <c r="Q637" s="201"/>
      <c r="AM637" s="369"/>
      <c r="AN637" s="369"/>
      <c r="AO637" s="369"/>
      <c r="AP637" s="369"/>
      <c r="AQ637" s="369"/>
      <c r="AR637" s="369"/>
      <c r="AS637" s="369"/>
      <c r="AT637" s="369"/>
      <c r="AU637" s="369"/>
      <c r="AV637" s="369"/>
      <c r="AW637" s="369"/>
      <c r="AX637" s="369"/>
      <c r="AY637" s="369"/>
      <c r="AZ637" s="369"/>
      <c r="BA637" s="372"/>
      <c r="BB637" s="449"/>
      <c r="BC637" s="372"/>
      <c r="BD637" s="372"/>
      <c r="BE637" s="372"/>
      <c r="BF637" s="372"/>
      <c r="BG637" s="372"/>
      <c r="BH637" s="372"/>
      <c r="BI637" s="372"/>
      <c r="BJ637" s="372"/>
      <c r="BK637" s="372"/>
      <c r="BL637" s="372"/>
      <c r="BM637" s="372"/>
      <c r="BN637" s="372"/>
      <c r="BO637" s="372"/>
      <c r="BP637" s="372"/>
      <c r="BQ637" s="372"/>
      <c r="BR637" s="372"/>
      <c r="BS637" s="372"/>
      <c r="BT637" s="372"/>
      <c r="BU637" s="372"/>
      <c r="BV637" s="372"/>
      <c r="BW637" s="372"/>
      <c r="BX637" s="372"/>
      <c r="BY637" s="372"/>
      <c r="BZ637" s="372"/>
      <c r="CA637" s="372"/>
      <c r="CB637" s="372"/>
      <c r="CC637" s="372"/>
      <c r="CD637" s="372"/>
      <c r="CE637" s="372"/>
      <c r="CF637" s="372"/>
      <c r="CG637" s="372"/>
      <c r="CH637" s="372"/>
      <c r="CI637" s="372"/>
      <c r="CJ637" s="372"/>
      <c r="CK637" s="372"/>
      <c r="CL637" s="372"/>
      <c r="CM637" s="372"/>
      <c r="CN637" s="372"/>
      <c r="CO637" s="372"/>
      <c r="CP637" s="372"/>
      <c r="CQ637" s="372"/>
      <c r="CR637" s="372"/>
      <c r="CS637" s="372"/>
      <c r="CT637" s="372"/>
      <c r="CU637" s="372"/>
      <c r="CV637" s="372"/>
      <c r="CW637" s="372"/>
      <c r="CX637" s="372"/>
      <c r="CY637" s="372"/>
      <c r="CZ637" s="372"/>
    </row>
    <row r="638" s="376" customFormat="true" ht="25.15" customHeight="true" x14ac:dyDescent="0.2">
      <c r="C638" s="815" t="s">
        <v>478</v>
      </c>
      <c r="D638" s="814"/>
      <c r="E638" s="199">
        <v>4.9020683086215024E-2</v>
      </c>
      <c r="F638" s="201"/>
      <c r="G638" s="201"/>
      <c r="H638" s="814" t="s">
        <v>479</v>
      </c>
      <c r="I638" s="814"/>
      <c r="J638" s="199">
        <v>-2.5570449050351645E-2</v>
      </c>
      <c r="K638" s="201"/>
      <c r="L638" s="201"/>
      <c r="M638" s="814" t="s">
        <v>545</v>
      </c>
      <c r="N638" s="814"/>
      <c r="O638" s="199">
        <v>1.0056599153562067E-2</v>
      </c>
      <c r="P638" s="201"/>
      <c r="Q638" s="201"/>
      <c r="AM638" s="369"/>
      <c r="AN638" s="369"/>
      <c r="AO638" s="369"/>
      <c r="AP638" s="369"/>
      <c r="AQ638" s="369"/>
      <c r="AR638" s="369"/>
      <c r="AS638" s="369"/>
      <c r="AT638" s="369"/>
      <c r="AU638" s="369"/>
      <c r="AV638" s="369"/>
      <c r="AW638" s="369"/>
      <c r="AX638" s="369"/>
      <c r="AY638" s="369"/>
      <c r="AZ638" s="369"/>
      <c r="BA638" s="372"/>
      <c r="BB638" s="449"/>
      <c r="BC638" s="372"/>
      <c r="BD638" s="372"/>
      <c r="BE638" s="372"/>
      <c r="BF638" s="372"/>
      <c r="BG638" s="372"/>
      <c r="BH638" s="372"/>
      <c r="BI638" s="372"/>
      <c r="BJ638" s="372"/>
      <c r="BK638" s="372"/>
      <c r="BL638" s="372"/>
      <c r="BM638" s="372"/>
      <c r="BN638" s="372"/>
      <c r="BO638" s="372"/>
      <c r="BP638" s="372"/>
      <c r="BQ638" s="372"/>
      <c r="BR638" s="372"/>
      <c r="BS638" s="372"/>
      <c r="BT638" s="372"/>
      <c r="BU638" s="372"/>
      <c r="BV638" s="372"/>
      <c r="BW638" s="372"/>
      <c r="BX638" s="372"/>
      <c r="BY638" s="372"/>
      <c r="BZ638" s="372"/>
      <c r="CA638" s="372"/>
      <c r="CB638" s="372"/>
      <c r="CC638" s="372"/>
      <c r="CD638" s="372"/>
      <c r="CE638" s="372"/>
      <c r="CF638" s="372"/>
      <c r="CG638" s="372"/>
      <c r="CH638" s="372"/>
      <c r="CI638" s="372"/>
      <c r="CJ638" s="372"/>
      <c r="CK638" s="372"/>
      <c r="CL638" s="372"/>
      <c r="CM638" s="372"/>
      <c r="CN638" s="372"/>
      <c r="CO638" s="372"/>
      <c r="CP638" s="372"/>
      <c r="CQ638" s="372"/>
      <c r="CR638" s="372"/>
      <c r="CS638" s="372"/>
      <c r="CT638" s="372"/>
      <c r="CU638" s="372"/>
      <c r="CV638" s="372"/>
      <c r="CW638" s="372"/>
      <c r="CX638" s="372"/>
      <c r="CY638" s="372"/>
      <c r="CZ638" s="372"/>
    </row>
    <row r="639" s="376" customFormat="true" ht="25.15" customHeight="true" x14ac:dyDescent="0.2">
      <c r="C639" s="815" t="s">
        <v>477</v>
      </c>
      <c r="D639" s="814"/>
      <c r="E639" s="199">
        <v>2.8938787763557131E-2</v>
      </c>
      <c r="F639" s="201"/>
      <c r="G639" s="201"/>
      <c r="H639" s="814" t="s">
        <v>515</v>
      </c>
      <c r="I639" s="814"/>
      <c r="J639" s="199">
        <v>-1.991275120630526E-2</v>
      </c>
      <c r="K639" s="201"/>
      <c r="L639" s="201"/>
      <c r="M639" s="814" t="s">
        <v>551</v>
      </c>
      <c r="N639" s="814"/>
      <c r="O639" s="199">
        <v>-5.1029579347377303E-4</v>
      </c>
      <c r="P639" s="201"/>
      <c r="Q639" s="201"/>
      <c r="AM639" s="369"/>
      <c r="AN639" s="369"/>
      <c r="AO639" s="369"/>
      <c r="AP639" s="369"/>
      <c r="AQ639" s="369"/>
      <c r="AR639" s="369"/>
      <c r="AS639" s="369"/>
      <c r="AT639" s="369"/>
      <c r="AU639" s="369"/>
      <c r="AV639" s="369"/>
      <c r="AW639" s="369"/>
      <c r="AX639" s="369"/>
      <c r="AY639" s="369"/>
      <c r="AZ639" s="369"/>
      <c r="BA639" s="372"/>
      <c r="BB639" s="449"/>
      <c r="BC639" s="372"/>
      <c r="BD639" s="372"/>
      <c r="BE639" s="372"/>
      <c r="BF639" s="372"/>
      <c r="BG639" s="372"/>
      <c r="BH639" s="372"/>
      <c r="BI639" s="372"/>
      <c r="BJ639" s="372"/>
      <c r="BK639" s="372"/>
      <c r="BL639" s="372"/>
      <c r="BM639" s="372"/>
      <c r="BN639" s="372"/>
      <c r="BO639" s="372"/>
      <c r="BP639" s="372"/>
      <c r="BQ639" s="372"/>
      <c r="BR639" s="372"/>
      <c r="BS639" s="372"/>
      <c r="BT639" s="372"/>
      <c r="BU639" s="372"/>
      <c r="BV639" s="372"/>
      <c r="BW639" s="372"/>
      <c r="BX639" s="372"/>
      <c r="BY639" s="372"/>
      <c r="BZ639" s="372"/>
      <c r="CA639" s="372"/>
      <c r="CB639" s="372"/>
      <c r="CC639" s="372"/>
      <c r="CD639" s="372"/>
      <c r="CE639" s="372"/>
      <c r="CF639" s="372"/>
      <c r="CG639" s="372"/>
      <c r="CH639" s="372"/>
      <c r="CI639" s="372"/>
      <c r="CJ639" s="372"/>
      <c r="CK639" s="372"/>
      <c r="CL639" s="372"/>
      <c r="CM639" s="372"/>
      <c r="CN639" s="372"/>
      <c r="CO639" s="372"/>
      <c r="CP639" s="372"/>
      <c r="CQ639" s="372"/>
      <c r="CR639" s="372"/>
      <c r="CS639" s="372"/>
      <c r="CT639" s="372"/>
      <c r="CU639" s="372"/>
      <c r="CV639" s="372"/>
      <c r="CW639" s="372"/>
      <c r="CX639" s="372"/>
      <c r="CY639" s="372"/>
      <c r="CZ639" s="372"/>
    </row>
    <row r="640" s="376" customFormat="true" ht="25.15" customHeight="true" x14ac:dyDescent="0.2">
      <c r="C640" s="815" t="s">
        <v>505</v>
      </c>
      <c r="D640" s="814"/>
      <c r="E640" s="199">
        <v>1.5858214275624592E-2</v>
      </c>
      <c r="F640" s="201"/>
      <c r="G640" s="201"/>
      <c r="H640" s="814" t="s">
        <v>522</v>
      </c>
      <c r="I640" s="814"/>
      <c r="J640" s="199">
        <v>-1.3821105548461058E-2</v>
      </c>
      <c r="K640" s="201"/>
      <c r="L640" s="201"/>
      <c r="M640" s="814" t="s">
        <v>537</v>
      </c>
      <c r="N640" s="814"/>
      <c r="O640" s="199">
        <v>-2.2581726819848754E-3</v>
      </c>
      <c r="P640" s="201"/>
      <c r="Q640" s="201"/>
      <c r="AM640" s="369"/>
      <c r="AN640" s="369"/>
      <c r="AO640" s="369"/>
      <c r="AP640" s="369"/>
      <c r="AQ640" s="369"/>
      <c r="AR640" s="369"/>
      <c r="AS640" s="369"/>
      <c r="AT640" s="369"/>
      <c r="AU640" s="369"/>
      <c r="AV640" s="369"/>
      <c r="AW640" s="369"/>
      <c r="AX640" s="369"/>
      <c r="AY640" s="369"/>
      <c r="AZ640" s="369"/>
      <c r="BA640" s="372"/>
      <c r="BB640" s="449"/>
      <c r="BC640" s="372"/>
      <c r="BD640" s="372"/>
      <c r="BE640" s="372"/>
      <c r="BF640" s="372"/>
      <c r="BG640" s="372"/>
      <c r="BH640" s="372"/>
      <c r="BI640" s="372"/>
      <c r="BJ640" s="372"/>
      <c r="BK640" s="372"/>
      <c r="BL640" s="372"/>
      <c r="BM640" s="372"/>
      <c r="BN640" s="372"/>
      <c r="BO640" s="372"/>
      <c r="BP640" s="372"/>
      <c r="BQ640" s="372"/>
      <c r="BR640" s="372"/>
      <c r="BS640" s="372"/>
      <c r="BT640" s="372"/>
      <c r="BU640" s="372"/>
      <c r="BV640" s="372"/>
      <c r="BW640" s="372"/>
      <c r="BX640" s="372"/>
      <c r="BY640" s="372"/>
      <c r="BZ640" s="372"/>
      <c r="CA640" s="372"/>
      <c r="CB640" s="372"/>
      <c r="CC640" s="372"/>
      <c r="CD640" s="372"/>
      <c r="CE640" s="372"/>
      <c r="CF640" s="372"/>
      <c r="CG640" s="372"/>
      <c r="CH640" s="372"/>
      <c r="CI640" s="372"/>
      <c r="CJ640" s="372"/>
      <c r="CK640" s="372"/>
      <c r="CL640" s="372"/>
      <c r="CM640" s="372"/>
      <c r="CN640" s="372"/>
      <c r="CO640" s="372"/>
      <c r="CP640" s="372"/>
      <c r="CQ640" s="372"/>
      <c r="CR640" s="372"/>
      <c r="CS640" s="372"/>
      <c r="CT640" s="372"/>
      <c r="CU640" s="372"/>
      <c r="CV640" s="372"/>
      <c r="CW640" s="372"/>
      <c r="CX640" s="372"/>
      <c r="CY640" s="372"/>
      <c r="CZ640" s="372"/>
    </row>
    <row r="641" s="376" customFormat="true" ht="25.15" customHeight="true" x14ac:dyDescent="0.2">
      <c r="C641" s="815" t="s">
        <v>467</v>
      </c>
      <c r="D641" s="814"/>
      <c r="E641" s="199">
        <v>9.6816151005352125E-2</v>
      </c>
      <c r="F641" s="201"/>
      <c r="G641" s="201"/>
      <c r="H641" s="814" t="s">
        <v>550</v>
      </c>
      <c r="I641" s="814"/>
      <c r="J641" s="199">
        <v>-2.706639233069626E-4</v>
      </c>
      <c r="K641" s="201"/>
      <c r="L641" s="201"/>
      <c r="M641" s="814" t="s">
        <v>464</v>
      </c>
      <c r="N641" s="814"/>
      <c r="O641" s="199">
        <v>-0.14038168097952655</v>
      </c>
      <c r="P641" s="201"/>
      <c r="Q641" s="201"/>
      <c r="AM641" s="369"/>
      <c r="AN641" s="369"/>
      <c r="AO641" s="369"/>
      <c r="AP641" s="369"/>
      <c r="AQ641" s="369"/>
      <c r="AR641" s="369"/>
      <c r="AS641" s="369"/>
      <c r="AT641" s="369"/>
      <c r="AU641" s="369"/>
      <c r="AV641" s="369"/>
      <c r="AW641" s="369"/>
      <c r="AX641" s="369"/>
      <c r="AY641" s="369"/>
      <c r="AZ641" s="369"/>
      <c r="BA641" s="372"/>
      <c r="BB641" s="449"/>
      <c r="BC641" s="372"/>
      <c r="BD641" s="372"/>
      <c r="BE641" s="372"/>
      <c r="BF641" s="372"/>
      <c r="BG641" s="372"/>
      <c r="BH641" s="372"/>
      <c r="BI641" s="372"/>
      <c r="BJ641" s="372"/>
      <c r="BK641" s="372"/>
      <c r="BL641" s="372"/>
      <c r="BM641" s="372"/>
      <c r="BN641" s="372"/>
      <c r="BO641" s="372"/>
      <c r="BP641" s="372"/>
      <c r="BQ641" s="372"/>
      <c r="BR641" s="372"/>
      <c r="BS641" s="372"/>
      <c r="BT641" s="372"/>
      <c r="BU641" s="372"/>
      <c r="BV641" s="372"/>
      <c r="BW641" s="372"/>
      <c r="BX641" s="372"/>
      <c r="BY641" s="372"/>
      <c r="BZ641" s="372"/>
      <c r="CA641" s="372"/>
      <c r="CB641" s="372"/>
      <c r="CC641" s="372"/>
      <c r="CD641" s="372"/>
      <c r="CE641" s="372"/>
      <c r="CF641" s="372"/>
      <c r="CG641" s="372"/>
      <c r="CH641" s="372"/>
      <c r="CI641" s="372"/>
      <c r="CJ641" s="372"/>
      <c r="CK641" s="372"/>
      <c r="CL641" s="372"/>
      <c r="CM641" s="372"/>
      <c r="CN641" s="372"/>
      <c r="CO641" s="372"/>
      <c r="CP641" s="372"/>
      <c r="CQ641" s="372"/>
      <c r="CR641" s="372"/>
      <c r="CS641" s="372"/>
      <c r="CT641" s="372"/>
      <c r="CU641" s="372"/>
      <c r="CV641" s="372"/>
      <c r="CW641" s="372"/>
      <c r="CX641" s="372"/>
      <c r="CY641" s="372"/>
      <c r="CZ641" s="372"/>
    </row>
    <row r="642" s="376" customFormat="true" ht="25.15" customHeight="true" x14ac:dyDescent="0.2">
      <c r="C642" s="815" t="s">
        <v>503</v>
      </c>
      <c r="D642" s="814"/>
      <c r="E642" s="199">
        <v>2.3571374031186022E-2</v>
      </c>
      <c r="F642" s="201"/>
      <c r="G642" s="201"/>
      <c r="H642" s="814" t="s">
        <v>468</v>
      </c>
      <c r="I642" s="814"/>
      <c r="J642" s="199">
        <v>7.0109046789723059E-2</v>
      </c>
      <c r="K642" s="201"/>
      <c r="L642" s="201"/>
      <c r="M642" s="814" t="s">
        <v>479</v>
      </c>
      <c r="N642" s="814"/>
      <c r="O642" s="199">
        <v>8.8196082422559302E-2</v>
      </c>
      <c r="P642" s="201"/>
      <c r="Q642" s="201"/>
      <c r="AM642" s="369"/>
      <c r="AN642" s="369"/>
      <c r="AO642" s="369"/>
      <c r="AP642" s="369"/>
      <c r="AQ642" s="369"/>
      <c r="AR642" s="369"/>
      <c r="AS642" s="369"/>
      <c r="AT642" s="369"/>
      <c r="AU642" s="369"/>
      <c r="AV642" s="369"/>
      <c r="AW642" s="369"/>
      <c r="AX642" s="369"/>
      <c r="AY642" s="369"/>
      <c r="AZ642" s="369"/>
      <c r="BA642" s="372"/>
      <c r="BB642" s="449"/>
      <c r="BC642" s="372"/>
      <c r="BD642" s="372"/>
      <c r="BE642" s="372"/>
      <c r="BF642" s="372"/>
      <c r="BG642" s="372"/>
      <c r="BH642" s="372"/>
      <c r="BI642" s="372"/>
      <c r="BJ642" s="372"/>
      <c r="BK642" s="372"/>
      <c r="BL642" s="372"/>
      <c r="BM642" s="372"/>
      <c r="BN642" s="372"/>
      <c r="BO642" s="372"/>
      <c r="BP642" s="372"/>
      <c r="BQ642" s="372"/>
      <c r="BR642" s="372"/>
      <c r="BS642" s="372"/>
      <c r="BT642" s="372"/>
      <c r="BU642" s="372"/>
      <c r="BV642" s="372"/>
      <c r="BW642" s="372"/>
      <c r="BX642" s="372"/>
      <c r="BY642" s="372"/>
      <c r="BZ642" s="372"/>
      <c r="CA642" s="372"/>
      <c r="CB642" s="372"/>
      <c r="CC642" s="372"/>
      <c r="CD642" s="372"/>
      <c r="CE642" s="372"/>
      <c r="CF642" s="372"/>
      <c r="CG642" s="372"/>
      <c r="CH642" s="372"/>
      <c r="CI642" s="372"/>
      <c r="CJ642" s="372"/>
      <c r="CK642" s="372"/>
      <c r="CL642" s="372"/>
      <c r="CM642" s="372"/>
      <c r="CN642" s="372"/>
      <c r="CO642" s="372"/>
      <c r="CP642" s="372"/>
      <c r="CQ642" s="372"/>
      <c r="CR642" s="372"/>
      <c r="CS642" s="372"/>
      <c r="CT642" s="372"/>
      <c r="CU642" s="372"/>
      <c r="CV642" s="372"/>
      <c r="CW642" s="372"/>
      <c r="CX642" s="372"/>
      <c r="CY642" s="372"/>
      <c r="CZ642" s="372"/>
    </row>
    <row r="643" s="376" customFormat="true" ht="25.15" customHeight="true" x14ac:dyDescent="0.2">
      <c r="C643" s="815" t="s">
        <v>491</v>
      </c>
      <c r="D643" s="814"/>
      <c r="E643" s="198">
        <v>2.73290871579525E-2</v>
      </c>
      <c r="F643" s="201"/>
      <c r="G643" s="201"/>
      <c r="H643" s="814" t="s">
        <v>518</v>
      </c>
      <c r="I643" s="814"/>
      <c r="J643" s="199">
        <v>1.5684625696206359E-3</v>
      </c>
      <c r="K643" s="201"/>
      <c r="L643" s="201"/>
      <c r="M643" s="814" t="s">
        <v>515</v>
      </c>
      <c r="N643" s="814"/>
      <c r="O643" s="199">
        <v>6.3582440015104878E-3</v>
      </c>
      <c r="P643" s="201"/>
      <c r="Q643" s="201"/>
      <c r="AM643" s="369"/>
      <c r="AN643" s="369"/>
      <c r="AO643" s="369"/>
      <c r="AP643" s="369"/>
      <c r="AQ643" s="369"/>
      <c r="AR643" s="369"/>
      <c r="AS643" s="369"/>
      <c r="AT643" s="369"/>
      <c r="AU643" s="369"/>
      <c r="AV643" s="369"/>
      <c r="AW643" s="369"/>
      <c r="AX643" s="369"/>
      <c r="AY643" s="369"/>
      <c r="AZ643" s="369"/>
      <c r="BA643" s="372"/>
      <c r="BB643" s="449"/>
      <c r="BC643" s="372"/>
      <c r="BD643" s="372"/>
      <c r="BE643" s="372"/>
      <c r="BF643" s="372"/>
      <c r="BG643" s="372"/>
      <c r="BH643" s="372"/>
      <c r="BI643" s="372"/>
      <c r="BJ643" s="372"/>
      <c r="BK643" s="372"/>
      <c r="BL643" s="372"/>
      <c r="BM643" s="372"/>
      <c r="BN643" s="372"/>
      <c r="BO643" s="372"/>
      <c r="BP643" s="372"/>
      <c r="BQ643" s="372"/>
      <c r="BR643" s="372"/>
      <c r="BS643" s="372"/>
      <c r="BT643" s="372"/>
      <c r="BU643" s="372"/>
      <c r="BV643" s="372"/>
      <c r="BW643" s="372"/>
      <c r="BX643" s="372"/>
      <c r="BY643" s="372"/>
      <c r="BZ643" s="372"/>
      <c r="CA643" s="372"/>
      <c r="CB643" s="372"/>
      <c r="CC643" s="372"/>
      <c r="CD643" s="372"/>
      <c r="CE643" s="372"/>
      <c r="CF643" s="372"/>
      <c r="CG643" s="372"/>
      <c r="CH643" s="372"/>
      <c r="CI643" s="372"/>
      <c r="CJ643" s="372"/>
      <c r="CK643" s="372"/>
      <c r="CL643" s="372"/>
      <c r="CM643" s="372"/>
      <c r="CN643" s="372"/>
      <c r="CO643" s="372"/>
      <c r="CP643" s="372"/>
      <c r="CQ643" s="372"/>
      <c r="CR643" s="372"/>
      <c r="CS643" s="372"/>
      <c r="CT643" s="372"/>
      <c r="CU643" s="372"/>
      <c r="CV643" s="372"/>
      <c r="CW643" s="372"/>
      <c r="CX643" s="372"/>
      <c r="CY643" s="372"/>
      <c r="CZ643" s="372"/>
    </row>
    <row r="644" s="376" customFormat="true" ht="25.15" customHeight="true" x14ac:dyDescent="0.2">
      <c r="C644" s="815"/>
      <c r="D644" s="814"/>
      <c r="E644" s="201"/>
      <c r="F644" s="201"/>
      <c r="G644" s="201"/>
      <c r="H644" s="814" t="s">
        <v>508</v>
      </c>
      <c r="I644" s="814"/>
      <c r="J644" s="199">
        <v>1.5902845131899081E-2</v>
      </c>
      <c r="K644" s="201"/>
      <c r="L644" s="201"/>
      <c r="M644" s="814" t="s">
        <v>522</v>
      </c>
      <c r="N644" s="814"/>
      <c r="O644" s="199">
        <v>5.0652242317845292E-3</v>
      </c>
      <c r="P644" s="201"/>
      <c r="Q644" s="201"/>
      <c r="AM644" s="369"/>
      <c r="AN644" s="369"/>
      <c r="AO644" s="369"/>
      <c r="AP644" s="369"/>
      <c r="AQ644" s="369"/>
      <c r="AR644" s="369"/>
      <c r="AS644" s="369"/>
      <c r="AT644" s="369"/>
      <c r="AU644" s="369"/>
      <c r="AV644" s="369"/>
      <c r="AW644" s="369"/>
      <c r="AX644" s="369"/>
      <c r="AY644" s="369"/>
      <c r="AZ644" s="369"/>
      <c r="BA644" s="372"/>
      <c r="BB644" s="449"/>
      <c r="BC644" s="372"/>
      <c r="BD644" s="372"/>
      <c r="BE644" s="372"/>
      <c r="BF644" s="372"/>
      <c r="BG644" s="372"/>
      <c r="BH644" s="372"/>
      <c r="BI644" s="372"/>
      <c r="BJ644" s="372"/>
      <c r="BK644" s="372"/>
      <c r="BL644" s="372"/>
      <c r="BM644" s="372"/>
      <c r="BN644" s="372"/>
      <c r="BO644" s="372"/>
      <c r="BP644" s="372"/>
      <c r="BQ644" s="372"/>
      <c r="BR644" s="372"/>
      <c r="BS644" s="372"/>
      <c r="BT644" s="372"/>
      <c r="BU644" s="372"/>
      <c r="BV644" s="372"/>
      <c r="BW644" s="372"/>
      <c r="BX644" s="372"/>
      <c r="BY644" s="372"/>
      <c r="BZ644" s="372"/>
      <c r="CA644" s="372"/>
      <c r="CB644" s="372"/>
      <c r="CC644" s="372"/>
      <c r="CD644" s="372"/>
      <c r="CE644" s="372"/>
      <c r="CF644" s="372"/>
      <c r="CG644" s="372"/>
      <c r="CH644" s="372"/>
      <c r="CI644" s="372"/>
      <c r="CJ644" s="372"/>
      <c r="CK644" s="372"/>
      <c r="CL644" s="372"/>
      <c r="CM644" s="372"/>
      <c r="CN644" s="372"/>
      <c r="CO644" s="372"/>
      <c r="CP644" s="372"/>
      <c r="CQ644" s="372"/>
      <c r="CR644" s="372"/>
      <c r="CS644" s="372"/>
      <c r="CT644" s="372"/>
      <c r="CU644" s="372"/>
      <c r="CV644" s="372"/>
      <c r="CW644" s="372"/>
      <c r="CX644" s="372"/>
      <c r="CY644" s="372"/>
      <c r="CZ644" s="372"/>
    </row>
    <row r="645" s="376" customFormat="true" ht="25.15" customHeight="true" x14ac:dyDescent="0.2">
      <c r="C645" s="815"/>
      <c r="D645" s="814"/>
      <c r="E645" s="201"/>
      <c r="F645" s="201"/>
      <c r="G645" s="201"/>
      <c r="H645" s="814" t="s">
        <v>528</v>
      </c>
      <c r="I645" s="814"/>
      <c r="J645" s="199">
        <v>3.8491001674139805E-3</v>
      </c>
      <c r="K645" s="201"/>
      <c r="L645" s="201"/>
      <c r="M645" s="814" t="s">
        <v>550</v>
      </c>
      <c r="N645" s="814"/>
      <c r="O645" s="199">
        <v>3.2940015961892485E-3</v>
      </c>
      <c r="P645" s="201"/>
      <c r="Q645" s="201"/>
      <c r="AM645" s="369"/>
      <c r="AN645" s="369"/>
      <c r="AO645" s="369"/>
      <c r="AP645" s="369"/>
      <c r="AQ645" s="369"/>
      <c r="AR645" s="369"/>
      <c r="AS645" s="369"/>
      <c r="AT645" s="369"/>
      <c r="AU645" s="369"/>
      <c r="AV645" s="369"/>
      <c r="AW645" s="369"/>
      <c r="AX645" s="369"/>
      <c r="AY645" s="369"/>
      <c r="AZ645" s="369"/>
      <c r="BA645" s="372"/>
      <c r="BB645" s="449"/>
      <c r="BC645" s="372"/>
      <c r="BD645" s="372"/>
      <c r="BE645" s="372"/>
      <c r="BF645" s="372"/>
      <c r="BG645" s="372"/>
      <c r="BH645" s="372"/>
      <c r="BI645" s="372"/>
      <c r="BJ645" s="372"/>
      <c r="BK645" s="372"/>
      <c r="BL645" s="372"/>
      <c r="BM645" s="372"/>
      <c r="BN645" s="372"/>
      <c r="BO645" s="372"/>
      <c r="BP645" s="372"/>
      <c r="BQ645" s="372"/>
      <c r="BR645" s="372"/>
      <c r="BS645" s="372"/>
      <c r="BT645" s="372"/>
      <c r="BU645" s="372"/>
      <c r="BV645" s="372"/>
      <c r="BW645" s="372"/>
      <c r="BX645" s="372"/>
      <c r="BY645" s="372"/>
      <c r="BZ645" s="372"/>
      <c r="CA645" s="372"/>
      <c r="CB645" s="372"/>
      <c r="CC645" s="372"/>
      <c r="CD645" s="372"/>
      <c r="CE645" s="372"/>
      <c r="CF645" s="372"/>
      <c r="CG645" s="372"/>
      <c r="CH645" s="372"/>
      <c r="CI645" s="372"/>
      <c r="CJ645" s="372"/>
      <c r="CK645" s="372"/>
      <c r="CL645" s="372"/>
      <c r="CM645" s="372"/>
      <c r="CN645" s="372"/>
      <c r="CO645" s="372"/>
      <c r="CP645" s="372"/>
      <c r="CQ645" s="372"/>
      <c r="CR645" s="372"/>
      <c r="CS645" s="372"/>
      <c r="CT645" s="372"/>
      <c r="CU645" s="372"/>
      <c r="CV645" s="372"/>
      <c r="CW645" s="372"/>
      <c r="CX645" s="372"/>
      <c r="CY645" s="372"/>
      <c r="CZ645" s="372"/>
    </row>
    <row r="646" s="376" customFormat="true" ht="25.15" customHeight="true" x14ac:dyDescent="0.2">
      <c r="C646" s="815" t="s">
        <v>252</v>
      </c>
      <c r="D646" s="814"/>
      <c r="E646" s="814"/>
      <c r="F646" s="201"/>
      <c r="G646" s="201"/>
      <c r="H646" s="814" t="s">
        <v>497</v>
      </c>
      <c r="I646" s="814"/>
      <c r="J646" s="199">
        <v>2.3534533233480884E-2</v>
      </c>
      <c r="K646" s="201"/>
      <c r="L646" s="201"/>
      <c r="M646" s="814" t="s">
        <v>468</v>
      </c>
      <c r="N646" s="814"/>
      <c r="O646" s="199">
        <v>0.10324891326875332</v>
      </c>
      <c r="P646" s="201"/>
      <c r="Q646" s="201"/>
      <c r="AM646" s="369"/>
      <c r="AN646" s="369"/>
      <c r="AO646" s="369"/>
      <c r="AP646" s="369"/>
      <c r="AQ646" s="369"/>
      <c r="AR646" s="369"/>
      <c r="AS646" s="369"/>
      <c r="AT646" s="369"/>
      <c r="AU646" s="369"/>
      <c r="AV646" s="369"/>
      <c r="AW646" s="369"/>
      <c r="AX646" s="369"/>
      <c r="AY646" s="369"/>
      <c r="AZ646" s="369"/>
      <c r="BA646" s="372"/>
      <c r="BB646" s="449"/>
      <c r="BC646" s="372"/>
      <c r="BD646" s="372"/>
      <c r="BE646" s="372"/>
      <c r="BF646" s="372"/>
      <c r="BG646" s="372"/>
      <c r="BH646" s="372"/>
      <c r="BI646" s="372"/>
      <c r="BJ646" s="372"/>
      <c r="BK646" s="372"/>
      <c r="BL646" s="372"/>
      <c r="BM646" s="372"/>
      <c r="BN646" s="372"/>
      <c r="BO646" s="372"/>
      <c r="BP646" s="372"/>
      <c r="BQ646" s="372"/>
      <c r="BR646" s="372"/>
      <c r="BS646" s="372"/>
      <c r="BT646" s="372"/>
      <c r="BU646" s="372"/>
      <c r="BV646" s="372"/>
      <c r="BW646" s="372"/>
      <c r="BX646" s="372"/>
      <c r="BY646" s="372"/>
      <c r="BZ646" s="372"/>
      <c r="CA646" s="372"/>
      <c r="CB646" s="372"/>
      <c r="CC646" s="372"/>
      <c r="CD646" s="372"/>
      <c r="CE646" s="372"/>
      <c r="CF646" s="372"/>
      <c r="CG646" s="372"/>
      <c r="CH646" s="372"/>
      <c r="CI646" s="372"/>
      <c r="CJ646" s="372"/>
      <c r="CK646" s="372"/>
      <c r="CL646" s="372"/>
      <c r="CM646" s="372"/>
      <c r="CN646" s="372"/>
      <c r="CO646" s="372"/>
      <c r="CP646" s="372"/>
      <c r="CQ646" s="372"/>
      <c r="CR646" s="372"/>
      <c r="CS646" s="372"/>
      <c r="CT646" s="372"/>
      <c r="CU646" s="372"/>
      <c r="CV646" s="372"/>
      <c r="CW646" s="372"/>
      <c r="CX646" s="372"/>
      <c r="CY646" s="372"/>
      <c r="CZ646" s="372"/>
    </row>
    <row r="647" s="376" customFormat="true" ht="25.15" customHeight="true" x14ac:dyDescent="0.2">
      <c r="C647" s="815" t="s">
        <v>193</v>
      </c>
      <c r="D647" s="814"/>
      <c r="E647" s="206" t="s">
        <v>194</v>
      </c>
      <c r="F647" s="201"/>
      <c r="G647" s="201"/>
      <c r="H647" s="814" t="s">
        <v>531</v>
      </c>
      <c r="I647" s="814"/>
      <c r="J647" s="199">
        <v>-8.0146661858661698E-3</v>
      </c>
      <c r="K647" s="201"/>
      <c r="L647" s="201"/>
      <c r="M647" s="814" t="s">
        <v>518</v>
      </c>
      <c r="N647" s="814"/>
      <c r="O647" s="199">
        <v>2.3332696460905515E-2</v>
      </c>
      <c r="P647" s="201"/>
      <c r="Q647" s="201"/>
      <c r="AM647" s="369"/>
      <c r="AN647" s="369"/>
      <c r="AO647" s="369"/>
      <c r="AP647" s="369"/>
      <c r="AQ647" s="369"/>
      <c r="AR647" s="369"/>
      <c r="AS647" s="369"/>
      <c r="AT647" s="369"/>
      <c r="AU647" s="369"/>
      <c r="AV647" s="369"/>
      <c r="AW647" s="369"/>
      <c r="AX647" s="369"/>
      <c r="AY647" s="369"/>
      <c r="AZ647" s="369"/>
      <c r="BA647" s="372"/>
      <c r="BB647" s="449"/>
      <c r="BC647" s="372"/>
      <c r="BD647" s="372"/>
      <c r="BE647" s="372"/>
      <c r="BF647" s="372"/>
      <c r="BG647" s="372"/>
      <c r="BH647" s="372"/>
      <c r="BI647" s="372"/>
      <c r="BJ647" s="372"/>
      <c r="BK647" s="372"/>
      <c r="BL647" s="372"/>
      <c r="BM647" s="372"/>
      <c r="BN647" s="372"/>
      <c r="BO647" s="372"/>
      <c r="BP647" s="372"/>
      <c r="BQ647" s="372"/>
      <c r="BR647" s="372"/>
      <c r="BS647" s="372"/>
      <c r="BT647" s="372"/>
      <c r="BU647" s="372"/>
      <c r="BV647" s="372"/>
      <c r="BW647" s="372"/>
      <c r="BX647" s="372"/>
      <c r="BY647" s="372"/>
      <c r="BZ647" s="372"/>
      <c r="CA647" s="372"/>
      <c r="CB647" s="372"/>
      <c r="CC647" s="372"/>
      <c r="CD647" s="372"/>
      <c r="CE647" s="372"/>
      <c r="CF647" s="372"/>
      <c r="CG647" s="372"/>
      <c r="CH647" s="372"/>
      <c r="CI647" s="372"/>
      <c r="CJ647" s="372"/>
      <c r="CK647" s="372"/>
      <c r="CL647" s="372"/>
      <c r="CM647" s="372"/>
      <c r="CN647" s="372"/>
      <c r="CO647" s="372"/>
      <c r="CP647" s="372"/>
      <c r="CQ647" s="372"/>
      <c r="CR647" s="372"/>
      <c r="CS647" s="372"/>
      <c r="CT647" s="372"/>
      <c r="CU647" s="372"/>
      <c r="CV647" s="372"/>
      <c r="CW647" s="372"/>
      <c r="CX647" s="372"/>
      <c r="CY647" s="372"/>
      <c r="CZ647" s="372"/>
    </row>
    <row r="648" s="376" customFormat="true" ht="25.15" customHeight="true" x14ac:dyDescent="0.2">
      <c r="C648" s="815" t="s">
        <v>194</v>
      </c>
      <c r="D648" s="814"/>
      <c r="E648" s="194">
        <v>0.99999999999999967</v>
      </c>
      <c r="F648" s="201"/>
      <c r="G648" s="201"/>
      <c r="H648" s="814" t="s">
        <v>532</v>
      </c>
      <c r="I648" s="814"/>
      <c r="J648" s="199">
        <v>3.4585978101582069E-3</v>
      </c>
      <c r="K648" s="201"/>
      <c r="L648" s="201"/>
      <c r="M648" s="814" t="s">
        <v>497</v>
      </c>
      <c r="N648" s="814"/>
      <c r="O648" s="199">
        <v>1.0546884772265553E-2</v>
      </c>
      <c r="P648" s="201"/>
      <c r="Q648" s="201"/>
      <c r="AM648" s="369"/>
      <c r="AN648" s="369"/>
      <c r="AO648" s="369"/>
      <c r="AP648" s="369"/>
      <c r="AQ648" s="369"/>
      <c r="AR648" s="369"/>
      <c r="AS648" s="369"/>
      <c r="AT648" s="369"/>
      <c r="AU648" s="369"/>
      <c r="AV648" s="369"/>
      <c r="AW648" s="369"/>
      <c r="AX648" s="369"/>
      <c r="AY648" s="369"/>
      <c r="AZ648" s="369"/>
      <c r="BA648" s="372"/>
      <c r="BB648" s="449"/>
      <c r="BC648" s="372"/>
      <c r="BD648" s="372"/>
      <c r="BE648" s="372"/>
      <c r="BF648" s="372"/>
      <c r="BG648" s="372"/>
      <c r="BH648" s="372"/>
      <c r="BI648" s="372"/>
      <c r="BJ648" s="372"/>
      <c r="BK648" s="372"/>
      <c r="BL648" s="372"/>
      <c r="BM648" s="372"/>
      <c r="BN648" s="372"/>
      <c r="BO648" s="372"/>
      <c r="BP648" s="372"/>
      <c r="BQ648" s="372"/>
      <c r="BR648" s="372"/>
      <c r="BS648" s="372"/>
      <c r="BT648" s="372"/>
      <c r="BU648" s="372"/>
      <c r="BV648" s="372"/>
      <c r="BW648" s="372"/>
      <c r="BX648" s="372"/>
      <c r="BY648" s="372"/>
      <c r="BZ648" s="372"/>
      <c r="CA648" s="372"/>
      <c r="CB648" s="372"/>
      <c r="CC648" s="372"/>
      <c r="CD648" s="372"/>
      <c r="CE648" s="372"/>
      <c r="CF648" s="372"/>
      <c r="CG648" s="372"/>
      <c r="CH648" s="372"/>
      <c r="CI648" s="372"/>
      <c r="CJ648" s="372"/>
      <c r="CK648" s="372"/>
      <c r="CL648" s="372"/>
      <c r="CM648" s="372"/>
      <c r="CN648" s="372"/>
      <c r="CO648" s="372"/>
      <c r="CP648" s="372"/>
      <c r="CQ648" s="372"/>
      <c r="CR648" s="372"/>
      <c r="CS648" s="372"/>
      <c r="CT648" s="372"/>
      <c r="CU648" s="372"/>
      <c r="CV648" s="372"/>
      <c r="CW648" s="372"/>
      <c r="CX648" s="372"/>
      <c r="CY648" s="372"/>
      <c r="CZ648" s="372"/>
    </row>
    <row r="649" s="376" customFormat="true" ht="25.15" customHeight="true" x14ac:dyDescent="0.2">
      <c r="C649" s="815"/>
      <c r="D649" s="814"/>
      <c r="E649" s="201"/>
      <c r="F649" s="201"/>
      <c r="G649" s="201"/>
      <c r="H649" s="814" t="s">
        <v>472</v>
      </c>
      <c r="I649" s="814"/>
      <c r="J649" s="199">
        <v>6.9772990382321307E-2</v>
      </c>
      <c r="K649" s="201"/>
      <c r="L649" s="201"/>
      <c r="M649" s="814" t="s">
        <v>531</v>
      </c>
      <c r="N649" s="814"/>
      <c r="O649" s="199">
        <v>-7.1125538281364142E-3</v>
      </c>
      <c r="P649" s="201"/>
      <c r="Q649" s="201"/>
      <c r="AM649" s="369"/>
      <c r="AN649" s="369"/>
      <c r="AO649" s="369"/>
      <c r="AP649" s="369"/>
      <c r="AQ649" s="369"/>
      <c r="AR649" s="369"/>
      <c r="AS649" s="369"/>
      <c r="AT649" s="369"/>
      <c r="AU649" s="369"/>
      <c r="AV649" s="369"/>
      <c r="AW649" s="369"/>
      <c r="AX649" s="369"/>
      <c r="AY649" s="369"/>
      <c r="AZ649" s="369"/>
      <c r="BA649" s="372"/>
      <c r="BB649" s="449"/>
      <c r="BC649" s="372"/>
      <c r="BD649" s="372"/>
      <c r="BE649" s="372"/>
      <c r="BF649" s="372"/>
      <c r="BG649" s="372"/>
      <c r="BH649" s="372"/>
      <c r="BI649" s="372"/>
      <c r="BJ649" s="372"/>
      <c r="BK649" s="372"/>
      <c r="BL649" s="372"/>
      <c r="BM649" s="372"/>
      <c r="BN649" s="372"/>
      <c r="BO649" s="372"/>
      <c r="BP649" s="372"/>
      <c r="BQ649" s="372"/>
      <c r="BR649" s="372"/>
      <c r="BS649" s="372"/>
      <c r="BT649" s="372"/>
      <c r="BU649" s="372"/>
      <c r="BV649" s="372"/>
      <c r="BW649" s="372"/>
      <c r="BX649" s="372"/>
      <c r="BY649" s="372"/>
      <c r="BZ649" s="372"/>
      <c r="CA649" s="372"/>
      <c r="CB649" s="372"/>
      <c r="CC649" s="372"/>
      <c r="CD649" s="372"/>
      <c r="CE649" s="372"/>
      <c r="CF649" s="372"/>
      <c r="CG649" s="372"/>
      <c r="CH649" s="372"/>
      <c r="CI649" s="372"/>
      <c r="CJ649" s="372"/>
      <c r="CK649" s="372"/>
      <c r="CL649" s="372"/>
      <c r="CM649" s="372"/>
      <c r="CN649" s="372"/>
      <c r="CO649" s="372"/>
      <c r="CP649" s="372"/>
      <c r="CQ649" s="372"/>
      <c r="CR649" s="372"/>
      <c r="CS649" s="372"/>
      <c r="CT649" s="372"/>
      <c r="CU649" s="372"/>
      <c r="CV649" s="372"/>
      <c r="CW649" s="372"/>
      <c r="CX649" s="372"/>
      <c r="CY649" s="372"/>
      <c r="CZ649" s="372"/>
    </row>
    <row r="650" s="376" customFormat="true" ht="25.15" customHeight="true" x14ac:dyDescent="0.2">
      <c r="C650" s="815"/>
      <c r="D650" s="814"/>
      <c r="E650" s="201"/>
      <c r="F650" s="201"/>
      <c r="G650" s="201"/>
      <c r="H650" s="814" t="s">
        <v>492</v>
      </c>
      <c r="I650" s="814"/>
      <c r="J650" s="199">
        <v>2.7868396220656948E-2</v>
      </c>
      <c r="K650" s="201"/>
      <c r="L650" s="201"/>
      <c r="M650" s="814" t="s">
        <v>472</v>
      </c>
      <c r="N650" s="814"/>
      <c r="O650" s="199">
        <v>2.8083813317370507E-2</v>
      </c>
      <c r="P650" s="201"/>
      <c r="Q650" s="201"/>
      <c r="AM650" s="369"/>
      <c r="AN650" s="369"/>
      <c r="AO650" s="369"/>
      <c r="AP650" s="369"/>
      <c r="AQ650" s="369"/>
      <c r="AR650" s="369"/>
      <c r="AS650" s="369"/>
      <c r="AT650" s="369"/>
      <c r="AU650" s="369"/>
      <c r="AV650" s="369"/>
      <c r="AW650" s="369"/>
      <c r="AX650" s="369"/>
      <c r="AY650" s="369"/>
      <c r="AZ650" s="369"/>
      <c r="BA650" s="372"/>
      <c r="BB650" s="449"/>
      <c r="BC650" s="372"/>
      <c r="BD650" s="372"/>
      <c r="BE650" s="372"/>
      <c r="BF650" s="372"/>
      <c r="BG650" s="372"/>
      <c r="BH650" s="372"/>
      <c r="BI650" s="372"/>
      <c r="BJ650" s="372"/>
      <c r="BK650" s="372"/>
      <c r="BL650" s="372"/>
      <c r="BM650" s="372"/>
      <c r="BN650" s="372"/>
      <c r="BO650" s="372"/>
      <c r="BP650" s="372"/>
      <c r="BQ650" s="372"/>
      <c r="BR650" s="372"/>
      <c r="BS650" s="372"/>
      <c r="BT650" s="372"/>
      <c r="BU650" s="372"/>
      <c r="BV650" s="372"/>
      <c r="BW650" s="372"/>
      <c r="BX650" s="372"/>
      <c r="BY650" s="372"/>
      <c r="BZ650" s="372"/>
      <c r="CA650" s="372"/>
      <c r="CB650" s="372"/>
      <c r="CC650" s="372"/>
      <c r="CD650" s="372"/>
      <c r="CE650" s="372"/>
      <c r="CF650" s="372"/>
      <c r="CG650" s="372"/>
      <c r="CH650" s="372"/>
      <c r="CI650" s="372"/>
      <c r="CJ650" s="372"/>
      <c r="CK650" s="372"/>
      <c r="CL650" s="372"/>
      <c r="CM650" s="372"/>
      <c r="CN650" s="372"/>
      <c r="CO650" s="372"/>
      <c r="CP650" s="372"/>
      <c r="CQ650" s="372"/>
      <c r="CR650" s="372"/>
      <c r="CS650" s="372"/>
      <c r="CT650" s="372"/>
      <c r="CU650" s="372"/>
      <c r="CV650" s="372"/>
      <c r="CW650" s="372"/>
      <c r="CX650" s="372"/>
      <c r="CY650" s="372"/>
      <c r="CZ650" s="372"/>
    </row>
    <row r="651" s="376" customFormat="true" ht="25.15" customHeight="true" x14ac:dyDescent="0.2">
      <c r="C651" s="815"/>
      <c r="D651" s="814"/>
      <c r="E651" s="201"/>
      <c r="F651" s="201"/>
      <c r="G651" s="201"/>
      <c r="H651" s="814" t="s">
        <v>510</v>
      </c>
      <c r="I651" s="814"/>
      <c r="J651" s="199">
        <v>1.4018567971542772E-2</v>
      </c>
      <c r="K651" s="201"/>
      <c r="L651" s="201"/>
      <c r="M651" s="814" t="s">
        <v>492</v>
      </c>
      <c r="N651" s="814"/>
      <c r="O651" s="199">
        <v>2.7614001762862751E-2</v>
      </c>
      <c r="P651" s="201"/>
      <c r="Q651" s="201"/>
      <c r="AM651" s="369"/>
      <c r="AN651" s="369"/>
      <c r="AO651" s="369"/>
      <c r="AP651" s="369"/>
      <c r="AQ651" s="369"/>
      <c r="AR651" s="369"/>
      <c r="AS651" s="369"/>
      <c r="AT651" s="369"/>
      <c r="AU651" s="369"/>
      <c r="AV651" s="369"/>
      <c r="AW651" s="369"/>
      <c r="AX651" s="369"/>
      <c r="AY651" s="369"/>
      <c r="AZ651" s="369"/>
      <c r="BA651" s="372"/>
      <c r="BB651" s="449"/>
      <c r="BC651" s="372"/>
      <c r="BD651" s="372"/>
      <c r="BE651" s="372"/>
      <c r="BF651" s="372"/>
      <c r="BG651" s="372"/>
      <c r="BH651" s="372"/>
      <c r="BI651" s="372"/>
      <c r="BJ651" s="372"/>
      <c r="BK651" s="372"/>
      <c r="BL651" s="372"/>
      <c r="BM651" s="372"/>
      <c r="BN651" s="372"/>
      <c r="BO651" s="372"/>
      <c r="BP651" s="372"/>
      <c r="BQ651" s="372"/>
      <c r="BR651" s="372"/>
      <c r="BS651" s="372"/>
      <c r="BT651" s="372"/>
      <c r="BU651" s="372"/>
      <c r="BV651" s="372"/>
      <c r="BW651" s="372"/>
      <c r="BX651" s="372"/>
      <c r="BY651" s="372"/>
      <c r="BZ651" s="372"/>
      <c r="CA651" s="372"/>
      <c r="CB651" s="372"/>
      <c r="CC651" s="372"/>
      <c r="CD651" s="372"/>
      <c r="CE651" s="372"/>
      <c r="CF651" s="372"/>
      <c r="CG651" s="372"/>
      <c r="CH651" s="372"/>
      <c r="CI651" s="372"/>
      <c r="CJ651" s="372"/>
      <c r="CK651" s="372"/>
      <c r="CL651" s="372"/>
      <c r="CM651" s="372"/>
      <c r="CN651" s="372"/>
      <c r="CO651" s="372"/>
      <c r="CP651" s="372"/>
      <c r="CQ651" s="372"/>
      <c r="CR651" s="372"/>
      <c r="CS651" s="372"/>
      <c r="CT651" s="372"/>
      <c r="CU651" s="372"/>
      <c r="CV651" s="372"/>
      <c r="CW651" s="372"/>
      <c r="CX651" s="372"/>
      <c r="CY651" s="372"/>
      <c r="CZ651" s="372"/>
    </row>
    <row r="652" s="376" customFormat="true" ht="25.15" customHeight="true" x14ac:dyDescent="0.2">
      <c r="C652" s="815"/>
      <c r="D652" s="814"/>
      <c r="E652" s="201"/>
      <c r="F652" s="201"/>
      <c r="G652" s="201"/>
      <c r="H652" s="814" t="s">
        <v>517</v>
      </c>
      <c r="I652" s="814"/>
      <c r="J652" s="199">
        <v>3.9365873459930667E-3</v>
      </c>
      <c r="K652" s="201"/>
      <c r="L652" s="201"/>
      <c r="M652" s="814" t="s">
        <v>510</v>
      </c>
      <c r="N652" s="814"/>
      <c r="O652" s="199">
        <v>1.2737075318970657E-3</v>
      </c>
      <c r="P652" s="201"/>
      <c r="Q652" s="201"/>
      <c r="AM652" s="369"/>
      <c r="AN652" s="369"/>
      <c r="AO652" s="369"/>
      <c r="AP652" s="369"/>
      <c r="AQ652" s="369"/>
      <c r="AR652" s="369"/>
      <c r="AS652" s="369"/>
      <c r="AT652" s="369"/>
      <c r="AU652" s="369"/>
      <c r="AV652" s="369"/>
      <c r="AW652" s="369"/>
      <c r="AX652" s="369"/>
      <c r="AY652" s="369"/>
      <c r="AZ652" s="369"/>
      <c r="BA652" s="372"/>
      <c r="BB652" s="449"/>
      <c r="BC652" s="372"/>
      <c r="BD652" s="372"/>
      <c r="BE652" s="372"/>
      <c r="BF652" s="372"/>
      <c r="BG652" s="372"/>
      <c r="BH652" s="372"/>
      <c r="BI652" s="372"/>
      <c r="BJ652" s="372"/>
      <c r="BK652" s="372"/>
      <c r="BL652" s="372"/>
      <c r="BM652" s="372"/>
      <c r="BN652" s="372"/>
      <c r="BO652" s="372"/>
      <c r="BP652" s="372"/>
      <c r="BQ652" s="372"/>
      <c r="BR652" s="372"/>
      <c r="BS652" s="372"/>
      <c r="BT652" s="372"/>
      <c r="BU652" s="372"/>
      <c r="BV652" s="372"/>
      <c r="BW652" s="372"/>
      <c r="BX652" s="372"/>
      <c r="BY652" s="372"/>
      <c r="BZ652" s="372"/>
      <c r="CA652" s="372"/>
      <c r="CB652" s="372"/>
      <c r="CC652" s="372"/>
      <c r="CD652" s="372"/>
      <c r="CE652" s="372"/>
      <c r="CF652" s="372"/>
      <c r="CG652" s="372"/>
      <c r="CH652" s="372"/>
      <c r="CI652" s="372"/>
      <c r="CJ652" s="372"/>
      <c r="CK652" s="372"/>
      <c r="CL652" s="372"/>
      <c r="CM652" s="372"/>
      <c r="CN652" s="372"/>
      <c r="CO652" s="372"/>
      <c r="CP652" s="372"/>
      <c r="CQ652" s="372"/>
      <c r="CR652" s="372"/>
      <c r="CS652" s="372"/>
      <c r="CT652" s="372"/>
      <c r="CU652" s="372"/>
      <c r="CV652" s="372"/>
      <c r="CW652" s="372"/>
      <c r="CX652" s="372"/>
      <c r="CY652" s="372"/>
      <c r="CZ652" s="372"/>
    </row>
    <row r="653" s="376" customFormat="true" ht="25.15" customHeight="true" x14ac:dyDescent="0.2">
      <c r="C653" s="815"/>
      <c r="D653" s="814"/>
      <c r="E653" s="201"/>
      <c r="F653" s="201"/>
      <c r="G653" s="201"/>
      <c r="H653" s="814" t="s">
        <v>524</v>
      </c>
      <c r="I653" s="814"/>
      <c r="J653" s="199">
        <v>3.1001343069404852E-3</v>
      </c>
      <c r="K653" s="201"/>
      <c r="L653" s="201"/>
      <c r="M653" s="814" t="s">
        <v>517</v>
      </c>
      <c r="N653" s="814"/>
      <c r="O653" s="199">
        <v>3.6423945829755131E-3</v>
      </c>
      <c r="P653" s="201"/>
      <c r="Q653" s="201"/>
      <c r="AM653" s="369"/>
      <c r="AN653" s="369"/>
      <c r="AO653" s="369"/>
      <c r="AP653" s="369"/>
      <c r="AQ653" s="369"/>
      <c r="AR653" s="369"/>
      <c r="AS653" s="369"/>
      <c r="AT653" s="369"/>
      <c r="AU653" s="369"/>
      <c r="AV653" s="369"/>
      <c r="AW653" s="369"/>
      <c r="AX653" s="369"/>
      <c r="AY653" s="369"/>
      <c r="AZ653" s="369"/>
      <c r="BA653" s="372"/>
      <c r="BB653" s="449"/>
      <c r="BC653" s="372"/>
      <c r="BD653" s="372"/>
      <c r="BE653" s="372"/>
      <c r="BF653" s="372"/>
      <c r="BG653" s="372"/>
      <c r="BH653" s="372"/>
      <c r="BI653" s="372"/>
      <c r="BJ653" s="372"/>
      <c r="BK653" s="372"/>
      <c r="BL653" s="372"/>
      <c r="BM653" s="372"/>
      <c r="BN653" s="372"/>
      <c r="BO653" s="372"/>
      <c r="BP653" s="372"/>
      <c r="BQ653" s="372"/>
      <c r="BR653" s="372"/>
      <c r="BS653" s="372"/>
      <c r="BT653" s="372"/>
      <c r="BU653" s="372"/>
      <c r="BV653" s="372"/>
      <c r="BW653" s="372"/>
      <c r="BX653" s="372"/>
      <c r="BY653" s="372"/>
      <c r="BZ653" s="372"/>
      <c r="CA653" s="372"/>
      <c r="CB653" s="372"/>
      <c r="CC653" s="372"/>
      <c r="CD653" s="372"/>
      <c r="CE653" s="372"/>
      <c r="CF653" s="372"/>
      <c r="CG653" s="372"/>
      <c r="CH653" s="372"/>
      <c r="CI653" s="372"/>
      <c r="CJ653" s="372"/>
      <c r="CK653" s="372"/>
      <c r="CL653" s="372"/>
      <c r="CM653" s="372"/>
      <c r="CN653" s="372"/>
      <c r="CO653" s="372"/>
      <c r="CP653" s="372"/>
      <c r="CQ653" s="372"/>
      <c r="CR653" s="372"/>
      <c r="CS653" s="372"/>
      <c r="CT653" s="372"/>
      <c r="CU653" s="372"/>
      <c r="CV653" s="372"/>
      <c r="CW653" s="372"/>
      <c r="CX653" s="372"/>
      <c r="CY653" s="372"/>
      <c r="CZ653" s="372"/>
    </row>
    <row r="654" s="376" customFormat="true" ht="25.15" customHeight="true" x14ac:dyDescent="0.2">
      <c r="C654" s="815"/>
      <c r="D654" s="814"/>
      <c r="E654" s="201"/>
      <c r="F654" s="201"/>
      <c r="G654" s="201"/>
      <c r="H654" s="814" t="s">
        <v>500</v>
      </c>
      <c r="I654" s="814"/>
      <c r="J654" s="199">
        <v>1.7312579578785986E-2</v>
      </c>
      <c r="K654" s="201"/>
      <c r="L654" s="201"/>
      <c r="M654" s="814" t="s">
        <v>524</v>
      </c>
      <c r="N654" s="814"/>
      <c r="O654" s="199">
        <v>-1.1558445081276381E-3</v>
      </c>
      <c r="P654" s="201"/>
      <c r="Q654" s="201"/>
      <c r="AM654" s="369"/>
      <c r="AN654" s="369"/>
      <c r="AO654" s="369"/>
      <c r="AP654" s="369"/>
      <c r="AQ654" s="369"/>
      <c r="AR654" s="369"/>
      <c r="AS654" s="369"/>
      <c r="AT654" s="369"/>
      <c r="AU654" s="369"/>
      <c r="AV654" s="369"/>
      <c r="AW654" s="369"/>
      <c r="AX654" s="369"/>
      <c r="AY654" s="369"/>
      <c r="AZ654" s="369"/>
      <c r="BA654" s="372"/>
      <c r="BB654" s="449"/>
      <c r="BC654" s="372"/>
      <c r="BD654" s="372"/>
      <c r="BE654" s="372"/>
      <c r="BF654" s="372"/>
      <c r="BG654" s="372"/>
      <c r="BH654" s="372"/>
      <c r="BI654" s="372"/>
      <c r="BJ654" s="372"/>
      <c r="BK654" s="372"/>
      <c r="BL654" s="372"/>
      <c r="BM654" s="372"/>
      <c r="BN654" s="372"/>
      <c r="BO654" s="372"/>
      <c r="BP654" s="372"/>
      <c r="BQ654" s="372"/>
      <c r="BR654" s="372"/>
      <c r="BS654" s="372"/>
      <c r="BT654" s="372"/>
      <c r="BU654" s="372"/>
      <c r="BV654" s="372"/>
      <c r="BW654" s="372"/>
      <c r="BX654" s="372"/>
      <c r="BY654" s="372"/>
      <c r="BZ654" s="372"/>
      <c r="CA654" s="372"/>
      <c r="CB654" s="372"/>
      <c r="CC654" s="372"/>
      <c r="CD654" s="372"/>
      <c r="CE654" s="372"/>
      <c r="CF654" s="372"/>
      <c r="CG654" s="372"/>
      <c r="CH654" s="372"/>
      <c r="CI654" s="372"/>
      <c r="CJ654" s="372"/>
      <c r="CK654" s="372"/>
      <c r="CL654" s="372"/>
      <c r="CM654" s="372"/>
      <c r="CN654" s="372"/>
      <c r="CO654" s="372"/>
      <c r="CP654" s="372"/>
      <c r="CQ654" s="372"/>
      <c r="CR654" s="372"/>
      <c r="CS654" s="372"/>
      <c r="CT654" s="372"/>
      <c r="CU654" s="372"/>
      <c r="CV654" s="372"/>
      <c r="CW654" s="372"/>
      <c r="CX654" s="372"/>
      <c r="CY654" s="372"/>
      <c r="CZ654" s="372"/>
    </row>
    <row r="655" s="376" customFormat="true" ht="25.15" customHeight="true" x14ac:dyDescent="0.2">
      <c r="C655" s="815"/>
      <c r="D655" s="814"/>
      <c r="E655" s="201"/>
      <c r="F655" s="201"/>
      <c r="G655" s="201"/>
      <c r="H655" s="814" t="s">
        <v>476</v>
      </c>
      <c r="I655" s="814"/>
      <c r="J655" s="199">
        <v>-7.1684044570383881E-2</v>
      </c>
      <c r="K655" s="201"/>
      <c r="L655" s="201"/>
      <c r="M655" s="814" t="s">
        <v>500</v>
      </c>
      <c r="N655" s="814"/>
      <c r="O655" s="199">
        <v>-1.0020769503810228E-3</v>
      </c>
      <c r="P655" s="201"/>
      <c r="Q655" s="201"/>
      <c r="AM655" s="369"/>
      <c r="AN655" s="369"/>
      <c r="AO655" s="369"/>
      <c r="AP655" s="369"/>
      <c r="AQ655" s="369"/>
      <c r="AR655" s="369"/>
      <c r="AS655" s="369"/>
      <c r="AT655" s="369"/>
      <c r="AU655" s="369"/>
      <c r="AV655" s="369"/>
      <c r="AW655" s="369"/>
      <c r="AX655" s="369"/>
      <c r="AY655" s="369"/>
      <c r="AZ655" s="369"/>
      <c r="BA655" s="372"/>
      <c r="BB655" s="449"/>
      <c r="BC655" s="372"/>
      <c r="BD655" s="372"/>
      <c r="BE655" s="372"/>
      <c r="BF655" s="372"/>
      <c r="BG655" s="372"/>
      <c r="BH655" s="372"/>
      <c r="BI655" s="372"/>
      <c r="BJ655" s="372"/>
      <c r="BK655" s="372"/>
      <c r="BL655" s="372"/>
      <c r="BM655" s="372"/>
      <c r="BN655" s="372"/>
      <c r="BO655" s="372"/>
      <c r="BP655" s="372"/>
      <c r="BQ655" s="372"/>
      <c r="BR655" s="372"/>
      <c r="BS655" s="372"/>
      <c r="BT655" s="372"/>
      <c r="BU655" s="372"/>
      <c r="BV655" s="372"/>
      <c r="BW655" s="372"/>
      <c r="BX655" s="372"/>
      <c r="BY655" s="372"/>
      <c r="BZ655" s="372"/>
      <c r="CA655" s="372"/>
      <c r="CB655" s="372"/>
      <c r="CC655" s="372"/>
      <c r="CD655" s="372"/>
      <c r="CE655" s="372"/>
      <c r="CF655" s="372"/>
      <c r="CG655" s="372"/>
      <c r="CH655" s="372"/>
      <c r="CI655" s="372"/>
      <c r="CJ655" s="372"/>
      <c r="CK655" s="372"/>
      <c r="CL655" s="372"/>
      <c r="CM655" s="372"/>
      <c r="CN655" s="372"/>
      <c r="CO655" s="372"/>
      <c r="CP655" s="372"/>
      <c r="CQ655" s="372"/>
      <c r="CR655" s="372"/>
      <c r="CS655" s="372"/>
      <c r="CT655" s="372"/>
      <c r="CU655" s="372"/>
      <c r="CV655" s="372"/>
      <c r="CW655" s="372"/>
      <c r="CX655" s="372"/>
      <c r="CY655" s="372"/>
      <c r="CZ655" s="372"/>
    </row>
    <row r="656" s="376" customFormat="true" ht="25.15" customHeight="true" x14ac:dyDescent="0.2">
      <c r="C656" s="815"/>
      <c r="D656" s="814"/>
      <c r="E656" s="201"/>
      <c r="F656" s="201"/>
      <c r="G656" s="201"/>
      <c r="H656" s="814" t="s">
        <v>542</v>
      </c>
      <c r="I656" s="814"/>
      <c r="J656" s="199">
        <v>2.8708626237470437E-3</v>
      </c>
      <c r="K656" s="201"/>
      <c r="L656" s="201"/>
      <c r="M656" s="814" t="s">
        <v>476</v>
      </c>
      <c r="N656" s="814"/>
      <c r="O656" s="199">
        <v>7.1498042435715482E-4</v>
      </c>
      <c r="P656" s="201"/>
      <c r="Q656" s="201"/>
      <c r="AM656" s="369"/>
      <c r="AN656" s="369"/>
      <c r="AO656" s="369"/>
      <c r="AP656" s="369"/>
      <c r="AQ656" s="369"/>
      <c r="AR656" s="369"/>
      <c r="AS656" s="369"/>
      <c r="AT656" s="369"/>
      <c r="AU656" s="369"/>
      <c r="AV656" s="369"/>
      <c r="AW656" s="369"/>
      <c r="AX656" s="369"/>
      <c r="AY656" s="369"/>
      <c r="AZ656" s="369"/>
      <c r="BA656" s="372"/>
      <c r="BB656" s="449"/>
      <c r="BC656" s="372"/>
      <c r="BD656" s="372"/>
      <c r="BE656" s="372"/>
      <c r="BF656" s="372"/>
      <c r="BG656" s="372"/>
      <c r="BH656" s="372"/>
      <c r="BI656" s="372"/>
      <c r="BJ656" s="372"/>
      <c r="BK656" s="372"/>
      <c r="BL656" s="372"/>
      <c r="BM656" s="372"/>
      <c r="BN656" s="372"/>
      <c r="BO656" s="372"/>
      <c r="BP656" s="372"/>
      <c r="BQ656" s="372"/>
      <c r="BR656" s="372"/>
      <c r="BS656" s="372"/>
      <c r="BT656" s="372"/>
      <c r="BU656" s="372"/>
      <c r="BV656" s="372"/>
      <c r="BW656" s="372"/>
      <c r="BX656" s="372"/>
      <c r="BY656" s="372"/>
      <c r="BZ656" s="372"/>
      <c r="CA656" s="372"/>
      <c r="CB656" s="372"/>
      <c r="CC656" s="372"/>
      <c r="CD656" s="372"/>
      <c r="CE656" s="372"/>
      <c r="CF656" s="372"/>
      <c r="CG656" s="372"/>
      <c r="CH656" s="372"/>
      <c r="CI656" s="372"/>
      <c r="CJ656" s="372"/>
      <c r="CK656" s="372"/>
      <c r="CL656" s="372"/>
      <c r="CM656" s="372"/>
      <c r="CN656" s="372"/>
      <c r="CO656" s="372"/>
      <c r="CP656" s="372"/>
      <c r="CQ656" s="372"/>
      <c r="CR656" s="372"/>
      <c r="CS656" s="372"/>
      <c r="CT656" s="372"/>
      <c r="CU656" s="372"/>
      <c r="CV656" s="372"/>
      <c r="CW656" s="372"/>
      <c r="CX656" s="372"/>
      <c r="CY656" s="372"/>
      <c r="CZ656" s="372"/>
    </row>
    <row r="657" s="376" customFormat="true" ht="25.15" customHeight="true" x14ac:dyDescent="0.2">
      <c r="C657" s="815"/>
      <c r="D657" s="814"/>
      <c r="E657" s="201"/>
      <c r="F657" s="201"/>
      <c r="G657" s="201"/>
      <c r="H657" s="814" t="s">
        <v>541</v>
      </c>
      <c r="I657" s="814"/>
      <c r="J657" s="199">
        <v>1.3824840753476407E-3</v>
      </c>
      <c r="K657" s="201"/>
      <c r="L657" s="201"/>
      <c r="M657" s="814" t="s">
        <v>542</v>
      </c>
      <c r="N657" s="814"/>
      <c r="O657" s="199">
        <v>8.8943310571545416E-3</v>
      </c>
      <c r="P657" s="201"/>
      <c r="Q657" s="201"/>
      <c r="AM657" s="369"/>
      <c r="AN657" s="369"/>
      <c r="AO657" s="369"/>
      <c r="AP657" s="369"/>
      <c r="AQ657" s="369"/>
      <c r="AR657" s="369"/>
      <c r="AS657" s="369"/>
      <c r="AT657" s="369"/>
      <c r="AU657" s="369"/>
      <c r="AV657" s="369"/>
      <c r="AW657" s="369"/>
      <c r="AX657" s="369"/>
      <c r="AY657" s="369"/>
      <c r="AZ657" s="369"/>
      <c r="BA657" s="372"/>
      <c r="BB657" s="449"/>
      <c r="BC657" s="372"/>
      <c r="BD657" s="372"/>
      <c r="BE657" s="372"/>
      <c r="BF657" s="372"/>
      <c r="BG657" s="372"/>
      <c r="BH657" s="372"/>
      <c r="BI657" s="372"/>
      <c r="BJ657" s="372"/>
      <c r="BK657" s="372"/>
      <c r="BL657" s="372"/>
      <c r="BM657" s="372"/>
      <c r="BN657" s="372"/>
      <c r="BO657" s="372"/>
      <c r="BP657" s="372"/>
      <c r="BQ657" s="372"/>
      <c r="BR657" s="372"/>
      <c r="BS657" s="372"/>
      <c r="BT657" s="372"/>
      <c r="BU657" s="372"/>
      <c r="BV657" s="372"/>
      <c r="BW657" s="372"/>
      <c r="BX657" s="372"/>
      <c r="BY657" s="372"/>
      <c r="BZ657" s="372"/>
      <c r="CA657" s="372"/>
      <c r="CB657" s="372"/>
      <c r="CC657" s="372"/>
      <c r="CD657" s="372"/>
      <c r="CE657" s="372"/>
      <c r="CF657" s="372"/>
      <c r="CG657" s="372"/>
      <c r="CH657" s="372"/>
      <c r="CI657" s="372"/>
      <c r="CJ657" s="372"/>
      <c r="CK657" s="372"/>
      <c r="CL657" s="372"/>
      <c r="CM657" s="372"/>
      <c r="CN657" s="372"/>
      <c r="CO657" s="372"/>
      <c r="CP657" s="372"/>
      <c r="CQ657" s="372"/>
      <c r="CR657" s="372"/>
      <c r="CS657" s="372"/>
      <c r="CT657" s="372"/>
      <c r="CU657" s="372"/>
      <c r="CV657" s="372"/>
      <c r="CW657" s="372"/>
      <c r="CX657" s="372"/>
      <c r="CY657" s="372"/>
      <c r="CZ657" s="372"/>
    </row>
    <row r="658" s="376" customFormat="true" ht="25.15" customHeight="true" x14ac:dyDescent="0.2">
      <c r="C658" s="815"/>
      <c r="D658" s="814"/>
      <c r="E658" s="201"/>
      <c r="F658" s="201"/>
      <c r="G658" s="201"/>
      <c r="H658" s="814" t="s">
        <v>534</v>
      </c>
      <c r="I658" s="814"/>
      <c r="J658" s="199">
        <v>-1.5805620262568287E-3</v>
      </c>
      <c r="K658" s="201"/>
      <c r="L658" s="201"/>
      <c r="M658" s="814" t="s">
        <v>553</v>
      </c>
      <c r="N658" s="814"/>
      <c r="O658" s="199">
        <v>1.7424772451492696E-4</v>
      </c>
      <c r="P658" s="201"/>
      <c r="Q658" s="201"/>
      <c r="AM658" s="369"/>
      <c r="AN658" s="369"/>
      <c r="AO658" s="369"/>
      <c r="AP658" s="369"/>
      <c r="AQ658" s="369"/>
      <c r="AR658" s="369"/>
      <c r="AS658" s="369"/>
      <c r="AT658" s="369"/>
      <c r="AU658" s="369"/>
      <c r="AV658" s="369"/>
      <c r="AW658" s="369"/>
      <c r="AX658" s="369"/>
      <c r="AY658" s="369"/>
      <c r="AZ658" s="369"/>
      <c r="BA658" s="372"/>
      <c r="BB658" s="449"/>
      <c r="BC658" s="372"/>
      <c r="BD658" s="372"/>
      <c r="BE658" s="372"/>
      <c r="BF658" s="372"/>
      <c r="BG658" s="372"/>
      <c r="BH658" s="372"/>
      <c r="BI658" s="372"/>
      <c r="BJ658" s="372"/>
      <c r="BK658" s="372"/>
      <c r="BL658" s="372"/>
      <c r="BM658" s="372"/>
      <c r="BN658" s="372"/>
      <c r="BO658" s="372"/>
      <c r="BP658" s="372"/>
      <c r="BQ658" s="372"/>
      <c r="BR658" s="372"/>
      <c r="BS658" s="372"/>
      <c r="BT658" s="372"/>
      <c r="BU658" s="372"/>
      <c r="BV658" s="372"/>
      <c r="BW658" s="372"/>
      <c r="BX658" s="372"/>
      <c r="BY658" s="372"/>
      <c r="BZ658" s="372"/>
      <c r="CA658" s="372"/>
      <c r="CB658" s="372"/>
      <c r="CC658" s="372"/>
      <c r="CD658" s="372"/>
      <c r="CE658" s="372"/>
      <c r="CF658" s="372"/>
      <c r="CG658" s="372"/>
      <c r="CH658" s="372"/>
      <c r="CI658" s="372"/>
      <c r="CJ658" s="372"/>
      <c r="CK658" s="372"/>
      <c r="CL658" s="372"/>
      <c r="CM658" s="372"/>
      <c r="CN658" s="372"/>
      <c r="CO658" s="372"/>
      <c r="CP658" s="372"/>
      <c r="CQ658" s="372"/>
      <c r="CR658" s="372"/>
      <c r="CS658" s="372"/>
      <c r="CT658" s="372"/>
      <c r="CU658" s="372"/>
      <c r="CV658" s="372"/>
      <c r="CW658" s="372"/>
      <c r="CX658" s="372"/>
      <c r="CY658" s="372"/>
      <c r="CZ658" s="372"/>
    </row>
    <row r="659" s="376" customFormat="true" ht="25.15" customHeight="true" x14ac:dyDescent="0.2">
      <c r="C659" s="815"/>
      <c r="D659" s="814"/>
      <c r="E659" s="201"/>
      <c r="F659" s="201"/>
      <c r="G659" s="201"/>
      <c r="H659" s="814" t="s">
        <v>526</v>
      </c>
      <c r="I659" s="814"/>
      <c r="J659" s="199">
        <v>1.2280389452535298E-3</v>
      </c>
      <c r="K659" s="201"/>
      <c r="L659" s="201"/>
      <c r="M659" s="814" t="s">
        <v>541</v>
      </c>
      <c r="N659" s="814"/>
      <c r="O659" s="199">
        <v>-4.3811149902037065E-3</v>
      </c>
      <c r="P659" s="201"/>
      <c r="Q659" s="201"/>
      <c r="AM659" s="369"/>
      <c r="AN659" s="369"/>
      <c r="AO659" s="369"/>
      <c r="AP659" s="369"/>
      <c r="AQ659" s="369"/>
      <c r="AR659" s="369"/>
      <c r="AS659" s="369"/>
      <c r="AT659" s="369"/>
      <c r="AU659" s="369"/>
      <c r="AV659" s="369"/>
      <c r="AW659" s="369"/>
      <c r="AX659" s="369"/>
      <c r="AY659" s="369"/>
      <c r="AZ659" s="369"/>
      <c r="BA659" s="372"/>
      <c r="BB659" s="449"/>
      <c r="BC659" s="372"/>
      <c r="BD659" s="372"/>
      <c r="BE659" s="372"/>
      <c r="BF659" s="372"/>
      <c r="BG659" s="372"/>
      <c r="BH659" s="372"/>
      <c r="BI659" s="372"/>
      <c r="BJ659" s="372"/>
      <c r="BK659" s="372"/>
      <c r="BL659" s="372"/>
      <c r="BM659" s="372"/>
      <c r="BN659" s="372"/>
      <c r="BO659" s="372"/>
      <c r="BP659" s="372"/>
      <c r="BQ659" s="372"/>
      <c r="BR659" s="372"/>
      <c r="BS659" s="372"/>
      <c r="BT659" s="372"/>
      <c r="BU659" s="372"/>
      <c r="BV659" s="372"/>
      <c r="BW659" s="372"/>
      <c r="BX659" s="372"/>
      <c r="BY659" s="372"/>
      <c r="BZ659" s="372"/>
      <c r="CA659" s="372"/>
      <c r="CB659" s="372"/>
      <c r="CC659" s="372"/>
      <c r="CD659" s="372"/>
      <c r="CE659" s="372"/>
      <c r="CF659" s="372"/>
      <c r="CG659" s="372"/>
      <c r="CH659" s="372"/>
      <c r="CI659" s="372"/>
      <c r="CJ659" s="372"/>
      <c r="CK659" s="372"/>
      <c r="CL659" s="372"/>
      <c r="CM659" s="372"/>
      <c r="CN659" s="372"/>
      <c r="CO659" s="372"/>
      <c r="CP659" s="372"/>
      <c r="CQ659" s="372"/>
      <c r="CR659" s="372"/>
      <c r="CS659" s="372"/>
      <c r="CT659" s="372"/>
      <c r="CU659" s="372"/>
      <c r="CV659" s="372"/>
      <c r="CW659" s="372"/>
      <c r="CX659" s="372"/>
      <c r="CY659" s="372"/>
      <c r="CZ659" s="372"/>
    </row>
    <row r="660" s="376" customFormat="true" ht="25.15" customHeight="true" x14ac:dyDescent="0.2">
      <c r="C660" s="815"/>
      <c r="D660" s="814"/>
      <c r="E660" s="201"/>
      <c r="F660" s="201"/>
      <c r="G660" s="201"/>
      <c r="H660" s="814" t="s">
        <v>484</v>
      </c>
      <c r="I660" s="814"/>
      <c r="J660" s="199">
        <v>3.0891521242265015E-2</v>
      </c>
      <c r="K660" s="201"/>
      <c r="L660" s="201"/>
      <c r="M660" s="814" t="s">
        <v>534</v>
      </c>
      <c r="N660" s="814"/>
      <c r="O660" s="199">
        <v>-7.2413771837370137E-3</v>
      </c>
      <c r="P660" s="201"/>
      <c r="Q660" s="201"/>
      <c r="AM660" s="369"/>
      <c r="AN660" s="369"/>
      <c r="AO660" s="369"/>
      <c r="AP660" s="369"/>
      <c r="AQ660" s="369"/>
      <c r="AR660" s="369"/>
      <c r="AS660" s="369"/>
      <c r="AT660" s="369"/>
      <c r="AU660" s="369"/>
      <c r="AV660" s="369"/>
      <c r="AW660" s="369"/>
      <c r="AX660" s="369"/>
      <c r="AY660" s="369"/>
      <c r="AZ660" s="369"/>
      <c r="BA660" s="372"/>
      <c r="BB660" s="449"/>
      <c r="BC660" s="372"/>
      <c r="BD660" s="372"/>
      <c r="BE660" s="372"/>
      <c r="BF660" s="372"/>
      <c r="BG660" s="372"/>
      <c r="BH660" s="372"/>
      <c r="BI660" s="372"/>
      <c r="BJ660" s="372"/>
      <c r="BK660" s="372"/>
      <c r="BL660" s="372"/>
      <c r="BM660" s="372"/>
      <c r="BN660" s="372"/>
      <c r="BO660" s="372"/>
      <c r="BP660" s="372"/>
      <c r="BQ660" s="372"/>
      <c r="BR660" s="372"/>
      <c r="BS660" s="372"/>
      <c r="BT660" s="372"/>
      <c r="BU660" s="372"/>
      <c r="BV660" s="372"/>
      <c r="BW660" s="372"/>
      <c r="BX660" s="372"/>
      <c r="BY660" s="372"/>
      <c r="BZ660" s="372"/>
      <c r="CA660" s="372"/>
      <c r="CB660" s="372"/>
      <c r="CC660" s="372"/>
      <c r="CD660" s="372"/>
      <c r="CE660" s="372"/>
      <c r="CF660" s="372"/>
      <c r="CG660" s="372"/>
      <c r="CH660" s="372"/>
      <c r="CI660" s="372"/>
      <c r="CJ660" s="372"/>
      <c r="CK660" s="372"/>
      <c r="CL660" s="372"/>
      <c r="CM660" s="372"/>
      <c r="CN660" s="372"/>
      <c r="CO660" s="372"/>
      <c r="CP660" s="372"/>
      <c r="CQ660" s="372"/>
      <c r="CR660" s="372"/>
      <c r="CS660" s="372"/>
      <c r="CT660" s="372"/>
      <c r="CU660" s="372"/>
      <c r="CV660" s="372"/>
      <c r="CW660" s="372"/>
      <c r="CX660" s="372"/>
      <c r="CY660" s="372"/>
      <c r="CZ660" s="372"/>
    </row>
    <row r="661" s="376" customFormat="true" ht="25.15" customHeight="true" x14ac:dyDescent="0.2">
      <c r="C661" s="815"/>
      <c r="D661" s="814"/>
      <c r="E661" s="201"/>
      <c r="F661" s="201"/>
      <c r="G661" s="201"/>
      <c r="H661" s="814" t="s">
        <v>493</v>
      </c>
      <c r="I661" s="814"/>
      <c r="J661" s="199">
        <v>-3.5549956032484509E-2</v>
      </c>
      <c r="K661" s="201"/>
      <c r="L661" s="201"/>
      <c r="M661" s="814" t="s">
        <v>526</v>
      </c>
      <c r="N661" s="814"/>
      <c r="O661" s="199">
        <v>1.5807891405831371E-3</v>
      </c>
      <c r="P661" s="201"/>
      <c r="Q661" s="201"/>
      <c r="AM661" s="369"/>
      <c r="AN661" s="369"/>
      <c r="AO661" s="369"/>
      <c r="AP661" s="369"/>
      <c r="AQ661" s="369"/>
      <c r="AR661" s="369"/>
      <c r="AS661" s="369"/>
      <c r="AT661" s="369"/>
      <c r="AU661" s="369"/>
      <c r="AV661" s="369"/>
      <c r="AW661" s="369"/>
      <c r="AX661" s="369"/>
      <c r="AY661" s="369"/>
      <c r="AZ661" s="369"/>
      <c r="BA661" s="372"/>
      <c r="BB661" s="449"/>
      <c r="BC661" s="372"/>
      <c r="BD661" s="372"/>
      <c r="BE661" s="372"/>
      <c r="BF661" s="372"/>
      <c r="BG661" s="372"/>
      <c r="BH661" s="372"/>
      <c r="BI661" s="372"/>
      <c r="BJ661" s="372"/>
      <c r="BK661" s="372"/>
      <c r="BL661" s="372"/>
      <c r="BM661" s="372"/>
      <c r="BN661" s="372"/>
      <c r="BO661" s="372"/>
      <c r="BP661" s="372"/>
      <c r="BQ661" s="372"/>
      <c r="BR661" s="372"/>
      <c r="BS661" s="372"/>
      <c r="BT661" s="372"/>
      <c r="BU661" s="372"/>
      <c r="BV661" s="372"/>
      <c r="BW661" s="372"/>
      <c r="BX661" s="372"/>
      <c r="BY661" s="372"/>
      <c r="BZ661" s="372"/>
      <c r="CA661" s="372"/>
      <c r="CB661" s="372"/>
      <c r="CC661" s="372"/>
      <c r="CD661" s="372"/>
      <c r="CE661" s="372"/>
      <c r="CF661" s="372"/>
      <c r="CG661" s="372"/>
      <c r="CH661" s="372"/>
      <c r="CI661" s="372"/>
      <c r="CJ661" s="372"/>
      <c r="CK661" s="372"/>
      <c r="CL661" s="372"/>
      <c r="CM661" s="372"/>
      <c r="CN661" s="372"/>
      <c r="CO661" s="372"/>
      <c r="CP661" s="372"/>
      <c r="CQ661" s="372"/>
      <c r="CR661" s="372"/>
      <c r="CS661" s="372"/>
      <c r="CT661" s="372"/>
      <c r="CU661" s="372"/>
      <c r="CV661" s="372"/>
      <c r="CW661" s="372"/>
      <c r="CX661" s="372"/>
      <c r="CY661" s="372"/>
      <c r="CZ661" s="372"/>
    </row>
    <row r="662" s="376" customFormat="true" ht="25.15" customHeight="true" x14ac:dyDescent="0.2">
      <c r="C662" s="815"/>
      <c r="D662" s="814"/>
      <c r="E662" s="201"/>
      <c r="F662" s="201"/>
      <c r="G662" s="201"/>
      <c r="H662" s="814" t="s">
        <v>544</v>
      </c>
      <c r="I662" s="814"/>
      <c r="J662" s="199">
        <v>-2.1183172973239456E-3</v>
      </c>
      <c r="K662" s="201"/>
      <c r="L662" s="201"/>
      <c r="M662" s="814" t="s">
        <v>484</v>
      </c>
      <c r="N662" s="814"/>
      <c r="O662" s="199">
        <v>7.0973984140413518E-2</v>
      </c>
      <c r="P662" s="201"/>
      <c r="Q662" s="201"/>
      <c r="AM662" s="369"/>
      <c r="AN662" s="369"/>
      <c r="AO662" s="369"/>
      <c r="AP662" s="369"/>
      <c r="AQ662" s="369"/>
      <c r="AR662" s="369"/>
      <c r="AS662" s="369"/>
      <c r="AT662" s="369"/>
      <c r="AU662" s="369"/>
      <c r="AV662" s="369"/>
      <c r="AW662" s="369"/>
      <c r="AX662" s="369"/>
      <c r="AY662" s="369"/>
      <c r="AZ662" s="369"/>
      <c r="BA662" s="372"/>
      <c r="BB662" s="449"/>
      <c r="BC662" s="372"/>
      <c r="BD662" s="372"/>
      <c r="BE662" s="372"/>
      <c r="BF662" s="372"/>
      <c r="BG662" s="372"/>
      <c r="BH662" s="372"/>
      <c r="BI662" s="372"/>
      <c r="BJ662" s="372"/>
      <c r="BK662" s="372"/>
      <c r="BL662" s="372"/>
      <c r="BM662" s="372"/>
      <c r="BN662" s="372"/>
      <c r="BO662" s="372"/>
      <c r="BP662" s="372"/>
      <c r="BQ662" s="372"/>
      <c r="BR662" s="372"/>
      <c r="BS662" s="372"/>
      <c r="BT662" s="372"/>
      <c r="BU662" s="372"/>
      <c r="BV662" s="372"/>
      <c r="BW662" s="372"/>
      <c r="BX662" s="372"/>
      <c r="BY662" s="372"/>
      <c r="BZ662" s="372"/>
      <c r="CA662" s="372"/>
      <c r="CB662" s="372"/>
      <c r="CC662" s="372"/>
      <c r="CD662" s="372"/>
      <c r="CE662" s="372"/>
      <c r="CF662" s="372"/>
      <c r="CG662" s="372"/>
      <c r="CH662" s="372"/>
      <c r="CI662" s="372"/>
      <c r="CJ662" s="372"/>
      <c r="CK662" s="372"/>
      <c r="CL662" s="372"/>
      <c r="CM662" s="372"/>
      <c r="CN662" s="372"/>
      <c r="CO662" s="372"/>
      <c r="CP662" s="372"/>
      <c r="CQ662" s="372"/>
      <c r="CR662" s="372"/>
      <c r="CS662" s="372"/>
      <c r="CT662" s="372"/>
      <c r="CU662" s="372"/>
      <c r="CV662" s="372"/>
      <c r="CW662" s="372"/>
      <c r="CX662" s="372"/>
      <c r="CY662" s="372"/>
      <c r="CZ662" s="372"/>
    </row>
    <row r="663" s="376" customFormat="true" ht="25.15" customHeight="true" x14ac:dyDescent="0.2">
      <c r="C663" s="815"/>
      <c r="D663" s="814"/>
      <c r="E663" s="201"/>
      <c r="F663" s="201"/>
      <c r="G663" s="201"/>
      <c r="H663" s="814" t="s">
        <v>290</v>
      </c>
      <c r="I663" s="814"/>
      <c r="J663" s="199">
        <v>8.9226417952992063E-2</v>
      </c>
      <c r="K663" s="201"/>
      <c r="L663" s="201"/>
      <c r="M663" s="814" t="s">
        <v>493</v>
      </c>
      <c r="N663" s="814"/>
      <c r="O663" s="199">
        <v>-4.9513915765696602E-2</v>
      </c>
      <c r="P663" s="201"/>
      <c r="Q663" s="201"/>
      <c r="AM663" s="369"/>
      <c r="AN663" s="369"/>
      <c r="AO663" s="369"/>
      <c r="AP663" s="369"/>
      <c r="AQ663" s="369"/>
      <c r="AR663" s="369"/>
      <c r="AS663" s="369"/>
      <c r="AT663" s="369"/>
      <c r="AU663" s="369"/>
      <c r="AV663" s="369"/>
      <c r="AW663" s="369"/>
      <c r="AX663" s="369"/>
      <c r="AY663" s="369"/>
      <c r="AZ663" s="369"/>
      <c r="BA663" s="372"/>
      <c r="BB663" s="449"/>
      <c r="BC663" s="372"/>
      <c r="BD663" s="372"/>
      <c r="BE663" s="372"/>
      <c r="BF663" s="372"/>
      <c r="BG663" s="372"/>
      <c r="BH663" s="372"/>
      <c r="BI663" s="372"/>
      <c r="BJ663" s="372"/>
      <c r="BK663" s="372"/>
      <c r="BL663" s="372"/>
      <c r="BM663" s="372"/>
      <c r="BN663" s="372"/>
      <c r="BO663" s="372"/>
      <c r="BP663" s="372"/>
      <c r="BQ663" s="372"/>
      <c r="BR663" s="372"/>
      <c r="BS663" s="372"/>
      <c r="BT663" s="372"/>
      <c r="BU663" s="372"/>
      <c r="BV663" s="372"/>
      <c r="BW663" s="372"/>
      <c r="BX663" s="372"/>
      <c r="BY663" s="372"/>
      <c r="BZ663" s="372"/>
      <c r="CA663" s="372"/>
      <c r="CB663" s="372"/>
      <c r="CC663" s="372"/>
      <c r="CD663" s="372"/>
      <c r="CE663" s="372"/>
      <c r="CF663" s="372"/>
      <c r="CG663" s="372"/>
      <c r="CH663" s="372"/>
      <c r="CI663" s="372"/>
      <c r="CJ663" s="372"/>
      <c r="CK663" s="372"/>
      <c r="CL663" s="372"/>
      <c r="CM663" s="372"/>
      <c r="CN663" s="372"/>
      <c r="CO663" s="372"/>
      <c r="CP663" s="372"/>
      <c r="CQ663" s="372"/>
      <c r="CR663" s="372"/>
      <c r="CS663" s="372"/>
      <c r="CT663" s="372"/>
      <c r="CU663" s="372"/>
      <c r="CV663" s="372"/>
      <c r="CW663" s="372"/>
      <c r="CX663" s="372"/>
      <c r="CY663" s="372"/>
      <c r="CZ663" s="372"/>
    </row>
    <row r="664" s="376" customFormat="true" ht="25.15" customHeight="true" x14ac:dyDescent="0.2">
      <c r="C664" s="815"/>
      <c r="D664" s="814"/>
      <c r="E664" s="201"/>
      <c r="F664" s="201"/>
      <c r="G664" s="201"/>
      <c r="H664" s="814" t="s">
        <v>308</v>
      </c>
      <c r="I664" s="814"/>
      <c r="J664" s="199">
        <v>5.7813185992267403E-2</v>
      </c>
      <c r="K664" s="201"/>
      <c r="L664" s="201"/>
      <c r="M664" s="814" t="s">
        <v>544</v>
      </c>
      <c r="N664" s="814"/>
      <c r="O664" s="199">
        <v>-3.4123586605386042E-3</v>
      </c>
      <c r="P664" s="201"/>
      <c r="Q664" s="201"/>
      <c r="AM664" s="369"/>
      <c r="AN664" s="369"/>
      <c r="AO664" s="369"/>
      <c r="AP664" s="369"/>
      <c r="AQ664" s="369"/>
      <c r="AR664" s="369"/>
      <c r="AS664" s="369"/>
      <c r="AT664" s="369"/>
      <c r="AU664" s="369"/>
      <c r="AV664" s="369"/>
      <c r="AW664" s="369"/>
      <c r="AX664" s="369"/>
      <c r="AY664" s="369"/>
      <c r="AZ664" s="369"/>
      <c r="BA664" s="372"/>
      <c r="BB664" s="449"/>
      <c r="BC664" s="372"/>
      <c r="BD664" s="372"/>
      <c r="BE664" s="372"/>
      <c r="BF664" s="372"/>
      <c r="BG664" s="372"/>
      <c r="BH664" s="372"/>
      <c r="BI664" s="372"/>
      <c r="BJ664" s="372"/>
      <c r="BK664" s="372"/>
      <c r="BL664" s="372"/>
      <c r="BM664" s="372"/>
      <c r="BN664" s="372"/>
      <c r="BO664" s="372"/>
      <c r="BP664" s="372"/>
      <c r="BQ664" s="372"/>
      <c r="BR664" s="372"/>
      <c r="BS664" s="372"/>
      <c r="BT664" s="372"/>
      <c r="BU664" s="372"/>
      <c r="BV664" s="372"/>
      <c r="BW664" s="372"/>
      <c r="BX664" s="372"/>
      <c r="BY664" s="372"/>
      <c r="BZ664" s="372"/>
      <c r="CA664" s="372"/>
      <c r="CB664" s="372"/>
      <c r="CC664" s="372"/>
      <c r="CD664" s="372"/>
      <c r="CE664" s="372"/>
      <c r="CF664" s="372"/>
      <c r="CG664" s="372"/>
      <c r="CH664" s="372"/>
      <c r="CI664" s="372"/>
      <c r="CJ664" s="372"/>
      <c r="CK664" s="372"/>
      <c r="CL664" s="372"/>
      <c r="CM664" s="372"/>
      <c r="CN664" s="372"/>
      <c r="CO664" s="372"/>
      <c r="CP664" s="372"/>
      <c r="CQ664" s="372"/>
      <c r="CR664" s="372"/>
      <c r="CS664" s="372"/>
      <c r="CT664" s="372"/>
      <c r="CU664" s="372"/>
      <c r="CV664" s="372"/>
      <c r="CW664" s="372"/>
      <c r="CX664" s="372"/>
      <c r="CY664" s="372"/>
      <c r="CZ664" s="372"/>
    </row>
    <row r="665" s="376" customFormat="true" ht="25.15" customHeight="true" x14ac:dyDescent="0.2">
      <c r="C665" s="815"/>
      <c r="D665" s="814"/>
      <c r="E665" s="201"/>
      <c r="F665" s="201"/>
      <c r="G665" s="201"/>
      <c r="H665" s="814" t="s">
        <v>298</v>
      </c>
      <c r="I665" s="814"/>
      <c r="J665" s="199">
        <v>9.5850041860852345E-2</v>
      </c>
      <c r="K665" s="201"/>
      <c r="L665" s="201"/>
      <c r="M665" s="814" t="s">
        <v>290</v>
      </c>
      <c r="N665" s="814"/>
      <c r="O665" s="199">
        <v>8.69577797828118E-2</v>
      </c>
      <c r="P665" s="201"/>
      <c r="Q665" s="201"/>
      <c r="AM665" s="369"/>
      <c r="AN665" s="369"/>
      <c r="AO665" s="369"/>
      <c r="AP665" s="369"/>
      <c r="AQ665" s="369"/>
      <c r="AR665" s="369"/>
      <c r="AS665" s="369"/>
      <c r="AT665" s="369"/>
      <c r="AU665" s="369"/>
      <c r="AV665" s="369"/>
      <c r="AW665" s="369"/>
      <c r="AX665" s="369"/>
      <c r="AY665" s="369"/>
      <c r="AZ665" s="369"/>
      <c r="BA665" s="372"/>
      <c r="BB665" s="449"/>
      <c r="BC665" s="372"/>
      <c r="BD665" s="372"/>
      <c r="BE665" s="372"/>
      <c r="BF665" s="372"/>
      <c r="BG665" s="372"/>
      <c r="BH665" s="372"/>
      <c r="BI665" s="372"/>
      <c r="BJ665" s="372"/>
      <c r="BK665" s="372"/>
      <c r="BL665" s="372"/>
      <c r="BM665" s="372"/>
      <c r="BN665" s="372"/>
      <c r="BO665" s="372"/>
      <c r="BP665" s="372"/>
      <c r="BQ665" s="372"/>
      <c r="BR665" s="372"/>
      <c r="BS665" s="372"/>
      <c r="BT665" s="372"/>
      <c r="BU665" s="372"/>
      <c r="BV665" s="372"/>
      <c r="BW665" s="372"/>
      <c r="BX665" s="372"/>
      <c r="BY665" s="372"/>
      <c r="BZ665" s="372"/>
      <c r="CA665" s="372"/>
      <c r="CB665" s="372"/>
      <c r="CC665" s="372"/>
      <c r="CD665" s="372"/>
      <c r="CE665" s="372"/>
      <c r="CF665" s="372"/>
      <c r="CG665" s="372"/>
      <c r="CH665" s="372"/>
      <c r="CI665" s="372"/>
      <c r="CJ665" s="372"/>
      <c r="CK665" s="372"/>
      <c r="CL665" s="372"/>
      <c r="CM665" s="372"/>
      <c r="CN665" s="372"/>
      <c r="CO665" s="372"/>
      <c r="CP665" s="372"/>
      <c r="CQ665" s="372"/>
      <c r="CR665" s="372"/>
      <c r="CS665" s="372"/>
      <c r="CT665" s="372"/>
      <c r="CU665" s="372"/>
      <c r="CV665" s="372"/>
      <c r="CW665" s="372"/>
      <c r="CX665" s="372"/>
      <c r="CY665" s="372"/>
      <c r="CZ665" s="372"/>
    </row>
    <row r="666" s="376" customFormat="true" ht="25.15" customHeight="true" x14ac:dyDescent="0.2">
      <c r="C666" s="815"/>
      <c r="D666" s="814"/>
      <c r="E666" s="201"/>
      <c r="F666" s="201"/>
      <c r="G666" s="201"/>
      <c r="H666" s="814" t="s">
        <v>303</v>
      </c>
      <c r="I666" s="814"/>
      <c r="J666" s="199">
        <v>7.5738803170468869E-2</v>
      </c>
      <c r="K666" s="201"/>
      <c r="L666" s="201"/>
      <c r="M666" s="814" t="s">
        <v>308</v>
      </c>
      <c r="N666" s="814"/>
      <c r="O666" s="199">
        <v>0.10360102871928717</v>
      </c>
      <c r="P666" s="201"/>
      <c r="Q666" s="201"/>
      <c r="AM666" s="369"/>
      <c r="AN666" s="369"/>
      <c r="AO666" s="369"/>
      <c r="AP666" s="369"/>
      <c r="AQ666" s="369"/>
      <c r="AR666" s="369"/>
      <c r="AS666" s="369"/>
      <c r="AT666" s="369"/>
      <c r="AU666" s="369"/>
      <c r="AV666" s="369"/>
      <c r="AW666" s="369"/>
      <c r="AX666" s="369"/>
      <c r="AY666" s="369"/>
      <c r="AZ666" s="369"/>
      <c r="BA666" s="372"/>
      <c r="BB666" s="449"/>
      <c r="BC666" s="372"/>
      <c r="BD666" s="372"/>
      <c r="BE666" s="372"/>
      <c r="BF666" s="372"/>
      <c r="BG666" s="372"/>
      <c r="BH666" s="372"/>
      <c r="BI666" s="372"/>
      <c r="BJ666" s="372"/>
      <c r="BK666" s="372"/>
      <c r="BL666" s="372"/>
      <c r="BM666" s="372"/>
      <c r="BN666" s="372"/>
      <c r="BO666" s="372"/>
      <c r="BP666" s="372"/>
      <c r="BQ666" s="372"/>
      <c r="BR666" s="372"/>
      <c r="BS666" s="372"/>
      <c r="BT666" s="372"/>
      <c r="BU666" s="372"/>
      <c r="BV666" s="372"/>
      <c r="BW666" s="372"/>
      <c r="BX666" s="372"/>
      <c r="BY666" s="372"/>
      <c r="BZ666" s="372"/>
      <c r="CA666" s="372"/>
      <c r="CB666" s="372"/>
      <c r="CC666" s="372"/>
      <c r="CD666" s="372"/>
      <c r="CE666" s="372"/>
      <c r="CF666" s="372"/>
      <c r="CG666" s="372"/>
      <c r="CH666" s="372"/>
      <c r="CI666" s="372"/>
      <c r="CJ666" s="372"/>
      <c r="CK666" s="372"/>
      <c r="CL666" s="372"/>
      <c r="CM666" s="372"/>
      <c r="CN666" s="372"/>
      <c r="CO666" s="372"/>
      <c r="CP666" s="372"/>
      <c r="CQ666" s="372"/>
      <c r="CR666" s="372"/>
      <c r="CS666" s="372"/>
      <c r="CT666" s="372"/>
      <c r="CU666" s="372"/>
      <c r="CV666" s="372"/>
      <c r="CW666" s="372"/>
      <c r="CX666" s="372"/>
      <c r="CY666" s="372"/>
      <c r="CZ666" s="372"/>
    </row>
    <row r="667" s="376" customFormat="true" ht="25.15" customHeight="true" x14ac:dyDescent="0.2">
      <c r="C667" s="815"/>
      <c r="D667" s="814"/>
      <c r="E667" s="201"/>
      <c r="F667" s="201"/>
      <c r="G667" s="201"/>
      <c r="H667" s="814" t="s">
        <v>304</v>
      </c>
      <c r="I667" s="814"/>
      <c r="J667" s="199">
        <v>3.6227492210905196E-2</v>
      </c>
      <c r="K667" s="201"/>
      <c r="L667" s="201"/>
      <c r="M667" s="814" t="s">
        <v>298</v>
      </c>
      <c r="N667" s="814"/>
      <c r="O667" s="199">
        <v>0.10641397290354666</v>
      </c>
      <c r="P667" s="201"/>
      <c r="Q667" s="201"/>
      <c r="AM667" s="369"/>
      <c r="AN667" s="369"/>
      <c r="AO667" s="369"/>
      <c r="AP667" s="369"/>
      <c r="AQ667" s="369"/>
      <c r="AR667" s="369"/>
      <c r="AS667" s="369"/>
      <c r="AT667" s="369"/>
      <c r="AU667" s="369"/>
      <c r="AV667" s="369"/>
      <c r="AW667" s="369"/>
      <c r="AX667" s="369"/>
      <c r="AY667" s="369"/>
      <c r="AZ667" s="369"/>
      <c r="BA667" s="372"/>
      <c r="BB667" s="449"/>
      <c r="BC667" s="372"/>
      <c r="BD667" s="372"/>
      <c r="BE667" s="372"/>
      <c r="BF667" s="372"/>
      <c r="BG667" s="372"/>
      <c r="BH667" s="372"/>
      <c r="BI667" s="372"/>
      <c r="BJ667" s="372"/>
      <c r="BK667" s="372"/>
      <c r="BL667" s="372"/>
      <c r="BM667" s="372"/>
      <c r="BN667" s="372"/>
      <c r="BO667" s="372"/>
      <c r="BP667" s="372"/>
      <c r="BQ667" s="372"/>
      <c r="BR667" s="372"/>
      <c r="BS667" s="372"/>
      <c r="BT667" s="372"/>
      <c r="BU667" s="372"/>
      <c r="BV667" s="372"/>
      <c r="BW667" s="372"/>
      <c r="BX667" s="372"/>
      <c r="BY667" s="372"/>
      <c r="BZ667" s="372"/>
      <c r="CA667" s="372"/>
      <c r="CB667" s="372"/>
      <c r="CC667" s="372"/>
      <c r="CD667" s="372"/>
      <c r="CE667" s="372"/>
      <c r="CF667" s="372"/>
      <c r="CG667" s="372"/>
      <c r="CH667" s="372"/>
      <c r="CI667" s="372"/>
      <c r="CJ667" s="372"/>
      <c r="CK667" s="372"/>
      <c r="CL667" s="372"/>
      <c r="CM667" s="372"/>
      <c r="CN667" s="372"/>
      <c r="CO667" s="372"/>
      <c r="CP667" s="372"/>
      <c r="CQ667" s="372"/>
      <c r="CR667" s="372"/>
      <c r="CS667" s="372"/>
      <c r="CT667" s="372"/>
      <c r="CU667" s="372"/>
      <c r="CV667" s="372"/>
      <c r="CW667" s="372"/>
      <c r="CX667" s="372"/>
      <c r="CY667" s="372"/>
      <c r="CZ667" s="372"/>
    </row>
    <row r="668" s="376" customFormat="true" ht="25.15" customHeight="true" x14ac:dyDescent="0.2">
      <c r="C668" s="815"/>
      <c r="D668" s="814"/>
      <c r="E668" s="201"/>
      <c r="F668" s="201"/>
      <c r="G668" s="201"/>
      <c r="H668" s="814" t="s">
        <v>305</v>
      </c>
      <c r="I668" s="814"/>
      <c r="J668" s="199">
        <v>6.9394194721364433E-2</v>
      </c>
      <c r="K668" s="201"/>
      <c r="L668" s="201"/>
      <c r="M668" s="814" t="s">
        <v>303</v>
      </c>
      <c r="N668" s="814"/>
      <c r="O668" s="199">
        <v>4.9978920981759989E-2</v>
      </c>
      <c r="P668" s="201"/>
      <c r="Q668" s="201"/>
      <c r="AM668" s="369"/>
      <c r="AN668" s="369"/>
      <c r="AO668" s="369"/>
      <c r="AP668" s="369"/>
      <c r="AQ668" s="369"/>
      <c r="AR668" s="369"/>
      <c r="AS668" s="369"/>
      <c r="AT668" s="369"/>
      <c r="AU668" s="369"/>
      <c r="AV668" s="369"/>
      <c r="AW668" s="369"/>
      <c r="AX668" s="369"/>
      <c r="AY668" s="369"/>
      <c r="AZ668" s="369"/>
      <c r="BA668" s="372"/>
      <c r="BB668" s="449"/>
      <c r="BC668" s="372"/>
      <c r="BD668" s="372"/>
      <c r="BE668" s="372"/>
      <c r="BF668" s="372"/>
      <c r="BG668" s="372"/>
      <c r="BH668" s="372"/>
      <c r="BI668" s="372"/>
      <c r="BJ668" s="372"/>
      <c r="BK668" s="372"/>
      <c r="BL668" s="372"/>
      <c r="BM668" s="372"/>
      <c r="BN668" s="372"/>
      <c r="BO668" s="372"/>
      <c r="BP668" s="372"/>
      <c r="BQ668" s="372"/>
      <c r="BR668" s="372"/>
      <c r="BS668" s="372"/>
      <c r="BT668" s="372"/>
      <c r="BU668" s="372"/>
      <c r="BV668" s="372"/>
      <c r="BW668" s="372"/>
      <c r="BX668" s="372"/>
      <c r="BY668" s="372"/>
      <c r="BZ668" s="372"/>
      <c r="CA668" s="372"/>
      <c r="CB668" s="372"/>
      <c r="CC668" s="372"/>
      <c r="CD668" s="372"/>
      <c r="CE668" s="372"/>
      <c r="CF668" s="372"/>
      <c r="CG668" s="372"/>
      <c r="CH668" s="372"/>
      <c r="CI668" s="372"/>
      <c r="CJ668" s="372"/>
      <c r="CK668" s="372"/>
      <c r="CL668" s="372"/>
      <c r="CM668" s="372"/>
      <c r="CN668" s="372"/>
      <c r="CO668" s="372"/>
      <c r="CP668" s="372"/>
      <c r="CQ668" s="372"/>
      <c r="CR668" s="372"/>
      <c r="CS668" s="372"/>
      <c r="CT668" s="372"/>
      <c r="CU668" s="372"/>
      <c r="CV668" s="372"/>
      <c r="CW668" s="372"/>
      <c r="CX668" s="372"/>
      <c r="CY668" s="372"/>
      <c r="CZ668" s="372"/>
    </row>
    <row r="669" s="376" customFormat="true" ht="25.15" customHeight="true" x14ac:dyDescent="0.2">
      <c r="C669" s="815"/>
      <c r="D669" s="814"/>
      <c r="E669" s="201"/>
      <c r="F669" s="201"/>
      <c r="G669" s="201"/>
      <c r="H669" s="814" t="s">
        <v>301</v>
      </c>
      <c r="I669" s="814"/>
      <c r="J669" s="199">
        <v>5.7824223401799636E-2</v>
      </c>
      <c r="K669" s="201"/>
      <c r="L669" s="201"/>
      <c r="M669" s="814" t="s">
        <v>304</v>
      </c>
      <c r="N669" s="814"/>
      <c r="O669" s="199">
        <v>4.0072756751597542E-2</v>
      </c>
      <c r="P669" s="201"/>
      <c r="Q669" s="201"/>
      <c r="AM669" s="369"/>
      <c r="AN669" s="369"/>
      <c r="AO669" s="369"/>
      <c r="AP669" s="369"/>
      <c r="AQ669" s="369"/>
      <c r="AR669" s="369"/>
      <c r="AS669" s="369"/>
      <c r="AT669" s="369"/>
      <c r="AU669" s="369"/>
      <c r="AV669" s="369"/>
      <c r="AW669" s="369"/>
      <c r="AX669" s="369"/>
      <c r="AY669" s="369"/>
      <c r="AZ669" s="369"/>
      <c r="BA669" s="372"/>
      <c r="BB669" s="449"/>
      <c r="BC669" s="372"/>
      <c r="BD669" s="372"/>
      <c r="BE669" s="372"/>
      <c r="BF669" s="372"/>
      <c r="BG669" s="372"/>
      <c r="BH669" s="372"/>
      <c r="BI669" s="372"/>
      <c r="BJ669" s="372"/>
      <c r="BK669" s="372"/>
      <c r="BL669" s="372"/>
      <c r="BM669" s="372"/>
      <c r="BN669" s="372"/>
      <c r="BO669" s="372"/>
      <c r="BP669" s="372"/>
      <c r="BQ669" s="372"/>
      <c r="BR669" s="372"/>
      <c r="BS669" s="372"/>
      <c r="BT669" s="372"/>
      <c r="BU669" s="372"/>
      <c r="BV669" s="372"/>
      <c r="BW669" s="372"/>
      <c r="BX669" s="372"/>
      <c r="BY669" s="372"/>
      <c r="BZ669" s="372"/>
      <c r="CA669" s="372"/>
      <c r="CB669" s="372"/>
      <c r="CC669" s="372"/>
      <c r="CD669" s="372"/>
      <c r="CE669" s="372"/>
      <c r="CF669" s="372"/>
      <c r="CG669" s="372"/>
      <c r="CH669" s="372"/>
      <c r="CI669" s="372"/>
      <c r="CJ669" s="372"/>
      <c r="CK669" s="372"/>
      <c r="CL669" s="372"/>
      <c r="CM669" s="372"/>
      <c r="CN669" s="372"/>
      <c r="CO669" s="372"/>
      <c r="CP669" s="372"/>
      <c r="CQ669" s="372"/>
      <c r="CR669" s="372"/>
      <c r="CS669" s="372"/>
      <c r="CT669" s="372"/>
      <c r="CU669" s="372"/>
      <c r="CV669" s="372"/>
      <c r="CW669" s="372"/>
      <c r="CX669" s="372"/>
      <c r="CY669" s="372"/>
      <c r="CZ669" s="372"/>
    </row>
    <row r="670" s="376" customFormat="true" ht="25.15" customHeight="true" x14ac:dyDescent="0.2">
      <c r="C670" s="815"/>
      <c r="D670" s="814"/>
      <c r="E670" s="201"/>
      <c r="F670" s="201"/>
      <c r="G670" s="201"/>
      <c r="H670" s="814" t="s">
        <v>466</v>
      </c>
      <c r="I670" s="814"/>
      <c r="J670" s="199">
        <v>5.2101018331456361E-2</v>
      </c>
      <c r="K670" s="201"/>
      <c r="L670" s="201"/>
      <c r="M670" s="814" t="s">
        <v>305</v>
      </c>
      <c r="N670" s="814"/>
      <c r="O670" s="199">
        <v>0.10639462244379579</v>
      </c>
      <c r="P670" s="201"/>
      <c r="Q670" s="201"/>
      <c r="AM670" s="369"/>
      <c r="AN670" s="369"/>
      <c r="AO670" s="369"/>
      <c r="AP670" s="369"/>
      <c r="AQ670" s="369"/>
      <c r="AR670" s="369"/>
      <c r="AS670" s="369"/>
      <c r="AT670" s="369"/>
      <c r="AU670" s="369"/>
      <c r="AV670" s="369"/>
      <c r="AW670" s="369"/>
      <c r="AX670" s="369"/>
      <c r="AY670" s="369"/>
      <c r="AZ670" s="369"/>
      <c r="BA670" s="372"/>
      <c r="BB670" s="449"/>
      <c r="BC670" s="372"/>
      <c r="BD670" s="372"/>
      <c r="BE670" s="372"/>
      <c r="BF670" s="372"/>
      <c r="BG670" s="372"/>
      <c r="BH670" s="372"/>
      <c r="BI670" s="372"/>
      <c r="BJ670" s="372"/>
      <c r="BK670" s="372"/>
      <c r="BL670" s="372"/>
      <c r="BM670" s="372"/>
      <c r="BN670" s="372"/>
      <c r="BO670" s="372"/>
      <c r="BP670" s="372"/>
      <c r="BQ670" s="372"/>
      <c r="BR670" s="372"/>
      <c r="BS670" s="372"/>
      <c r="BT670" s="372"/>
      <c r="BU670" s="372"/>
      <c r="BV670" s="372"/>
      <c r="BW670" s="372"/>
      <c r="BX670" s="372"/>
      <c r="BY670" s="372"/>
      <c r="BZ670" s="372"/>
      <c r="CA670" s="372"/>
      <c r="CB670" s="372"/>
      <c r="CC670" s="372"/>
      <c r="CD670" s="372"/>
      <c r="CE670" s="372"/>
      <c r="CF670" s="372"/>
      <c r="CG670" s="372"/>
      <c r="CH670" s="372"/>
      <c r="CI670" s="372"/>
      <c r="CJ670" s="372"/>
      <c r="CK670" s="372"/>
      <c r="CL670" s="372"/>
      <c r="CM670" s="372"/>
      <c r="CN670" s="372"/>
      <c r="CO670" s="372"/>
      <c r="CP670" s="372"/>
      <c r="CQ670" s="372"/>
      <c r="CR670" s="372"/>
      <c r="CS670" s="372"/>
      <c r="CT670" s="372"/>
      <c r="CU670" s="372"/>
      <c r="CV670" s="372"/>
      <c r="CW670" s="372"/>
      <c r="CX670" s="372"/>
      <c r="CY670" s="372"/>
      <c r="CZ670" s="372"/>
    </row>
    <row r="671" s="376" customFormat="true" ht="25.15" customHeight="true" x14ac:dyDescent="0.2">
      <c r="C671" s="815"/>
      <c r="D671" s="814"/>
      <c r="E671" s="201"/>
      <c r="F671" s="201"/>
      <c r="G671" s="201"/>
      <c r="H671" s="814" t="s">
        <v>475</v>
      </c>
      <c r="I671" s="814"/>
      <c r="J671" s="199">
        <v>5.3390528765204288E-2</v>
      </c>
      <c r="K671" s="201"/>
      <c r="L671" s="201"/>
      <c r="M671" s="814" t="s">
        <v>301</v>
      </c>
      <c r="N671" s="814"/>
      <c r="O671" s="199">
        <v>6.2492614619790422E-2</v>
      </c>
      <c r="P671" s="201"/>
      <c r="Q671" s="201"/>
      <c r="AM671" s="369"/>
      <c r="AN671" s="369"/>
      <c r="AO671" s="369"/>
      <c r="AP671" s="369"/>
      <c r="AQ671" s="369"/>
      <c r="AR671" s="369"/>
      <c r="AS671" s="369"/>
      <c r="AT671" s="369"/>
      <c r="AU671" s="369"/>
      <c r="AV671" s="369"/>
      <c r="AW671" s="369"/>
      <c r="AX671" s="369"/>
      <c r="AY671" s="369"/>
      <c r="AZ671" s="369"/>
      <c r="BA671" s="372"/>
      <c r="BB671" s="449"/>
      <c r="BC671" s="372"/>
      <c r="BD671" s="372"/>
      <c r="BE671" s="372"/>
      <c r="BF671" s="372"/>
      <c r="BG671" s="372"/>
      <c r="BH671" s="372"/>
      <c r="BI671" s="372"/>
      <c r="BJ671" s="372"/>
      <c r="BK671" s="372"/>
      <c r="BL671" s="372"/>
      <c r="BM671" s="372"/>
      <c r="BN671" s="372"/>
      <c r="BO671" s="372"/>
      <c r="BP671" s="372"/>
      <c r="BQ671" s="372"/>
      <c r="BR671" s="372"/>
      <c r="BS671" s="372"/>
      <c r="BT671" s="372"/>
      <c r="BU671" s="372"/>
      <c r="BV671" s="372"/>
      <c r="BW671" s="372"/>
      <c r="BX671" s="372"/>
      <c r="BY671" s="372"/>
      <c r="BZ671" s="372"/>
      <c r="CA671" s="372"/>
      <c r="CB671" s="372"/>
      <c r="CC671" s="372"/>
      <c r="CD671" s="372"/>
      <c r="CE671" s="372"/>
      <c r="CF671" s="372"/>
      <c r="CG671" s="372"/>
      <c r="CH671" s="372"/>
      <c r="CI671" s="372"/>
      <c r="CJ671" s="372"/>
      <c r="CK671" s="372"/>
      <c r="CL671" s="372"/>
      <c r="CM671" s="372"/>
      <c r="CN671" s="372"/>
      <c r="CO671" s="372"/>
      <c r="CP671" s="372"/>
      <c r="CQ671" s="372"/>
      <c r="CR671" s="372"/>
      <c r="CS671" s="372"/>
      <c r="CT671" s="372"/>
      <c r="CU671" s="372"/>
      <c r="CV671" s="372"/>
      <c r="CW671" s="372"/>
      <c r="CX671" s="372"/>
      <c r="CY671" s="372"/>
      <c r="CZ671" s="372"/>
    </row>
    <row r="672" s="376" customFormat="true" ht="25.15" customHeight="true" x14ac:dyDescent="0.2">
      <c r="C672" s="815"/>
      <c r="D672" s="814"/>
      <c r="E672" s="201"/>
      <c r="F672" s="201"/>
      <c r="G672" s="201"/>
      <c r="H672" s="814" t="s">
        <v>486</v>
      </c>
      <c r="I672" s="814"/>
      <c r="J672" s="199">
        <v>-8.5356872116746883E-3</v>
      </c>
      <c r="K672" s="201"/>
      <c r="L672" s="201"/>
      <c r="M672" s="814" t="s">
        <v>466</v>
      </c>
      <c r="N672" s="814"/>
      <c r="O672" s="199">
        <v>0.12306018345055958</v>
      </c>
      <c r="P672" s="201"/>
      <c r="Q672" s="201"/>
      <c r="AM672" s="369"/>
      <c r="AN672" s="369"/>
      <c r="AO672" s="369"/>
      <c r="AP672" s="369"/>
      <c r="AQ672" s="369"/>
      <c r="AR672" s="369"/>
      <c r="AS672" s="369"/>
      <c r="AT672" s="369"/>
      <c r="AU672" s="369"/>
      <c r="AV672" s="369"/>
      <c r="AW672" s="369"/>
      <c r="AX672" s="369"/>
      <c r="AY672" s="369"/>
      <c r="AZ672" s="369"/>
      <c r="BA672" s="372"/>
      <c r="BB672" s="449"/>
      <c r="BC672" s="372"/>
      <c r="BD672" s="372"/>
      <c r="BE672" s="372"/>
      <c r="BF672" s="372"/>
      <c r="BG672" s="372"/>
      <c r="BH672" s="372"/>
      <c r="BI672" s="372"/>
      <c r="BJ672" s="372"/>
      <c r="BK672" s="372"/>
      <c r="BL672" s="372"/>
      <c r="BM672" s="372"/>
      <c r="BN672" s="372"/>
      <c r="BO672" s="372"/>
      <c r="BP672" s="372"/>
      <c r="BQ672" s="372"/>
      <c r="BR672" s="372"/>
      <c r="BS672" s="372"/>
      <c r="BT672" s="372"/>
      <c r="BU672" s="372"/>
      <c r="BV672" s="372"/>
      <c r="BW672" s="372"/>
      <c r="BX672" s="372"/>
      <c r="BY672" s="372"/>
      <c r="BZ672" s="372"/>
      <c r="CA672" s="372"/>
      <c r="CB672" s="372"/>
      <c r="CC672" s="372"/>
      <c r="CD672" s="372"/>
      <c r="CE672" s="372"/>
      <c r="CF672" s="372"/>
      <c r="CG672" s="372"/>
      <c r="CH672" s="372"/>
      <c r="CI672" s="372"/>
      <c r="CJ672" s="372"/>
      <c r="CK672" s="372"/>
      <c r="CL672" s="372"/>
      <c r="CM672" s="372"/>
      <c r="CN672" s="372"/>
      <c r="CO672" s="372"/>
      <c r="CP672" s="372"/>
      <c r="CQ672" s="372"/>
      <c r="CR672" s="372"/>
      <c r="CS672" s="372"/>
      <c r="CT672" s="372"/>
      <c r="CU672" s="372"/>
      <c r="CV672" s="372"/>
      <c r="CW672" s="372"/>
      <c r="CX672" s="372"/>
      <c r="CY672" s="372"/>
      <c r="CZ672" s="372"/>
    </row>
    <row r="673" s="376" customFormat="true" ht="25.15" customHeight="true" x14ac:dyDescent="0.2">
      <c r="C673" s="815"/>
      <c r="D673" s="814"/>
      <c r="E673" s="201"/>
      <c r="F673" s="201"/>
      <c r="G673" s="201"/>
      <c r="H673" s="814" t="s">
        <v>536</v>
      </c>
      <c r="I673" s="814"/>
      <c r="J673" s="199">
        <v>2.6535327068633601E-3</v>
      </c>
      <c r="K673" s="201"/>
      <c r="L673" s="201"/>
      <c r="M673" s="814" t="s">
        <v>475</v>
      </c>
      <c r="N673" s="814"/>
      <c r="O673" s="199">
        <v>9.6495822817793189E-2</v>
      </c>
      <c r="P673" s="201"/>
      <c r="Q673" s="201"/>
      <c r="AM673" s="369"/>
      <c r="AN673" s="369"/>
      <c r="AO673" s="369"/>
      <c r="AP673" s="369"/>
      <c r="AQ673" s="369"/>
      <c r="AR673" s="369"/>
      <c r="AS673" s="369"/>
      <c r="AT673" s="369"/>
      <c r="AU673" s="369"/>
      <c r="AV673" s="369"/>
      <c r="AW673" s="369"/>
      <c r="AX673" s="369"/>
      <c r="AY673" s="369"/>
      <c r="AZ673" s="369"/>
      <c r="BA673" s="372"/>
      <c r="BB673" s="449"/>
      <c r="BC673" s="372"/>
      <c r="BD673" s="372"/>
      <c r="BE673" s="372"/>
      <c r="BF673" s="372"/>
      <c r="BG673" s="372"/>
      <c r="BH673" s="372"/>
      <c r="BI673" s="372"/>
      <c r="BJ673" s="372"/>
      <c r="BK673" s="372"/>
      <c r="BL673" s="372"/>
      <c r="BM673" s="372"/>
      <c r="BN673" s="372"/>
      <c r="BO673" s="372"/>
      <c r="BP673" s="372"/>
      <c r="BQ673" s="372"/>
      <c r="BR673" s="372"/>
      <c r="BS673" s="372"/>
      <c r="BT673" s="372"/>
      <c r="BU673" s="372"/>
      <c r="BV673" s="372"/>
      <c r="BW673" s="372"/>
      <c r="BX673" s="372"/>
      <c r="BY673" s="372"/>
      <c r="BZ673" s="372"/>
      <c r="CA673" s="372"/>
      <c r="CB673" s="372"/>
      <c r="CC673" s="372"/>
      <c r="CD673" s="372"/>
      <c r="CE673" s="372"/>
      <c r="CF673" s="372"/>
      <c r="CG673" s="372"/>
      <c r="CH673" s="372"/>
      <c r="CI673" s="372"/>
      <c r="CJ673" s="372"/>
      <c r="CK673" s="372"/>
      <c r="CL673" s="372"/>
      <c r="CM673" s="372"/>
      <c r="CN673" s="372"/>
      <c r="CO673" s="372"/>
      <c r="CP673" s="372"/>
      <c r="CQ673" s="372"/>
      <c r="CR673" s="372"/>
      <c r="CS673" s="372"/>
      <c r="CT673" s="372"/>
      <c r="CU673" s="372"/>
      <c r="CV673" s="372"/>
      <c r="CW673" s="372"/>
      <c r="CX673" s="372"/>
      <c r="CY673" s="372"/>
      <c r="CZ673" s="372"/>
    </row>
    <row r="674" s="376" customFormat="true" ht="25.15" customHeight="true" x14ac:dyDescent="0.2">
      <c r="C674" s="815"/>
      <c r="D674" s="814"/>
      <c r="E674" s="201"/>
      <c r="F674" s="201"/>
      <c r="G674" s="201"/>
      <c r="H674" s="814" t="s">
        <v>470</v>
      </c>
      <c r="I674" s="814"/>
      <c r="J674" s="199">
        <v>7.2565169633036913E-2</v>
      </c>
      <c r="K674" s="201"/>
      <c r="L674" s="201"/>
      <c r="M674" s="814" t="s">
        <v>486</v>
      </c>
      <c r="N674" s="814"/>
      <c r="O674" s="199">
        <v>7.0416536122571122E-2</v>
      </c>
      <c r="P674" s="201"/>
      <c r="Q674" s="201"/>
      <c r="AM674" s="369"/>
      <c r="AN674" s="369"/>
      <c r="AO674" s="369"/>
      <c r="AP674" s="369"/>
      <c r="AQ674" s="369"/>
      <c r="AR674" s="369"/>
      <c r="AS674" s="369"/>
      <c r="AT674" s="369"/>
      <c r="AU674" s="369"/>
      <c r="AV674" s="369"/>
      <c r="AW674" s="369"/>
      <c r="AX674" s="369"/>
      <c r="AY674" s="369"/>
      <c r="AZ674" s="369"/>
      <c r="BA674" s="372"/>
      <c r="BB674" s="449"/>
      <c r="BC674" s="372"/>
      <c r="BD674" s="372"/>
      <c r="BE674" s="372"/>
      <c r="BF674" s="372"/>
      <c r="BG674" s="372"/>
      <c r="BH674" s="372"/>
      <c r="BI674" s="372"/>
      <c r="BJ674" s="372"/>
      <c r="BK674" s="372"/>
      <c r="BL674" s="372"/>
      <c r="BM674" s="372"/>
      <c r="BN674" s="372"/>
      <c r="BO674" s="372"/>
      <c r="BP674" s="372"/>
      <c r="BQ674" s="372"/>
      <c r="BR674" s="372"/>
      <c r="BS674" s="372"/>
      <c r="BT674" s="372"/>
      <c r="BU674" s="372"/>
      <c r="BV674" s="372"/>
      <c r="BW674" s="372"/>
      <c r="BX674" s="372"/>
      <c r="BY674" s="372"/>
      <c r="BZ674" s="372"/>
      <c r="CA674" s="372"/>
      <c r="CB674" s="372"/>
      <c r="CC674" s="372"/>
      <c r="CD674" s="372"/>
      <c r="CE674" s="372"/>
      <c r="CF674" s="372"/>
      <c r="CG674" s="372"/>
      <c r="CH674" s="372"/>
      <c r="CI674" s="372"/>
      <c r="CJ674" s="372"/>
      <c r="CK674" s="372"/>
      <c r="CL674" s="372"/>
      <c r="CM674" s="372"/>
      <c r="CN674" s="372"/>
      <c r="CO674" s="372"/>
      <c r="CP674" s="372"/>
      <c r="CQ674" s="372"/>
      <c r="CR674" s="372"/>
      <c r="CS674" s="372"/>
      <c r="CT674" s="372"/>
      <c r="CU674" s="372"/>
      <c r="CV674" s="372"/>
      <c r="CW674" s="372"/>
      <c r="CX674" s="372"/>
      <c r="CY674" s="372"/>
      <c r="CZ674" s="372"/>
    </row>
    <row r="675" s="376" customFormat="true" ht="25.15" customHeight="true" x14ac:dyDescent="0.2">
      <c r="C675" s="815"/>
      <c r="D675" s="814"/>
      <c r="E675" s="201"/>
      <c r="F675" s="201"/>
      <c r="G675" s="201"/>
      <c r="H675" s="814" t="s">
        <v>465</v>
      </c>
      <c r="I675" s="814"/>
      <c r="J675" s="199">
        <v>8.9971936708907754E-2</v>
      </c>
      <c r="K675" s="201"/>
      <c r="L675" s="201"/>
      <c r="M675" s="814" t="s">
        <v>536</v>
      </c>
      <c r="N675" s="814"/>
      <c r="O675" s="199">
        <v>1.506894556268608E-2</v>
      </c>
      <c r="P675" s="201"/>
      <c r="Q675" s="201"/>
      <c r="AM675" s="369"/>
      <c r="AN675" s="369"/>
      <c r="AO675" s="369"/>
      <c r="AP675" s="369"/>
      <c r="AQ675" s="369"/>
      <c r="AR675" s="369"/>
      <c r="AS675" s="369"/>
      <c r="AT675" s="369"/>
      <c r="AU675" s="369"/>
      <c r="AV675" s="369"/>
      <c r="AW675" s="369"/>
      <c r="AX675" s="369"/>
      <c r="AY675" s="369"/>
      <c r="AZ675" s="369"/>
      <c r="BA675" s="372"/>
      <c r="BB675" s="449"/>
      <c r="BC675" s="372"/>
      <c r="BD675" s="372"/>
      <c r="BE675" s="372"/>
      <c r="BF675" s="372"/>
      <c r="BG675" s="372"/>
      <c r="BH675" s="372"/>
      <c r="BI675" s="372"/>
      <c r="BJ675" s="372"/>
      <c r="BK675" s="372"/>
      <c r="BL675" s="372"/>
      <c r="BM675" s="372"/>
      <c r="BN675" s="372"/>
      <c r="BO675" s="372"/>
      <c r="BP675" s="372"/>
      <c r="BQ675" s="372"/>
      <c r="BR675" s="372"/>
      <c r="BS675" s="372"/>
      <c r="BT675" s="372"/>
      <c r="BU675" s="372"/>
      <c r="BV675" s="372"/>
      <c r="BW675" s="372"/>
      <c r="BX675" s="372"/>
      <c r="BY675" s="372"/>
      <c r="BZ675" s="372"/>
      <c r="CA675" s="372"/>
      <c r="CB675" s="372"/>
      <c r="CC675" s="372"/>
      <c r="CD675" s="372"/>
      <c r="CE675" s="372"/>
      <c r="CF675" s="372"/>
      <c r="CG675" s="372"/>
      <c r="CH675" s="372"/>
      <c r="CI675" s="372"/>
      <c r="CJ675" s="372"/>
      <c r="CK675" s="372"/>
      <c r="CL675" s="372"/>
      <c r="CM675" s="372"/>
      <c r="CN675" s="372"/>
      <c r="CO675" s="372"/>
      <c r="CP675" s="372"/>
      <c r="CQ675" s="372"/>
      <c r="CR675" s="372"/>
      <c r="CS675" s="372"/>
      <c r="CT675" s="372"/>
      <c r="CU675" s="372"/>
      <c r="CV675" s="372"/>
      <c r="CW675" s="372"/>
      <c r="CX675" s="372"/>
      <c r="CY675" s="372"/>
      <c r="CZ675" s="372"/>
    </row>
    <row r="676" s="376" customFormat="true" ht="25.15" customHeight="true" x14ac:dyDescent="0.2">
      <c r="C676" s="815"/>
      <c r="D676" s="814"/>
      <c r="E676" s="201"/>
      <c r="F676" s="201"/>
      <c r="G676" s="201"/>
      <c r="H676" s="814" t="s">
        <v>469</v>
      </c>
      <c r="I676" s="814"/>
      <c r="J676" s="199">
        <v>7.5875751930249979E-2</v>
      </c>
      <c r="K676" s="201"/>
      <c r="L676" s="201"/>
      <c r="M676" s="814" t="s">
        <v>470</v>
      </c>
      <c r="N676" s="814"/>
      <c r="O676" s="199">
        <v>4.427384027622306E-2</v>
      </c>
      <c r="P676" s="201"/>
      <c r="Q676" s="201"/>
      <c r="AM676" s="369"/>
      <c r="AN676" s="369"/>
      <c r="AO676" s="369"/>
      <c r="AP676" s="369"/>
      <c r="AQ676" s="369"/>
      <c r="AR676" s="369"/>
      <c r="AS676" s="369"/>
      <c r="AT676" s="369"/>
      <c r="AU676" s="369"/>
      <c r="AV676" s="369"/>
      <c r="AW676" s="369"/>
      <c r="AX676" s="369"/>
      <c r="AY676" s="369"/>
      <c r="AZ676" s="369"/>
      <c r="BA676" s="372"/>
      <c r="BB676" s="449"/>
      <c r="BC676" s="372"/>
      <c r="BD676" s="372"/>
      <c r="BE676" s="372"/>
      <c r="BF676" s="372"/>
      <c r="BG676" s="372"/>
      <c r="BH676" s="372"/>
      <c r="BI676" s="372"/>
      <c r="BJ676" s="372"/>
      <c r="BK676" s="372"/>
      <c r="BL676" s="372"/>
      <c r="BM676" s="372"/>
      <c r="BN676" s="372"/>
      <c r="BO676" s="372"/>
      <c r="BP676" s="372"/>
      <c r="BQ676" s="372"/>
      <c r="BR676" s="372"/>
      <c r="BS676" s="372"/>
      <c r="BT676" s="372"/>
      <c r="BU676" s="372"/>
      <c r="BV676" s="372"/>
      <c r="BW676" s="372"/>
      <c r="BX676" s="372"/>
      <c r="BY676" s="372"/>
      <c r="BZ676" s="372"/>
      <c r="CA676" s="372"/>
      <c r="CB676" s="372"/>
      <c r="CC676" s="372"/>
      <c r="CD676" s="372"/>
      <c r="CE676" s="372"/>
      <c r="CF676" s="372"/>
      <c r="CG676" s="372"/>
      <c r="CH676" s="372"/>
      <c r="CI676" s="372"/>
      <c r="CJ676" s="372"/>
      <c r="CK676" s="372"/>
      <c r="CL676" s="372"/>
      <c r="CM676" s="372"/>
      <c r="CN676" s="372"/>
      <c r="CO676" s="372"/>
      <c r="CP676" s="372"/>
      <c r="CQ676" s="372"/>
      <c r="CR676" s="372"/>
      <c r="CS676" s="372"/>
      <c r="CT676" s="372"/>
      <c r="CU676" s="372"/>
      <c r="CV676" s="372"/>
      <c r="CW676" s="372"/>
      <c r="CX676" s="372"/>
      <c r="CY676" s="372"/>
      <c r="CZ676" s="372"/>
    </row>
    <row r="677" s="376" customFormat="true" ht="25.15" customHeight="true" x14ac:dyDescent="0.2">
      <c r="C677" s="815"/>
      <c r="D677" s="814"/>
      <c r="E677" s="201"/>
      <c r="F677" s="201"/>
      <c r="G677" s="201"/>
      <c r="H677" s="814" t="s">
        <v>474</v>
      </c>
      <c r="I677" s="814"/>
      <c r="J677" s="199">
        <v>7.1815226100225282E-2</v>
      </c>
      <c r="K677" s="201"/>
      <c r="L677" s="201"/>
      <c r="M677" s="814" t="s">
        <v>465</v>
      </c>
      <c r="N677" s="814"/>
      <c r="O677" s="199">
        <v>9.7405710271388987E-2</v>
      </c>
      <c r="P677" s="201"/>
      <c r="Q677" s="201"/>
      <c r="AM677" s="369"/>
      <c r="AN677" s="369"/>
      <c r="AO677" s="369"/>
      <c r="AP677" s="369"/>
      <c r="AQ677" s="369"/>
      <c r="AR677" s="369"/>
      <c r="AS677" s="369"/>
      <c r="AT677" s="369"/>
      <c r="AU677" s="369"/>
      <c r="AV677" s="369"/>
      <c r="AW677" s="369"/>
      <c r="AX677" s="369"/>
      <c r="AY677" s="369"/>
      <c r="AZ677" s="369"/>
      <c r="BA677" s="372"/>
      <c r="BB677" s="449"/>
      <c r="BC677" s="372"/>
      <c r="BD677" s="372"/>
      <c r="BE677" s="372"/>
      <c r="BF677" s="372"/>
      <c r="BG677" s="372"/>
      <c r="BH677" s="372"/>
      <c r="BI677" s="372"/>
      <c r="BJ677" s="372"/>
      <c r="BK677" s="372"/>
      <c r="BL677" s="372"/>
      <c r="BM677" s="372"/>
      <c r="BN677" s="372"/>
      <c r="BO677" s="372"/>
      <c r="BP677" s="372"/>
      <c r="BQ677" s="372"/>
      <c r="BR677" s="372"/>
      <c r="BS677" s="372"/>
      <c r="BT677" s="372"/>
      <c r="BU677" s="372"/>
      <c r="BV677" s="372"/>
      <c r="BW677" s="372"/>
      <c r="BX677" s="372"/>
      <c r="BY677" s="372"/>
      <c r="BZ677" s="372"/>
      <c r="CA677" s="372"/>
      <c r="CB677" s="372"/>
      <c r="CC677" s="372"/>
      <c r="CD677" s="372"/>
      <c r="CE677" s="372"/>
      <c r="CF677" s="372"/>
      <c r="CG677" s="372"/>
      <c r="CH677" s="372"/>
      <c r="CI677" s="372"/>
      <c r="CJ677" s="372"/>
      <c r="CK677" s="372"/>
      <c r="CL677" s="372"/>
      <c r="CM677" s="372"/>
      <c r="CN677" s="372"/>
      <c r="CO677" s="372"/>
      <c r="CP677" s="372"/>
      <c r="CQ677" s="372"/>
      <c r="CR677" s="372"/>
      <c r="CS677" s="372"/>
      <c r="CT677" s="372"/>
      <c r="CU677" s="372"/>
      <c r="CV677" s="372"/>
      <c r="CW677" s="372"/>
      <c r="CX677" s="372"/>
      <c r="CY677" s="372"/>
      <c r="CZ677" s="372"/>
    </row>
    <row r="678" s="376" customFormat="true" ht="25.15" customHeight="true" x14ac:dyDescent="0.2">
      <c r="C678" s="815"/>
      <c r="D678" s="814"/>
      <c r="E678" s="201"/>
      <c r="F678" s="201"/>
      <c r="G678" s="201"/>
      <c r="H678" s="814" t="s">
        <v>478</v>
      </c>
      <c r="I678" s="814"/>
      <c r="J678" s="199">
        <v>5.5125153396797591E-2</v>
      </c>
      <c r="K678" s="201"/>
      <c r="L678" s="201"/>
      <c r="M678" s="814" t="s">
        <v>469</v>
      </c>
      <c r="N678" s="814"/>
      <c r="O678" s="199">
        <v>1.9066130874987163E-2</v>
      </c>
      <c r="P678" s="201"/>
      <c r="Q678" s="201"/>
      <c r="AM678" s="369"/>
      <c r="AN678" s="369"/>
      <c r="AO678" s="369"/>
      <c r="AP678" s="369"/>
      <c r="AQ678" s="369"/>
      <c r="AR678" s="369"/>
      <c r="AS678" s="369"/>
      <c r="AT678" s="369"/>
      <c r="AU678" s="369"/>
      <c r="AV678" s="369"/>
      <c r="AW678" s="369"/>
      <c r="AX678" s="369"/>
      <c r="AY678" s="369"/>
      <c r="AZ678" s="369"/>
      <c r="BA678" s="372"/>
      <c r="BB678" s="449"/>
      <c r="BC678" s="372"/>
      <c r="BD678" s="372"/>
      <c r="BE678" s="372"/>
      <c r="BF678" s="372"/>
      <c r="BG678" s="372"/>
      <c r="BH678" s="372"/>
      <c r="BI678" s="372"/>
      <c r="BJ678" s="372"/>
      <c r="BK678" s="372"/>
      <c r="BL678" s="372"/>
      <c r="BM678" s="372"/>
      <c r="BN678" s="372"/>
      <c r="BO678" s="372"/>
      <c r="BP678" s="372"/>
      <c r="BQ678" s="372"/>
      <c r="BR678" s="372"/>
      <c r="BS678" s="372"/>
      <c r="BT678" s="372"/>
      <c r="BU678" s="372"/>
      <c r="BV678" s="372"/>
      <c r="BW678" s="372"/>
      <c r="BX678" s="372"/>
      <c r="BY678" s="372"/>
      <c r="BZ678" s="372"/>
      <c r="CA678" s="372"/>
      <c r="CB678" s="372"/>
      <c r="CC678" s="372"/>
      <c r="CD678" s="372"/>
      <c r="CE678" s="372"/>
      <c r="CF678" s="372"/>
      <c r="CG678" s="372"/>
      <c r="CH678" s="372"/>
      <c r="CI678" s="372"/>
      <c r="CJ678" s="372"/>
      <c r="CK678" s="372"/>
      <c r="CL678" s="372"/>
      <c r="CM678" s="372"/>
      <c r="CN678" s="372"/>
      <c r="CO678" s="372"/>
      <c r="CP678" s="372"/>
      <c r="CQ678" s="372"/>
      <c r="CR678" s="372"/>
      <c r="CS678" s="372"/>
      <c r="CT678" s="372"/>
      <c r="CU678" s="372"/>
      <c r="CV678" s="372"/>
      <c r="CW678" s="372"/>
      <c r="CX678" s="372"/>
      <c r="CY678" s="372"/>
      <c r="CZ678" s="372"/>
    </row>
    <row r="679" s="376" customFormat="true" ht="25.15" customHeight="true" x14ac:dyDescent="0.2">
      <c r="C679" s="815"/>
      <c r="D679" s="814"/>
      <c r="E679" s="201"/>
      <c r="F679" s="201"/>
      <c r="G679" s="201"/>
      <c r="H679" s="814" t="s">
        <v>477</v>
      </c>
      <c r="I679" s="814"/>
      <c r="J679" s="199">
        <v>2.0375811573575049E-2</v>
      </c>
      <c r="K679" s="201"/>
      <c r="L679" s="201"/>
      <c r="M679" s="814" t="s">
        <v>474</v>
      </c>
      <c r="N679" s="814"/>
      <c r="O679" s="199">
        <v>7.2897702735344516E-2</v>
      </c>
      <c r="P679" s="201"/>
      <c r="Q679" s="201"/>
      <c r="AM679" s="369"/>
      <c r="AN679" s="369"/>
      <c r="AO679" s="369"/>
      <c r="AP679" s="369"/>
      <c r="AQ679" s="369"/>
      <c r="AR679" s="369"/>
      <c r="AS679" s="369"/>
      <c r="AT679" s="369"/>
      <c r="AU679" s="369"/>
      <c r="AV679" s="369"/>
      <c r="AW679" s="369"/>
      <c r="AX679" s="369"/>
      <c r="AY679" s="369"/>
      <c r="AZ679" s="369"/>
      <c r="BA679" s="372"/>
      <c r="BB679" s="449"/>
      <c r="BC679" s="372"/>
      <c r="BD679" s="372"/>
      <c r="BE679" s="372"/>
      <c r="BF679" s="372"/>
      <c r="BG679" s="372"/>
      <c r="BH679" s="372"/>
      <c r="BI679" s="372"/>
      <c r="BJ679" s="372"/>
      <c r="BK679" s="372"/>
      <c r="BL679" s="372"/>
      <c r="BM679" s="372"/>
      <c r="BN679" s="372"/>
      <c r="BO679" s="372"/>
      <c r="BP679" s="372"/>
      <c r="BQ679" s="372"/>
      <c r="BR679" s="372"/>
      <c r="BS679" s="372"/>
      <c r="BT679" s="372"/>
      <c r="BU679" s="372"/>
      <c r="BV679" s="372"/>
      <c r="BW679" s="372"/>
      <c r="BX679" s="372"/>
      <c r="BY679" s="372"/>
      <c r="BZ679" s="372"/>
      <c r="CA679" s="372"/>
      <c r="CB679" s="372"/>
      <c r="CC679" s="372"/>
      <c r="CD679" s="372"/>
      <c r="CE679" s="372"/>
      <c r="CF679" s="372"/>
      <c r="CG679" s="372"/>
      <c r="CH679" s="372"/>
      <c r="CI679" s="372"/>
      <c r="CJ679" s="372"/>
      <c r="CK679" s="372"/>
      <c r="CL679" s="372"/>
      <c r="CM679" s="372"/>
      <c r="CN679" s="372"/>
      <c r="CO679" s="372"/>
      <c r="CP679" s="372"/>
      <c r="CQ679" s="372"/>
      <c r="CR679" s="372"/>
      <c r="CS679" s="372"/>
      <c r="CT679" s="372"/>
      <c r="CU679" s="372"/>
      <c r="CV679" s="372"/>
      <c r="CW679" s="372"/>
      <c r="CX679" s="372"/>
      <c r="CY679" s="372"/>
      <c r="CZ679" s="372"/>
    </row>
    <row r="680" s="376" customFormat="true" ht="25.15" customHeight="true" x14ac:dyDescent="0.2">
      <c r="C680" s="815"/>
      <c r="D680" s="814"/>
      <c r="E680" s="201"/>
      <c r="F680" s="201"/>
      <c r="G680" s="201"/>
      <c r="H680" s="814" t="s">
        <v>505</v>
      </c>
      <c r="I680" s="814"/>
      <c r="J680" s="199">
        <v>1.4430407243205597E-2</v>
      </c>
      <c r="K680" s="201"/>
      <c r="L680" s="201"/>
      <c r="M680" s="814" t="s">
        <v>478</v>
      </c>
      <c r="N680" s="814"/>
      <c r="O680" s="199">
        <v>9.0427295568451638E-2</v>
      </c>
      <c r="P680" s="201"/>
      <c r="Q680" s="201"/>
      <c r="AM680" s="369"/>
      <c r="AN680" s="369"/>
      <c r="AO680" s="369"/>
      <c r="AP680" s="369"/>
      <c r="AQ680" s="369"/>
      <c r="AR680" s="369"/>
      <c r="AS680" s="369"/>
      <c r="AT680" s="369"/>
      <c r="AU680" s="369"/>
      <c r="AV680" s="369"/>
      <c r="AW680" s="369"/>
      <c r="AX680" s="369"/>
      <c r="AY680" s="369"/>
      <c r="AZ680" s="369"/>
      <c r="BA680" s="372"/>
      <c r="BB680" s="449"/>
      <c r="BC680" s="372"/>
      <c r="BD680" s="372"/>
      <c r="BE680" s="372"/>
      <c r="BF680" s="372"/>
      <c r="BG680" s="372"/>
      <c r="BH680" s="372"/>
      <c r="BI680" s="372"/>
      <c r="BJ680" s="372"/>
      <c r="BK680" s="372"/>
      <c r="BL680" s="372"/>
      <c r="BM680" s="372"/>
      <c r="BN680" s="372"/>
      <c r="BO680" s="372"/>
      <c r="BP680" s="372"/>
      <c r="BQ680" s="372"/>
      <c r="BR680" s="372"/>
      <c r="BS680" s="372"/>
      <c r="BT680" s="372"/>
      <c r="BU680" s="372"/>
      <c r="BV680" s="372"/>
      <c r="BW680" s="372"/>
      <c r="BX680" s="372"/>
      <c r="BY680" s="372"/>
      <c r="BZ680" s="372"/>
      <c r="CA680" s="372"/>
      <c r="CB680" s="372"/>
      <c r="CC680" s="372"/>
      <c r="CD680" s="372"/>
      <c r="CE680" s="372"/>
      <c r="CF680" s="372"/>
      <c r="CG680" s="372"/>
      <c r="CH680" s="372"/>
      <c r="CI680" s="372"/>
      <c r="CJ680" s="372"/>
      <c r="CK680" s="372"/>
      <c r="CL680" s="372"/>
      <c r="CM680" s="372"/>
      <c r="CN680" s="372"/>
      <c r="CO680" s="372"/>
      <c r="CP680" s="372"/>
      <c r="CQ680" s="372"/>
      <c r="CR680" s="372"/>
      <c r="CS680" s="372"/>
      <c r="CT680" s="372"/>
      <c r="CU680" s="372"/>
      <c r="CV680" s="372"/>
      <c r="CW680" s="372"/>
      <c r="CX680" s="372"/>
      <c r="CY680" s="372"/>
      <c r="CZ680" s="372"/>
    </row>
    <row r="681" s="376" customFormat="true" ht="25.15" customHeight="true" x14ac:dyDescent="0.2">
      <c r="C681" s="815"/>
      <c r="D681" s="814"/>
      <c r="E681" s="201"/>
      <c r="F681" s="201"/>
      <c r="G681" s="201"/>
      <c r="H681" s="814" t="s">
        <v>467</v>
      </c>
      <c r="I681" s="814"/>
      <c r="J681" s="199">
        <v>8.7406010496313247E-2</v>
      </c>
      <c r="K681" s="201"/>
      <c r="L681" s="201"/>
      <c r="M681" s="814" t="s">
        <v>477</v>
      </c>
      <c r="N681" s="814"/>
      <c r="O681" s="199">
        <v>9.1397987594450641E-2</v>
      </c>
      <c r="P681" s="201"/>
      <c r="Q681" s="201"/>
      <c r="AM681" s="369"/>
      <c r="AN681" s="369"/>
      <c r="AO681" s="369"/>
      <c r="AP681" s="369"/>
      <c r="AQ681" s="369"/>
      <c r="AR681" s="369"/>
      <c r="AS681" s="369"/>
      <c r="AT681" s="369"/>
      <c r="AU681" s="369"/>
      <c r="AV681" s="369"/>
      <c r="AW681" s="369"/>
      <c r="AX681" s="369"/>
      <c r="AY681" s="369"/>
      <c r="AZ681" s="369"/>
      <c r="BA681" s="372"/>
      <c r="BB681" s="449"/>
      <c r="BC681" s="372"/>
      <c r="BD681" s="372"/>
      <c r="BE681" s="372"/>
      <c r="BF681" s="372"/>
      <c r="BG681" s="372"/>
      <c r="BH681" s="372"/>
      <c r="BI681" s="372"/>
      <c r="BJ681" s="372"/>
      <c r="BK681" s="372"/>
      <c r="BL681" s="372"/>
      <c r="BM681" s="372"/>
      <c r="BN681" s="372"/>
      <c r="BO681" s="372"/>
      <c r="BP681" s="372"/>
      <c r="BQ681" s="372"/>
      <c r="BR681" s="372"/>
      <c r="BS681" s="372"/>
      <c r="BT681" s="372"/>
      <c r="BU681" s="372"/>
      <c r="BV681" s="372"/>
      <c r="BW681" s="372"/>
      <c r="BX681" s="372"/>
      <c r="BY681" s="372"/>
      <c r="BZ681" s="372"/>
      <c r="CA681" s="372"/>
      <c r="CB681" s="372"/>
      <c r="CC681" s="372"/>
      <c r="CD681" s="372"/>
      <c r="CE681" s="372"/>
      <c r="CF681" s="372"/>
      <c r="CG681" s="372"/>
      <c r="CH681" s="372"/>
      <c r="CI681" s="372"/>
      <c r="CJ681" s="372"/>
      <c r="CK681" s="372"/>
      <c r="CL681" s="372"/>
      <c r="CM681" s="372"/>
      <c r="CN681" s="372"/>
      <c r="CO681" s="372"/>
      <c r="CP681" s="372"/>
      <c r="CQ681" s="372"/>
      <c r="CR681" s="372"/>
      <c r="CS681" s="372"/>
      <c r="CT681" s="372"/>
      <c r="CU681" s="372"/>
      <c r="CV681" s="372"/>
      <c r="CW681" s="372"/>
      <c r="CX681" s="372"/>
      <c r="CY681" s="372"/>
      <c r="CZ681" s="372"/>
    </row>
    <row r="682" s="376" customFormat="true" ht="25.15" customHeight="true" x14ac:dyDescent="0.2">
      <c r="C682" s="815"/>
      <c r="D682" s="814"/>
      <c r="E682" s="201"/>
      <c r="F682" s="201"/>
      <c r="G682" s="201"/>
      <c r="H682" s="814" t="s">
        <v>503</v>
      </c>
      <c r="I682" s="814"/>
      <c r="J682" s="199">
        <v>2.0851049307250076E-2</v>
      </c>
      <c r="K682" s="201"/>
      <c r="L682" s="201"/>
      <c r="M682" s="814" t="s">
        <v>505</v>
      </c>
      <c r="N682" s="814"/>
      <c r="O682" s="199">
        <v>4.3780396652269342E-2</v>
      </c>
      <c r="P682" s="201"/>
      <c r="Q682" s="201"/>
      <c r="AM682" s="369"/>
      <c r="AN682" s="369"/>
      <c r="AO682" s="369"/>
      <c r="AP682" s="369"/>
      <c r="AQ682" s="369"/>
      <c r="AR682" s="369"/>
      <c r="AS682" s="369"/>
      <c r="AT682" s="369"/>
      <c r="AU682" s="369"/>
      <c r="AV682" s="369"/>
      <c r="AW682" s="369"/>
      <c r="AX682" s="369"/>
      <c r="AY682" s="369"/>
      <c r="AZ682" s="369"/>
      <c r="BA682" s="372"/>
      <c r="BB682" s="449"/>
      <c r="BC682" s="372"/>
      <c r="BD682" s="372"/>
      <c r="BE682" s="372"/>
      <c r="BF682" s="372"/>
      <c r="BG682" s="372"/>
      <c r="BH682" s="372"/>
      <c r="BI682" s="372"/>
      <c r="BJ682" s="372"/>
      <c r="BK682" s="372"/>
      <c r="BL682" s="372"/>
      <c r="BM682" s="372"/>
      <c r="BN682" s="372"/>
      <c r="BO682" s="372"/>
      <c r="BP682" s="372"/>
      <c r="BQ682" s="372"/>
      <c r="BR682" s="372"/>
      <c r="BS682" s="372"/>
      <c r="BT682" s="372"/>
      <c r="BU682" s="372"/>
      <c r="BV682" s="372"/>
      <c r="BW682" s="372"/>
      <c r="BX682" s="372"/>
      <c r="BY682" s="372"/>
      <c r="BZ682" s="372"/>
      <c r="CA682" s="372"/>
      <c r="CB682" s="372"/>
      <c r="CC682" s="372"/>
      <c r="CD682" s="372"/>
      <c r="CE682" s="372"/>
      <c r="CF682" s="372"/>
      <c r="CG682" s="372"/>
      <c r="CH682" s="372"/>
      <c r="CI682" s="372"/>
      <c r="CJ682" s="372"/>
      <c r="CK682" s="372"/>
      <c r="CL682" s="372"/>
      <c r="CM682" s="372"/>
      <c r="CN682" s="372"/>
      <c r="CO682" s="372"/>
      <c r="CP682" s="372"/>
      <c r="CQ682" s="372"/>
      <c r="CR682" s="372"/>
      <c r="CS682" s="372"/>
      <c r="CT682" s="372"/>
      <c r="CU682" s="372"/>
      <c r="CV682" s="372"/>
      <c r="CW682" s="372"/>
      <c r="CX682" s="372"/>
      <c r="CY682" s="372"/>
      <c r="CZ682" s="372"/>
    </row>
    <row r="683" s="376" customFormat="true" ht="25.15" customHeight="true" x14ac:dyDescent="0.2">
      <c r="C683" s="815"/>
      <c r="D683" s="814"/>
      <c r="E683" s="201"/>
      <c r="F683" s="201"/>
      <c r="G683" s="201"/>
      <c r="H683" s="814" t="s">
        <v>491</v>
      </c>
      <c r="I683" s="814"/>
      <c r="J683" s="199">
        <v>2.0900766018885224E-2</v>
      </c>
      <c r="K683" s="201"/>
      <c r="L683" s="201"/>
      <c r="M683" s="814" t="s">
        <v>467</v>
      </c>
      <c r="N683" s="814"/>
      <c r="O683" s="199">
        <v>7.6152311724441091E-2</v>
      </c>
      <c r="P683" s="201"/>
      <c r="Q683" s="201"/>
      <c r="AM683" s="369"/>
      <c r="AN683" s="369"/>
      <c r="AO683" s="369"/>
      <c r="AP683" s="369"/>
      <c r="AQ683" s="369"/>
      <c r="AR683" s="369"/>
      <c r="AS683" s="369"/>
      <c r="AT683" s="369"/>
      <c r="AU683" s="369"/>
      <c r="AV683" s="369"/>
      <c r="AW683" s="369"/>
      <c r="AX683" s="369"/>
      <c r="AY683" s="369"/>
      <c r="AZ683" s="369"/>
      <c r="BA683" s="372"/>
      <c r="BB683" s="449"/>
      <c r="BC683" s="372"/>
      <c r="BD683" s="372"/>
      <c r="BE683" s="372"/>
      <c r="BF683" s="372"/>
      <c r="BG683" s="372"/>
      <c r="BH683" s="372"/>
      <c r="BI683" s="372"/>
      <c r="BJ683" s="372"/>
      <c r="BK683" s="372"/>
      <c r="BL683" s="372"/>
      <c r="BM683" s="372"/>
      <c r="BN683" s="372"/>
      <c r="BO683" s="372"/>
      <c r="BP683" s="372"/>
      <c r="BQ683" s="372"/>
      <c r="BR683" s="372"/>
      <c r="BS683" s="372"/>
      <c r="BT683" s="372"/>
      <c r="BU683" s="372"/>
      <c r="BV683" s="372"/>
      <c r="BW683" s="372"/>
      <c r="BX683" s="372"/>
      <c r="BY683" s="372"/>
      <c r="BZ683" s="372"/>
      <c r="CA683" s="372"/>
      <c r="CB683" s="372"/>
      <c r="CC683" s="372"/>
      <c r="CD683" s="372"/>
      <c r="CE683" s="372"/>
      <c r="CF683" s="372"/>
      <c r="CG683" s="372"/>
      <c r="CH683" s="372"/>
      <c r="CI683" s="372"/>
      <c r="CJ683" s="372"/>
      <c r="CK683" s="372"/>
      <c r="CL683" s="372"/>
      <c r="CM683" s="372"/>
      <c r="CN683" s="372"/>
      <c r="CO683" s="372"/>
      <c r="CP683" s="372"/>
      <c r="CQ683" s="372"/>
      <c r="CR683" s="372"/>
      <c r="CS683" s="372"/>
      <c r="CT683" s="372"/>
      <c r="CU683" s="372"/>
      <c r="CV683" s="372"/>
      <c r="CW683" s="372"/>
      <c r="CX683" s="372"/>
      <c r="CY683" s="372"/>
      <c r="CZ683" s="372"/>
    </row>
    <row r="684" s="376" customFormat="true" ht="25.15" customHeight="true" x14ac:dyDescent="0.2">
      <c r="C684" s="815"/>
      <c r="D684" s="814"/>
      <c r="E684" s="201"/>
      <c r="F684" s="201"/>
      <c r="G684" s="201"/>
      <c r="H684" s="814" t="s">
        <v>513</v>
      </c>
      <c r="I684" s="814"/>
      <c r="J684" s="199">
        <v>-2.0131645162324761E-2</v>
      </c>
      <c r="K684" s="201"/>
      <c r="L684" s="201"/>
      <c r="M684" s="814" t="s">
        <v>503</v>
      </c>
      <c r="N684" s="814"/>
      <c r="O684" s="199">
        <v>3.5567831246932455E-2</v>
      </c>
      <c r="P684" s="201"/>
      <c r="Q684" s="201"/>
      <c r="AM684" s="369"/>
      <c r="AN684" s="369"/>
      <c r="AO684" s="369"/>
      <c r="AP684" s="369"/>
      <c r="AQ684" s="369"/>
      <c r="AR684" s="369"/>
      <c r="AS684" s="369"/>
      <c r="AT684" s="369"/>
      <c r="AU684" s="369"/>
      <c r="AV684" s="369"/>
      <c r="AW684" s="369"/>
      <c r="AX684" s="369"/>
      <c r="AY684" s="369"/>
      <c r="AZ684" s="369"/>
      <c r="BA684" s="372"/>
      <c r="BB684" s="449"/>
      <c r="BC684" s="372"/>
      <c r="BD684" s="372"/>
      <c r="BE684" s="372"/>
      <c r="BF684" s="372"/>
      <c r="BG684" s="372"/>
      <c r="BH684" s="372"/>
      <c r="BI684" s="372"/>
      <c r="BJ684" s="372"/>
      <c r="BK684" s="372"/>
      <c r="BL684" s="372"/>
      <c r="BM684" s="372"/>
      <c r="BN684" s="372"/>
      <c r="BO684" s="372"/>
      <c r="BP684" s="372"/>
      <c r="BQ684" s="372"/>
      <c r="BR684" s="372"/>
      <c r="BS684" s="372"/>
      <c r="BT684" s="372"/>
      <c r="BU684" s="372"/>
      <c r="BV684" s="372"/>
      <c r="BW684" s="372"/>
      <c r="BX684" s="372"/>
      <c r="BY684" s="372"/>
      <c r="BZ684" s="372"/>
      <c r="CA684" s="372"/>
      <c r="CB684" s="372"/>
      <c r="CC684" s="372"/>
      <c r="CD684" s="372"/>
      <c r="CE684" s="372"/>
      <c r="CF684" s="372"/>
      <c r="CG684" s="372"/>
      <c r="CH684" s="372"/>
      <c r="CI684" s="372"/>
      <c r="CJ684" s="372"/>
      <c r="CK684" s="372"/>
      <c r="CL684" s="372"/>
      <c r="CM684" s="372"/>
      <c r="CN684" s="372"/>
      <c r="CO684" s="372"/>
      <c r="CP684" s="372"/>
      <c r="CQ684" s="372"/>
      <c r="CR684" s="372"/>
      <c r="CS684" s="372"/>
      <c r="CT684" s="372"/>
      <c r="CU684" s="372"/>
      <c r="CV684" s="372"/>
      <c r="CW684" s="372"/>
      <c r="CX684" s="372"/>
      <c r="CY684" s="372"/>
      <c r="CZ684" s="372"/>
    </row>
    <row r="685" s="376" customFormat="true" ht="25.15" customHeight="true" x14ac:dyDescent="0.2">
      <c r="C685" s="815"/>
      <c r="D685" s="814"/>
      <c r="E685" s="201"/>
      <c r="F685" s="201"/>
      <c r="G685" s="201"/>
      <c r="H685" s="814" t="s">
        <v>496</v>
      </c>
      <c r="I685" s="814"/>
      <c r="J685" s="199">
        <v>-3.1965601544970086E-2</v>
      </c>
      <c r="K685" s="201"/>
      <c r="L685" s="201"/>
      <c r="M685" s="814" t="s">
        <v>491</v>
      </c>
      <c r="N685" s="814"/>
      <c r="O685" s="199">
        <v>6.7874371903166933E-2</v>
      </c>
      <c r="P685" s="201"/>
      <c r="Q685" s="201"/>
      <c r="AM685" s="369"/>
      <c r="AN685" s="369"/>
      <c r="AO685" s="369"/>
      <c r="AP685" s="369"/>
      <c r="AQ685" s="369"/>
      <c r="AR685" s="369"/>
      <c r="AS685" s="369"/>
      <c r="AT685" s="369"/>
      <c r="AU685" s="369"/>
      <c r="AV685" s="369"/>
      <c r="AW685" s="369"/>
      <c r="AX685" s="369"/>
      <c r="AY685" s="369"/>
      <c r="AZ685" s="369"/>
      <c r="BA685" s="372"/>
      <c r="BB685" s="449"/>
      <c r="BC685" s="372"/>
      <c r="BD685" s="372"/>
      <c r="BE685" s="372"/>
      <c r="BF685" s="372"/>
      <c r="BG685" s="372"/>
      <c r="BH685" s="372"/>
      <c r="BI685" s="372"/>
      <c r="BJ685" s="372"/>
      <c r="BK685" s="372"/>
      <c r="BL685" s="372"/>
      <c r="BM685" s="372"/>
      <c r="BN685" s="372"/>
      <c r="BO685" s="372"/>
      <c r="BP685" s="372"/>
      <c r="BQ685" s="372"/>
      <c r="BR685" s="372"/>
      <c r="BS685" s="372"/>
      <c r="BT685" s="372"/>
      <c r="BU685" s="372"/>
      <c r="BV685" s="372"/>
      <c r="BW685" s="372"/>
      <c r="BX685" s="372"/>
      <c r="BY685" s="372"/>
      <c r="BZ685" s="372"/>
      <c r="CA685" s="372"/>
      <c r="CB685" s="372"/>
      <c r="CC685" s="372"/>
      <c r="CD685" s="372"/>
      <c r="CE685" s="372"/>
      <c r="CF685" s="372"/>
      <c r="CG685" s="372"/>
      <c r="CH685" s="372"/>
      <c r="CI685" s="372"/>
      <c r="CJ685" s="372"/>
      <c r="CK685" s="372"/>
      <c r="CL685" s="372"/>
      <c r="CM685" s="372"/>
      <c r="CN685" s="372"/>
      <c r="CO685" s="372"/>
      <c r="CP685" s="372"/>
      <c r="CQ685" s="372"/>
      <c r="CR685" s="372"/>
      <c r="CS685" s="372"/>
      <c r="CT685" s="372"/>
      <c r="CU685" s="372"/>
      <c r="CV685" s="372"/>
      <c r="CW685" s="372"/>
      <c r="CX685" s="372"/>
      <c r="CY685" s="372"/>
      <c r="CZ685" s="372"/>
    </row>
    <row r="686" s="376" customFormat="true" ht="25.15" customHeight="true" x14ac:dyDescent="0.2">
      <c r="C686" s="815"/>
      <c r="D686" s="814"/>
      <c r="E686" s="201"/>
      <c r="F686" s="201"/>
      <c r="G686" s="201"/>
      <c r="H686" s="814" t="s">
        <v>495</v>
      </c>
      <c r="I686" s="814"/>
      <c r="J686" s="199">
        <v>-8.1789891858279826E-3</v>
      </c>
      <c r="K686" s="201"/>
      <c r="L686" s="201"/>
      <c r="M686" s="814" t="s">
        <v>513</v>
      </c>
      <c r="N686" s="814"/>
      <c r="O686" s="199">
        <v>-3.0965421959326923E-2</v>
      </c>
      <c r="P686" s="201"/>
      <c r="Q686" s="201"/>
      <c r="AM686" s="369"/>
      <c r="AN686" s="369"/>
      <c r="AO686" s="369"/>
      <c r="AP686" s="369"/>
      <c r="AQ686" s="369"/>
      <c r="AR686" s="369"/>
      <c r="AS686" s="369"/>
      <c r="AT686" s="369"/>
      <c r="AU686" s="369"/>
      <c r="AV686" s="369"/>
      <c r="AW686" s="369"/>
      <c r="AX686" s="369"/>
      <c r="AY686" s="369"/>
      <c r="AZ686" s="369"/>
      <c r="BA686" s="372"/>
      <c r="BB686" s="449"/>
      <c r="BC686" s="372"/>
      <c r="BD686" s="372"/>
      <c r="BE686" s="372"/>
      <c r="BF686" s="372"/>
      <c r="BG686" s="372"/>
      <c r="BH686" s="372"/>
      <c r="BI686" s="372"/>
      <c r="BJ686" s="372"/>
      <c r="BK686" s="372"/>
      <c r="BL686" s="372"/>
      <c r="BM686" s="372"/>
      <c r="BN686" s="372"/>
      <c r="BO686" s="372"/>
      <c r="BP686" s="372"/>
      <c r="BQ686" s="372"/>
      <c r="BR686" s="372"/>
      <c r="BS686" s="372"/>
      <c r="BT686" s="372"/>
      <c r="BU686" s="372"/>
      <c r="BV686" s="372"/>
      <c r="BW686" s="372"/>
      <c r="BX686" s="372"/>
      <c r="BY686" s="372"/>
      <c r="BZ686" s="372"/>
      <c r="CA686" s="372"/>
      <c r="CB686" s="372"/>
      <c r="CC686" s="372"/>
      <c r="CD686" s="372"/>
      <c r="CE686" s="372"/>
      <c r="CF686" s="372"/>
      <c r="CG686" s="372"/>
      <c r="CH686" s="372"/>
      <c r="CI686" s="372"/>
      <c r="CJ686" s="372"/>
      <c r="CK686" s="372"/>
      <c r="CL686" s="372"/>
      <c r="CM686" s="372"/>
      <c r="CN686" s="372"/>
      <c r="CO686" s="372"/>
      <c r="CP686" s="372"/>
      <c r="CQ686" s="372"/>
      <c r="CR686" s="372"/>
      <c r="CS686" s="372"/>
      <c r="CT686" s="372"/>
      <c r="CU686" s="372"/>
      <c r="CV686" s="372"/>
      <c r="CW686" s="372"/>
      <c r="CX686" s="372"/>
      <c r="CY686" s="372"/>
      <c r="CZ686" s="372"/>
    </row>
    <row r="687" s="376" customFormat="true" ht="25.15" customHeight="true" x14ac:dyDescent="0.2">
      <c r="C687" s="815"/>
      <c r="D687" s="814"/>
      <c r="E687" s="201"/>
      <c r="F687" s="201"/>
      <c r="G687" s="201"/>
      <c r="H687" s="814" t="s">
        <v>529</v>
      </c>
      <c r="I687" s="814"/>
      <c r="J687" s="199">
        <v>-1.4354319095468819E-2</v>
      </c>
      <c r="K687" s="201"/>
      <c r="L687" s="201"/>
      <c r="M687" s="814" t="s">
        <v>496</v>
      </c>
      <c r="N687" s="814"/>
      <c r="O687" s="199">
        <v>-3.0277185392731994E-2</v>
      </c>
      <c r="P687" s="201"/>
      <c r="Q687" s="201"/>
      <c r="AM687" s="369"/>
      <c r="AN687" s="369"/>
      <c r="AO687" s="369"/>
      <c r="AP687" s="369"/>
      <c r="AQ687" s="369"/>
      <c r="AR687" s="369"/>
      <c r="AS687" s="369"/>
      <c r="AT687" s="369"/>
      <c r="AU687" s="369"/>
      <c r="AV687" s="369"/>
      <c r="AW687" s="369"/>
      <c r="AX687" s="369"/>
      <c r="AY687" s="369"/>
      <c r="AZ687" s="369"/>
      <c r="BA687" s="372"/>
      <c r="BB687" s="449"/>
      <c r="BC687" s="372"/>
      <c r="BD687" s="372"/>
      <c r="BE687" s="372"/>
      <c r="BF687" s="372"/>
      <c r="BG687" s="372"/>
      <c r="BH687" s="372"/>
      <c r="BI687" s="372"/>
      <c r="BJ687" s="372"/>
      <c r="BK687" s="372"/>
      <c r="BL687" s="372"/>
      <c r="BM687" s="372"/>
      <c r="BN687" s="372"/>
      <c r="BO687" s="372"/>
      <c r="BP687" s="372"/>
      <c r="BQ687" s="372"/>
      <c r="BR687" s="372"/>
      <c r="BS687" s="372"/>
      <c r="BT687" s="372"/>
      <c r="BU687" s="372"/>
      <c r="BV687" s="372"/>
      <c r="BW687" s="372"/>
      <c r="BX687" s="372"/>
      <c r="BY687" s="372"/>
      <c r="BZ687" s="372"/>
      <c r="CA687" s="372"/>
      <c r="CB687" s="372"/>
      <c r="CC687" s="372"/>
      <c r="CD687" s="372"/>
      <c r="CE687" s="372"/>
      <c r="CF687" s="372"/>
      <c r="CG687" s="372"/>
      <c r="CH687" s="372"/>
      <c r="CI687" s="372"/>
      <c r="CJ687" s="372"/>
      <c r="CK687" s="372"/>
      <c r="CL687" s="372"/>
      <c r="CM687" s="372"/>
      <c r="CN687" s="372"/>
      <c r="CO687" s="372"/>
      <c r="CP687" s="372"/>
      <c r="CQ687" s="372"/>
      <c r="CR687" s="372"/>
      <c r="CS687" s="372"/>
      <c r="CT687" s="372"/>
      <c r="CU687" s="372"/>
      <c r="CV687" s="372"/>
      <c r="CW687" s="372"/>
      <c r="CX687" s="372"/>
      <c r="CY687" s="372"/>
      <c r="CZ687" s="372"/>
    </row>
    <row r="688" s="376" customFormat="true" ht="25.15" customHeight="true" x14ac:dyDescent="0.2">
      <c r="C688" s="815"/>
      <c r="D688" s="814"/>
      <c r="E688" s="201"/>
      <c r="F688" s="201"/>
      <c r="G688" s="201"/>
      <c r="H688" s="814" t="s">
        <v>516</v>
      </c>
      <c r="I688" s="814"/>
      <c r="J688" s="199">
        <v>-6.0354027962145635E-3</v>
      </c>
      <c r="K688" s="201"/>
      <c r="L688" s="201"/>
      <c r="M688" s="814" t="s">
        <v>495</v>
      </c>
      <c r="N688" s="814"/>
      <c r="O688" s="199">
        <v>5.7346845064314401E-2</v>
      </c>
      <c r="P688" s="201"/>
      <c r="Q688" s="201"/>
      <c r="AM688" s="369"/>
      <c r="AN688" s="369"/>
      <c r="AO688" s="369"/>
      <c r="AP688" s="369"/>
      <c r="AQ688" s="369"/>
      <c r="AR688" s="369"/>
      <c r="AS688" s="369"/>
      <c r="AT688" s="369"/>
      <c r="AU688" s="369"/>
      <c r="AV688" s="369"/>
      <c r="AW688" s="369"/>
      <c r="AX688" s="369"/>
      <c r="AY688" s="369"/>
      <c r="AZ688" s="369"/>
      <c r="BA688" s="372"/>
      <c r="BB688" s="449"/>
      <c r="BC688" s="372"/>
      <c r="BD688" s="372"/>
      <c r="BE688" s="372"/>
      <c r="BF688" s="372"/>
      <c r="BG688" s="372"/>
      <c r="BH688" s="372"/>
      <c r="BI688" s="372"/>
      <c r="BJ688" s="372"/>
      <c r="BK688" s="372"/>
      <c r="BL688" s="372"/>
      <c r="BM688" s="372"/>
      <c r="BN688" s="372"/>
      <c r="BO688" s="372"/>
      <c r="BP688" s="372"/>
      <c r="BQ688" s="372"/>
      <c r="BR688" s="372"/>
      <c r="BS688" s="372"/>
      <c r="BT688" s="372"/>
      <c r="BU688" s="372"/>
      <c r="BV688" s="372"/>
      <c r="BW688" s="372"/>
      <c r="BX688" s="372"/>
      <c r="BY688" s="372"/>
      <c r="BZ688" s="372"/>
      <c r="CA688" s="372"/>
      <c r="CB688" s="372"/>
      <c r="CC688" s="372"/>
      <c r="CD688" s="372"/>
      <c r="CE688" s="372"/>
      <c r="CF688" s="372"/>
      <c r="CG688" s="372"/>
      <c r="CH688" s="372"/>
      <c r="CI688" s="372"/>
      <c r="CJ688" s="372"/>
      <c r="CK688" s="372"/>
      <c r="CL688" s="372"/>
      <c r="CM688" s="372"/>
      <c r="CN688" s="372"/>
      <c r="CO688" s="372"/>
      <c r="CP688" s="372"/>
      <c r="CQ688" s="372"/>
      <c r="CR688" s="372"/>
      <c r="CS688" s="372"/>
      <c r="CT688" s="372"/>
      <c r="CU688" s="372"/>
      <c r="CV688" s="372"/>
      <c r="CW688" s="372"/>
      <c r="CX688" s="372"/>
      <c r="CY688" s="372"/>
      <c r="CZ688" s="372"/>
    </row>
    <row r="689" s="376" customFormat="true" ht="25.15" customHeight="true" x14ac:dyDescent="0.2">
      <c r="C689" s="815"/>
      <c r="D689" s="814"/>
      <c r="E689" s="201"/>
      <c r="F689" s="201"/>
      <c r="G689" s="201"/>
      <c r="H689" s="814" t="s">
        <v>481</v>
      </c>
      <c r="I689" s="814"/>
      <c r="J689" s="199">
        <v>-1.1039929393858217E-2</v>
      </c>
      <c r="K689" s="201"/>
      <c r="L689" s="201"/>
      <c r="M689" s="814" t="s">
        <v>529</v>
      </c>
      <c r="N689" s="814"/>
      <c r="O689" s="199">
        <v>-8.6606878080167683E-3</v>
      </c>
      <c r="P689" s="201"/>
      <c r="Q689" s="201"/>
      <c r="AM689" s="369"/>
      <c r="AN689" s="369"/>
      <c r="AO689" s="369"/>
      <c r="AP689" s="369"/>
      <c r="AQ689" s="369"/>
      <c r="AR689" s="369"/>
      <c r="AS689" s="369"/>
      <c r="AT689" s="369"/>
      <c r="AU689" s="369"/>
      <c r="AV689" s="369"/>
      <c r="AW689" s="369"/>
      <c r="AX689" s="369"/>
      <c r="AY689" s="369"/>
      <c r="AZ689" s="369"/>
      <c r="BA689" s="372"/>
      <c r="BB689" s="449"/>
      <c r="BC689" s="372"/>
      <c r="BD689" s="372"/>
      <c r="BE689" s="372"/>
      <c r="BF689" s="372"/>
      <c r="BG689" s="372"/>
      <c r="BH689" s="372"/>
      <c r="BI689" s="372"/>
      <c r="BJ689" s="372"/>
      <c r="BK689" s="372"/>
      <c r="BL689" s="372"/>
      <c r="BM689" s="372"/>
      <c r="BN689" s="372"/>
      <c r="BO689" s="372"/>
      <c r="BP689" s="372"/>
      <c r="BQ689" s="372"/>
      <c r="BR689" s="372"/>
      <c r="BS689" s="372"/>
      <c r="BT689" s="372"/>
      <c r="BU689" s="372"/>
      <c r="BV689" s="372"/>
      <c r="BW689" s="372"/>
      <c r="BX689" s="372"/>
      <c r="BY689" s="372"/>
      <c r="BZ689" s="372"/>
      <c r="CA689" s="372"/>
      <c r="CB689" s="372"/>
      <c r="CC689" s="372"/>
      <c r="CD689" s="372"/>
      <c r="CE689" s="372"/>
      <c r="CF689" s="372"/>
      <c r="CG689" s="372"/>
      <c r="CH689" s="372"/>
      <c r="CI689" s="372"/>
      <c r="CJ689" s="372"/>
      <c r="CK689" s="372"/>
      <c r="CL689" s="372"/>
      <c r="CM689" s="372"/>
      <c r="CN689" s="372"/>
      <c r="CO689" s="372"/>
      <c r="CP689" s="372"/>
      <c r="CQ689" s="372"/>
      <c r="CR689" s="372"/>
      <c r="CS689" s="372"/>
      <c r="CT689" s="372"/>
      <c r="CU689" s="372"/>
      <c r="CV689" s="372"/>
      <c r="CW689" s="372"/>
      <c r="CX689" s="372"/>
      <c r="CY689" s="372"/>
      <c r="CZ689" s="372"/>
    </row>
    <row r="690" s="376" customFormat="true" ht="25.15" customHeight="true" x14ac:dyDescent="0.2">
      <c r="C690" s="815"/>
      <c r="D690" s="814"/>
      <c r="E690" s="201"/>
      <c r="F690" s="201"/>
      <c r="G690" s="201"/>
      <c r="H690" s="814" t="s">
        <v>498</v>
      </c>
      <c r="I690" s="814"/>
      <c r="J690" s="199">
        <v>-2.9756492601602298E-2</v>
      </c>
      <c r="K690" s="201"/>
      <c r="L690" s="201"/>
      <c r="M690" s="814" t="s">
        <v>516</v>
      </c>
      <c r="N690" s="814"/>
      <c r="O690" s="199">
        <v>3.0182313152346759E-2</v>
      </c>
      <c r="P690" s="201"/>
      <c r="Q690" s="201"/>
      <c r="AM690" s="369"/>
      <c r="AN690" s="369"/>
      <c r="AO690" s="369"/>
      <c r="AP690" s="369"/>
      <c r="AQ690" s="369"/>
      <c r="AR690" s="369"/>
      <c r="AS690" s="369"/>
      <c r="AT690" s="369"/>
      <c r="AU690" s="369"/>
      <c r="AV690" s="369"/>
      <c r="AW690" s="369"/>
      <c r="AX690" s="369"/>
      <c r="AY690" s="369"/>
      <c r="AZ690" s="369"/>
      <c r="BA690" s="372"/>
      <c r="BB690" s="449"/>
      <c r="BC690" s="372"/>
      <c r="BD690" s="372"/>
      <c r="BE690" s="372"/>
      <c r="BF690" s="372"/>
      <c r="BG690" s="372"/>
      <c r="BH690" s="372"/>
      <c r="BI690" s="372"/>
      <c r="BJ690" s="372"/>
      <c r="BK690" s="372"/>
      <c r="BL690" s="372"/>
      <c r="BM690" s="372"/>
      <c r="BN690" s="372"/>
      <c r="BO690" s="372"/>
      <c r="BP690" s="372"/>
      <c r="BQ690" s="372"/>
      <c r="BR690" s="372"/>
      <c r="BS690" s="372"/>
      <c r="BT690" s="372"/>
      <c r="BU690" s="372"/>
      <c r="BV690" s="372"/>
      <c r="BW690" s="372"/>
      <c r="BX690" s="372"/>
      <c r="BY690" s="372"/>
      <c r="BZ690" s="372"/>
      <c r="CA690" s="372"/>
      <c r="CB690" s="372"/>
      <c r="CC690" s="372"/>
      <c r="CD690" s="372"/>
      <c r="CE690" s="372"/>
      <c r="CF690" s="372"/>
      <c r="CG690" s="372"/>
      <c r="CH690" s="372"/>
      <c r="CI690" s="372"/>
      <c r="CJ690" s="372"/>
      <c r="CK690" s="372"/>
      <c r="CL690" s="372"/>
      <c r="CM690" s="372"/>
      <c r="CN690" s="372"/>
      <c r="CO690" s="372"/>
      <c r="CP690" s="372"/>
      <c r="CQ690" s="372"/>
      <c r="CR690" s="372"/>
      <c r="CS690" s="372"/>
      <c r="CT690" s="372"/>
      <c r="CU690" s="372"/>
      <c r="CV690" s="372"/>
      <c r="CW690" s="372"/>
      <c r="CX690" s="372"/>
      <c r="CY690" s="372"/>
      <c r="CZ690" s="372"/>
    </row>
    <row r="691" s="376" customFormat="true" ht="25.15" customHeight="true" x14ac:dyDescent="0.2">
      <c r="C691" s="815"/>
      <c r="D691" s="814"/>
      <c r="E691" s="201"/>
      <c r="F691" s="201"/>
      <c r="G691" s="201"/>
      <c r="H691" s="814" t="s">
        <v>504</v>
      </c>
      <c r="I691" s="814"/>
      <c r="J691" s="199">
        <v>-2.6797889998217365E-2</v>
      </c>
      <c r="K691" s="201"/>
      <c r="L691" s="201"/>
      <c r="M691" s="814" t="s">
        <v>481</v>
      </c>
      <c r="N691" s="814"/>
      <c r="O691" s="199">
        <v>8.4983943032872614E-2</v>
      </c>
      <c r="P691" s="201"/>
      <c r="Q691" s="201"/>
      <c r="AM691" s="369"/>
      <c r="AN691" s="369"/>
      <c r="AO691" s="369"/>
      <c r="AP691" s="369"/>
      <c r="AQ691" s="369"/>
      <c r="AR691" s="369"/>
      <c r="AS691" s="369"/>
      <c r="AT691" s="369"/>
      <c r="AU691" s="369"/>
      <c r="AV691" s="369"/>
      <c r="AW691" s="369"/>
      <c r="AX691" s="369"/>
      <c r="AY691" s="369"/>
      <c r="AZ691" s="369"/>
      <c r="BA691" s="372"/>
      <c r="BB691" s="449"/>
      <c r="BC691" s="372"/>
      <c r="BD691" s="372"/>
      <c r="BE691" s="372"/>
      <c r="BF691" s="372"/>
      <c r="BG691" s="372"/>
      <c r="BH691" s="372"/>
      <c r="BI691" s="372"/>
      <c r="BJ691" s="372"/>
      <c r="BK691" s="372"/>
      <c r="BL691" s="372"/>
      <c r="BM691" s="372"/>
      <c r="BN691" s="372"/>
      <c r="BO691" s="372"/>
      <c r="BP691" s="372"/>
      <c r="BQ691" s="372"/>
      <c r="BR691" s="372"/>
      <c r="BS691" s="372"/>
      <c r="BT691" s="372"/>
      <c r="BU691" s="372"/>
      <c r="BV691" s="372"/>
      <c r="BW691" s="372"/>
      <c r="BX691" s="372"/>
      <c r="BY691" s="372"/>
      <c r="BZ691" s="372"/>
      <c r="CA691" s="372"/>
      <c r="CB691" s="372"/>
      <c r="CC691" s="372"/>
      <c r="CD691" s="372"/>
      <c r="CE691" s="372"/>
      <c r="CF691" s="372"/>
      <c r="CG691" s="372"/>
      <c r="CH691" s="372"/>
      <c r="CI691" s="372"/>
      <c r="CJ691" s="372"/>
      <c r="CK691" s="372"/>
      <c r="CL691" s="372"/>
      <c r="CM691" s="372"/>
      <c r="CN691" s="372"/>
      <c r="CO691" s="372"/>
      <c r="CP691" s="372"/>
      <c r="CQ691" s="372"/>
      <c r="CR691" s="372"/>
      <c r="CS691" s="372"/>
      <c r="CT691" s="372"/>
      <c r="CU691" s="372"/>
      <c r="CV691" s="372"/>
      <c r="CW691" s="372"/>
      <c r="CX691" s="372"/>
      <c r="CY691" s="372"/>
      <c r="CZ691" s="372"/>
    </row>
    <row r="692" s="376" customFormat="true" ht="25.15" customHeight="true" x14ac:dyDescent="0.2">
      <c r="C692" s="815"/>
      <c r="D692" s="814"/>
      <c r="E692" s="201"/>
      <c r="F692" s="201"/>
      <c r="G692" s="201"/>
      <c r="H692" s="814" t="s">
        <v>502</v>
      </c>
      <c r="I692" s="814"/>
      <c r="J692" s="199">
        <v>-1.8751949647310796E-2</v>
      </c>
      <c r="K692" s="201"/>
      <c r="L692" s="201"/>
      <c r="M692" s="814" t="s">
        <v>498</v>
      </c>
      <c r="N692" s="814"/>
      <c r="O692" s="199">
        <v>-2.4253140905911269E-2</v>
      </c>
      <c r="P692" s="201"/>
      <c r="Q692" s="201"/>
      <c r="AM692" s="369"/>
      <c r="AN692" s="369"/>
      <c r="AO692" s="369"/>
      <c r="AP692" s="369"/>
      <c r="AQ692" s="369"/>
      <c r="AR692" s="369"/>
      <c r="AS692" s="369"/>
      <c r="AT692" s="369"/>
      <c r="AU692" s="369"/>
      <c r="AV692" s="369"/>
      <c r="AW692" s="369"/>
      <c r="AX692" s="369"/>
      <c r="AY692" s="369"/>
      <c r="AZ692" s="369"/>
      <c r="BA692" s="372"/>
      <c r="BB692" s="449"/>
      <c r="BC692" s="372"/>
      <c r="BD692" s="372"/>
      <c r="BE692" s="372"/>
      <c r="BF692" s="372"/>
      <c r="BG692" s="372"/>
      <c r="BH692" s="372"/>
      <c r="BI692" s="372"/>
      <c r="BJ692" s="372"/>
      <c r="BK692" s="372"/>
      <c r="BL692" s="372"/>
      <c r="BM692" s="372"/>
      <c r="BN692" s="372"/>
      <c r="BO692" s="372"/>
      <c r="BP692" s="372"/>
      <c r="BQ692" s="372"/>
      <c r="BR692" s="372"/>
      <c r="BS692" s="372"/>
      <c r="BT692" s="372"/>
      <c r="BU692" s="372"/>
      <c r="BV692" s="372"/>
      <c r="BW692" s="372"/>
      <c r="BX692" s="372"/>
      <c r="BY692" s="372"/>
      <c r="BZ692" s="372"/>
      <c r="CA692" s="372"/>
      <c r="CB692" s="372"/>
      <c r="CC692" s="372"/>
      <c r="CD692" s="372"/>
      <c r="CE692" s="372"/>
      <c r="CF692" s="372"/>
      <c r="CG692" s="372"/>
      <c r="CH692" s="372"/>
      <c r="CI692" s="372"/>
      <c r="CJ692" s="372"/>
      <c r="CK692" s="372"/>
      <c r="CL692" s="372"/>
      <c r="CM692" s="372"/>
      <c r="CN692" s="372"/>
      <c r="CO692" s="372"/>
      <c r="CP692" s="372"/>
      <c r="CQ692" s="372"/>
      <c r="CR692" s="372"/>
      <c r="CS692" s="372"/>
      <c r="CT692" s="372"/>
      <c r="CU692" s="372"/>
      <c r="CV692" s="372"/>
      <c r="CW692" s="372"/>
      <c r="CX692" s="372"/>
      <c r="CY692" s="372"/>
      <c r="CZ692" s="372"/>
    </row>
    <row r="693" s="376" customFormat="true" ht="25.15" customHeight="true" x14ac:dyDescent="0.2">
      <c r="C693" s="815"/>
      <c r="D693" s="814"/>
      <c r="E693" s="201"/>
      <c r="F693" s="201"/>
      <c r="G693" s="201"/>
      <c r="H693" s="814" t="s">
        <v>509</v>
      </c>
      <c r="I693" s="814"/>
      <c r="J693" s="199">
        <v>-2.2528013687032486E-2</v>
      </c>
      <c r="K693" s="201"/>
      <c r="L693" s="201"/>
      <c r="M693" s="814" t="s">
        <v>504</v>
      </c>
      <c r="N693" s="814"/>
      <c r="O693" s="199">
        <v>2.2586711509269233E-2</v>
      </c>
      <c r="P693" s="201"/>
      <c r="Q693" s="201"/>
      <c r="AM693" s="369"/>
      <c r="AN693" s="369"/>
      <c r="AO693" s="369"/>
      <c r="AP693" s="369"/>
      <c r="AQ693" s="369"/>
      <c r="AR693" s="369"/>
      <c r="AS693" s="369"/>
      <c r="AT693" s="369"/>
      <c r="AU693" s="369"/>
      <c r="AV693" s="369"/>
      <c r="AW693" s="369"/>
      <c r="AX693" s="369"/>
      <c r="AY693" s="369"/>
      <c r="AZ693" s="369"/>
      <c r="BA693" s="372"/>
      <c r="BB693" s="449"/>
      <c r="BC693" s="372"/>
      <c r="BD693" s="372"/>
      <c r="BE693" s="372"/>
      <c r="BF693" s="372"/>
      <c r="BG693" s="372"/>
      <c r="BH693" s="372"/>
      <c r="BI693" s="372"/>
      <c r="BJ693" s="372"/>
      <c r="BK693" s="372"/>
      <c r="BL693" s="372"/>
      <c r="BM693" s="372"/>
      <c r="BN693" s="372"/>
      <c r="BO693" s="372"/>
      <c r="BP693" s="372"/>
      <c r="BQ693" s="372"/>
      <c r="BR693" s="372"/>
      <c r="BS693" s="372"/>
      <c r="BT693" s="372"/>
      <c r="BU693" s="372"/>
      <c r="BV693" s="372"/>
      <c r="BW693" s="372"/>
      <c r="BX693" s="372"/>
      <c r="BY693" s="372"/>
      <c r="BZ693" s="372"/>
      <c r="CA693" s="372"/>
      <c r="CB693" s="372"/>
      <c r="CC693" s="372"/>
      <c r="CD693" s="372"/>
      <c r="CE693" s="372"/>
      <c r="CF693" s="372"/>
      <c r="CG693" s="372"/>
      <c r="CH693" s="372"/>
      <c r="CI693" s="372"/>
      <c r="CJ693" s="372"/>
      <c r="CK693" s="372"/>
      <c r="CL693" s="372"/>
      <c r="CM693" s="372"/>
      <c r="CN693" s="372"/>
      <c r="CO693" s="372"/>
      <c r="CP693" s="372"/>
      <c r="CQ693" s="372"/>
      <c r="CR693" s="372"/>
      <c r="CS693" s="372"/>
      <c r="CT693" s="372"/>
      <c r="CU693" s="372"/>
      <c r="CV693" s="372"/>
      <c r="CW693" s="372"/>
      <c r="CX693" s="372"/>
      <c r="CY693" s="372"/>
      <c r="CZ693" s="372"/>
    </row>
    <row r="694" s="376" customFormat="true" ht="25.15" customHeight="true" x14ac:dyDescent="0.2">
      <c r="C694" s="815"/>
      <c r="D694" s="814"/>
      <c r="E694" s="201"/>
      <c r="F694" s="201"/>
      <c r="G694" s="201"/>
      <c r="H694" s="814" t="s">
        <v>525</v>
      </c>
      <c r="I694" s="814"/>
      <c r="J694" s="199">
        <v>-1.4509220768772396E-2</v>
      </c>
      <c r="K694" s="201"/>
      <c r="L694" s="201"/>
      <c r="M694" s="814" t="s">
        <v>502</v>
      </c>
      <c r="N694" s="814"/>
      <c r="O694" s="199">
        <v>4.4930376618601317E-2</v>
      </c>
      <c r="P694" s="201"/>
      <c r="Q694" s="201"/>
      <c r="AM694" s="369"/>
      <c r="AN694" s="369"/>
      <c r="AO694" s="369"/>
      <c r="AP694" s="369"/>
      <c r="AQ694" s="369"/>
      <c r="AR694" s="369"/>
      <c r="AS694" s="369"/>
      <c r="AT694" s="369"/>
      <c r="AU694" s="369"/>
      <c r="AV694" s="369"/>
      <c r="AW694" s="369"/>
      <c r="AX694" s="369"/>
      <c r="AY694" s="369"/>
      <c r="AZ694" s="369"/>
      <c r="BA694" s="372"/>
      <c r="BB694" s="449"/>
      <c r="BC694" s="372"/>
      <c r="BD694" s="372"/>
      <c r="BE694" s="372"/>
      <c r="BF694" s="372"/>
      <c r="BG694" s="372"/>
      <c r="BH694" s="372"/>
      <c r="BI694" s="372"/>
      <c r="BJ694" s="372"/>
      <c r="BK694" s="372"/>
      <c r="BL694" s="372"/>
      <c r="BM694" s="372"/>
      <c r="BN694" s="372"/>
      <c r="BO694" s="372"/>
      <c r="BP694" s="372"/>
      <c r="BQ694" s="372"/>
      <c r="BR694" s="372"/>
      <c r="BS694" s="372"/>
      <c r="BT694" s="372"/>
      <c r="BU694" s="372"/>
      <c r="BV694" s="372"/>
      <c r="BW694" s="372"/>
      <c r="BX694" s="372"/>
      <c r="BY694" s="372"/>
      <c r="BZ694" s="372"/>
      <c r="CA694" s="372"/>
      <c r="CB694" s="372"/>
      <c r="CC694" s="372"/>
      <c r="CD694" s="372"/>
      <c r="CE694" s="372"/>
      <c r="CF694" s="372"/>
      <c r="CG694" s="372"/>
      <c r="CH694" s="372"/>
      <c r="CI694" s="372"/>
      <c r="CJ694" s="372"/>
      <c r="CK694" s="372"/>
      <c r="CL694" s="372"/>
      <c r="CM694" s="372"/>
      <c r="CN694" s="372"/>
      <c r="CO694" s="372"/>
      <c r="CP694" s="372"/>
      <c r="CQ694" s="372"/>
      <c r="CR694" s="372"/>
      <c r="CS694" s="372"/>
      <c r="CT694" s="372"/>
      <c r="CU694" s="372"/>
      <c r="CV694" s="372"/>
      <c r="CW694" s="372"/>
      <c r="CX694" s="372"/>
      <c r="CY694" s="372"/>
      <c r="CZ694" s="372"/>
    </row>
    <row r="695" s="376" customFormat="true" ht="25.15" customHeight="true" x14ac:dyDescent="0.2">
      <c r="C695" s="815"/>
      <c r="D695" s="814"/>
      <c r="E695" s="201"/>
      <c r="F695" s="201"/>
      <c r="G695" s="201"/>
      <c r="H695" s="814" t="s">
        <v>483</v>
      </c>
      <c r="I695" s="814"/>
      <c r="J695" s="199">
        <v>-2.3908656425254322E-2</v>
      </c>
      <c r="K695" s="201"/>
      <c r="L695" s="201"/>
      <c r="M695" s="814" t="s">
        <v>509</v>
      </c>
      <c r="N695" s="814"/>
      <c r="O695" s="199">
        <v>-2.092136917357831E-2</v>
      </c>
      <c r="P695" s="201"/>
      <c r="Q695" s="201"/>
      <c r="AM695" s="369"/>
      <c r="AN695" s="369"/>
      <c r="AO695" s="369"/>
      <c r="AP695" s="369"/>
      <c r="AQ695" s="369"/>
      <c r="AR695" s="369"/>
      <c r="AS695" s="369"/>
      <c r="AT695" s="369"/>
      <c r="AU695" s="369"/>
      <c r="AV695" s="369"/>
      <c r="AW695" s="369"/>
      <c r="AX695" s="369"/>
      <c r="AY695" s="369"/>
      <c r="AZ695" s="369"/>
      <c r="BA695" s="372"/>
      <c r="BB695" s="449"/>
      <c r="BC695" s="372"/>
      <c r="BD695" s="372"/>
      <c r="BE695" s="372"/>
      <c r="BF695" s="372"/>
      <c r="BG695" s="372"/>
      <c r="BH695" s="372"/>
      <c r="BI695" s="372"/>
      <c r="BJ695" s="372"/>
      <c r="BK695" s="372"/>
      <c r="BL695" s="372"/>
      <c r="BM695" s="372"/>
      <c r="BN695" s="372"/>
      <c r="BO695" s="372"/>
      <c r="BP695" s="372"/>
      <c r="BQ695" s="372"/>
      <c r="BR695" s="372"/>
      <c r="BS695" s="372"/>
      <c r="BT695" s="372"/>
      <c r="BU695" s="372"/>
      <c r="BV695" s="372"/>
      <c r="BW695" s="372"/>
      <c r="BX695" s="372"/>
      <c r="BY695" s="372"/>
      <c r="BZ695" s="372"/>
      <c r="CA695" s="372"/>
      <c r="CB695" s="372"/>
      <c r="CC695" s="372"/>
      <c r="CD695" s="372"/>
      <c r="CE695" s="372"/>
      <c r="CF695" s="372"/>
      <c r="CG695" s="372"/>
      <c r="CH695" s="372"/>
      <c r="CI695" s="372"/>
      <c r="CJ695" s="372"/>
      <c r="CK695" s="372"/>
      <c r="CL695" s="372"/>
      <c r="CM695" s="372"/>
      <c r="CN695" s="372"/>
      <c r="CO695" s="372"/>
      <c r="CP695" s="372"/>
      <c r="CQ695" s="372"/>
      <c r="CR695" s="372"/>
      <c r="CS695" s="372"/>
      <c r="CT695" s="372"/>
      <c r="CU695" s="372"/>
      <c r="CV695" s="372"/>
      <c r="CW695" s="372"/>
      <c r="CX695" s="372"/>
      <c r="CY695" s="372"/>
      <c r="CZ695" s="372"/>
    </row>
    <row r="696" s="376" customFormat="true" ht="25.15" customHeight="true" x14ac:dyDescent="0.2">
      <c r="C696" s="815"/>
      <c r="D696" s="814"/>
      <c r="E696" s="201"/>
      <c r="F696" s="201"/>
      <c r="G696" s="201"/>
      <c r="H696" s="814" t="s">
        <v>519</v>
      </c>
      <c r="I696" s="814"/>
      <c r="J696" s="199">
        <v>-1.8830388208324566E-2</v>
      </c>
      <c r="K696" s="201"/>
      <c r="L696" s="201"/>
      <c r="M696" s="814" t="s">
        <v>525</v>
      </c>
      <c r="N696" s="814"/>
      <c r="O696" s="199">
        <v>1.8165476802755529E-2</v>
      </c>
      <c r="P696" s="201"/>
      <c r="Q696" s="201"/>
      <c r="AM696" s="369"/>
      <c r="AN696" s="369"/>
      <c r="AO696" s="369"/>
      <c r="AP696" s="369"/>
      <c r="AQ696" s="369"/>
      <c r="AR696" s="369"/>
      <c r="AS696" s="369"/>
      <c r="AT696" s="369"/>
      <c r="AU696" s="369"/>
      <c r="AV696" s="369"/>
      <c r="AW696" s="369"/>
      <c r="AX696" s="369"/>
      <c r="AY696" s="369"/>
      <c r="AZ696" s="369"/>
      <c r="BA696" s="372"/>
      <c r="BB696" s="449"/>
      <c r="BC696" s="372"/>
      <c r="BD696" s="372"/>
      <c r="BE696" s="372"/>
      <c r="BF696" s="372"/>
      <c r="BG696" s="372"/>
      <c r="BH696" s="372"/>
      <c r="BI696" s="372"/>
      <c r="BJ696" s="372"/>
      <c r="BK696" s="372"/>
      <c r="BL696" s="372"/>
      <c r="BM696" s="372"/>
      <c r="BN696" s="372"/>
      <c r="BO696" s="372"/>
      <c r="BP696" s="372"/>
      <c r="BQ696" s="372"/>
      <c r="BR696" s="372"/>
      <c r="BS696" s="372"/>
      <c r="BT696" s="372"/>
      <c r="BU696" s="372"/>
      <c r="BV696" s="372"/>
      <c r="BW696" s="372"/>
      <c r="BX696" s="372"/>
      <c r="BY696" s="372"/>
      <c r="BZ696" s="372"/>
      <c r="CA696" s="372"/>
      <c r="CB696" s="372"/>
      <c r="CC696" s="372"/>
      <c r="CD696" s="372"/>
      <c r="CE696" s="372"/>
      <c r="CF696" s="372"/>
      <c r="CG696" s="372"/>
      <c r="CH696" s="372"/>
      <c r="CI696" s="372"/>
      <c r="CJ696" s="372"/>
      <c r="CK696" s="372"/>
      <c r="CL696" s="372"/>
      <c r="CM696" s="372"/>
      <c r="CN696" s="372"/>
      <c r="CO696" s="372"/>
      <c r="CP696" s="372"/>
      <c r="CQ696" s="372"/>
      <c r="CR696" s="372"/>
      <c r="CS696" s="372"/>
      <c r="CT696" s="372"/>
      <c r="CU696" s="372"/>
      <c r="CV696" s="372"/>
      <c r="CW696" s="372"/>
      <c r="CX696" s="372"/>
      <c r="CY696" s="372"/>
      <c r="CZ696" s="372"/>
    </row>
    <row r="697" s="376" customFormat="true" ht="25.15" customHeight="true" x14ac:dyDescent="0.2">
      <c r="C697" s="815"/>
      <c r="D697" s="814"/>
      <c r="E697" s="201"/>
      <c r="F697" s="201"/>
      <c r="G697" s="201"/>
      <c r="H697" s="814" t="s">
        <v>521</v>
      </c>
      <c r="I697" s="814"/>
      <c r="J697" s="199">
        <v>-1.11524119815564E-2</v>
      </c>
      <c r="K697" s="201"/>
      <c r="L697" s="201"/>
      <c r="M697" s="814" t="s">
        <v>483</v>
      </c>
      <c r="N697" s="814"/>
      <c r="O697" s="199">
        <v>8.463251684130195E-2</v>
      </c>
      <c r="P697" s="201"/>
      <c r="Q697" s="201"/>
      <c r="AM697" s="369"/>
      <c r="AN697" s="369"/>
      <c r="AO697" s="369"/>
      <c r="AP697" s="369"/>
      <c r="AQ697" s="369"/>
      <c r="AR697" s="369"/>
      <c r="AS697" s="369"/>
      <c r="AT697" s="369"/>
      <c r="AU697" s="369"/>
      <c r="AV697" s="369"/>
      <c r="AW697" s="369"/>
      <c r="AX697" s="369"/>
      <c r="AY697" s="369"/>
      <c r="AZ697" s="369"/>
      <c r="BA697" s="372"/>
      <c r="BB697" s="449"/>
      <c r="BC697" s="372"/>
      <c r="BD697" s="372"/>
      <c r="BE697" s="372"/>
      <c r="BF697" s="372"/>
      <c r="BG697" s="372"/>
      <c r="BH697" s="372"/>
      <c r="BI697" s="372"/>
      <c r="BJ697" s="372"/>
      <c r="BK697" s="372"/>
      <c r="BL697" s="372"/>
      <c r="BM697" s="372"/>
      <c r="BN697" s="372"/>
      <c r="BO697" s="372"/>
      <c r="BP697" s="372"/>
      <c r="BQ697" s="372"/>
      <c r="BR697" s="372"/>
      <c r="BS697" s="372"/>
      <c r="BT697" s="372"/>
      <c r="BU697" s="372"/>
      <c r="BV697" s="372"/>
      <c r="BW697" s="372"/>
      <c r="BX697" s="372"/>
      <c r="BY697" s="372"/>
      <c r="BZ697" s="372"/>
      <c r="CA697" s="372"/>
      <c r="CB697" s="372"/>
      <c r="CC697" s="372"/>
      <c r="CD697" s="372"/>
      <c r="CE697" s="372"/>
      <c r="CF697" s="372"/>
      <c r="CG697" s="372"/>
      <c r="CH697" s="372"/>
      <c r="CI697" s="372"/>
      <c r="CJ697" s="372"/>
      <c r="CK697" s="372"/>
      <c r="CL697" s="372"/>
      <c r="CM697" s="372"/>
      <c r="CN697" s="372"/>
      <c r="CO697" s="372"/>
      <c r="CP697" s="372"/>
      <c r="CQ697" s="372"/>
      <c r="CR697" s="372"/>
      <c r="CS697" s="372"/>
      <c r="CT697" s="372"/>
      <c r="CU697" s="372"/>
      <c r="CV697" s="372"/>
      <c r="CW697" s="372"/>
      <c r="CX697" s="372"/>
      <c r="CY697" s="372"/>
      <c r="CZ697" s="372"/>
    </row>
    <row r="698" s="376" customFormat="true" ht="25.15" customHeight="true" x14ac:dyDescent="0.2">
      <c r="C698" s="815"/>
      <c r="D698" s="814"/>
      <c r="E698" s="201"/>
      <c r="F698" s="201"/>
      <c r="G698" s="201"/>
      <c r="H698" s="814" t="s">
        <v>487</v>
      </c>
      <c r="I698" s="814"/>
      <c r="J698" s="199">
        <v>-1.3443213533674038E-2</v>
      </c>
      <c r="K698" s="201"/>
      <c r="L698" s="201"/>
      <c r="M698" s="814" t="s">
        <v>519</v>
      </c>
      <c r="N698" s="814"/>
      <c r="O698" s="199">
        <v>3.8661499156939206E-3</v>
      </c>
      <c r="P698" s="201"/>
      <c r="Q698" s="201"/>
      <c r="AM698" s="369"/>
      <c r="AN698" s="369"/>
      <c r="AO698" s="369"/>
      <c r="AP698" s="369"/>
      <c r="AQ698" s="369"/>
      <c r="AR698" s="369"/>
      <c r="AS698" s="369"/>
      <c r="AT698" s="369"/>
      <c r="AU698" s="369"/>
      <c r="AV698" s="369"/>
      <c r="AW698" s="369"/>
      <c r="AX698" s="369"/>
      <c r="AY698" s="369"/>
      <c r="AZ698" s="369"/>
      <c r="BA698" s="372"/>
      <c r="BB698" s="449"/>
      <c r="BC698" s="372"/>
      <c r="BD698" s="372"/>
      <c r="BE698" s="372"/>
      <c r="BF698" s="372"/>
      <c r="BG698" s="372"/>
      <c r="BH698" s="372"/>
      <c r="BI698" s="372"/>
      <c r="BJ698" s="372"/>
      <c r="BK698" s="372"/>
      <c r="BL698" s="372"/>
      <c r="BM698" s="372"/>
      <c r="BN698" s="372"/>
      <c r="BO698" s="372"/>
      <c r="BP698" s="372"/>
      <c r="BQ698" s="372"/>
      <c r="BR698" s="372"/>
      <c r="BS698" s="372"/>
      <c r="BT698" s="372"/>
      <c r="BU698" s="372"/>
      <c r="BV698" s="372"/>
      <c r="BW698" s="372"/>
      <c r="BX698" s="372"/>
      <c r="BY698" s="372"/>
      <c r="BZ698" s="372"/>
      <c r="CA698" s="372"/>
      <c r="CB698" s="372"/>
      <c r="CC698" s="372"/>
      <c r="CD698" s="372"/>
      <c r="CE698" s="372"/>
      <c r="CF698" s="372"/>
      <c r="CG698" s="372"/>
      <c r="CH698" s="372"/>
      <c r="CI698" s="372"/>
      <c r="CJ698" s="372"/>
      <c r="CK698" s="372"/>
      <c r="CL698" s="372"/>
      <c r="CM698" s="372"/>
      <c r="CN698" s="372"/>
      <c r="CO698" s="372"/>
      <c r="CP698" s="372"/>
      <c r="CQ698" s="372"/>
      <c r="CR698" s="372"/>
      <c r="CS698" s="372"/>
      <c r="CT698" s="372"/>
      <c r="CU698" s="372"/>
      <c r="CV698" s="372"/>
      <c r="CW698" s="372"/>
      <c r="CX698" s="372"/>
      <c r="CY698" s="372"/>
      <c r="CZ698" s="372"/>
    </row>
    <row r="699" s="376" customFormat="true" ht="25.15" customHeight="true" x14ac:dyDescent="0.2">
      <c r="C699" s="815"/>
      <c r="D699" s="814"/>
      <c r="E699" s="201"/>
      <c r="F699" s="201"/>
      <c r="G699" s="201"/>
      <c r="H699" s="814" t="s">
        <v>501</v>
      </c>
      <c r="I699" s="814"/>
      <c r="J699" s="199">
        <v>-2.8985234855419435E-2</v>
      </c>
      <c r="K699" s="201"/>
      <c r="L699" s="201"/>
      <c r="M699" s="814" t="s">
        <v>521</v>
      </c>
      <c r="N699" s="814"/>
      <c r="O699" s="199">
        <v>2.4523334372727589E-2</v>
      </c>
      <c r="P699" s="201"/>
      <c r="Q699" s="201"/>
      <c r="AM699" s="369"/>
      <c r="AN699" s="369"/>
      <c r="AO699" s="369"/>
      <c r="AP699" s="369"/>
      <c r="AQ699" s="369"/>
      <c r="AR699" s="369"/>
      <c r="AS699" s="369"/>
      <c r="AT699" s="369"/>
      <c r="AU699" s="369"/>
      <c r="AV699" s="369"/>
      <c r="AW699" s="369"/>
      <c r="AX699" s="369"/>
      <c r="AY699" s="369"/>
      <c r="AZ699" s="369"/>
      <c r="BA699" s="372"/>
      <c r="BB699" s="449"/>
      <c r="BC699" s="372"/>
      <c r="BD699" s="372"/>
      <c r="BE699" s="372"/>
      <c r="BF699" s="372"/>
      <c r="BG699" s="372"/>
      <c r="BH699" s="372"/>
      <c r="BI699" s="372"/>
      <c r="BJ699" s="372"/>
      <c r="BK699" s="372"/>
      <c r="BL699" s="372"/>
      <c r="BM699" s="372"/>
      <c r="BN699" s="372"/>
      <c r="BO699" s="372"/>
      <c r="BP699" s="372"/>
      <c r="BQ699" s="372"/>
      <c r="BR699" s="372"/>
      <c r="BS699" s="372"/>
      <c r="BT699" s="372"/>
      <c r="BU699" s="372"/>
      <c r="BV699" s="372"/>
      <c r="BW699" s="372"/>
      <c r="BX699" s="372"/>
      <c r="BY699" s="372"/>
      <c r="BZ699" s="372"/>
      <c r="CA699" s="372"/>
      <c r="CB699" s="372"/>
      <c r="CC699" s="372"/>
      <c r="CD699" s="372"/>
      <c r="CE699" s="372"/>
      <c r="CF699" s="372"/>
      <c r="CG699" s="372"/>
      <c r="CH699" s="372"/>
      <c r="CI699" s="372"/>
      <c r="CJ699" s="372"/>
      <c r="CK699" s="372"/>
      <c r="CL699" s="372"/>
      <c r="CM699" s="372"/>
      <c r="CN699" s="372"/>
      <c r="CO699" s="372"/>
      <c r="CP699" s="372"/>
      <c r="CQ699" s="372"/>
      <c r="CR699" s="372"/>
      <c r="CS699" s="372"/>
      <c r="CT699" s="372"/>
      <c r="CU699" s="372"/>
      <c r="CV699" s="372"/>
      <c r="CW699" s="372"/>
      <c r="CX699" s="372"/>
      <c r="CY699" s="372"/>
      <c r="CZ699" s="372"/>
    </row>
    <row r="700" s="376" customFormat="true" ht="25.15" customHeight="true" x14ac:dyDescent="0.2">
      <c r="C700" s="815"/>
      <c r="D700" s="814"/>
      <c r="E700" s="201"/>
      <c r="F700" s="201"/>
      <c r="G700" s="201"/>
      <c r="H700" s="814" t="s">
        <v>533</v>
      </c>
      <c r="I700" s="814"/>
      <c r="J700" s="199">
        <v>-6.1188419804546531E-3</v>
      </c>
      <c r="K700" s="201"/>
      <c r="L700" s="201"/>
      <c r="M700" s="814" t="s">
        <v>487</v>
      </c>
      <c r="N700" s="814"/>
      <c r="O700" s="199">
        <v>6.8569441770405914E-2</v>
      </c>
      <c r="P700" s="201"/>
      <c r="Q700" s="201"/>
      <c r="AM700" s="369"/>
      <c r="AN700" s="369"/>
      <c r="AO700" s="369"/>
      <c r="AP700" s="369"/>
      <c r="AQ700" s="369"/>
      <c r="AR700" s="369"/>
      <c r="AS700" s="369"/>
      <c r="AT700" s="369"/>
      <c r="AU700" s="369"/>
      <c r="AV700" s="369"/>
      <c r="AW700" s="369"/>
      <c r="AX700" s="369"/>
      <c r="AY700" s="369"/>
      <c r="AZ700" s="369"/>
      <c r="BA700" s="372"/>
      <c r="BB700" s="449"/>
      <c r="BC700" s="372"/>
      <c r="BD700" s="372"/>
      <c r="BE700" s="372"/>
      <c r="BF700" s="372"/>
      <c r="BG700" s="372"/>
      <c r="BH700" s="372"/>
      <c r="BI700" s="372"/>
      <c r="BJ700" s="372"/>
      <c r="BK700" s="372"/>
      <c r="BL700" s="372"/>
      <c r="BM700" s="372"/>
      <c r="BN700" s="372"/>
      <c r="BO700" s="372"/>
      <c r="BP700" s="372"/>
      <c r="BQ700" s="372"/>
      <c r="BR700" s="372"/>
      <c r="BS700" s="372"/>
      <c r="BT700" s="372"/>
      <c r="BU700" s="372"/>
      <c r="BV700" s="372"/>
      <c r="BW700" s="372"/>
      <c r="BX700" s="372"/>
      <c r="BY700" s="372"/>
      <c r="BZ700" s="372"/>
      <c r="CA700" s="372"/>
      <c r="CB700" s="372"/>
      <c r="CC700" s="372"/>
      <c r="CD700" s="372"/>
      <c r="CE700" s="372"/>
      <c r="CF700" s="372"/>
      <c r="CG700" s="372"/>
      <c r="CH700" s="372"/>
      <c r="CI700" s="372"/>
      <c r="CJ700" s="372"/>
      <c r="CK700" s="372"/>
      <c r="CL700" s="372"/>
      <c r="CM700" s="372"/>
      <c r="CN700" s="372"/>
      <c r="CO700" s="372"/>
      <c r="CP700" s="372"/>
      <c r="CQ700" s="372"/>
      <c r="CR700" s="372"/>
      <c r="CS700" s="372"/>
      <c r="CT700" s="372"/>
      <c r="CU700" s="372"/>
      <c r="CV700" s="372"/>
      <c r="CW700" s="372"/>
      <c r="CX700" s="372"/>
      <c r="CY700" s="372"/>
      <c r="CZ700" s="372"/>
    </row>
    <row r="701" ht="25.15" customHeight="true" x14ac:dyDescent="0.2">
      <c r="C701" s="814"/>
      <c r="D701" s="814"/>
      <c r="E701" s="201"/>
      <c r="F701" s="201"/>
      <c r="G701" s="201"/>
      <c r="H701" s="814" t="s">
        <v>506</v>
      </c>
      <c r="I701" s="814"/>
      <c r="J701" s="199">
        <v>-6.4809841956170542E-3</v>
      </c>
      <c r="K701" s="201"/>
      <c r="L701" s="201"/>
      <c r="M701" s="814" t="s">
        <v>501</v>
      </c>
      <c r="N701" s="814"/>
      <c r="O701" s="199">
        <v>-1.3120630425613306E-2</v>
      </c>
      <c r="P701" s="201"/>
      <c r="Q701" s="201"/>
      <c r="BA701" s="372"/>
      <c r="BB701" s="449"/>
      <c r="BC701" s="372"/>
      <c r="BD701" s="372"/>
      <c r="BE701" s="372"/>
      <c r="BF701" s="372"/>
      <c r="BG701" s="372"/>
      <c r="BH701" s="372"/>
      <c r="BI701" s="372"/>
      <c r="BJ701" s="372"/>
      <c r="BK701" s="372"/>
      <c r="BL701" s="372"/>
      <c r="BM701" s="372"/>
      <c r="BN701" s="372"/>
      <c r="BO701" s="372"/>
      <c r="BP701" s="372"/>
      <c r="BQ701" s="372"/>
      <c r="BR701" s="372"/>
      <c r="BS701" s="372"/>
      <c r="BT701" s="372"/>
      <c r="BU701" s="372"/>
      <c r="BV701" s="372"/>
      <c r="BW701" s="372"/>
      <c r="BX701" s="372"/>
      <c r="BY701" s="372"/>
      <c r="BZ701" s="372"/>
      <c r="CA701" s="372"/>
      <c r="CB701" s="372"/>
      <c r="CC701" s="372"/>
      <c r="CD701" s="372"/>
      <c r="CE701" s="372"/>
      <c r="CF701" s="372"/>
      <c r="CG701" s="372"/>
      <c r="CH701" s="372"/>
      <c r="CI701" s="372"/>
      <c r="CJ701" s="372"/>
      <c r="CK701" s="372"/>
      <c r="CL701" s="372"/>
      <c r="CM701" s="372"/>
      <c r="CN701" s="372"/>
      <c r="CO701" s="372"/>
      <c r="CP701" s="372"/>
      <c r="CQ701" s="372"/>
      <c r="CR701" s="372"/>
      <c r="CS701" s="372"/>
      <c r="CT701" s="372"/>
      <c r="CU701" s="372"/>
      <c r="CV701" s="372"/>
      <c r="CW701" s="372"/>
      <c r="CX701" s="372"/>
      <c r="CY701" s="372"/>
      <c r="CZ701" s="372"/>
    </row>
    <row r="702" ht="25.15" customHeight="true" x14ac:dyDescent="0.2">
      <c r="C702" s="814"/>
      <c r="D702" s="814"/>
      <c r="E702" s="201"/>
      <c r="F702" s="201"/>
      <c r="G702" s="201"/>
      <c r="H702" s="814" t="s">
        <v>556</v>
      </c>
      <c r="I702" s="814"/>
      <c r="J702" s="199">
        <v>-2.6489119748312842E-3</v>
      </c>
      <c r="K702" s="201"/>
      <c r="L702" s="201"/>
      <c r="M702" s="814" t="s">
        <v>533</v>
      </c>
      <c r="N702" s="814"/>
      <c r="O702" s="199">
        <v>1.8585202401871226E-2</v>
      </c>
      <c r="P702" s="201"/>
      <c r="Q702" s="201"/>
      <c r="BA702" s="372"/>
      <c r="BB702" s="449"/>
      <c r="BC702" s="372"/>
      <c r="BD702" s="372"/>
      <c r="BE702" s="372"/>
      <c r="BF702" s="372"/>
      <c r="BG702" s="372"/>
      <c r="BH702" s="372"/>
      <c r="BI702" s="372"/>
      <c r="BJ702" s="372"/>
      <c r="BK702" s="372"/>
      <c r="BL702" s="372"/>
      <c r="BM702" s="372"/>
      <c r="BN702" s="372"/>
      <c r="BO702" s="372"/>
      <c r="BP702" s="372"/>
      <c r="BQ702" s="372"/>
      <c r="BR702" s="372"/>
      <c r="BS702" s="372"/>
      <c r="BT702" s="372"/>
      <c r="BU702" s="372"/>
      <c r="BV702" s="372"/>
      <c r="BW702" s="372"/>
      <c r="BX702" s="372"/>
      <c r="BY702" s="372"/>
      <c r="BZ702" s="372"/>
      <c r="CA702" s="372"/>
      <c r="CB702" s="372"/>
      <c r="CC702" s="372"/>
      <c r="CD702" s="372"/>
      <c r="CE702" s="372"/>
      <c r="CF702" s="372"/>
      <c r="CG702" s="372"/>
      <c r="CH702" s="372"/>
      <c r="CI702" s="372"/>
      <c r="CJ702" s="372"/>
      <c r="CK702" s="372"/>
      <c r="CL702" s="372"/>
      <c r="CM702" s="372"/>
      <c r="CN702" s="372"/>
      <c r="CO702" s="372"/>
      <c r="CP702" s="372"/>
      <c r="CQ702" s="372"/>
      <c r="CR702" s="372"/>
      <c r="CS702" s="372"/>
      <c r="CT702" s="372"/>
      <c r="CU702" s="372"/>
      <c r="CV702" s="372"/>
      <c r="CW702" s="372"/>
      <c r="CX702" s="372"/>
      <c r="CY702" s="372"/>
      <c r="CZ702" s="372"/>
    </row>
    <row r="703" ht="25.15" customHeight="true" x14ac:dyDescent="0.2">
      <c r="C703" s="814"/>
      <c r="D703" s="814"/>
      <c r="E703" s="201"/>
      <c r="F703" s="201"/>
      <c r="G703" s="201"/>
      <c r="H703" s="814" t="s">
        <v>557</v>
      </c>
      <c r="I703" s="814"/>
      <c r="J703" s="199">
        <v>9.2121084033174212E-4</v>
      </c>
      <c r="K703" s="201"/>
      <c r="L703" s="201"/>
      <c r="M703" s="814" t="s">
        <v>506</v>
      </c>
      <c r="N703" s="814"/>
      <c r="O703" s="199">
        <v>4.1229968097005007E-2</v>
      </c>
      <c r="P703" s="201"/>
      <c r="Q703" s="201"/>
      <c r="BA703" s="372"/>
      <c r="BB703" s="449"/>
      <c r="BC703" s="372"/>
      <c r="BD703" s="372"/>
      <c r="BE703" s="372"/>
      <c r="BF703" s="372"/>
      <c r="BG703" s="372"/>
      <c r="BH703" s="372"/>
      <c r="BI703" s="372"/>
      <c r="BJ703" s="372"/>
      <c r="BK703" s="372"/>
      <c r="BL703" s="372"/>
      <c r="BM703" s="372"/>
      <c r="BN703" s="372"/>
      <c r="BO703" s="372"/>
      <c r="BP703" s="372"/>
      <c r="BQ703" s="372"/>
      <c r="BR703" s="372"/>
      <c r="BS703" s="372"/>
      <c r="BT703" s="372"/>
      <c r="BU703" s="372"/>
      <c r="BV703" s="372"/>
      <c r="BW703" s="372"/>
      <c r="BX703" s="372"/>
      <c r="BY703" s="372"/>
      <c r="BZ703" s="372"/>
      <c r="CA703" s="372"/>
      <c r="CB703" s="372"/>
      <c r="CC703" s="372"/>
      <c r="CD703" s="372"/>
      <c r="CE703" s="372"/>
      <c r="CF703" s="372"/>
      <c r="CG703" s="372"/>
      <c r="CH703" s="372"/>
      <c r="CI703" s="372"/>
      <c r="CJ703" s="372"/>
      <c r="CK703" s="372"/>
      <c r="CL703" s="372"/>
      <c r="CM703" s="372"/>
      <c r="CN703" s="372"/>
      <c r="CO703" s="372"/>
      <c r="CP703" s="372"/>
      <c r="CQ703" s="372"/>
      <c r="CR703" s="372"/>
      <c r="CS703" s="372"/>
      <c r="CT703" s="372"/>
      <c r="CU703" s="372"/>
      <c r="CV703" s="372"/>
      <c r="CW703" s="372"/>
      <c r="CX703" s="372"/>
      <c r="CY703" s="372"/>
      <c r="CZ703" s="372"/>
    </row>
    <row r="704" ht="25.15" customHeight="true" x14ac:dyDescent="0.2">
      <c r="C704" s="814"/>
      <c r="D704" s="814"/>
      <c r="E704" s="201"/>
      <c r="F704" s="201"/>
      <c r="G704" s="201"/>
      <c r="H704" s="814" t="s">
        <v>535</v>
      </c>
      <c r="I704" s="814"/>
      <c r="J704" s="199">
        <v>-1.0571349338757026E-3</v>
      </c>
      <c r="K704" s="201"/>
      <c r="L704" s="201"/>
      <c r="M704" s="814" t="s">
        <v>556</v>
      </c>
      <c r="N704" s="814"/>
      <c r="O704" s="199">
        <v>3.2632452916429297E-4</v>
      </c>
      <c r="P704" s="201"/>
      <c r="Q704" s="201"/>
      <c r="BA704" s="372"/>
      <c r="BB704" s="449"/>
      <c r="BC704" s="372"/>
      <c r="BD704" s="372"/>
      <c r="BE704" s="372"/>
      <c r="BF704" s="372"/>
      <c r="BG704" s="372"/>
      <c r="BH704" s="372"/>
      <c r="BI704" s="372"/>
      <c r="BJ704" s="372"/>
      <c r="BK704" s="372"/>
      <c r="BL704" s="372"/>
      <c r="BM704" s="372"/>
      <c r="BN704" s="372"/>
      <c r="BO704" s="372"/>
      <c r="BP704" s="372"/>
      <c r="BQ704" s="372"/>
      <c r="BR704" s="372"/>
      <c r="BS704" s="372"/>
      <c r="BT704" s="372"/>
      <c r="BU704" s="372"/>
      <c r="BV704" s="372"/>
      <c r="BW704" s="372"/>
      <c r="BX704" s="372"/>
      <c r="BY704" s="372"/>
      <c r="BZ704" s="372"/>
      <c r="CA704" s="372"/>
      <c r="CB704" s="372"/>
      <c r="CC704" s="372"/>
      <c r="CD704" s="372"/>
      <c r="CE704" s="372"/>
      <c r="CF704" s="372"/>
      <c r="CG704" s="372"/>
      <c r="CH704" s="372"/>
      <c r="CI704" s="372"/>
      <c r="CJ704" s="372"/>
      <c r="CK704" s="372"/>
      <c r="CL704" s="372"/>
      <c r="CM704" s="372"/>
      <c r="CN704" s="372"/>
      <c r="CO704" s="372"/>
      <c r="CP704" s="372"/>
      <c r="CQ704" s="372"/>
      <c r="CR704" s="372"/>
      <c r="CS704" s="372"/>
      <c r="CT704" s="372"/>
      <c r="CU704" s="372"/>
      <c r="CV704" s="372"/>
      <c r="CW704" s="372"/>
      <c r="CX704" s="372"/>
      <c r="CY704" s="372"/>
      <c r="CZ704" s="372"/>
    </row>
    <row r="705" ht="25.15" customHeight="true" x14ac:dyDescent="0.2">
      <c r="C705" s="814"/>
      <c r="D705" s="814"/>
      <c r="E705" s="201"/>
      <c r="F705" s="201"/>
      <c r="G705" s="201"/>
      <c r="H705" s="814" t="s">
        <v>527</v>
      </c>
      <c r="I705" s="814"/>
      <c r="J705" s="199">
        <v>-1.125949346604594E-2</v>
      </c>
      <c r="K705" s="201"/>
      <c r="L705" s="201"/>
      <c r="M705" s="814" t="s">
        <v>557</v>
      </c>
      <c r="N705" s="814"/>
      <c r="O705" s="199">
        <v>1.9974504297229812E-3</v>
      </c>
      <c r="P705" s="201"/>
      <c r="Q705" s="201"/>
      <c r="BA705" s="372"/>
      <c r="BB705" s="449"/>
      <c r="BC705" s="372"/>
      <c r="BD705" s="372"/>
      <c r="BE705" s="372"/>
      <c r="BF705" s="372"/>
      <c r="BG705" s="372"/>
      <c r="BH705" s="372"/>
      <c r="BI705" s="372"/>
      <c r="BJ705" s="372"/>
      <c r="BK705" s="372"/>
      <c r="BL705" s="372"/>
      <c r="BM705" s="372"/>
      <c r="BN705" s="372"/>
      <c r="BO705" s="372"/>
      <c r="BP705" s="372"/>
      <c r="BQ705" s="372"/>
      <c r="BR705" s="372"/>
      <c r="BS705" s="372"/>
      <c r="BT705" s="372"/>
      <c r="BU705" s="372"/>
      <c r="BV705" s="372"/>
      <c r="BW705" s="372"/>
      <c r="BX705" s="372"/>
      <c r="BY705" s="372"/>
      <c r="BZ705" s="372"/>
      <c r="CA705" s="372"/>
      <c r="CB705" s="372"/>
      <c r="CC705" s="372"/>
      <c r="CD705" s="372"/>
      <c r="CE705" s="372"/>
      <c r="CF705" s="372"/>
      <c r="CG705" s="372"/>
      <c r="CH705" s="372"/>
      <c r="CI705" s="372"/>
      <c r="CJ705" s="372"/>
      <c r="CK705" s="372"/>
      <c r="CL705" s="372"/>
      <c r="CM705" s="372"/>
      <c r="CN705" s="372"/>
      <c r="CO705" s="372"/>
      <c r="CP705" s="372"/>
      <c r="CQ705" s="372"/>
      <c r="CR705" s="372"/>
      <c r="CS705" s="372"/>
      <c r="CT705" s="372"/>
      <c r="CU705" s="372"/>
      <c r="CV705" s="372"/>
      <c r="CW705" s="372"/>
      <c r="CX705" s="372"/>
      <c r="CY705" s="372"/>
      <c r="CZ705" s="372"/>
    </row>
    <row r="706" ht="25.15" customHeight="true" x14ac:dyDescent="0.2">
      <c r="C706" s="814"/>
      <c r="D706" s="814"/>
      <c r="E706" s="201"/>
      <c r="F706" s="201"/>
      <c r="G706" s="201"/>
      <c r="H706" s="814" t="s">
        <v>539</v>
      </c>
      <c r="I706" s="814"/>
      <c r="J706" s="199">
        <v>-8.496826556693161E-3</v>
      </c>
      <c r="K706" s="201"/>
      <c r="L706" s="201"/>
      <c r="M706" s="814" t="s">
        <v>535</v>
      </c>
      <c r="N706" s="814"/>
      <c r="O706" s="199">
        <v>1.7382027453932018E-2</v>
      </c>
      <c r="P706" s="201"/>
      <c r="Q706" s="201"/>
      <c r="BA706" s="372"/>
      <c r="BB706" s="449"/>
      <c r="BC706" s="372"/>
      <c r="BD706" s="372"/>
      <c r="BE706" s="372"/>
      <c r="BF706" s="372"/>
      <c r="BG706" s="372"/>
      <c r="BH706" s="372"/>
      <c r="BI706" s="372"/>
      <c r="BJ706" s="372"/>
      <c r="BK706" s="372"/>
      <c r="BL706" s="372"/>
      <c r="BM706" s="372"/>
      <c r="BN706" s="372"/>
      <c r="BO706" s="372"/>
      <c r="BP706" s="372"/>
      <c r="BQ706" s="372"/>
      <c r="BR706" s="372"/>
      <c r="BS706" s="372"/>
      <c r="BT706" s="372"/>
      <c r="BU706" s="372"/>
      <c r="BV706" s="372"/>
      <c r="BW706" s="372"/>
      <c r="BX706" s="372"/>
      <c r="BY706" s="372"/>
      <c r="BZ706" s="372"/>
      <c r="CA706" s="372"/>
      <c r="CB706" s="372"/>
      <c r="CC706" s="372"/>
      <c r="CD706" s="372"/>
      <c r="CE706" s="372"/>
      <c r="CF706" s="372"/>
      <c r="CG706" s="372"/>
      <c r="CH706" s="372"/>
      <c r="CI706" s="372"/>
      <c r="CJ706" s="372"/>
      <c r="CK706" s="372"/>
      <c r="CL706" s="372"/>
      <c r="CM706" s="372"/>
      <c r="CN706" s="372"/>
      <c r="CO706" s="372"/>
      <c r="CP706" s="372"/>
      <c r="CQ706" s="372"/>
      <c r="CR706" s="372"/>
      <c r="CS706" s="372"/>
      <c r="CT706" s="372"/>
      <c r="CU706" s="372"/>
      <c r="CV706" s="372"/>
      <c r="CW706" s="372"/>
      <c r="CX706" s="372"/>
      <c r="CY706" s="372"/>
      <c r="CZ706" s="372"/>
    </row>
    <row r="707" ht="25.15" customHeight="true" x14ac:dyDescent="0.2">
      <c r="C707" s="814"/>
      <c r="D707" s="814"/>
      <c r="E707" s="201"/>
      <c r="F707" s="201"/>
      <c r="G707" s="201"/>
      <c r="H707" s="814" t="s">
        <v>511</v>
      </c>
      <c r="I707" s="814"/>
      <c r="J707" s="199">
        <v>-1.9415545734772506E-2</v>
      </c>
      <c r="K707" s="201"/>
      <c r="L707" s="201"/>
      <c r="M707" s="814" t="s">
        <v>527</v>
      </c>
      <c r="N707" s="814"/>
      <c r="O707" s="199">
        <v>2.0827850437067412E-2</v>
      </c>
      <c r="P707" s="201"/>
      <c r="Q707" s="201"/>
      <c r="BA707" s="372"/>
      <c r="BB707" s="449"/>
      <c r="BC707" s="372"/>
      <c r="BD707" s="372"/>
      <c r="BE707" s="372"/>
      <c r="BF707" s="372"/>
      <c r="BG707" s="372"/>
      <c r="BH707" s="372"/>
      <c r="BI707" s="372"/>
      <c r="BJ707" s="372"/>
      <c r="BK707" s="372"/>
      <c r="BL707" s="372"/>
      <c r="BM707" s="372"/>
      <c r="BN707" s="372"/>
      <c r="BO707" s="372"/>
      <c r="BP707" s="372"/>
      <c r="BQ707" s="372"/>
      <c r="BR707" s="372"/>
      <c r="BS707" s="372"/>
      <c r="BT707" s="372"/>
      <c r="BU707" s="372"/>
      <c r="BV707" s="372"/>
      <c r="BW707" s="372"/>
      <c r="BX707" s="372"/>
      <c r="BY707" s="372"/>
      <c r="BZ707" s="372"/>
      <c r="CA707" s="372"/>
      <c r="CB707" s="372"/>
      <c r="CC707" s="372"/>
      <c r="CD707" s="372"/>
      <c r="CE707" s="372"/>
      <c r="CF707" s="372"/>
      <c r="CG707" s="372"/>
      <c r="CH707" s="372"/>
      <c r="CI707" s="372"/>
      <c r="CJ707" s="372"/>
      <c r="CK707" s="372"/>
      <c r="CL707" s="372"/>
      <c r="CM707" s="372"/>
      <c r="CN707" s="372"/>
      <c r="CO707" s="372"/>
      <c r="CP707" s="372"/>
      <c r="CQ707" s="372"/>
      <c r="CR707" s="372"/>
      <c r="CS707" s="372"/>
      <c r="CT707" s="372"/>
      <c r="CU707" s="372"/>
      <c r="CV707" s="372"/>
      <c r="CW707" s="372"/>
      <c r="CX707" s="372"/>
      <c r="CY707" s="372"/>
      <c r="CZ707" s="372"/>
    </row>
    <row r="708" ht="25.15" customHeight="true" x14ac:dyDescent="0.2">
      <c r="C708" s="814"/>
      <c r="D708" s="814"/>
      <c r="E708" s="201"/>
      <c r="F708" s="201"/>
      <c r="G708" s="201"/>
      <c r="H708" s="814" t="s">
        <v>555</v>
      </c>
      <c r="I708" s="814"/>
      <c r="J708" s="199">
        <v>3.2180419798615617E-3</v>
      </c>
      <c r="K708" s="201"/>
      <c r="L708" s="201"/>
      <c r="M708" s="814" t="s">
        <v>539</v>
      </c>
      <c r="N708" s="814"/>
      <c r="O708" s="199">
        <v>1.5343436886890641E-2</v>
      </c>
      <c r="P708" s="201"/>
      <c r="Q708" s="201"/>
      <c r="BA708" s="372"/>
      <c r="BB708" s="449"/>
      <c r="BC708" s="372"/>
      <c r="BD708" s="372"/>
      <c r="BE708" s="372"/>
      <c r="BF708" s="372"/>
      <c r="BG708" s="372"/>
      <c r="BH708" s="372"/>
      <c r="BI708" s="372"/>
      <c r="BJ708" s="372"/>
      <c r="BK708" s="372"/>
      <c r="BL708" s="372"/>
      <c r="BM708" s="372"/>
      <c r="BN708" s="372"/>
      <c r="BO708" s="372"/>
      <c r="BP708" s="372"/>
      <c r="BQ708" s="372"/>
      <c r="BR708" s="372"/>
      <c r="BS708" s="372"/>
      <c r="BT708" s="372"/>
      <c r="BU708" s="372"/>
      <c r="BV708" s="372"/>
      <c r="BW708" s="372"/>
      <c r="BX708" s="372"/>
      <c r="BY708" s="372"/>
      <c r="BZ708" s="372"/>
      <c r="CA708" s="372"/>
      <c r="CB708" s="372"/>
      <c r="CC708" s="372"/>
      <c r="CD708" s="372"/>
      <c r="CE708" s="372"/>
      <c r="CF708" s="372"/>
      <c r="CG708" s="372"/>
      <c r="CH708" s="372"/>
      <c r="CI708" s="372"/>
      <c r="CJ708" s="372"/>
      <c r="CK708" s="372"/>
      <c r="CL708" s="372"/>
      <c r="CM708" s="372"/>
      <c r="CN708" s="372"/>
      <c r="CO708" s="372"/>
      <c r="CP708" s="372"/>
      <c r="CQ708" s="372"/>
      <c r="CR708" s="372"/>
      <c r="CS708" s="372"/>
      <c r="CT708" s="372"/>
      <c r="CU708" s="372"/>
      <c r="CV708" s="372"/>
      <c r="CW708" s="372"/>
      <c r="CX708" s="372"/>
      <c r="CY708" s="372"/>
      <c r="CZ708" s="372"/>
    </row>
    <row r="709" ht="25.15" customHeight="true" x14ac:dyDescent="0.2">
      <c r="C709" s="814"/>
      <c r="D709" s="814"/>
      <c r="E709" s="201"/>
      <c r="F709" s="201"/>
      <c r="G709" s="201"/>
      <c r="H709" s="814" t="s">
        <v>548</v>
      </c>
      <c r="I709" s="814"/>
      <c r="J709" s="198">
        <v>-1.7730296285275258E-3</v>
      </c>
      <c r="K709" s="201"/>
      <c r="L709" s="201"/>
      <c r="M709" s="814" t="s">
        <v>511</v>
      </c>
      <c r="N709" s="814"/>
      <c r="O709" s="199">
        <v>3.3607774073341923E-2</v>
      </c>
      <c r="P709" s="201"/>
      <c r="Q709" s="201"/>
      <c r="BA709" s="372"/>
      <c r="BB709" s="449"/>
      <c r="BC709" s="372"/>
      <c r="BD709" s="372"/>
      <c r="BE709" s="372"/>
      <c r="BF709" s="372"/>
      <c r="BG709" s="372"/>
      <c r="BH709" s="372"/>
      <c r="BI709" s="372"/>
      <c r="BJ709" s="372"/>
      <c r="BK709" s="372"/>
      <c r="BL709" s="372"/>
      <c r="BM709" s="372"/>
      <c r="BN709" s="372"/>
      <c r="BO709" s="372"/>
      <c r="BP709" s="372"/>
      <c r="BQ709" s="372"/>
      <c r="BR709" s="372"/>
      <c r="BS709" s="372"/>
      <c r="BT709" s="372"/>
      <c r="BU709" s="372"/>
      <c r="BV709" s="372"/>
      <c r="BW709" s="372"/>
      <c r="BX709" s="372"/>
      <c r="BY709" s="372"/>
      <c r="BZ709" s="372"/>
      <c r="CA709" s="372"/>
      <c r="CB709" s="372"/>
      <c r="CC709" s="372"/>
      <c r="CD709" s="372"/>
      <c r="CE709" s="372"/>
      <c r="CF709" s="372"/>
      <c r="CG709" s="372"/>
      <c r="CH709" s="372"/>
      <c r="CI709" s="372"/>
      <c r="CJ709" s="372"/>
      <c r="CK709" s="372"/>
      <c r="CL709" s="372"/>
      <c r="CM709" s="372"/>
      <c r="CN709" s="372"/>
      <c r="CO709" s="372"/>
      <c r="CP709" s="372"/>
      <c r="CQ709" s="372"/>
      <c r="CR709" s="372"/>
      <c r="CS709" s="372"/>
      <c r="CT709" s="372"/>
      <c r="CU709" s="372"/>
      <c r="CV709" s="372"/>
      <c r="CW709" s="372"/>
      <c r="CX709" s="372"/>
      <c r="CY709" s="372"/>
      <c r="CZ709" s="372"/>
    </row>
    <row r="710" ht="25.15" customHeight="true" x14ac:dyDescent="0.2">
      <c r="C710" s="814"/>
      <c r="D710" s="814"/>
      <c r="E710" s="201"/>
      <c r="F710" s="201"/>
      <c r="G710" s="201"/>
      <c r="H710" s="814"/>
      <c r="I710" s="814"/>
      <c r="J710" s="201"/>
      <c r="K710" s="201"/>
      <c r="L710" s="201"/>
      <c r="M710" s="814" t="s">
        <v>555</v>
      </c>
      <c r="N710" s="814"/>
      <c r="O710" s="199">
        <v>-5.8422095900006706E-4</v>
      </c>
      <c r="P710" s="201"/>
      <c r="Q710" s="201"/>
      <c r="BA710" s="372"/>
      <c r="BB710" s="449"/>
      <c r="BC710" s="372"/>
      <c r="BD710" s="372"/>
      <c r="BE710" s="372"/>
      <c r="BF710" s="372"/>
      <c r="BG710" s="372"/>
      <c r="BH710" s="372"/>
      <c r="BI710" s="372"/>
      <c r="BJ710" s="372"/>
      <c r="BK710" s="372"/>
      <c r="BL710" s="372"/>
      <c r="BM710" s="372"/>
      <c r="BN710" s="372"/>
      <c r="BO710" s="372"/>
      <c r="BP710" s="372"/>
      <c r="BQ710" s="372"/>
      <c r="BR710" s="372"/>
      <c r="BS710" s="372"/>
      <c r="BT710" s="372"/>
      <c r="BU710" s="372"/>
      <c r="BV710" s="372"/>
      <c r="BW710" s="372"/>
      <c r="BX710" s="372"/>
      <c r="BY710" s="372"/>
      <c r="BZ710" s="372"/>
      <c r="CA710" s="372"/>
      <c r="CB710" s="372"/>
      <c r="CC710" s="372"/>
      <c r="CD710" s="372"/>
      <c r="CE710" s="372"/>
      <c r="CF710" s="372"/>
      <c r="CG710" s="372"/>
      <c r="CH710" s="372"/>
      <c r="CI710" s="372"/>
      <c r="CJ710" s="372"/>
      <c r="CK710" s="372"/>
      <c r="CL710" s="372"/>
      <c r="CM710" s="372"/>
      <c r="CN710" s="372"/>
      <c r="CO710" s="372"/>
      <c r="CP710" s="372"/>
      <c r="CQ710" s="372"/>
      <c r="CR710" s="372"/>
      <c r="CS710" s="372"/>
      <c r="CT710" s="372"/>
      <c r="CU710" s="372"/>
      <c r="CV710" s="372"/>
      <c r="CW710" s="372"/>
      <c r="CX710" s="372"/>
      <c r="CY710" s="372"/>
      <c r="CZ710" s="372"/>
    </row>
    <row r="711" ht="25.15" customHeight="true" x14ac:dyDescent="0.2">
      <c r="C711" s="814"/>
      <c r="D711" s="814"/>
      <c r="E711" s="201"/>
      <c r="F711" s="201"/>
      <c r="G711" s="201"/>
      <c r="H711" s="814"/>
      <c r="I711" s="814"/>
      <c r="J711" s="201"/>
      <c r="K711" s="201"/>
      <c r="L711" s="201"/>
      <c r="M711" s="814" t="s">
        <v>548</v>
      </c>
      <c r="N711" s="814"/>
      <c r="O711" s="199">
        <v>7.712698883019938E-3</v>
      </c>
      <c r="P711" s="201"/>
      <c r="Q711" s="201"/>
      <c r="BA711" s="372"/>
      <c r="BB711" s="449"/>
      <c r="BC711" s="372"/>
      <c r="BD711" s="372"/>
      <c r="BE711" s="372"/>
      <c r="BF711" s="372"/>
      <c r="BG711" s="372"/>
      <c r="BH711" s="372"/>
      <c r="BI711" s="372"/>
      <c r="BJ711" s="372"/>
      <c r="BK711" s="372"/>
      <c r="BL711" s="372"/>
      <c r="BM711" s="372"/>
      <c r="BN711" s="372"/>
      <c r="BO711" s="372"/>
      <c r="BP711" s="372"/>
      <c r="BQ711" s="372"/>
      <c r="BR711" s="372"/>
      <c r="BS711" s="372"/>
      <c r="BT711" s="372"/>
      <c r="BU711" s="372"/>
      <c r="BV711" s="372"/>
      <c r="BW711" s="372"/>
      <c r="BX711" s="372"/>
      <c r="BY711" s="372"/>
      <c r="BZ711" s="372"/>
      <c r="CA711" s="372"/>
      <c r="CB711" s="372"/>
      <c r="CC711" s="372"/>
      <c r="CD711" s="372"/>
      <c r="CE711" s="372"/>
      <c r="CF711" s="372"/>
      <c r="CG711" s="372"/>
      <c r="CH711" s="372"/>
      <c r="CI711" s="372"/>
      <c r="CJ711" s="372"/>
      <c r="CK711" s="372"/>
      <c r="CL711" s="372"/>
      <c r="CM711" s="372"/>
      <c r="CN711" s="372"/>
      <c r="CO711" s="372"/>
      <c r="CP711" s="372"/>
      <c r="CQ711" s="372"/>
      <c r="CR711" s="372"/>
      <c r="CS711" s="372"/>
      <c r="CT711" s="372"/>
      <c r="CU711" s="372"/>
      <c r="CV711" s="372"/>
      <c r="CW711" s="372"/>
      <c r="CX711" s="372"/>
      <c r="CY711" s="372"/>
      <c r="CZ711" s="372"/>
    </row>
    <row r="712" ht="25.15" customHeight="true" x14ac:dyDescent="0.2">
      <c r="C712" s="814"/>
      <c r="D712" s="814"/>
      <c r="E712" s="201"/>
      <c r="F712" s="201"/>
      <c r="G712" s="201"/>
      <c r="H712" s="814" t="s">
        <v>252</v>
      </c>
      <c r="I712" s="814"/>
      <c r="J712" s="814"/>
      <c r="K712" s="201"/>
      <c r="L712" s="201"/>
      <c r="M712" s="814" t="s">
        <v>552</v>
      </c>
      <c r="N712" s="814"/>
      <c r="O712" s="198">
        <v>7.0237665637821875E-3</v>
      </c>
      <c r="P712" s="201"/>
      <c r="Q712" s="201"/>
      <c r="BA712" s="372"/>
      <c r="BB712" s="449"/>
      <c r="BC712" s="372"/>
      <c r="BD712" s="372"/>
      <c r="BE712" s="372"/>
      <c r="BF712" s="372"/>
      <c r="BG712" s="372"/>
      <c r="BH712" s="372"/>
      <c r="BI712" s="372"/>
      <c r="BJ712" s="372"/>
      <c r="BK712" s="372"/>
      <c r="BL712" s="372"/>
      <c r="BM712" s="372"/>
      <c r="BN712" s="372"/>
      <c r="BO712" s="372"/>
      <c r="BP712" s="372"/>
      <c r="BQ712" s="372"/>
      <c r="BR712" s="372"/>
      <c r="BS712" s="372"/>
      <c r="BT712" s="372"/>
      <c r="BU712" s="372"/>
      <c r="BV712" s="372"/>
      <c r="BW712" s="372"/>
      <c r="BX712" s="372"/>
      <c r="BY712" s="372"/>
      <c r="BZ712" s="372"/>
      <c r="CA712" s="372"/>
      <c r="CB712" s="372"/>
      <c r="CC712" s="372"/>
      <c r="CD712" s="372"/>
      <c r="CE712" s="372"/>
      <c r="CF712" s="372"/>
      <c r="CG712" s="372"/>
      <c r="CH712" s="372"/>
      <c r="CI712" s="372"/>
      <c r="CJ712" s="372"/>
      <c r="CK712" s="372"/>
      <c r="CL712" s="372"/>
      <c r="CM712" s="372"/>
      <c r="CN712" s="372"/>
      <c r="CO712" s="372"/>
      <c r="CP712" s="372"/>
      <c r="CQ712" s="372"/>
      <c r="CR712" s="372"/>
      <c r="CS712" s="372"/>
      <c r="CT712" s="372"/>
      <c r="CU712" s="372"/>
      <c r="CV712" s="372"/>
      <c r="CW712" s="372"/>
      <c r="CX712" s="372"/>
      <c r="CY712" s="372"/>
      <c r="CZ712" s="372"/>
    </row>
    <row r="713" ht="25.15" customHeight="true" x14ac:dyDescent="0.2">
      <c r="C713" s="814"/>
      <c r="D713" s="814"/>
      <c r="E713" s="201"/>
      <c r="F713" s="201"/>
      <c r="G713" s="201"/>
      <c r="H713" s="814" t="s">
        <v>193</v>
      </c>
      <c r="I713" s="814"/>
      <c r="J713" s="206" t="s">
        <v>194</v>
      </c>
      <c r="K713" s="201"/>
      <c r="L713" s="201"/>
      <c r="M713" s="814"/>
      <c r="N713" s="814"/>
      <c r="O713" s="201"/>
      <c r="P713" s="201"/>
      <c r="Q713" s="201"/>
      <c r="BA713" s="372"/>
      <c r="BB713" s="449"/>
      <c r="BC713" s="372"/>
      <c r="BD713" s="372"/>
      <c r="BE713" s="372"/>
      <c r="BF713" s="372"/>
      <c r="BG713" s="372"/>
      <c r="BH713" s="372"/>
      <c r="BI713" s="372"/>
      <c r="BJ713" s="372"/>
      <c r="BK713" s="372"/>
      <c r="BL713" s="372"/>
      <c r="BM713" s="372"/>
      <c r="BN713" s="372"/>
      <c r="BO713" s="372"/>
      <c r="BP713" s="372"/>
      <c r="BQ713" s="372"/>
      <c r="BR713" s="372"/>
      <c r="BS713" s="372"/>
      <c r="BT713" s="372"/>
      <c r="BU713" s="372"/>
      <c r="BV713" s="372"/>
      <c r="BW713" s="372"/>
      <c r="BX713" s="372"/>
      <c r="BY713" s="372"/>
      <c r="BZ713" s="372"/>
      <c r="CA713" s="372"/>
      <c r="CB713" s="372"/>
      <c r="CC713" s="372"/>
      <c r="CD713" s="372"/>
      <c r="CE713" s="372"/>
      <c r="CF713" s="372"/>
      <c r="CG713" s="372"/>
      <c r="CH713" s="372"/>
      <c r="CI713" s="372"/>
      <c r="CJ713" s="372"/>
      <c r="CK713" s="372"/>
      <c r="CL713" s="372"/>
      <c r="CM713" s="372"/>
      <c r="CN713" s="372"/>
      <c r="CO713" s="372"/>
      <c r="CP713" s="372"/>
      <c r="CQ713" s="372"/>
      <c r="CR713" s="372"/>
      <c r="CS713" s="372"/>
      <c r="CT713" s="372"/>
      <c r="CU713" s="372"/>
      <c r="CV713" s="372"/>
      <c r="CW713" s="372"/>
      <c r="CX713" s="372"/>
      <c r="CY713" s="372"/>
      <c r="CZ713" s="372"/>
    </row>
    <row r="714" ht="25.15" customHeight="true" x14ac:dyDescent="0.2">
      <c r="C714" s="814"/>
      <c r="D714" s="814"/>
      <c r="E714" s="201"/>
      <c r="F714" s="201"/>
      <c r="G714" s="201"/>
      <c r="H714" s="814" t="s">
        <v>194</v>
      </c>
      <c r="I714" s="814"/>
      <c r="J714" s="194">
        <v>0.99999999999999989</v>
      </c>
      <c r="K714" s="201"/>
      <c r="L714" s="201"/>
      <c r="M714" s="814"/>
      <c r="N714" s="814"/>
      <c r="O714" s="201"/>
      <c r="P714" s="201"/>
      <c r="Q714" s="201"/>
      <c r="BA714" s="372"/>
      <c r="BB714" s="449"/>
      <c r="BC714" s="372"/>
      <c r="BD714" s="372"/>
      <c r="BE714" s="372"/>
      <c r="BF714" s="372"/>
      <c r="BG714" s="372"/>
      <c r="BH714" s="372"/>
      <c r="BI714" s="372"/>
      <c r="BJ714" s="372"/>
      <c r="BK714" s="372"/>
      <c r="BL714" s="372"/>
      <c r="BM714" s="372"/>
      <c r="BN714" s="372"/>
      <c r="BO714" s="372"/>
      <c r="BP714" s="372"/>
      <c r="BQ714" s="372"/>
      <c r="BR714" s="372"/>
      <c r="BS714" s="372"/>
      <c r="BT714" s="372"/>
      <c r="BU714" s="372"/>
      <c r="BV714" s="372"/>
      <c r="BW714" s="372"/>
      <c r="BX714" s="372"/>
      <c r="BY714" s="372"/>
      <c r="BZ714" s="372"/>
      <c r="CA714" s="372"/>
      <c r="CB714" s="372"/>
      <c r="CC714" s="372"/>
      <c r="CD714" s="372"/>
      <c r="CE714" s="372"/>
      <c r="CF714" s="372"/>
      <c r="CG714" s="372"/>
      <c r="CH714" s="372"/>
      <c r="CI714" s="372"/>
      <c r="CJ714" s="372"/>
      <c r="CK714" s="372"/>
      <c r="CL714" s="372"/>
      <c r="CM714" s="372"/>
      <c r="CN714" s="372"/>
      <c r="CO714" s="372"/>
      <c r="CP714" s="372"/>
      <c r="CQ714" s="372"/>
      <c r="CR714" s="372"/>
      <c r="CS714" s="372"/>
      <c r="CT714" s="372"/>
      <c r="CU714" s="372"/>
      <c r="CV714" s="372"/>
      <c r="CW714" s="372"/>
      <c r="CX714" s="372"/>
      <c r="CY714" s="372"/>
      <c r="CZ714" s="372"/>
    </row>
    <row r="715" ht="25.15" customHeight="true" x14ac:dyDescent="0.2">
      <c r="C715" s="814"/>
      <c r="D715" s="814"/>
      <c r="E715" s="201"/>
      <c r="F715" s="201"/>
      <c r="G715" s="201"/>
      <c r="H715" s="814"/>
      <c r="I715" s="814"/>
      <c r="J715" s="201"/>
      <c r="K715" s="201"/>
      <c r="L715" s="201"/>
      <c r="M715" s="814" t="s">
        <v>252</v>
      </c>
      <c r="N715" s="814"/>
      <c r="O715" s="814"/>
      <c r="P715" s="201"/>
      <c r="Q715" s="201"/>
      <c r="BA715" s="372"/>
      <c r="BB715" s="449"/>
      <c r="BC715" s="372"/>
      <c r="BD715" s="372"/>
      <c r="BE715" s="372"/>
      <c r="BF715" s="372"/>
      <c r="BG715" s="372"/>
      <c r="BH715" s="372"/>
      <c r="BI715" s="372"/>
      <c r="BJ715" s="372"/>
      <c r="BK715" s="372"/>
      <c r="BL715" s="372"/>
      <c r="BM715" s="372"/>
      <c r="BN715" s="372"/>
      <c r="BO715" s="372"/>
      <c r="BP715" s="372"/>
      <c r="BQ715" s="372"/>
      <c r="BR715" s="372"/>
      <c r="BS715" s="372"/>
      <c r="BT715" s="372"/>
      <c r="BU715" s="372"/>
      <c r="BV715" s="372"/>
      <c r="BW715" s="372"/>
      <c r="BX715" s="372"/>
      <c r="BY715" s="372"/>
      <c r="BZ715" s="372"/>
      <c r="CA715" s="372"/>
      <c r="CB715" s="372"/>
      <c r="CC715" s="372"/>
      <c r="CD715" s="372"/>
      <c r="CE715" s="372"/>
      <c r="CF715" s="372"/>
      <c r="CG715" s="372"/>
      <c r="CH715" s="372"/>
      <c r="CI715" s="372"/>
      <c r="CJ715" s="372"/>
      <c r="CK715" s="372"/>
      <c r="CL715" s="372"/>
      <c r="CM715" s="372"/>
      <c r="CN715" s="372"/>
      <c r="CO715" s="372"/>
      <c r="CP715" s="372"/>
      <c r="CQ715" s="372"/>
      <c r="CR715" s="372"/>
      <c r="CS715" s="372"/>
      <c r="CT715" s="372"/>
      <c r="CU715" s="372"/>
      <c r="CV715" s="372"/>
      <c r="CW715" s="372"/>
      <c r="CX715" s="372"/>
      <c r="CY715" s="372"/>
      <c r="CZ715" s="372"/>
    </row>
    <row r="716" ht="25.15" customHeight="true" x14ac:dyDescent="0.2">
      <c r="C716" s="814"/>
      <c r="D716" s="814"/>
      <c r="E716" s="201"/>
      <c r="F716" s="201"/>
      <c r="G716" s="201"/>
      <c r="H716" s="814"/>
      <c r="I716" s="814"/>
      <c r="J716" s="201"/>
      <c r="K716" s="201"/>
      <c r="L716" s="201"/>
      <c r="M716" s="814" t="s">
        <v>193</v>
      </c>
      <c r="N716" s="814"/>
      <c r="O716" s="206" t="s">
        <v>194</v>
      </c>
      <c r="P716" s="201"/>
      <c r="Q716" s="201"/>
      <c r="BA716" s="372"/>
      <c r="BB716" s="449"/>
      <c r="BC716" s="372"/>
      <c r="BD716" s="372"/>
      <c r="BE716" s="372"/>
      <c r="BF716" s="372"/>
      <c r="BG716" s="372"/>
      <c r="BH716" s="372"/>
      <c r="BI716" s="372"/>
      <c r="BJ716" s="372"/>
      <c r="BK716" s="372"/>
      <c r="BL716" s="372"/>
      <c r="BM716" s="372"/>
      <c r="BN716" s="372"/>
      <c r="BO716" s="372"/>
      <c r="BP716" s="372"/>
      <c r="BQ716" s="372"/>
      <c r="BR716" s="372"/>
      <c r="BS716" s="372"/>
      <c r="BT716" s="372"/>
      <c r="BU716" s="372"/>
      <c r="BV716" s="372"/>
      <c r="BW716" s="372"/>
      <c r="BX716" s="372"/>
      <c r="BY716" s="372"/>
      <c r="BZ716" s="372"/>
      <c r="CA716" s="372"/>
      <c r="CB716" s="372"/>
      <c r="CC716" s="372"/>
      <c r="CD716" s="372"/>
      <c r="CE716" s="372"/>
      <c r="CF716" s="372"/>
      <c r="CG716" s="372"/>
      <c r="CH716" s="372"/>
      <c r="CI716" s="372"/>
      <c r="CJ716" s="372"/>
      <c r="CK716" s="372"/>
      <c r="CL716" s="372"/>
      <c r="CM716" s="372"/>
      <c r="CN716" s="372"/>
      <c r="CO716" s="372"/>
      <c r="CP716" s="372"/>
      <c r="CQ716" s="372"/>
      <c r="CR716" s="372"/>
      <c r="CS716" s="372"/>
      <c r="CT716" s="372"/>
      <c r="CU716" s="372"/>
      <c r="CV716" s="372"/>
      <c r="CW716" s="372"/>
      <c r="CX716" s="372"/>
      <c r="CY716" s="372"/>
      <c r="CZ716" s="372"/>
    </row>
    <row r="717" ht="25.15" customHeight="true" x14ac:dyDescent="0.2">
      <c r="C717" s="814"/>
      <c r="D717" s="814"/>
      <c r="E717" s="201"/>
      <c r="F717" s="201"/>
      <c r="G717" s="201"/>
      <c r="H717" s="814"/>
      <c r="I717" s="814"/>
      <c r="J717" s="201"/>
      <c r="K717" s="201"/>
      <c r="L717" s="201"/>
      <c r="M717" s="814" t="s">
        <v>194</v>
      </c>
      <c r="N717" s="814"/>
      <c r="O717" s="194">
        <v>1.0000000000000002</v>
      </c>
      <c r="P717" s="201"/>
      <c r="Q717" s="201"/>
      <c r="BA717" s="372"/>
      <c r="BB717" s="449"/>
      <c r="BC717" s="372"/>
      <c r="BD717" s="372"/>
      <c r="BE717" s="372"/>
      <c r="BF717" s="372"/>
      <c r="BG717" s="372"/>
      <c r="BH717" s="372"/>
      <c r="BI717" s="372"/>
      <c r="BJ717" s="372"/>
      <c r="BK717" s="372"/>
      <c r="BL717" s="372"/>
      <c r="BM717" s="372"/>
      <c r="BN717" s="372"/>
      <c r="BO717" s="372"/>
      <c r="BP717" s="372"/>
      <c r="BQ717" s="372"/>
      <c r="BR717" s="372"/>
      <c r="BS717" s="372"/>
      <c r="BT717" s="372"/>
      <c r="BU717" s="372"/>
      <c r="BV717" s="372"/>
      <c r="BW717" s="372"/>
      <c r="BX717" s="372"/>
      <c r="BY717" s="372"/>
      <c r="BZ717" s="372"/>
      <c r="CA717" s="372"/>
      <c r="CB717" s="372"/>
      <c r="CC717" s="372"/>
      <c r="CD717" s="372"/>
      <c r="CE717" s="372"/>
      <c r="CF717" s="372"/>
      <c r="CG717" s="372"/>
      <c r="CH717" s="372"/>
      <c r="CI717" s="372"/>
      <c r="CJ717" s="372"/>
      <c r="CK717" s="372"/>
      <c r="CL717" s="372"/>
      <c r="CM717" s="372"/>
      <c r="CN717" s="372"/>
      <c r="CO717" s="372"/>
      <c r="CP717" s="372"/>
      <c r="CQ717" s="372"/>
      <c r="CR717" s="372"/>
      <c r="CS717" s="372"/>
      <c r="CT717" s="372"/>
      <c r="CU717" s="372"/>
      <c r="CV717" s="372"/>
      <c r="CW717" s="372"/>
      <c r="CX717" s="372"/>
      <c r="CY717" s="372"/>
      <c r="CZ717" s="372"/>
    </row>
    <row r="718" ht="25.15" customHeight="true" x14ac:dyDescent="0.2">
      <c r="C718" s="814"/>
      <c r="D718" s="814"/>
      <c r="E718" s="201"/>
      <c r="F718" s="201"/>
      <c r="G718" s="201"/>
      <c r="H718" s="814"/>
      <c r="I718" s="814"/>
      <c r="J718" s="201"/>
      <c r="K718" s="201"/>
      <c r="L718" s="201"/>
      <c r="M718" s="814"/>
      <c r="N718" s="814"/>
      <c r="O718" s="201"/>
      <c r="P718" s="201"/>
      <c r="Q718" s="201"/>
      <c r="BA718" s="372"/>
      <c r="BB718" s="449"/>
      <c r="BC718" s="372"/>
      <c r="BD718" s="372"/>
      <c r="BE718" s="372"/>
      <c r="BF718" s="372"/>
      <c r="BG718" s="372"/>
      <c r="BH718" s="372"/>
      <c r="BI718" s="372"/>
      <c r="BJ718" s="372"/>
      <c r="BK718" s="372"/>
      <c r="BL718" s="372"/>
      <c r="BM718" s="372"/>
      <c r="BN718" s="372"/>
      <c r="BO718" s="372"/>
      <c r="BP718" s="372"/>
      <c r="BQ718" s="372"/>
      <c r="BR718" s="372"/>
      <c r="BS718" s="372"/>
      <c r="BT718" s="372"/>
      <c r="BU718" s="372"/>
      <c r="BV718" s="372"/>
      <c r="BW718" s="372"/>
      <c r="BX718" s="372"/>
      <c r="BY718" s="372"/>
      <c r="BZ718" s="372"/>
      <c r="CA718" s="372"/>
      <c r="CB718" s="372"/>
      <c r="CC718" s="372"/>
      <c r="CD718" s="372"/>
      <c r="CE718" s="372"/>
      <c r="CF718" s="372"/>
      <c r="CG718" s="372"/>
      <c r="CH718" s="372"/>
      <c r="CI718" s="372"/>
      <c r="CJ718" s="372"/>
      <c r="CK718" s="372"/>
      <c r="CL718" s="372"/>
      <c r="CM718" s="372"/>
      <c r="CN718" s="372"/>
      <c r="CO718" s="372"/>
      <c r="CP718" s="372"/>
      <c r="CQ718" s="372"/>
      <c r="CR718" s="372"/>
      <c r="CS718" s="372"/>
      <c r="CT718" s="372"/>
      <c r="CU718" s="372"/>
      <c r="CV718" s="372"/>
      <c r="CW718" s="372"/>
      <c r="CX718" s="372"/>
      <c r="CY718" s="372"/>
      <c r="CZ718" s="372"/>
    </row>
    <row r="719" ht="25.15" customHeight="true" x14ac:dyDescent="0.2">
      <c r="C719" s="814"/>
      <c r="D719" s="814"/>
      <c r="E719" s="201"/>
      <c r="F719" s="201"/>
      <c r="G719" s="201"/>
      <c r="H719" s="814"/>
      <c r="I719" s="814"/>
      <c r="J719" s="201"/>
      <c r="K719" s="201"/>
      <c r="L719" s="201"/>
      <c r="M719" s="814"/>
      <c r="N719" s="814"/>
      <c r="O719" s="201"/>
      <c r="P719" s="201"/>
      <c r="Q719" s="201"/>
      <c r="BA719" s="372"/>
      <c r="BB719" s="449"/>
      <c r="BC719" s="372"/>
      <c r="BD719" s="372"/>
      <c r="BE719" s="372"/>
      <c r="BF719" s="372"/>
      <c r="BG719" s="372"/>
      <c r="BH719" s="372"/>
      <c r="BI719" s="372"/>
      <c r="BJ719" s="372"/>
      <c r="BK719" s="372"/>
      <c r="BL719" s="372"/>
      <c r="BM719" s="372"/>
      <c r="BN719" s="372"/>
      <c r="BO719" s="372"/>
      <c r="BP719" s="372"/>
      <c r="BQ719" s="372"/>
      <c r="BR719" s="372"/>
      <c r="BS719" s="372"/>
      <c r="BT719" s="372"/>
      <c r="BU719" s="372"/>
      <c r="BV719" s="372"/>
      <c r="BW719" s="372"/>
      <c r="BX719" s="372"/>
      <c r="BY719" s="372"/>
      <c r="BZ719" s="372"/>
      <c r="CA719" s="372"/>
      <c r="CB719" s="372"/>
      <c r="CC719" s="372"/>
      <c r="CD719" s="372"/>
      <c r="CE719" s="372"/>
      <c r="CF719" s="372"/>
      <c r="CG719" s="372"/>
      <c r="CH719" s="372"/>
      <c r="CI719" s="372"/>
      <c r="CJ719" s="372"/>
      <c r="CK719" s="372"/>
      <c r="CL719" s="372"/>
      <c r="CM719" s="372"/>
      <c r="CN719" s="372"/>
      <c r="CO719" s="372"/>
      <c r="CP719" s="372"/>
      <c r="CQ719" s="372"/>
      <c r="CR719" s="372"/>
      <c r="CS719" s="372"/>
      <c r="CT719" s="372"/>
      <c r="CU719" s="372"/>
      <c r="CV719" s="372"/>
      <c r="CW719" s="372"/>
      <c r="CX719" s="372"/>
      <c r="CY719" s="372"/>
      <c r="CZ719" s="372"/>
    </row>
    <row r="720" ht="25.15" customHeight="true" x14ac:dyDescent="0.2">
      <c r="C720" s="814"/>
      <c r="D720" s="814"/>
      <c r="E720" s="201"/>
      <c r="F720" s="201"/>
      <c r="G720" s="201"/>
      <c r="H720" s="814"/>
      <c r="I720" s="814"/>
      <c r="J720" s="201"/>
      <c r="K720" s="201"/>
      <c r="L720" s="201"/>
      <c r="M720" s="814"/>
      <c r="N720" s="814"/>
      <c r="O720" s="201"/>
      <c r="P720" s="201"/>
      <c r="Q720" s="201"/>
      <c r="BA720" s="372"/>
      <c r="BB720" s="449"/>
      <c r="BC720" s="372"/>
      <c r="BD720" s="372"/>
      <c r="BE720" s="372"/>
      <c r="BF720" s="372"/>
      <c r="BG720" s="372"/>
      <c r="BH720" s="372"/>
      <c r="BI720" s="372"/>
      <c r="BJ720" s="372"/>
      <c r="BK720" s="372"/>
      <c r="BL720" s="372"/>
      <c r="BM720" s="372"/>
      <c r="BN720" s="372"/>
      <c r="BO720" s="372"/>
      <c r="BP720" s="372"/>
      <c r="BQ720" s="372"/>
      <c r="BR720" s="372"/>
      <c r="BS720" s="372"/>
      <c r="BT720" s="372"/>
      <c r="BU720" s="372"/>
      <c r="BV720" s="372"/>
      <c r="BW720" s="372"/>
      <c r="BX720" s="372"/>
      <c r="BY720" s="372"/>
      <c r="BZ720" s="372"/>
      <c r="CA720" s="372"/>
      <c r="CB720" s="372"/>
      <c r="CC720" s="372"/>
      <c r="CD720" s="372"/>
      <c r="CE720" s="372"/>
      <c r="CF720" s="372"/>
      <c r="CG720" s="372"/>
      <c r="CH720" s="372"/>
      <c r="CI720" s="372"/>
      <c r="CJ720" s="372"/>
      <c r="CK720" s="372"/>
      <c r="CL720" s="372"/>
      <c r="CM720" s="372"/>
      <c r="CN720" s="372"/>
      <c r="CO720" s="372"/>
      <c r="CP720" s="372"/>
      <c r="CQ720" s="372"/>
      <c r="CR720" s="372"/>
      <c r="CS720" s="372"/>
      <c r="CT720" s="372"/>
      <c r="CU720" s="372"/>
      <c r="CV720" s="372"/>
      <c r="CW720" s="372"/>
      <c r="CX720" s="372"/>
      <c r="CY720" s="372"/>
      <c r="CZ720" s="372"/>
    </row>
    <row r="721" ht="25.15" customHeight="true" x14ac:dyDescent="0.2">
      <c r="C721" s="814"/>
      <c r="D721" s="814"/>
      <c r="E721" s="201"/>
      <c r="F721" s="201"/>
      <c r="G721" s="201"/>
      <c r="H721" s="814"/>
      <c r="I721" s="814"/>
      <c r="J721" s="201"/>
      <c r="K721" s="201"/>
      <c r="L721" s="201"/>
      <c r="M721" s="814"/>
      <c r="N721" s="814"/>
      <c r="O721" s="201"/>
      <c r="P721" s="201"/>
      <c r="Q721" s="201"/>
      <c r="BA721" s="372"/>
      <c r="BB721" s="449"/>
      <c r="BC721" s="372"/>
      <c r="BD721" s="372"/>
      <c r="BE721" s="372"/>
      <c r="BF721" s="372"/>
      <c r="BG721" s="372"/>
      <c r="BH721" s="372"/>
      <c r="BI721" s="372"/>
      <c r="BJ721" s="372"/>
      <c r="BK721" s="372"/>
      <c r="BL721" s="372"/>
      <c r="BM721" s="372"/>
      <c r="BN721" s="372"/>
      <c r="BO721" s="372"/>
      <c r="BP721" s="372"/>
      <c r="BQ721" s="372"/>
      <c r="BR721" s="372"/>
      <c r="BS721" s="372"/>
      <c r="BT721" s="372"/>
      <c r="BU721" s="372"/>
      <c r="BV721" s="372"/>
      <c r="BW721" s="372"/>
      <c r="BX721" s="372"/>
      <c r="BY721" s="372"/>
      <c r="BZ721" s="372"/>
      <c r="CA721" s="372"/>
      <c r="CB721" s="372"/>
      <c r="CC721" s="372"/>
      <c r="CD721" s="372"/>
      <c r="CE721" s="372"/>
      <c r="CF721" s="372"/>
      <c r="CG721" s="372"/>
      <c r="CH721" s="372"/>
      <c r="CI721" s="372"/>
      <c r="CJ721" s="372"/>
      <c r="CK721" s="372"/>
      <c r="CL721" s="372"/>
      <c r="CM721" s="372"/>
      <c r="CN721" s="372"/>
      <c r="CO721" s="372"/>
      <c r="CP721" s="372"/>
      <c r="CQ721" s="372"/>
      <c r="CR721" s="372"/>
      <c r="CS721" s="372"/>
      <c r="CT721" s="372"/>
      <c r="CU721" s="372"/>
      <c r="CV721" s="372"/>
      <c r="CW721" s="372"/>
      <c r="CX721" s="372"/>
      <c r="CY721" s="372"/>
      <c r="CZ721" s="372"/>
    </row>
    <row r="722" ht="25.15" customHeight="true" x14ac:dyDescent="0.2">
      <c r="C722" s="814"/>
      <c r="D722" s="814"/>
      <c r="E722" s="201"/>
      <c r="F722" s="201"/>
      <c r="G722" s="201"/>
      <c r="H722" s="814"/>
      <c r="I722" s="814"/>
      <c r="J722" s="201"/>
      <c r="K722" s="201"/>
      <c r="L722" s="201"/>
      <c r="M722" s="814"/>
      <c r="N722" s="814"/>
      <c r="O722" s="201"/>
      <c r="P722" s="201"/>
      <c r="Q722" s="201"/>
      <c r="BA722" s="372"/>
      <c r="BB722" s="449"/>
      <c r="BC722" s="372"/>
      <c r="BD722" s="372"/>
      <c r="BE722" s="372"/>
      <c r="BF722" s="372"/>
      <c r="BG722" s="372"/>
      <c r="BH722" s="372"/>
      <c r="BI722" s="372"/>
      <c r="BJ722" s="372"/>
      <c r="BK722" s="372"/>
      <c r="BL722" s="372"/>
      <c r="BM722" s="372"/>
      <c r="BN722" s="372"/>
      <c r="BO722" s="372"/>
      <c r="BP722" s="372"/>
      <c r="BQ722" s="372"/>
      <c r="BR722" s="372"/>
      <c r="BS722" s="372"/>
      <c r="BT722" s="372"/>
      <c r="BU722" s="372"/>
      <c r="BV722" s="372"/>
      <c r="BW722" s="372"/>
      <c r="BX722" s="372"/>
      <c r="BY722" s="372"/>
      <c r="BZ722" s="372"/>
      <c r="CA722" s="372"/>
      <c r="CB722" s="372"/>
      <c r="CC722" s="372"/>
      <c r="CD722" s="372"/>
      <c r="CE722" s="372"/>
      <c r="CF722" s="372"/>
      <c r="CG722" s="372"/>
      <c r="CH722" s="372"/>
      <c r="CI722" s="372"/>
      <c r="CJ722" s="372"/>
      <c r="CK722" s="372"/>
      <c r="CL722" s="372"/>
      <c r="CM722" s="372"/>
      <c r="CN722" s="372"/>
      <c r="CO722" s="372"/>
      <c r="CP722" s="372"/>
      <c r="CQ722" s="372"/>
      <c r="CR722" s="372"/>
      <c r="CS722" s="372"/>
      <c r="CT722" s="372"/>
      <c r="CU722" s="372"/>
      <c r="CV722" s="372"/>
      <c r="CW722" s="372"/>
      <c r="CX722" s="372"/>
      <c r="CY722" s="372"/>
      <c r="CZ722" s="372"/>
    </row>
    <row r="723" ht="25.15" customHeight="true" x14ac:dyDescent="0.2">
      <c r="C723" s="814"/>
      <c r="D723" s="814"/>
      <c r="E723" s="201"/>
      <c r="F723" s="201"/>
      <c r="G723" s="201"/>
      <c r="H723" s="814"/>
      <c r="I723" s="814"/>
      <c r="J723" s="201"/>
      <c r="K723" s="201"/>
      <c r="L723" s="201"/>
      <c r="M723" s="814"/>
      <c r="N723" s="814"/>
      <c r="O723" s="201"/>
      <c r="P723" s="201"/>
      <c r="Q723" s="201"/>
      <c r="BA723" s="372"/>
      <c r="BB723" s="449"/>
      <c r="BC723" s="372"/>
      <c r="BD723" s="372"/>
      <c r="BE723" s="372"/>
      <c r="BF723" s="372"/>
      <c r="BG723" s="372"/>
      <c r="BH723" s="372"/>
      <c r="BI723" s="372"/>
      <c r="BJ723" s="372"/>
      <c r="BK723" s="372"/>
      <c r="BL723" s="372"/>
      <c r="BM723" s="372"/>
      <c r="BN723" s="372"/>
      <c r="BO723" s="372"/>
      <c r="BP723" s="372"/>
      <c r="BQ723" s="372"/>
      <c r="BR723" s="372"/>
      <c r="BS723" s="372"/>
      <c r="BT723" s="372"/>
      <c r="BU723" s="372"/>
      <c r="BV723" s="372"/>
      <c r="BW723" s="372"/>
      <c r="BX723" s="372"/>
      <c r="BY723" s="372"/>
      <c r="BZ723" s="372"/>
      <c r="CA723" s="372"/>
      <c r="CB723" s="372"/>
      <c r="CC723" s="372"/>
      <c r="CD723" s="372"/>
      <c r="CE723" s="372"/>
      <c r="CF723" s="372"/>
      <c r="CG723" s="372"/>
      <c r="CH723" s="372"/>
      <c r="CI723" s="372"/>
      <c r="CJ723" s="372"/>
      <c r="CK723" s="372"/>
      <c r="CL723" s="372"/>
      <c r="CM723" s="372"/>
      <c r="CN723" s="372"/>
      <c r="CO723" s="372"/>
      <c r="CP723" s="372"/>
      <c r="CQ723" s="372"/>
      <c r="CR723" s="372"/>
      <c r="CS723" s="372"/>
      <c r="CT723" s="372"/>
      <c r="CU723" s="372"/>
      <c r="CV723" s="372"/>
      <c r="CW723" s="372"/>
      <c r="CX723" s="372"/>
      <c r="CY723" s="372"/>
      <c r="CZ723" s="372"/>
    </row>
    <row r="724" ht="25.15" customHeight="true" x14ac:dyDescent="0.2">
      <c r="C724" s="814"/>
      <c r="D724" s="814"/>
      <c r="E724" s="201"/>
      <c r="F724" s="201"/>
      <c r="G724" s="201"/>
      <c r="H724" s="814"/>
      <c r="I724" s="814"/>
      <c r="J724" s="201"/>
      <c r="K724" s="201"/>
      <c r="L724" s="201"/>
      <c r="M724" s="814"/>
      <c r="N724" s="814"/>
      <c r="O724" s="201"/>
      <c r="P724" s="201"/>
      <c r="Q724" s="201"/>
      <c r="BA724" s="372"/>
      <c r="BB724" s="449"/>
      <c r="BC724" s="372"/>
      <c r="BD724" s="372"/>
      <c r="BE724" s="372"/>
      <c r="BF724" s="372"/>
      <c r="BG724" s="372"/>
      <c r="BH724" s="372"/>
      <c r="BI724" s="372"/>
      <c r="BJ724" s="372"/>
      <c r="BK724" s="372"/>
      <c r="BL724" s="372"/>
      <c r="BM724" s="372"/>
      <c r="BN724" s="372"/>
      <c r="BO724" s="372"/>
      <c r="BP724" s="372"/>
      <c r="BQ724" s="372"/>
      <c r="BR724" s="372"/>
      <c r="BS724" s="372"/>
      <c r="BT724" s="372"/>
      <c r="BU724" s="372"/>
      <c r="BV724" s="372"/>
      <c r="BW724" s="372"/>
      <c r="BX724" s="372"/>
      <c r="BY724" s="372"/>
      <c r="BZ724" s="372"/>
      <c r="CA724" s="372"/>
      <c r="CB724" s="372"/>
      <c r="CC724" s="372"/>
      <c r="CD724" s="372"/>
      <c r="CE724" s="372"/>
      <c r="CF724" s="372"/>
      <c r="CG724" s="372"/>
      <c r="CH724" s="372"/>
      <c r="CI724" s="372"/>
      <c r="CJ724" s="372"/>
      <c r="CK724" s="372"/>
      <c r="CL724" s="372"/>
      <c r="CM724" s="372"/>
      <c r="CN724" s="372"/>
      <c r="CO724" s="372"/>
      <c r="CP724" s="372"/>
      <c r="CQ724" s="372"/>
      <c r="CR724" s="372"/>
      <c r="CS724" s="372"/>
      <c r="CT724" s="372"/>
      <c r="CU724" s="372"/>
      <c r="CV724" s="372"/>
      <c r="CW724" s="372"/>
      <c r="CX724" s="372"/>
      <c r="CY724" s="372"/>
      <c r="CZ724" s="372"/>
    </row>
    <row r="725" ht="25.15" customHeight="true" x14ac:dyDescent="0.2">
      <c r="C725" s="814"/>
      <c r="D725" s="814"/>
      <c r="E725" s="201"/>
      <c r="F725" s="201"/>
      <c r="G725" s="201"/>
      <c r="H725" s="814"/>
      <c r="I725" s="814"/>
      <c r="J725" s="201"/>
      <c r="K725" s="201"/>
      <c r="L725" s="201"/>
      <c r="M725" s="814"/>
      <c r="N725" s="814"/>
      <c r="O725" s="201"/>
      <c r="P725" s="201"/>
      <c r="Q725" s="201"/>
      <c r="BA725" s="372"/>
      <c r="BB725" s="449"/>
      <c r="BC725" s="372"/>
      <c r="BD725" s="372"/>
      <c r="BE725" s="372"/>
      <c r="BF725" s="372"/>
      <c r="BG725" s="372"/>
      <c r="BH725" s="372"/>
      <c r="BI725" s="372"/>
      <c r="BJ725" s="372"/>
      <c r="BK725" s="372"/>
      <c r="BL725" s="372"/>
      <c r="BM725" s="372"/>
      <c r="BN725" s="372"/>
      <c r="BO725" s="372"/>
      <c r="BP725" s="372"/>
      <c r="BQ725" s="372"/>
      <c r="BR725" s="372"/>
      <c r="BS725" s="372"/>
      <c r="BT725" s="372"/>
      <c r="BU725" s="372"/>
      <c r="BV725" s="372"/>
      <c r="BW725" s="372"/>
      <c r="BX725" s="372"/>
      <c r="BY725" s="372"/>
      <c r="BZ725" s="372"/>
      <c r="CA725" s="372"/>
      <c r="CB725" s="372"/>
      <c r="CC725" s="372"/>
      <c r="CD725" s="372"/>
      <c r="CE725" s="372"/>
      <c r="CF725" s="372"/>
      <c r="CG725" s="372"/>
      <c r="CH725" s="372"/>
      <c r="CI725" s="372"/>
      <c r="CJ725" s="372"/>
      <c r="CK725" s="372"/>
      <c r="CL725" s="372"/>
      <c r="CM725" s="372"/>
      <c r="CN725" s="372"/>
      <c r="CO725" s="372"/>
      <c r="CP725" s="372"/>
      <c r="CQ725" s="372"/>
      <c r="CR725" s="372"/>
      <c r="CS725" s="372"/>
      <c r="CT725" s="372"/>
      <c r="CU725" s="372"/>
      <c r="CV725" s="372"/>
      <c r="CW725" s="372"/>
      <c r="CX725" s="372"/>
      <c r="CY725" s="372"/>
      <c r="CZ725" s="372"/>
    </row>
    <row r="726" ht="25.15" customHeight="true" x14ac:dyDescent="0.2">
      <c r="C726" s="814"/>
      <c r="D726" s="814"/>
      <c r="E726" s="201"/>
      <c r="F726" s="201"/>
      <c r="G726" s="201"/>
      <c r="H726" s="814"/>
      <c r="I726" s="814"/>
      <c r="J726" s="201"/>
      <c r="K726" s="201"/>
      <c r="L726" s="201"/>
      <c r="M726" s="814"/>
      <c r="N726" s="814"/>
      <c r="O726" s="201"/>
      <c r="P726" s="201"/>
      <c r="Q726" s="201"/>
      <c r="BA726" s="372"/>
      <c r="BB726" s="449"/>
      <c r="BC726" s="372"/>
      <c r="BD726" s="372"/>
      <c r="BE726" s="372"/>
      <c r="BF726" s="372"/>
      <c r="BG726" s="372"/>
      <c r="BH726" s="372"/>
      <c r="BI726" s="372"/>
      <c r="BJ726" s="372"/>
      <c r="BK726" s="372"/>
      <c r="BL726" s="372"/>
      <c r="BM726" s="372"/>
      <c r="BN726" s="372"/>
      <c r="BO726" s="372"/>
      <c r="BP726" s="372"/>
      <c r="BQ726" s="372"/>
      <c r="BR726" s="372"/>
      <c r="BS726" s="372"/>
      <c r="BT726" s="372"/>
      <c r="BU726" s="372"/>
      <c r="BV726" s="372"/>
      <c r="BW726" s="372"/>
      <c r="BX726" s="372"/>
      <c r="BY726" s="372"/>
      <c r="BZ726" s="372"/>
      <c r="CA726" s="372"/>
      <c r="CB726" s="372"/>
      <c r="CC726" s="372"/>
      <c r="CD726" s="372"/>
      <c r="CE726" s="372"/>
      <c r="CF726" s="372"/>
      <c r="CG726" s="372"/>
      <c r="CH726" s="372"/>
      <c r="CI726" s="372"/>
      <c r="CJ726" s="372"/>
      <c r="CK726" s="372"/>
      <c r="CL726" s="372"/>
      <c r="CM726" s="372"/>
      <c r="CN726" s="372"/>
      <c r="CO726" s="372"/>
      <c r="CP726" s="372"/>
      <c r="CQ726" s="372"/>
      <c r="CR726" s="372"/>
      <c r="CS726" s="372"/>
      <c r="CT726" s="372"/>
      <c r="CU726" s="372"/>
      <c r="CV726" s="372"/>
      <c r="CW726" s="372"/>
      <c r="CX726" s="372"/>
      <c r="CY726" s="372"/>
      <c r="CZ726" s="372"/>
    </row>
    <row r="727" ht="25.15" customHeight="true" x14ac:dyDescent="0.2">
      <c r="C727" s="814"/>
      <c r="D727" s="814"/>
      <c r="E727" s="201"/>
      <c r="F727" s="201"/>
      <c r="G727" s="201"/>
      <c r="H727" s="814"/>
      <c r="I727" s="814"/>
      <c r="J727" s="201"/>
      <c r="K727" s="201"/>
      <c r="L727" s="201"/>
      <c r="M727" s="814"/>
      <c r="N727" s="814"/>
      <c r="O727" s="201"/>
      <c r="P727" s="201"/>
      <c r="Q727" s="201"/>
      <c r="BA727" s="372"/>
      <c r="BB727" s="449"/>
      <c r="BC727" s="372"/>
      <c r="BD727" s="372"/>
      <c r="BE727" s="372"/>
      <c r="BF727" s="372"/>
      <c r="BG727" s="372"/>
      <c r="BH727" s="372"/>
      <c r="BI727" s="372"/>
      <c r="BJ727" s="372"/>
      <c r="BK727" s="372"/>
      <c r="BL727" s="372"/>
      <c r="BM727" s="372"/>
      <c r="BN727" s="372"/>
      <c r="BO727" s="372"/>
      <c r="BP727" s="372"/>
      <c r="BQ727" s="372"/>
      <c r="BR727" s="372"/>
      <c r="BS727" s="372"/>
      <c r="BT727" s="372"/>
      <c r="BU727" s="372"/>
      <c r="BV727" s="372"/>
      <c r="BW727" s="372"/>
      <c r="BX727" s="372"/>
      <c r="BY727" s="372"/>
      <c r="BZ727" s="372"/>
      <c r="CA727" s="372"/>
      <c r="CB727" s="372"/>
      <c r="CC727" s="372"/>
      <c r="CD727" s="372"/>
      <c r="CE727" s="372"/>
      <c r="CF727" s="372"/>
      <c r="CG727" s="372"/>
      <c r="CH727" s="372"/>
      <c r="CI727" s="372"/>
      <c r="CJ727" s="372"/>
      <c r="CK727" s="372"/>
      <c r="CL727" s="372"/>
      <c r="CM727" s="372"/>
      <c r="CN727" s="372"/>
      <c r="CO727" s="372"/>
      <c r="CP727" s="372"/>
      <c r="CQ727" s="372"/>
      <c r="CR727" s="372"/>
      <c r="CS727" s="372"/>
      <c r="CT727" s="372"/>
      <c r="CU727" s="372"/>
      <c r="CV727" s="372"/>
      <c r="CW727" s="372"/>
      <c r="CX727" s="372"/>
      <c r="CY727" s="372"/>
      <c r="CZ727" s="372"/>
    </row>
    <row r="728" ht="25.15" customHeight="true" x14ac:dyDescent="0.2">
      <c r="C728" s="814"/>
      <c r="D728" s="814"/>
      <c r="E728" s="201"/>
      <c r="F728" s="201"/>
      <c r="G728" s="201"/>
      <c r="H728" s="814"/>
      <c r="I728" s="814"/>
      <c r="J728" s="201"/>
      <c r="K728" s="201"/>
      <c r="L728" s="201"/>
      <c r="M728" s="814"/>
      <c r="N728" s="814"/>
      <c r="O728" s="201"/>
      <c r="P728" s="201"/>
      <c r="Q728" s="201"/>
      <c r="BA728" s="372"/>
      <c r="BB728" s="449"/>
      <c r="BC728" s="372"/>
      <c r="BD728" s="372"/>
      <c r="BE728" s="372"/>
      <c r="BF728" s="372"/>
      <c r="BG728" s="372"/>
      <c r="BH728" s="372"/>
      <c r="BI728" s="372"/>
      <c r="BJ728" s="372"/>
      <c r="BK728" s="372"/>
      <c r="BL728" s="372"/>
      <c r="BM728" s="372"/>
      <c r="BN728" s="372"/>
      <c r="BO728" s="372"/>
      <c r="BP728" s="372"/>
      <c r="BQ728" s="372"/>
      <c r="BR728" s="372"/>
      <c r="BS728" s="372"/>
      <c r="BT728" s="372"/>
      <c r="BU728" s="372"/>
      <c r="BV728" s="372"/>
      <c r="BW728" s="372"/>
      <c r="BX728" s="372"/>
      <c r="BY728" s="372"/>
      <c r="BZ728" s="372"/>
      <c r="CA728" s="372"/>
      <c r="CB728" s="372"/>
      <c r="CC728" s="372"/>
      <c r="CD728" s="372"/>
      <c r="CE728" s="372"/>
      <c r="CF728" s="372"/>
      <c r="CG728" s="372"/>
      <c r="CH728" s="372"/>
      <c r="CI728" s="372"/>
      <c r="CJ728" s="372"/>
      <c r="CK728" s="372"/>
      <c r="CL728" s="372"/>
      <c r="CM728" s="372"/>
      <c r="CN728" s="372"/>
      <c r="CO728" s="372"/>
      <c r="CP728" s="372"/>
      <c r="CQ728" s="372"/>
      <c r="CR728" s="372"/>
      <c r="CS728" s="372"/>
      <c r="CT728" s="372"/>
      <c r="CU728" s="372"/>
      <c r="CV728" s="372"/>
      <c r="CW728" s="372"/>
      <c r="CX728" s="372"/>
      <c r="CY728" s="372"/>
      <c r="CZ728" s="372"/>
    </row>
    <row r="729" ht="25.15" customHeight="true" x14ac:dyDescent="0.2">
      <c r="C729" s="814"/>
      <c r="D729" s="814"/>
      <c r="E729" s="201"/>
      <c r="F729" s="201"/>
      <c r="G729" s="201"/>
      <c r="H729" s="814"/>
      <c r="I729" s="814"/>
      <c r="J729" s="201"/>
      <c r="K729" s="201"/>
      <c r="L729" s="201"/>
      <c r="M729" s="814"/>
      <c r="N729" s="814"/>
      <c r="O729" s="201"/>
      <c r="P729" s="201"/>
      <c r="Q729" s="201"/>
      <c r="BA729" s="372"/>
      <c r="BB729" s="449"/>
      <c r="BC729" s="372"/>
      <c r="BD729" s="372"/>
      <c r="BE729" s="372"/>
      <c r="BF729" s="372"/>
      <c r="BG729" s="372"/>
      <c r="BH729" s="372"/>
      <c r="BI729" s="372"/>
      <c r="BJ729" s="372"/>
      <c r="BK729" s="372"/>
      <c r="BL729" s="372"/>
      <c r="BM729" s="372"/>
      <c r="BN729" s="372"/>
      <c r="BO729" s="372"/>
      <c r="BP729" s="372"/>
      <c r="BQ729" s="372"/>
      <c r="BR729" s="372"/>
      <c r="BS729" s="372"/>
      <c r="BT729" s="372"/>
      <c r="BU729" s="372"/>
      <c r="BV729" s="372"/>
      <c r="BW729" s="372"/>
      <c r="BX729" s="372"/>
      <c r="BY729" s="372"/>
      <c r="BZ729" s="372"/>
      <c r="CA729" s="372"/>
      <c r="CB729" s="372"/>
      <c r="CC729" s="372"/>
      <c r="CD729" s="372"/>
      <c r="CE729" s="372"/>
      <c r="CF729" s="372"/>
      <c r="CG729" s="372"/>
      <c r="CH729" s="372"/>
      <c r="CI729" s="372"/>
      <c r="CJ729" s="372"/>
      <c r="CK729" s="372"/>
      <c r="CL729" s="372"/>
      <c r="CM729" s="372"/>
      <c r="CN729" s="372"/>
      <c r="CO729" s="372"/>
      <c r="CP729" s="372"/>
      <c r="CQ729" s="372"/>
      <c r="CR729" s="372"/>
      <c r="CS729" s="372"/>
      <c r="CT729" s="372"/>
      <c r="CU729" s="372"/>
      <c r="CV729" s="372"/>
      <c r="CW729" s="372"/>
      <c r="CX729" s="372"/>
      <c r="CY729" s="372"/>
      <c r="CZ729" s="372"/>
    </row>
    <row r="730" ht="25.15" customHeight="true" x14ac:dyDescent="0.2">
      <c r="C730" s="814"/>
      <c r="D730" s="814"/>
      <c r="E730" s="201"/>
      <c r="F730" s="201"/>
      <c r="G730" s="201"/>
      <c r="H730" s="814"/>
      <c r="I730" s="814"/>
      <c r="J730" s="201"/>
      <c r="K730" s="201"/>
      <c r="L730" s="201"/>
      <c r="M730" s="814"/>
      <c r="N730" s="814"/>
      <c r="O730" s="201"/>
      <c r="P730" s="201"/>
      <c r="Q730" s="201"/>
      <c r="BA730" s="372"/>
      <c r="BB730" s="449"/>
      <c r="BC730" s="372"/>
      <c r="BD730" s="372"/>
      <c r="BE730" s="372"/>
      <c r="BF730" s="372"/>
      <c r="BG730" s="372"/>
      <c r="BH730" s="372"/>
      <c r="BI730" s="372"/>
      <c r="BJ730" s="372"/>
      <c r="BK730" s="372"/>
      <c r="BL730" s="372"/>
      <c r="BM730" s="372"/>
      <c r="BN730" s="372"/>
      <c r="BO730" s="372"/>
      <c r="BP730" s="372"/>
      <c r="BQ730" s="372"/>
      <c r="BR730" s="372"/>
      <c r="BS730" s="372"/>
      <c r="BT730" s="372"/>
      <c r="BU730" s="372"/>
      <c r="BV730" s="372"/>
      <c r="BW730" s="372"/>
      <c r="BX730" s="372"/>
      <c r="BY730" s="372"/>
      <c r="BZ730" s="372"/>
      <c r="CA730" s="372"/>
      <c r="CB730" s="372"/>
      <c r="CC730" s="372"/>
      <c r="CD730" s="372"/>
      <c r="CE730" s="372"/>
      <c r="CF730" s="372"/>
      <c r="CG730" s="372"/>
      <c r="CH730" s="372"/>
      <c r="CI730" s="372"/>
      <c r="CJ730" s="372"/>
      <c r="CK730" s="372"/>
      <c r="CL730" s="372"/>
      <c r="CM730" s="372"/>
      <c r="CN730" s="372"/>
      <c r="CO730" s="372"/>
      <c r="CP730" s="372"/>
      <c r="CQ730" s="372"/>
      <c r="CR730" s="372"/>
      <c r="CS730" s="372"/>
      <c r="CT730" s="372"/>
      <c r="CU730" s="372"/>
      <c r="CV730" s="372"/>
      <c r="CW730" s="372"/>
      <c r="CX730" s="372"/>
      <c r="CY730" s="372"/>
      <c r="CZ730" s="372"/>
    </row>
    <row r="731" ht="25.15" customHeight="true" x14ac:dyDescent="0.2">
      <c r="C731" s="814"/>
      <c r="D731" s="814"/>
      <c r="E731" s="201"/>
      <c r="F731" s="201"/>
      <c r="G731" s="201"/>
      <c r="H731" s="814"/>
      <c r="I731" s="814"/>
      <c r="J731" s="201"/>
      <c r="K731" s="201"/>
      <c r="L731" s="201"/>
      <c r="M731" s="814"/>
      <c r="N731" s="814"/>
      <c r="O731" s="201"/>
      <c r="P731" s="201"/>
      <c r="Q731" s="201"/>
      <c r="BA731" s="372"/>
      <c r="BB731" s="449"/>
      <c r="BC731" s="372"/>
      <c r="BD731" s="372"/>
      <c r="BE731" s="372"/>
      <c r="BF731" s="372"/>
      <c r="BG731" s="372"/>
      <c r="BH731" s="372"/>
      <c r="BI731" s="372"/>
      <c r="BJ731" s="372"/>
      <c r="BK731" s="372"/>
      <c r="BL731" s="372"/>
      <c r="BM731" s="372"/>
      <c r="BN731" s="372"/>
      <c r="BO731" s="372"/>
      <c r="BP731" s="372"/>
      <c r="BQ731" s="372"/>
      <c r="BR731" s="372"/>
      <c r="BS731" s="372"/>
      <c r="BT731" s="372"/>
      <c r="BU731" s="372"/>
      <c r="BV731" s="372"/>
      <c r="BW731" s="372"/>
      <c r="BX731" s="372"/>
      <c r="BY731" s="372"/>
      <c r="BZ731" s="372"/>
      <c r="CA731" s="372"/>
      <c r="CB731" s="372"/>
      <c r="CC731" s="372"/>
      <c r="CD731" s="372"/>
      <c r="CE731" s="372"/>
      <c r="CF731" s="372"/>
      <c r="CG731" s="372"/>
      <c r="CH731" s="372"/>
      <c r="CI731" s="372"/>
      <c r="CJ731" s="372"/>
      <c r="CK731" s="372"/>
      <c r="CL731" s="372"/>
      <c r="CM731" s="372"/>
      <c r="CN731" s="372"/>
      <c r="CO731" s="372"/>
      <c r="CP731" s="372"/>
      <c r="CQ731" s="372"/>
      <c r="CR731" s="372"/>
      <c r="CS731" s="372"/>
      <c r="CT731" s="372"/>
      <c r="CU731" s="372"/>
      <c r="CV731" s="372"/>
      <c r="CW731" s="372"/>
      <c r="CX731" s="372"/>
      <c r="CY731" s="372"/>
      <c r="CZ731" s="372"/>
    </row>
    <row r="732" ht="25.15" customHeight="true" x14ac:dyDescent="0.2">
      <c r="C732" s="814"/>
      <c r="D732" s="814"/>
      <c r="E732" s="201"/>
      <c r="F732" s="201"/>
      <c r="G732" s="201"/>
      <c r="H732" s="814"/>
      <c r="I732" s="814"/>
      <c r="J732" s="201"/>
      <c r="K732" s="201"/>
      <c r="L732" s="201"/>
      <c r="M732" s="814"/>
      <c r="N732" s="814"/>
      <c r="O732" s="201"/>
      <c r="P732" s="201"/>
      <c r="Q732" s="201"/>
      <c r="BA732" s="372"/>
      <c r="BB732" s="449"/>
      <c r="BC732" s="372"/>
      <c r="BD732" s="372"/>
      <c r="BE732" s="372"/>
      <c r="BF732" s="372"/>
      <c r="BG732" s="372"/>
      <c r="BH732" s="372"/>
      <c r="BI732" s="372"/>
      <c r="BJ732" s="372"/>
      <c r="BK732" s="372"/>
      <c r="BL732" s="372"/>
      <c r="BM732" s="372"/>
      <c r="BN732" s="372"/>
      <c r="BO732" s="372"/>
      <c r="BP732" s="372"/>
      <c r="BQ732" s="372"/>
      <c r="BR732" s="372"/>
      <c r="BS732" s="372"/>
      <c r="BT732" s="372"/>
      <c r="BU732" s="372"/>
      <c r="BV732" s="372"/>
      <c r="BW732" s="372"/>
      <c r="BX732" s="372"/>
      <c r="BY732" s="372"/>
      <c r="BZ732" s="372"/>
      <c r="CA732" s="372"/>
      <c r="CB732" s="372"/>
      <c r="CC732" s="372"/>
      <c r="CD732" s="372"/>
      <c r="CE732" s="372"/>
      <c r="CF732" s="372"/>
      <c r="CG732" s="372"/>
      <c r="CH732" s="372"/>
      <c r="CI732" s="372"/>
      <c r="CJ732" s="372"/>
      <c r="CK732" s="372"/>
      <c r="CL732" s="372"/>
      <c r="CM732" s="372"/>
      <c r="CN732" s="372"/>
      <c r="CO732" s="372"/>
      <c r="CP732" s="372"/>
      <c r="CQ732" s="372"/>
      <c r="CR732" s="372"/>
      <c r="CS732" s="372"/>
      <c r="CT732" s="372"/>
      <c r="CU732" s="372"/>
      <c r="CV732" s="372"/>
      <c r="CW732" s="372"/>
      <c r="CX732" s="372"/>
      <c r="CY732" s="372"/>
      <c r="CZ732" s="372"/>
    </row>
    <row r="733" ht="25.15" customHeight="true" x14ac:dyDescent="0.2">
      <c r="C733" s="814"/>
      <c r="D733" s="814"/>
      <c r="E733" s="201"/>
      <c r="F733" s="201"/>
      <c r="G733" s="201"/>
      <c r="H733" s="814"/>
      <c r="I733" s="814"/>
      <c r="J733" s="201"/>
      <c r="K733" s="201"/>
      <c r="L733" s="201"/>
      <c r="M733" s="814"/>
      <c r="N733" s="814"/>
      <c r="O733" s="201"/>
      <c r="P733" s="201"/>
      <c r="Q733" s="201"/>
      <c r="BA733" s="372"/>
      <c r="BB733" s="449"/>
      <c r="BC733" s="372"/>
      <c r="BD733" s="372"/>
      <c r="BE733" s="372"/>
      <c r="BF733" s="372"/>
      <c r="BG733" s="372"/>
      <c r="BH733" s="372"/>
      <c r="BI733" s="372"/>
      <c r="BJ733" s="372"/>
      <c r="BK733" s="372"/>
      <c r="BL733" s="372"/>
      <c r="BM733" s="372"/>
      <c r="BN733" s="372"/>
      <c r="BO733" s="372"/>
      <c r="BP733" s="372"/>
      <c r="BQ733" s="372"/>
      <c r="BR733" s="372"/>
      <c r="BS733" s="372"/>
      <c r="BT733" s="372"/>
      <c r="BU733" s="372"/>
      <c r="BV733" s="372"/>
      <c r="BW733" s="372"/>
      <c r="BX733" s="372"/>
      <c r="BY733" s="372"/>
      <c r="BZ733" s="372"/>
      <c r="CA733" s="372"/>
      <c r="CB733" s="372"/>
      <c r="CC733" s="372"/>
      <c r="CD733" s="372"/>
      <c r="CE733" s="372"/>
      <c r="CF733" s="372"/>
      <c r="CG733" s="372"/>
      <c r="CH733" s="372"/>
      <c r="CI733" s="372"/>
      <c r="CJ733" s="372"/>
      <c r="CK733" s="372"/>
      <c r="CL733" s="372"/>
      <c r="CM733" s="372"/>
      <c r="CN733" s="372"/>
      <c r="CO733" s="372"/>
      <c r="CP733" s="372"/>
      <c r="CQ733" s="372"/>
      <c r="CR733" s="372"/>
      <c r="CS733" s="372"/>
      <c r="CT733" s="372"/>
      <c r="CU733" s="372"/>
      <c r="CV733" s="372"/>
      <c r="CW733" s="372"/>
      <c r="CX733" s="372"/>
      <c r="CY733" s="372"/>
      <c r="CZ733" s="372"/>
    </row>
    <row r="734" ht="25.15" customHeight="true" x14ac:dyDescent="0.2">
      <c r="C734" s="814"/>
      <c r="D734" s="814"/>
      <c r="E734" s="201"/>
      <c r="F734" s="201"/>
      <c r="G734" s="201"/>
      <c r="H734" s="814"/>
      <c r="I734" s="814"/>
      <c r="J734" s="201"/>
      <c r="K734" s="201"/>
      <c r="L734" s="201"/>
      <c r="M734" s="814"/>
      <c r="N734" s="814"/>
      <c r="O734" s="201"/>
      <c r="P734" s="201"/>
      <c r="Q734" s="201"/>
      <c r="BA734" s="372"/>
      <c r="BB734" s="449"/>
      <c r="BC734" s="372"/>
      <c r="BD734" s="372"/>
      <c r="BE734" s="372"/>
      <c r="BF734" s="372"/>
      <c r="BG734" s="372"/>
      <c r="BH734" s="372"/>
      <c r="BI734" s="372"/>
      <c r="BJ734" s="372"/>
      <c r="BK734" s="372"/>
      <c r="BL734" s="372"/>
      <c r="BM734" s="372"/>
      <c r="BN734" s="372"/>
      <c r="BO734" s="372"/>
      <c r="BP734" s="372"/>
      <c r="BQ734" s="372"/>
      <c r="BR734" s="372"/>
      <c r="BS734" s="372"/>
      <c r="BT734" s="372"/>
      <c r="BU734" s="372"/>
      <c r="BV734" s="372"/>
      <c r="BW734" s="372"/>
      <c r="BX734" s="372"/>
      <c r="BY734" s="372"/>
      <c r="BZ734" s="372"/>
      <c r="CA734" s="372"/>
      <c r="CB734" s="372"/>
      <c r="CC734" s="372"/>
      <c r="CD734" s="372"/>
      <c r="CE734" s="372"/>
      <c r="CF734" s="372"/>
      <c r="CG734" s="372"/>
      <c r="CH734" s="372"/>
      <c r="CI734" s="372"/>
      <c r="CJ734" s="372"/>
      <c r="CK734" s="372"/>
      <c r="CL734" s="372"/>
      <c r="CM734" s="372"/>
      <c r="CN734" s="372"/>
      <c r="CO734" s="372"/>
      <c r="CP734" s="372"/>
      <c r="CQ734" s="372"/>
      <c r="CR734" s="372"/>
      <c r="CS734" s="372"/>
      <c r="CT734" s="372"/>
      <c r="CU734" s="372"/>
      <c r="CV734" s="372"/>
      <c r="CW734" s="372"/>
      <c r="CX734" s="372"/>
      <c r="CY734" s="372"/>
      <c r="CZ734" s="372"/>
    </row>
    <row r="735" ht="25.15" customHeight="true" x14ac:dyDescent="0.2">
      <c r="C735" s="814"/>
      <c r="D735" s="814"/>
      <c r="E735" s="201"/>
      <c r="F735" s="201"/>
      <c r="G735" s="201"/>
      <c r="H735" s="814"/>
      <c r="I735" s="814"/>
      <c r="J735" s="201"/>
      <c r="K735" s="201"/>
      <c r="L735" s="201"/>
      <c r="M735" s="814"/>
      <c r="N735" s="814"/>
      <c r="O735" s="201"/>
      <c r="P735" s="201"/>
      <c r="Q735" s="201"/>
      <c r="BA735" s="372"/>
      <c r="BB735" s="449"/>
      <c r="BC735" s="372"/>
      <c r="BD735" s="372"/>
      <c r="BE735" s="372"/>
      <c r="BF735" s="372"/>
      <c r="BG735" s="372"/>
      <c r="BH735" s="372"/>
      <c r="BI735" s="372"/>
      <c r="BJ735" s="372"/>
      <c r="BK735" s="372"/>
      <c r="BL735" s="372"/>
      <c r="BM735" s="372"/>
      <c r="BN735" s="372"/>
      <c r="BO735" s="372"/>
      <c r="BP735" s="372"/>
      <c r="BQ735" s="372"/>
      <c r="BR735" s="372"/>
      <c r="BS735" s="372"/>
      <c r="BT735" s="372"/>
      <c r="BU735" s="372"/>
      <c r="BV735" s="372"/>
      <c r="BW735" s="372"/>
      <c r="BX735" s="372"/>
      <c r="BY735" s="372"/>
      <c r="BZ735" s="372"/>
      <c r="CA735" s="372"/>
      <c r="CB735" s="372"/>
      <c r="CC735" s="372"/>
      <c r="CD735" s="372"/>
      <c r="CE735" s="372"/>
      <c r="CF735" s="372"/>
      <c r="CG735" s="372"/>
      <c r="CH735" s="372"/>
      <c r="CI735" s="372"/>
      <c r="CJ735" s="372"/>
      <c r="CK735" s="372"/>
      <c r="CL735" s="372"/>
      <c r="CM735" s="372"/>
      <c r="CN735" s="372"/>
      <c r="CO735" s="372"/>
      <c r="CP735" s="372"/>
      <c r="CQ735" s="372"/>
      <c r="CR735" s="372"/>
      <c r="CS735" s="372"/>
      <c r="CT735" s="372"/>
      <c r="CU735" s="372"/>
      <c r="CV735" s="372"/>
      <c r="CW735" s="372"/>
      <c r="CX735" s="372"/>
      <c r="CY735" s="372"/>
      <c r="CZ735" s="372"/>
    </row>
    <row r="736" ht="25.15" customHeight="true" x14ac:dyDescent="0.2">
      <c r="C736" s="814"/>
      <c r="D736" s="814"/>
      <c r="E736" s="201"/>
      <c r="F736" s="201"/>
      <c r="G736" s="201"/>
      <c r="H736" s="814"/>
      <c r="I736" s="814"/>
      <c r="J736" s="201"/>
      <c r="K736" s="201"/>
      <c r="L736" s="201"/>
      <c r="M736" s="814"/>
      <c r="N736" s="814"/>
      <c r="O736" s="201"/>
      <c r="P736" s="201"/>
      <c r="Q736" s="201"/>
      <c r="BA736" s="372"/>
      <c r="BB736" s="449"/>
      <c r="BC736" s="372"/>
      <c r="BD736" s="372"/>
      <c r="BE736" s="372"/>
      <c r="BF736" s="372"/>
      <c r="BG736" s="372"/>
      <c r="BH736" s="372"/>
      <c r="BI736" s="372"/>
      <c r="BJ736" s="372"/>
      <c r="BK736" s="372"/>
      <c r="BL736" s="372"/>
      <c r="BM736" s="372"/>
      <c r="BN736" s="372"/>
      <c r="BO736" s="372"/>
      <c r="BP736" s="372"/>
      <c r="BQ736" s="372"/>
      <c r="BR736" s="372"/>
      <c r="BS736" s="372"/>
      <c r="BT736" s="372"/>
      <c r="BU736" s="372"/>
      <c r="BV736" s="372"/>
      <c r="BW736" s="372"/>
      <c r="BX736" s="372"/>
      <c r="BY736" s="372"/>
      <c r="BZ736" s="372"/>
      <c r="CA736" s="372"/>
      <c r="CB736" s="372"/>
      <c r="CC736" s="372"/>
      <c r="CD736" s="372"/>
      <c r="CE736" s="372"/>
      <c r="CF736" s="372"/>
      <c r="CG736" s="372"/>
      <c r="CH736" s="372"/>
      <c r="CI736" s="372"/>
      <c r="CJ736" s="372"/>
      <c r="CK736" s="372"/>
      <c r="CL736" s="372"/>
      <c r="CM736" s="372"/>
      <c r="CN736" s="372"/>
      <c r="CO736" s="372"/>
      <c r="CP736" s="372"/>
      <c r="CQ736" s="372"/>
      <c r="CR736" s="372"/>
      <c r="CS736" s="372"/>
      <c r="CT736" s="372"/>
      <c r="CU736" s="372"/>
      <c r="CV736" s="372"/>
      <c r="CW736" s="372"/>
      <c r="CX736" s="372"/>
      <c r="CY736" s="372"/>
      <c r="CZ736" s="372"/>
    </row>
    <row r="737" ht="25.15" customHeight="true" x14ac:dyDescent="0.2">
      <c r="C737" s="814"/>
      <c r="D737" s="814"/>
      <c r="E737" s="201"/>
      <c r="F737" s="201"/>
      <c r="G737" s="201"/>
      <c r="H737" s="814"/>
      <c r="I737" s="814"/>
      <c r="J737" s="201"/>
      <c r="K737" s="201"/>
      <c r="L737" s="201"/>
      <c r="M737" s="814"/>
      <c r="N737" s="814"/>
      <c r="O737" s="201"/>
      <c r="P737" s="201"/>
      <c r="Q737" s="201"/>
      <c r="BA737" s="372"/>
      <c r="BB737" s="449"/>
      <c r="BC737" s="372"/>
      <c r="BD737" s="372"/>
      <c r="BE737" s="372"/>
      <c r="BF737" s="372"/>
      <c r="BG737" s="372"/>
      <c r="BH737" s="372"/>
      <c r="BI737" s="372"/>
      <c r="BJ737" s="372"/>
      <c r="BK737" s="372"/>
      <c r="BL737" s="372"/>
      <c r="BM737" s="372"/>
      <c r="BN737" s="372"/>
      <c r="BO737" s="372"/>
      <c r="BP737" s="372"/>
      <c r="BQ737" s="372"/>
      <c r="BR737" s="372"/>
      <c r="BS737" s="372"/>
      <c r="BT737" s="372"/>
      <c r="BU737" s="372"/>
      <c r="BV737" s="372"/>
      <c r="BW737" s="372"/>
      <c r="BX737" s="372"/>
      <c r="BY737" s="372"/>
      <c r="BZ737" s="372"/>
      <c r="CA737" s="372"/>
      <c r="CB737" s="372"/>
      <c r="CC737" s="372"/>
      <c r="CD737" s="372"/>
      <c r="CE737" s="372"/>
      <c r="CF737" s="372"/>
      <c r="CG737" s="372"/>
      <c r="CH737" s="372"/>
      <c r="CI737" s="372"/>
      <c r="CJ737" s="372"/>
      <c r="CK737" s="372"/>
      <c r="CL737" s="372"/>
      <c r="CM737" s="372"/>
      <c r="CN737" s="372"/>
      <c r="CO737" s="372"/>
      <c r="CP737" s="372"/>
      <c r="CQ737" s="372"/>
      <c r="CR737" s="372"/>
      <c r="CS737" s="372"/>
      <c r="CT737" s="372"/>
      <c r="CU737" s="372"/>
      <c r="CV737" s="372"/>
      <c r="CW737" s="372"/>
      <c r="CX737" s="372"/>
      <c r="CY737" s="372"/>
      <c r="CZ737" s="372"/>
    </row>
    <row r="738" ht="25.15" customHeight="true" x14ac:dyDescent="0.2">
      <c r="C738" s="814"/>
      <c r="D738" s="814"/>
      <c r="E738" s="201"/>
      <c r="F738" s="201"/>
      <c r="G738" s="201"/>
      <c r="H738" s="814"/>
      <c r="I738" s="814"/>
      <c r="J738" s="201"/>
      <c r="K738" s="201"/>
      <c r="L738" s="201"/>
      <c r="M738" s="814"/>
      <c r="N738" s="814"/>
      <c r="O738" s="201"/>
      <c r="P738" s="201"/>
      <c r="Q738" s="201"/>
      <c r="BA738" s="372"/>
      <c r="BB738" s="449"/>
      <c r="BC738" s="372"/>
      <c r="BD738" s="372"/>
      <c r="BE738" s="372"/>
      <c r="BF738" s="372"/>
      <c r="BG738" s="372"/>
      <c r="BH738" s="372"/>
      <c r="BI738" s="372"/>
      <c r="BJ738" s="372"/>
      <c r="BK738" s="372"/>
      <c r="BL738" s="372"/>
      <c r="BM738" s="372"/>
      <c r="BN738" s="372"/>
      <c r="BO738" s="372"/>
      <c r="BP738" s="372"/>
      <c r="BQ738" s="372"/>
      <c r="BR738" s="372"/>
      <c r="BS738" s="372"/>
      <c r="BT738" s="372"/>
      <c r="BU738" s="372"/>
      <c r="BV738" s="372"/>
      <c r="BW738" s="372"/>
      <c r="BX738" s="372"/>
      <c r="BY738" s="372"/>
      <c r="BZ738" s="372"/>
      <c r="CA738" s="372"/>
      <c r="CB738" s="372"/>
      <c r="CC738" s="372"/>
      <c r="CD738" s="372"/>
      <c r="CE738" s="372"/>
      <c r="CF738" s="372"/>
      <c r="CG738" s="372"/>
      <c r="CH738" s="372"/>
      <c r="CI738" s="372"/>
      <c r="CJ738" s="372"/>
      <c r="CK738" s="372"/>
      <c r="CL738" s="372"/>
      <c r="CM738" s="372"/>
      <c r="CN738" s="372"/>
      <c r="CO738" s="372"/>
      <c r="CP738" s="372"/>
      <c r="CQ738" s="372"/>
      <c r="CR738" s="372"/>
      <c r="CS738" s="372"/>
      <c r="CT738" s="372"/>
      <c r="CU738" s="372"/>
      <c r="CV738" s="372"/>
      <c r="CW738" s="372"/>
      <c r="CX738" s="372"/>
      <c r="CY738" s="372"/>
      <c r="CZ738" s="372"/>
    </row>
    <row r="739" ht="25.15" customHeight="true" x14ac:dyDescent="0.2">
      <c r="C739" s="814"/>
      <c r="D739" s="814"/>
      <c r="E739" s="201"/>
      <c r="F739" s="201"/>
      <c r="G739" s="201"/>
      <c r="H739" s="814"/>
      <c r="I739" s="814"/>
      <c r="J739" s="201"/>
      <c r="K739" s="201"/>
      <c r="L739" s="201"/>
      <c r="M739" s="814"/>
      <c r="N739" s="814"/>
      <c r="O739" s="201"/>
      <c r="P739" s="201"/>
      <c r="Q739" s="201"/>
      <c r="BA739" s="372"/>
      <c r="BB739" s="449"/>
      <c r="BC739" s="372"/>
      <c r="BD739" s="372"/>
      <c r="BE739" s="372"/>
      <c r="BF739" s="372"/>
      <c r="BG739" s="372"/>
      <c r="BH739" s="372"/>
      <c r="BI739" s="372"/>
      <c r="BJ739" s="372"/>
      <c r="BK739" s="372"/>
      <c r="BL739" s="372"/>
      <c r="BM739" s="372"/>
      <c r="BN739" s="372"/>
      <c r="BO739" s="372"/>
      <c r="BP739" s="372"/>
      <c r="BQ739" s="372"/>
      <c r="BR739" s="372"/>
      <c r="BS739" s="372"/>
      <c r="BT739" s="372"/>
      <c r="BU739" s="372"/>
      <c r="BV739" s="372"/>
      <c r="BW739" s="372"/>
      <c r="BX739" s="372"/>
      <c r="BY739" s="372"/>
      <c r="BZ739" s="372"/>
      <c r="CA739" s="372"/>
      <c r="CB739" s="372"/>
      <c r="CC739" s="372"/>
      <c r="CD739" s="372"/>
      <c r="CE739" s="372"/>
      <c r="CF739" s="372"/>
      <c r="CG739" s="372"/>
      <c r="CH739" s="372"/>
      <c r="CI739" s="372"/>
      <c r="CJ739" s="372"/>
      <c r="CK739" s="372"/>
      <c r="CL739" s="372"/>
      <c r="CM739" s="372"/>
      <c r="CN739" s="372"/>
      <c r="CO739" s="372"/>
      <c r="CP739" s="372"/>
      <c r="CQ739" s="372"/>
      <c r="CR739" s="372"/>
      <c r="CS739" s="372"/>
      <c r="CT739" s="372"/>
      <c r="CU739" s="372"/>
      <c r="CV739" s="372"/>
      <c r="CW739" s="372"/>
      <c r="CX739" s="372"/>
      <c r="CY739" s="372"/>
      <c r="CZ739" s="372"/>
    </row>
    <row r="740" ht="25.15" customHeight="true" x14ac:dyDescent="0.2">
      <c r="C740" s="814"/>
      <c r="D740" s="814"/>
      <c r="E740" s="201"/>
      <c r="F740" s="201"/>
      <c r="G740" s="201"/>
      <c r="H740" s="814"/>
      <c r="I740" s="814"/>
      <c r="J740" s="201"/>
      <c r="K740" s="201"/>
      <c r="L740" s="201"/>
      <c r="M740" s="814"/>
      <c r="N740" s="814"/>
      <c r="O740" s="201"/>
      <c r="P740" s="201"/>
      <c r="Q740" s="201"/>
      <c r="BA740" s="372"/>
      <c r="BB740" s="449"/>
      <c r="BC740" s="372"/>
      <c r="BD740" s="372"/>
      <c r="BE740" s="372"/>
      <c r="BF740" s="372"/>
      <c r="BG740" s="372"/>
      <c r="BH740" s="372"/>
      <c r="BI740" s="372"/>
      <c r="BJ740" s="372"/>
      <c r="BK740" s="372"/>
      <c r="BL740" s="372"/>
      <c r="BM740" s="372"/>
      <c r="BN740" s="372"/>
      <c r="BO740" s="372"/>
      <c r="BP740" s="372"/>
      <c r="BQ740" s="372"/>
      <c r="BR740" s="372"/>
      <c r="BS740" s="372"/>
      <c r="BT740" s="372"/>
      <c r="BU740" s="372"/>
      <c r="BV740" s="372"/>
      <c r="BW740" s="372"/>
      <c r="BX740" s="372"/>
      <c r="BY740" s="372"/>
      <c r="BZ740" s="372"/>
      <c r="CA740" s="372"/>
      <c r="CB740" s="372"/>
      <c r="CC740" s="372"/>
      <c r="CD740" s="372"/>
      <c r="CE740" s="372"/>
      <c r="CF740" s="372"/>
      <c r="CG740" s="372"/>
      <c r="CH740" s="372"/>
      <c r="CI740" s="372"/>
      <c r="CJ740" s="372"/>
      <c r="CK740" s="372"/>
      <c r="CL740" s="372"/>
      <c r="CM740" s="372"/>
      <c r="CN740" s="372"/>
      <c r="CO740" s="372"/>
      <c r="CP740" s="372"/>
      <c r="CQ740" s="372"/>
      <c r="CR740" s="372"/>
      <c r="CS740" s="372"/>
      <c r="CT740" s="372"/>
      <c r="CU740" s="372"/>
      <c r="CV740" s="372"/>
      <c r="CW740" s="372"/>
      <c r="CX740" s="372"/>
      <c r="CY740" s="372"/>
      <c r="CZ740" s="372"/>
    </row>
    <row r="741" ht="25.15" customHeight="true" x14ac:dyDescent="0.2">
      <c r="C741" s="814"/>
      <c r="D741" s="814"/>
      <c r="E741" s="201"/>
      <c r="F741" s="201"/>
      <c r="G741" s="201"/>
      <c r="H741" s="814"/>
      <c r="I741" s="814"/>
      <c r="J741" s="201"/>
      <c r="K741" s="201"/>
      <c r="L741" s="201"/>
      <c r="M741" s="814"/>
      <c r="N741" s="814"/>
      <c r="O741" s="201"/>
      <c r="P741" s="201"/>
      <c r="Q741" s="201"/>
      <c r="BA741" s="372"/>
      <c r="BB741" s="449"/>
      <c r="BC741" s="372"/>
      <c r="BD741" s="372"/>
      <c r="BE741" s="372"/>
      <c r="BF741" s="372"/>
      <c r="BG741" s="372"/>
      <c r="BH741" s="372"/>
      <c r="BI741" s="372"/>
      <c r="BJ741" s="372"/>
      <c r="BK741" s="372"/>
      <c r="BL741" s="372"/>
      <c r="BM741" s="372"/>
      <c r="BN741" s="372"/>
      <c r="BO741" s="372"/>
      <c r="BP741" s="372"/>
      <c r="BQ741" s="372"/>
      <c r="BR741" s="372"/>
      <c r="BS741" s="372"/>
      <c r="BT741" s="372"/>
      <c r="BU741" s="372"/>
      <c r="BV741" s="372"/>
      <c r="BW741" s="372"/>
      <c r="BX741" s="372"/>
      <c r="BY741" s="372"/>
      <c r="BZ741" s="372"/>
      <c r="CA741" s="372"/>
      <c r="CB741" s="372"/>
      <c r="CC741" s="372"/>
      <c r="CD741" s="372"/>
      <c r="CE741" s="372"/>
      <c r="CF741" s="372"/>
      <c r="CG741" s="372"/>
      <c r="CH741" s="372"/>
      <c r="CI741" s="372"/>
      <c r="CJ741" s="372"/>
      <c r="CK741" s="372"/>
      <c r="CL741" s="372"/>
      <c r="CM741" s="372"/>
      <c r="CN741" s="372"/>
      <c r="CO741" s="372"/>
      <c r="CP741" s="372"/>
      <c r="CQ741" s="372"/>
      <c r="CR741" s="372"/>
      <c r="CS741" s="372"/>
      <c r="CT741" s="372"/>
      <c r="CU741" s="372"/>
      <c r="CV741" s="372"/>
      <c r="CW741" s="372"/>
      <c r="CX741" s="372"/>
      <c r="CY741" s="372"/>
      <c r="CZ741" s="372"/>
    </row>
    <row r="742" ht="25.15" customHeight="true" x14ac:dyDescent="0.2">
      <c r="C742" s="814"/>
      <c r="D742" s="814"/>
      <c r="E742" s="201"/>
      <c r="F742" s="201"/>
      <c r="G742" s="201"/>
      <c r="H742" s="814"/>
      <c r="I742" s="814"/>
      <c r="J742" s="201"/>
      <c r="K742" s="201"/>
      <c r="L742" s="201"/>
      <c r="M742" s="814"/>
      <c r="N742" s="814"/>
      <c r="O742" s="201"/>
      <c r="P742" s="201"/>
      <c r="Q742" s="201"/>
      <c r="BA742" s="372"/>
      <c r="BB742" s="449"/>
      <c r="BC742" s="372"/>
      <c r="BD742" s="372"/>
      <c r="BE742" s="372"/>
      <c r="BF742" s="372"/>
      <c r="BG742" s="372"/>
      <c r="BH742" s="372"/>
      <c r="BI742" s="372"/>
      <c r="BJ742" s="372"/>
      <c r="BK742" s="372"/>
      <c r="BL742" s="372"/>
      <c r="BM742" s="372"/>
      <c r="BN742" s="372"/>
      <c r="BO742" s="372"/>
      <c r="BP742" s="372"/>
      <c r="BQ742" s="372"/>
      <c r="BR742" s="372"/>
      <c r="BS742" s="372"/>
      <c r="BT742" s="372"/>
      <c r="BU742" s="372"/>
      <c r="BV742" s="372"/>
      <c r="BW742" s="372"/>
      <c r="BX742" s="372"/>
      <c r="BY742" s="372"/>
      <c r="BZ742" s="372"/>
      <c r="CA742" s="372"/>
      <c r="CB742" s="372"/>
      <c r="CC742" s="372"/>
      <c r="CD742" s="372"/>
      <c r="CE742" s="372"/>
      <c r="CF742" s="372"/>
      <c r="CG742" s="372"/>
      <c r="CH742" s="372"/>
      <c r="CI742" s="372"/>
      <c r="CJ742" s="372"/>
      <c r="CK742" s="372"/>
      <c r="CL742" s="372"/>
      <c r="CM742" s="372"/>
      <c r="CN742" s="372"/>
      <c r="CO742" s="372"/>
      <c r="CP742" s="372"/>
      <c r="CQ742" s="372"/>
      <c r="CR742" s="372"/>
      <c r="CS742" s="372"/>
      <c r="CT742" s="372"/>
      <c r="CU742" s="372"/>
      <c r="CV742" s="372"/>
      <c r="CW742" s="372"/>
      <c r="CX742" s="372"/>
      <c r="CY742" s="372"/>
      <c r="CZ742" s="372"/>
    </row>
    <row r="743" ht="25.15" customHeight="true" x14ac:dyDescent="0.2">
      <c r="C743" s="814"/>
      <c r="D743" s="814"/>
      <c r="E743" s="201"/>
      <c r="F743" s="201"/>
      <c r="G743" s="201"/>
      <c r="H743" s="814"/>
      <c r="I743" s="814"/>
      <c r="J743" s="201"/>
      <c r="K743" s="201"/>
      <c r="L743" s="201"/>
      <c r="M743" s="814"/>
      <c r="N743" s="814"/>
      <c r="O743" s="201"/>
      <c r="P743" s="201"/>
      <c r="Q743" s="201"/>
      <c r="BA743" s="372"/>
      <c r="BB743" s="449"/>
      <c r="BC743" s="372"/>
      <c r="BD743" s="372"/>
      <c r="BE743" s="372"/>
      <c r="BF743" s="372"/>
      <c r="BG743" s="372"/>
      <c r="BH743" s="372"/>
      <c r="BI743" s="372"/>
      <c r="BJ743" s="372"/>
      <c r="BK743" s="372"/>
      <c r="BL743" s="372"/>
      <c r="BM743" s="372"/>
      <c r="BN743" s="372"/>
      <c r="BO743" s="372"/>
      <c r="BP743" s="372"/>
      <c r="BQ743" s="372"/>
      <c r="BR743" s="372"/>
      <c r="BS743" s="372"/>
      <c r="BT743" s="372"/>
      <c r="BU743" s="372"/>
      <c r="BV743" s="372"/>
      <c r="BW743" s="372"/>
      <c r="BX743" s="372"/>
      <c r="BY743" s="372"/>
      <c r="BZ743" s="372"/>
      <c r="CA743" s="372"/>
      <c r="CB743" s="372"/>
      <c r="CC743" s="372"/>
      <c r="CD743" s="372"/>
      <c r="CE743" s="372"/>
      <c r="CF743" s="372"/>
      <c r="CG743" s="372"/>
      <c r="CH743" s="372"/>
      <c r="CI743" s="372"/>
      <c r="CJ743" s="372"/>
      <c r="CK743" s="372"/>
      <c r="CL743" s="372"/>
      <c r="CM743" s="372"/>
      <c r="CN743" s="372"/>
      <c r="CO743" s="372"/>
      <c r="CP743" s="372"/>
      <c r="CQ743" s="372"/>
      <c r="CR743" s="372"/>
      <c r="CS743" s="372"/>
      <c r="CT743" s="372"/>
      <c r="CU743" s="372"/>
      <c r="CV743" s="372"/>
      <c r="CW743" s="372"/>
      <c r="CX743" s="372"/>
      <c r="CY743" s="372"/>
      <c r="CZ743" s="372"/>
    </row>
    <row r="744" ht="25.15" customHeight="true" x14ac:dyDescent="0.2">
      <c r="C744" s="814"/>
      <c r="D744" s="814"/>
      <c r="E744" s="201"/>
      <c r="F744" s="201"/>
      <c r="G744" s="201"/>
      <c r="H744" s="814"/>
      <c r="I744" s="814"/>
      <c r="J744" s="201"/>
      <c r="K744" s="201"/>
      <c r="L744" s="201"/>
      <c r="M744" s="814"/>
      <c r="N744" s="814"/>
      <c r="O744" s="201"/>
      <c r="P744" s="201"/>
      <c r="Q744" s="201"/>
      <c r="BA744" s="372"/>
      <c r="BB744" s="449"/>
      <c r="BC744" s="372"/>
      <c r="BD744" s="372"/>
      <c r="BE744" s="372"/>
      <c r="BF744" s="372"/>
      <c r="BG744" s="372"/>
      <c r="BH744" s="372"/>
      <c r="BI744" s="372"/>
      <c r="BJ744" s="372"/>
      <c r="BK744" s="372"/>
      <c r="BL744" s="372"/>
      <c r="BM744" s="372"/>
      <c r="BN744" s="372"/>
      <c r="BO744" s="372"/>
      <c r="BP744" s="372"/>
      <c r="BQ744" s="372"/>
      <c r="BR744" s="372"/>
      <c r="BS744" s="372"/>
      <c r="BT744" s="372"/>
      <c r="BU744" s="372"/>
      <c r="BV744" s="372"/>
      <c r="BW744" s="372"/>
      <c r="BX744" s="372"/>
      <c r="BY744" s="372"/>
      <c r="BZ744" s="372"/>
      <c r="CA744" s="372"/>
      <c r="CB744" s="372"/>
      <c r="CC744" s="372"/>
      <c r="CD744" s="372"/>
      <c r="CE744" s="372"/>
      <c r="CF744" s="372"/>
      <c r="CG744" s="372"/>
      <c r="CH744" s="372"/>
      <c r="CI744" s="372"/>
      <c r="CJ744" s="372"/>
      <c r="CK744" s="372"/>
      <c r="CL744" s="372"/>
      <c r="CM744" s="372"/>
      <c r="CN744" s="372"/>
      <c r="CO744" s="372"/>
      <c r="CP744" s="372"/>
      <c r="CQ744" s="372"/>
      <c r="CR744" s="372"/>
      <c r="CS744" s="372"/>
      <c r="CT744" s="372"/>
      <c r="CU744" s="372"/>
      <c r="CV744" s="372"/>
      <c r="CW744" s="372"/>
      <c r="CX744" s="372"/>
      <c r="CY744" s="372"/>
      <c r="CZ744" s="372"/>
    </row>
    <row r="745" ht="25.15" customHeight="true" x14ac:dyDescent="0.2">
      <c r="C745" s="814"/>
      <c r="D745" s="814"/>
      <c r="E745" s="201"/>
      <c r="F745" s="201"/>
      <c r="G745" s="201"/>
      <c r="H745" s="814"/>
      <c r="I745" s="814"/>
      <c r="J745" s="201"/>
      <c r="K745" s="201"/>
      <c r="L745" s="201"/>
      <c r="M745" s="814"/>
      <c r="N745" s="814"/>
      <c r="O745" s="201"/>
      <c r="P745" s="201"/>
      <c r="Q745" s="201"/>
      <c r="BA745" s="372"/>
      <c r="BB745" s="449"/>
      <c r="BC745" s="372"/>
      <c r="BD745" s="372"/>
      <c r="BE745" s="372"/>
      <c r="BF745" s="372"/>
      <c r="BG745" s="372"/>
      <c r="BH745" s="372"/>
      <c r="BI745" s="372"/>
      <c r="BJ745" s="372"/>
      <c r="BK745" s="372"/>
      <c r="BL745" s="372"/>
      <c r="BM745" s="372"/>
      <c r="BN745" s="372"/>
      <c r="BO745" s="372"/>
      <c r="BP745" s="372"/>
      <c r="BQ745" s="372"/>
      <c r="BR745" s="372"/>
      <c r="BS745" s="372"/>
      <c r="BT745" s="372"/>
      <c r="BU745" s="372"/>
      <c r="BV745" s="372"/>
      <c r="BW745" s="372"/>
      <c r="BX745" s="372"/>
      <c r="BY745" s="372"/>
      <c r="BZ745" s="372"/>
      <c r="CA745" s="372"/>
      <c r="CB745" s="372"/>
      <c r="CC745" s="372"/>
      <c r="CD745" s="372"/>
      <c r="CE745" s="372"/>
      <c r="CF745" s="372"/>
      <c r="CG745" s="372"/>
      <c r="CH745" s="372"/>
      <c r="CI745" s="372"/>
      <c r="CJ745" s="372"/>
      <c r="CK745" s="372"/>
      <c r="CL745" s="372"/>
      <c r="CM745" s="372"/>
      <c r="CN745" s="372"/>
      <c r="CO745" s="372"/>
      <c r="CP745" s="372"/>
      <c r="CQ745" s="372"/>
      <c r="CR745" s="372"/>
      <c r="CS745" s="372"/>
      <c r="CT745" s="372"/>
      <c r="CU745" s="372"/>
      <c r="CV745" s="372"/>
      <c r="CW745" s="372"/>
      <c r="CX745" s="372"/>
      <c r="CY745" s="372"/>
      <c r="CZ745" s="372"/>
    </row>
    <row r="746" ht="25.15" customHeight="true" x14ac:dyDescent="0.2">
      <c r="C746" s="814"/>
      <c r="D746" s="814"/>
      <c r="E746" s="201"/>
      <c r="F746" s="201"/>
      <c r="G746" s="201"/>
      <c r="H746" s="814"/>
      <c r="I746" s="814"/>
      <c r="J746" s="201"/>
      <c r="K746" s="201"/>
      <c r="L746" s="201"/>
      <c r="M746" s="814"/>
      <c r="N746" s="814"/>
      <c r="O746" s="201"/>
      <c r="P746" s="201"/>
      <c r="Q746" s="201"/>
      <c r="BA746" s="372"/>
      <c r="BB746" s="449"/>
      <c r="BC746" s="372"/>
      <c r="BD746" s="372"/>
      <c r="BE746" s="372"/>
      <c r="BF746" s="372"/>
      <c r="BG746" s="372"/>
      <c r="BH746" s="372"/>
      <c r="BI746" s="372"/>
      <c r="BJ746" s="372"/>
      <c r="BK746" s="372"/>
      <c r="BL746" s="372"/>
      <c r="BM746" s="372"/>
      <c r="BN746" s="372"/>
      <c r="BO746" s="372"/>
      <c r="BP746" s="372"/>
      <c r="BQ746" s="372"/>
      <c r="BR746" s="372"/>
      <c r="BS746" s="372"/>
      <c r="BT746" s="372"/>
      <c r="BU746" s="372"/>
      <c r="BV746" s="372"/>
      <c r="BW746" s="372"/>
      <c r="BX746" s="372"/>
      <c r="BY746" s="372"/>
      <c r="BZ746" s="372"/>
      <c r="CA746" s="372"/>
      <c r="CB746" s="372"/>
      <c r="CC746" s="372"/>
      <c r="CD746" s="372"/>
      <c r="CE746" s="372"/>
      <c r="CF746" s="372"/>
      <c r="CG746" s="372"/>
      <c r="CH746" s="372"/>
      <c r="CI746" s="372"/>
      <c r="CJ746" s="372"/>
      <c r="CK746" s="372"/>
      <c r="CL746" s="372"/>
      <c r="CM746" s="372"/>
      <c r="CN746" s="372"/>
      <c r="CO746" s="372"/>
      <c r="CP746" s="372"/>
      <c r="CQ746" s="372"/>
      <c r="CR746" s="372"/>
      <c r="CS746" s="372"/>
      <c r="CT746" s="372"/>
      <c r="CU746" s="372"/>
      <c r="CV746" s="372"/>
      <c r="CW746" s="372"/>
      <c r="CX746" s="372"/>
      <c r="CY746" s="372"/>
      <c r="CZ746" s="372"/>
    </row>
    <row r="747" ht="25.15" customHeight="true" x14ac:dyDescent="0.2">
      <c r="C747" s="814"/>
      <c r="D747" s="814"/>
      <c r="E747" s="201"/>
      <c r="F747" s="201"/>
      <c r="G747" s="201"/>
      <c r="H747" s="814"/>
      <c r="I747" s="814"/>
      <c r="J747" s="201"/>
      <c r="K747" s="201"/>
      <c r="L747" s="201"/>
      <c r="M747" s="814"/>
      <c r="N747" s="814"/>
      <c r="O747" s="201"/>
      <c r="P747" s="201"/>
      <c r="Q747" s="201"/>
      <c r="BA747" s="372"/>
      <c r="BB747" s="449"/>
      <c r="BC747" s="372"/>
      <c r="BD747" s="372"/>
      <c r="BE747" s="372"/>
      <c r="BF747" s="372"/>
      <c r="BG747" s="372"/>
      <c r="BH747" s="372"/>
      <c r="BI747" s="372"/>
      <c r="BJ747" s="372"/>
      <c r="BK747" s="372"/>
      <c r="BL747" s="372"/>
      <c r="BM747" s="372"/>
      <c r="BN747" s="372"/>
      <c r="BO747" s="372"/>
      <c r="BP747" s="372"/>
      <c r="BQ747" s="372"/>
      <c r="BR747" s="372"/>
      <c r="BS747" s="372"/>
      <c r="BT747" s="372"/>
      <c r="BU747" s="372"/>
      <c r="BV747" s="372"/>
      <c r="BW747" s="372"/>
      <c r="BX747" s="372"/>
      <c r="BY747" s="372"/>
      <c r="BZ747" s="372"/>
      <c r="CA747" s="372"/>
      <c r="CB747" s="372"/>
      <c r="CC747" s="372"/>
      <c r="CD747" s="372"/>
      <c r="CE747" s="372"/>
      <c r="CF747" s="372"/>
      <c r="CG747" s="372"/>
      <c r="CH747" s="372"/>
      <c r="CI747" s="372"/>
      <c r="CJ747" s="372"/>
      <c r="CK747" s="372"/>
      <c r="CL747" s="372"/>
      <c r="CM747" s="372"/>
      <c r="CN747" s="372"/>
      <c r="CO747" s="372"/>
      <c r="CP747" s="372"/>
      <c r="CQ747" s="372"/>
      <c r="CR747" s="372"/>
      <c r="CS747" s="372"/>
      <c r="CT747" s="372"/>
      <c r="CU747" s="372"/>
      <c r="CV747" s="372"/>
      <c r="CW747" s="372"/>
      <c r="CX747" s="372"/>
      <c r="CY747" s="372"/>
      <c r="CZ747" s="372"/>
    </row>
    <row r="748" ht="25.15" customHeight="true" x14ac:dyDescent="0.2">
      <c r="C748" s="814"/>
      <c r="D748" s="814"/>
      <c r="E748" s="201"/>
      <c r="F748" s="201"/>
      <c r="G748" s="201"/>
      <c r="H748" s="814"/>
      <c r="I748" s="814"/>
      <c r="J748" s="201"/>
      <c r="K748" s="201"/>
      <c r="L748" s="201"/>
      <c r="M748" s="814"/>
      <c r="N748" s="814"/>
      <c r="O748" s="201"/>
      <c r="P748" s="201"/>
      <c r="Q748" s="201"/>
      <c r="BA748" s="372"/>
      <c r="BB748" s="449"/>
      <c r="BC748" s="372"/>
      <c r="BD748" s="372"/>
      <c r="BE748" s="372"/>
      <c r="BF748" s="372"/>
      <c r="BG748" s="372"/>
      <c r="BH748" s="372"/>
      <c r="BI748" s="372"/>
      <c r="BJ748" s="372"/>
      <c r="BK748" s="372"/>
      <c r="BL748" s="372"/>
      <c r="BM748" s="372"/>
      <c r="BN748" s="372"/>
      <c r="BO748" s="372"/>
      <c r="BP748" s="372"/>
      <c r="BQ748" s="372"/>
      <c r="BR748" s="372"/>
      <c r="BS748" s="372"/>
      <c r="BT748" s="372"/>
      <c r="BU748" s="372"/>
      <c r="BV748" s="372"/>
      <c r="BW748" s="372"/>
      <c r="BX748" s="372"/>
      <c r="BY748" s="372"/>
      <c r="BZ748" s="372"/>
      <c r="CA748" s="372"/>
      <c r="CB748" s="372"/>
      <c r="CC748" s="372"/>
      <c r="CD748" s="372"/>
      <c r="CE748" s="372"/>
      <c r="CF748" s="372"/>
      <c r="CG748" s="372"/>
      <c r="CH748" s="372"/>
      <c r="CI748" s="372"/>
      <c r="CJ748" s="372"/>
      <c r="CK748" s="372"/>
      <c r="CL748" s="372"/>
      <c r="CM748" s="372"/>
      <c r="CN748" s="372"/>
      <c r="CO748" s="372"/>
      <c r="CP748" s="372"/>
      <c r="CQ748" s="372"/>
      <c r="CR748" s="372"/>
      <c r="CS748" s="372"/>
      <c r="CT748" s="372"/>
      <c r="CU748" s="372"/>
      <c r="CV748" s="372"/>
      <c r="CW748" s="372"/>
      <c r="CX748" s="372"/>
      <c r="CY748" s="372"/>
      <c r="CZ748" s="372"/>
    </row>
    <row r="749" ht="25.15" customHeight="true" x14ac:dyDescent="0.2">
      <c r="C749" s="814"/>
      <c r="D749" s="814"/>
      <c r="E749" s="201"/>
      <c r="F749" s="201"/>
      <c r="G749" s="201"/>
      <c r="H749" s="814"/>
      <c r="I749" s="814"/>
      <c r="J749" s="201"/>
      <c r="K749" s="201"/>
      <c r="L749" s="201"/>
      <c r="M749" s="814"/>
      <c r="N749" s="814"/>
      <c r="O749" s="201"/>
      <c r="P749" s="201"/>
      <c r="Q749" s="201"/>
      <c r="BA749" s="372"/>
      <c r="BB749" s="449"/>
      <c r="BC749" s="372"/>
      <c r="BD749" s="372"/>
      <c r="BE749" s="372"/>
      <c r="BF749" s="372"/>
      <c r="BG749" s="372"/>
      <c r="BH749" s="372"/>
      <c r="BI749" s="372"/>
      <c r="BJ749" s="372"/>
      <c r="BK749" s="372"/>
      <c r="BL749" s="372"/>
      <c r="BM749" s="372"/>
      <c r="BN749" s="372"/>
      <c r="BO749" s="372"/>
      <c r="BP749" s="372"/>
      <c r="BQ749" s="372"/>
      <c r="BR749" s="372"/>
      <c r="BS749" s="372"/>
      <c r="BT749" s="372"/>
      <c r="BU749" s="372"/>
      <c r="BV749" s="372"/>
      <c r="BW749" s="372"/>
      <c r="BX749" s="372"/>
      <c r="BY749" s="372"/>
      <c r="BZ749" s="372"/>
      <c r="CA749" s="372"/>
      <c r="CB749" s="372"/>
      <c r="CC749" s="372"/>
      <c r="CD749" s="372"/>
      <c r="CE749" s="372"/>
      <c r="CF749" s="372"/>
      <c r="CG749" s="372"/>
      <c r="CH749" s="372"/>
      <c r="CI749" s="372"/>
      <c r="CJ749" s="372"/>
      <c r="CK749" s="372"/>
      <c r="CL749" s="372"/>
      <c r="CM749" s="372"/>
      <c r="CN749" s="372"/>
      <c r="CO749" s="372"/>
      <c r="CP749" s="372"/>
      <c r="CQ749" s="372"/>
      <c r="CR749" s="372"/>
      <c r="CS749" s="372"/>
      <c r="CT749" s="372"/>
      <c r="CU749" s="372"/>
      <c r="CV749" s="372"/>
      <c r="CW749" s="372"/>
      <c r="CX749" s="372"/>
      <c r="CY749" s="372"/>
      <c r="CZ749" s="372"/>
    </row>
    <row r="750" ht="25.15" customHeight="true" x14ac:dyDescent="0.2">
      <c r="C750" s="814"/>
      <c r="D750" s="814"/>
      <c r="E750" s="201"/>
      <c r="F750" s="201"/>
      <c r="G750" s="201"/>
      <c r="H750" s="814"/>
      <c r="I750" s="814"/>
      <c r="J750" s="201"/>
      <c r="K750" s="201"/>
      <c r="L750" s="201"/>
      <c r="M750" s="814"/>
      <c r="N750" s="814"/>
      <c r="O750" s="201"/>
      <c r="P750" s="201"/>
      <c r="Q750" s="201"/>
      <c r="BA750" s="372"/>
      <c r="BB750" s="449"/>
      <c r="BC750" s="372"/>
      <c r="BD750" s="372"/>
      <c r="BE750" s="372"/>
      <c r="BF750" s="372"/>
      <c r="BG750" s="372"/>
      <c r="BH750" s="372"/>
      <c r="BI750" s="372"/>
      <c r="BJ750" s="372"/>
      <c r="BK750" s="372"/>
      <c r="BL750" s="372"/>
      <c r="BM750" s="372"/>
      <c r="BN750" s="372"/>
      <c r="BO750" s="372"/>
      <c r="BP750" s="372"/>
      <c r="BQ750" s="372"/>
      <c r="BR750" s="372"/>
      <c r="BS750" s="372"/>
      <c r="BT750" s="372"/>
      <c r="BU750" s="372"/>
      <c r="BV750" s="372"/>
      <c r="BW750" s="372"/>
      <c r="BX750" s="372"/>
      <c r="BY750" s="372"/>
      <c r="BZ750" s="372"/>
      <c r="CA750" s="372"/>
      <c r="CB750" s="372"/>
      <c r="CC750" s="372"/>
      <c r="CD750" s="372"/>
      <c r="CE750" s="372"/>
      <c r="CF750" s="372"/>
      <c r="CG750" s="372"/>
      <c r="CH750" s="372"/>
      <c r="CI750" s="372"/>
      <c r="CJ750" s="372"/>
      <c r="CK750" s="372"/>
      <c r="CL750" s="372"/>
      <c r="CM750" s="372"/>
      <c r="CN750" s="372"/>
      <c r="CO750" s="372"/>
      <c r="CP750" s="372"/>
      <c r="CQ750" s="372"/>
      <c r="CR750" s="372"/>
      <c r="CS750" s="372"/>
      <c r="CT750" s="372"/>
      <c r="CU750" s="372"/>
      <c r="CV750" s="372"/>
      <c r="CW750" s="372"/>
      <c r="CX750" s="372"/>
      <c r="CY750" s="372"/>
      <c r="CZ750" s="372"/>
    </row>
    <row r="751" ht="25.15" customHeight="true" x14ac:dyDescent="0.2">
      <c r="C751" s="814"/>
      <c r="D751" s="814"/>
      <c r="E751" s="201"/>
      <c r="F751" s="201"/>
      <c r="G751" s="201"/>
      <c r="H751" s="814"/>
      <c r="I751" s="814"/>
      <c r="J751" s="201"/>
      <c r="K751" s="201"/>
      <c r="L751" s="201"/>
      <c r="M751" s="814"/>
      <c r="N751" s="814"/>
      <c r="O751" s="201"/>
      <c r="P751" s="201"/>
      <c r="Q751" s="201"/>
      <c r="BA751" s="372"/>
      <c r="BB751" s="449"/>
      <c r="BC751" s="372"/>
      <c r="BD751" s="372"/>
      <c r="BE751" s="372"/>
      <c r="BF751" s="372"/>
      <c r="BG751" s="372"/>
      <c r="BH751" s="372"/>
      <c r="BI751" s="372"/>
      <c r="BJ751" s="372"/>
      <c r="BK751" s="372"/>
      <c r="BL751" s="372"/>
      <c r="BM751" s="372"/>
      <c r="BN751" s="372"/>
      <c r="BO751" s="372"/>
      <c r="BP751" s="372"/>
      <c r="BQ751" s="372"/>
      <c r="BR751" s="372"/>
      <c r="BS751" s="372"/>
      <c r="BT751" s="372"/>
      <c r="BU751" s="372"/>
      <c r="BV751" s="372"/>
      <c r="BW751" s="372"/>
      <c r="BX751" s="372"/>
      <c r="BY751" s="372"/>
      <c r="BZ751" s="372"/>
      <c r="CA751" s="372"/>
      <c r="CB751" s="372"/>
      <c r="CC751" s="372"/>
      <c r="CD751" s="372"/>
      <c r="CE751" s="372"/>
      <c r="CF751" s="372"/>
      <c r="CG751" s="372"/>
      <c r="CH751" s="372"/>
      <c r="CI751" s="372"/>
      <c r="CJ751" s="372"/>
      <c r="CK751" s="372"/>
      <c r="CL751" s="372"/>
      <c r="CM751" s="372"/>
      <c r="CN751" s="372"/>
      <c r="CO751" s="372"/>
      <c r="CP751" s="372"/>
      <c r="CQ751" s="372"/>
      <c r="CR751" s="372"/>
      <c r="CS751" s="372"/>
      <c r="CT751" s="372"/>
      <c r="CU751" s="372"/>
      <c r="CV751" s="372"/>
      <c r="CW751" s="372"/>
      <c r="CX751" s="372"/>
      <c r="CY751" s="372"/>
      <c r="CZ751" s="372"/>
    </row>
    <row r="752" ht="25.15" customHeight="true" x14ac:dyDescent="0.2">
      <c r="C752" s="814"/>
      <c r="D752" s="814"/>
      <c r="E752" s="201"/>
      <c r="F752" s="201"/>
      <c r="G752" s="201"/>
      <c r="H752" s="814"/>
      <c r="I752" s="814"/>
      <c r="J752" s="201"/>
      <c r="K752" s="201"/>
      <c r="L752" s="201"/>
      <c r="M752" s="814"/>
      <c r="N752" s="814"/>
      <c r="O752" s="201"/>
      <c r="P752" s="201"/>
      <c r="Q752" s="201"/>
      <c r="BA752" s="372"/>
      <c r="BB752" s="449"/>
      <c r="BC752" s="372"/>
      <c r="BD752" s="372"/>
      <c r="BE752" s="372"/>
      <c r="BF752" s="372"/>
      <c r="BG752" s="372"/>
      <c r="BH752" s="372"/>
      <c r="BI752" s="372"/>
      <c r="BJ752" s="372"/>
      <c r="BK752" s="372"/>
      <c r="BL752" s="372"/>
      <c r="BM752" s="372"/>
      <c r="BN752" s="372"/>
      <c r="BO752" s="372"/>
      <c r="BP752" s="372"/>
      <c r="BQ752" s="372"/>
      <c r="BR752" s="372"/>
      <c r="BS752" s="372"/>
      <c r="BT752" s="372"/>
      <c r="BU752" s="372"/>
      <c r="BV752" s="372"/>
      <c r="BW752" s="372"/>
      <c r="BX752" s="372"/>
      <c r="BY752" s="372"/>
      <c r="BZ752" s="372"/>
      <c r="CA752" s="372"/>
      <c r="CB752" s="372"/>
      <c r="CC752" s="372"/>
      <c r="CD752" s="372"/>
      <c r="CE752" s="372"/>
      <c r="CF752" s="372"/>
      <c r="CG752" s="372"/>
      <c r="CH752" s="372"/>
      <c r="CI752" s="372"/>
      <c r="CJ752" s="372"/>
      <c r="CK752" s="372"/>
      <c r="CL752" s="372"/>
      <c r="CM752" s="372"/>
      <c r="CN752" s="372"/>
      <c r="CO752" s="372"/>
      <c r="CP752" s="372"/>
      <c r="CQ752" s="372"/>
      <c r="CR752" s="372"/>
      <c r="CS752" s="372"/>
      <c r="CT752" s="372"/>
      <c r="CU752" s="372"/>
      <c r="CV752" s="372"/>
      <c r="CW752" s="372"/>
      <c r="CX752" s="372"/>
      <c r="CY752" s="372"/>
      <c r="CZ752" s="372"/>
    </row>
    <row r="753" ht="25.15" customHeight="true" x14ac:dyDescent="0.2">
      <c r="C753" s="814"/>
      <c r="D753" s="814"/>
      <c r="E753" s="201"/>
      <c r="F753" s="201"/>
      <c r="G753" s="201"/>
      <c r="H753" s="814"/>
      <c r="I753" s="814"/>
      <c r="J753" s="201"/>
      <c r="K753" s="201"/>
      <c r="L753" s="201"/>
      <c r="M753" s="814"/>
      <c r="N753" s="814"/>
      <c r="O753" s="201"/>
      <c r="P753" s="201"/>
      <c r="Q753" s="201"/>
      <c r="BA753" s="372"/>
      <c r="BB753" s="449"/>
      <c r="BC753" s="372"/>
      <c r="BD753" s="372"/>
      <c r="BE753" s="372"/>
      <c r="BF753" s="372"/>
      <c r="BG753" s="372"/>
      <c r="BH753" s="372"/>
      <c r="BI753" s="372"/>
      <c r="BJ753" s="372"/>
      <c r="BK753" s="372"/>
      <c r="BL753" s="372"/>
      <c r="BM753" s="372"/>
      <c r="BN753" s="372"/>
      <c r="BO753" s="372"/>
      <c r="BP753" s="372"/>
      <c r="BQ753" s="372"/>
      <c r="BR753" s="372"/>
      <c r="BS753" s="372"/>
      <c r="BT753" s="372"/>
      <c r="BU753" s="372"/>
      <c r="BV753" s="372"/>
      <c r="BW753" s="372"/>
      <c r="BX753" s="372"/>
      <c r="BY753" s="372"/>
      <c r="BZ753" s="372"/>
      <c r="CA753" s="372"/>
      <c r="CB753" s="372"/>
      <c r="CC753" s="372"/>
      <c r="CD753" s="372"/>
      <c r="CE753" s="372"/>
      <c r="CF753" s="372"/>
      <c r="CG753" s="372"/>
      <c r="CH753" s="372"/>
      <c r="CI753" s="372"/>
      <c r="CJ753" s="372"/>
      <c r="CK753" s="372"/>
      <c r="CL753" s="372"/>
      <c r="CM753" s="372"/>
      <c r="CN753" s="372"/>
      <c r="CO753" s="372"/>
      <c r="CP753" s="372"/>
      <c r="CQ753" s="372"/>
      <c r="CR753" s="372"/>
      <c r="CS753" s="372"/>
      <c r="CT753" s="372"/>
      <c r="CU753" s="372"/>
      <c r="CV753" s="372"/>
      <c r="CW753" s="372"/>
      <c r="CX753" s="372"/>
      <c r="CY753" s="372"/>
      <c r="CZ753" s="372"/>
    </row>
    <row r="754" ht="25.15" customHeight="true" x14ac:dyDescent="0.2">
      <c r="C754" s="814"/>
      <c r="D754" s="814"/>
      <c r="E754" s="201"/>
      <c r="F754" s="201"/>
      <c r="G754" s="201"/>
      <c r="H754" s="814"/>
      <c r="I754" s="814"/>
      <c r="J754" s="201"/>
      <c r="K754" s="201"/>
      <c r="L754" s="201"/>
      <c r="M754" s="814"/>
      <c r="N754" s="814"/>
      <c r="O754" s="201"/>
      <c r="P754" s="201"/>
      <c r="Q754" s="201"/>
      <c r="BA754" s="372"/>
      <c r="BB754" s="449"/>
      <c r="BC754" s="372"/>
      <c r="BD754" s="372"/>
      <c r="BE754" s="372"/>
      <c r="BF754" s="372"/>
      <c r="BG754" s="372"/>
      <c r="BH754" s="372"/>
      <c r="BI754" s="372"/>
      <c r="BJ754" s="372"/>
      <c r="BK754" s="372"/>
      <c r="BL754" s="372"/>
      <c r="BM754" s="372"/>
      <c r="BN754" s="372"/>
      <c r="BO754" s="372"/>
      <c r="BP754" s="372"/>
      <c r="BQ754" s="372"/>
      <c r="BR754" s="372"/>
      <c r="BS754" s="372"/>
      <c r="BT754" s="372"/>
      <c r="BU754" s="372"/>
      <c r="BV754" s="372"/>
      <c r="BW754" s="372"/>
      <c r="BX754" s="372"/>
      <c r="BY754" s="372"/>
      <c r="BZ754" s="372"/>
      <c r="CA754" s="372"/>
      <c r="CB754" s="372"/>
      <c r="CC754" s="372"/>
      <c r="CD754" s="372"/>
      <c r="CE754" s="372"/>
      <c r="CF754" s="372"/>
      <c r="CG754" s="372"/>
      <c r="CH754" s="372"/>
      <c r="CI754" s="372"/>
      <c r="CJ754" s="372"/>
      <c r="CK754" s="372"/>
      <c r="CL754" s="372"/>
      <c r="CM754" s="372"/>
      <c r="CN754" s="372"/>
      <c r="CO754" s="372"/>
      <c r="CP754" s="372"/>
      <c r="CQ754" s="372"/>
      <c r="CR754" s="372"/>
      <c r="CS754" s="372"/>
      <c r="CT754" s="372"/>
      <c r="CU754" s="372"/>
      <c r="CV754" s="372"/>
      <c r="CW754" s="372"/>
      <c r="CX754" s="372"/>
      <c r="CY754" s="372"/>
      <c r="CZ754" s="372"/>
    </row>
    <row r="755" ht="25.15" customHeight="true" x14ac:dyDescent="0.2">
      <c r="C755" s="814"/>
      <c r="D755" s="814"/>
      <c r="E755" s="201"/>
      <c r="F755" s="201"/>
      <c r="G755" s="201"/>
      <c r="H755" s="814"/>
      <c r="I755" s="814"/>
      <c r="J755" s="201"/>
      <c r="K755" s="201"/>
      <c r="L755" s="201"/>
      <c r="M755" s="814"/>
      <c r="N755" s="814"/>
      <c r="O755" s="201"/>
      <c r="P755" s="201"/>
      <c r="Q755" s="201"/>
      <c r="BA755" s="372"/>
      <c r="BB755" s="449"/>
      <c r="BC755" s="372"/>
      <c r="BD755" s="372"/>
      <c r="BE755" s="372"/>
      <c r="BF755" s="372"/>
      <c r="BG755" s="372"/>
      <c r="BH755" s="372"/>
      <c r="BI755" s="372"/>
      <c r="BJ755" s="372"/>
      <c r="BK755" s="372"/>
      <c r="BL755" s="372"/>
      <c r="BM755" s="372"/>
      <c r="BN755" s="372"/>
      <c r="BO755" s="372"/>
      <c r="BP755" s="372"/>
      <c r="BQ755" s="372"/>
      <c r="BR755" s="372"/>
      <c r="BS755" s="372"/>
      <c r="BT755" s="372"/>
      <c r="BU755" s="372"/>
      <c r="BV755" s="372"/>
      <c r="BW755" s="372"/>
      <c r="BX755" s="372"/>
      <c r="BY755" s="372"/>
      <c r="BZ755" s="372"/>
      <c r="CA755" s="372"/>
      <c r="CB755" s="372"/>
      <c r="CC755" s="372"/>
      <c r="CD755" s="372"/>
      <c r="CE755" s="372"/>
      <c r="CF755" s="372"/>
      <c r="CG755" s="372"/>
      <c r="CH755" s="372"/>
      <c r="CI755" s="372"/>
      <c r="CJ755" s="372"/>
      <c r="CK755" s="372"/>
      <c r="CL755" s="372"/>
      <c r="CM755" s="372"/>
      <c r="CN755" s="372"/>
      <c r="CO755" s="372"/>
      <c r="CP755" s="372"/>
      <c r="CQ755" s="372"/>
      <c r="CR755" s="372"/>
      <c r="CS755" s="372"/>
      <c r="CT755" s="372"/>
      <c r="CU755" s="372"/>
      <c r="CV755" s="372"/>
      <c r="CW755" s="372"/>
      <c r="CX755" s="372"/>
      <c r="CY755" s="372"/>
      <c r="CZ755" s="372"/>
    </row>
    <row r="756" ht="25.15" customHeight="true" x14ac:dyDescent="0.2">
      <c r="C756" s="814"/>
      <c r="D756" s="814"/>
      <c r="E756" s="201"/>
      <c r="F756" s="201"/>
      <c r="G756" s="201"/>
      <c r="H756" s="814"/>
      <c r="I756" s="814"/>
      <c r="J756" s="201"/>
      <c r="K756" s="201"/>
      <c r="L756" s="201"/>
      <c r="M756" s="814"/>
      <c r="N756" s="814"/>
      <c r="O756" s="201"/>
      <c r="P756" s="201"/>
      <c r="Q756" s="201"/>
      <c r="BA756" s="372"/>
      <c r="BB756" s="449"/>
      <c r="BC756" s="372"/>
      <c r="BD756" s="372"/>
      <c r="BE756" s="372"/>
      <c r="BF756" s="372"/>
      <c r="BG756" s="372"/>
      <c r="BH756" s="372"/>
      <c r="BI756" s="372"/>
      <c r="BJ756" s="372"/>
      <c r="BK756" s="372"/>
      <c r="BL756" s="372"/>
      <c r="BM756" s="372"/>
      <c r="BN756" s="372"/>
      <c r="BO756" s="372"/>
      <c r="BP756" s="372"/>
      <c r="BQ756" s="372"/>
      <c r="BR756" s="372"/>
      <c r="BS756" s="372"/>
      <c r="BT756" s="372"/>
      <c r="BU756" s="372"/>
      <c r="BV756" s="372"/>
      <c r="BW756" s="372"/>
      <c r="BX756" s="372"/>
      <c r="BY756" s="372"/>
      <c r="BZ756" s="372"/>
      <c r="CA756" s="372"/>
      <c r="CB756" s="372"/>
      <c r="CC756" s="372"/>
      <c r="CD756" s="372"/>
      <c r="CE756" s="372"/>
      <c r="CF756" s="372"/>
      <c r="CG756" s="372"/>
      <c r="CH756" s="372"/>
      <c r="CI756" s="372"/>
      <c r="CJ756" s="372"/>
      <c r="CK756" s="372"/>
      <c r="CL756" s="372"/>
      <c r="CM756" s="372"/>
      <c r="CN756" s="372"/>
      <c r="CO756" s="372"/>
      <c r="CP756" s="372"/>
      <c r="CQ756" s="372"/>
      <c r="CR756" s="372"/>
      <c r="CS756" s="372"/>
      <c r="CT756" s="372"/>
      <c r="CU756" s="372"/>
      <c r="CV756" s="372"/>
      <c r="CW756" s="372"/>
      <c r="CX756" s="372"/>
      <c r="CY756" s="372"/>
      <c r="CZ756" s="372"/>
    </row>
    <row r="757" ht="25.15" customHeight="true" x14ac:dyDescent="0.2">
      <c r="C757" s="814"/>
      <c r="D757" s="814"/>
      <c r="E757" s="201"/>
      <c r="F757" s="201"/>
      <c r="G757" s="201"/>
      <c r="H757" s="814"/>
      <c r="I757" s="814"/>
      <c r="J757" s="201"/>
      <c r="K757" s="201"/>
      <c r="L757" s="201"/>
      <c r="M757" s="814"/>
      <c r="N757" s="814"/>
      <c r="O757" s="201"/>
      <c r="P757" s="201"/>
      <c r="Q757" s="201"/>
      <c r="BA757" s="372"/>
      <c r="BB757" s="449"/>
      <c r="BC757" s="372"/>
      <c r="BD757" s="372"/>
      <c r="BE757" s="372"/>
      <c r="BF757" s="372"/>
      <c r="BG757" s="372"/>
      <c r="BH757" s="372"/>
      <c r="BI757" s="372"/>
      <c r="BJ757" s="372"/>
      <c r="BK757" s="372"/>
      <c r="BL757" s="372"/>
      <c r="BM757" s="372"/>
      <c r="BN757" s="372"/>
      <c r="BO757" s="372"/>
      <c r="BP757" s="372"/>
      <c r="BQ757" s="372"/>
      <c r="BR757" s="372"/>
      <c r="BS757" s="372"/>
      <c r="BT757" s="372"/>
      <c r="BU757" s="372"/>
      <c r="BV757" s="372"/>
      <c r="BW757" s="372"/>
      <c r="BX757" s="372"/>
      <c r="BY757" s="372"/>
      <c r="BZ757" s="372"/>
      <c r="CA757" s="372"/>
      <c r="CB757" s="372"/>
      <c r="CC757" s="372"/>
      <c r="CD757" s="372"/>
      <c r="CE757" s="372"/>
      <c r="CF757" s="372"/>
      <c r="CG757" s="372"/>
      <c r="CH757" s="372"/>
      <c r="CI757" s="372"/>
      <c r="CJ757" s="372"/>
      <c r="CK757" s="372"/>
      <c r="CL757" s="372"/>
      <c r="CM757" s="372"/>
      <c r="CN757" s="372"/>
      <c r="CO757" s="372"/>
      <c r="CP757" s="372"/>
      <c r="CQ757" s="372"/>
      <c r="CR757" s="372"/>
      <c r="CS757" s="372"/>
      <c r="CT757" s="372"/>
      <c r="CU757" s="372"/>
      <c r="CV757" s="372"/>
      <c r="CW757" s="372"/>
      <c r="CX757" s="372"/>
      <c r="CY757" s="372"/>
      <c r="CZ757" s="372"/>
    </row>
    <row r="758" ht="25.15" customHeight="true" x14ac:dyDescent="0.2">
      <c r="C758" s="814"/>
      <c r="D758" s="814"/>
      <c r="E758" s="201"/>
      <c r="F758" s="201"/>
      <c r="G758" s="201"/>
      <c r="H758" s="814"/>
      <c r="I758" s="814"/>
      <c r="J758" s="201"/>
      <c r="K758" s="201"/>
      <c r="L758" s="201"/>
      <c r="M758" s="814"/>
      <c r="N758" s="814"/>
      <c r="O758" s="201"/>
      <c r="P758" s="201"/>
      <c r="Q758" s="201"/>
      <c r="BA758" s="372"/>
      <c r="BB758" s="449"/>
      <c r="BC758" s="372"/>
      <c r="BD758" s="372"/>
      <c r="BE758" s="372"/>
      <c r="BF758" s="372"/>
      <c r="BG758" s="372"/>
      <c r="BH758" s="372"/>
      <c r="BI758" s="372"/>
      <c r="BJ758" s="372"/>
      <c r="BK758" s="372"/>
      <c r="BL758" s="372"/>
      <c r="BM758" s="372"/>
      <c r="BN758" s="372"/>
      <c r="BO758" s="372"/>
      <c r="BP758" s="372"/>
      <c r="BQ758" s="372"/>
      <c r="BR758" s="372"/>
      <c r="BS758" s="372"/>
      <c r="BT758" s="372"/>
      <c r="BU758" s="372"/>
      <c r="BV758" s="372"/>
      <c r="BW758" s="372"/>
      <c r="BX758" s="372"/>
      <c r="BY758" s="372"/>
      <c r="BZ758" s="372"/>
      <c r="CA758" s="372"/>
      <c r="CB758" s="372"/>
      <c r="CC758" s="372"/>
      <c r="CD758" s="372"/>
      <c r="CE758" s="372"/>
      <c r="CF758" s="372"/>
      <c r="CG758" s="372"/>
      <c r="CH758" s="372"/>
      <c r="CI758" s="372"/>
      <c r="CJ758" s="372"/>
      <c r="CK758" s="372"/>
      <c r="CL758" s="372"/>
      <c r="CM758" s="372"/>
      <c r="CN758" s="372"/>
      <c r="CO758" s="372"/>
      <c r="CP758" s="372"/>
      <c r="CQ758" s="372"/>
      <c r="CR758" s="372"/>
      <c r="CS758" s="372"/>
      <c r="CT758" s="372"/>
      <c r="CU758" s="372"/>
      <c r="CV758" s="372"/>
      <c r="CW758" s="372"/>
      <c r="CX758" s="372"/>
      <c r="CY758" s="372"/>
      <c r="CZ758" s="372"/>
    </row>
    <row r="759" ht="25.15" customHeight="true" x14ac:dyDescent="0.2">
      <c r="C759" s="814"/>
      <c r="D759" s="814"/>
      <c r="E759" s="201"/>
      <c r="F759" s="201"/>
      <c r="G759" s="201"/>
      <c r="H759" s="814"/>
      <c r="I759" s="814"/>
      <c r="J759" s="201"/>
      <c r="K759" s="201"/>
      <c r="L759" s="201"/>
      <c r="M759" s="814"/>
      <c r="N759" s="814"/>
      <c r="O759" s="201"/>
      <c r="P759" s="201"/>
      <c r="Q759" s="201"/>
      <c r="BA759" s="372"/>
      <c r="BB759" s="449"/>
      <c r="BC759" s="372"/>
      <c r="BD759" s="372"/>
      <c r="BE759" s="372"/>
      <c r="BF759" s="372"/>
      <c r="BG759" s="372"/>
      <c r="BH759" s="372"/>
      <c r="BI759" s="372"/>
      <c r="BJ759" s="372"/>
      <c r="BK759" s="372"/>
      <c r="BL759" s="372"/>
      <c r="BM759" s="372"/>
      <c r="BN759" s="372"/>
      <c r="BO759" s="372"/>
      <c r="BP759" s="372"/>
      <c r="BQ759" s="372"/>
      <c r="BR759" s="372"/>
      <c r="BS759" s="372"/>
      <c r="BT759" s="372"/>
      <c r="BU759" s="372"/>
      <c r="BV759" s="372"/>
      <c r="BW759" s="372"/>
      <c r="BX759" s="372"/>
      <c r="BY759" s="372"/>
      <c r="BZ759" s="372"/>
      <c r="CA759" s="372"/>
      <c r="CB759" s="372"/>
      <c r="CC759" s="372"/>
      <c r="CD759" s="372"/>
      <c r="CE759" s="372"/>
      <c r="CF759" s="372"/>
      <c r="CG759" s="372"/>
      <c r="CH759" s="372"/>
      <c r="CI759" s="372"/>
      <c r="CJ759" s="372"/>
      <c r="CK759" s="372"/>
      <c r="CL759" s="372"/>
      <c r="CM759" s="372"/>
      <c r="CN759" s="372"/>
      <c r="CO759" s="372"/>
      <c r="CP759" s="372"/>
      <c r="CQ759" s="372"/>
      <c r="CR759" s="372"/>
      <c r="CS759" s="372"/>
      <c r="CT759" s="372"/>
      <c r="CU759" s="372"/>
      <c r="CV759" s="372"/>
      <c r="CW759" s="372"/>
      <c r="CX759" s="372"/>
      <c r="CY759" s="372"/>
      <c r="CZ759" s="372"/>
    </row>
    <row r="760" ht="25.15" customHeight="true" x14ac:dyDescent="0.2">
      <c r="C760" s="814"/>
      <c r="D760" s="814"/>
      <c r="E760" s="201"/>
      <c r="F760" s="201"/>
      <c r="G760" s="201"/>
      <c r="H760" s="814"/>
      <c r="I760" s="814"/>
      <c r="J760" s="201"/>
      <c r="K760" s="201"/>
      <c r="L760" s="201"/>
      <c r="M760" s="814"/>
      <c r="N760" s="814"/>
      <c r="O760" s="201"/>
      <c r="P760" s="201"/>
      <c r="Q760" s="201"/>
      <c r="BA760" s="372"/>
      <c r="BB760" s="449"/>
      <c r="BC760" s="372"/>
      <c r="BD760" s="372"/>
      <c r="BE760" s="372"/>
      <c r="BF760" s="372"/>
      <c r="BG760" s="372"/>
      <c r="BH760" s="372"/>
      <c r="BI760" s="372"/>
      <c r="BJ760" s="372"/>
      <c r="BK760" s="372"/>
      <c r="BL760" s="372"/>
      <c r="BM760" s="372"/>
      <c r="BN760" s="372"/>
      <c r="BO760" s="372"/>
      <c r="BP760" s="372"/>
      <c r="BQ760" s="372"/>
      <c r="BR760" s="372"/>
      <c r="BS760" s="372"/>
      <c r="BT760" s="372"/>
      <c r="BU760" s="372"/>
      <c r="BV760" s="372"/>
      <c r="BW760" s="372"/>
      <c r="BX760" s="372"/>
      <c r="BY760" s="372"/>
      <c r="BZ760" s="372"/>
      <c r="CA760" s="372"/>
      <c r="CB760" s="372"/>
      <c r="CC760" s="372"/>
      <c r="CD760" s="372"/>
      <c r="CE760" s="372"/>
      <c r="CF760" s="372"/>
      <c r="CG760" s="372"/>
      <c r="CH760" s="372"/>
      <c r="CI760" s="372"/>
      <c r="CJ760" s="372"/>
      <c r="CK760" s="372"/>
      <c r="CL760" s="372"/>
      <c r="CM760" s="372"/>
      <c r="CN760" s="372"/>
      <c r="CO760" s="372"/>
      <c r="CP760" s="372"/>
      <c r="CQ760" s="372"/>
      <c r="CR760" s="372"/>
      <c r="CS760" s="372"/>
      <c r="CT760" s="372"/>
      <c r="CU760" s="372"/>
      <c r="CV760" s="372"/>
      <c r="CW760" s="372"/>
      <c r="CX760" s="372"/>
      <c r="CY760" s="372"/>
      <c r="CZ760" s="372"/>
    </row>
    <row r="761" ht="25.15" customHeight="true" x14ac:dyDescent="0.2">
      <c r="C761" s="814"/>
      <c r="D761" s="814"/>
      <c r="E761" s="201"/>
      <c r="F761" s="201"/>
      <c r="G761" s="201"/>
      <c r="H761" s="814"/>
      <c r="I761" s="814"/>
      <c r="J761" s="201"/>
      <c r="K761" s="201"/>
      <c r="L761" s="201"/>
      <c r="M761" s="814"/>
      <c r="N761" s="814"/>
      <c r="O761" s="201"/>
      <c r="P761" s="201"/>
      <c r="Q761" s="201"/>
      <c r="BA761" s="372"/>
      <c r="BB761" s="449"/>
      <c r="BC761" s="372"/>
      <c r="BD761" s="372"/>
      <c r="BE761" s="372"/>
      <c r="BF761" s="372"/>
      <c r="BG761" s="372"/>
      <c r="BH761" s="372"/>
      <c r="BI761" s="372"/>
      <c r="BJ761" s="372"/>
      <c r="BK761" s="372"/>
      <c r="BL761" s="372"/>
      <c r="BM761" s="372"/>
      <c r="BN761" s="372"/>
      <c r="BO761" s="372"/>
      <c r="BP761" s="372"/>
      <c r="BQ761" s="372"/>
      <c r="BR761" s="372"/>
      <c r="BS761" s="372"/>
      <c r="BT761" s="372"/>
      <c r="BU761" s="372"/>
      <c r="BV761" s="372"/>
      <c r="BW761" s="372"/>
      <c r="BX761" s="372"/>
      <c r="BY761" s="372"/>
      <c r="BZ761" s="372"/>
      <c r="CA761" s="372"/>
      <c r="CB761" s="372"/>
      <c r="CC761" s="372"/>
      <c r="CD761" s="372"/>
      <c r="CE761" s="372"/>
      <c r="CF761" s="372"/>
      <c r="CG761" s="372"/>
      <c r="CH761" s="372"/>
      <c r="CI761" s="372"/>
      <c r="CJ761" s="372"/>
      <c r="CK761" s="372"/>
      <c r="CL761" s="372"/>
      <c r="CM761" s="372"/>
      <c r="CN761" s="372"/>
      <c r="CO761" s="372"/>
      <c r="CP761" s="372"/>
      <c r="CQ761" s="372"/>
      <c r="CR761" s="372"/>
      <c r="CS761" s="372"/>
      <c r="CT761" s="372"/>
      <c r="CU761" s="372"/>
      <c r="CV761" s="372"/>
      <c r="CW761" s="372"/>
      <c r="CX761" s="372"/>
      <c r="CY761" s="372"/>
      <c r="CZ761" s="372"/>
    </row>
    <row r="762" ht="25.15" customHeight="true" x14ac:dyDescent="0.2">
      <c r="C762" s="814"/>
      <c r="D762" s="814"/>
      <c r="E762" s="201"/>
      <c r="F762" s="201"/>
      <c r="G762" s="201"/>
      <c r="H762" s="814"/>
      <c r="I762" s="814"/>
      <c r="J762" s="201"/>
      <c r="K762" s="201"/>
      <c r="L762" s="201"/>
      <c r="M762" s="814"/>
      <c r="N762" s="814"/>
      <c r="O762" s="201"/>
      <c r="P762" s="201"/>
      <c r="Q762" s="201"/>
      <c r="BA762" s="372"/>
      <c r="BB762" s="449"/>
      <c r="BC762" s="372"/>
      <c r="BD762" s="372"/>
      <c r="BE762" s="372"/>
      <c r="BF762" s="372"/>
      <c r="BG762" s="372"/>
      <c r="BH762" s="372"/>
      <c r="BI762" s="372"/>
      <c r="BJ762" s="372"/>
      <c r="BK762" s="372"/>
      <c r="BL762" s="372"/>
      <c r="BM762" s="372"/>
      <c r="BN762" s="372"/>
      <c r="BO762" s="372"/>
      <c r="BP762" s="372"/>
      <c r="BQ762" s="372"/>
      <c r="BR762" s="372"/>
      <c r="BS762" s="372"/>
      <c r="BT762" s="372"/>
      <c r="BU762" s="372"/>
      <c r="BV762" s="372"/>
      <c r="BW762" s="372"/>
      <c r="BX762" s="372"/>
      <c r="BY762" s="372"/>
      <c r="BZ762" s="372"/>
      <c r="CA762" s="372"/>
      <c r="CB762" s="372"/>
      <c r="CC762" s="372"/>
      <c r="CD762" s="372"/>
      <c r="CE762" s="372"/>
      <c r="CF762" s="372"/>
      <c r="CG762" s="372"/>
      <c r="CH762" s="372"/>
      <c r="CI762" s="372"/>
      <c r="CJ762" s="372"/>
      <c r="CK762" s="372"/>
      <c r="CL762" s="372"/>
      <c r="CM762" s="372"/>
      <c r="CN762" s="372"/>
      <c r="CO762" s="372"/>
      <c r="CP762" s="372"/>
      <c r="CQ762" s="372"/>
      <c r="CR762" s="372"/>
      <c r="CS762" s="372"/>
      <c r="CT762" s="372"/>
      <c r="CU762" s="372"/>
      <c r="CV762" s="372"/>
      <c r="CW762" s="372"/>
      <c r="CX762" s="372"/>
      <c r="CY762" s="372"/>
      <c r="CZ762" s="372"/>
    </row>
    <row r="763" ht="25.15" customHeight="true" x14ac:dyDescent="0.2">
      <c r="C763" s="814"/>
      <c r="D763" s="814"/>
      <c r="E763" s="201"/>
      <c r="F763" s="201"/>
      <c r="G763" s="201"/>
      <c r="H763" s="814"/>
      <c r="I763" s="814"/>
      <c r="J763" s="201"/>
      <c r="K763" s="201"/>
      <c r="L763" s="201"/>
      <c r="M763" s="814"/>
      <c r="N763" s="814"/>
      <c r="O763" s="201"/>
      <c r="P763" s="201"/>
      <c r="Q763" s="201"/>
      <c r="BA763" s="372"/>
      <c r="BB763" s="449"/>
      <c r="BC763" s="372"/>
      <c r="BD763" s="372"/>
      <c r="BE763" s="372"/>
      <c r="BF763" s="372"/>
      <c r="BG763" s="372"/>
      <c r="BH763" s="372"/>
      <c r="BI763" s="372"/>
      <c r="BJ763" s="372"/>
      <c r="BK763" s="372"/>
      <c r="BL763" s="372"/>
      <c r="BM763" s="372"/>
      <c r="BN763" s="372"/>
      <c r="BO763" s="372"/>
      <c r="BP763" s="372"/>
      <c r="BQ763" s="372"/>
      <c r="BR763" s="372"/>
      <c r="BS763" s="372"/>
      <c r="BT763" s="372"/>
      <c r="BU763" s="372"/>
      <c r="BV763" s="372"/>
      <c r="BW763" s="372"/>
      <c r="BX763" s="372"/>
      <c r="BY763" s="372"/>
      <c r="BZ763" s="372"/>
      <c r="CA763" s="372"/>
      <c r="CB763" s="372"/>
      <c r="CC763" s="372"/>
      <c r="CD763" s="372"/>
      <c r="CE763" s="372"/>
      <c r="CF763" s="372"/>
      <c r="CG763" s="372"/>
      <c r="CH763" s="372"/>
      <c r="CI763" s="372"/>
      <c r="CJ763" s="372"/>
      <c r="CK763" s="372"/>
      <c r="CL763" s="372"/>
      <c r="CM763" s="372"/>
      <c r="CN763" s="372"/>
      <c r="CO763" s="372"/>
      <c r="CP763" s="372"/>
      <c r="CQ763" s="372"/>
      <c r="CR763" s="372"/>
      <c r="CS763" s="372"/>
      <c r="CT763" s="372"/>
      <c r="CU763" s="372"/>
      <c r="CV763" s="372"/>
      <c r="CW763" s="372"/>
      <c r="CX763" s="372"/>
      <c r="CY763" s="372"/>
      <c r="CZ763" s="372"/>
    </row>
    <row r="764" ht="25.15" customHeight="true" x14ac:dyDescent="0.2">
      <c r="C764" s="814"/>
      <c r="D764" s="814"/>
      <c r="E764" s="201"/>
      <c r="F764" s="201"/>
      <c r="G764" s="201"/>
      <c r="H764" s="814"/>
      <c r="I764" s="814"/>
      <c r="J764" s="201"/>
      <c r="K764" s="201"/>
      <c r="L764" s="201"/>
      <c r="M764" s="814"/>
      <c r="N764" s="814"/>
      <c r="O764" s="201"/>
      <c r="P764" s="201"/>
      <c r="Q764" s="201"/>
      <c r="BA764" s="372"/>
      <c r="BB764" s="449"/>
      <c r="BC764" s="372"/>
      <c r="BD764" s="372"/>
      <c r="BE764" s="372"/>
      <c r="BF764" s="372"/>
      <c r="BG764" s="372"/>
      <c r="BH764" s="372"/>
      <c r="BI764" s="372"/>
      <c r="BJ764" s="372"/>
      <c r="BK764" s="372"/>
      <c r="BL764" s="372"/>
      <c r="BM764" s="372"/>
      <c r="BN764" s="372"/>
      <c r="BO764" s="372"/>
      <c r="BP764" s="372"/>
      <c r="BQ764" s="372"/>
      <c r="BR764" s="372"/>
      <c r="BS764" s="372"/>
      <c r="BT764" s="372"/>
      <c r="BU764" s="372"/>
      <c r="BV764" s="372"/>
      <c r="BW764" s="372"/>
      <c r="BX764" s="372"/>
      <c r="BY764" s="372"/>
      <c r="BZ764" s="372"/>
      <c r="CA764" s="372"/>
      <c r="CB764" s="372"/>
      <c r="CC764" s="372"/>
      <c r="CD764" s="372"/>
      <c r="CE764" s="372"/>
      <c r="CF764" s="372"/>
      <c r="CG764" s="372"/>
      <c r="CH764" s="372"/>
      <c r="CI764" s="372"/>
      <c r="CJ764" s="372"/>
      <c r="CK764" s="372"/>
      <c r="CL764" s="372"/>
      <c r="CM764" s="372"/>
      <c r="CN764" s="372"/>
      <c r="CO764" s="372"/>
      <c r="CP764" s="372"/>
      <c r="CQ764" s="372"/>
      <c r="CR764" s="372"/>
      <c r="CS764" s="372"/>
      <c r="CT764" s="372"/>
      <c r="CU764" s="372"/>
      <c r="CV764" s="372"/>
      <c r="CW764" s="372"/>
      <c r="CX764" s="372"/>
      <c r="CY764" s="372"/>
      <c r="CZ764" s="372"/>
    </row>
    <row r="765" ht="25.15" customHeight="true" x14ac:dyDescent="0.2">
      <c r="C765" s="814"/>
      <c r="D765" s="814"/>
      <c r="E765" s="201"/>
      <c r="F765" s="201"/>
      <c r="G765" s="201"/>
      <c r="H765" s="814"/>
      <c r="I765" s="814"/>
      <c r="J765" s="201"/>
      <c r="K765" s="201"/>
      <c r="L765" s="201"/>
      <c r="M765" s="814"/>
      <c r="N765" s="814"/>
      <c r="O765" s="201"/>
      <c r="P765" s="201"/>
      <c r="Q765" s="201"/>
      <c r="BA765" s="372"/>
      <c r="BB765" s="449"/>
      <c r="BC765" s="372"/>
      <c r="BD765" s="372"/>
      <c r="BE765" s="372"/>
      <c r="BF765" s="372"/>
      <c r="BG765" s="372"/>
      <c r="BH765" s="372"/>
      <c r="BI765" s="372"/>
      <c r="BJ765" s="372"/>
      <c r="BK765" s="372"/>
      <c r="BL765" s="372"/>
      <c r="BM765" s="372"/>
      <c r="BN765" s="372"/>
      <c r="BO765" s="372"/>
      <c r="BP765" s="372"/>
      <c r="BQ765" s="372"/>
      <c r="BR765" s="372"/>
      <c r="BS765" s="372"/>
      <c r="BT765" s="372"/>
      <c r="BU765" s="372"/>
      <c r="BV765" s="372"/>
      <c r="BW765" s="372"/>
      <c r="BX765" s="372"/>
      <c r="BY765" s="372"/>
      <c r="BZ765" s="372"/>
      <c r="CA765" s="372"/>
      <c r="CB765" s="372"/>
      <c r="CC765" s="372"/>
      <c r="CD765" s="372"/>
      <c r="CE765" s="372"/>
      <c r="CF765" s="372"/>
      <c r="CG765" s="372"/>
      <c r="CH765" s="372"/>
      <c r="CI765" s="372"/>
      <c r="CJ765" s="372"/>
      <c r="CK765" s="372"/>
      <c r="CL765" s="372"/>
      <c r="CM765" s="372"/>
      <c r="CN765" s="372"/>
      <c r="CO765" s="372"/>
      <c r="CP765" s="372"/>
      <c r="CQ765" s="372"/>
      <c r="CR765" s="372"/>
      <c r="CS765" s="372"/>
      <c r="CT765" s="372"/>
      <c r="CU765" s="372"/>
      <c r="CV765" s="372"/>
      <c r="CW765" s="372"/>
      <c r="CX765" s="372"/>
      <c r="CY765" s="372"/>
      <c r="CZ765" s="372"/>
    </row>
    <row r="766" ht="25.15" customHeight="true" x14ac:dyDescent="0.2">
      <c r="C766" s="814"/>
      <c r="D766" s="814"/>
      <c r="E766" s="201"/>
      <c r="F766" s="201"/>
      <c r="G766" s="201"/>
      <c r="H766" s="814"/>
      <c r="I766" s="814"/>
      <c r="J766" s="201"/>
      <c r="K766" s="201"/>
      <c r="L766" s="201"/>
      <c r="M766" s="814"/>
      <c r="N766" s="814"/>
      <c r="O766" s="201"/>
      <c r="P766" s="201"/>
      <c r="Q766" s="201"/>
      <c r="BA766" s="372"/>
      <c r="BB766" s="449"/>
      <c r="BC766" s="372"/>
      <c r="BD766" s="372"/>
      <c r="BE766" s="372"/>
      <c r="BF766" s="372"/>
      <c r="BG766" s="372"/>
      <c r="BH766" s="372"/>
      <c r="BI766" s="372"/>
      <c r="BJ766" s="372"/>
      <c r="BK766" s="372"/>
      <c r="BL766" s="372"/>
      <c r="BM766" s="372"/>
      <c r="BN766" s="372"/>
      <c r="BO766" s="372"/>
      <c r="BP766" s="372"/>
      <c r="BQ766" s="372"/>
      <c r="BR766" s="372"/>
      <c r="BS766" s="372"/>
      <c r="BT766" s="372"/>
      <c r="BU766" s="372"/>
      <c r="BV766" s="372"/>
      <c r="BW766" s="372"/>
      <c r="BX766" s="372"/>
      <c r="BY766" s="372"/>
      <c r="BZ766" s="372"/>
      <c r="CA766" s="372"/>
      <c r="CB766" s="372"/>
      <c r="CC766" s="372"/>
      <c r="CD766" s="372"/>
      <c r="CE766" s="372"/>
      <c r="CF766" s="372"/>
      <c r="CG766" s="372"/>
      <c r="CH766" s="372"/>
      <c r="CI766" s="372"/>
      <c r="CJ766" s="372"/>
      <c r="CK766" s="372"/>
      <c r="CL766" s="372"/>
      <c r="CM766" s="372"/>
      <c r="CN766" s="372"/>
      <c r="CO766" s="372"/>
      <c r="CP766" s="372"/>
      <c r="CQ766" s="372"/>
      <c r="CR766" s="372"/>
      <c r="CS766" s="372"/>
      <c r="CT766" s="372"/>
      <c r="CU766" s="372"/>
      <c r="CV766" s="372"/>
      <c r="CW766" s="372"/>
      <c r="CX766" s="372"/>
      <c r="CY766" s="372"/>
      <c r="CZ766" s="372"/>
    </row>
    <row r="767" ht="25.15" customHeight="true" x14ac:dyDescent="0.2">
      <c r="C767" s="814"/>
      <c r="D767" s="814"/>
      <c r="E767" s="201"/>
      <c r="F767" s="201"/>
      <c r="G767" s="201"/>
      <c r="H767" s="814"/>
      <c r="I767" s="814"/>
      <c r="J767" s="201"/>
      <c r="K767" s="201"/>
      <c r="L767" s="201"/>
      <c r="M767" s="814"/>
      <c r="N767" s="814"/>
      <c r="O767" s="201"/>
      <c r="P767" s="201"/>
      <c r="Q767" s="201"/>
      <c r="BA767" s="372"/>
      <c r="BB767" s="449"/>
      <c r="BC767" s="372"/>
      <c r="BD767" s="372"/>
      <c r="BE767" s="372"/>
      <c r="BF767" s="372"/>
      <c r="BG767" s="372"/>
      <c r="BH767" s="372"/>
      <c r="BI767" s="372"/>
      <c r="BJ767" s="372"/>
      <c r="BK767" s="372"/>
      <c r="BL767" s="372"/>
      <c r="BM767" s="372"/>
      <c r="BN767" s="372"/>
      <c r="BO767" s="372"/>
      <c r="BP767" s="372"/>
      <c r="BQ767" s="372"/>
      <c r="BR767" s="372"/>
      <c r="BS767" s="372"/>
      <c r="BT767" s="372"/>
      <c r="BU767" s="372"/>
      <c r="BV767" s="372"/>
      <c r="BW767" s="372"/>
      <c r="BX767" s="372"/>
      <c r="BY767" s="372"/>
      <c r="BZ767" s="372"/>
      <c r="CA767" s="372"/>
      <c r="CB767" s="372"/>
      <c r="CC767" s="372"/>
      <c r="CD767" s="372"/>
      <c r="CE767" s="372"/>
      <c r="CF767" s="372"/>
      <c r="CG767" s="372"/>
      <c r="CH767" s="372"/>
      <c r="CI767" s="372"/>
      <c r="CJ767" s="372"/>
      <c r="CK767" s="372"/>
      <c r="CL767" s="372"/>
      <c r="CM767" s="372"/>
      <c r="CN767" s="372"/>
      <c r="CO767" s="372"/>
      <c r="CP767" s="372"/>
      <c r="CQ767" s="372"/>
      <c r="CR767" s="372"/>
      <c r="CS767" s="372"/>
      <c r="CT767" s="372"/>
      <c r="CU767" s="372"/>
      <c r="CV767" s="372"/>
      <c r="CW767" s="372"/>
      <c r="CX767" s="372"/>
      <c r="CY767" s="372"/>
      <c r="CZ767" s="372"/>
    </row>
    <row r="768" ht="25.15" customHeight="true" x14ac:dyDescent="0.2">
      <c r="C768" s="814"/>
      <c r="D768" s="814"/>
      <c r="E768" s="201"/>
      <c r="F768" s="201"/>
      <c r="G768" s="201"/>
      <c r="H768" s="814"/>
      <c r="I768" s="814"/>
      <c r="J768" s="201"/>
      <c r="K768" s="201"/>
      <c r="L768" s="201"/>
      <c r="M768" s="814"/>
      <c r="N768" s="814"/>
      <c r="O768" s="201"/>
      <c r="P768" s="201"/>
      <c r="Q768" s="201"/>
      <c r="BA768" s="370"/>
      <c r="BB768" s="450"/>
      <c r="BC768" s="370"/>
      <c r="BD768" s="370"/>
      <c r="BE768" s="370"/>
      <c r="BF768" s="370"/>
      <c r="BG768" s="370"/>
      <c r="BH768" s="370"/>
      <c r="BI768" s="370"/>
      <c r="BJ768" s="370"/>
      <c r="BK768" s="370"/>
      <c r="BL768" s="370"/>
      <c r="BM768" s="370"/>
      <c r="BN768" s="370"/>
      <c r="BO768" s="370"/>
      <c r="BP768" s="370"/>
      <c r="BQ768" s="370"/>
      <c r="BR768" s="370"/>
      <c r="BS768" s="370"/>
      <c r="BT768" s="370"/>
      <c r="BU768" s="370"/>
      <c r="BV768" s="370"/>
      <c r="BW768" s="370"/>
      <c r="BX768" s="370"/>
      <c r="BY768" s="370"/>
      <c r="BZ768" s="370"/>
      <c r="CA768" s="370"/>
      <c r="CB768" s="370"/>
      <c r="CC768" s="370"/>
      <c r="CD768" s="370"/>
      <c r="CE768" s="370"/>
      <c r="CF768" s="370"/>
      <c r="CG768" s="370"/>
      <c r="CH768" s="370"/>
      <c r="CI768" s="370"/>
      <c r="CJ768" s="370"/>
      <c r="CK768" s="370"/>
      <c r="CL768" s="370"/>
      <c r="CM768" s="370"/>
      <c r="CN768" s="370"/>
      <c r="CO768" s="370"/>
      <c r="CP768" s="370"/>
      <c r="CQ768" s="370"/>
      <c r="CR768" s="370"/>
      <c r="CS768" s="370"/>
      <c r="CT768" s="370"/>
      <c r="CU768" s="370"/>
      <c r="CV768" s="370"/>
      <c r="CW768" s="370"/>
      <c r="CX768" s="370"/>
      <c r="CY768" s="370"/>
      <c r="CZ768" s="370"/>
    </row>
    <row r="769" ht="25.15" customHeight="true" x14ac:dyDescent="0.2">
      <c r="C769" s="814"/>
      <c r="D769" s="814"/>
      <c r="E769" s="201"/>
      <c r="F769" s="201"/>
      <c r="G769" s="201"/>
      <c r="H769" s="814"/>
      <c r="I769" s="814"/>
      <c r="J769" s="201"/>
      <c r="K769" s="201"/>
      <c r="L769" s="201"/>
      <c r="M769" s="814"/>
      <c r="N769" s="814"/>
      <c r="O769" s="201"/>
      <c r="P769" s="201"/>
      <c r="Q769" s="201"/>
      <c r="BA769" s="370"/>
      <c r="BB769" s="450"/>
      <c r="BC769" s="370"/>
      <c r="BD769" s="370"/>
      <c r="BE769" s="370"/>
      <c r="BF769" s="370"/>
      <c r="BG769" s="370"/>
      <c r="BH769" s="370"/>
      <c r="BI769" s="370"/>
      <c r="BJ769" s="370"/>
      <c r="BK769" s="370"/>
      <c r="BL769" s="370"/>
      <c r="BM769" s="370"/>
      <c r="BN769" s="370"/>
      <c r="BO769" s="370"/>
      <c r="BP769" s="370"/>
      <c r="BQ769" s="370"/>
      <c r="BR769" s="370"/>
      <c r="BS769" s="370"/>
      <c r="BT769" s="370"/>
      <c r="BU769" s="370"/>
      <c r="BV769" s="370"/>
      <c r="BW769" s="370"/>
      <c r="BX769" s="370"/>
      <c r="BY769" s="370"/>
      <c r="BZ769" s="370"/>
      <c r="CA769" s="370"/>
      <c r="CB769" s="370"/>
      <c r="CC769" s="370"/>
      <c r="CD769" s="370"/>
      <c r="CE769" s="370"/>
      <c r="CF769" s="370"/>
      <c r="CG769" s="370"/>
      <c r="CH769" s="370"/>
      <c r="CI769" s="370"/>
      <c r="CJ769" s="370"/>
      <c r="CK769" s="370"/>
      <c r="CL769" s="370"/>
      <c r="CM769" s="370"/>
      <c r="CN769" s="370"/>
      <c r="CO769" s="370"/>
      <c r="CP769" s="370"/>
      <c r="CQ769" s="370"/>
      <c r="CR769" s="370"/>
      <c r="CS769" s="370"/>
      <c r="CT769" s="370"/>
      <c r="CU769" s="370"/>
      <c r="CV769" s="370"/>
      <c r="CW769" s="370"/>
      <c r="CX769" s="370"/>
      <c r="CY769" s="370"/>
      <c r="CZ769" s="370"/>
    </row>
    <row r="770" ht="25.15" customHeight="true" x14ac:dyDescent="0.2">
      <c r="C770" s="814"/>
      <c r="D770" s="814"/>
      <c r="E770" s="201"/>
      <c r="F770" s="201"/>
      <c r="G770" s="201"/>
      <c r="H770" s="814"/>
      <c r="I770" s="814"/>
      <c r="J770" s="201"/>
      <c r="K770" s="201"/>
      <c r="L770" s="201"/>
      <c r="M770" s="814"/>
      <c r="N770" s="814"/>
      <c r="O770" s="201"/>
      <c r="P770" s="201"/>
      <c r="Q770" s="201"/>
      <c r="BA770" s="370"/>
      <c r="BB770" s="450"/>
      <c r="BC770" s="370"/>
      <c r="BD770" s="370"/>
      <c r="BE770" s="370"/>
      <c r="BF770" s="370"/>
      <c r="BG770" s="370"/>
      <c r="BH770" s="370"/>
      <c r="BI770" s="370"/>
      <c r="BJ770" s="370"/>
      <c r="BK770" s="370"/>
      <c r="BL770" s="370"/>
      <c r="BM770" s="370"/>
      <c r="BN770" s="370"/>
      <c r="BO770" s="370"/>
      <c r="BP770" s="370"/>
      <c r="BQ770" s="370"/>
      <c r="BR770" s="370"/>
      <c r="BS770" s="370"/>
      <c r="BT770" s="370"/>
      <c r="BU770" s="370"/>
      <c r="BV770" s="370"/>
      <c r="BW770" s="370"/>
      <c r="BX770" s="370"/>
      <c r="BY770" s="370"/>
      <c r="BZ770" s="370"/>
      <c r="CA770" s="370"/>
      <c r="CB770" s="370"/>
      <c r="CC770" s="370"/>
      <c r="CD770" s="370"/>
      <c r="CE770" s="370"/>
      <c r="CF770" s="370"/>
      <c r="CG770" s="370"/>
      <c r="CH770" s="370"/>
      <c r="CI770" s="370"/>
      <c r="CJ770" s="370"/>
      <c r="CK770" s="370"/>
      <c r="CL770" s="370"/>
      <c r="CM770" s="370"/>
      <c r="CN770" s="370"/>
      <c r="CO770" s="370"/>
      <c r="CP770" s="370"/>
      <c r="CQ770" s="370"/>
      <c r="CR770" s="370"/>
      <c r="CS770" s="370"/>
      <c r="CT770" s="370"/>
      <c r="CU770" s="370"/>
      <c r="CV770" s="370"/>
      <c r="CW770" s="370"/>
      <c r="CX770" s="370"/>
      <c r="CY770" s="370"/>
      <c r="CZ770" s="370"/>
    </row>
    <row r="771" ht="25.15" customHeight="true" x14ac:dyDescent="0.2">
      <c r="C771" s="814"/>
      <c r="D771" s="814"/>
      <c r="E771" s="201"/>
      <c r="F771" s="201"/>
      <c r="G771" s="201"/>
      <c r="H771" s="814"/>
      <c r="I771" s="814"/>
      <c r="J771" s="201"/>
      <c r="K771" s="201"/>
      <c r="L771" s="201"/>
      <c r="M771" s="814"/>
      <c r="N771" s="814"/>
      <c r="O771" s="201"/>
      <c r="P771" s="201"/>
      <c r="Q771" s="201"/>
      <c r="BA771" s="370"/>
      <c r="BB771" s="450"/>
      <c r="BC771" s="370"/>
      <c r="BD771" s="370"/>
      <c r="BE771" s="370"/>
      <c r="BF771" s="370"/>
      <c r="BG771" s="370"/>
      <c r="BH771" s="370"/>
      <c r="BI771" s="370"/>
      <c r="BJ771" s="370"/>
      <c r="BK771" s="370"/>
      <c r="BL771" s="370"/>
      <c r="BM771" s="370"/>
      <c r="BN771" s="370"/>
      <c r="BO771" s="370"/>
      <c r="BP771" s="370"/>
      <c r="BQ771" s="370"/>
      <c r="BR771" s="370"/>
      <c r="BS771" s="370"/>
      <c r="BT771" s="370"/>
      <c r="BU771" s="370"/>
      <c r="BV771" s="370"/>
      <c r="BW771" s="370"/>
      <c r="BX771" s="370"/>
      <c r="BY771" s="370"/>
      <c r="BZ771" s="370"/>
      <c r="CA771" s="370"/>
      <c r="CB771" s="370"/>
      <c r="CC771" s="370"/>
      <c r="CD771" s="370"/>
      <c r="CE771" s="370"/>
      <c r="CF771" s="370"/>
      <c r="CG771" s="370"/>
      <c r="CH771" s="370"/>
      <c r="CI771" s="370"/>
      <c r="CJ771" s="370"/>
      <c r="CK771" s="370"/>
      <c r="CL771" s="370"/>
      <c r="CM771" s="370"/>
      <c r="CN771" s="370"/>
      <c r="CO771" s="370"/>
      <c r="CP771" s="370"/>
      <c r="CQ771" s="370"/>
      <c r="CR771" s="370"/>
      <c r="CS771" s="370"/>
      <c r="CT771" s="370"/>
      <c r="CU771" s="370"/>
      <c r="CV771" s="370"/>
      <c r="CW771" s="370"/>
      <c r="CX771" s="370"/>
      <c r="CY771" s="370"/>
      <c r="CZ771" s="370"/>
    </row>
    <row r="772" ht="25.15" customHeight="true" x14ac:dyDescent="0.2">
      <c r="C772" s="814"/>
      <c r="D772" s="814"/>
      <c r="E772" s="201"/>
      <c r="F772" s="201"/>
      <c r="G772" s="201"/>
      <c r="H772" s="814"/>
      <c r="I772" s="814"/>
      <c r="J772" s="201"/>
      <c r="K772" s="201"/>
      <c r="L772" s="201"/>
      <c r="M772" s="814"/>
      <c r="N772" s="814"/>
      <c r="O772" s="201"/>
      <c r="P772" s="201"/>
      <c r="Q772" s="201"/>
      <c r="BA772" s="370"/>
      <c r="BB772" s="450"/>
      <c r="BC772" s="370"/>
      <c r="BD772" s="370"/>
      <c r="BE772" s="370"/>
      <c r="BF772" s="370"/>
      <c r="BG772" s="370"/>
      <c r="BH772" s="370"/>
      <c r="BI772" s="370"/>
      <c r="BJ772" s="370"/>
      <c r="BK772" s="370"/>
      <c r="BL772" s="370"/>
      <c r="BM772" s="370"/>
      <c r="BN772" s="370"/>
      <c r="BO772" s="370"/>
      <c r="BP772" s="370"/>
      <c r="BQ772" s="370"/>
      <c r="BR772" s="370"/>
      <c r="BS772" s="370"/>
      <c r="BT772" s="370"/>
      <c r="BU772" s="370"/>
      <c r="BV772" s="370"/>
      <c r="BW772" s="370"/>
      <c r="BX772" s="370"/>
      <c r="BY772" s="370"/>
      <c r="BZ772" s="370"/>
      <c r="CA772" s="370"/>
      <c r="CB772" s="370"/>
      <c r="CC772" s="370"/>
      <c r="CD772" s="370"/>
      <c r="CE772" s="370"/>
      <c r="CF772" s="370"/>
      <c r="CG772" s="370"/>
      <c r="CH772" s="370"/>
      <c r="CI772" s="370"/>
      <c r="CJ772" s="370"/>
      <c r="CK772" s="370"/>
      <c r="CL772" s="370"/>
      <c r="CM772" s="370"/>
      <c r="CN772" s="370"/>
      <c r="CO772" s="370"/>
      <c r="CP772" s="370"/>
      <c r="CQ772" s="370"/>
      <c r="CR772" s="370"/>
      <c r="CS772" s="370"/>
      <c r="CT772" s="370"/>
      <c r="CU772" s="370"/>
      <c r="CV772" s="370"/>
      <c r="CW772" s="370"/>
      <c r="CX772" s="370"/>
      <c r="CY772" s="370"/>
      <c r="CZ772" s="370"/>
    </row>
    <row r="773" ht="25.15" customHeight="true" x14ac:dyDescent="0.2">
      <c r="C773" s="814"/>
      <c r="D773" s="814"/>
      <c r="E773" s="201"/>
      <c r="F773" s="201"/>
      <c r="G773" s="201"/>
      <c r="H773" s="814"/>
      <c r="I773" s="814"/>
      <c r="J773" s="201"/>
      <c r="K773" s="201"/>
      <c r="L773" s="201"/>
      <c r="M773" s="814"/>
      <c r="N773" s="814"/>
      <c r="O773" s="201"/>
      <c r="P773" s="201"/>
      <c r="Q773" s="201"/>
      <c r="BA773" s="370"/>
      <c r="BB773" s="450"/>
      <c r="BC773" s="370"/>
      <c r="BD773" s="370"/>
      <c r="BE773" s="370"/>
      <c r="BF773" s="370"/>
      <c r="BG773" s="370"/>
      <c r="BH773" s="370"/>
      <c r="BI773" s="370"/>
      <c r="BJ773" s="370"/>
      <c r="BK773" s="370"/>
      <c r="BL773" s="370"/>
      <c r="BM773" s="370"/>
      <c r="BN773" s="370"/>
      <c r="BO773" s="370"/>
      <c r="BP773" s="370"/>
      <c r="BQ773" s="370"/>
      <c r="BR773" s="370"/>
      <c r="BS773" s="370"/>
      <c r="BT773" s="370"/>
      <c r="BU773" s="370"/>
      <c r="BV773" s="370"/>
      <c r="BW773" s="370"/>
      <c r="BX773" s="370"/>
      <c r="BY773" s="370"/>
      <c r="BZ773" s="370"/>
      <c r="CA773" s="370"/>
      <c r="CB773" s="370"/>
      <c r="CC773" s="370"/>
      <c r="CD773" s="370"/>
      <c r="CE773" s="370"/>
      <c r="CF773" s="370"/>
      <c r="CG773" s="370"/>
      <c r="CH773" s="370"/>
      <c r="CI773" s="370"/>
      <c r="CJ773" s="370"/>
      <c r="CK773" s="370"/>
      <c r="CL773" s="370"/>
      <c r="CM773" s="370"/>
      <c r="CN773" s="370"/>
      <c r="CO773" s="370"/>
      <c r="CP773" s="370"/>
      <c r="CQ773" s="370"/>
      <c r="CR773" s="370"/>
      <c r="CS773" s="370"/>
      <c r="CT773" s="370"/>
      <c r="CU773" s="370"/>
      <c r="CV773" s="370"/>
      <c r="CW773" s="370"/>
      <c r="CX773" s="370"/>
      <c r="CY773" s="370"/>
      <c r="CZ773" s="370"/>
    </row>
    <row r="774" ht="25.15" customHeight="true" x14ac:dyDescent="0.2">
      <c r="C774" s="814"/>
      <c r="D774" s="814"/>
      <c r="E774" s="201"/>
      <c r="F774" s="201"/>
      <c r="G774" s="201"/>
      <c r="H774" s="814"/>
      <c r="I774" s="814"/>
      <c r="J774" s="201"/>
      <c r="K774" s="201"/>
      <c r="L774" s="201"/>
      <c r="M774" s="814"/>
      <c r="N774" s="814"/>
      <c r="O774" s="201"/>
      <c r="P774" s="201"/>
      <c r="Q774" s="201"/>
      <c r="BA774" s="370"/>
      <c r="BB774" s="450"/>
      <c r="BC774" s="370"/>
      <c r="BD774" s="370"/>
      <c r="BE774" s="370"/>
      <c r="BF774" s="370"/>
      <c r="BG774" s="370"/>
      <c r="BH774" s="370"/>
      <c r="BI774" s="370"/>
      <c r="BJ774" s="370"/>
      <c r="BK774" s="370"/>
      <c r="BL774" s="370"/>
      <c r="BM774" s="370"/>
      <c r="BN774" s="370"/>
      <c r="BO774" s="370"/>
      <c r="BP774" s="370"/>
      <c r="BQ774" s="370"/>
      <c r="BR774" s="370"/>
      <c r="BS774" s="370"/>
      <c r="BT774" s="370"/>
      <c r="BU774" s="370"/>
      <c r="BV774" s="370"/>
      <c r="BW774" s="370"/>
      <c r="BX774" s="370"/>
      <c r="BY774" s="370"/>
      <c r="BZ774" s="370"/>
      <c r="CA774" s="370"/>
      <c r="CB774" s="370"/>
      <c r="CC774" s="370"/>
      <c r="CD774" s="370"/>
      <c r="CE774" s="370"/>
      <c r="CF774" s="370"/>
      <c r="CG774" s="370"/>
      <c r="CH774" s="370"/>
      <c r="CI774" s="370"/>
      <c r="CJ774" s="370"/>
      <c r="CK774" s="370"/>
      <c r="CL774" s="370"/>
      <c r="CM774" s="370"/>
      <c r="CN774" s="370"/>
      <c r="CO774" s="370"/>
      <c r="CP774" s="370"/>
      <c r="CQ774" s="370"/>
      <c r="CR774" s="370"/>
      <c r="CS774" s="370"/>
      <c r="CT774" s="370"/>
      <c r="CU774" s="370"/>
      <c r="CV774" s="370"/>
      <c r="CW774" s="370"/>
      <c r="CX774" s="370"/>
      <c r="CY774" s="370"/>
      <c r="CZ774" s="370"/>
    </row>
    <row r="775" ht="25.15" customHeight="true" x14ac:dyDescent="0.2">
      <c r="C775" s="814"/>
      <c r="D775" s="814"/>
      <c r="E775" s="201"/>
      <c r="F775" s="201"/>
      <c r="G775" s="201"/>
      <c r="H775" s="814"/>
      <c r="I775" s="814"/>
      <c r="J775" s="201"/>
      <c r="K775" s="201"/>
      <c r="L775" s="201"/>
      <c r="M775" s="814"/>
      <c r="N775" s="814"/>
      <c r="O775" s="201"/>
      <c r="P775" s="201"/>
      <c r="Q775" s="201"/>
      <c r="BA775" s="370"/>
      <c r="BB775" s="450"/>
      <c r="BC775" s="370"/>
      <c r="BD775" s="370"/>
      <c r="BE775" s="370"/>
      <c r="BF775" s="370"/>
      <c r="BG775" s="370"/>
      <c r="BH775" s="370"/>
      <c r="BI775" s="370"/>
      <c r="BJ775" s="370"/>
      <c r="BK775" s="370"/>
      <c r="BL775" s="370"/>
      <c r="BM775" s="370"/>
      <c r="BN775" s="370"/>
      <c r="BO775" s="370"/>
      <c r="BP775" s="370"/>
      <c r="BQ775" s="370"/>
      <c r="BR775" s="370"/>
      <c r="BS775" s="370"/>
      <c r="BT775" s="370"/>
      <c r="BU775" s="370"/>
      <c r="BV775" s="370"/>
      <c r="BW775" s="370"/>
      <c r="BX775" s="370"/>
      <c r="BY775" s="370"/>
      <c r="BZ775" s="370"/>
      <c r="CA775" s="370"/>
      <c r="CB775" s="370"/>
      <c r="CC775" s="370"/>
      <c r="CD775" s="370"/>
      <c r="CE775" s="370"/>
      <c r="CF775" s="370"/>
      <c r="CG775" s="370"/>
      <c r="CH775" s="370"/>
      <c r="CI775" s="370"/>
      <c r="CJ775" s="370"/>
      <c r="CK775" s="370"/>
      <c r="CL775" s="370"/>
      <c r="CM775" s="370"/>
      <c r="CN775" s="370"/>
      <c r="CO775" s="370"/>
      <c r="CP775" s="370"/>
      <c r="CQ775" s="370"/>
      <c r="CR775" s="370"/>
      <c r="CS775" s="370"/>
      <c r="CT775" s="370"/>
      <c r="CU775" s="370"/>
      <c r="CV775" s="370"/>
      <c r="CW775" s="370"/>
      <c r="CX775" s="370"/>
      <c r="CY775" s="370"/>
      <c r="CZ775" s="370"/>
    </row>
    <row r="776" ht="25.15" customHeight="true" x14ac:dyDescent="0.2">
      <c r="C776" s="814"/>
      <c r="D776" s="814"/>
      <c r="E776" s="201"/>
      <c r="F776" s="201"/>
      <c r="G776" s="201"/>
      <c r="H776" s="814"/>
      <c r="I776" s="814"/>
      <c r="J776" s="201"/>
      <c r="K776" s="201"/>
      <c r="L776" s="201"/>
      <c r="M776" s="814"/>
      <c r="N776" s="814"/>
      <c r="O776" s="201"/>
      <c r="P776" s="201"/>
      <c r="Q776" s="201"/>
      <c r="BA776" s="370"/>
      <c r="BB776" s="450"/>
      <c r="BC776" s="370"/>
      <c r="BD776" s="370"/>
      <c r="BE776" s="370"/>
      <c r="BF776" s="370"/>
      <c r="BG776" s="370"/>
      <c r="BH776" s="370"/>
      <c r="BI776" s="370"/>
      <c r="BJ776" s="370"/>
      <c r="BK776" s="370"/>
      <c r="BL776" s="370"/>
      <c r="BM776" s="370"/>
      <c r="BN776" s="370"/>
      <c r="BO776" s="370"/>
      <c r="BP776" s="370"/>
      <c r="BQ776" s="370"/>
      <c r="BR776" s="370"/>
      <c r="BS776" s="370"/>
      <c r="BT776" s="370"/>
      <c r="BU776" s="370"/>
      <c r="BV776" s="370"/>
      <c r="BW776" s="370"/>
      <c r="BX776" s="370"/>
      <c r="BY776" s="370"/>
      <c r="BZ776" s="370"/>
      <c r="CA776" s="370"/>
      <c r="CB776" s="370"/>
      <c r="CC776" s="370"/>
      <c r="CD776" s="370"/>
      <c r="CE776" s="370"/>
      <c r="CF776" s="370"/>
      <c r="CG776" s="370"/>
      <c r="CH776" s="370"/>
      <c r="CI776" s="370"/>
      <c r="CJ776" s="370"/>
      <c r="CK776" s="370"/>
      <c r="CL776" s="370"/>
      <c r="CM776" s="370"/>
      <c r="CN776" s="370"/>
      <c r="CO776" s="370"/>
      <c r="CP776" s="370"/>
      <c r="CQ776" s="370"/>
      <c r="CR776" s="370"/>
      <c r="CS776" s="370"/>
      <c r="CT776" s="370"/>
      <c r="CU776" s="370"/>
      <c r="CV776" s="370"/>
      <c r="CW776" s="370"/>
      <c r="CX776" s="370"/>
      <c r="CY776" s="370"/>
      <c r="CZ776" s="370"/>
    </row>
    <row r="777" ht="25.15" customHeight="true" x14ac:dyDescent="0.2">
      <c r="C777" s="814"/>
      <c r="D777" s="814"/>
      <c r="E777" s="201"/>
      <c r="F777" s="201"/>
      <c r="G777" s="201"/>
      <c r="H777" s="814"/>
      <c r="I777" s="814"/>
      <c r="J777" s="201"/>
      <c r="K777" s="201"/>
      <c r="L777" s="201"/>
      <c r="M777" s="814"/>
      <c r="N777" s="814"/>
      <c r="O777" s="201"/>
      <c r="P777" s="201"/>
      <c r="Q777" s="201"/>
      <c r="BA777" s="370"/>
      <c r="BB777" s="450"/>
      <c r="BC777" s="370"/>
      <c r="BD777" s="370"/>
      <c r="BE777" s="370"/>
      <c r="BF777" s="370"/>
      <c r="BG777" s="370"/>
      <c r="BH777" s="370"/>
      <c r="BI777" s="370"/>
      <c r="BJ777" s="370"/>
      <c r="BK777" s="370"/>
      <c r="BL777" s="370"/>
      <c r="BM777" s="370"/>
      <c r="BN777" s="370"/>
      <c r="BO777" s="370"/>
      <c r="BP777" s="370"/>
      <c r="BQ777" s="370"/>
      <c r="BR777" s="370"/>
      <c r="BS777" s="370"/>
      <c r="BT777" s="370"/>
      <c r="BU777" s="370"/>
      <c r="BV777" s="370"/>
      <c r="BW777" s="370"/>
      <c r="BX777" s="370"/>
      <c r="BY777" s="370"/>
      <c r="BZ777" s="370"/>
      <c r="CA777" s="370"/>
      <c r="CB777" s="370"/>
      <c r="CC777" s="370"/>
      <c r="CD777" s="370"/>
      <c r="CE777" s="370"/>
      <c r="CF777" s="370"/>
      <c r="CG777" s="370"/>
      <c r="CH777" s="370"/>
      <c r="CI777" s="370"/>
      <c r="CJ777" s="370"/>
      <c r="CK777" s="370"/>
      <c r="CL777" s="370"/>
      <c r="CM777" s="370"/>
      <c r="CN777" s="370"/>
      <c r="CO777" s="370"/>
      <c r="CP777" s="370"/>
      <c r="CQ777" s="370"/>
      <c r="CR777" s="370"/>
      <c r="CS777" s="370"/>
      <c r="CT777" s="370"/>
      <c r="CU777" s="370"/>
      <c r="CV777" s="370"/>
      <c r="CW777" s="370"/>
      <c r="CX777" s="370"/>
      <c r="CY777" s="370"/>
      <c r="CZ777" s="370"/>
    </row>
    <row r="778" ht="25.15" customHeight="true" x14ac:dyDescent="0.2">
      <c r="C778" s="814"/>
      <c r="D778" s="814"/>
      <c r="E778" s="201"/>
      <c r="F778" s="201"/>
      <c r="G778" s="201"/>
      <c r="H778" s="814"/>
      <c r="I778" s="814"/>
      <c r="J778" s="201"/>
      <c r="K778" s="201"/>
      <c r="L778" s="201"/>
      <c r="M778" s="814"/>
      <c r="N778" s="814"/>
      <c r="O778" s="201"/>
      <c r="P778" s="201"/>
      <c r="Q778" s="201"/>
      <c r="BA778" s="370"/>
      <c r="BB778" s="450"/>
      <c r="BC778" s="370"/>
      <c r="BD778" s="370"/>
      <c r="BE778" s="370"/>
      <c r="BF778" s="370"/>
      <c r="BG778" s="370"/>
      <c r="BH778" s="370"/>
      <c r="BI778" s="370"/>
      <c r="BJ778" s="370"/>
      <c r="BK778" s="370"/>
      <c r="BL778" s="370"/>
      <c r="BM778" s="370"/>
      <c r="BN778" s="370"/>
      <c r="BO778" s="370"/>
      <c r="BP778" s="370"/>
      <c r="BQ778" s="370"/>
      <c r="BR778" s="370"/>
      <c r="BS778" s="370"/>
      <c r="BT778" s="370"/>
      <c r="BU778" s="370"/>
      <c r="BV778" s="370"/>
      <c r="BW778" s="370"/>
      <c r="BX778" s="370"/>
      <c r="BY778" s="370"/>
      <c r="BZ778" s="370"/>
      <c r="CA778" s="370"/>
      <c r="CB778" s="370"/>
      <c r="CC778" s="370"/>
      <c r="CD778" s="370"/>
      <c r="CE778" s="370"/>
      <c r="CF778" s="370"/>
      <c r="CG778" s="370"/>
      <c r="CH778" s="370"/>
      <c r="CI778" s="370"/>
      <c r="CJ778" s="370"/>
      <c r="CK778" s="370"/>
      <c r="CL778" s="370"/>
      <c r="CM778" s="370"/>
      <c r="CN778" s="370"/>
      <c r="CO778" s="370"/>
      <c r="CP778" s="370"/>
      <c r="CQ778" s="370"/>
      <c r="CR778" s="370"/>
      <c r="CS778" s="370"/>
      <c r="CT778" s="370"/>
      <c r="CU778" s="370"/>
      <c r="CV778" s="370"/>
      <c r="CW778" s="370"/>
      <c r="CX778" s="370"/>
      <c r="CY778" s="370"/>
      <c r="CZ778" s="370"/>
    </row>
    <row r="779" ht="25.15" customHeight="true" x14ac:dyDescent="0.2">
      <c r="C779" s="814"/>
      <c r="D779" s="814"/>
      <c r="E779" s="201"/>
      <c r="F779" s="201"/>
      <c r="G779" s="201"/>
      <c r="H779" s="814"/>
      <c r="I779" s="814"/>
      <c r="J779" s="201"/>
      <c r="K779" s="201"/>
      <c r="L779" s="201"/>
      <c r="M779" s="814"/>
      <c r="N779" s="814"/>
      <c r="O779" s="201"/>
      <c r="P779" s="201"/>
      <c r="Q779" s="201"/>
      <c r="BA779" s="370"/>
      <c r="BB779" s="450"/>
      <c r="BC779" s="370"/>
      <c r="BD779" s="370"/>
      <c r="BE779" s="370"/>
      <c r="BF779" s="370"/>
      <c r="BG779" s="370"/>
      <c r="BH779" s="370"/>
      <c r="BI779" s="370"/>
      <c r="BJ779" s="370"/>
      <c r="BK779" s="370"/>
      <c r="BL779" s="370"/>
      <c r="BM779" s="370"/>
      <c r="BN779" s="370"/>
      <c r="BO779" s="370"/>
      <c r="BP779" s="370"/>
      <c r="BQ779" s="370"/>
      <c r="BR779" s="370"/>
      <c r="BS779" s="370"/>
      <c r="BT779" s="370"/>
      <c r="BU779" s="370"/>
      <c r="BV779" s="370"/>
      <c r="BW779" s="370"/>
      <c r="BX779" s="370"/>
      <c r="BY779" s="370"/>
      <c r="BZ779" s="370"/>
      <c r="CA779" s="370"/>
      <c r="CB779" s="370"/>
      <c r="CC779" s="370"/>
      <c r="CD779" s="370"/>
      <c r="CE779" s="370"/>
      <c r="CF779" s="370"/>
      <c r="CG779" s="370"/>
      <c r="CH779" s="370"/>
      <c r="CI779" s="370"/>
      <c r="CJ779" s="370"/>
      <c r="CK779" s="370"/>
      <c r="CL779" s="370"/>
      <c r="CM779" s="370"/>
      <c r="CN779" s="370"/>
      <c r="CO779" s="370"/>
      <c r="CP779" s="370"/>
      <c r="CQ779" s="370"/>
      <c r="CR779" s="370"/>
      <c r="CS779" s="370"/>
      <c r="CT779" s="370"/>
      <c r="CU779" s="370"/>
      <c r="CV779" s="370"/>
      <c r="CW779" s="370"/>
      <c r="CX779" s="370"/>
      <c r="CY779" s="370"/>
      <c r="CZ779" s="370"/>
    </row>
    <row r="780" ht="25.15" customHeight="true" x14ac:dyDescent="0.2">
      <c r="C780" s="814"/>
      <c r="D780" s="814"/>
      <c r="E780" s="201"/>
      <c r="F780" s="201"/>
      <c r="G780" s="201"/>
      <c r="H780" s="814"/>
      <c r="I780" s="814"/>
      <c r="J780" s="201"/>
      <c r="K780" s="201"/>
      <c r="L780" s="201"/>
      <c r="M780" s="814"/>
      <c r="N780" s="814"/>
      <c r="O780" s="201"/>
      <c r="P780" s="201"/>
      <c r="Q780" s="201"/>
      <c r="BA780" s="370"/>
      <c r="BB780" s="450"/>
      <c r="BC780" s="370"/>
      <c r="BD780" s="370"/>
      <c r="BE780" s="370"/>
      <c r="BF780" s="370"/>
      <c r="BG780" s="370"/>
      <c r="BH780" s="370"/>
      <c r="BI780" s="370"/>
      <c r="BJ780" s="370"/>
      <c r="BK780" s="370"/>
      <c r="BL780" s="370"/>
      <c r="BM780" s="370"/>
      <c r="BN780" s="370"/>
      <c r="BO780" s="370"/>
      <c r="BP780" s="370"/>
      <c r="BQ780" s="370"/>
      <c r="BR780" s="370"/>
      <c r="BS780" s="370"/>
      <c r="BT780" s="370"/>
      <c r="BU780" s="370"/>
      <c r="BV780" s="370"/>
      <c r="BW780" s="370"/>
      <c r="BX780" s="370"/>
      <c r="BY780" s="370"/>
      <c r="BZ780" s="370"/>
      <c r="CA780" s="370"/>
      <c r="CB780" s="370"/>
      <c r="CC780" s="370"/>
      <c r="CD780" s="370"/>
      <c r="CE780" s="370"/>
      <c r="CF780" s="370"/>
      <c r="CG780" s="370"/>
      <c r="CH780" s="370"/>
      <c r="CI780" s="370"/>
      <c r="CJ780" s="370"/>
      <c r="CK780" s="370"/>
      <c r="CL780" s="370"/>
      <c r="CM780" s="370"/>
      <c r="CN780" s="370"/>
      <c r="CO780" s="370"/>
      <c r="CP780" s="370"/>
      <c r="CQ780" s="370"/>
      <c r="CR780" s="370"/>
      <c r="CS780" s="370"/>
      <c r="CT780" s="370"/>
      <c r="CU780" s="370"/>
      <c r="CV780" s="370"/>
      <c r="CW780" s="370"/>
      <c r="CX780" s="370"/>
      <c r="CY780" s="370"/>
      <c r="CZ780" s="370"/>
    </row>
    <row r="781" ht="25.15" customHeight="true" x14ac:dyDescent="0.2">
      <c r="C781" s="814"/>
      <c r="D781" s="814"/>
      <c r="E781" s="201"/>
      <c r="F781" s="201"/>
      <c r="G781" s="201"/>
      <c r="H781" s="814"/>
      <c r="I781" s="814"/>
      <c r="J781" s="201"/>
      <c r="K781" s="201"/>
      <c r="L781" s="201"/>
      <c r="M781" s="814"/>
      <c r="N781" s="814"/>
      <c r="O781" s="201"/>
      <c r="P781" s="201"/>
      <c r="Q781" s="201"/>
      <c r="BA781" s="370"/>
      <c r="BB781" s="450"/>
      <c r="BC781" s="370"/>
      <c r="BD781" s="370"/>
      <c r="BE781" s="370"/>
      <c r="BF781" s="370"/>
      <c r="BG781" s="370"/>
      <c r="BH781" s="370"/>
      <c r="BI781" s="370"/>
      <c r="BJ781" s="370"/>
      <c r="BK781" s="370"/>
      <c r="BL781" s="370"/>
      <c r="BM781" s="370"/>
      <c r="BN781" s="370"/>
      <c r="BO781" s="370"/>
      <c r="BP781" s="370"/>
      <c r="BQ781" s="370"/>
      <c r="BR781" s="370"/>
      <c r="BS781" s="370"/>
      <c r="BT781" s="370"/>
      <c r="BU781" s="370"/>
      <c r="BV781" s="370"/>
      <c r="BW781" s="370"/>
      <c r="BX781" s="370"/>
      <c r="BY781" s="370"/>
      <c r="BZ781" s="370"/>
      <c r="CA781" s="370"/>
      <c r="CB781" s="370"/>
      <c r="CC781" s="370"/>
      <c r="CD781" s="370"/>
      <c r="CE781" s="370"/>
      <c r="CF781" s="370"/>
      <c r="CG781" s="370"/>
      <c r="CH781" s="370"/>
      <c r="CI781" s="370"/>
      <c r="CJ781" s="370"/>
      <c r="CK781" s="370"/>
      <c r="CL781" s="370"/>
      <c r="CM781" s="370"/>
      <c r="CN781" s="370"/>
      <c r="CO781" s="370"/>
      <c r="CP781" s="370"/>
      <c r="CQ781" s="370"/>
      <c r="CR781" s="370"/>
      <c r="CS781" s="370"/>
      <c r="CT781" s="370"/>
      <c r="CU781" s="370"/>
      <c r="CV781" s="370"/>
      <c r="CW781" s="370"/>
      <c r="CX781" s="370"/>
      <c r="CY781" s="370"/>
      <c r="CZ781" s="370"/>
    </row>
    <row r="782" ht="25.15" customHeight="true" x14ac:dyDescent="0.2">
      <c r="C782" s="814"/>
      <c r="D782" s="814"/>
      <c r="E782" s="201"/>
      <c r="F782" s="201"/>
      <c r="G782" s="201"/>
      <c r="H782" s="814"/>
      <c r="I782" s="814"/>
      <c r="J782" s="201"/>
      <c r="K782" s="201"/>
      <c r="L782" s="201"/>
      <c r="M782" s="814"/>
      <c r="N782" s="814"/>
      <c r="O782" s="201"/>
      <c r="P782" s="201"/>
      <c r="Q782" s="201"/>
      <c r="BA782" s="370"/>
      <c r="BB782" s="450"/>
      <c r="BC782" s="370"/>
      <c r="BD782" s="370"/>
      <c r="BE782" s="370"/>
      <c r="BF782" s="370"/>
      <c r="BG782" s="370"/>
      <c r="BH782" s="370"/>
      <c r="BI782" s="370"/>
      <c r="BJ782" s="370"/>
      <c r="BK782" s="370"/>
      <c r="BL782" s="370"/>
      <c r="BM782" s="370"/>
      <c r="BN782" s="370"/>
      <c r="BO782" s="370"/>
      <c r="BP782" s="370"/>
      <c r="BQ782" s="370"/>
      <c r="BR782" s="370"/>
      <c r="BS782" s="370"/>
      <c r="BT782" s="370"/>
      <c r="BU782" s="370"/>
      <c r="BV782" s="370"/>
      <c r="BW782" s="370"/>
      <c r="BX782" s="370"/>
      <c r="BY782" s="370"/>
      <c r="BZ782" s="370"/>
      <c r="CA782" s="370"/>
      <c r="CB782" s="370"/>
      <c r="CC782" s="370"/>
      <c r="CD782" s="370"/>
      <c r="CE782" s="370"/>
      <c r="CF782" s="370"/>
      <c r="CG782" s="370"/>
      <c r="CH782" s="370"/>
      <c r="CI782" s="370"/>
      <c r="CJ782" s="370"/>
      <c r="CK782" s="370"/>
      <c r="CL782" s="370"/>
      <c r="CM782" s="370"/>
      <c r="CN782" s="370"/>
      <c r="CO782" s="370"/>
      <c r="CP782" s="370"/>
      <c r="CQ782" s="370"/>
      <c r="CR782" s="370"/>
      <c r="CS782" s="370"/>
      <c r="CT782" s="370"/>
      <c r="CU782" s="370"/>
      <c r="CV782" s="370"/>
      <c r="CW782" s="370"/>
      <c r="CX782" s="370"/>
      <c r="CY782" s="370"/>
      <c r="CZ782" s="370"/>
    </row>
    <row r="783" ht="25.15" customHeight="true" x14ac:dyDescent="0.2">
      <c r="C783" s="814"/>
      <c r="D783" s="814"/>
      <c r="E783" s="201"/>
      <c r="F783" s="201"/>
      <c r="G783" s="201"/>
      <c r="H783" s="814"/>
      <c r="I783" s="814"/>
      <c r="J783" s="201"/>
      <c r="K783" s="201"/>
      <c r="L783" s="201"/>
      <c r="M783" s="814"/>
      <c r="N783" s="814"/>
      <c r="O783" s="201"/>
      <c r="P783" s="201"/>
      <c r="Q783" s="201"/>
      <c r="BA783" s="370"/>
      <c r="BB783" s="450"/>
      <c r="BC783" s="370"/>
      <c r="BD783" s="370"/>
      <c r="BE783" s="370"/>
      <c r="BF783" s="370"/>
      <c r="BG783" s="370"/>
      <c r="BH783" s="370"/>
      <c r="BI783" s="370"/>
      <c r="BJ783" s="370"/>
      <c r="BK783" s="370"/>
      <c r="BL783" s="370"/>
      <c r="BM783" s="370"/>
      <c r="BN783" s="370"/>
      <c r="BO783" s="370"/>
      <c r="BP783" s="370"/>
      <c r="BQ783" s="370"/>
      <c r="BR783" s="370"/>
      <c r="BS783" s="370"/>
      <c r="BT783" s="370"/>
      <c r="BU783" s="370"/>
      <c r="BV783" s="370"/>
      <c r="BW783" s="370"/>
      <c r="BX783" s="370"/>
      <c r="BY783" s="370"/>
      <c r="BZ783" s="370"/>
      <c r="CA783" s="370"/>
      <c r="CB783" s="370"/>
      <c r="CC783" s="370"/>
      <c r="CD783" s="370"/>
      <c r="CE783" s="370"/>
      <c r="CF783" s="370"/>
      <c r="CG783" s="370"/>
      <c r="CH783" s="370"/>
      <c r="CI783" s="370"/>
      <c r="CJ783" s="370"/>
      <c r="CK783" s="370"/>
      <c r="CL783" s="370"/>
      <c r="CM783" s="370"/>
      <c r="CN783" s="370"/>
      <c r="CO783" s="370"/>
      <c r="CP783" s="370"/>
      <c r="CQ783" s="370"/>
      <c r="CR783" s="370"/>
      <c r="CS783" s="370"/>
      <c r="CT783" s="370"/>
      <c r="CU783" s="370"/>
      <c r="CV783" s="370"/>
      <c r="CW783" s="370"/>
      <c r="CX783" s="370"/>
      <c r="CY783" s="370"/>
      <c r="CZ783" s="370"/>
    </row>
    <row r="784" ht="25.15" customHeight="true" x14ac:dyDescent="0.2">
      <c r="C784" s="814"/>
      <c r="D784" s="814"/>
      <c r="E784" s="201"/>
      <c r="F784" s="201"/>
      <c r="G784" s="201"/>
      <c r="H784" s="814"/>
      <c r="I784" s="814"/>
      <c r="J784" s="201"/>
      <c r="K784" s="201"/>
      <c r="L784" s="201"/>
      <c r="M784" s="814"/>
      <c r="N784" s="814"/>
      <c r="O784" s="201"/>
      <c r="P784" s="201"/>
      <c r="Q784" s="201"/>
      <c r="BA784" s="370"/>
      <c r="BB784" s="450"/>
      <c r="BC784" s="370"/>
      <c r="BD784" s="370"/>
      <c r="BE784" s="370"/>
      <c r="BF784" s="370"/>
      <c r="BG784" s="370"/>
      <c r="BH784" s="370"/>
      <c r="BI784" s="370"/>
      <c r="BJ784" s="370"/>
      <c r="BK784" s="370"/>
      <c r="BL784" s="370"/>
      <c r="BM784" s="370"/>
      <c r="BN784" s="370"/>
      <c r="BO784" s="370"/>
      <c r="BP784" s="370"/>
      <c r="BQ784" s="370"/>
      <c r="BR784" s="370"/>
      <c r="BS784" s="370"/>
      <c r="BT784" s="370"/>
      <c r="BU784" s="370"/>
      <c r="BV784" s="370"/>
      <c r="BW784" s="370"/>
      <c r="BX784" s="370"/>
      <c r="BY784" s="370"/>
      <c r="BZ784" s="370"/>
      <c r="CA784" s="370"/>
      <c r="CB784" s="370"/>
      <c r="CC784" s="370"/>
      <c r="CD784" s="370"/>
      <c r="CE784" s="370"/>
      <c r="CF784" s="370"/>
      <c r="CG784" s="370"/>
      <c r="CH784" s="370"/>
      <c r="CI784" s="370"/>
      <c r="CJ784" s="370"/>
      <c r="CK784" s="370"/>
      <c r="CL784" s="370"/>
      <c r="CM784" s="370"/>
      <c r="CN784" s="370"/>
      <c r="CO784" s="370"/>
      <c r="CP784" s="370"/>
      <c r="CQ784" s="370"/>
      <c r="CR784" s="370"/>
      <c r="CS784" s="370"/>
      <c r="CT784" s="370"/>
      <c r="CU784" s="370"/>
      <c r="CV784" s="370"/>
      <c r="CW784" s="370"/>
      <c r="CX784" s="370"/>
      <c r="CY784" s="370"/>
      <c r="CZ784" s="370"/>
    </row>
    <row r="785" ht="25.15" customHeight="true" x14ac:dyDescent="0.2">
      <c r="C785" s="814"/>
      <c r="D785" s="814"/>
      <c r="E785" s="201"/>
      <c r="F785" s="201"/>
      <c r="G785" s="201"/>
      <c r="H785" s="814"/>
      <c r="I785" s="814"/>
      <c r="J785" s="201"/>
      <c r="K785" s="201"/>
      <c r="L785" s="201"/>
      <c r="M785" s="814"/>
      <c r="N785" s="814"/>
      <c r="O785" s="201"/>
      <c r="P785" s="201"/>
      <c r="Q785" s="201"/>
      <c r="BA785" s="370"/>
      <c r="BB785" s="450"/>
      <c r="BC785" s="370"/>
      <c r="BD785" s="370"/>
      <c r="BE785" s="370"/>
      <c r="BF785" s="370"/>
      <c r="BG785" s="370"/>
      <c r="BH785" s="370"/>
      <c r="BI785" s="370"/>
      <c r="BJ785" s="370"/>
      <c r="BK785" s="370"/>
      <c r="BL785" s="370"/>
      <c r="BM785" s="370"/>
      <c r="BN785" s="370"/>
      <c r="BO785" s="370"/>
      <c r="BP785" s="370"/>
      <c r="BQ785" s="370"/>
      <c r="BR785" s="370"/>
      <c r="BS785" s="370"/>
      <c r="BT785" s="370"/>
      <c r="BU785" s="370"/>
      <c r="BV785" s="370"/>
      <c r="BW785" s="370"/>
      <c r="BX785" s="370"/>
      <c r="BY785" s="370"/>
      <c r="BZ785" s="370"/>
      <c r="CA785" s="370"/>
      <c r="CB785" s="370"/>
      <c r="CC785" s="370"/>
      <c r="CD785" s="370"/>
      <c r="CE785" s="370"/>
      <c r="CF785" s="370"/>
      <c r="CG785" s="370"/>
      <c r="CH785" s="370"/>
      <c r="CI785" s="370"/>
      <c r="CJ785" s="370"/>
      <c r="CK785" s="370"/>
      <c r="CL785" s="370"/>
      <c r="CM785" s="370"/>
      <c r="CN785" s="370"/>
      <c r="CO785" s="370"/>
      <c r="CP785" s="370"/>
      <c r="CQ785" s="370"/>
      <c r="CR785" s="370"/>
      <c r="CS785" s="370"/>
      <c r="CT785" s="370"/>
      <c r="CU785" s="370"/>
      <c r="CV785" s="370"/>
      <c r="CW785" s="370"/>
      <c r="CX785" s="370"/>
      <c r="CY785" s="370"/>
      <c r="CZ785" s="370"/>
    </row>
    <row r="786" ht="25.15" customHeight="true" x14ac:dyDescent="0.2">
      <c r="C786" s="814"/>
      <c r="D786" s="814"/>
      <c r="E786" s="201"/>
      <c r="F786" s="201"/>
      <c r="G786" s="201"/>
      <c r="H786" s="814"/>
      <c r="I786" s="814"/>
      <c r="J786" s="201"/>
      <c r="K786" s="201"/>
      <c r="L786" s="201"/>
      <c r="M786" s="814"/>
      <c r="N786" s="814"/>
      <c r="O786" s="201"/>
      <c r="P786" s="201"/>
      <c r="Q786" s="201"/>
      <c r="BA786" s="370"/>
      <c r="BB786" s="450"/>
      <c r="BC786" s="370"/>
      <c r="BD786" s="370"/>
      <c r="BE786" s="370"/>
      <c r="BF786" s="370"/>
      <c r="BG786" s="370"/>
      <c r="BH786" s="370"/>
      <c r="BI786" s="370"/>
      <c r="BJ786" s="370"/>
      <c r="BK786" s="370"/>
      <c r="BL786" s="370"/>
      <c r="BM786" s="370"/>
      <c r="BN786" s="370"/>
      <c r="BO786" s="370"/>
      <c r="BP786" s="370"/>
      <c r="BQ786" s="370"/>
      <c r="BR786" s="370"/>
      <c r="BS786" s="370"/>
      <c r="BT786" s="370"/>
      <c r="BU786" s="370"/>
      <c r="BV786" s="370"/>
      <c r="BW786" s="370"/>
      <c r="BX786" s="370"/>
      <c r="BY786" s="370"/>
      <c r="BZ786" s="370"/>
      <c r="CA786" s="370"/>
      <c r="CB786" s="370"/>
      <c r="CC786" s="370"/>
      <c r="CD786" s="370"/>
      <c r="CE786" s="370"/>
      <c r="CF786" s="370"/>
      <c r="CG786" s="370"/>
      <c r="CH786" s="370"/>
      <c r="CI786" s="370"/>
      <c r="CJ786" s="370"/>
      <c r="CK786" s="370"/>
      <c r="CL786" s="370"/>
      <c r="CM786" s="370"/>
      <c r="CN786" s="370"/>
      <c r="CO786" s="370"/>
      <c r="CP786" s="370"/>
      <c r="CQ786" s="370"/>
      <c r="CR786" s="370"/>
      <c r="CS786" s="370"/>
      <c r="CT786" s="370"/>
      <c r="CU786" s="370"/>
      <c r="CV786" s="370"/>
      <c r="CW786" s="370"/>
      <c r="CX786" s="370"/>
      <c r="CY786" s="370"/>
      <c r="CZ786" s="370"/>
    </row>
    <row r="787" ht="25.15" customHeight="true" x14ac:dyDescent="0.2">
      <c r="C787" s="814"/>
      <c r="D787" s="814"/>
      <c r="E787" s="201"/>
      <c r="F787" s="201"/>
      <c r="G787" s="201"/>
      <c r="H787" s="814"/>
      <c r="I787" s="814"/>
      <c r="J787" s="201"/>
      <c r="K787" s="201"/>
      <c r="L787" s="201"/>
      <c r="M787" s="814"/>
      <c r="N787" s="814"/>
      <c r="O787" s="201"/>
      <c r="P787" s="201"/>
      <c r="Q787" s="201"/>
      <c r="BA787" s="370"/>
      <c r="BB787" s="450"/>
      <c r="BC787" s="370"/>
      <c r="BD787" s="370"/>
      <c r="BE787" s="370"/>
      <c r="BF787" s="370"/>
      <c r="BG787" s="370"/>
      <c r="BH787" s="370"/>
      <c r="BI787" s="370"/>
      <c r="BJ787" s="370"/>
      <c r="BK787" s="370"/>
      <c r="BL787" s="370"/>
      <c r="BM787" s="370"/>
      <c r="BN787" s="370"/>
      <c r="BO787" s="370"/>
      <c r="BP787" s="370"/>
      <c r="BQ787" s="370"/>
      <c r="BR787" s="370"/>
      <c r="BS787" s="370"/>
      <c r="BT787" s="370"/>
      <c r="BU787" s="370"/>
      <c r="BV787" s="370"/>
      <c r="BW787" s="370"/>
      <c r="BX787" s="370"/>
      <c r="BY787" s="370"/>
      <c r="BZ787" s="370"/>
      <c r="CA787" s="370"/>
      <c r="CB787" s="370"/>
      <c r="CC787" s="370"/>
      <c r="CD787" s="370"/>
      <c r="CE787" s="370"/>
      <c r="CF787" s="370"/>
      <c r="CG787" s="370"/>
      <c r="CH787" s="370"/>
      <c r="CI787" s="370"/>
      <c r="CJ787" s="370"/>
      <c r="CK787" s="370"/>
      <c r="CL787" s="370"/>
      <c r="CM787" s="370"/>
      <c r="CN787" s="370"/>
      <c r="CO787" s="370"/>
      <c r="CP787" s="370"/>
      <c r="CQ787" s="370"/>
      <c r="CR787" s="370"/>
      <c r="CS787" s="370"/>
      <c r="CT787" s="370"/>
      <c r="CU787" s="370"/>
      <c r="CV787" s="370"/>
      <c r="CW787" s="370"/>
      <c r="CX787" s="370"/>
      <c r="CY787" s="370"/>
      <c r="CZ787" s="370"/>
    </row>
    <row r="788" ht="25.15" customHeight="true" x14ac:dyDescent="0.2">
      <c r="C788" s="814"/>
      <c r="D788" s="814"/>
      <c r="E788" s="201"/>
      <c r="F788" s="201"/>
      <c r="G788" s="201"/>
      <c r="H788" s="814"/>
      <c r="I788" s="814"/>
      <c r="J788" s="201"/>
      <c r="K788" s="201"/>
      <c r="L788" s="201"/>
      <c r="M788" s="814"/>
      <c r="N788" s="814"/>
      <c r="O788" s="201"/>
      <c r="P788" s="201"/>
      <c r="Q788" s="201"/>
      <c r="BA788" s="370"/>
      <c r="BB788" s="450"/>
      <c r="BC788" s="370"/>
      <c r="BD788" s="370"/>
      <c r="BE788" s="370"/>
      <c r="BF788" s="370"/>
      <c r="BG788" s="370"/>
      <c r="BH788" s="370"/>
      <c r="BI788" s="370"/>
      <c r="BJ788" s="370"/>
      <c r="BK788" s="370"/>
      <c r="BL788" s="370"/>
      <c r="BM788" s="370"/>
      <c r="BN788" s="370"/>
      <c r="BO788" s="370"/>
      <c r="BP788" s="370"/>
      <c r="BQ788" s="370"/>
      <c r="BR788" s="370"/>
      <c r="BS788" s="370"/>
      <c r="BT788" s="370"/>
      <c r="BU788" s="370"/>
      <c r="BV788" s="370"/>
      <c r="BW788" s="370"/>
      <c r="BX788" s="370"/>
      <c r="BY788" s="370"/>
      <c r="BZ788" s="370"/>
      <c r="CA788" s="370"/>
      <c r="CB788" s="370"/>
      <c r="CC788" s="370"/>
      <c r="CD788" s="370"/>
      <c r="CE788" s="370"/>
      <c r="CF788" s="370"/>
      <c r="CG788" s="370"/>
      <c r="CH788" s="370"/>
      <c r="CI788" s="370"/>
      <c r="CJ788" s="370"/>
      <c r="CK788" s="370"/>
      <c r="CL788" s="370"/>
      <c r="CM788" s="370"/>
      <c r="CN788" s="370"/>
      <c r="CO788" s="370"/>
      <c r="CP788" s="370"/>
      <c r="CQ788" s="370"/>
      <c r="CR788" s="370"/>
      <c r="CS788" s="370"/>
      <c r="CT788" s="370"/>
      <c r="CU788" s="370"/>
      <c r="CV788" s="370"/>
      <c r="CW788" s="370"/>
      <c r="CX788" s="370"/>
      <c r="CY788" s="370"/>
      <c r="CZ788" s="370"/>
    </row>
    <row r="789" ht="25.15" customHeight="true" x14ac:dyDescent="0.2">
      <c r="C789" s="814"/>
      <c r="D789" s="814"/>
      <c r="E789" s="201"/>
      <c r="F789" s="201"/>
      <c r="G789" s="201"/>
      <c r="H789" s="814"/>
      <c r="I789" s="814"/>
      <c r="J789" s="201"/>
      <c r="K789" s="201"/>
      <c r="L789" s="201"/>
      <c r="M789" s="814"/>
      <c r="N789" s="814"/>
      <c r="O789" s="201"/>
      <c r="P789" s="201"/>
      <c r="Q789" s="201"/>
      <c r="BA789" s="370"/>
      <c r="BB789" s="450"/>
      <c r="BC789" s="370"/>
      <c r="BD789" s="370"/>
      <c r="BE789" s="370"/>
      <c r="BF789" s="370"/>
      <c r="BG789" s="370"/>
      <c r="BH789" s="370"/>
      <c r="BI789" s="370"/>
      <c r="BJ789" s="370"/>
      <c r="BK789" s="370"/>
      <c r="BL789" s="370"/>
      <c r="BM789" s="370"/>
      <c r="BN789" s="370"/>
      <c r="BO789" s="370"/>
      <c r="BP789" s="370"/>
      <c r="BQ789" s="370"/>
      <c r="BR789" s="370"/>
      <c r="BS789" s="370"/>
      <c r="BT789" s="370"/>
      <c r="BU789" s="370"/>
      <c r="BV789" s="370"/>
      <c r="BW789" s="370"/>
      <c r="BX789" s="370"/>
      <c r="BY789" s="370"/>
      <c r="BZ789" s="370"/>
      <c r="CA789" s="370"/>
      <c r="CB789" s="370"/>
      <c r="CC789" s="370"/>
      <c r="CD789" s="370"/>
      <c r="CE789" s="370"/>
      <c r="CF789" s="370"/>
      <c r="CG789" s="370"/>
      <c r="CH789" s="370"/>
      <c r="CI789" s="370"/>
      <c r="CJ789" s="370"/>
      <c r="CK789" s="370"/>
      <c r="CL789" s="370"/>
      <c r="CM789" s="370"/>
      <c r="CN789" s="370"/>
      <c r="CO789" s="370"/>
      <c r="CP789" s="370"/>
      <c r="CQ789" s="370"/>
      <c r="CR789" s="370"/>
      <c r="CS789" s="370"/>
      <c r="CT789" s="370"/>
      <c r="CU789" s="370"/>
      <c r="CV789" s="370"/>
      <c r="CW789" s="370"/>
      <c r="CX789" s="370"/>
      <c r="CY789" s="370"/>
      <c r="CZ789" s="370"/>
    </row>
    <row r="790" ht="25.15" customHeight="true" x14ac:dyDescent="0.2">
      <c r="C790" s="814"/>
      <c r="D790" s="814"/>
      <c r="E790" s="201"/>
      <c r="F790" s="201"/>
      <c r="G790" s="201"/>
      <c r="H790" s="814"/>
      <c r="I790" s="814"/>
      <c r="J790" s="201"/>
      <c r="K790" s="201"/>
      <c r="L790" s="201"/>
      <c r="M790" s="814"/>
      <c r="N790" s="814"/>
      <c r="O790" s="201"/>
      <c r="P790" s="201"/>
      <c r="Q790" s="201"/>
      <c r="BA790" s="370"/>
      <c r="BB790" s="450"/>
      <c r="BC790" s="370"/>
      <c r="BD790" s="370"/>
      <c r="BE790" s="370"/>
      <c r="BF790" s="370"/>
      <c r="BG790" s="370"/>
      <c r="BH790" s="370"/>
      <c r="BI790" s="370"/>
      <c r="BJ790" s="370"/>
      <c r="BK790" s="370"/>
      <c r="BL790" s="370"/>
      <c r="BM790" s="370"/>
      <c r="BN790" s="370"/>
      <c r="BO790" s="370"/>
      <c r="BP790" s="370"/>
      <c r="BQ790" s="370"/>
      <c r="BR790" s="370"/>
      <c r="BS790" s="370"/>
      <c r="BT790" s="370"/>
      <c r="BU790" s="370"/>
      <c r="BV790" s="370"/>
      <c r="BW790" s="370"/>
      <c r="BX790" s="370"/>
      <c r="BY790" s="370"/>
      <c r="BZ790" s="370"/>
      <c r="CA790" s="370"/>
      <c r="CB790" s="370"/>
      <c r="CC790" s="370"/>
      <c r="CD790" s="370"/>
      <c r="CE790" s="370"/>
      <c r="CF790" s="370"/>
      <c r="CG790" s="370"/>
      <c r="CH790" s="370"/>
      <c r="CI790" s="370"/>
      <c r="CJ790" s="370"/>
      <c r="CK790" s="370"/>
      <c r="CL790" s="370"/>
      <c r="CM790" s="370"/>
      <c r="CN790" s="370"/>
      <c r="CO790" s="370"/>
      <c r="CP790" s="370"/>
      <c r="CQ790" s="370"/>
      <c r="CR790" s="370"/>
      <c r="CS790" s="370"/>
      <c r="CT790" s="370"/>
      <c r="CU790" s="370"/>
      <c r="CV790" s="370"/>
      <c r="CW790" s="370"/>
      <c r="CX790" s="370"/>
      <c r="CY790" s="370"/>
      <c r="CZ790" s="370"/>
    </row>
    <row r="791" ht="25.15" customHeight="true" x14ac:dyDescent="0.2">
      <c r="C791" s="814"/>
      <c r="D791" s="814"/>
      <c r="E791" s="201"/>
      <c r="F791" s="201"/>
      <c r="G791" s="201"/>
      <c r="H791" s="814"/>
      <c r="I791" s="814"/>
      <c r="J791" s="201"/>
      <c r="K791" s="201"/>
      <c r="L791" s="201"/>
      <c r="M791" s="814"/>
      <c r="N791" s="814"/>
      <c r="O791" s="201"/>
      <c r="P791" s="201"/>
      <c r="Q791" s="201"/>
      <c r="BA791" s="370"/>
      <c r="BB791" s="450"/>
      <c r="BC791" s="370"/>
      <c r="BD791" s="370"/>
      <c r="BE791" s="370"/>
      <c r="BF791" s="370"/>
      <c r="BG791" s="370"/>
      <c r="BH791" s="370"/>
      <c r="BI791" s="370"/>
      <c r="BJ791" s="370"/>
      <c r="BK791" s="370"/>
      <c r="BL791" s="370"/>
      <c r="BM791" s="370"/>
      <c r="BN791" s="370"/>
      <c r="BO791" s="370"/>
      <c r="BP791" s="370"/>
      <c r="BQ791" s="370"/>
      <c r="BR791" s="370"/>
      <c r="BS791" s="370"/>
      <c r="BT791" s="370"/>
      <c r="BU791" s="370"/>
      <c r="BV791" s="370"/>
      <c r="BW791" s="370"/>
      <c r="BX791" s="370"/>
      <c r="BY791" s="370"/>
      <c r="BZ791" s="370"/>
      <c r="CA791" s="370"/>
      <c r="CB791" s="370"/>
      <c r="CC791" s="370"/>
      <c r="CD791" s="370"/>
      <c r="CE791" s="370"/>
      <c r="CF791" s="370"/>
      <c r="CG791" s="370"/>
      <c r="CH791" s="370"/>
      <c r="CI791" s="370"/>
      <c r="CJ791" s="370"/>
      <c r="CK791" s="370"/>
      <c r="CL791" s="370"/>
      <c r="CM791" s="370"/>
      <c r="CN791" s="370"/>
      <c r="CO791" s="370"/>
      <c r="CP791" s="370"/>
      <c r="CQ791" s="370"/>
      <c r="CR791" s="370"/>
      <c r="CS791" s="370"/>
      <c r="CT791" s="370"/>
      <c r="CU791" s="370"/>
      <c r="CV791" s="370"/>
      <c r="CW791" s="370"/>
      <c r="CX791" s="370"/>
      <c r="CY791" s="370"/>
      <c r="CZ791" s="370"/>
    </row>
    <row r="792" ht="25.15" customHeight="true" x14ac:dyDescent="0.2">
      <c r="C792" s="814"/>
      <c r="D792" s="814"/>
      <c r="E792" s="201"/>
      <c r="F792" s="201"/>
      <c r="G792" s="201"/>
      <c r="H792" s="814"/>
      <c r="I792" s="814"/>
      <c r="J792" s="201"/>
      <c r="K792" s="201"/>
      <c r="L792" s="201"/>
      <c r="M792" s="814"/>
      <c r="N792" s="814"/>
      <c r="O792" s="201"/>
      <c r="P792" s="201"/>
      <c r="Q792" s="201"/>
      <c r="BA792" s="370"/>
      <c r="BB792" s="450"/>
      <c r="BC792" s="370"/>
      <c r="BD792" s="370"/>
      <c r="BE792" s="370"/>
      <c r="BF792" s="370"/>
      <c r="BG792" s="370"/>
      <c r="BH792" s="370"/>
      <c r="BI792" s="370"/>
      <c r="BJ792" s="370"/>
      <c r="BK792" s="370"/>
      <c r="BL792" s="370"/>
      <c r="BM792" s="370"/>
      <c r="BN792" s="370"/>
      <c r="BO792" s="370"/>
      <c r="BP792" s="370"/>
      <c r="BQ792" s="370"/>
      <c r="BR792" s="370"/>
      <c r="BS792" s="370"/>
      <c r="BT792" s="370"/>
      <c r="BU792" s="370"/>
      <c r="BV792" s="370"/>
      <c r="BW792" s="370"/>
      <c r="BX792" s="370"/>
      <c r="BY792" s="370"/>
      <c r="BZ792" s="370"/>
      <c r="CA792" s="370"/>
      <c r="CB792" s="370"/>
      <c r="CC792" s="370"/>
      <c r="CD792" s="370"/>
      <c r="CE792" s="370"/>
      <c r="CF792" s="370"/>
      <c r="CG792" s="370"/>
      <c r="CH792" s="370"/>
      <c r="CI792" s="370"/>
      <c r="CJ792" s="370"/>
      <c r="CK792" s="370"/>
      <c r="CL792" s="370"/>
      <c r="CM792" s="370"/>
      <c r="CN792" s="370"/>
      <c r="CO792" s="370"/>
      <c r="CP792" s="370"/>
      <c r="CQ792" s="370"/>
      <c r="CR792" s="370"/>
      <c r="CS792" s="370"/>
      <c r="CT792" s="370"/>
      <c r="CU792" s="370"/>
      <c r="CV792" s="370"/>
      <c r="CW792" s="370"/>
      <c r="CX792" s="370"/>
      <c r="CY792" s="370"/>
      <c r="CZ792" s="370"/>
    </row>
    <row r="793" ht="25.15" customHeight="true" x14ac:dyDescent="0.2">
      <c r="C793" s="814"/>
      <c r="D793" s="814"/>
      <c r="E793" s="201"/>
      <c r="F793" s="201"/>
      <c r="G793" s="201"/>
      <c r="H793" s="814"/>
      <c r="I793" s="814"/>
      <c r="J793" s="201"/>
      <c r="K793" s="201"/>
      <c r="L793" s="201"/>
      <c r="M793" s="814"/>
      <c r="N793" s="814"/>
      <c r="O793" s="201"/>
      <c r="P793" s="201"/>
      <c r="Q793" s="201"/>
      <c r="BA793" s="370"/>
      <c r="BB793" s="450"/>
      <c r="BC793" s="370"/>
      <c r="BD793" s="370"/>
      <c r="BE793" s="370"/>
      <c r="BF793" s="370"/>
      <c r="BG793" s="370"/>
      <c r="BH793" s="370"/>
      <c r="BI793" s="370"/>
      <c r="BJ793" s="370"/>
      <c r="BK793" s="370"/>
      <c r="BL793" s="370"/>
      <c r="BM793" s="370"/>
      <c r="BN793" s="370"/>
      <c r="BO793" s="370"/>
      <c r="BP793" s="370"/>
      <c r="BQ793" s="370"/>
      <c r="BR793" s="370"/>
      <c r="BS793" s="370"/>
      <c r="BT793" s="370"/>
      <c r="BU793" s="370"/>
      <c r="BV793" s="370"/>
      <c r="BW793" s="370"/>
      <c r="BX793" s="370"/>
      <c r="BY793" s="370"/>
      <c r="BZ793" s="370"/>
      <c r="CA793" s="370"/>
      <c r="CB793" s="370"/>
      <c r="CC793" s="370"/>
      <c r="CD793" s="370"/>
      <c r="CE793" s="370"/>
      <c r="CF793" s="370"/>
      <c r="CG793" s="370"/>
      <c r="CH793" s="370"/>
      <c r="CI793" s="370"/>
      <c r="CJ793" s="370"/>
      <c r="CK793" s="370"/>
      <c r="CL793" s="370"/>
      <c r="CM793" s="370"/>
      <c r="CN793" s="370"/>
      <c r="CO793" s="370"/>
      <c r="CP793" s="370"/>
      <c r="CQ793" s="370"/>
      <c r="CR793" s="370"/>
      <c r="CS793" s="370"/>
      <c r="CT793" s="370"/>
      <c r="CU793" s="370"/>
      <c r="CV793" s="370"/>
      <c r="CW793" s="370"/>
      <c r="CX793" s="370"/>
      <c r="CY793" s="370"/>
      <c r="CZ793" s="370"/>
    </row>
    <row r="794" ht="25.15" customHeight="true" x14ac:dyDescent="0.2">
      <c r="C794" s="814"/>
      <c r="D794" s="814"/>
      <c r="E794" s="201"/>
      <c r="F794" s="201"/>
      <c r="G794" s="201"/>
      <c r="H794" s="814"/>
      <c r="I794" s="814"/>
      <c r="J794" s="201"/>
      <c r="K794" s="201"/>
      <c r="L794" s="201"/>
      <c r="M794" s="814"/>
      <c r="N794" s="814"/>
      <c r="O794" s="201"/>
      <c r="P794" s="201"/>
      <c r="Q794" s="201"/>
      <c r="BA794" s="370"/>
      <c r="BB794" s="450"/>
      <c r="BC794" s="370"/>
      <c r="BD794" s="370"/>
      <c r="BE794" s="370"/>
      <c r="BF794" s="370"/>
      <c r="BG794" s="370"/>
      <c r="BH794" s="370"/>
      <c r="BI794" s="370"/>
      <c r="BJ794" s="370"/>
      <c r="BK794" s="370"/>
      <c r="BL794" s="370"/>
      <c r="BM794" s="370"/>
      <c r="BN794" s="370"/>
      <c r="BO794" s="370"/>
      <c r="BP794" s="370"/>
      <c r="BQ794" s="370"/>
      <c r="BR794" s="370"/>
      <c r="BS794" s="370"/>
      <c r="BT794" s="370"/>
      <c r="BU794" s="370"/>
      <c r="BV794" s="370"/>
      <c r="BW794" s="370"/>
      <c r="BX794" s="370"/>
      <c r="BY794" s="370"/>
      <c r="BZ794" s="370"/>
      <c r="CA794" s="370"/>
      <c r="CB794" s="370"/>
      <c r="CC794" s="370"/>
      <c r="CD794" s="370"/>
      <c r="CE794" s="370"/>
      <c r="CF794" s="370"/>
      <c r="CG794" s="370"/>
      <c r="CH794" s="370"/>
      <c r="CI794" s="370"/>
      <c r="CJ794" s="370"/>
      <c r="CK794" s="370"/>
      <c r="CL794" s="370"/>
      <c r="CM794" s="370"/>
      <c r="CN794" s="370"/>
      <c r="CO794" s="370"/>
      <c r="CP794" s="370"/>
      <c r="CQ794" s="370"/>
      <c r="CR794" s="370"/>
      <c r="CS794" s="370"/>
      <c r="CT794" s="370"/>
      <c r="CU794" s="370"/>
      <c r="CV794" s="370"/>
      <c r="CW794" s="370"/>
      <c r="CX794" s="370"/>
      <c r="CY794" s="370"/>
      <c r="CZ794" s="370"/>
    </row>
    <row r="795" ht="25.15" customHeight="true" x14ac:dyDescent="0.2">
      <c r="C795" s="814"/>
      <c r="D795" s="814"/>
      <c r="E795" s="201"/>
      <c r="F795" s="201"/>
      <c r="G795" s="201"/>
      <c r="H795" s="814"/>
      <c r="I795" s="814"/>
      <c r="J795" s="201"/>
      <c r="K795" s="201"/>
      <c r="L795" s="201"/>
      <c r="M795" s="814"/>
      <c r="N795" s="814"/>
      <c r="O795" s="201"/>
      <c r="P795" s="201"/>
      <c r="Q795" s="201"/>
      <c r="BA795" s="370"/>
      <c r="BB795" s="450"/>
      <c r="BC795" s="370"/>
      <c r="BD795" s="370"/>
      <c r="BE795" s="370"/>
      <c r="BF795" s="370"/>
      <c r="BG795" s="370"/>
      <c r="BH795" s="370"/>
      <c r="BI795" s="370"/>
      <c r="BJ795" s="370"/>
      <c r="BK795" s="370"/>
      <c r="BL795" s="370"/>
      <c r="BM795" s="370"/>
      <c r="BN795" s="370"/>
      <c r="BO795" s="370"/>
      <c r="BP795" s="370"/>
      <c r="BQ795" s="370"/>
      <c r="BR795" s="370"/>
      <c r="BS795" s="370"/>
      <c r="BT795" s="370"/>
      <c r="BU795" s="370"/>
      <c r="BV795" s="370"/>
      <c r="BW795" s="370"/>
      <c r="BX795" s="370"/>
      <c r="BY795" s="370"/>
      <c r="BZ795" s="370"/>
      <c r="CA795" s="370"/>
      <c r="CB795" s="370"/>
      <c r="CC795" s="370"/>
      <c r="CD795" s="370"/>
      <c r="CE795" s="370"/>
      <c r="CF795" s="370"/>
      <c r="CG795" s="370"/>
      <c r="CH795" s="370"/>
      <c r="CI795" s="370"/>
      <c r="CJ795" s="370"/>
      <c r="CK795" s="370"/>
      <c r="CL795" s="370"/>
      <c r="CM795" s="370"/>
      <c r="CN795" s="370"/>
      <c r="CO795" s="370"/>
      <c r="CP795" s="370"/>
      <c r="CQ795" s="370"/>
      <c r="CR795" s="370"/>
      <c r="CS795" s="370"/>
      <c r="CT795" s="370"/>
      <c r="CU795" s="370"/>
      <c r="CV795" s="370"/>
      <c r="CW795" s="370"/>
      <c r="CX795" s="370"/>
      <c r="CY795" s="370"/>
      <c r="CZ795" s="370"/>
    </row>
    <row r="796" ht="25.15" customHeight="true" x14ac:dyDescent="0.2">
      <c r="C796" s="814"/>
      <c r="D796" s="814"/>
      <c r="E796" s="201"/>
      <c r="F796" s="201"/>
      <c r="G796" s="201"/>
      <c r="H796" s="814"/>
      <c r="I796" s="814"/>
      <c r="J796" s="201"/>
      <c r="K796" s="201"/>
      <c r="L796" s="201"/>
      <c r="M796" s="814"/>
      <c r="N796" s="814"/>
      <c r="O796" s="201"/>
      <c r="P796" s="201"/>
      <c r="Q796" s="201"/>
      <c r="BA796" s="370"/>
      <c r="BB796" s="450"/>
      <c r="BC796" s="370"/>
      <c r="BD796" s="370"/>
      <c r="BE796" s="370"/>
      <c r="BF796" s="370"/>
      <c r="BG796" s="370"/>
      <c r="BH796" s="370"/>
      <c r="BI796" s="370"/>
      <c r="BJ796" s="370"/>
      <c r="BK796" s="370"/>
      <c r="BL796" s="370"/>
      <c r="BM796" s="370"/>
      <c r="BN796" s="370"/>
      <c r="BO796" s="370"/>
      <c r="BP796" s="370"/>
      <c r="BQ796" s="370"/>
      <c r="BR796" s="370"/>
      <c r="BS796" s="370"/>
      <c r="BT796" s="370"/>
      <c r="BU796" s="370"/>
      <c r="BV796" s="370"/>
      <c r="BW796" s="370"/>
      <c r="BX796" s="370"/>
      <c r="BY796" s="370"/>
      <c r="BZ796" s="370"/>
      <c r="CA796" s="370"/>
      <c r="CB796" s="370"/>
      <c r="CC796" s="370"/>
      <c r="CD796" s="370"/>
      <c r="CE796" s="370"/>
      <c r="CF796" s="370"/>
      <c r="CG796" s="370"/>
      <c r="CH796" s="370"/>
      <c r="CI796" s="370"/>
      <c r="CJ796" s="370"/>
      <c r="CK796" s="370"/>
      <c r="CL796" s="370"/>
      <c r="CM796" s="370"/>
      <c r="CN796" s="370"/>
      <c r="CO796" s="370"/>
      <c r="CP796" s="370"/>
      <c r="CQ796" s="370"/>
      <c r="CR796" s="370"/>
      <c r="CS796" s="370"/>
      <c r="CT796" s="370"/>
      <c r="CU796" s="370"/>
      <c r="CV796" s="370"/>
      <c r="CW796" s="370"/>
      <c r="CX796" s="370"/>
      <c r="CY796" s="370"/>
      <c r="CZ796" s="370"/>
    </row>
    <row r="797" ht="25.15" customHeight="true" x14ac:dyDescent="0.2">
      <c r="C797" s="814"/>
      <c r="D797" s="814"/>
      <c r="E797" s="201"/>
      <c r="F797" s="201"/>
      <c r="G797" s="201"/>
      <c r="H797" s="814"/>
      <c r="I797" s="814"/>
      <c r="J797" s="201"/>
      <c r="K797" s="201"/>
      <c r="L797" s="201"/>
      <c r="M797" s="814"/>
      <c r="N797" s="814"/>
      <c r="O797" s="201"/>
      <c r="P797" s="201"/>
      <c r="Q797" s="201"/>
      <c r="BA797" s="370"/>
      <c r="BB797" s="450"/>
      <c r="BC797" s="370"/>
      <c r="BD797" s="370"/>
      <c r="BE797" s="370"/>
      <c r="BF797" s="370"/>
      <c r="BG797" s="370"/>
      <c r="BH797" s="370"/>
      <c r="BI797" s="370"/>
      <c r="BJ797" s="370"/>
      <c r="BK797" s="370"/>
      <c r="BL797" s="370"/>
      <c r="BM797" s="370"/>
      <c r="BN797" s="370"/>
      <c r="BO797" s="370"/>
      <c r="BP797" s="370"/>
      <c r="BQ797" s="370"/>
      <c r="BR797" s="370"/>
      <c r="BS797" s="370"/>
      <c r="BT797" s="370"/>
      <c r="BU797" s="370"/>
      <c r="BV797" s="370"/>
      <c r="BW797" s="370"/>
      <c r="BX797" s="370"/>
      <c r="BY797" s="370"/>
      <c r="BZ797" s="370"/>
      <c r="CA797" s="370"/>
      <c r="CB797" s="370"/>
      <c r="CC797" s="370"/>
      <c r="CD797" s="370"/>
      <c r="CE797" s="370"/>
      <c r="CF797" s="370"/>
      <c r="CG797" s="370"/>
      <c r="CH797" s="370"/>
      <c r="CI797" s="370"/>
      <c r="CJ797" s="370"/>
      <c r="CK797" s="370"/>
      <c r="CL797" s="370"/>
      <c r="CM797" s="370"/>
      <c r="CN797" s="370"/>
      <c r="CO797" s="370"/>
      <c r="CP797" s="370"/>
      <c r="CQ797" s="370"/>
      <c r="CR797" s="370"/>
      <c r="CS797" s="370"/>
      <c r="CT797" s="370"/>
      <c r="CU797" s="370"/>
      <c r="CV797" s="370"/>
      <c r="CW797" s="370"/>
      <c r="CX797" s="370"/>
      <c r="CY797" s="370"/>
      <c r="CZ797" s="370"/>
    </row>
    <row r="798" ht="25.15" customHeight="true" x14ac:dyDescent="0.2">
      <c r="C798" s="814"/>
      <c r="D798" s="814"/>
      <c r="E798" s="201"/>
      <c r="F798" s="201"/>
      <c r="G798" s="201"/>
      <c r="H798" s="814"/>
      <c r="I798" s="814"/>
      <c r="J798" s="201"/>
      <c r="K798" s="201"/>
      <c r="L798" s="201"/>
      <c r="M798" s="814"/>
      <c r="N798" s="814"/>
      <c r="O798" s="201"/>
      <c r="P798" s="201"/>
      <c r="Q798" s="201"/>
      <c r="BA798" s="370"/>
      <c r="BB798" s="450"/>
      <c r="BC798" s="370"/>
      <c r="BD798" s="370"/>
      <c r="BE798" s="370"/>
      <c r="BF798" s="370"/>
      <c r="BG798" s="370"/>
      <c r="BH798" s="370"/>
      <c r="BI798" s="370"/>
      <c r="BJ798" s="370"/>
      <c r="BK798" s="370"/>
      <c r="BL798" s="370"/>
      <c r="BM798" s="370"/>
      <c r="BN798" s="370"/>
      <c r="BO798" s="370"/>
      <c r="BP798" s="370"/>
      <c r="BQ798" s="370"/>
      <c r="BR798" s="370"/>
      <c r="BS798" s="370"/>
      <c r="BT798" s="370"/>
      <c r="BU798" s="370"/>
      <c r="BV798" s="370"/>
      <c r="BW798" s="370"/>
      <c r="BX798" s="370"/>
      <c r="BY798" s="370"/>
      <c r="BZ798" s="370"/>
      <c r="CA798" s="370"/>
      <c r="CB798" s="370"/>
      <c r="CC798" s="370"/>
      <c r="CD798" s="370"/>
      <c r="CE798" s="370"/>
      <c r="CF798" s="370"/>
      <c r="CG798" s="370"/>
      <c r="CH798" s="370"/>
      <c r="CI798" s="370"/>
      <c r="CJ798" s="370"/>
      <c r="CK798" s="370"/>
      <c r="CL798" s="370"/>
      <c r="CM798" s="370"/>
      <c r="CN798" s="370"/>
      <c r="CO798" s="370"/>
      <c r="CP798" s="370"/>
      <c r="CQ798" s="370"/>
      <c r="CR798" s="370"/>
      <c r="CS798" s="370"/>
      <c r="CT798" s="370"/>
      <c r="CU798" s="370"/>
      <c r="CV798" s="370"/>
      <c r="CW798" s="370"/>
      <c r="CX798" s="370"/>
      <c r="CY798" s="370"/>
      <c r="CZ798" s="370"/>
    </row>
    <row r="799" ht="25.15" customHeight="true" x14ac:dyDescent="0.2">
      <c r="C799" s="814"/>
      <c r="D799" s="814"/>
      <c r="E799" s="201"/>
      <c r="F799" s="201"/>
      <c r="G799" s="201"/>
      <c r="H799" s="814"/>
      <c r="I799" s="814"/>
      <c r="J799" s="201"/>
      <c r="K799" s="201"/>
      <c r="L799" s="201"/>
      <c r="M799" s="814"/>
      <c r="N799" s="814"/>
      <c r="O799" s="201"/>
      <c r="P799" s="201"/>
      <c r="Q799" s="201"/>
      <c r="BA799" s="370"/>
      <c r="BB799" s="450"/>
      <c r="BC799" s="370"/>
      <c r="BD799" s="370"/>
      <c r="BE799" s="370"/>
      <c r="BF799" s="370"/>
      <c r="BG799" s="370"/>
      <c r="BH799" s="370"/>
      <c r="BI799" s="370"/>
      <c r="BJ799" s="370"/>
      <c r="BK799" s="370"/>
      <c r="BL799" s="370"/>
      <c r="BM799" s="370"/>
      <c r="BN799" s="370"/>
      <c r="BO799" s="370"/>
      <c r="BP799" s="370"/>
      <c r="BQ799" s="370"/>
      <c r="BR799" s="370"/>
      <c r="BS799" s="370"/>
      <c r="BT799" s="370"/>
      <c r="BU799" s="370"/>
      <c r="BV799" s="370"/>
      <c r="BW799" s="370"/>
      <c r="BX799" s="370"/>
      <c r="BY799" s="370"/>
      <c r="BZ799" s="370"/>
      <c r="CA799" s="370"/>
      <c r="CB799" s="370"/>
      <c r="CC799" s="370"/>
      <c r="CD799" s="370"/>
      <c r="CE799" s="370"/>
      <c r="CF799" s="370"/>
      <c r="CG799" s="370"/>
      <c r="CH799" s="370"/>
      <c r="CI799" s="370"/>
      <c r="CJ799" s="370"/>
      <c r="CK799" s="370"/>
      <c r="CL799" s="370"/>
      <c r="CM799" s="370"/>
      <c r="CN799" s="370"/>
      <c r="CO799" s="370"/>
      <c r="CP799" s="370"/>
      <c r="CQ799" s="370"/>
      <c r="CR799" s="370"/>
      <c r="CS799" s="370"/>
      <c r="CT799" s="370"/>
      <c r="CU799" s="370"/>
      <c r="CV799" s="370"/>
      <c r="CW799" s="370"/>
      <c r="CX799" s="370"/>
      <c r="CY799" s="370"/>
      <c r="CZ799" s="370"/>
    </row>
    <row r="800" ht="25.15" customHeight="true" x14ac:dyDescent="0.2">
      <c r="C800" s="201"/>
      <c r="D800" s="201"/>
      <c r="E800" s="201"/>
      <c r="F800" s="201"/>
      <c r="G800" s="201"/>
      <c r="H800" s="201"/>
      <c r="I800" s="201"/>
      <c r="J800" s="201"/>
      <c r="K800" s="201"/>
      <c r="L800" s="201"/>
      <c r="M800" s="201"/>
      <c r="N800" s="201"/>
      <c r="O800" s="201"/>
      <c r="P800" s="201"/>
      <c r="Q800" s="201"/>
      <c r="BA800" s="370"/>
      <c r="BB800" s="450"/>
      <c r="BC800" s="370"/>
      <c r="BD800" s="370"/>
      <c r="BE800" s="370"/>
      <c r="BF800" s="370"/>
      <c r="BG800" s="370"/>
      <c r="BH800" s="370"/>
      <c r="BI800" s="370"/>
      <c r="BJ800" s="370"/>
      <c r="BK800" s="370"/>
      <c r="BL800" s="370"/>
      <c r="BM800" s="370"/>
      <c r="BN800" s="370"/>
      <c r="BO800" s="370"/>
      <c r="BP800" s="370"/>
      <c r="BQ800" s="370"/>
      <c r="BR800" s="370"/>
      <c r="BS800" s="370"/>
      <c r="BT800" s="370"/>
      <c r="BU800" s="370"/>
      <c r="BV800" s="370"/>
      <c r="BW800" s="370"/>
      <c r="BX800" s="370"/>
      <c r="BY800" s="370"/>
      <c r="BZ800" s="370"/>
      <c r="CA800" s="370"/>
      <c r="CB800" s="370"/>
      <c r="CC800" s="370"/>
      <c r="CD800" s="370"/>
      <c r="CE800" s="370"/>
      <c r="CF800" s="370"/>
      <c r="CG800" s="370"/>
      <c r="CH800" s="370"/>
      <c r="CI800" s="370"/>
      <c r="CJ800" s="370"/>
      <c r="CK800" s="370"/>
      <c r="CL800" s="370"/>
      <c r="CM800" s="370"/>
      <c r="CN800" s="370"/>
      <c r="CO800" s="370"/>
      <c r="CP800" s="370"/>
      <c r="CQ800" s="370"/>
      <c r="CR800" s="370"/>
      <c r="CS800" s="370"/>
      <c r="CT800" s="370"/>
      <c r="CU800" s="370"/>
      <c r="CV800" s="370"/>
      <c r="CW800" s="370"/>
      <c r="CX800" s="370"/>
      <c r="CY800" s="370"/>
      <c r="CZ800" s="370"/>
    </row>
    <row r="801" ht="25.15" customHeight="true" x14ac:dyDescent="0.2">
      <c r="C801" s="201"/>
      <c r="D801" s="201"/>
      <c r="E801" s="201"/>
      <c r="F801" s="201"/>
      <c r="G801" s="201"/>
      <c r="H801" s="201"/>
      <c r="I801" s="201"/>
      <c r="J801" s="201"/>
      <c r="K801" s="201"/>
      <c r="L801" s="201"/>
      <c r="M801" s="201"/>
      <c r="N801" s="201"/>
      <c r="O801" s="201"/>
      <c r="P801" s="201"/>
      <c r="Q801" s="201"/>
    </row>
    <row r="802" ht="25.15" customHeight="true" x14ac:dyDescent="0.2">
      <c r="C802" s="201"/>
      <c r="D802" s="201"/>
      <c r="E802" s="201"/>
      <c r="F802" s="201"/>
      <c r="G802" s="201"/>
      <c r="H802" s="201"/>
      <c r="I802" s="201"/>
      <c r="J802" s="201"/>
      <c r="K802" s="201"/>
      <c r="L802" s="201"/>
      <c r="M802" s="201"/>
      <c r="N802" s="201"/>
      <c r="O802" s="201"/>
      <c r="P802" s="201"/>
      <c r="Q802" s="201"/>
    </row>
    <row r="803" ht="25.15" customHeight="true" x14ac:dyDescent="0.2">
      <c r="C803" s="201"/>
      <c r="D803" s="201"/>
      <c r="E803" s="201"/>
      <c r="F803" s="201"/>
      <c r="G803" s="201"/>
      <c r="H803" s="201"/>
      <c r="I803" s="201"/>
      <c r="J803" s="201"/>
      <c r="K803" s="201"/>
      <c r="L803" s="201"/>
      <c r="M803" s="201"/>
      <c r="N803" s="201"/>
      <c r="O803" s="201"/>
      <c r="P803" s="201"/>
      <c r="Q803" s="201"/>
    </row>
    <row r="804" ht="25.15" customHeight="true" x14ac:dyDescent="0.2">
      <c r="C804" s="201"/>
      <c r="D804" s="201"/>
      <c r="E804" s="201"/>
      <c r="F804" s="201"/>
      <c r="G804" s="201"/>
      <c r="H804" s="201"/>
      <c r="I804" s="201"/>
      <c r="J804" s="201"/>
      <c r="K804" s="201"/>
      <c r="L804" s="201"/>
      <c r="M804" s="201"/>
      <c r="N804" s="201"/>
      <c r="O804" s="201"/>
      <c r="P804" s="201"/>
      <c r="Q804" s="201"/>
    </row>
    <row r="805" ht="25.15" customHeight="true" x14ac:dyDescent="0.2">
      <c r="C805" s="201"/>
      <c r="D805" s="201"/>
      <c r="E805" s="201"/>
      <c r="F805" s="201"/>
      <c r="G805" s="201"/>
      <c r="H805" s="201"/>
      <c r="I805" s="201"/>
      <c r="J805" s="201"/>
      <c r="K805" s="201"/>
      <c r="L805" s="201"/>
      <c r="M805" s="201"/>
      <c r="N805" s="201"/>
      <c r="O805" s="201"/>
      <c r="P805" s="201"/>
      <c r="Q805" s="201"/>
    </row>
    <row r="806" ht="25.15" customHeight="true" x14ac:dyDescent="0.2">
      <c r="C806" s="201"/>
      <c r="D806" s="201"/>
      <c r="E806" s="201"/>
      <c r="F806" s="201"/>
      <c r="G806" s="201"/>
      <c r="H806" s="201"/>
      <c r="I806" s="201"/>
      <c r="J806" s="201"/>
      <c r="K806" s="201"/>
      <c r="L806" s="201"/>
      <c r="M806" s="201"/>
      <c r="N806" s="201"/>
      <c r="O806" s="201"/>
      <c r="P806" s="201"/>
      <c r="Q806" s="201"/>
    </row>
    <row r="807" ht="25.15" customHeight="true" x14ac:dyDescent="0.2">
      <c r="C807" s="201"/>
      <c r="D807" s="201"/>
      <c r="E807" s="201"/>
      <c r="F807" s="201"/>
      <c r="G807" s="201"/>
      <c r="H807" s="201"/>
      <c r="I807" s="201"/>
      <c r="J807" s="201"/>
      <c r="K807" s="201"/>
      <c r="L807" s="201"/>
      <c r="M807" s="201"/>
      <c r="N807" s="201"/>
      <c r="O807" s="201"/>
      <c r="P807" s="201"/>
      <c r="Q807" s="201"/>
    </row>
    <row r="808" ht="25.15" customHeight="true" x14ac:dyDescent="0.2">
      <c r="C808" s="201"/>
      <c r="D808" s="201"/>
      <c r="E808" s="201"/>
      <c r="F808" s="201"/>
      <c r="G808" s="201"/>
      <c r="H808" s="201"/>
      <c r="I808" s="201"/>
      <c r="J808" s="201"/>
      <c r="K808" s="201"/>
      <c r="L808" s="201"/>
      <c r="M808" s="201"/>
      <c r="N808" s="201"/>
      <c r="O808" s="201"/>
      <c r="P808" s="201"/>
      <c r="Q808" s="201"/>
    </row>
    <row r="809" ht="25.15" customHeight="true" x14ac:dyDescent="0.2">
      <c r="C809" s="201"/>
      <c r="D809" s="201"/>
      <c r="E809" s="201"/>
      <c r="F809" s="201"/>
      <c r="G809" s="201"/>
      <c r="H809" s="201"/>
      <c r="I809" s="201"/>
      <c r="J809" s="201"/>
      <c r="K809" s="201"/>
      <c r="L809" s="201"/>
      <c r="M809" s="201"/>
      <c r="N809" s="201"/>
      <c r="O809" s="201"/>
      <c r="P809" s="201"/>
      <c r="Q809" s="201"/>
    </row>
    <row r="810" ht="25.15" customHeight="true" x14ac:dyDescent="0.2">
      <c r="C810" s="201"/>
      <c r="D810" s="201"/>
      <c r="E810" s="201"/>
      <c r="F810" s="201"/>
      <c r="G810" s="201"/>
      <c r="H810" s="201"/>
      <c r="I810" s="201"/>
      <c r="J810" s="201"/>
      <c r="K810" s="201"/>
      <c r="L810" s="201"/>
      <c r="M810" s="201"/>
      <c r="N810" s="201"/>
      <c r="O810" s="201"/>
      <c r="P810" s="201"/>
      <c r="Q810" s="201"/>
    </row>
    <row r="811" ht="25.15" customHeight="true" x14ac:dyDescent="0.2">
      <c r="C811" s="201"/>
      <c r="D811" s="201"/>
      <c r="E811" s="201"/>
      <c r="F811" s="201"/>
      <c r="G811" s="201"/>
      <c r="H811" s="201"/>
      <c r="I811" s="201"/>
      <c r="J811" s="201"/>
      <c r="K811" s="201"/>
      <c r="L811" s="201"/>
      <c r="M811" s="201"/>
      <c r="N811" s="201"/>
      <c r="O811" s="201"/>
      <c r="P811" s="201"/>
      <c r="Q811" s="201"/>
    </row>
    <row r="812" ht="25.15" customHeight="true" x14ac:dyDescent="0.2">
      <c r="C812" s="201"/>
      <c r="D812" s="201"/>
      <c r="E812" s="201"/>
      <c r="F812" s="201"/>
      <c r="G812" s="201"/>
      <c r="H812" s="201"/>
      <c r="I812" s="201"/>
      <c r="J812" s="201"/>
      <c r="K812" s="201"/>
      <c r="L812" s="201"/>
      <c r="M812" s="201"/>
      <c r="N812" s="201"/>
      <c r="O812" s="201"/>
      <c r="P812" s="201"/>
      <c r="Q812" s="201"/>
    </row>
    <row r="813" ht="25.15" customHeight="true" x14ac:dyDescent="0.2">
      <c r="C813" s="201"/>
      <c r="D813" s="201"/>
      <c r="E813" s="201"/>
      <c r="F813" s="201"/>
      <c r="G813" s="201"/>
      <c r="H813" s="201"/>
      <c r="I813" s="201"/>
      <c r="J813" s="201"/>
      <c r="K813" s="201"/>
      <c r="L813" s="201"/>
      <c r="M813" s="201"/>
      <c r="N813" s="201"/>
      <c r="O813" s="201"/>
      <c r="P813" s="201"/>
      <c r="Q813" s="201"/>
    </row>
    <row r="814" ht="25.15" customHeight="true" x14ac:dyDescent="0.2">
      <c r="C814" s="201"/>
      <c r="D814" s="201"/>
      <c r="E814" s="201"/>
      <c r="F814" s="201"/>
      <c r="G814" s="201"/>
      <c r="H814" s="201"/>
      <c r="I814" s="201"/>
      <c r="J814" s="201"/>
      <c r="K814" s="201"/>
      <c r="L814" s="201"/>
      <c r="M814" s="201"/>
      <c r="N814" s="201"/>
      <c r="O814" s="201"/>
      <c r="P814" s="201"/>
      <c r="Q814" s="201"/>
    </row>
    <row r="815" ht="25.15" customHeight="true" x14ac:dyDescent="0.2">
      <c r="C815" s="201"/>
      <c r="D815" s="201"/>
      <c r="E815" s="201"/>
      <c r="F815" s="201"/>
      <c r="G815" s="201"/>
      <c r="H815" s="201"/>
      <c r="I815" s="201"/>
      <c r="J815" s="201"/>
      <c r="K815" s="201"/>
      <c r="L815" s="201"/>
      <c r="M815" s="201"/>
      <c r="N815" s="201"/>
      <c r="O815" s="201"/>
      <c r="P815" s="201"/>
      <c r="Q815" s="201"/>
    </row>
    <row r="816" ht="25.15" customHeight="true" x14ac:dyDescent="0.2">
      <c r="C816" s="201"/>
      <c r="D816" s="201"/>
      <c r="E816" s="201"/>
      <c r="F816" s="201"/>
      <c r="G816" s="201"/>
      <c r="H816" s="201"/>
      <c r="I816" s="201"/>
      <c r="J816" s="201"/>
      <c r="K816" s="201"/>
      <c r="L816" s="201"/>
      <c r="M816" s="201"/>
      <c r="N816" s="201"/>
      <c r="O816" s="201"/>
      <c r="P816" s="201"/>
      <c r="Q816" s="201"/>
    </row>
    <row r="817" ht="25.15" customHeight="true" x14ac:dyDescent="0.2">
      <c r="C817" s="201"/>
      <c r="D817" s="201"/>
      <c r="E817" s="201"/>
      <c r="F817" s="201"/>
      <c r="G817" s="201"/>
      <c r="H817" s="201"/>
      <c r="I817" s="201"/>
      <c r="J817" s="201"/>
      <c r="K817" s="201"/>
      <c r="L817" s="201"/>
      <c r="M817" s="201"/>
      <c r="N817" s="201"/>
      <c r="O817" s="201"/>
      <c r="P817" s="201"/>
      <c r="Q817" s="201"/>
    </row>
    <row r="818" ht="25.15" customHeight="true" x14ac:dyDescent="0.2">
      <c r="C818" s="201"/>
      <c r="D818" s="201"/>
      <c r="E818" s="201"/>
      <c r="F818" s="201"/>
      <c r="G818" s="201"/>
      <c r="H818" s="201"/>
      <c r="I818" s="201"/>
      <c r="J818" s="201"/>
      <c r="K818" s="201"/>
      <c r="L818" s="201"/>
      <c r="M818" s="201"/>
      <c r="N818" s="201"/>
      <c r="O818" s="201"/>
      <c r="P818" s="201"/>
      <c r="Q818" s="201"/>
    </row>
    <row r="819" ht="25.15" customHeight="true" x14ac:dyDescent="0.2">
      <c r="C819" s="201"/>
      <c r="D819" s="201"/>
      <c r="E819" s="201"/>
      <c r="F819" s="201"/>
      <c r="G819" s="201"/>
      <c r="H819" s="201"/>
      <c r="I819" s="201"/>
      <c r="J819" s="201"/>
      <c r="K819" s="201"/>
      <c r="L819" s="201"/>
      <c r="M819" s="201"/>
      <c r="N819" s="201"/>
      <c r="O819" s="201"/>
      <c r="P819" s="201"/>
      <c r="Q819" s="201"/>
    </row>
    <row r="820" ht="25.15" customHeight="true" x14ac:dyDescent="0.2">
      <c r="C820" s="201"/>
      <c r="D820" s="201"/>
      <c r="E820" s="201"/>
      <c r="F820" s="201"/>
      <c r="G820" s="201"/>
      <c r="H820" s="201"/>
      <c r="I820" s="201"/>
      <c r="J820" s="201"/>
      <c r="K820" s="201"/>
      <c r="L820" s="201"/>
      <c r="M820" s="201"/>
      <c r="N820" s="201"/>
      <c r="O820" s="201"/>
      <c r="P820" s="201"/>
      <c r="Q820" s="201"/>
    </row>
    <row r="821" ht="25.15" customHeight="true" x14ac:dyDescent="0.2">
      <c r="C821" s="201"/>
      <c r="D821" s="201"/>
      <c r="E821" s="201"/>
      <c r="F821" s="201"/>
      <c r="G821" s="201"/>
      <c r="H821" s="201"/>
      <c r="I821" s="201"/>
      <c r="J821" s="201"/>
      <c r="K821" s="201"/>
      <c r="L821" s="201"/>
      <c r="M821" s="201"/>
      <c r="N821" s="201"/>
      <c r="O821" s="201"/>
      <c r="P821" s="201"/>
      <c r="Q821" s="201"/>
    </row>
    <row r="822" ht="25.15" customHeight="true" x14ac:dyDescent="0.2">
      <c r="C822" s="201"/>
      <c r="D822" s="201"/>
      <c r="E822" s="201"/>
      <c r="F822" s="201"/>
      <c r="G822" s="201"/>
      <c r="H822" s="201"/>
      <c r="I822" s="201"/>
      <c r="J822" s="201"/>
      <c r="K822" s="201"/>
      <c r="L822" s="201"/>
      <c r="M822" s="201"/>
      <c r="N822" s="201"/>
      <c r="O822" s="201"/>
      <c r="P822" s="201"/>
      <c r="Q822" s="201"/>
    </row>
    <row r="823" ht="25.15" customHeight="true" x14ac:dyDescent="0.2">
      <c r="C823" s="201"/>
      <c r="D823" s="201"/>
      <c r="E823" s="201"/>
      <c r="F823" s="201"/>
      <c r="G823" s="201"/>
      <c r="H823" s="201"/>
      <c r="I823" s="201"/>
      <c r="J823" s="201"/>
      <c r="K823" s="201"/>
      <c r="L823" s="201"/>
      <c r="M823" s="201"/>
      <c r="N823" s="201"/>
      <c r="O823" s="201"/>
      <c r="P823" s="201"/>
      <c r="Q823" s="201"/>
    </row>
    <row r="824" ht="25.15" customHeight="true" x14ac:dyDescent="0.2">
      <c r="C824" s="201"/>
      <c r="D824" s="201"/>
      <c r="E824" s="201"/>
      <c r="F824" s="201"/>
      <c r="G824" s="201"/>
      <c r="H824" s="201"/>
      <c r="I824" s="201"/>
      <c r="J824" s="201"/>
      <c r="K824" s="201"/>
      <c r="L824" s="201"/>
      <c r="M824" s="201"/>
      <c r="N824" s="201"/>
      <c r="O824" s="201"/>
      <c r="P824" s="201"/>
      <c r="Q824" s="201"/>
    </row>
    <row r="825" ht="25.15" customHeight="true" x14ac:dyDescent="0.2">
      <c r="C825" s="201"/>
      <c r="D825" s="201"/>
      <c r="E825" s="201"/>
      <c r="F825" s="201"/>
      <c r="G825" s="201"/>
      <c r="H825" s="201"/>
      <c r="I825" s="201"/>
      <c r="J825" s="201"/>
      <c r="K825" s="201"/>
      <c r="L825" s="201"/>
      <c r="M825" s="201"/>
      <c r="N825" s="201"/>
      <c r="O825" s="201"/>
      <c r="P825" s="201"/>
      <c r="Q825" s="201"/>
    </row>
    <row r="826" ht="25.15" customHeight="true" x14ac:dyDescent="0.2">
      <c r="C826" s="201"/>
      <c r="D826" s="201"/>
      <c r="E826" s="201"/>
      <c r="F826" s="201"/>
      <c r="G826" s="201"/>
      <c r="H826" s="201"/>
      <c r="I826" s="201"/>
      <c r="J826" s="201"/>
      <c r="K826" s="201"/>
      <c r="L826" s="201"/>
      <c r="M826" s="201"/>
      <c r="N826" s="201"/>
      <c r="O826" s="201"/>
      <c r="P826" s="201"/>
      <c r="Q826" s="201"/>
    </row>
    <row r="827" ht="25.15" customHeight="true" x14ac:dyDescent="0.2">
      <c r="C827" s="201"/>
      <c r="D827" s="201"/>
      <c r="E827" s="201"/>
      <c r="F827" s="201"/>
      <c r="G827" s="201"/>
      <c r="H827" s="201"/>
      <c r="I827" s="201"/>
      <c r="J827" s="201"/>
      <c r="K827" s="201"/>
      <c r="L827" s="201"/>
      <c r="M827" s="201"/>
      <c r="N827" s="201"/>
      <c r="O827" s="201"/>
      <c r="P827" s="201"/>
      <c r="Q827" s="201"/>
    </row>
    <row r="828" ht="25.15" customHeight="true" x14ac:dyDescent="0.2">
      <c r="C828" s="201"/>
      <c r="D828" s="201"/>
      <c r="E828" s="201"/>
      <c r="F828" s="201"/>
      <c r="G828" s="201"/>
      <c r="H828" s="201"/>
      <c r="I828" s="201"/>
      <c r="J828" s="201"/>
      <c r="K828" s="201"/>
      <c r="L828" s="201"/>
      <c r="M828" s="201"/>
      <c r="N828" s="201"/>
      <c r="O828" s="201"/>
      <c r="P828" s="201"/>
      <c r="Q828" s="201"/>
    </row>
    <row r="829" ht="25.15" customHeight="true" x14ac:dyDescent="0.2">
      <c r="C829" s="201"/>
      <c r="D829" s="201"/>
      <c r="E829" s="201"/>
      <c r="F829" s="201"/>
      <c r="G829" s="201"/>
      <c r="H829" s="201"/>
      <c r="I829" s="201"/>
      <c r="J829" s="201"/>
      <c r="K829" s="201"/>
      <c r="L829" s="201"/>
      <c r="M829" s="201"/>
      <c r="N829" s="201"/>
      <c r="O829" s="201"/>
      <c r="P829" s="201"/>
      <c r="Q829" s="201"/>
    </row>
    <row r="830" ht="25.15" customHeight="true" x14ac:dyDescent="0.2">
      <c r="C830" s="201"/>
      <c r="D830" s="201"/>
      <c r="E830" s="201"/>
      <c r="F830" s="201"/>
      <c r="G830" s="201"/>
      <c r="H830" s="201"/>
      <c r="I830" s="201"/>
      <c r="J830" s="201"/>
      <c r="K830" s="201"/>
      <c r="L830" s="201"/>
      <c r="M830" s="201"/>
      <c r="N830" s="201"/>
      <c r="O830" s="201"/>
      <c r="P830" s="201"/>
      <c r="Q830" s="201"/>
    </row>
    <row r="831" ht="25.15" customHeight="true" x14ac:dyDescent="0.2">
      <c r="C831" s="201"/>
      <c r="D831" s="201"/>
      <c r="E831" s="201"/>
      <c r="F831" s="201"/>
      <c r="G831" s="201"/>
      <c r="H831" s="201"/>
      <c r="I831" s="201"/>
      <c r="J831" s="201"/>
      <c r="K831" s="201"/>
      <c r="L831" s="201"/>
      <c r="M831" s="201"/>
      <c r="N831" s="201"/>
      <c r="O831" s="201"/>
      <c r="P831" s="201"/>
      <c r="Q831" s="201"/>
    </row>
    <row r="832" ht="25.15" customHeight="true" x14ac:dyDescent="0.2">
      <c r="C832" s="201"/>
      <c r="D832" s="201"/>
      <c r="E832" s="201"/>
      <c r="F832" s="201"/>
      <c r="G832" s="201"/>
      <c r="H832" s="201"/>
      <c r="I832" s="201"/>
      <c r="J832" s="201"/>
      <c r="K832" s="201"/>
      <c r="L832" s="201"/>
      <c r="M832" s="201"/>
      <c r="N832" s="201"/>
      <c r="O832" s="201"/>
      <c r="P832" s="201"/>
      <c r="Q832" s="201"/>
    </row>
    <row r="833" ht="25.15" customHeight="true" x14ac:dyDescent="0.2">
      <c r="C833" s="201"/>
      <c r="D833" s="201"/>
      <c r="E833" s="201"/>
      <c r="F833" s="201"/>
      <c r="G833" s="201"/>
      <c r="H833" s="201"/>
      <c r="I833" s="201"/>
      <c r="J833" s="201"/>
      <c r="K833" s="201"/>
      <c r="L833" s="201"/>
      <c r="M833" s="201"/>
      <c r="N833" s="201"/>
      <c r="O833" s="201"/>
      <c r="P833" s="201"/>
      <c r="Q833" s="201"/>
    </row>
    <row r="834" ht="25.15" customHeight="true" x14ac:dyDescent="0.2">
      <c r="C834" s="201"/>
      <c r="D834" s="201"/>
      <c r="E834" s="201"/>
      <c r="F834" s="201"/>
      <c r="G834" s="201"/>
      <c r="H834" s="201"/>
      <c r="I834" s="201"/>
      <c r="J834" s="201"/>
      <c r="K834" s="201"/>
      <c r="L834" s="201"/>
      <c r="M834" s="201"/>
      <c r="N834" s="201"/>
      <c r="O834" s="201"/>
      <c r="P834" s="201"/>
      <c r="Q834" s="201"/>
    </row>
    <row r="835" ht="25.15" customHeight="true" x14ac:dyDescent="0.2">
      <c r="C835" s="201"/>
      <c r="D835" s="201"/>
      <c r="E835" s="201"/>
      <c r="F835" s="201"/>
      <c r="G835" s="201"/>
      <c r="H835" s="201"/>
      <c r="I835" s="201"/>
      <c r="J835" s="201"/>
      <c r="K835" s="201"/>
      <c r="L835" s="201"/>
      <c r="M835" s="201"/>
      <c r="N835" s="201"/>
      <c r="O835" s="201"/>
      <c r="P835" s="201"/>
      <c r="Q835" s="201"/>
    </row>
    <row r="836" ht="25.15" customHeight="true" x14ac:dyDescent="0.2">
      <c r="C836" s="201"/>
      <c r="D836" s="201"/>
      <c r="E836" s="201"/>
      <c r="F836" s="201"/>
      <c r="G836" s="201"/>
      <c r="H836" s="201"/>
      <c r="I836" s="201"/>
      <c r="J836" s="201"/>
      <c r="K836" s="201"/>
      <c r="L836" s="201"/>
      <c r="M836" s="201"/>
      <c r="N836" s="201"/>
      <c r="O836" s="201"/>
      <c r="P836" s="201"/>
      <c r="Q836" s="201"/>
    </row>
    <row r="837" ht="25.15" customHeight="true" x14ac:dyDescent="0.2">
      <c r="C837" s="201"/>
      <c r="D837" s="201"/>
      <c r="E837" s="201"/>
      <c r="F837" s="201"/>
      <c r="G837" s="201"/>
      <c r="H837" s="201"/>
      <c r="I837" s="201"/>
      <c r="J837" s="201"/>
      <c r="K837" s="201"/>
      <c r="L837" s="201"/>
      <c r="M837" s="201"/>
      <c r="N837" s="201"/>
      <c r="O837" s="201"/>
      <c r="P837" s="201"/>
      <c r="Q837" s="201"/>
    </row>
    <row r="838" ht="25.15" customHeight="true" x14ac:dyDescent="0.2">
      <c r="C838" s="201"/>
      <c r="D838" s="201"/>
      <c r="E838" s="201"/>
      <c r="F838" s="201"/>
      <c r="G838" s="201"/>
      <c r="H838" s="201"/>
      <c r="I838" s="201"/>
      <c r="J838" s="201"/>
      <c r="K838" s="201"/>
      <c r="L838" s="201"/>
      <c r="M838" s="201"/>
      <c r="N838" s="201"/>
      <c r="O838" s="201"/>
      <c r="P838" s="201"/>
      <c r="Q838" s="201"/>
    </row>
    <row r="839" ht="25.15" customHeight="true" x14ac:dyDescent="0.2">
      <c r="C839" s="201"/>
      <c r="D839" s="201"/>
      <c r="E839" s="201"/>
      <c r="F839" s="201"/>
      <c r="G839" s="201"/>
      <c r="H839" s="201"/>
      <c r="I839" s="201"/>
      <c r="J839" s="201"/>
      <c r="K839" s="201"/>
      <c r="L839" s="201"/>
      <c r="M839" s="201"/>
      <c r="N839" s="201"/>
      <c r="O839" s="201"/>
      <c r="P839" s="201"/>
      <c r="Q839" s="201"/>
    </row>
    <row r="840" ht="25.15" customHeight="true" x14ac:dyDescent="0.2">
      <c r="C840" s="201"/>
      <c r="D840" s="201"/>
      <c r="E840" s="201"/>
      <c r="F840" s="201"/>
      <c r="G840" s="201"/>
      <c r="H840" s="201"/>
      <c r="I840" s="201"/>
      <c r="J840" s="201"/>
      <c r="K840" s="201"/>
      <c r="L840" s="201"/>
      <c r="M840" s="201"/>
      <c r="N840" s="201"/>
      <c r="O840" s="201"/>
      <c r="P840" s="201"/>
      <c r="Q840" s="201"/>
    </row>
    <row r="841" ht="25.15" customHeight="true" x14ac:dyDescent="0.2">
      <c r="C841" s="201"/>
      <c r="D841" s="201"/>
      <c r="E841" s="201"/>
      <c r="F841" s="201"/>
      <c r="G841" s="201"/>
      <c r="H841" s="201"/>
      <c r="I841" s="201"/>
      <c r="J841" s="201"/>
      <c r="K841" s="201"/>
      <c r="L841" s="201"/>
      <c r="M841" s="201"/>
      <c r="N841" s="201"/>
      <c r="O841" s="201"/>
      <c r="P841" s="201"/>
      <c r="Q841" s="201"/>
    </row>
    <row r="842" ht="25.15" customHeight="true" x14ac:dyDescent="0.2">
      <c r="C842" s="201"/>
      <c r="D842" s="201"/>
      <c r="E842" s="201"/>
      <c r="F842" s="201"/>
      <c r="G842" s="201"/>
      <c r="H842" s="201"/>
      <c r="I842" s="201"/>
      <c r="J842" s="201"/>
      <c r="K842" s="201"/>
      <c r="L842" s="201"/>
      <c r="M842" s="201"/>
      <c r="N842" s="201"/>
      <c r="O842" s="201"/>
      <c r="P842" s="201"/>
      <c r="Q842" s="201"/>
    </row>
    <row r="843" ht="25.15" customHeight="true" x14ac:dyDescent="0.2">
      <c r="C843" s="201"/>
      <c r="D843" s="201"/>
      <c r="E843" s="201"/>
      <c r="F843" s="201"/>
      <c r="G843" s="201"/>
      <c r="H843" s="201"/>
      <c r="I843" s="201"/>
      <c r="J843" s="201"/>
      <c r="K843" s="201"/>
      <c r="L843" s="201"/>
      <c r="M843" s="201"/>
      <c r="N843" s="201"/>
      <c r="O843" s="201"/>
      <c r="P843" s="201"/>
      <c r="Q843" s="201"/>
    </row>
    <row r="844" ht="25.15" customHeight="true" x14ac:dyDescent="0.2">
      <c r="C844" s="201"/>
      <c r="D844" s="201"/>
      <c r="E844" s="201"/>
      <c r="F844" s="201"/>
      <c r="G844" s="201"/>
      <c r="H844" s="201"/>
      <c r="I844" s="201"/>
      <c r="J844" s="201"/>
      <c r="K844" s="201"/>
      <c r="L844" s="201"/>
      <c r="M844" s="201"/>
      <c r="N844" s="201"/>
      <c r="O844" s="201"/>
      <c r="P844" s="201"/>
      <c r="Q844" s="201"/>
    </row>
    <row r="845" ht="25.15" customHeight="true" x14ac:dyDescent="0.2">
      <c r="C845" s="201"/>
      <c r="D845" s="201"/>
      <c r="E845" s="201"/>
      <c r="F845" s="201"/>
      <c r="G845" s="201"/>
      <c r="H845" s="201"/>
      <c r="I845" s="201"/>
      <c r="J845" s="201"/>
      <c r="K845" s="201"/>
      <c r="L845" s="201"/>
      <c r="M845" s="201"/>
      <c r="N845" s="201"/>
      <c r="O845" s="201"/>
      <c r="P845" s="201"/>
      <c r="Q845" s="201"/>
    </row>
    <row r="846" ht="25.15" customHeight="true" x14ac:dyDescent="0.2">
      <c r="C846" s="201"/>
      <c r="D846" s="201"/>
      <c r="E846" s="201"/>
      <c r="F846" s="201"/>
      <c r="G846" s="201"/>
      <c r="H846" s="201"/>
      <c r="I846" s="201"/>
      <c r="J846" s="201"/>
      <c r="K846" s="201"/>
      <c r="L846" s="201"/>
      <c r="M846" s="201"/>
      <c r="N846" s="201"/>
      <c r="O846" s="201"/>
      <c r="P846" s="201"/>
      <c r="Q846" s="201"/>
    </row>
    <row r="847" ht="25.15" customHeight="true" x14ac:dyDescent="0.2">
      <c r="C847" s="201"/>
      <c r="D847" s="201"/>
      <c r="E847" s="201"/>
      <c r="F847" s="201"/>
      <c r="G847" s="201"/>
      <c r="H847" s="201"/>
      <c r="I847" s="201"/>
      <c r="J847" s="201"/>
      <c r="K847" s="201"/>
      <c r="L847" s="201"/>
      <c r="M847" s="201"/>
      <c r="N847" s="201"/>
      <c r="O847" s="201"/>
      <c r="P847" s="201"/>
      <c r="Q847" s="201"/>
    </row>
    <row r="848" ht="25.15" customHeight="true" x14ac:dyDescent="0.2">
      <c r="C848" s="201"/>
      <c r="D848" s="201"/>
      <c r="E848" s="201"/>
      <c r="F848" s="201"/>
      <c r="G848" s="201"/>
      <c r="H848" s="201"/>
      <c r="I848" s="201"/>
      <c r="J848" s="201"/>
      <c r="K848" s="201"/>
      <c r="L848" s="201"/>
      <c r="M848" s="201"/>
      <c r="N848" s="201"/>
      <c r="O848" s="201"/>
      <c r="P848" s="201"/>
      <c r="Q848" s="201"/>
    </row>
    <row r="849" ht="25.15" customHeight="true" x14ac:dyDescent="0.2">
      <c r="C849" s="201"/>
      <c r="D849" s="201"/>
      <c r="E849" s="201"/>
      <c r="F849" s="201"/>
      <c r="G849" s="201"/>
      <c r="H849" s="201"/>
      <c r="I849" s="201"/>
      <c r="J849" s="201"/>
      <c r="K849" s="201"/>
      <c r="L849" s="201"/>
      <c r="M849" s="201"/>
      <c r="N849" s="201"/>
      <c r="O849" s="201"/>
      <c r="P849" s="201"/>
      <c r="Q849" s="201"/>
    </row>
    <row r="850" ht="25.15" customHeight="true" x14ac:dyDescent="0.2">
      <c r="C850" s="201"/>
      <c r="D850" s="201"/>
      <c r="E850" s="201"/>
      <c r="F850" s="201"/>
      <c r="G850" s="201"/>
      <c r="H850" s="201"/>
      <c r="I850" s="201"/>
      <c r="J850" s="201"/>
      <c r="K850" s="201"/>
      <c r="L850" s="201"/>
      <c r="M850" s="201"/>
      <c r="N850" s="201"/>
      <c r="O850" s="201"/>
      <c r="P850" s="201"/>
      <c r="Q850" s="201"/>
    </row>
    <row r="851" ht="25.15" customHeight="true" x14ac:dyDescent="0.2">
      <c r="C851" s="201"/>
      <c r="D851" s="201"/>
      <c r="E851" s="201"/>
      <c r="F851" s="201"/>
      <c r="G851" s="201"/>
      <c r="H851" s="201"/>
      <c r="I851" s="201"/>
      <c r="J851" s="201"/>
      <c r="K851" s="201"/>
      <c r="L851" s="201"/>
      <c r="M851" s="201"/>
      <c r="N851" s="201"/>
      <c r="O851" s="201"/>
      <c r="P851" s="201"/>
      <c r="Q851" s="201"/>
    </row>
    <row r="852" ht="25.15" customHeight="true" x14ac:dyDescent="0.2">
      <c r="C852" s="201"/>
      <c r="D852" s="201"/>
      <c r="E852" s="201"/>
      <c r="F852" s="201"/>
      <c r="G852" s="201"/>
      <c r="H852" s="201"/>
      <c r="I852" s="201"/>
      <c r="J852" s="201"/>
      <c r="K852" s="201"/>
      <c r="L852" s="201"/>
      <c r="M852" s="201"/>
      <c r="N852" s="201"/>
      <c r="O852" s="201"/>
      <c r="P852" s="201"/>
      <c r="Q852" s="201"/>
    </row>
    <row r="853" ht="25.15" customHeight="true" x14ac:dyDescent="0.2">
      <c r="C853" s="201"/>
      <c r="D853" s="201"/>
      <c r="E853" s="201"/>
      <c r="F853" s="201"/>
      <c r="G853" s="201"/>
      <c r="H853" s="201"/>
      <c r="I853" s="201"/>
      <c r="J853" s="201"/>
      <c r="K853" s="201"/>
      <c r="L853" s="201"/>
      <c r="M853" s="201"/>
      <c r="N853" s="201"/>
      <c r="O853" s="201"/>
      <c r="P853" s="201"/>
      <c r="Q853" s="201"/>
    </row>
    <row r="854" ht="25.15" customHeight="true" x14ac:dyDescent="0.2">
      <c r="C854" s="201"/>
      <c r="D854" s="201"/>
      <c r="E854" s="201"/>
      <c r="F854" s="201"/>
      <c r="G854" s="201"/>
      <c r="H854" s="201"/>
      <c r="I854" s="201"/>
      <c r="J854" s="201"/>
      <c r="K854" s="201"/>
      <c r="L854" s="201"/>
      <c r="M854" s="201"/>
      <c r="N854" s="201"/>
      <c r="O854" s="201"/>
      <c r="P854" s="201"/>
      <c r="Q854" s="201"/>
    </row>
    <row r="855" ht="25.15" customHeight="true" x14ac:dyDescent="0.2">
      <c r="C855" s="201"/>
      <c r="D855" s="201"/>
      <c r="E855" s="201"/>
      <c r="F855" s="201"/>
      <c r="G855" s="201"/>
      <c r="H855" s="201"/>
      <c r="I855" s="201"/>
      <c r="J855" s="201"/>
      <c r="K855" s="201"/>
      <c r="L855" s="201"/>
      <c r="M855" s="201"/>
      <c r="N855" s="201"/>
      <c r="O855" s="201"/>
      <c r="P855" s="201"/>
      <c r="Q855" s="201"/>
    </row>
    <row r="856" ht="25.15" customHeight="true" x14ac:dyDescent="0.2">
      <c r="C856" s="201"/>
      <c r="D856" s="201"/>
      <c r="E856" s="201"/>
      <c r="F856" s="201"/>
      <c r="G856" s="201"/>
      <c r="H856" s="201"/>
      <c r="I856" s="201"/>
      <c r="J856" s="201"/>
      <c r="K856" s="201"/>
      <c r="L856" s="201"/>
      <c r="M856" s="201"/>
      <c r="N856" s="201"/>
      <c r="O856" s="201"/>
      <c r="P856" s="201"/>
      <c r="Q856" s="201"/>
    </row>
    <row r="857" ht="25.15" customHeight="true" x14ac:dyDescent="0.2">
      <c r="C857" s="201"/>
      <c r="D857" s="201"/>
      <c r="E857" s="201"/>
      <c r="F857" s="201"/>
      <c r="G857" s="201"/>
      <c r="H857" s="201"/>
      <c r="I857" s="201"/>
      <c r="J857" s="201"/>
      <c r="K857" s="201"/>
      <c r="L857" s="201"/>
      <c r="M857" s="201"/>
      <c r="N857" s="201"/>
      <c r="O857" s="201"/>
      <c r="P857" s="201"/>
      <c r="Q857" s="201"/>
    </row>
    <row r="858" ht="25.15" customHeight="true" x14ac:dyDescent="0.2">
      <c r="C858" s="201"/>
      <c r="D858" s="201"/>
      <c r="E858" s="201"/>
      <c r="F858" s="201"/>
      <c r="G858" s="201"/>
      <c r="H858" s="201"/>
      <c r="I858" s="201"/>
      <c r="J858" s="201"/>
      <c r="K858" s="201"/>
      <c r="L858" s="201"/>
      <c r="M858" s="201"/>
      <c r="N858" s="201"/>
      <c r="O858" s="201"/>
      <c r="P858" s="201"/>
      <c r="Q858" s="201"/>
    </row>
    <row r="859" ht="25.15" customHeight="true" x14ac:dyDescent="0.2">
      <c r="C859" s="201"/>
      <c r="D859" s="201"/>
      <c r="E859" s="201"/>
      <c r="F859" s="201"/>
      <c r="G859" s="201"/>
      <c r="H859" s="201"/>
      <c r="I859" s="201"/>
      <c r="J859" s="201"/>
      <c r="K859" s="201"/>
      <c r="L859" s="201"/>
      <c r="M859" s="201"/>
      <c r="N859" s="201"/>
      <c r="O859" s="201"/>
      <c r="P859" s="201"/>
      <c r="Q859" s="201"/>
    </row>
    <row r="860" ht="25.15" customHeight="true" x14ac:dyDescent="0.2">
      <c r="C860" s="201"/>
      <c r="D860" s="201"/>
      <c r="E860" s="201"/>
      <c r="F860" s="201"/>
      <c r="G860" s="201"/>
      <c r="H860" s="201"/>
      <c r="I860" s="201"/>
      <c r="J860" s="201"/>
      <c r="K860" s="201"/>
      <c r="L860" s="201"/>
      <c r="M860" s="201"/>
      <c r="N860" s="201"/>
      <c r="O860" s="201"/>
      <c r="P860" s="201"/>
      <c r="Q860" s="201"/>
    </row>
    <row r="861" ht="25.15" customHeight="true" x14ac:dyDescent="0.2">
      <c r="C861" s="201"/>
      <c r="D861" s="201"/>
      <c r="E861" s="201"/>
      <c r="F861" s="201"/>
      <c r="G861" s="201"/>
      <c r="H861" s="201"/>
      <c r="I861" s="201"/>
      <c r="J861" s="201"/>
      <c r="K861" s="201"/>
      <c r="L861" s="201"/>
      <c r="M861" s="201"/>
      <c r="N861" s="201"/>
      <c r="O861" s="201"/>
      <c r="P861" s="201"/>
      <c r="Q861" s="201"/>
    </row>
    <row r="862" ht="25.15" customHeight="true" x14ac:dyDescent="0.2">
      <c r="C862" s="201"/>
      <c r="D862" s="201"/>
      <c r="E862" s="201"/>
      <c r="F862" s="201"/>
      <c r="G862" s="201"/>
      <c r="H862" s="201"/>
      <c r="I862" s="201"/>
      <c r="J862" s="201"/>
      <c r="K862" s="201"/>
      <c r="L862" s="201"/>
      <c r="M862" s="201"/>
      <c r="N862" s="201"/>
      <c r="O862" s="201"/>
      <c r="P862" s="201"/>
      <c r="Q862" s="201"/>
    </row>
    <row r="863" ht="25.15" customHeight="true" x14ac:dyDescent="0.2">
      <c r="C863" s="201"/>
      <c r="D863" s="201"/>
      <c r="E863" s="201"/>
      <c r="F863" s="201"/>
      <c r="G863" s="201"/>
      <c r="H863" s="201"/>
      <c r="I863" s="201"/>
      <c r="J863" s="201"/>
      <c r="K863" s="201"/>
      <c r="L863" s="201"/>
      <c r="M863" s="201"/>
      <c r="N863" s="201"/>
      <c r="O863" s="201"/>
      <c r="P863" s="201"/>
      <c r="Q863" s="201"/>
    </row>
    <row r="864" ht="25.15" customHeight="true" x14ac:dyDescent="0.2">
      <c r="C864" s="201"/>
      <c r="D864" s="201"/>
      <c r="E864" s="201"/>
      <c r="F864" s="201"/>
      <c r="G864" s="201"/>
      <c r="H864" s="201"/>
      <c r="I864" s="201"/>
      <c r="J864" s="201"/>
      <c r="K864" s="201"/>
      <c r="L864" s="201"/>
      <c r="M864" s="201"/>
      <c r="N864" s="201"/>
      <c r="O864" s="201"/>
      <c r="P864" s="201"/>
      <c r="Q864" s="201"/>
    </row>
    <row r="865" ht="25.15" customHeight="true" x14ac:dyDescent="0.2">
      <c r="C865" s="201"/>
      <c r="D865" s="201"/>
      <c r="E865" s="201"/>
      <c r="F865" s="201"/>
      <c r="G865" s="201"/>
      <c r="H865" s="201"/>
      <c r="I865" s="201"/>
      <c r="J865" s="201"/>
      <c r="K865" s="201"/>
      <c r="L865" s="201"/>
      <c r="M865" s="201"/>
      <c r="N865" s="201"/>
      <c r="O865" s="201"/>
      <c r="P865" s="201"/>
      <c r="Q865" s="201"/>
    </row>
    <row r="866" ht="25.15" customHeight="true" x14ac:dyDescent="0.2">
      <c r="C866" s="201"/>
      <c r="D866" s="201"/>
      <c r="E866" s="201"/>
      <c r="F866" s="201"/>
      <c r="G866" s="201"/>
      <c r="H866" s="201"/>
      <c r="I866" s="201"/>
      <c r="J866" s="201"/>
      <c r="K866" s="201"/>
      <c r="L866" s="201"/>
      <c r="M866" s="201"/>
      <c r="N866" s="201"/>
      <c r="O866" s="201"/>
      <c r="P866" s="201"/>
      <c r="Q866" s="201"/>
    </row>
    <row r="867" ht="25.15" customHeight="true" x14ac:dyDescent="0.2">
      <c r="C867" s="201"/>
      <c r="D867" s="201"/>
      <c r="E867" s="201"/>
      <c r="F867" s="201"/>
      <c r="G867" s="201"/>
      <c r="H867" s="201"/>
      <c r="I867" s="201"/>
      <c r="J867" s="201"/>
      <c r="K867" s="201"/>
      <c r="L867" s="201"/>
      <c r="M867" s="201"/>
      <c r="N867" s="201"/>
      <c r="O867" s="201"/>
      <c r="P867" s="201"/>
      <c r="Q867" s="201"/>
    </row>
    <row r="868" ht="25.15" customHeight="true" x14ac:dyDescent="0.2">
      <c r="C868" s="201"/>
      <c r="D868" s="201"/>
      <c r="E868" s="201"/>
      <c r="F868" s="201"/>
      <c r="G868" s="201"/>
      <c r="H868" s="201"/>
      <c r="I868" s="201"/>
      <c r="J868" s="201"/>
      <c r="K868" s="201"/>
      <c r="L868" s="201"/>
      <c r="M868" s="201"/>
      <c r="N868" s="201"/>
      <c r="O868" s="201"/>
      <c r="P868" s="201"/>
      <c r="Q868" s="201"/>
    </row>
    <row r="869" ht="25.15" customHeight="true" x14ac:dyDescent="0.2">
      <c r="C869" s="201"/>
      <c r="D869" s="201"/>
      <c r="E869" s="201"/>
      <c r="F869" s="201"/>
      <c r="G869" s="201"/>
      <c r="H869" s="201"/>
      <c r="I869" s="201"/>
      <c r="J869" s="201"/>
      <c r="K869" s="201"/>
      <c r="L869" s="201"/>
      <c r="M869" s="201"/>
      <c r="N869" s="201"/>
      <c r="O869" s="201"/>
      <c r="P869" s="201"/>
      <c r="Q869" s="201"/>
    </row>
    <row r="870" ht="25.15" customHeight="true" x14ac:dyDescent="0.2">
      <c r="C870" s="201"/>
      <c r="D870" s="201"/>
      <c r="E870" s="201"/>
      <c r="F870" s="201"/>
      <c r="G870" s="201"/>
      <c r="H870" s="201"/>
      <c r="I870" s="201"/>
      <c r="J870" s="201"/>
      <c r="K870" s="201"/>
      <c r="L870" s="201"/>
      <c r="M870" s="201"/>
      <c r="N870" s="201"/>
      <c r="O870" s="201"/>
      <c r="P870" s="201"/>
      <c r="Q870" s="201"/>
    </row>
    <row r="871" ht="25.15" customHeight="true" x14ac:dyDescent="0.2">
      <c r="C871" s="201"/>
      <c r="D871" s="201"/>
      <c r="E871" s="201"/>
      <c r="F871" s="201"/>
      <c r="G871" s="201"/>
      <c r="H871" s="201"/>
      <c r="I871" s="201"/>
      <c r="J871" s="201"/>
      <c r="K871" s="201"/>
      <c r="L871" s="201"/>
      <c r="M871" s="201"/>
      <c r="N871" s="201"/>
      <c r="O871" s="201"/>
      <c r="P871" s="201"/>
      <c r="Q871" s="201"/>
    </row>
    <row r="872" ht="25.15" customHeight="true" x14ac:dyDescent="0.2">
      <c r="C872" s="201"/>
      <c r="D872" s="201"/>
      <c r="E872" s="201"/>
      <c r="F872" s="201"/>
      <c r="G872" s="201"/>
      <c r="H872" s="201"/>
      <c r="I872" s="201"/>
      <c r="J872" s="201"/>
      <c r="K872" s="201"/>
      <c r="L872" s="201"/>
      <c r="M872" s="201"/>
      <c r="N872" s="201"/>
      <c r="O872" s="201"/>
      <c r="P872" s="201"/>
      <c r="Q872" s="201"/>
    </row>
    <row r="873" ht="25.15" customHeight="true" x14ac:dyDescent="0.2">
      <c r="C873" s="201"/>
      <c r="D873" s="201"/>
      <c r="E873" s="201"/>
      <c r="F873" s="201"/>
      <c r="G873" s="201"/>
      <c r="H873" s="201"/>
      <c r="I873" s="201"/>
      <c r="J873" s="201"/>
      <c r="K873" s="201"/>
      <c r="L873" s="201"/>
      <c r="M873" s="201"/>
      <c r="N873" s="201"/>
      <c r="O873" s="201"/>
      <c r="P873" s="201"/>
      <c r="Q873" s="201"/>
    </row>
    <row r="874" ht="25.15" customHeight="true" x14ac:dyDescent="0.2">
      <c r="C874" s="201"/>
      <c r="D874" s="201"/>
      <c r="E874" s="201"/>
      <c r="F874" s="201"/>
      <c r="G874" s="201"/>
      <c r="H874" s="201"/>
      <c r="I874" s="201"/>
      <c r="J874" s="201"/>
      <c r="K874" s="201"/>
      <c r="L874" s="201"/>
      <c r="M874" s="201"/>
      <c r="N874" s="201"/>
      <c r="O874" s="201"/>
      <c r="P874" s="201"/>
      <c r="Q874" s="201"/>
    </row>
    <row r="875" ht="25.15" customHeight="true" x14ac:dyDescent="0.2">
      <c r="C875" s="201"/>
      <c r="D875" s="201"/>
      <c r="E875" s="201"/>
      <c r="F875" s="201"/>
      <c r="G875" s="201"/>
      <c r="H875" s="201"/>
      <c r="I875" s="201"/>
      <c r="J875" s="201"/>
      <c r="K875" s="201"/>
      <c r="L875" s="201"/>
      <c r="M875" s="201"/>
      <c r="N875" s="201"/>
      <c r="O875" s="201"/>
      <c r="P875" s="201"/>
      <c r="Q875" s="201"/>
    </row>
    <row r="876" ht="25.15" customHeight="true" x14ac:dyDescent="0.2">
      <c r="C876" s="201"/>
      <c r="D876" s="201"/>
      <c r="E876" s="201"/>
      <c r="F876" s="201"/>
      <c r="G876" s="201"/>
      <c r="H876" s="201"/>
      <c r="I876" s="201"/>
      <c r="J876" s="201"/>
      <c r="K876" s="201"/>
      <c r="L876" s="201"/>
      <c r="M876" s="201"/>
      <c r="N876" s="201"/>
      <c r="O876" s="201"/>
      <c r="P876" s="201"/>
      <c r="Q876" s="201"/>
    </row>
    <row r="877" ht="25.15" customHeight="true" x14ac:dyDescent="0.2">
      <c r="C877" s="201"/>
      <c r="D877" s="201"/>
      <c r="E877" s="201"/>
      <c r="F877" s="201"/>
      <c r="G877" s="201"/>
      <c r="H877" s="201"/>
      <c r="I877" s="201"/>
      <c r="J877" s="201"/>
      <c r="K877" s="201"/>
      <c r="L877" s="201"/>
      <c r="M877" s="201"/>
      <c r="N877" s="201"/>
      <c r="O877" s="201"/>
      <c r="P877" s="201"/>
      <c r="Q877" s="201"/>
    </row>
    <row r="878" ht="25.15" customHeight="true" x14ac:dyDescent="0.2">
      <c r="C878" s="201"/>
      <c r="D878" s="201"/>
      <c r="E878" s="201"/>
      <c r="F878" s="201"/>
      <c r="G878" s="201"/>
      <c r="H878" s="201"/>
      <c r="I878" s="201"/>
      <c r="J878" s="201"/>
      <c r="K878" s="201"/>
      <c r="L878" s="201"/>
      <c r="M878" s="201"/>
      <c r="N878" s="201"/>
      <c r="O878" s="201"/>
      <c r="P878" s="201"/>
      <c r="Q878" s="201"/>
    </row>
    <row r="879" ht="25.15" customHeight="true" x14ac:dyDescent="0.2">
      <c r="C879" s="201"/>
      <c r="D879" s="201"/>
      <c r="E879" s="201"/>
      <c r="F879" s="201"/>
      <c r="G879" s="201"/>
      <c r="H879" s="201"/>
      <c r="I879" s="201"/>
      <c r="J879" s="201"/>
      <c r="K879" s="201"/>
      <c r="L879" s="201"/>
      <c r="M879" s="201"/>
      <c r="N879" s="201"/>
      <c r="O879" s="201"/>
      <c r="P879" s="201"/>
      <c r="Q879" s="201"/>
    </row>
    <row r="880" ht="25.15" customHeight="true" x14ac:dyDescent="0.2">
      <c r="C880" s="201"/>
      <c r="D880" s="201"/>
      <c r="E880" s="201"/>
      <c r="F880" s="201"/>
      <c r="G880" s="201"/>
      <c r="H880" s="201"/>
      <c r="I880" s="201"/>
      <c r="J880" s="201"/>
      <c r="K880" s="201"/>
      <c r="L880" s="201"/>
      <c r="M880" s="201"/>
      <c r="N880" s="201"/>
      <c r="O880" s="201"/>
      <c r="P880" s="201"/>
      <c r="Q880" s="201"/>
    </row>
    <row r="881" ht="25.15" customHeight="true" x14ac:dyDescent="0.2">
      <c r="C881" s="201"/>
      <c r="D881" s="201"/>
      <c r="E881" s="201"/>
      <c r="F881" s="201"/>
      <c r="G881" s="201"/>
      <c r="H881" s="201"/>
      <c r="I881" s="201"/>
      <c r="J881" s="201"/>
      <c r="K881" s="201"/>
      <c r="L881" s="201"/>
      <c r="M881" s="201"/>
      <c r="N881" s="201"/>
      <c r="O881" s="201"/>
      <c r="P881" s="201"/>
      <c r="Q881" s="201"/>
    </row>
    <row r="882" ht="25.15" customHeight="true" x14ac:dyDescent="0.2">
      <c r="C882" s="201"/>
      <c r="D882" s="201"/>
      <c r="E882" s="201"/>
      <c r="F882" s="201"/>
      <c r="G882" s="201"/>
      <c r="H882" s="201"/>
      <c r="I882" s="201"/>
      <c r="J882" s="201"/>
      <c r="K882" s="201"/>
      <c r="L882" s="201"/>
      <c r="M882" s="201"/>
      <c r="N882" s="201"/>
      <c r="O882" s="201"/>
      <c r="P882" s="201"/>
      <c r="Q882" s="201"/>
    </row>
    <row r="883" ht="25.15" customHeight="true" x14ac:dyDescent="0.2">
      <c r="C883" s="201"/>
      <c r="D883" s="201"/>
      <c r="E883" s="201"/>
      <c r="F883" s="201"/>
      <c r="G883" s="201"/>
      <c r="H883" s="201"/>
      <c r="I883" s="201"/>
      <c r="J883" s="201"/>
      <c r="K883" s="201"/>
      <c r="L883" s="201"/>
      <c r="M883" s="201"/>
      <c r="N883" s="201"/>
      <c r="O883" s="201"/>
      <c r="P883" s="201"/>
      <c r="Q883" s="201"/>
    </row>
    <row r="884" ht="25.15" customHeight="true" x14ac:dyDescent="0.2">
      <c r="C884" s="201"/>
      <c r="D884" s="201"/>
      <c r="E884" s="201"/>
      <c r="F884" s="201"/>
      <c r="G884" s="201"/>
      <c r="H884" s="201"/>
      <c r="I884" s="201"/>
      <c r="J884" s="201"/>
      <c r="K884" s="201"/>
      <c r="L884" s="201"/>
      <c r="M884" s="201"/>
      <c r="N884" s="201"/>
      <c r="O884" s="201"/>
      <c r="P884" s="201"/>
      <c r="Q884" s="201"/>
    </row>
    <row r="885" ht="25.15" customHeight="true" x14ac:dyDescent="0.2">
      <c r="C885" s="201"/>
      <c r="D885" s="201"/>
      <c r="E885" s="201"/>
      <c r="F885" s="201"/>
      <c r="G885" s="201"/>
      <c r="H885" s="201"/>
      <c r="I885" s="201"/>
      <c r="J885" s="201"/>
      <c r="K885" s="201"/>
      <c r="L885" s="201"/>
      <c r="M885" s="201"/>
      <c r="N885" s="201"/>
      <c r="O885" s="201"/>
      <c r="P885" s="201"/>
      <c r="Q885" s="201"/>
    </row>
    <row r="886" ht="25.15" customHeight="true" x14ac:dyDescent="0.2">
      <c r="C886" s="201"/>
      <c r="D886" s="201"/>
      <c r="E886" s="201"/>
      <c r="F886" s="201"/>
      <c r="G886" s="201"/>
      <c r="H886" s="201"/>
      <c r="I886" s="201"/>
      <c r="J886" s="201"/>
      <c r="K886" s="201"/>
      <c r="L886" s="201"/>
      <c r="M886" s="201"/>
      <c r="N886" s="201"/>
      <c r="O886" s="201"/>
      <c r="P886" s="201"/>
      <c r="Q886" s="201"/>
    </row>
    <row r="887" ht="25.15" customHeight="true" x14ac:dyDescent="0.2">
      <c r="C887" s="201"/>
      <c r="D887" s="201"/>
      <c r="E887" s="201"/>
      <c r="F887" s="201"/>
      <c r="G887" s="201"/>
      <c r="H887" s="201"/>
      <c r="I887" s="201"/>
      <c r="J887" s="201"/>
      <c r="K887" s="201"/>
      <c r="L887" s="201"/>
      <c r="M887" s="201"/>
      <c r="N887" s="201"/>
      <c r="O887" s="201"/>
      <c r="P887" s="201"/>
      <c r="Q887" s="201"/>
    </row>
    <row r="888" ht="25.15" customHeight="true" x14ac:dyDescent="0.2">
      <c r="C888" s="201"/>
      <c r="D888" s="201"/>
      <c r="E888" s="201"/>
      <c r="F888" s="201"/>
      <c r="G888" s="201"/>
      <c r="H888" s="201"/>
      <c r="I888" s="201"/>
      <c r="J888" s="201"/>
      <c r="K888" s="201"/>
      <c r="L888" s="201"/>
      <c r="M888" s="201"/>
      <c r="N888" s="201"/>
      <c r="O888" s="201"/>
      <c r="P888" s="201"/>
      <c r="Q888" s="201"/>
    </row>
    <row r="889" ht="25.15" customHeight="true" x14ac:dyDescent="0.2">
      <c r="C889" s="201"/>
      <c r="D889" s="201"/>
      <c r="E889" s="201"/>
      <c r="F889" s="201"/>
      <c r="G889" s="201"/>
      <c r="H889" s="201"/>
      <c r="I889" s="201"/>
      <c r="J889" s="201"/>
      <c r="K889" s="201"/>
      <c r="L889" s="201"/>
      <c r="M889" s="201"/>
      <c r="N889" s="201"/>
      <c r="O889" s="201"/>
      <c r="P889" s="201"/>
      <c r="Q889" s="201"/>
    </row>
    <row r="890" ht="25.15" customHeight="true" x14ac:dyDescent="0.2">
      <c r="C890" s="201"/>
      <c r="D890" s="201"/>
      <c r="E890" s="201"/>
      <c r="F890" s="201"/>
      <c r="G890" s="201"/>
      <c r="H890" s="201"/>
      <c r="I890" s="201"/>
      <c r="J890" s="201"/>
      <c r="K890" s="201"/>
      <c r="L890" s="201"/>
      <c r="M890" s="201"/>
      <c r="N890" s="201"/>
      <c r="O890" s="201"/>
      <c r="P890" s="201"/>
      <c r="Q890" s="201"/>
    </row>
    <row r="891" ht="25.15" customHeight="true" x14ac:dyDescent="0.2">
      <c r="C891" s="201"/>
      <c r="D891" s="201"/>
      <c r="E891" s="201"/>
      <c r="F891" s="201"/>
      <c r="G891" s="201"/>
      <c r="H891" s="201"/>
      <c r="I891" s="201"/>
      <c r="J891" s="201"/>
      <c r="K891" s="201"/>
      <c r="L891" s="201"/>
      <c r="M891" s="201"/>
      <c r="N891" s="201"/>
      <c r="O891" s="201"/>
      <c r="P891" s="201"/>
      <c r="Q891" s="201"/>
    </row>
    <row r="892" ht="25.15" customHeight="true" x14ac:dyDescent="0.2">
      <c r="C892" s="201"/>
      <c r="D892" s="201"/>
      <c r="E892" s="201"/>
      <c r="F892" s="201"/>
      <c r="G892" s="201"/>
      <c r="H892" s="201"/>
      <c r="I892" s="201"/>
      <c r="J892" s="201"/>
      <c r="K892" s="201"/>
      <c r="L892" s="201"/>
      <c r="M892" s="201"/>
      <c r="N892" s="201"/>
      <c r="O892" s="201"/>
      <c r="P892" s="201"/>
      <c r="Q892" s="201"/>
    </row>
    <row r="893" ht="25.15" customHeight="true" x14ac:dyDescent="0.2">
      <c r="C893" s="201"/>
      <c r="D893" s="201"/>
      <c r="E893" s="201"/>
      <c r="F893" s="201"/>
      <c r="G893" s="201"/>
      <c r="H893" s="201"/>
      <c r="I893" s="201"/>
      <c r="J893" s="201"/>
      <c r="K893" s="201"/>
      <c r="L893" s="201"/>
      <c r="M893" s="201"/>
      <c r="N893" s="201"/>
      <c r="O893" s="201"/>
      <c r="P893" s="201"/>
      <c r="Q893" s="201"/>
    </row>
    <row r="894" ht="25.15" customHeight="true" x14ac:dyDescent="0.2">
      <c r="C894" s="201"/>
      <c r="D894" s="201"/>
      <c r="E894" s="201"/>
      <c r="F894" s="201"/>
      <c r="G894" s="201"/>
      <c r="H894" s="201"/>
      <c r="I894" s="201"/>
      <c r="J894" s="201"/>
      <c r="K894" s="201"/>
      <c r="L894" s="201"/>
      <c r="M894" s="201"/>
      <c r="N894" s="201"/>
      <c r="O894" s="201"/>
      <c r="P894" s="201"/>
      <c r="Q894" s="201"/>
    </row>
    <row r="895" ht="25.15" customHeight="true" x14ac:dyDescent="0.2">
      <c r="C895" s="201"/>
      <c r="D895" s="201"/>
      <c r="E895" s="201"/>
      <c r="F895" s="201"/>
      <c r="G895" s="201"/>
      <c r="H895" s="201"/>
      <c r="I895" s="201"/>
      <c r="J895" s="201"/>
      <c r="K895" s="201"/>
      <c r="L895" s="201"/>
      <c r="M895" s="201"/>
      <c r="N895" s="201"/>
      <c r="O895" s="201"/>
      <c r="P895" s="201"/>
      <c r="Q895" s="201"/>
    </row>
    <row r="896" ht="25.15" customHeight="true" x14ac:dyDescent="0.2">
      <c r="C896" s="201"/>
      <c r="D896" s="201"/>
      <c r="E896" s="201"/>
      <c r="F896" s="201"/>
      <c r="G896" s="201"/>
      <c r="H896" s="201"/>
      <c r="I896" s="201"/>
      <c r="J896" s="201"/>
      <c r="K896" s="201"/>
      <c r="L896" s="201"/>
      <c r="M896" s="201"/>
      <c r="N896" s="201"/>
      <c r="O896" s="201"/>
      <c r="P896" s="201"/>
      <c r="Q896" s="201"/>
    </row>
    <row r="897" ht="25.15" customHeight="true" x14ac:dyDescent="0.2">
      <c r="C897" s="201"/>
      <c r="D897" s="201"/>
      <c r="E897" s="201"/>
      <c r="F897" s="201"/>
      <c r="G897" s="201"/>
      <c r="H897" s="201"/>
      <c r="I897" s="201"/>
      <c r="J897" s="201"/>
      <c r="K897" s="201"/>
      <c r="L897" s="201"/>
      <c r="M897" s="201"/>
      <c r="N897" s="201"/>
      <c r="O897" s="201"/>
      <c r="P897" s="201"/>
      <c r="Q897" s="201"/>
    </row>
    <row r="898" ht="25.15" customHeight="true" x14ac:dyDescent="0.2">
      <c r="C898" s="201"/>
      <c r="D898" s="201"/>
      <c r="E898" s="201"/>
      <c r="F898" s="201"/>
      <c r="G898" s="201"/>
      <c r="H898" s="201"/>
      <c r="I898" s="201"/>
      <c r="J898" s="201"/>
      <c r="K898" s="201"/>
      <c r="L898" s="201"/>
      <c r="M898" s="201"/>
      <c r="N898" s="201"/>
      <c r="O898" s="201"/>
      <c r="P898" s="201"/>
      <c r="Q898" s="201"/>
    </row>
    <row r="899" ht="25.15" customHeight="true" x14ac:dyDescent="0.2">
      <c r="C899" s="201"/>
      <c r="D899" s="201"/>
      <c r="E899" s="201"/>
      <c r="F899" s="201"/>
      <c r="G899" s="201"/>
      <c r="H899" s="201"/>
      <c r="I899" s="201"/>
      <c r="J899" s="201"/>
      <c r="K899" s="201"/>
      <c r="L899" s="201"/>
      <c r="M899" s="201"/>
      <c r="N899" s="201"/>
      <c r="O899" s="201"/>
      <c r="P899" s="201"/>
      <c r="Q899" s="201"/>
    </row>
    <row r="900" ht="25.15" customHeight="true" x14ac:dyDescent="0.2">
      <c r="C900" s="201"/>
      <c r="D900" s="201"/>
      <c r="E900" s="201"/>
      <c r="F900" s="201"/>
      <c r="G900" s="201"/>
      <c r="H900" s="201"/>
      <c r="I900" s="201"/>
      <c r="J900" s="201"/>
      <c r="K900" s="201"/>
      <c r="L900" s="201"/>
      <c r="M900" s="201"/>
      <c r="N900" s="201"/>
      <c r="O900" s="201"/>
      <c r="P900" s="201"/>
      <c r="Q900" s="201"/>
    </row>
    <row r="901" ht="25.15" customHeight="true" x14ac:dyDescent="0.2">
      <c r="C901" s="201"/>
      <c r="D901" s="201"/>
      <c r="E901" s="201"/>
      <c r="F901" s="201"/>
      <c r="G901" s="201"/>
      <c r="H901" s="201"/>
      <c r="I901" s="201"/>
      <c r="J901" s="201"/>
      <c r="K901" s="201"/>
      <c r="L901" s="201"/>
      <c r="M901" s="201"/>
      <c r="N901" s="201"/>
      <c r="O901" s="201"/>
      <c r="P901" s="201"/>
      <c r="Q901" s="201"/>
    </row>
    <row r="902" ht="25.15" customHeight="true" x14ac:dyDescent="0.2">
      <c r="C902" s="201"/>
      <c r="D902" s="201"/>
      <c r="E902" s="201"/>
      <c r="F902" s="201"/>
      <c r="G902" s="201"/>
      <c r="H902" s="201"/>
      <c r="I902" s="201"/>
      <c r="J902" s="201"/>
      <c r="K902" s="201"/>
      <c r="L902" s="201"/>
      <c r="M902" s="201"/>
      <c r="N902" s="201"/>
      <c r="O902" s="201"/>
      <c r="P902" s="201"/>
      <c r="Q902" s="201"/>
    </row>
    <row r="903" ht="25.15" customHeight="true" x14ac:dyDescent="0.2">
      <c r="C903" s="201"/>
      <c r="D903" s="201"/>
      <c r="E903" s="201"/>
      <c r="F903" s="201"/>
      <c r="G903" s="201"/>
      <c r="H903" s="201"/>
      <c r="I903" s="201"/>
      <c r="J903" s="201"/>
      <c r="K903" s="201"/>
      <c r="L903" s="201"/>
      <c r="M903" s="201"/>
      <c r="N903" s="201"/>
      <c r="O903" s="201"/>
      <c r="P903" s="201"/>
      <c r="Q903" s="201"/>
    </row>
    <row r="904" ht="25.15" customHeight="true" x14ac:dyDescent="0.2">
      <c r="C904" s="201"/>
      <c r="D904" s="201"/>
      <c r="E904" s="201"/>
      <c r="F904" s="201"/>
      <c r="G904" s="201"/>
      <c r="H904" s="201"/>
      <c r="I904" s="201"/>
      <c r="J904" s="201"/>
      <c r="K904" s="201"/>
      <c r="L904" s="201"/>
      <c r="M904" s="201"/>
      <c r="N904" s="201"/>
      <c r="O904" s="201"/>
      <c r="P904" s="201"/>
      <c r="Q904" s="201"/>
    </row>
    <row r="905" ht="25.15" customHeight="true" x14ac:dyDescent="0.2">
      <c r="C905" s="201"/>
      <c r="D905" s="201"/>
      <c r="E905" s="201"/>
      <c r="F905" s="201"/>
      <c r="G905" s="201"/>
      <c r="H905" s="201"/>
      <c r="I905" s="201"/>
      <c r="J905" s="201"/>
      <c r="K905" s="201"/>
      <c r="L905" s="201"/>
      <c r="M905" s="201"/>
      <c r="N905" s="201"/>
      <c r="O905" s="201"/>
      <c r="P905" s="201"/>
      <c r="Q905" s="201"/>
    </row>
    <row r="906" ht="25.15" customHeight="true" x14ac:dyDescent="0.2">
      <c r="C906" s="201"/>
      <c r="D906" s="201"/>
      <c r="E906" s="201"/>
      <c r="F906" s="201"/>
      <c r="G906" s="201"/>
      <c r="H906" s="201"/>
      <c r="I906" s="201"/>
      <c r="J906" s="201"/>
      <c r="K906" s="201"/>
      <c r="L906" s="201"/>
      <c r="M906" s="201"/>
      <c r="N906" s="201"/>
      <c r="O906" s="201"/>
      <c r="P906" s="201"/>
      <c r="Q906" s="201"/>
    </row>
    <row r="907" ht="25.15" customHeight="true" x14ac:dyDescent="0.2">
      <c r="C907" s="201"/>
      <c r="D907" s="201"/>
      <c r="E907" s="201"/>
      <c r="F907" s="201"/>
      <c r="G907" s="201"/>
      <c r="H907" s="201"/>
      <c r="I907" s="201"/>
      <c r="J907" s="201"/>
      <c r="K907" s="201"/>
      <c r="L907" s="201"/>
      <c r="M907" s="201"/>
      <c r="N907" s="201"/>
      <c r="O907" s="201"/>
      <c r="P907" s="201"/>
      <c r="Q907" s="201"/>
    </row>
    <row r="908" ht="25.15" customHeight="true" x14ac:dyDescent="0.2">
      <c r="C908" s="201"/>
      <c r="D908" s="201"/>
      <c r="E908" s="201"/>
      <c r="F908" s="201"/>
      <c r="G908" s="201"/>
      <c r="H908" s="201"/>
      <c r="I908" s="201"/>
      <c r="J908" s="201"/>
      <c r="K908" s="201"/>
      <c r="L908" s="201"/>
      <c r="M908" s="201"/>
      <c r="N908" s="201"/>
      <c r="O908" s="201"/>
      <c r="P908" s="201"/>
      <c r="Q908" s="201"/>
    </row>
    <row r="909" ht="25.15" customHeight="true" x14ac:dyDescent="0.2">
      <c r="C909" s="201"/>
      <c r="D909" s="201"/>
      <c r="E909" s="201"/>
      <c r="F909" s="201"/>
      <c r="G909" s="201"/>
      <c r="H909" s="201"/>
      <c r="I909" s="201"/>
      <c r="J909" s="201"/>
      <c r="K909" s="201"/>
      <c r="L909" s="201"/>
      <c r="M909" s="201"/>
      <c r="N909" s="201"/>
      <c r="O909" s="201"/>
      <c r="P909" s="201"/>
      <c r="Q909" s="201"/>
    </row>
    <row r="910" ht="25.15" customHeight="true" x14ac:dyDescent="0.2">
      <c r="C910" s="201"/>
      <c r="D910" s="201"/>
      <c r="E910" s="201"/>
      <c r="F910" s="201"/>
      <c r="G910" s="201"/>
      <c r="H910" s="201"/>
      <c r="I910" s="201"/>
      <c r="J910" s="201"/>
      <c r="K910" s="201"/>
      <c r="L910" s="201"/>
      <c r="M910" s="201"/>
      <c r="N910" s="201"/>
      <c r="O910" s="201"/>
      <c r="P910" s="201"/>
      <c r="Q910" s="201"/>
    </row>
    <row r="911" ht="25.15" customHeight="true" x14ac:dyDescent="0.2">
      <c r="C911" s="201"/>
      <c r="D911" s="201"/>
      <c r="E911" s="201"/>
      <c r="F911" s="201"/>
      <c r="G911" s="201"/>
      <c r="H911" s="201"/>
      <c r="I911" s="201"/>
      <c r="J911" s="201"/>
      <c r="K911" s="201"/>
      <c r="L911" s="201"/>
      <c r="M911" s="201"/>
      <c r="N911" s="201"/>
      <c r="O911" s="201"/>
      <c r="P911" s="201"/>
      <c r="Q911" s="201"/>
    </row>
    <row r="912" ht="25.15" customHeight="true" x14ac:dyDescent="0.2">
      <c r="C912" s="201"/>
      <c r="D912" s="201"/>
      <c r="E912" s="201"/>
      <c r="F912" s="201"/>
      <c r="G912" s="201"/>
      <c r="H912" s="201"/>
      <c r="I912" s="201"/>
      <c r="J912" s="201"/>
      <c r="K912" s="201"/>
      <c r="L912" s="201"/>
      <c r="M912" s="201"/>
      <c r="N912" s="201"/>
      <c r="O912" s="201"/>
      <c r="P912" s="201"/>
      <c r="Q912" s="201"/>
    </row>
    <row r="913" ht="25.15" customHeight="true" x14ac:dyDescent="0.2">
      <c r="C913" s="201"/>
      <c r="D913" s="201"/>
      <c r="E913" s="201"/>
      <c r="F913" s="201"/>
      <c r="G913" s="201"/>
      <c r="H913" s="201"/>
      <c r="I913" s="201"/>
      <c r="J913" s="201"/>
      <c r="K913" s="201"/>
      <c r="L913" s="201"/>
      <c r="M913" s="201"/>
      <c r="N913" s="201"/>
      <c r="O913" s="201"/>
      <c r="P913" s="201"/>
      <c r="Q913" s="201"/>
    </row>
    <row r="914" ht="25.15" customHeight="true" x14ac:dyDescent="0.2">
      <c r="C914" s="201"/>
      <c r="D914" s="201"/>
      <c r="E914" s="201"/>
      <c r="F914" s="201"/>
      <c r="G914" s="201"/>
      <c r="H914" s="201"/>
      <c r="I914" s="201"/>
      <c r="J914" s="201"/>
      <c r="K914" s="201"/>
      <c r="L914" s="201"/>
      <c r="M914" s="201"/>
      <c r="N914" s="201"/>
      <c r="O914" s="201"/>
      <c r="P914" s="201"/>
      <c r="Q914" s="201"/>
    </row>
    <row r="915" ht="25.15" customHeight="true" x14ac:dyDescent="0.2">
      <c r="C915" s="201"/>
      <c r="D915" s="201"/>
      <c r="E915" s="201"/>
      <c r="F915" s="201"/>
      <c r="G915" s="201"/>
      <c r="H915" s="201"/>
      <c r="I915" s="201"/>
      <c r="J915" s="201"/>
      <c r="K915" s="201"/>
      <c r="L915" s="201"/>
      <c r="M915" s="201"/>
      <c r="N915" s="201"/>
      <c r="O915" s="201"/>
      <c r="P915" s="201"/>
      <c r="Q915" s="201"/>
    </row>
    <row r="916" ht="25.15" customHeight="true" x14ac:dyDescent="0.2">
      <c r="C916" s="201"/>
      <c r="D916" s="201"/>
      <c r="E916" s="201"/>
      <c r="F916" s="201"/>
      <c r="G916" s="201"/>
      <c r="H916" s="201"/>
      <c r="I916" s="201"/>
      <c r="J916" s="201"/>
      <c r="K916" s="201"/>
      <c r="L916" s="201"/>
      <c r="M916" s="201"/>
      <c r="N916" s="201"/>
      <c r="O916" s="201"/>
      <c r="P916" s="201"/>
      <c r="Q916" s="201"/>
    </row>
    <row r="917" ht="25.15" customHeight="true" x14ac:dyDescent="0.2">
      <c r="C917" s="201"/>
      <c r="D917" s="201"/>
      <c r="E917" s="201"/>
      <c r="F917" s="201"/>
      <c r="G917" s="201"/>
      <c r="H917" s="201"/>
      <c r="I917" s="201"/>
      <c r="J917" s="201"/>
      <c r="K917" s="201"/>
      <c r="L917" s="201"/>
      <c r="M917" s="201"/>
      <c r="N917" s="201"/>
      <c r="O917" s="201"/>
      <c r="P917" s="201"/>
      <c r="Q917" s="201"/>
    </row>
    <row r="918" ht="25.15" customHeight="true" x14ac:dyDescent="0.2">
      <c r="C918" s="201"/>
      <c r="D918" s="201"/>
      <c r="E918" s="201"/>
      <c r="F918" s="201"/>
      <c r="G918" s="201"/>
      <c r="H918" s="201"/>
      <c r="I918" s="201"/>
      <c r="J918" s="201"/>
      <c r="K918" s="201"/>
      <c r="L918" s="201"/>
      <c r="M918" s="201"/>
      <c r="N918" s="201"/>
      <c r="O918" s="201"/>
      <c r="P918" s="201"/>
      <c r="Q918" s="201"/>
    </row>
    <row r="919" ht="25.15" customHeight="true" x14ac:dyDescent="0.2">
      <c r="C919" s="201"/>
      <c r="D919" s="201"/>
      <c r="E919" s="201"/>
      <c r="F919" s="201"/>
      <c r="G919" s="201"/>
      <c r="H919" s="201"/>
      <c r="I919" s="201"/>
      <c r="J919" s="201"/>
      <c r="K919" s="201"/>
      <c r="L919" s="201"/>
      <c r="M919" s="201"/>
      <c r="N919" s="201"/>
      <c r="O919" s="201"/>
      <c r="P919" s="201"/>
      <c r="Q919" s="201"/>
    </row>
    <row r="920" ht="25.15" customHeight="true" x14ac:dyDescent="0.2">
      <c r="C920" s="201"/>
      <c r="D920" s="201"/>
      <c r="E920" s="201"/>
      <c r="F920" s="201"/>
      <c r="G920" s="201"/>
      <c r="H920" s="201"/>
      <c r="I920" s="201"/>
      <c r="J920" s="201"/>
      <c r="K920" s="201"/>
      <c r="L920" s="201"/>
      <c r="M920" s="201"/>
      <c r="N920" s="201"/>
      <c r="O920" s="201"/>
      <c r="P920" s="201"/>
      <c r="Q920" s="201"/>
    </row>
    <row r="921" ht="25.15" customHeight="true" x14ac:dyDescent="0.2">
      <c r="C921" s="201"/>
      <c r="D921" s="201"/>
      <c r="E921" s="201"/>
      <c r="F921" s="201"/>
      <c r="G921" s="201"/>
      <c r="H921" s="201"/>
      <c r="I921" s="201"/>
      <c r="J921" s="201"/>
      <c r="K921" s="201"/>
      <c r="L921" s="201"/>
      <c r="M921" s="201"/>
      <c r="N921" s="201"/>
      <c r="O921" s="201"/>
      <c r="P921" s="201"/>
      <c r="Q921" s="201"/>
    </row>
    <row r="922" ht="25.15" customHeight="true" x14ac:dyDescent="0.2">
      <c r="C922" s="201"/>
      <c r="D922" s="201"/>
      <c r="E922" s="201"/>
      <c r="F922" s="201"/>
      <c r="G922" s="201"/>
      <c r="H922" s="201"/>
      <c r="I922" s="201"/>
      <c r="J922" s="201"/>
      <c r="K922" s="201"/>
      <c r="L922" s="201"/>
      <c r="M922" s="201"/>
      <c r="N922" s="201"/>
      <c r="O922" s="201"/>
      <c r="P922" s="201"/>
      <c r="Q922" s="201"/>
    </row>
    <row r="923" ht="25.15" customHeight="true" x14ac:dyDescent="0.2">
      <c r="C923" s="201"/>
      <c r="D923" s="201"/>
      <c r="E923" s="201"/>
      <c r="F923" s="201"/>
      <c r="G923" s="201"/>
      <c r="H923" s="201"/>
      <c r="I923" s="201"/>
      <c r="J923" s="201"/>
      <c r="K923" s="201"/>
      <c r="L923" s="201"/>
      <c r="M923" s="201"/>
      <c r="N923" s="201"/>
      <c r="O923" s="201"/>
      <c r="P923" s="201"/>
      <c r="Q923" s="201"/>
    </row>
    <row r="924" ht="25.15" customHeight="true" x14ac:dyDescent="0.2">
      <c r="C924" s="201"/>
      <c r="D924" s="201"/>
      <c r="E924" s="201"/>
      <c r="F924" s="201"/>
      <c r="G924" s="201"/>
      <c r="H924" s="201"/>
      <c r="I924" s="201"/>
      <c r="J924" s="201"/>
      <c r="K924" s="201"/>
      <c r="L924" s="201"/>
      <c r="M924" s="201"/>
      <c r="N924" s="201"/>
      <c r="O924" s="201"/>
      <c r="P924" s="201"/>
      <c r="Q924" s="201"/>
    </row>
    <row r="925" ht="25.15" customHeight="true" x14ac:dyDescent="0.2">
      <c r="C925" s="201"/>
      <c r="D925" s="201"/>
      <c r="E925" s="201"/>
      <c r="F925" s="201"/>
      <c r="G925" s="201"/>
      <c r="H925" s="201"/>
      <c r="I925" s="201"/>
      <c r="J925" s="201"/>
      <c r="K925" s="201"/>
      <c r="L925" s="201"/>
      <c r="M925" s="201"/>
      <c r="N925" s="201"/>
      <c r="O925" s="201"/>
      <c r="P925" s="201"/>
      <c r="Q925" s="201"/>
    </row>
    <row r="926" ht="25.15" customHeight="true" x14ac:dyDescent="0.2">
      <c r="C926" s="201"/>
      <c r="D926" s="201"/>
      <c r="E926" s="201"/>
      <c r="F926" s="201"/>
      <c r="G926" s="201"/>
      <c r="H926" s="201"/>
      <c r="I926" s="201"/>
      <c r="J926" s="201"/>
      <c r="K926" s="201"/>
      <c r="L926" s="201"/>
      <c r="M926" s="201"/>
      <c r="N926" s="201"/>
      <c r="O926" s="201"/>
      <c r="P926" s="201"/>
      <c r="Q926" s="201"/>
    </row>
    <row r="927" ht="25.15" customHeight="true" x14ac:dyDescent="0.2">
      <c r="C927" s="201"/>
      <c r="D927" s="201"/>
      <c r="E927" s="201"/>
      <c r="F927" s="201"/>
      <c r="G927" s="201"/>
      <c r="H927" s="201"/>
      <c r="I927" s="201"/>
      <c r="J927" s="201"/>
      <c r="K927" s="201"/>
      <c r="L927" s="201"/>
      <c r="M927" s="201"/>
      <c r="N927" s="201"/>
      <c r="O927" s="201"/>
      <c r="P927" s="201"/>
      <c r="Q927" s="201"/>
    </row>
    <row r="928" ht="25.15" customHeight="true" x14ac:dyDescent="0.2">
      <c r="C928" s="201"/>
      <c r="D928" s="201"/>
      <c r="E928" s="201"/>
      <c r="F928" s="201"/>
      <c r="G928" s="201"/>
      <c r="H928" s="201"/>
      <c r="I928" s="201"/>
      <c r="J928" s="201"/>
      <c r="K928" s="201"/>
      <c r="L928" s="201"/>
      <c r="M928" s="201"/>
      <c r="N928" s="201"/>
      <c r="O928" s="201"/>
      <c r="P928" s="201"/>
      <c r="Q928" s="201"/>
    </row>
    <row r="929" ht="25.15" customHeight="true" x14ac:dyDescent="0.2">
      <c r="C929" s="201"/>
      <c r="D929" s="201"/>
      <c r="E929" s="201"/>
      <c r="F929" s="201"/>
      <c r="G929" s="201"/>
      <c r="H929" s="201"/>
      <c r="I929" s="201"/>
      <c r="J929" s="201"/>
      <c r="K929" s="201"/>
      <c r="L929" s="201"/>
      <c r="M929" s="201"/>
      <c r="N929" s="201"/>
      <c r="O929" s="201"/>
      <c r="P929" s="201"/>
      <c r="Q929" s="201"/>
    </row>
    <row r="930" ht="25.15" customHeight="true" x14ac:dyDescent="0.2">
      <c r="C930" s="201"/>
      <c r="D930" s="201"/>
      <c r="E930" s="201"/>
      <c r="F930" s="201"/>
      <c r="G930" s="201"/>
      <c r="H930" s="201"/>
      <c r="I930" s="201"/>
      <c r="J930" s="201"/>
      <c r="K930" s="201"/>
      <c r="L930" s="201"/>
      <c r="M930" s="201"/>
      <c r="N930" s="201"/>
      <c r="O930" s="201"/>
      <c r="P930" s="201"/>
      <c r="Q930" s="201"/>
    </row>
    <row r="931" ht="25.15" customHeight="true" x14ac:dyDescent="0.2">
      <c r="C931" s="201"/>
      <c r="D931" s="201"/>
      <c r="E931" s="201"/>
      <c r="F931" s="201"/>
      <c r="G931" s="201"/>
      <c r="H931" s="201"/>
      <c r="I931" s="201"/>
      <c r="J931" s="201"/>
      <c r="K931" s="201"/>
      <c r="L931" s="201"/>
      <c r="M931" s="201"/>
      <c r="N931" s="201"/>
      <c r="O931" s="201"/>
      <c r="P931" s="201"/>
      <c r="Q931" s="201"/>
    </row>
    <row r="932" ht="25.15" customHeight="true" x14ac:dyDescent="0.2">
      <c r="C932" s="201"/>
      <c r="D932" s="201"/>
      <c r="E932" s="201"/>
      <c r="F932" s="201"/>
      <c r="G932" s="201"/>
      <c r="H932" s="201"/>
      <c r="I932" s="201"/>
      <c r="J932" s="201"/>
      <c r="K932" s="201"/>
      <c r="L932" s="201"/>
      <c r="M932" s="201"/>
      <c r="N932" s="201"/>
      <c r="O932" s="201"/>
      <c r="P932" s="201"/>
      <c r="Q932" s="201"/>
    </row>
    <row r="933" ht="25.15" customHeight="true" x14ac:dyDescent="0.2">
      <c r="C933" s="201"/>
      <c r="D933" s="201"/>
      <c r="E933" s="201"/>
      <c r="F933" s="201"/>
      <c r="G933" s="201"/>
      <c r="H933" s="201"/>
      <c r="I933" s="201"/>
      <c r="J933" s="201"/>
      <c r="K933" s="201"/>
      <c r="L933" s="201"/>
      <c r="M933" s="201"/>
      <c r="N933" s="201"/>
      <c r="O933" s="201"/>
      <c r="P933" s="201"/>
      <c r="Q933" s="201"/>
    </row>
    <row r="934" ht="25.15" customHeight="true" x14ac:dyDescent="0.2">
      <c r="C934" s="201"/>
      <c r="D934" s="201"/>
      <c r="E934" s="201"/>
      <c r="F934" s="201"/>
      <c r="G934" s="201"/>
      <c r="H934" s="201"/>
      <c r="I934" s="201"/>
      <c r="J934" s="201"/>
      <c r="K934" s="201"/>
      <c r="L934" s="201"/>
      <c r="M934" s="201"/>
      <c r="N934" s="201"/>
      <c r="O934" s="201"/>
      <c r="P934" s="201"/>
      <c r="Q934" s="201"/>
    </row>
    <row r="935" ht="25.15" customHeight="true" x14ac:dyDescent="0.2">
      <c r="C935" s="201"/>
      <c r="D935" s="201"/>
      <c r="E935" s="201"/>
      <c r="F935" s="201"/>
      <c r="G935" s="201"/>
      <c r="H935" s="201"/>
      <c r="I935" s="201"/>
      <c r="J935" s="201"/>
      <c r="K935" s="201"/>
      <c r="L935" s="201"/>
      <c r="M935" s="201"/>
      <c r="N935" s="201"/>
      <c r="O935" s="201"/>
      <c r="P935" s="201"/>
      <c r="Q935" s="201"/>
    </row>
    <row r="936" ht="25.15" customHeight="true" x14ac:dyDescent="0.2">
      <c r="C936" s="201"/>
      <c r="D936" s="201"/>
      <c r="E936" s="201"/>
      <c r="F936" s="201"/>
      <c r="G936" s="201"/>
      <c r="H936" s="201"/>
      <c r="I936" s="201"/>
      <c r="J936" s="201"/>
      <c r="K936" s="201"/>
      <c r="L936" s="201"/>
      <c r="M936" s="201"/>
      <c r="N936" s="201"/>
      <c r="O936" s="201"/>
      <c r="P936" s="201"/>
      <c r="Q936" s="201"/>
    </row>
    <row r="937" ht="25.15" customHeight="true" x14ac:dyDescent="0.2">
      <c r="C937" s="201"/>
      <c r="D937" s="201"/>
      <c r="E937" s="201"/>
      <c r="F937" s="201"/>
      <c r="G937" s="201"/>
      <c r="H937" s="201"/>
      <c r="I937" s="201"/>
      <c r="J937" s="201"/>
      <c r="K937" s="201"/>
      <c r="L937" s="201"/>
      <c r="M937" s="201"/>
      <c r="N937" s="201"/>
      <c r="O937" s="201"/>
      <c r="P937" s="201"/>
      <c r="Q937" s="201"/>
    </row>
    <row r="938" ht="25.15" customHeight="true" x14ac:dyDescent="0.2">
      <c r="C938" s="201"/>
      <c r="D938" s="201"/>
      <c r="E938" s="201"/>
      <c r="F938" s="201"/>
      <c r="G938" s="201"/>
      <c r="H938" s="201"/>
      <c r="I938" s="201"/>
      <c r="J938" s="201"/>
      <c r="K938" s="201"/>
      <c r="L938" s="201"/>
      <c r="M938" s="201"/>
      <c r="N938" s="201"/>
      <c r="O938" s="201"/>
      <c r="P938" s="201"/>
      <c r="Q938" s="201"/>
    </row>
    <row r="939" ht="25.15" customHeight="true" x14ac:dyDescent="0.2">
      <c r="C939" s="201"/>
      <c r="D939" s="201"/>
      <c r="E939" s="201"/>
      <c r="F939" s="201"/>
      <c r="G939" s="201"/>
      <c r="H939" s="201"/>
      <c r="I939" s="201"/>
      <c r="J939" s="201"/>
      <c r="K939" s="201"/>
      <c r="L939" s="201"/>
      <c r="M939" s="201"/>
      <c r="N939" s="201"/>
      <c r="O939" s="201"/>
      <c r="P939" s="201"/>
      <c r="Q939" s="201"/>
    </row>
    <row r="940" ht="25.15" customHeight="true" x14ac:dyDescent="0.2">
      <c r="C940" s="201"/>
      <c r="D940" s="201"/>
      <c r="E940" s="201"/>
      <c r="F940" s="201"/>
      <c r="G940" s="201"/>
      <c r="H940" s="201"/>
      <c r="I940" s="201"/>
      <c r="J940" s="201"/>
      <c r="K940" s="201"/>
      <c r="L940" s="201"/>
      <c r="M940" s="201"/>
      <c r="N940" s="201"/>
      <c r="O940" s="201"/>
      <c r="P940" s="201"/>
      <c r="Q940" s="201"/>
    </row>
    <row r="941" ht="25.15" customHeight="true" x14ac:dyDescent="0.2">
      <c r="C941" s="201"/>
      <c r="D941" s="201"/>
      <c r="E941" s="201"/>
      <c r="F941" s="201"/>
      <c r="G941" s="201"/>
      <c r="H941" s="201"/>
      <c r="I941" s="201"/>
      <c r="J941" s="201"/>
      <c r="K941" s="201"/>
      <c r="L941" s="201"/>
      <c r="M941" s="201"/>
      <c r="N941" s="201"/>
      <c r="O941" s="201"/>
      <c r="P941" s="201"/>
      <c r="Q941" s="201"/>
    </row>
    <row r="942" ht="25.15" customHeight="true" x14ac:dyDescent="0.2">
      <c r="C942" s="201"/>
      <c r="D942" s="201"/>
      <c r="E942" s="201"/>
      <c r="F942" s="201"/>
      <c r="G942" s="201"/>
      <c r="H942" s="201"/>
      <c r="I942" s="201"/>
      <c r="J942" s="201"/>
      <c r="K942" s="201"/>
      <c r="L942" s="201"/>
      <c r="M942" s="201"/>
      <c r="N942" s="201"/>
      <c r="O942" s="201"/>
      <c r="P942" s="201"/>
      <c r="Q942" s="201"/>
    </row>
    <row r="943" ht="25.15" customHeight="true" x14ac:dyDescent="0.2">
      <c r="C943" s="201"/>
      <c r="D943" s="201"/>
      <c r="E943" s="201"/>
      <c r="F943" s="201"/>
      <c r="G943" s="201"/>
      <c r="H943" s="201"/>
      <c r="I943" s="201"/>
      <c r="J943" s="201"/>
      <c r="K943" s="201"/>
      <c r="L943" s="201"/>
      <c r="M943" s="201"/>
      <c r="N943" s="201"/>
      <c r="O943" s="201"/>
      <c r="P943" s="201"/>
      <c r="Q943" s="201"/>
    </row>
    <row r="944" ht="25.15" customHeight="true" x14ac:dyDescent="0.2">
      <c r="C944" s="201"/>
      <c r="D944" s="201"/>
      <c r="E944" s="201"/>
      <c r="F944" s="201"/>
      <c r="G944" s="201"/>
      <c r="H944" s="201"/>
      <c r="I944" s="201"/>
      <c r="J944" s="201"/>
      <c r="K944" s="201"/>
      <c r="L944" s="201"/>
      <c r="M944" s="201"/>
      <c r="N944" s="201"/>
      <c r="O944" s="201"/>
      <c r="P944" s="201"/>
      <c r="Q944" s="201"/>
    </row>
    <row r="945" ht="25.15" customHeight="true" x14ac:dyDescent="0.2">
      <c r="C945" s="201"/>
      <c r="D945" s="201"/>
      <c r="E945" s="201"/>
      <c r="F945" s="201"/>
      <c r="G945" s="201"/>
      <c r="H945" s="201"/>
      <c r="I945" s="201"/>
      <c r="J945" s="201"/>
      <c r="K945" s="201"/>
      <c r="L945" s="201"/>
      <c r="M945" s="201"/>
      <c r="N945" s="201"/>
      <c r="O945" s="201"/>
      <c r="P945" s="201"/>
      <c r="Q945" s="201"/>
    </row>
    <row r="946" ht="25.15" customHeight="true" x14ac:dyDescent="0.2">
      <c r="C946" s="201"/>
      <c r="D946" s="201"/>
      <c r="E946" s="201"/>
      <c r="F946" s="201"/>
      <c r="G946" s="201"/>
      <c r="H946" s="201"/>
      <c r="I946" s="201"/>
      <c r="J946" s="201"/>
      <c r="K946" s="201"/>
      <c r="L946" s="201"/>
      <c r="M946" s="201"/>
      <c r="N946" s="201"/>
      <c r="O946" s="201"/>
      <c r="P946" s="201"/>
      <c r="Q946" s="201"/>
    </row>
    <row r="947" ht="25.15" customHeight="true" x14ac:dyDescent="0.2">
      <c r="C947" s="201"/>
      <c r="D947" s="201"/>
      <c r="E947" s="201"/>
      <c r="F947" s="201"/>
      <c r="G947" s="201"/>
      <c r="H947" s="201"/>
      <c r="I947" s="201"/>
      <c r="J947" s="201"/>
      <c r="K947" s="201"/>
      <c r="L947" s="201"/>
      <c r="M947" s="201"/>
      <c r="N947" s="201"/>
      <c r="O947" s="201"/>
      <c r="P947" s="201"/>
      <c r="Q947" s="201"/>
    </row>
    <row r="948" ht="25.15" customHeight="true" x14ac:dyDescent="0.2">
      <c r="C948" s="201"/>
      <c r="D948" s="201"/>
      <c r="E948" s="201"/>
      <c r="F948" s="201"/>
      <c r="G948" s="201"/>
      <c r="H948" s="201"/>
      <c r="I948" s="201"/>
      <c r="J948" s="201"/>
      <c r="K948" s="201"/>
      <c r="L948" s="201"/>
      <c r="M948" s="201"/>
      <c r="N948" s="201"/>
      <c r="O948" s="201"/>
      <c r="P948" s="201"/>
      <c r="Q948" s="201"/>
    </row>
    <row r="949" ht="25.15" customHeight="true" x14ac:dyDescent="0.2">
      <c r="C949" s="201"/>
      <c r="D949" s="201"/>
      <c r="E949" s="201"/>
      <c r="F949" s="201"/>
      <c r="G949" s="201"/>
      <c r="H949" s="201"/>
      <c r="I949" s="201"/>
      <c r="J949" s="201"/>
      <c r="K949" s="201"/>
      <c r="L949" s="201"/>
      <c r="M949" s="201"/>
      <c r="N949" s="201"/>
      <c r="O949" s="201"/>
      <c r="P949" s="201"/>
      <c r="Q949" s="201"/>
    </row>
    <row r="950" ht="25.15" customHeight="true" x14ac:dyDescent="0.2">
      <c r="C950" s="201"/>
      <c r="D950" s="201"/>
      <c r="E950" s="201"/>
      <c r="F950" s="201"/>
      <c r="G950" s="201"/>
      <c r="H950" s="201"/>
      <c r="I950" s="201"/>
      <c r="J950" s="201"/>
      <c r="K950" s="201"/>
      <c r="L950" s="201"/>
      <c r="M950" s="201"/>
      <c r="N950" s="201"/>
      <c r="O950" s="201"/>
      <c r="P950" s="201"/>
      <c r="Q950" s="201"/>
    </row>
    <row r="951" ht="25.15" customHeight="true" x14ac:dyDescent="0.2">
      <c r="C951" s="201"/>
      <c r="D951" s="201"/>
      <c r="E951" s="201"/>
      <c r="F951" s="201"/>
      <c r="G951" s="201"/>
      <c r="H951" s="201"/>
      <c r="I951" s="201"/>
      <c r="J951" s="201"/>
      <c r="K951" s="201"/>
      <c r="L951" s="201"/>
      <c r="M951" s="201"/>
      <c r="N951" s="201"/>
      <c r="O951" s="201"/>
      <c r="P951" s="201"/>
      <c r="Q951" s="201"/>
    </row>
    <row r="952" ht="25.15" customHeight="true" x14ac:dyDescent="0.2">
      <c r="C952" s="201"/>
      <c r="D952" s="201"/>
      <c r="E952" s="201"/>
      <c r="F952" s="201"/>
      <c r="G952" s="201"/>
      <c r="H952" s="201"/>
      <c r="I952" s="201"/>
      <c r="J952" s="201"/>
      <c r="K952" s="201"/>
      <c r="L952" s="201"/>
      <c r="M952" s="201"/>
      <c r="N952" s="201"/>
      <c r="O952" s="201"/>
      <c r="P952" s="201"/>
      <c r="Q952" s="201"/>
    </row>
    <row r="953" ht="25.15" customHeight="true" x14ac:dyDescent="0.2">
      <c r="C953" s="201"/>
      <c r="D953" s="201"/>
      <c r="E953" s="201"/>
      <c r="F953" s="201"/>
      <c r="G953" s="201"/>
      <c r="H953" s="201"/>
      <c r="I953" s="201"/>
      <c r="J953" s="201"/>
      <c r="K953" s="201"/>
      <c r="L953" s="201"/>
      <c r="M953" s="201"/>
      <c r="N953" s="201"/>
      <c r="O953" s="201"/>
      <c r="P953" s="201"/>
      <c r="Q953" s="201"/>
    </row>
    <row r="954" ht="25.15" customHeight="true" x14ac:dyDescent="0.2">
      <c r="C954" s="201"/>
      <c r="D954" s="201"/>
      <c r="E954" s="201"/>
      <c r="F954" s="201"/>
      <c r="G954" s="201"/>
      <c r="H954" s="201"/>
      <c r="I954" s="201"/>
      <c r="J954" s="201"/>
      <c r="K954" s="201"/>
      <c r="L954" s="201"/>
      <c r="M954" s="201"/>
      <c r="N954" s="201"/>
      <c r="O954" s="201"/>
      <c r="P954" s="201"/>
      <c r="Q954" s="201"/>
    </row>
    <row r="955" ht="25.15" customHeight="true" x14ac:dyDescent="0.2">
      <c r="C955" s="201"/>
      <c r="D955" s="201"/>
      <c r="E955" s="201"/>
      <c r="F955" s="201"/>
      <c r="G955" s="201"/>
      <c r="H955" s="201"/>
      <c r="I955" s="201"/>
      <c r="J955" s="201"/>
      <c r="K955" s="201"/>
      <c r="L955" s="201"/>
      <c r="M955" s="201"/>
      <c r="N955" s="201"/>
      <c r="O955" s="201"/>
      <c r="P955" s="201"/>
      <c r="Q955" s="201"/>
    </row>
    <row r="956" ht="25.15" customHeight="true" x14ac:dyDescent="0.2">
      <c r="C956" s="201"/>
      <c r="D956" s="201"/>
      <c r="E956" s="201"/>
      <c r="F956" s="201"/>
      <c r="G956" s="201"/>
      <c r="H956" s="201"/>
      <c r="I956" s="201"/>
      <c r="J956" s="201"/>
      <c r="K956" s="201"/>
      <c r="L956" s="201"/>
      <c r="M956" s="201"/>
      <c r="N956" s="201"/>
      <c r="O956" s="201"/>
      <c r="P956" s="201"/>
      <c r="Q956" s="201"/>
    </row>
    <row r="957" ht="25.15" customHeight="true" x14ac:dyDescent="0.2">
      <c r="C957" s="201"/>
      <c r="D957" s="201"/>
      <c r="E957" s="201"/>
      <c r="F957" s="201"/>
      <c r="G957" s="201"/>
      <c r="H957" s="201"/>
      <c r="I957" s="201"/>
      <c r="J957" s="201"/>
      <c r="K957" s="201"/>
      <c r="L957" s="201"/>
      <c r="M957" s="201"/>
      <c r="N957" s="201"/>
      <c r="O957" s="201"/>
      <c r="P957" s="201"/>
      <c r="Q957" s="201"/>
    </row>
    <row r="958" ht="25.15" customHeight="true" x14ac:dyDescent="0.2">
      <c r="C958" s="201"/>
      <c r="D958" s="201"/>
      <c r="E958" s="201"/>
      <c r="F958" s="201"/>
      <c r="G958" s="201"/>
      <c r="H958" s="201"/>
      <c r="I958" s="201"/>
      <c r="J958" s="201"/>
      <c r="K958" s="201"/>
      <c r="L958" s="201"/>
      <c r="M958" s="201"/>
      <c r="N958" s="201"/>
      <c r="O958" s="201"/>
      <c r="P958" s="201"/>
      <c r="Q958" s="201"/>
    </row>
    <row r="959" ht="25.15" customHeight="true" x14ac:dyDescent="0.2">
      <c r="C959" s="201"/>
      <c r="D959" s="201"/>
      <c r="E959" s="201"/>
      <c r="F959" s="201"/>
      <c r="G959" s="201"/>
      <c r="H959" s="201"/>
      <c r="I959" s="201"/>
      <c r="J959" s="201"/>
      <c r="K959" s="201"/>
      <c r="L959" s="201"/>
      <c r="M959" s="201"/>
      <c r="N959" s="201"/>
      <c r="O959" s="201"/>
      <c r="P959" s="201"/>
      <c r="Q959" s="201"/>
    </row>
    <row r="960" ht="25.15" customHeight="true" x14ac:dyDescent="0.2">
      <c r="C960" s="201"/>
      <c r="D960" s="201"/>
      <c r="E960" s="201"/>
      <c r="F960" s="201"/>
      <c r="G960" s="201"/>
      <c r="H960" s="201"/>
      <c r="I960" s="201"/>
      <c r="J960" s="201"/>
      <c r="K960" s="201"/>
      <c r="L960" s="201"/>
      <c r="M960" s="201"/>
      <c r="N960" s="201"/>
      <c r="O960" s="201"/>
      <c r="P960" s="201"/>
      <c r="Q960" s="201"/>
    </row>
    <row r="961" ht="25.15" customHeight="true" x14ac:dyDescent="0.2">
      <c r="C961" s="201"/>
      <c r="D961" s="201"/>
      <c r="E961" s="201"/>
      <c r="F961" s="201"/>
      <c r="G961" s="201"/>
      <c r="H961" s="201"/>
      <c r="I961" s="201"/>
      <c r="J961" s="201"/>
      <c r="K961" s="201"/>
      <c r="L961" s="201"/>
      <c r="M961" s="201"/>
      <c r="N961" s="201"/>
      <c r="O961" s="201"/>
      <c r="P961" s="201"/>
      <c r="Q961" s="201"/>
    </row>
    <row r="962" ht="25.15" customHeight="true" x14ac:dyDescent="0.2">
      <c r="C962" s="201"/>
      <c r="D962" s="201"/>
      <c r="E962" s="201"/>
      <c r="F962" s="201"/>
      <c r="G962" s="201"/>
      <c r="H962" s="201"/>
      <c r="I962" s="201"/>
      <c r="J962" s="201"/>
      <c r="K962" s="201"/>
      <c r="L962" s="201"/>
      <c r="M962" s="201"/>
      <c r="N962" s="201"/>
      <c r="O962" s="201"/>
      <c r="P962" s="201"/>
      <c r="Q962" s="201"/>
    </row>
    <row r="963" ht="25.15" customHeight="true" x14ac:dyDescent="0.2">
      <c r="C963" s="201"/>
      <c r="D963" s="201"/>
      <c r="E963" s="201"/>
      <c r="F963" s="201"/>
      <c r="G963" s="201"/>
      <c r="H963" s="201"/>
      <c r="I963" s="201"/>
      <c r="J963" s="201"/>
      <c r="K963" s="201"/>
      <c r="L963" s="201"/>
      <c r="M963" s="201"/>
      <c r="N963" s="201"/>
      <c r="O963" s="201"/>
      <c r="P963" s="201"/>
      <c r="Q963" s="201"/>
    </row>
    <row r="964" ht="25.15" customHeight="true" x14ac:dyDescent="0.2">
      <c r="C964" s="201"/>
      <c r="D964" s="201"/>
      <c r="E964" s="201"/>
      <c r="F964" s="201"/>
      <c r="G964" s="201"/>
      <c r="H964" s="201"/>
      <c r="I964" s="201"/>
      <c r="J964" s="201"/>
      <c r="K964" s="201"/>
      <c r="L964" s="201"/>
      <c r="M964" s="201"/>
      <c r="N964" s="201"/>
      <c r="O964" s="201"/>
      <c r="P964" s="201"/>
      <c r="Q964" s="201"/>
    </row>
    <row r="965" ht="25.15" customHeight="true" x14ac:dyDescent="0.2">
      <c r="C965" s="201"/>
      <c r="D965" s="201"/>
      <c r="E965" s="201"/>
      <c r="F965" s="201"/>
      <c r="G965" s="201"/>
      <c r="H965" s="201"/>
      <c r="I965" s="201"/>
      <c r="J965" s="201"/>
      <c r="K965" s="201"/>
      <c r="L965" s="201"/>
      <c r="M965" s="201"/>
      <c r="N965" s="201"/>
      <c r="O965" s="201"/>
      <c r="P965" s="201"/>
      <c r="Q965" s="201"/>
    </row>
    <row r="966" ht="25.15" customHeight="true" x14ac:dyDescent="0.2">
      <c r="C966" s="201"/>
      <c r="D966" s="201"/>
      <c r="E966" s="201"/>
      <c r="F966" s="201"/>
      <c r="G966" s="201"/>
      <c r="H966" s="201"/>
      <c r="I966" s="201"/>
      <c r="J966" s="201"/>
      <c r="K966" s="201"/>
      <c r="L966" s="201"/>
      <c r="M966" s="201"/>
      <c r="N966" s="201"/>
      <c r="O966" s="201"/>
      <c r="P966" s="201"/>
      <c r="Q966" s="201"/>
    </row>
    <row r="967" ht="25.15" customHeight="true" x14ac:dyDescent="0.2">
      <c r="C967" s="201"/>
      <c r="D967" s="201"/>
      <c r="E967" s="201"/>
      <c r="F967" s="201"/>
      <c r="G967" s="201"/>
      <c r="H967" s="201"/>
      <c r="I967" s="201"/>
      <c r="J967" s="201"/>
      <c r="K967" s="201"/>
      <c r="L967" s="201"/>
      <c r="M967" s="201"/>
      <c r="N967" s="201"/>
      <c r="O967" s="201"/>
      <c r="P967" s="201"/>
      <c r="Q967" s="201"/>
    </row>
    <row r="968" ht="25.15" customHeight="true" x14ac:dyDescent="0.2">
      <c r="C968" s="201"/>
      <c r="D968" s="201"/>
      <c r="E968" s="201"/>
      <c r="F968" s="201"/>
      <c r="G968" s="201"/>
      <c r="H968" s="201"/>
      <c r="I968" s="201"/>
      <c r="J968" s="201"/>
      <c r="K968" s="201"/>
      <c r="L968" s="201"/>
      <c r="M968" s="201"/>
      <c r="N968" s="201"/>
      <c r="O968" s="201"/>
      <c r="P968" s="201"/>
      <c r="Q968" s="201"/>
    </row>
    <row r="969" ht="25.15" customHeight="true" x14ac:dyDescent="0.2">
      <c r="C969" s="201"/>
      <c r="D969" s="201"/>
      <c r="E969" s="201"/>
      <c r="F969" s="201"/>
      <c r="G969" s="201"/>
      <c r="H969" s="201"/>
      <c r="I969" s="201"/>
      <c r="J969" s="201"/>
      <c r="K969" s="201"/>
      <c r="L969" s="201"/>
      <c r="M969" s="201"/>
      <c r="N969" s="201"/>
      <c r="O969" s="201"/>
      <c r="P969" s="201"/>
      <c r="Q969" s="201"/>
    </row>
    <row r="970" ht="25.15" customHeight="true" x14ac:dyDescent="0.2">
      <c r="C970" s="201"/>
      <c r="D970" s="201"/>
      <c r="E970" s="201"/>
      <c r="F970" s="201"/>
      <c r="G970" s="201"/>
      <c r="H970" s="201"/>
      <c r="I970" s="201"/>
      <c r="J970" s="201"/>
      <c r="K970" s="201"/>
      <c r="L970" s="201"/>
      <c r="M970" s="201"/>
      <c r="N970" s="201"/>
      <c r="O970" s="201"/>
      <c r="P970" s="201"/>
      <c r="Q970" s="201"/>
    </row>
    <row r="971" ht="25.15" customHeight="true" x14ac:dyDescent="0.2">
      <c r="C971" s="201"/>
      <c r="D971" s="201"/>
      <c r="E971" s="201"/>
      <c r="F971" s="201"/>
      <c r="G971" s="201"/>
      <c r="H971" s="201"/>
      <c r="I971" s="201"/>
      <c r="J971" s="201"/>
      <c r="K971" s="201"/>
      <c r="L971" s="201"/>
      <c r="M971" s="201"/>
      <c r="N971" s="201"/>
      <c r="O971" s="201"/>
      <c r="P971" s="201"/>
      <c r="Q971" s="201"/>
    </row>
    <row r="972" ht="25.15" customHeight="true" x14ac:dyDescent="0.2">
      <c r="C972" s="201"/>
      <c r="D972" s="201"/>
      <c r="E972" s="201"/>
      <c r="F972" s="201"/>
      <c r="G972" s="201"/>
      <c r="H972" s="201"/>
      <c r="I972" s="201"/>
      <c r="J972" s="201"/>
      <c r="K972" s="201"/>
      <c r="L972" s="201"/>
      <c r="M972" s="201"/>
      <c r="N972" s="201"/>
      <c r="O972" s="201"/>
      <c r="P972" s="201"/>
      <c r="Q972" s="201"/>
    </row>
    <row r="973" ht="25.15" customHeight="true" x14ac:dyDescent="0.2">
      <c r="C973" s="201"/>
      <c r="D973" s="201"/>
      <c r="E973" s="201"/>
      <c r="F973" s="201"/>
      <c r="G973" s="201"/>
      <c r="H973" s="201"/>
      <c r="I973" s="201"/>
      <c r="J973" s="201"/>
      <c r="K973" s="201"/>
      <c r="L973" s="201"/>
      <c r="M973" s="201"/>
      <c r="N973" s="201"/>
      <c r="O973" s="201"/>
      <c r="P973" s="201"/>
      <c r="Q973" s="201"/>
    </row>
    <row r="974" ht="25.15" customHeight="true" x14ac:dyDescent="0.2">
      <c r="C974" s="201"/>
      <c r="D974" s="201"/>
      <c r="E974" s="201"/>
      <c r="F974" s="201"/>
      <c r="G974" s="201"/>
      <c r="H974" s="201"/>
      <c r="I974" s="201"/>
      <c r="J974" s="201"/>
      <c r="K974" s="201"/>
      <c r="L974" s="201"/>
      <c r="M974" s="201"/>
      <c r="N974" s="201"/>
      <c r="O974" s="201"/>
      <c r="P974" s="201"/>
      <c r="Q974" s="201"/>
    </row>
    <row r="975" ht="25.15" customHeight="true" x14ac:dyDescent="0.2">
      <c r="C975" s="201"/>
      <c r="D975" s="201"/>
      <c r="E975" s="201"/>
      <c r="F975" s="201"/>
      <c r="G975" s="201"/>
      <c r="H975" s="201"/>
      <c r="I975" s="201"/>
      <c r="J975" s="201"/>
      <c r="K975" s="201"/>
      <c r="L975" s="201"/>
      <c r="M975" s="201"/>
      <c r="N975" s="201"/>
      <c r="O975" s="201"/>
      <c r="P975" s="201"/>
      <c r="Q975" s="201"/>
    </row>
    <row r="976" ht="25.15" customHeight="true" x14ac:dyDescent="0.2">
      <c r="C976" s="201"/>
      <c r="D976" s="201"/>
      <c r="E976" s="201"/>
      <c r="F976" s="201"/>
      <c r="G976" s="201"/>
      <c r="H976" s="201"/>
      <c r="I976" s="201"/>
      <c r="J976" s="201"/>
      <c r="K976" s="201"/>
      <c r="L976" s="201"/>
      <c r="M976" s="201"/>
      <c r="N976" s="201"/>
      <c r="O976" s="201"/>
      <c r="P976" s="201"/>
      <c r="Q976" s="201"/>
    </row>
    <row r="977" ht="25.15" customHeight="true" x14ac:dyDescent="0.2">
      <c r="C977" s="201"/>
      <c r="D977" s="201"/>
      <c r="E977" s="201"/>
      <c r="F977" s="201"/>
      <c r="G977" s="201"/>
      <c r="H977" s="201"/>
      <c r="I977" s="201"/>
      <c r="J977" s="201"/>
      <c r="K977" s="201"/>
      <c r="L977" s="201"/>
      <c r="M977" s="201"/>
      <c r="N977" s="201"/>
      <c r="O977" s="201"/>
      <c r="P977" s="201"/>
      <c r="Q977" s="201"/>
    </row>
    <row r="978" ht="25.15" customHeight="true" x14ac:dyDescent="0.2">
      <c r="C978" s="201"/>
      <c r="D978" s="201"/>
      <c r="E978" s="201"/>
      <c r="F978" s="201"/>
      <c r="G978" s="201"/>
      <c r="H978" s="201"/>
      <c r="I978" s="201"/>
      <c r="J978" s="201"/>
      <c r="K978" s="201"/>
      <c r="L978" s="201"/>
      <c r="M978" s="201"/>
      <c r="N978" s="201"/>
      <c r="O978" s="201"/>
      <c r="P978" s="201"/>
      <c r="Q978" s="201"/>
    </row>
    <row r="979" ht="25.15" customHeight="true" x14ac:dyDescent="0.2">
      <c r="C979" s="201"/>
      <c r="D979" s="201"/>
      <c r="E979" s="201"/>
      <c r="F979" s="201"/>
      <c r="G979" s="201"/>
      <c r="H979" s="201"/>
      <c r="I979" s="201"/>
      <c r="J979" s="201"/>
      <c r="K979" s="201"/>
      <c r="L979" s="201"/>
      <c r="M979" s="201"/>
      <c r="N979" s="201"/>
      <c r="O979" s="201"/>
      <c r="P979" s="201"/>
      <c r="Q979" s="201"/>
    </row>
    <row r="980" ht="25.15" customHeight="true" x14ac:dyDescent="0.2">
      <c r="C980" s="201"/>
      <c r="D980" s="201"/>
      <c r="E980" s="201"/>
      <c r="F980" s="201"/>
      <c r="G980" s="201"/>
      <c r="H980" s="201"/>
      <c r="I980" s="201"/>
      <c r="J980" s="201"/>
      <c r="K980" s="201"/>
      <c r="L980" s="201"/>
      <c r="M980" s="201"/>
      <c r="N980" s="201"/>
      <c r="O980" s="201"/>
      <c r="P980" s="201"/>
      <c r="Q980" s="201"/>
    </row>
    <row r="981" ht="25.15" customHeight="true" x14ac:dyDescent="0.2">
      <c r="C981" s="201"/>
      <c r="D981" s="201"/>
      <c r="E981" s="201"/>
      <c r="F981" s="201"/>
      <c r="G981" s="201"/>
      <c r="H981" s="201"/>
      <c r="I981" s="201"/>
      <c r="J981" s="201"/>
      <c r="K981" s="201"/>
      <c r="L981" s="201"/>
      <c r="M981" s="201"/>
      <c r="N981" s="201"/>
      <c r="O981" s="201"/>
      <c r="P981" s="201"/>
      <c r="Q981" s="201"/>
    </row>
    <row r="982" ht="25.15" customHeight="true" x14ac:dyDescent="0.2">
      <c r="C982" s="201"/>
      <c r="D982" s="201"/>
      <c r="E982" s="201"/>
      <c r="F982" s="201"/>
      <c r="G982" s="201"/>
      <c r="H982" s="201"/>
      <c r="I982" s="201"/>
      <c r="J982" s="201"/>
      <c r="K982" s="201"/>
      <c r="L982" s="201"/>
      <c r="M982" s="201"/>
      <c r="N982" s="201"/>
      <c r="O982" s="201"/>
      <c r="P982" s="201"/>
      <c r="Q982" s="201"/>
    </row>
    <row r="983" ht="25.15" customHeight="true" x14ac:dyDescent="0.2">
      <c r="C983" s="201"/>
      <c r="D983" s="201"/>
      <c r="E983" s="201"/>
      <c r="F983" s="201"/>
      <c r="G983" s="201"/>
      <c r="H983" s="201"/>
      <c r="I983" s="201"/>
      <c r="J983" s="201"/>
      <c r="K983" s="201"/>
      <c r="L983" s="201"/>
      <c r="M983" s="201"/>
      <c r="N983" s="201"/>
      <c r="O983" s="201"/>
      <c r="P983" s="201"/>
      <c r="Q983" s="201"/>
    </row>
    <row r="984" ht="25.15" customHeight="true" x14ac:dyDescent="0.2">
      <c r="C984" s="201"/>
      <c r="D984" s="201"/>
      <c r="E984" s="201"/>
      <c r="F984" s="201"/>
      <c r="G984" s="201"/>
      <c r="H984" s="201"/>
      <c r="I984" s="201"/>
      <c r="J984" s="201"/>
      <c r="K984" s="201"/>
      <c r="L984" s="201"/>
      <c r="M984" s="201"/>
      <c r="N984" s="201"/>
      <c r="O984" s="201"/>
      <c r="P984" s="201"/>
      <c r="Q984" s="201"/>
    </row>
    <row r="985" ht="25.15" customHeight="true" x14ac:dyDescent="0.2">
      <c r="C985" s="201"/>
      <c r="D985" s="201"/>
      <c r="E985" s="201"/>
      <c r="F985" s="201"/>
      <c r="G985" s="201"/>
      <c r="H985" s="201"/>
      <c r="I985" s="201"/>
      <c r="J985" s="201"/>
      <c r="K985" s="201"/>
      <c r="L985" s="201"/>
      <c r="M985" s="201"/>
      <c r="N985" s="201"/>
      <c r="O985" s="201"/>
      <c r="P985" s="201"/>
      <c r="Q985" s="201"/>
    </row>
    <row r="986" ht="25.15" customHeight="true" x14ac:dyDescent="0.2">
      <c r="C986" s="201"/>
      <c r="D986" s="201"/>
      <c r="E986" s="201"/>
      <c r="F986" s="201"/>
      <c r="G986" s="201"/>
      <c r="H986" s="201"/>
      <c r="I986" s="201"/>
      <c r="J986" s="201"/>
      <c r="K986" s="201"/>
      <c r="L986" s="201"/>
      <c r="M986" s="201"/>
      <c r="N986" s="201"/>
      <c r="O986" s="201"/>
      <c r="P986" s="201"/>
      <c r="Q986" s="201"/>
    </row>
    <row r="987" ht="25.15" customHeight="true" x14ac:dyDescent="0.2">
      <c r="C987" s="201"/>
      <c r="D987" s="201"/>
      <c r="E987" s="201"/>
      <c r="F987" s="201"/>
      <c r="G987" s="201"/>
      <c r="H987" s="201"/>
      <c r="I987" s="201"/>
      <c r="J987" s="201"/>
      <c r="K987" s="201"/>
      <c r="L987" s="201"/>
      <c r="M987" s="201"/>
      <c r="N987" s="201"/>
      <c r="O987" s="201"/>
      <c r="P987" s="201"/>
      <c r="Q987" s="201"/>
    </row>
    <row r="988" ht="25.15" customHeight="true" x14ac:dyDescent="0.2">
      <c r="C988" s="201"/>
      <c r="D988" s="201"/>
      <c r="E988" s="201"/>
      <c r="F988" s="201"/>
      <c r="G988" s="201"/>
      <c r="H988" s="201"/>
      <c r="I988" s="201"/>
      <c r="J988" s="201"/>
      <c r="K988" s="201"/>
      <c r="L988" s="201"/>
      <c r="M988" s="201"/>
      <c r="N988" s="201"/>
      <c r="O988" s="201"/>
      <c r="P988" s="201"/>
      <c r="Q988" s="201"/>
    </row>
    <row r="989" ht="25.15" customHeight="true" x14ac:dyDescent="0.2">
      <c r="C989" s="201"/>
      <c r="D989" s="201"/>
      <c r="E989" s="201"/>
      <c r="F989" s="201"/>
      <c r="G989" s="201"/>
      <c r="H989" s="201"/>
      <c r="I989" s="201"/>
      <c r="J989" s="201"/>
      <c r="K989" s="201"/>
      <c r="L989" s="201"/>
      <c r="M989" s="201"/>
      <c r="N989" s="201"/>
      <c r="O989" s="201"/>
      <c r="P989" s="201"/>
      <c r="Q989" s="201"/>
    </row>
    <row r="990" ht="25.15" customHeight="true" x14ac:dyDescent="0.2">
      <c r="C990" s="201"/>
      <c r="D990" s="201"/>
      <c r="E990" s="201"/>
      <c r="F990" s="201"/>
      <c r="G990" s="201"/>
      <c r="H990" s="201"/>
      <c r="I990" s="201"/>
      <c r="J990" s="201"/>
      <c r="K990" s="201"/>
      <c r="L990" s="201"/>
      <c r="M990" s="201"/>
      <c r="N990" s="201"/>
      <c r="O990" s="201"/>
      <c r="P990" s="201"/>
      <c r="Q990" s="201"/>
    </row>
    <row r="991" ht="25.15" customHeight="true" x14ac:dyDescent="0.2">
      <c r="C991" s="201"/>
      <c r="D991" s="201"/>
      <c r="E991" s="201"/>
      <c r="F991" s="201"/>
      <c r="G991" s="201"/>
      <c r="H991" s="201"/>
      <c r="I991" s="201"/>
      <c r="J991" s="201"/>
      <c r="K991" s="201"/>
      <c r="L991" s="201"/>
      <c r="M991" s="201"/>
      <c r="N991" s="201"/>
      <c r="O991" s="201"/>
      <c r="P991" s="201"/>
      <c r="Q991" s="201"/>
    </row>
    <row r="992" ht="25.15" customHeight="true" x14ac:dyDescent="0.2">
      <c r="C992" s="201"/>
      <c r="D992" s="201"/>
      <c r="E992" s="201"/>
      <c r="F992" s="201"/>
      <c r="G992" s="201"/>
      <c r="H992" s="201"/>
      <c r="I992" s="201"/>
      <c r="J992" s="201"/>
      <c r="K992" s="201"/>
      <c r="L992" s="201"/>
      <c r="M992" s="201"/>
      <c r="N992" s="201"/>
      <c r="O992" s="201"/>
      <c r="P992" s="201"/>
      <c r="Q992" s="201"/>
    </row>
    <row r="993" ht="25.15" customHeight="true" x14ac:dyDescent="0.2">
      <c r="C993" s="201"/>
      <c r="D993" s="201"/>
      <c r="E993" s="201"/>
      <c r="F993" s="201"/>
      <c r="G993" s="201"/>
      <c r="H993" s="201"/>
      <c r="I993" s="201"/>
      <c r="J993" s="201"/>
      <c r="K993" s="201"/>
      <c r="L993" s="201"/>
      <c r="M993" s="201"/>
      <c r="N993" s="201"/>
      <c r="O993" s="201"/>
      <c r="P993" s="201"/>
      <c r="Q993" s="201"/>
    </row>
    <row r="994" ht="25.15" customHeight="true" x14ac:dyDescent="0.2">
      <c r="C994" s="201"/>
      <c r="D994" s="201"/>
      <c r="E994" s="201"/>
      <c r="F994" s="201"/>
      <c r="G994" s="201"/>
      <c r="H994" s="201"/>
      <c r="I994" s="201"/>
      <c r="J994" s="201"/>
      <c r="K994" s="201"/>
      <c r="L994" s="201"/>
      <c r="M994" s="201"/>
      <c r="N994" s="201"/>
      <c r="O994" s="201"/>
      <c r="P994" s="201"/>
      <c r="Q994" s="201"/>
    </row>
    <row r="995" ht="25.15" customHeight="true" x14ac:dyDescent="0.2">
      <c r="C995" s="201"/>
      <c r="D995" s="201"/>
      <c r="E995" s="201"/>
      <c r="F995" s="201"/>
      <c r="G995" s="201"/>
      <c r="H995" s="201"/>
      <c r="I995" s="201"/>
      <c r="J995" s="201"/>
      <c r="K995" s="201"/>
      <c r="L995" s="201"/>
      <c r="M995" s="201"/>
      <c r="N995" s="201"/>
      <c r="O995" s="201"/>
      <c r="P995" s="201"/>
      <c r="Q995" s="201"/>
    </row>
    <row r="996" ht="25.15" customHeight="true" x14ac:dyDescent="0.2">
      <c r="C996" s="201"/>
      <c r="D996" s="201"/>
      <c r="E996" s="201"/>
      <c r="F996" s="201"/>
      <c r="G996" s="201"/>
      <c r="H996" s="201"/>
      <c r="I996" s="201"/>
      <c r="J996" s="201"/>
      <c r="K996" s="201"/>
      <c r="L996" s="201"/>
      <c r="M996" s="201"/>
      <c r="N996" s="201"/>
      <c r="O996" s="201"/>
      <c r="P996" s="201"/>
      <c r="Q996" s="201"/>
    </row>
    <row r="997" ht="25.15" customHeight="true" x14ac:dyDescent="0.2">
      <c r="C997" s="201"/>
      <c r="D997" s="201"/>
      <c r="E997" s="201"/>
      <c r="F997" s="201"/>
      <c r="G997" s="201"/>
      <c r="H997" s="201"/>
      <c r="I997" s="201"/>
      <c r="J997" s="201"/>
      <c r="K997" s="201"/>
      <c r="L997" s="201"/>
      <c r="M997" s="201"/>
      <c r="N997" s="201"/>
      <c r="O997" s="201"/>
      <c r="P997" s="201"/>
      <c r="Q997" s="201"/>
    </row>
    <row r="998" ht="25.15" customHeight="true" x14ac:dyDescent="0.2">
      <c r="C998" s="201"/>
      <c r="D998" s="201"/>
      <c r="E998" s="201"/>
      <c r="F998" s="201"/>
      <c r="G998" s="201"/>
      <c r="H998" s="201"/>
      <c r="I998" s="201"/>
      <c r="J998" s="201"/>
      <c r="K998" s="201"/>
      <c r="L998" s="201"/>
      <c r="M998" s="201"/>
      <c r="N998" s="201"/>
      <c r="O998" s="201"/>
      <c r="P998" s="201"/>
      <c r="Q998" s="201"/>
    </row>
    <row r="999" ht="25.15" customHeight="true" x14ac:dyDescent="0.2">
      <c r="C999" s="201"/>
      <c r="D999" s="201"/>
      <c r="E999" s="201"/>
      <c r="F999" s="201"/>
      <c r="G999" s="201"/>
      <c r="H999" s="201"/>
      <c r="I999" s="201"/>
      <c r="J999" s="201"/>
      <c r="K999" s="201"/>
      <c r="L999" s="201"/>
      <c r="M999" s="201"/>
      <c r="N999" s="201"/>
      <c r="O999" s="201"/>
      <c r="P999" s="201"/>
      <c r="Q999" s="201"/>
    </row>
    <row r="1000" ht="25.15" customHeight="true" x14ac:dyDescent="0.2">
      <c r="C1000" s="201"/>
      <c r="D1000" s="201"/>
      <c r="E1000" s="201"/>
      <c r="F1000" s="201"/>
      <c r="G1000" s="201"/>
      <c r="H1000" s="201"/>
      <c r="I1000" s="201"/>
      <c r="J1000" s="201"/>
      <c r="K1000" s="201"/>
      <c r="L1000" s="201"/>
      <c r="M1000" s="201"/>
      <c r="N1000" s="201"/>
      <c r="O1000" s="201"/>
      <c r="P1000" s="201"/>
      <c r="Q1000" s="201"/>
    </row>
    <row r="1001" ht="25.15" customHeight="true" x14ac:dyDescent="0.2">
      <c r="C1001" s="201"/>
      <c r="D1001" s="201"/>
      <c r="E1001" s="201"/>
      <c r="F1001" s="201"/>
      <c r="G1001" s="201"/>
      <c r="H1001" s="201"/>
      <c r="I1001" s="201"/>
      <c r="J1001" s="201"/>
      <c r="K1001" s="201"/>
      <c r="L1001" s="201"/>
      <c r="M1001" s="201"/>
      <c r="N1001" s="201"/>
      <c r="O1001" s="201"/>
      <c r="P1001" s="201"/>
      <c r="Q1001" s="201"/>
    </row>
    <row r="1002" ht="25.15" customHeight="true" x14ac:dyDescent="0.2">
      <c r="C1002" s="201"/>
      <c r="D1002" s="201"/>
      <c r="E1002" s="201"/>
      <c r="F1002" s="201"/>
      <c r="G1002" s="201"/>
      <c r="H1002" s="201"/>
      <c r="I1002" s="201"/>
      <c r="J1002" s="201"/>
      <c r="K1002" s="201"/>
      <c r="L1002" s="201"/>
      <c r="M1002" s="201"/>
      <c r="N1002" s="201"/>
      <c r="O1002" s="201"/>
      <c r="P1002" s="201"/>
      <c r="Q1002" s="201"/>
    </row>
    <row r="1003" ht="25.15" customHeight="true" x14ac:dyDescent="0.2">
      <c r="C1003" s="201"/>
      <c r="D1003" s="201"/>
      <c r="E1003" s="201"/>
      <c r="F1003" s="201"/>
      <c r="G1003" s="201"/>
      <c r="H1003" s="201"/>
      <c r="I1003" s="201"/>
      <c r="J1003" s="201"/>
      <c r="K1003" s="201"/>
      <c r="L1003" s="201"/>
      <c r="M1003" s="201"/>
      <c r="N1003" s="201"/>
      <c r="O1003" s="201"/>
      <c r="P1003" s="201"/>
      <c r="Q1003" s="201"/>
    </row>
    <row r="1004" ht="25.15" customHeight="true" x14ac:dyDescent="0.2">
      <c r="C1004" s="201"/>
      <c r="D1004" s="201"/>
      <c r="E1004" s="201"/>
      <c r="F1004" s="201"/>
      <c r="G1004" s="201"/>
      <c r="H1004" s="201"/>
      <c r="I1004" s="201"/>
      <c r="J1004" s="201"/>
      <c r="K1004" s="201"/>
      <c r="L1004" s="201"/>
      <c r="M1004" s="201"/>
      <c r="N1004" s="201"/>
      <c r="O1004" s="201"/>
      <c r="P1004" s="201"/>
      <c r="Q1004" s="201"/>
    </row>
    <row r="1005" ht="25.15" customHeight="true" x14ac:dyDescent="0.2">
      <c r="C1005" s="201"/>
      <c r="D1005" s="201"/>
      <c r="E1005" s="201"/>
      <c r="F1005" s="201"/>
      <c r="G1005" s="201"/>
      <c r="H1005" s="201"/>
      <c r="I1005" s="201"/>
      <c r="J1005" s="201"/>
      <c r="K1005" s="201"/>
      <c r="L1005" s="201"/>
      <c r="M1005" s="201"/>
      <c r="N1005" s="201"/>
      <c r="O1005" s="201"/>
      <c r="P1005" s="201"/>
      <c r="Q1005" s="201"/>
    </row>
    <row r="1006" ht="25.15" customHeight="true" x14ac:dyDescent="0.2">
      <c r="C1006" s="201"/>
      <c r="D1006" s="201"/>
      <c r="E1006" s="201"/>
      <c r="F1006" s="201"/>
      <c r="G1006" s="201"/>
      <c r="H1006" s="201"/>
      <c r="I1006" s="201"/>
      <c r="J1006" s="201"/>
      <c r="K1006" s="201"/>
      <c r="L1006" s="201"/>
      <c r="M1006" s="201"/>
      <c r="N1006" s="201"/>
      <c r="O1006" s="201"/>
      <c r="P1006" s="201"/>
      <c r="Q1006" s="201"/>
    </row>
    <row r="1007" ht="25.15" customHeight="true" x14ac:dyDescent="0.2">
      <c r="C1007" s="201"/>
      <c r="D1007" s="201"/>
      <c r="E1007" s="201"/>
      <c r="F1007" s="201"/>
      <c r="G1007" s="201"/>
      <c r="H1007" s="201"/>
      <c r="I1007" s="201"/>
      <c r="J1007" s="201"/>
      <c r="K1007" s="201"/>
      <c r="L1007" s="201"/>
      <c r="M1007" s="201"/>
      <c r="N1007" s="201"/>
      <c r="O1007" s="201"/>
      <c r="P1007" s="201"/>
      <c r="Q1007" s="201"/>
    </row>
    <row r="1008" ht="25.15" customHeight="true" x14ac:dyDescent="0.2">
      <c r="C1008" s="201"/>
      <c r="D1008" s="201"/>
      <c r="E1008" s="201"/>
      <c r="F1008" s="201"/>
      <c r="G1008" s="201"/>
      <c r="H1008" s="201"/>
      <c r="I1008" s="201"/>
      <c r="J1008" s="201"/>
      <c r="K1008" s="201"/>
      <c r="L1008" s="201"/>
      <c r="M1008" s="201"/>
      <c r="N1008" s="201"/>
      <c r="O1008" s="201"/>
      <c r="P1008" s="201"/>
      <c r="Q1008" s="201"/>
    </row>
    <row r="1009" ht="25.15" customHeight="true" x14ac:dyDescent="0.2">
      <c r="C1009" s="201"/>
      <c r="D1009" s="201"/>
      <c r="E1009" s="201"/>
      <c r="F1009" s="201"/>
      <c r="G1009" s="201"/>
      <c r="H1009" s="201"/>
      <c r="I1009" s="201"/>
      <c r="J1009" s="201"/>
      <c r="K1009" s="201"/>
      <c r="L1009" s="201"/>
      <c r="M1009" s="201"/>
      <c r="N1009" s="201"/>
      <c r="O1009" s="201"/>
      <c r="P1009" s="201"/>
      <c r="Q1009" s="201"/>
    </row>
    <row r="1010" ht="25.15" customHeight="true" x14ac:dyDescent="0.2">
      <c r="C1010" s="201"/>
      <c r="D1010" s="201"/>
      <c r="E1010" s="201"/>
      <c r="F1010" s="201"/>
      <c r="G1010" s="201"/>
      <c r="H1010" s="201"/>
      <c r="I1010" s="201"/>
      <c r="J1010" s="201"/>
      <c r="K1010" s="201"/>
      <c r="L1010" s="201"/>
      <c r="M1010" s="201"/>
      <c r="N1010" s="201"/>
      <c r="O1010" s="201"/>
      <c r="P1010" s="201"/>
      <c r="Q1010" s="201"/>
    </row>
    <row r="1011" ht="25.15" customHeight="true" x14ac:dyDescent="0.2">
      <c r="C1011" s="201"/>
      <c r="D1011" s="201"/>
      <c r="E1011" s="201"/>
      <c r="F1011" s="201"/>
      <c r="G1011" s="201"/>
      <c r="H1011" s="201"/>
      <c r="I1011" s="201"/>
      <c r="J1011" s="201"/>
      <c r="K1011" s="201"/>
      <c r="L1011" s="201"/>
      <c r="M1011" s="201"/>
      <c r="N1011" s="201"/>
      <c r="O1011" s="201"/>
      <c r="P1011" s="201"/>
      <c r="Q1011" s="201"/>
    </row>
    <row r="1012" ht="25.15" customHeight="true" x14ac:dyDescent="0.2">
      <c r="C1012" s="201"/>
      <c r="D1012" s="201"/>
      <c r="E1012" s="201"/>
      <c r="F1012" s="201"/>
      <c r="G1012" s="201"/>
      <c r="H1012" s="201"/>
      <c r="I1012" s="201"/>
      <c r="J1012" s="201"/>
      <c r="K1012" s="201"/>
      <c r="L1012" s="201"/>
      <c r="M1012" s="201"/>
      <c r="N1012" s="201"/>
      <c r="O1012" s="201"/>
      <c r="P1012" s="201"/>
      <c r="Q1012" s="201"/>
    </row>
    <row r="1013" ht="25.15" customHeight="true" x14ac:dyDescent="0.2">
      <c r="C1013" s="201"/>
      <c r="D1013" s="201"/>
      <c r="E1013" s="201"/>
      <c r="F1013" s="201"/>
      <c r="G1013" s="201"/>
      <c r="H1013" s="201"/>
      <c r="I1013" s="201"/>
      <c r="J1013" s="201"/>
      <c r="K1013" s="201"/>
      <c r="L1013" s="201"/>
      <c r="M1013" s="201"/>
      <c r="N1013" s="201"/>
      <c r="O1013" s="201"/>
      <c r="P1013" s="201"/>
      <c r="Q1013" s="201"/>
    </row>
    <row r="1014" ht="25.15" customHeight="true" x14ac:dyDescent="0.2">
      <c r="C1014" s="201"/>
      <c r="D1014" s="201"/>
      <c r="E1014" s="201"/>
      <c r="F1014" s="201"/>
      <c r="G1014" s="201"/>
      <c r="H1014" s="201"/>
      <c r="I1014" s="201"/>
      <c r="J1014" s="201"/>
      <c r="K1014" s="201"/>
      <c r="L1014" s="201"/>
      <c r="M1014" s="201"/>
      <c r="N1014" s="201"/>
      <c r="O1014" s="201"/>
      <c r="P1014" s="201"/>
      <c r="Q1014" s="201"/>
    </row>
    <row r="1015" ht="25.15" customHeight="true" x14ac:dyDescent="0.2">
      <c r="C1015" s="201"/>
      <c r="D1015" s="201"/>
      <c r="E1015" s="201"/>
      <c r="F1015" s="201"/>
      <c r="G1015" s="201"/>
      <c r="H1015" s="201"/>
      <c r="I1015" s="201"/>
      <c r="J1015" s="201"/>
      <c r="K1015" s="201"/>
      <c r="L1015" s="201"/>
      <c r="M1015" s="201"/>
      <c r="N1015" s="201"/>
      <c r="O1015" s="201"/>
      <c r="P1015" s="201"/>
      <c r="Q1015" s="201"/>
    </row>
    <row r="1016" ht="25.15" customHeight="true" x14ac:dyDescent="0.2">
      <c r="C1016" s="201"/>
      <c r="D1016" s="201"/>
      <c r="E1016" s="201"/>
      <c r="F1016" s="201"/>
      <c r="G1016" s="201"/>
      <c r="H1016" s="201"/>
      <c r="I1016" s="201"/>
      <c r="J1016" s="201"/>
      <c r="K1016" s="201"/>
      <c r="L1016" s="201"/>
      <c r="M1016" s="201"/>
      <c r="N1016" s="201"/>
      <c r="O1016" s="201"/>
      <c r="P1016" s="201"/>
      <c r="Q1016" s="201"/>
    </row>
    <row r="1017" ht="25.15" customHeight="true" x14ac:dyDescent="0.2">
      <c r="C1017" s="201"/>
      <c r="D1017" s="201"/>
      <c r="E1017" s="201"/>
      <c r="F1017" s="201"/>
      <c r="G1017" s="201"/>
      <c r="H1017" s="201"/>
      <c r="I1017" s="201"/>
      <c r="J1017" s="201"/>
      <c r="K1017" s="201"/>
      <c r="L1017" s="201"/>
      <c r="M1017" s="201"/>
      <c r="N1017" s="201"/>
      <c r="O1017" s="201"/>
      <c r="P1017" s="201"/>
      <c r="Q1017" s="201"/>
    </row>
    <row r="1018" ht="25.15" customHeight="true" x14ac:dyDescent="0.2">
      <c r="C1018" s="201"/>
      <c r="D1018" s="201"/>
      <c r="E1018" s="201"/>
      <c r="F1018" s="201"/>
      <c r="G1018" s="201"/>
      <c r="H1018" s="201"/>
      <c r="I1018" s="201"/>
      <c r="J1018" s="201"/>
      <c r="K1018" s="201"/>
      <c r="L1018" s="201"/>
      <c r="M1018" s="201"/>
      <c r="N1018" s="201"/>
      <c r="O1018" s="201"/>
      <c r="P1018" s="201"/>
      <c r="Q1018" s="201"/>
    </row>
    <row r="1019" ht="25.15" customHeight="true" x14ac:dyDescent="0.2">
      <c r="C1019" s="201"/>
      <c r="D1019" s="201"/>
      <c r="E1019" s="201"/>
      <c r="F1019" s="201"/>
      <c r="G1019" s="201"/>
      <c r="H1019" s="201"/>
      <c r="I1019" s="201"/>
      <c r="J1019" s="201"/>
      <c r="K1019" s="201"/>
      <c r="L1019" s="201"/>
      <c r="M1019" s="201"/>
      <c r="N1019" s="201"/>
      <c r="O1019" s="201"/>
      <c r="P1019" s="201"/>
      <c r="Q1019" s="201"/>
    </row>
    <row r="1020" ht="25.15" customHeight="true" x14ac:dyDescent="0.2">
      <c r="C1020" s="201"/>
      <c r="D1020" s="201"/>
      <c r="E1020" s="201"/>
      <c r="F1020" s="201"/>
      <c r="G1020" s="201"/>
      <c r="H1020" s="201"/>
      <c r="I1020" s="201"/>
      <c r="J1020" s="201"/>
      <c r="K1020" s="201"/>
      <c r="L1020" s="201"/>
      <c r="M1020" s="201"/>
      <c r="N1020" s="201"/>
      <c r="O1020" s="201"/>
      <c r="P1020" s="201"/>
      <c r="Q1020" s="201"/>
    </row>
    <row r="1021" ht="25.15" customHeight="true" x14ac:dyDescent="0.2">
      <c r="C1021" s="201"/>
      <c r="D1021" s="201"/>
      <c r="E1021" s="201"/>
      <c r="F1021" s="201"/>
      <c r="G1021" s="201"/>
      <c r="H1021" s="201"/>
      <c r="I1021" s="201"/>
      <c r="J1021" s="201"/>
      <c r="K1021" s="201"/>
      <c r="L1021" s="201"/>
      <c r="M1021" s="201"/>
      <c r="N1021" s="201"/>
      <c r="O1021" s="201"/>
      <c r="P1021" s="201"/>
      <c r="Q1021" s="201"/>
    </row>
    <row r="1022" ht="25.15" customHeight="true" x14ac:dyDescent="0.2">
      <c r="C1022" s="201"/>
      <c r="D1022" s="201"/>
      <c r="E1022" s="201"/>
      <c r="F1022" s="201"/>
      <c r="G1022" s="201"/>
      <c r="H1022" s="201"/>
      <c r="I1022" s="201"/>
      <c r="J1022" s="201"/>
      <c r="K1022" s="201"/>
      <c r="L1022" s="201"/>
      <c r="M1022" s="201"/>
      <c r="N1022" s="201"/>
      <c r="O1022" s="201"/>
      <c r="P1022" s="201"/>
      <c r="Q1022" s="201"/>
    </row>
    <row r="1023" ht="25.15" customHeight="true" x14ac:dyDescent="0.2">
      <c r="C1023" s="201"/>
      <c r="D1023" s="201"/>
      <c r="E1023" s="201"/>
      <c r="F1023" s="201"/>
      <c r="G1023" s="201"/>
      <c r="H1023" s="201"/>
      <c r="I1023" s="201"/>
      <c r="J1023" s="201"/>
      <c r="K1023" s="201"/>
      <c r="L1023" s="201"/>
      <c r="M1023" s="201"/>
      <c r="N1023" s="201"/>
      <c r="O1023" s="201"/>
      <c r="P1023" s="201"/>
      <c r="Q1023" s="201"/>
    </row>
    <row r="1024" ht="25.15" customHeight="true" x14ac:dyDescent="0.2">
      <c r="C1024" s="201"/>
      <c r="D1024" s="201"/>
      <c r="E1024" s="201"/>
      <c r="F1024" s="201"/>
      <c r="G1024" s="201"/>
      <c r="H1024" s="201"/>
      <c r="I1024" s="201"/>
      <c r="J1024" s="201"/>
      <c r="K1024" s="201"/>
      <c r="L1024" s="201"/>
      <c r="M1024" s="201"/>
      <c r="N1024" s="201"/>
      <c r="O1024" s="201"/>
      <c r="P1024" s="201"/>
      <c r="Q1024" s="201"/>
    </row>
    <row r="1025" s="541" customFormat="true" ht="21" customHeight="true" x14ac:dyDescent="0.2">
      <c r="A1025" s="823" t="s">
        <v>462</v>
      </c>
      <c r="B1025" s="823"/>
      <c r="C1025" s="823"/>
      <c r="AM1025" s="190"/>
      <c r="AN1025" s="190"/>
      <c r="AO1025" s="190"/>
      <c r="AP1025" s="190"/>
      <c r="AQ1025" s="190"/>
      <c r="AR1025" s="190"/>
      <c r="AS1025" s="190"/>
      <c r="AT1025" s="190"/>
      <c r="AU1025" s="190"/>
      <c r="AV1025" s="190"/>
      <c r="AW1025" s="190"/>
      <c r="AX1025" s="190"/>
      <c r="AY1025" s="190"/>
      <c r="AZ1025" s="190"/>
      <c r="BA1025" s="384"/>
      <c r="BB1025" s="451"/>
      <c r="BC1025"/>
      <c r="BD1025"/>
      <c r="BE1025"/>
      <c r="BF1025"/>
      <c r="BG1025"/>
      <c r="BH1025"/>
      <c r="BI1025"/>
      <c r="BJ1025"/>
      <c r="BK1025"/>
      <c r="BL1025"/>
      <c r="BM1025"/>
      <c r="BN1025"/>
      <c r="BO1025"/>
      <c r="BP1025"/>
      <c r="BQ1025"/>
      <c r="BR1025"/>
      <c r="BS1025"/>
      <c r="BT1025"/>
      <c r="BU1025"/>
      <c r="BV1025"/>
      <c r="BW1025"/>
      <c r="BX1025"/>
      <c r="BY1025" s="384"/>
      <c r="BZ1025" s="386"/>
      <c r="CA1025" s="386"/>
      <c r="CB1025" s="386"/>
      <c r="CC1025" s="386"/>
      <c r="CD1025" s="386"/>
      <c r="CE1025" s="386"/>
      <c r="CF1025" s="386"/>
      <c r="CG1025" s="386"/>
      <c r="CH1025" s="386"/>
      <c r="CI1025" s="386"/>
      <c r="CJ1025" s="386"/>
      <c r="CK1025" s="386"/>
      <c r="CL1025" s="386"/>
      <c r="CM1025" s="386"/>
      <c r="CN1025" s="386"/>
      <c r="CO1025" s="386"/>
      <c r="CP1025" s="386"/>
      <c r="CQ1025" s="386"/>
      <c r="CR1025" s="386"/>
      <c r="CS1025" s="386"/>
      <c r="CT1025" s="386"/>
      <c r="CU1025" s="386"/>
      <c r="CV1025" s="386"/>
      <c r="CW1025" s="386"/>
      <c r="CX1025" s="386"/>
      <c r="CY1025" s="386"/>
      <c r="CZ1025" s="386"/>
    </row>
    <row r="1026" s="541" customFormat="true" ht="15.95" customHeight="true" x14ac:dyDescent="0.2">
      <c r="A1026" s="824" t="s">
        <v>180</v>
      </c>
      <c r="B1026" s="824"/>
      <c r="C1026" s="598" t="s">
        <v>181</v>
      </c>
      <c r="AM1026" s="190"/>
      <c r="AN1026" s="190"/>
      <c r="AO1026" s="190"/>
      <c r="AP1026" s="190"/>
      <c r="AQ1026" s="190"/>
      <c r="AR1026" s="190"/>
      <c r="AS1026" s="190"/>
      <c r="AT1026" s="190"/>
      <c r="AU1026" s="190"/>
      <c r="AV1026" s="190"/>
      <c r="AW1026" s="190"/>
      <c r="AX1026" s="190"/>
      <c r="AY1026" s="190"/>
      <c r="AZ1026" s="190"/>
      <c r="BA1026" s="384"/>
      <c r="BB1026" s="451"/>
      <c r="BC1026"/>
      <c r="BD1026"/>
      <c r="BE1026"/>
      <c r="BF1026"/>
      <c r="BG1026"/>
      <c r="BH1026"/>
      <c r="BI1026"/>
      <c r="BJ1026"/>
      <c r="BK1026"/>
      <c r="BL1026"/>
      <c r="BM1026"/>
      <c r="BN1026"/>
      <c r="BO1026"/>
      <c r="BP1026"/>
      <c r="BQ1026"/>
      <c r="BR1026"/>
      <c r="BS1026"/>
      <c r="BT1026"/>
      <c r="BU1026"/>
      <c r="BV1026"/>
      <c r="BW1026"/>
      <c r="BX1026"/>
      <c r="BY1026" s="384"/>
      <c r="BZ1026" s="386"/>
      <c r="CA1026" s="386"/>
      <c r="CB1026" s="386"/>
      <c r="CC1026" s="386"/>
      <c r="CD1026" s="386"/>
      <c r="CE1026" s="386"/>
      <c r="CF1026" s="386"/>
      <c r="CG1026" s="386"/>
      <c r="CH1026" s="386"/>
      <c r="CI1026" s="386"/>
      <c r="CJ1026" s="386"/>
      <c r="CK1026" s="386"/>
      <c r="CL1026" s="386"/>
      <c r="CM1026" s="386"/>
      <c r="CN1026" s="386"/>
      <c r="CO1026" s="386"/>
      <c r="CP1026" s="386"/>
      <c r="CQ1026" s="386"/>
      <c r="CR1026" s="386"/>
      <c r="CS1026" s="386"/>
      <c r="CT1026" s="386"/>
      <c r="CU1026" s="386"/>
      <c r="CV1026" s="386"/>
      <c r="CW1026" s="386"/>
      <c r="CX1026" s="386"/>
      <c r="CY1026" s="386"/>
      <c r="CZ1026" s="386"/>
    </row>
    <row r="1027" s="541" customFormat="true" ht="17.1" hidden="true" customHeight="true" x14ac:dyDescent="0.2">
      <c r="A1027" s="599" t="s">
        <v>182</v>
      </c>
      <c r="B1027" s="600" t="s">
        <v>183</v>
      </c>
      <c r="C1027" s="601">
        <v>17233</v>
      </c>
      <c r="AM1027" s="190"/>
      <c r="AN1027" s="190"/>
      <c r="AO1027" s="190"/>
      <c r="AP1027" s="190"/>
      <c r="AQ1027" s="190"/>
      <c r="AR1027" s="190"/>
      <c r="AS1027" s="190"/>
      <c r="AT1027" s="190"/>
      <c r="AU1027" s="190"/>
      <c r="AV1027" s="190"/>
      <c r="AW1027" s="190"/>
      <c r="AX1027" s="190"/>
      <c r="AY1027" s="190"/>
      <c r="AZ1027" s="190"/>
      <c r="BA1027" s="384"/>
      <c r="BB1027" s="451"/>
      <c r="BC1027"/>
      <c r="BD1027"/>
      <c r="BE1027"/>
      <c r="BF1027"/>
      <c r="BG1027"/>
      <c r="BH1027"/>
      <c r="BI1027"/>
      <c r="BJ1027"/>
      <c r="BK1027"/>
      <c r="BL1027"/>
      <c r="BM1027"/>
      <c r="BN1027"/>
      <c r="BO1027"/>
      <c r="BP1027"/>
      <c r="BQ1027"/>
      <c r="BR1027"/>
      <c r="BS1027"/>
      <c r="BT1027"/>
      <c r="BU1027"/>
      <c r="BV1027"/>
      <c r="BW1027"/>
      <c r="BX1027"/>
      <c r="BY1027" s="384"/>
      <c r="BZ1027" s="386"/>
      <c r="CA1027" s="386"/>
      <c r="CB1027" s="386"/>
      <c r="CC1027" s="386"/>
      <c r="CD1027" s="386"/>
      <c r="CE1027" s="386"/>
      <c r="CF1027" s="386"/>
      <c r="CG1027" s="386"/>
      <c r="CH1027" s="386"/>
      <c r="CI1027" s="386"/>
      <c r="CJ1027" s="386"/>
      <c r="CK1027" s="386"/>
      <c r="CL1027" s="386"/>
      <c r="CM1027" s="386"/>
      <c r="CN1027" s="386"/>
      <c r="CO1027" s="386"/>
      <c r="CP1027" s="386"/>
      <c r="CQ1027" s="386"/>
      <c r="CR1027" s="386"/>
      <c r="CS1027" s="386"/>
      <c r="CT1027" s="386"/>
      <c r="CU1027" s="386"/>
      <c r="CV1027" s="386"/>
      <c r="CW1027" s="386"/>
      <c r="CX1027" s="386"/>
      <c r="CY1027" s="386"/>
      <c r="CZ1027" s="386"/>
    </row>
    <row r="1028" s="541" customFormat="true" ht="17.1" hidden="true" customHeight="true" x14ac:dyDescent="0.2">
      <c r="A1028" s="602" t="s">
        <v>184</v>
      </c>
      <c r="B1028" s="603" t="s">
        <v>183</v>
      </c>
      <c r="C1028" s="604">
        <v>17233</v>
      </c>
      <c r="AM1028" s="190"/>
      <c r="AN1028" s="190"/>
      <c r="AO1028" s="190"/>
      <c r="AP1028" s="190"/>
      <c r="AQ1028" s="190"/>
      <c r="AR1028" s="190"/>
      <c r="AS1028" s="190"/>
      <c r="AT1028" s="190"/>
      <c r="AU1028" s="190"/>
      <c r="AV1028" s="190"/>
      <c r="AW1028" s="190"/>
      <c r="AX1028" s="190"/>
      <c r="AY1028" s="190"/>
      <c r="AZ1028" s="190"/>
      <c r="BA1028" s="384"/>
      <c r="BB1028" s="451"/>
      <c r="BC1028"/>
      <c r="BD1028"/>
      <c r="BE1028"/>
      <c r="BF1028"/>
      <c r="BG1028"/>
      <c r="BH1028"/>
      <c r="BI1028"/>
      <c r="BJ1028"/>
      <c r="BK1028"/>
      <c r="BL1028"/>
      <c r="BM1028"/>
      <c r="BN1028"/>
      <c r="BO1028"/>
      <c r="BP1028"/>
      <c r="BQ1028"/>
      <c r="BR1028"/>
      <c r="BS1028"/>
      <c r="BT1028"/>
      <c r="BU1028"/>
      <c r="BV1028"/>
      <c r="BW1028"/>
      <c r="BX1028"/>
      <c r="BY1028" s="384"/>
      <c r="BZ1028" s="386"/>
      <c r="CA1028" s="386"/>
      <c r="CB1028" s="386"/>
      <c r="CC1028" s="386"/>
      <c r="CD1028" s="386"/>
      <c r="CE1028" s="386"/>
      <c r="CF1028" s="386"/>
      <c r="CG1028" s="386"/>
      <c r="CH1028" s="386"/>
      <c r="CI1028" s="386"/>
      <c r="CJ1028" s="386"/>
      <c r="CK1028" s="386"/>
      <c r="CL1028" s="386"/>
      <c r="CM1028" s="386"/>
      <c r="CN1028" s="386"/>
      <c r="CO1028" s="386"/>
      <c r="CP1028" s="386"/>
      <c r="CQ1028" s="386"/>
      <c r="CR1028" s="386"/>
      <c r="CS1028" s="386"/>
      <c r="CT1028" s="386"/>
      <c r="CU1028" s="386"/>
      <c r="CV1028" s="386"/>
      <c r="CW1028" s="386"/>
      <c r="CX1028" s="386"/>
      <c r="CY1028" s="386"/>
      <c r="CZ1028" s="386"/>
    </row>
    <row r="1029" s="541" customFormat="true" ht="17.1" hidden="true" customHeight="true" x14ac:dyDescent="0.2">
      <c r="A1029" s="602" t="s">
        <v>185</v>
      </c>
      <c r="B1029" s="603" t="s">
        <v>183</v>
      </c>
      <c r="C1029" s="604">
        <v>17233</v>
      </c>
      <c r="AM1029" s="190"/>
      <c r="AN1029" s="190"/>
      <c r="AO1029" s="190"/>
      <c r="AP1029" s="190"/>
      <c r="AQ1029" s="190"/>
      <c r="AR1029" s="190"/>
      <c r="AS1029" s="190"/>
      <c r="AT1029" s="190"/>
      <c r="AU1029" s="190"/>
      <c r="AV1029" s="190"/>
      <c r="AW1029" s="190"/>
      <c r="AX1029" s="190"/>
      <c r="AY1029" s="190"/>
      <c r="AZ1029" s="190"/>
      <c r="BA1029" s="384"/>
      <c r="BB1029" s="451"/>
      <c r="BC1029"/>
      <c r="BD1029"/>
      <c r="BE1029"/>
      <c r="BF1029"/>
      <c r="BG1029"/>
      <c r="BH1029"/>
      <c r="BI1029"/>
      <c r="BJ1029"/>
      <c r="BK1029"/>
      <c r="BL1029"/>
      <c r="BM1029"/>
      <c r="BN1029"/>
      <c r="BO1029"/>
      <c r="BP1029"/>
      <c r="BQ1029"/>
      <c r="BR1029"/>
      <c r="BS1029"/>
      <c r="BT1029"/>
      <c r="BU1029"/>
      <c r="BV1029"/>
      <c r="BW1029"/>
      <c r="BX1029"/>
      <c r="BY1029" s="384"/>
      <c r="BZ1029" s="386"/>
      <c r="CA1029" s="386"/>
      <c r="CB1029" s="386"/>
      <c r="CC1029" s="386"/>
      <c r="CD1029" s="386"/>
      <c r="CE1029" s="386"/>
      <c r="CF1029" s="386"/>
      <c r="CG1029" s="386"/>
      <c r="CH1029" s="386"/>
      <c r="CI1029" s="386"/>
      <c r="CJ1029" s="386"/>
      <c r="CK1029" s="386"/>
      <c r="CL1029" s="386"/>
      <c r="CM1029" s="386"/>
      <c r="CN1029" s="386"/>
      <c r="CO1029" s="386"/>
      <c r="CP1029" s="386"/>
      <c r="CQ1029" s="386"/>
      <c r="CR1029" s="386"/>
      <c r="CS1029" s="386"/>
      <c r="CT1029" s="386"/>
      <c r="CU1029" s="386"/>
      <c r="CV1029" s="386"/>
      <c r="CW1029" s="386"/>
      <c r="CX1029" s="386"/>
      <c r="CY1029" s="386"/>
      <c r="CZ1029" s="386"/>
    </row>
    <row r="1030" s="541" customFormat="true" ht="17.1" hidden="true" customHeight="true" x14ac:dyDescent="0.2">
      <c r="A1030" s="602" t="s">
        <v>186</v>
      </c>
      <c r="B1030" s="603" t="s">
        <v>183</v>
      </c>
      <c r="C1030" s="604">
        <v>17233</v>
      </c>
      <c r="AM1030" s="190"/>
      <c r="AN1030" s="190"/>
      <c r="AO1030" s="190"/>
      <c r="AP1030" s="190"/>
      <c r="AQ1030" s="190"/>
      <c r="AR1030" s="190"/>
      <c r="AS1030" s="190"/>
      <c r="AT1030" s="190"/>
      <c r="AU1030" s="190"/>
      <c r="AV1030" s="190"/>
      <c r="AW1030" s="190"/>
      <c r="AX1030" s="190"/>
      <c r="AY1030" s="190"/>
      <c r="AZ1030" s="190"/>
      <c r="BA1030" s="384"/>
      <c r="BB1030" s="451"/>
      <c r="BC1030"/>
      <c r="BD1030"/>
      <c r="BE1030"/>
      <c r="BF1030"/>
      <c r="BG1030"/>
      <c r="BH1030"/>
      <c r="BI1030"/>
      <c r="BJ1030"/>
      <c r="BK1030"/>
      <c r="BL1030"/>
      <c r="BM1030"/>
      <c r="BN1030"/>
      <c r="BO1030"/>
      <c r="BP1030"/>
      <c r="BQ1030"/>
      <c r="BR1030"/>
      <c r="BS1030"/>
      <c r="BT1030"/>
      <c r="BU1030"/>
      <c r="BV1030"/>
      <c r="BW1030"/>
      <c r="BX1030"/>
      <c r="BY1030" s="384"/>
      <c r="BZ1030" s="386"/>
      <c r="CA1030" s="386"/>
      <c r="CB1030" s="386"/>
      <c r="CC1030" s="386"/>
      <c r="CD1030" s="386"/>
      <c r="CE1030" s="386"/>
      <c r="CF1030" s="386"/>
      <c r="CG1030" s="386"/>
      <c r="CH1030" s="386"/>
      <c r="CI1030" s="386"/>
      <c r="CJ1030" s="386"/>
      <c r="CK1030" s="386"/>
      <c r="CL1030" s="386"/>
      <c r="CM1030" s="386"/>
      <c r="CN1030" s="386"/>
      <c r="CO1030" s="386"/>
      <c r="CP1030" s="386"/>
      <c r="CQ1030" s="386"/>
      <c r="CR1030" s="386"/>
      <c r="CS1030" s="386"/>
      <c r="CT1030" s="386"/>
      <c r="CU1030" s="386"/>
      <c r="CV1030" s="386"/>
      <c r="CW1030" s="386"/>
      <c r="CX1030" s="386"/>
      <c r="CY1030" s="386"/>
      <c r="CZ1030" s="386"/>
    </row>
    <row r="1031" s="541" customFormat="true" ht="17.1" customHeight="true" x14ac:dyDescent="0.2">
      <c r="A1031" s="825" t="s">
        <v>187</v>
      </c>
      <c r="B1031" s="603" t="s">
        <v>188</v>
      </c>
      <c r="C1031" s="604">
        <v>3880</v>
      </c>
      <c r="AM1031" s="190"/>
      <c r="AN1031" s="190"/>
      <c r="AO1031" s="190"/>
      <c r="AP1031" s="190"/>
      <c r="AQ1031" s="190"/>
      <c r="AR1031" s="190"/>
      <c r="AS1031" s="190"/>
      <c r="AT1031" s="190"/>
      <c r="AU1031" s="190"/>
      <c r="AV1031" s="190"/>
      <c r="AW1031" s="190"/>
      <c r="AX1031" s="190"/>
      <c r="AY1031" s="190"/>
      <c r="AZ1031" s="190"/>
      <c r="BA1031" s="384"/>
      <c r="BB1031" s="451"/>
      <c r="BC1031"/>
      <c r="BD1031"/>
      <c r="BE1031"/>
      <c r="BF1031"/>
      <c r="BG1031"/>
      <c r="BH1031"/>
      <c r="BI1031"/>
      <c r="BJ1031"/>
      <c r="BK1031"/>
      <c r="BL1031"/>
      <c r="BM1031"/>
      <c r="BN1031"/>
      <c r="BO1031"/>
      <c r="BP1031"/>
      <c r="BQ1031"/>
      <c r="BR1031"/>
      <c r="BS1031"/>
      <c r="BT1031"/>
      <c r="BU1031"/>
      <c r="BV1031"/>
      <c r="BW1031"/>
      <c r="BX1031"/>
      <c r="BY1031" s="384"/>
      <c r="BZ1031" s="386"/>
      <c r="CA1031" s="386"/>
      <c r="CB1031" s="386"/>
      <c r="CC1031" s="386"/>
      <c r="CD1031" s="386"/>
      <c r="CE1031" s="386"/>
      <c r="CF1031" s="386"/>
      <c r="CG1031" s="386"/>
      <c r="CH1031" s="386"/>
      <c r="CI1031" s="386"/>
      <c r="CJ1031" s="386"/>
      <c r="CK1031" s="386"/>
      <c r="CL1031" s="386"/>
      <c r="CM1031" s="386"/>
      <c r="CN1031" s="386"/>
      <c r="CO1031" s="386"/>
      <c r="CP1031" s="386"/>
      <c r="CQ1031" s="386"/>
      <c r="CR1031" s="386"/>
      <c r="CS1031" s="386"/>
      <c r="CT1031" s="386"/>
      <c r="CU1031" s="386"/>
      <c r="CV1031" s="386"/>
      <c r="CW1031" s="386"/>
      <c r="CX1031" s="386"/>
      <c r="CY1031" s="386"/>
      <c r="CZ1031" s="386"/>
    </row>
    <row r="1032" s="541" customFormat="true" ht="17.1" customHeight="true" x14ac:dyDescent="0.2">
      <c r="A1032" s="825"/>
      <c r="B1032" s="603" t="s">
        <v>189</v>
      </c>
      <c r="C1032" s="604">
        <v>13353</v>
      </c>
      <c r="AM1032" s="190"/>
      <c r="AN1032" s="190"/>
      <c r="AO1032" s="190"/>
      <c r="AP1032" s="190"/>
      <c r="AQ1032" s="190"/>
      <c r="AR1032" s="190"/>
      <c r="AS1032" s="190"/>
      <c r="AT1032" s="190"/>
      <c r="AU1032" s="190"/>
      <c r="AV1032" s="190"/>
      <c r="AW1032" s="190"/>
      <c r="AX1032" s="190"/>
      <c r="AY1032" s="190"/>
      <c r="AZ1032" s="190"/>
      <c r="BA1032" s="384"/>
      <c r="BB1032" s="451"/>
      <c r="BC1032"/>
      <c r="BD1032"/>
      <c r="BE1032"/>
      <c r="BF1032"/>
      <c r="BG1032"/>
      <c r="BH1032"/>
      <c r="BI1032"/>
      <c r="BJ1032"/>
      <c r="BK1032"/>
      <c r="BL1032"/>
      <c r="BM1032"/>
      <c r="BN1032"/>
      <c r="BO1032"/>
      <c r="BP1032"/>
      <c r="BQ1032"/>
      <c r="BR1032"/>
      <c r="BS1032"/>
      <c r="BT1032"/>
      <c r="BU1032"/>
      <c r="BV1032"/>
      <c r="BW1032"/>
      <c r="BX1032"/>
      <c r="BY1032" s="384"/>
      <c r="BZ1032" s="386"/>
      <c r="CA1032" s="386"/>
      <c r="CB1032" s="386"/>
      <c r="CC1032" s="386"/>
      <c r="CD1032" s="386"/>
      <c r="CE1032" s="386"/>
      <c r="CF1032" s="386"/>
      <c r="CG1032" s="386"/>
      <c r="CH1032" s="386"/>
      <c r="CI1032" s="386"/>
      <c r="CJ1032" s="386"/>
      <c r="CK1032" s="386"/>
      <c r="CL1032" s="386"/>
      <c r="CM1032" s="386"/>
      <c r="CN1032" s="386"/>
      <c r="CO1032" s="386"/>
      <c r="CP1032" s="386"/>
      <c r="CQ1032" s="386"/>
      <c r="CR1032" s="386"/>
      <c r="CS1032" s="386"/>
      <c r="CT1032" s="386"/>
      <c r="CU1032" s="386"/>
      <c r="CV1032" s="386"/>
      <c r="CW1032" s="386"/>
      <c r="CX1032" s="386"/>
      <c r="CY1032" s="386"/>
      <c r="CZ1032" s="386"/>
    </row>
    <row r="1033" s="541" customFormat="true" ht="17.1" customHeight="true" x14ac:dyDescent="0.2">
      <c r="A1033" s="826"/>
      <c r="B1033" s="605" t="s">
        <v>190</v>
      </c>
      <c r="C1033" s="606">
        <v>0</v>
      </c>
      <c r="AM1033" s="190"/>
      <c r="AN1033" s="190"/>
      <c r="AO1033" s="190"/>
      <c r="AP1033" s="190"/>
      <c r="AQ1033" s="190"/>
      <c r="AR1033" s="190"/>
      <c r="AS1033" s="190"/>
      <c r="AT1033" s="190"/>
      <c r="AU1033" s="190"/>
      <c r="AV1033" s="190"/>
      <c r="AW1033" s="190"/>
      <c r="AX1033" s="190"/>
      <c r="AY1033" s="190"/>
      <c r="AZ1033" s="190"/>
      <c r="BA1033" s="630"/>
      <c r="BB1033" s="342"/>
      <c r="BC1033" s="630"/>
      <c r="BD1033" s="630"/>
      <c r="BE1033" s="630"/>
      <c r="BF1033" s="630"/>
      <c r="BG1033" s="630"/>
      <c r="BH1033" s="630"/>
      <c r="BI1033" s="630"/>
      <c r="BJ1033" s="630"/>
      <c r="BK1033" s="630"/>
      <c r="BL1033" s="630"/>
      <c r="BM1033" s="630"/>
      <c r="BN1033" s="630"/>
      <c r="BO1033" s="630"/>
      <c r="BP1033" s="630"/>
      <c r="BQ1033" s="630"/>
      <c r="BR1033" s="630"/>
      <c r="BS1033" s="630"/>
      <c r="BT1033" s="630"/>
      <c r="BU1033" s="630"/>
      <c r="BV1033" s="630"/>
      <c r="BW1033" s="630"/>
      <c r="BX1033" s="630"/>
      <c r="BY1033" s="630"/>
      <c r="BZ1033" s="369"/>
      <c r="CA1033" s="369"/>
      <c r="CB1033" s="369"/>
      <c r="CC1033" s="369"/>
      <c r="CD1033" s="369"/>
      <c r="CE1033" s="369"/>
      <c r="CF1033" s="369"/>
      <c r="CG1033" s="369"/>
      <c r="CH1033" s="369"/>
      <c r="CI1033" s="369"/>
      <c r="CJ1033" s="369"/>
      <c r="CK1033" s="369"/>
      <c r="CL1033" s="369"/>
      <c r="CM1033" s="369"/>
      <c r="CN1033" s="369"/>
      <c r="CO1033" s="369"/>
      <c r="CP1033" s="369"/>
      <c r="CQ1033" s="369"/>
      <c r="CR1033" s="369"/>
      <c r="CS1033" s="369"/>
      <c r="CT1033" s="369"/>
      <c r="CU1033" s="369"/>
      <c r="CV1033" s="369"/>
      <c r="CW1033" s="369"/>
      <c r="CX1033" s="369"/>
      <c r="CY1033" s="369"/>
      <c r="CZ1033" s="369"/>
    </row>
    <row r="1034" s="541" customFormat="true" ht="12.95" customHeight="true" x14ac:dyDescent="0.2">
      <c r="A1034" s="827" t="s">
        <v>463</v>
      </c>
      <c r="B1034" s="827"/>
      <c r="C1034" s="827"/>
      <c r="AM1034" s="190"/>
      <c r="AN1034" s="190"/>
      <c r="AO1034" s="190"/>
      <c r="AP1034" s="190"/>
      <c r="AQ1034" s="190"/>
      <c r="AR1034" s="190"/>
      <c r="AS1034" s="190"/>
      <c r="AT1034" s="190"/>
      <c r="AU1034" s="190"/>
      <c r="AV1034" s="190"/>
      <c r="AW1034" s="190"/>
      <c r="AX1034" s="190"/>
      <c r="AY1034" s="190"/>
      <c r="AZ1034" s="190"/>
      <c r="BA1034" s="384"/>
      <c r="BB1034" s="451"/>
      <c r="BC1034"/>
      <c r="BD1034"/>
      <c r="BE1034"/>
      <c r="BF1034"/>
      <c r="BG1034"/>
      <c r="BH1034"/>
      <c r="BI1034"/>
      <c r="BJ1034"/>
      <c r="BK1034"/>
      <c r="BL1034"/>
      <c r="BM1034"/>
      <c r="BN1034"/>
      <c r="BO1034"/>
      <c r="BP1034"/>
      <c r="BQ1034"/>
      <c r="BR1034"/>
      <c r="BS1034"/>
      <c r="BT1034"/>
      <c r="BU1034"/>
      <c r="BV1034"/>
      <c r="BW1034"/>
      <c r="BX1034"/>
      <c r="BY1034" s="384"/>
      <c r="BZ1034" s="386"/>
      <c r="CA1034" s="386"/>
      <c r="CB1034" s="386"/>
      <c r="CC1034" s="386"/>
      <c r="CD1034" s="386"/>
      <c r="CE1034" s="386"/>
      <c r="CF1034" s="386"/>
      <c r="CG1034" s="386"/>
      <c r="CH1034" s="386"/>
      <c r="CI1034" s="386"/>
      <c r="CJ1034" s="386"/>
      <c r="CK1034" s="386"/>
      <c r="CL1034" s="386"/>
      <c r="CM1034" s="386"/>
      <c r="CN1034" s="386"/>
      <c r="CO1034" s="386"/>
      <c r="CP1034" s="386"/>
      <c r="CQ1034" s="386"/>
      <c r="CR1034" s="386"/>
      <c r="CS1034" s="386"/>
      <c r="CT1034" s="386"/>
      <c r="CU1034" s="386"/>
      <c r="CV1034" s="386"/>
      <c r="CW1034" s="386"/>
      <c r="CX1034" s="386"/>
      <c r="CY1034" s="386"/>
      <c r="CZ1034" s="386"/>
    </row>
    <row r="1035" s="541" customFormat="true" ht="12.75" x14ac:dyDescent="0.2">
      <c r="AM1035" s="190"/>
      <c r="AN1035" s="190"/>
      <c r="AO1035" s="190"/>
      <c r="AP1035" s="190"/>
      <c r="AQ1035" s="190"/>
      <c r="AR1035" s="190"/>
      <c r="AS1035" s="190"/>
      <c r="AT1035" s="190"/>
      <c r="AU1035" s="190"/>
      <c r="AV1035" s="190"/>
      <c r="AW1035" s="190"/>
      <c r="AX1035" s="190"/>
      <c r="AY1035" s="190"/>
      <c r="AZ1035" s="190"/>
      <c r="BA1035" s="628"/>
      <c r="BB1035" s="397"/>
      <c r="BC1035" s="628"/>
      <c r="BD1035" s="628"/>
      <c r="BE1035" s="628"/>
      <c r="BF1035" s="628"/>
      <c r="BG1035" s="628"/>
      <c r="BH1035" s="628"/>
      <c r="BI1035" s="628"/>
      <c r="BJ1035" s="628"/>
      <c r="BK1035" s="628"/>
      <c r="BL1035" s="628"/>
      <c r="BM1035" s="628"/>
      <c r="BN1035" s="628"/>
      <c r="BO1035" s="628"/>
      <c r="BP1035" s="628"/>
      <c r="BQ1035" s="628"/>
      <c r="BR1035" s="628"/>
      <c r="BS1035" s="628"/>
      <c r="BT1035" s="628"/>
      <c r="BU1035" s="628"/>
      <c r="BV1035" s="628"/>
      <c r="BW1035" s="628"/>
      <c r="BX1035" s="628"/>
      <c r="BY1035" s="628"/>
      <c r="BZ1035" s="369"/>
      <c r="CA1035" s="369"/>
      <c r="CB1035" s="369"/>
      <c r="CC1035" s="369"/>
      <c r="CD1035" s="369"/>
      <c r="CE1035" s="369"/>
      <c r="CF1035" s="369"/>
      <c r="CG1035" s="369"/>
      <c r="CH1035" s="369"/>
      <c r="CI1035" s="369"/>
      <c r="CJ1035" s="369"/>
      <c r="CK1035" s="369"/>
      <c r="CL1035" s="369"/>
      <c r="CM1035" s="369"/>
      <c r="CN1035" s="369"/>
      <c r="CO1035" s="369"/>
      <c r="CP1035" s="369"/>
      <c r="CQ1035" s="369"/>
      <c r="CR1035" s="369"/>
      <c r="CS1035" s="369"/>
      <c r="CT1035" s="369"/>
      <c r="CU1035" s="369"/>
      <c r="CV1035" s="369"/>
      <c r="CW1035" s="369"/>
      <c r="CX1035" s="369"/>
      <c r="CY1035" s="369"/>
      <c r="CZ1035" s="369"/>
    </row>
    <row r="1036" ht="15" customHeight="true" x14ac:dyDescent="0.25">
      <c r="A1036" s="452" t="s">
        <v>121</v>
      </c>
      <c r="B1036" s="324" t="s">
        <v>122</v>
      </c>
    </row>
    <row r="1037" ht="15" customHeight="true" x14ac:dyDescent="0.2">
      <c r="A1037" s="453" t="str">
        <f>R15</f>
        <v>Barh El Gazal</v>
      </c>
      <c r="B1037" s="453">
        <f>BR122+BR123</f>
        <v>1473.0609569999979</v>
      </c>
    </row>
    <row r="1038" ht="15" customHeight="true" x14ac:dyDescent="0.2">
      <c r="A1038" s="453" t="str">
        <f>S15</f>
        <v>Batha</v>
      </c>
      <c r="B1038" s="453">
        <f>BS122+BS123</f>
        <v>4700.0149900000006</v>
      </c>
    </row>
    <row r="1039" ht="15" customHeight="true" x14ac:dyDescent="0.2">
      <c r="A1039" s="453" t="str">
        <f>T15</f>
        <v>Borkou/Tibesti</v>
      </c>
      <c r="B1039" s="453">
        <f>BT122+BT123</f>
        <v>473.31742500000001</v>
      </c>
    </row>
    <row r="1040" ht="15" customHeight="true" x14ac:dyDescent="0.2">
      <c r="A1040" s="453" t="str">
        <f>U15</f>
        <v>Chari Baguirmi</v>
      </c>
      <c r="B1040" s="453">
        <f>BU122+BU123</f>
        <v>4178.647641999999</v>
      </c>
    </row>
    <row r="1041" ht="15" customHeight="true" x14ac:dyDescent="0.2">
      <c r="A1041" s="453" t="str">
        <f>V15</f>
        <v>Ennedi</v>
      </c>
      <c r="B1041" s="453">
        <f>BV122+BV123</f>
        <v>470.37009000000012</v>
      </c>
    </row>
    <row r="1042" ht="15" customHeight="true" x14ac:dyDescent="0.2">
      <c r="A1042" s="453" t="str">
        <f>W15</f>
        <v>Guéra</v>
      </c>
      <c r="B1042" s="453">
        <f>BW122+BW123</f>
        <v>5871.2272009999979</v>
      </c>
    </row>
    <row r="1043" ht="15" customHeight="true" x14ac:dyDescent="0.2">
      <c r="A1043" s="453" t="str">
        <f>X15</f>
        <v>Hadjer-Lamis</v>
      </c>
      <c r="B1043" s="453">
        <f>BX122+XR123</f>
        <v>536.25164300000006</v>
      </c>
    </row>
    <row r="1044" ht="15" customHeight="true" x14ac:dyDescent="0.2">
      <c r="A1044" s="453" t="str">
        <f>Y15</f>
        <v>Kanem</v>
      </c>
      <c r="B1044" s="453">
        <f>BY122+BY123</f>
        <v>3891.9742640000022</v>
      </c>
    </row>
    <row r="1045" ht="15" customHeight="true" x14ac:dyDescent="0.2">
      <c r="A1045" s="453" t="str">
        <f>Z15</f>
        <v>Lac</v>
      </c>
      <c r="B1045" s="453">
        <f>BZ122+BZ123</f>
        <v>5263.4261030000062</v>
      </c>
    </row>
    <row r="1046" ht="15" customHeight="true" x14ac:dyDescent="0.2">
      <c r="A1046" s="397" t="str">
        <f>AA15</f>
        <v>Logone Occidental</v>
      </c>
      <c r="B1046" s="453">
        <f>CA122+CA123</f>
        <v>6026.8987950000082</v>
      </c>
    </row>
    <row r="1047" ht="15" customHeight="true" x14ac:dyDescent="0.2">
      <c r="A1047" s="397" t="str">
        <f>AB15</f>
        <v>Logone Oriental</v>
      </c>
      <c r="B1047" s="453">
        <f>CB122+CB123</f>
        <v>9787.7944279999974</v>
      </c>
    </row>
    <row r="1048" ht="15" customHeight="true" x14ac:dyDescent="0.2">
      <c r="A1048" s="397" t="str">
        <f>AC15</f>
        <v>Mandoul</v>
      </c>
      <c r="B1048" s="453">
        <f>CC122+CC123</f>
        <v>7195.2464409999884</v>
      </c>
    </row>
    <row r="1049" ht="15" customHeight="true" x14ac:dyDescent="0.2">
      <c r="A1049" s="397" t="str">
        <f>AD15</f>
        <v>Mayo Kebbi Est</v>
      </c>
      <c r="B1049" s="453">
        <f>CD122+CD123</f>
        <v>7305.6298659999993</v>
      </c>
    </row>
    <row r="1050" ht="15" customHeight="true" x14ac:dyDescent="0.2">
      <c r="A1050" s="397" t="str">
        <f>AE15</f>
        <v>Mayo Kebbi Ouest</v>
      </c>
      <c r="B1050" s="453">
        <f>CE122+CE123</f>
        <v>5086.9440769999983</v>
      </c>
    </row>
    <row r="1051" ht="15" customHeight="true" x14ac:dyDescent="0.2">
      <c r="A1051" s="397" t="str">
        <f>AF15</f>
        <v>Moyen Chari</v>
      </c>
      <c r="B1051" s="453">
        <f>CF122+CF123</f>
        <v>5573.8613789999999</v>
      </c>
    </row>
    <row r="1052" ht="15" customHeight="true" x14ac:dyDescent="0.2">
      <c r="A1052" s="397" t="str">
        <f>AG15</f>
        <v>N'Djaména</v>
      </c>
      <c r="B1052" s="453">
        <f>CG122+CG123</f>
        <v>8078.9916600000015</v>
      </c>
    </row>
    <row r="1053" ht="15" customHeight="true" x14ac:dyDescent="0.2">
      <c r="A1053" s="397" t="str">
        <f>AH15</f>
        <v>Ouaddaï</v>
      </c>
      <c r="B1053" s="453">
        <f>CH122+CH123</f>
        <v>5544.4251220000087</v>
      </c>
    </row>
    <row r="1054" ht="15" customHeight="true" x14ac:dyDescent="0.2">
      <c r="A1054" s="397" t="str">
        <f>AI15</f>
        <v>Salamat</v>
      </c>
      <c r="B1054" s="453">
        <f>CI122+CI123</f>
        <v>2209.8640740000028</v>
      </c>
    </row>
    <row r="1055" ht="15" customHeight="true" x14ac:dyDescent="0.2">
      <c r="A1055" s="397" t="str">
        <f>AJ15</f>
        <v>Sila</v>
      </c>
      <c r="B1055" s="453">
        <f>CJ122+CJ123</f>
        <v>2063.278698000001</v>
      </c>
    </row>
    <row r="1056" ht="15" customHeight="true" x14ac:dyDescent="0.2">
      <c r="A1056" s="397" t="str">
        <f>AK15</f>
        <v>Tandjilé</v>
      </c>
      <c r="B1056" s="453">
        <f>CK122+CK123</f>
        <v>5960.4492069999969</v>
      </c>
    </row>
    <row r="1057" ht="15" customHeight="true" x14ac:dyDescent="0.2">
      <c r="A1057" s="397" t="str">
        <f>AL15</f>
        <v>Wadi Fira</v>
      </c>
      <c r="B1057" s="453">
        <f>CL122+CL123</f>
        <v>2426.9799970000045</v>
      </c>
    </row>
    <row r="1058" ht="15" customHeight="true" x14ac:dyDescent="0.2">
      <c r="A1058" s="397">
        <f>AM15</f>
        <v>0</v>
      </c>
      <c r="B1058" s="453">
        <f>CM122+CM123</f>
        <v>0</v>
      </c>
    </row>
    <row r="1059" ht="15" customHeight="true" x14ac:dyDescent="0.2">
      <c r="A1059" s="397">
        <f>AN15</f>
        <v>0</v>
      </c>
      <c r="B1059" s="453">
        <f>CN122+CN123</f>
        <v>0</v>
      </c>
    </row>
    <row r="1060" ht="15" customHeight="true" x14ac:dyDescent="0.2">
      <c r="A1060" s="397">
        <f>AO15</f>
        <v>0</v>
      </c>
      <c r="B1060" s="453">
        <f>CO122+CO123</f>
        <v>0</v>
      </c>
    </row>
    <row r="1061" ht="15" customHeight="true" x14ac:dyDescent="0.2">
      <c r="A1061" s="397">
        <f>AP15</f>
        <v>0</v>
      </c>
      <c r="B1061" s="453">
        <f>CP122+CP123</f>
        <v>0</v>
      </c>
    </row>
    <row r="1062" ht="15" customHeight="true" x14ac:dyDescent="0.2">
      <c r="A1062" s="397">
        <f>AQ15</f>
        <v>0</v>
      </c>
      <c r="B1062" s="453">
        <f>CQ122+CQ123</f>
        <v>0</v>
      </c>
    </row>
    <row r="1063" ht="15" customHeight="true" x14ac:dyDescent="0.2">
      <c r="A1063" s="397">
        <f>AR15</f>
        <v>0</v>
      </c>
      <c r="B1063" s="453">
        <f>CR122+CR123</f>
        <v>0</v>
      </c>
    </row>
    <row r="1064" ht="15" customHeight="true" x14ac:dyDescent="0.2">
      <c r="A1064" s="397">
        <f>AS15</f>
        <v>0</v>
      </c>
      <c r="B1064" s="453">
        <f>CS122+CS123</f>
        <v>0</v>
      </c>
    </row>
    <row r="1065" ht="15" customHeight="true" x14ac:dyDescent="0.2">
      <c r="A1065" s="397">
        <f>AT15</f>
        <v>0</v>
      </c>
      <c r="B1065" s="453">
        <f>CT122+CT123</f>
        <v>0</v>
      </c>
    </row>
    <row r="1066" ht="15" customHeight="true" x14ac:dyDescent="0.2">
      <c r="A1066" s="397">
        <f>AU15</f>
        <v>0</v>
      </c>
      <c r="B1066" s="453">
        <f>CU122+CU123</f>
        <v>0</v>
      </c>
    </row>
    <row r="1067" ht="15" customHeight="true" x14ac:dyDescent="0.2">
      <c r="A1067" s="397">
        <f>AV15</f>
        <v>0</v>
      </c>
      <c r="B1067" s="453">
        <f>CV122+CV123</f>
        <v>0</v>
      </c>
    </row>
    <row r="1068" ht="15" customHeight="true" x14ac:dyDescent="0.2">
      <c r="A1068" s="397">
        <f>AW15</f>
        <v>0</v>
      </c>
      <c r="B1068" s="453">
        <f>CW122+CW123</f>
        <v>0</v>
      </c>
    </row>
    <row r="1069" ht="15" customHeight="true" x14ac:dyDescent="0.2">
      <c r="A1069" s="397">
        <f>AX15</f>
        <v>0</v>
      </c>
      <c r="B1069" s="453">
        <f>CX122+CX123</f>
        <v>0</v>
      </c>
    </row>
    <row r="1070" ht="15" customHeight="true" x14ac:dyDescent="0.2">
      <c r="A1070" s="397">
        <f>AY15</f>
        <v>0</v>
      </c>
      <c r="B1070" s="453">
        <f>CY122+CY123</f>
        <v>0</v>
      </c>
    </row>
    <row r="1071" ht="15" customHeight="true" x14ac:dyDescent="0.2">
      <c r="A1071" s="397"/>
      <c r="B1071" s="453"/>
    </row>
    <row r="1072" ht="15" customHeight="true" x14ac:dyDescent="0.2">
      <c r="A1072" s="453">
        <f>34-COUNTIF(A1037:A1071,"0")</f>
        <v>21</v>
      </c>
      <c r="B1072" s="397" t="s">
        <v>141</v>
      </c>
    </row>
    <row r="1100" s="183" customFormat="true" ht="17.1" customHeight="true" x14ac:dyDescent="0.2">
      <c r="A1100" s="191"/>
      <c r="B1100" s="191"/>
      <c r="BA1100" s="628"/>
      <c r="BB1100" s="397"/>
      <c r="BC1100" s="628"/>
      <c r="BD1100" s="628"/>
      <c r="BE1100" s="628"/>
      <c r="BF1100" s="628"/>
      <c r="BG1100" s="628"/>
      <c r="BH1100" s="628"/>
      <c r="BI1100" s="628"/>
      <c r="BJ1100" s="628"/>
      <c r="BK1100" s="628"/>
      <c r="BL1100" s="628"/>
      <c r="BM1100" s="628"/>
      <c r="BN1100" s="628"/>
      <c r="BO1100" s="628"/>
      <c r="BP1100" s="628"/>
      <c r="BQ1100" s="628"/>
      <c r="BR1100" s="628"/>
      <c r="BS1100" s="628"/>
      <c r="BT1100" s="628"/>
      <c r="BU1100" s="628"/>
      <c r="BV1100" s="628"/>
      <c r="BW1100" s="628"/>
      <c r="BX1100" s="628"/>
      <c r="BY1100" s="628"/>
      <c r="BZ1100" s="369"/>
      <c r="CA1100" s="369"/>
      <c r="CB1100" s="369"/>
      <c r="CC1100" s="369"/>
      <c r="CD1100" s="369"/>
      <c r="CE1100" s="369"/>
      <c r="CF1100" s="369"/>
      <c r="CG1100" s="369"/>
      <c r="CH1100" s="369"/>
      <c r="CI1100" s="369"/>
      <c r="CJ1100" s="369"/>
      <c r="CK1100" s="369"/>
      <c r="CL1100" s="369"/>
      <c r="CM1100" s="369"/>
      <c r="CN1100" s="369"/>
      <c r="CO1100" s="369"/>
      <c r="CP1100" s="369"/>
      <c r="CQ1100" s="369"/>
      <c r="CR1100" s="369"/>
      <c r="CS1100" s="369"/>
      <c r="CT1100" s="369"/>
      <c r="CU1100" s="369"/>
      <c r="CV1100" s="369"/>
      <c r="CW1100" s="369"/>
      <c r="CX1100" s="369"/>
      <c r="CY1100" s="369"/>
      <c r="CZ1100" s="369"/>
    </row>
    <row r="1101" s="183" customFormat="true" ht="17.1" customHeight="true" x14ac:dyDescent="0.2">
      <c r="A1101" s="191"/>
      <c r="B1101" s="191"/>
      <c r="BA1101" s="628"/>
      <c r="BB1101" s="397"/>
      <c r="BC1101" s="628"/>
      <c r="BD1101" s="628"/>
      <c r="BE1101" s="628"/>
      <c r="BF1101" s="628"/>
      <c r="BG1101" s="628"/>
      <c r="BH1101" s="628"/>
      <c r="BI1101" s="628"/>
      <c r="BJ1101" s="628"/>
      <c r="BK1101" s="628"/>
      <c r="BL1101" s="628"/>
      <c r="BM1101" s="628"/>
      <c r="BN1101" s="628"/>
      <c r="BO1101" s="628"/>
      <c r="BP1101" s="628"/>
      <c r="BQ1101" s="628"/>
      <c r="BR1101" s="628"/>
      <c r="BS1101" s="628"/>
      <c r="BT1101" s="628"/>
      <c r="BU1101" s="628"/>
      <c r="BV1101" s="628"/>
      <c r="BW1101" s="628"/>
      <c r="BX1101" s="628"/>
      <c r="BY1101" s="628"/>
      <c r="BZ1101" s="369"/>
      <c r="CA1101" s="369"/>
      <c r="CB1101" s="369"/>
      <c r="CC1101" s="369"/>
      <c r="CD1101" s="369"/>
      <c r="CE1101" s="369"/>
      <c r="CF1101" s="369"/>
      <c r="CG1101" s="369"/>
      <c r="CH1101" s="369"/>
      <c r="CI1101" s="369"/>
      <c r="CJ1101" s="369"/>
      <c r="CK1101" s="369"/>
      <c r="CL1101" s="369"/>
      <c r="CM1101" s="369"/>
      <c r="CN1101" s="369"/>
      <c r="CO1101" s="369"/>
      <c r="CP1101" s="369"/>
      <c r="CQ1101" s="369"/>
      <c r="CR1101" s="369"/>
      <c r="CS1101" s="369"/>
      <c r="CT1101" s="369"/>
      <c r="CU1101" s="369"/>
      <c r="CV1101" s="369"/>
      <c r="CW1101" s="369"/>
      <c r="CX1101" s="369"/>
      <c r="CY1101" s="369"/>
      <c r="CZ1101" s="369"/>
    </row>
    <row r="1102" s="369" customFormat="true" ht="15" customHeight="true" x14ac:dyDescent="0.2">
      <c r="BA1102" s="628"/>
      <c r="BB1102" s="397"/>
      <c r="BC1102" s="628"/>
      <c r="BD1102" s="628"/>
      <c r="BE1102" s="628"/>
      <c r="BF1102" s="628"/>
      <c r="BG1102" s="628"/>
      <c r="BH1102" s="628"/>
      <c r="BI1102" s="628"/>
      <c r="BJ1102" s="628"/>
      <c r="BK1102" s="628"/>
      <c r="BL1102" s="628"/>
      <c r="BM1102" s="628"/>
      <c r="BN1102" s="628"/>
      <c r="BO1102" s="628"/>
      <c r="BP1102" s="628"/>
      <c r="BQ1102" s="628"/>
      <c r="BR1102" s="628"/>
      <c r="BS1102" s="628"/>
      <c r="BT1102" s="628"/>
      <c r="BU1102" s="628"/>
      <c r="BV1102" s="628"/>
      <c r="BW1102" s="628"/>
      <c r="BX1102" s="628"/>
      <c r="BY1102" s="628"/>
    </row>
    <row r="1103" s="369" customFormat="true" ht="15" customHeight="true" x14ac:dyDescent="0.2">
      <c r="BA1103" s="628"/>
      <c r="BB1103" s="397"/>
      <c r="BC1103" s="628"/>
      <c r="BD1103" s="628"/>
      <c r="BE1103" s="628"/>
      <c r="BF1103" s="628"/>
      <c r="BG1103" s="628"/>
      <c r="BH1103" s="628"/>
      <c r="BI1103" s="628"/>
      <c r="BJ1103" s="628"/>
      <c r="BK1103" s="628"/>
      <c r="BL1103" s="628"/>
      <c r="BM1103" s="628"/>
      <c r="BN1103" s="628"/>
      <c r="BO1103" s="628"/>
      <c r="BP1103" s="628"/>
      <c r="BQ1103" s="628"/>
      <c r="BR1103" s="628"/>
      <c r="BS1103" s="628"/>
      <c r="BT1103" s="628"/>
      <c r="BU1103" s="628"/>
      <c r="BV1103" s="628"/>
      <c r="BW1103" s="628"/>
      <c r="BX1103" s="628"/>
      <c r="BY1103" s="628"/>
    </row>
    <row r="1104" s="369" customFormat="true" ht="15" customHeight="true" x14ac:dyDescent="0.2">
      <c r="BA1104" s="628"/>
      <c r="BB1104" s="397"/>
      <c r="BC1104" s="628"/>
      <c r="BD1104" s="628"/>
      <c r="BE1104" s="628"/>
      <c r="BF1104" s="628"/>
      <c r="BG1104" s="628"/>
      <c r="BH1104" s="628"/>
      <c r="BI1104" s="628"/>
      <c r="BJ1104" s="628"/>
      <c r="BK1104" s="628"/>
      <c r="BL1104" s="628"/>
      <c r="BM1104" s="628"/>
      <c r="BN1104" s="628"/>
      <c r="BO1104" s="628"/>
      <c r="BP1104" s="628"/>
      <c r="BQ1104" s="628"/>
      <c r="BR1104" s="628"/>
      <c r="BS1104" s="628"/>
      <c r="BT1104" s="628"/>
      <c r="BU1104" s="628"/>
      <c r="BV1104" s="628"/>
      <c r="BW1104" s="628"/>
      <c r="BX1104" s="628"/>
      <c r="BY1104" s="628"/>
    </row>
    <row r="1105" s="369" customFormat="true" ht="15" customHeight="true" x14ac:dyDescent="0.2">
      <c r="BA1105" s="628"/>
      <c r="BB1105" s="397"/>
      <c r="BC1105" s="628"/>
      <c r="BD1105" s="628"/>
      <c r="BE1105" s="628"/>
      <c r="BF1105" s="628"/>
      <c r="BG1105" s="628"/>
      <c r="BH1105" s="628"/>
      <c r="BI1105" s="628"/>
      <c r="BJ1105" s="628"/>
      <c r="BK1105" s="628"/>
      <c r="BL1105" s="628"/>
      <c r="BM1105" s="628"/>
      <c r="BN1105" s="628"/>
      <c r="BO1105" s="628"/>
      <c r="BP1105" s="628"/>
      <c r="BQ1105" s="628"/>
      <c r="BR1105" s="628"/>
      <c r="BS1105" s="628"/>
      <c r="BT1105" s="628"/>
      <c r="BU1105" s="628"/>
      <c r="BV1105" s="628"/>
      <c r="BW1105" s="628"/>
      <c r="BX1105" s="628"/>
      <c r="BY1105" s="628"/>
    </row>
    <row r="1106" s="369" customFormat="true" ht="15" customHeight="true" x14ac:dyDescent="0.2">
      <c r="BA1106" s="628"/>
      <c r="BB1106" s="397"/>
      <c r="BC1106" s="628"/>
      <c r="BD1106" s="628"/>
      <c r="BE1106" s="628"/>
      <c r="BF1106" s="628"/>
      <c r="BG1106" s="628"/>
      <c r="BH1106" s="628"/>
      <c r="BI1106" s="628"/>
      <c r="BJ1106" s="628"/>
      <c r="BK1106" s="628"/>
      <c r="BL1106" s="628"/>
      <c r="BM1106" s="628"/>
      <c r="BN1106" s="628"/>
      <c r="BO1106" s="628"/>
      <c r="BP1106" s="628"/>
      <c r="BQ1106" s="628"/>
      <c r="BR1106" s="628"/>
      <c r="BS1106" s="628"/>
      <c r="BT1106" s="628"/>
      <c r="BU1106" s="628"/>
      <c r="BV1106" s="628"/>
      <c r="BW1106" s="628"/>
      <c r="BX1106" s="628"/>
      <c r="BY1106" s="628"/>
    </row>
    <row r="1107" s="369" customFormat="true" ht="15" customHeight="true" x14ac:dyDescent="0.2">
      <c r="BA1107" s="628"/>
      <c r="BB1107" s="397"/>
      <c r="BC1107" s="628"/>
      <c r="BD1107" s="628"/>
      <c r="BE1107" s="628"/>
      <c r="BF1107" s="628"/>
      <c r="BG1107" s="628"/>
      <c r="BH1107" s="628"/>
      <c r="BI1107" s="628"/>
      <c r="BJ1107" s="628"/>
      <c r="BK1107" s="628"/>
      <c r="BL1107" s="628"/>
      <c r="BM1107" s="628"/>
      <c r="BN1107" s="628"/>
      <c r="BO1107" s="628"/>
      <c r="BP1107" s="628"/>
      <c r="BQ1107" s="628"/>
      <c r="BR1107" s="628"/>
      <c r="BS1107" s="628"/>
      <c r="BT1107" s="628"/>
      <c r="BU1107" s="628"/>
      <c r="BV1107" s="628"/>
      <c r="BW1107" s="628"/>
      <c r="BX1107" s="628"/>
      <c r="BY1107" s="628"/>
    </row>
    <row r="1108" s="369" customFormat="true" ht="15" customHeight="true" x14ac:dyDescent="0.2">
      <c r="BA1108" s="628"/>
      <c r="BB1108" s="397"/>
      <c r="BC1108" s="628"/>
      <c r="BD1108" s="628"/>
      <c r="BE1108" s="628"/>
      <c r="BF1108" s="628"/>
      <c r="BG1108" s="628"/>
      <c r="BH1108" s="628"/>
      <c r="BI1108" s="628"/>
      <c r="BJ1108" s="628"/>
      <c r="BK1108" s="628"/>
      <c r="BL1108" s="628"/>
      <c r="BM1108" s="628"/>
      <c r="BN1108" s="628"/>
      <c r="BO1108" s="628"/>
      <c r="BP1108" s="628"/>
      <c r="BQ1108" s="628"/>
      <c r="BR1108" s="628"/>
      <c r="BS1108" s="628"/>
      <c r="BT1108" s="628"/>
      <c r="BU1108" s="628"/>
      <c r="BV1108" s="628"/>
      <c r="BW1108" s="628"/>
      <c r="BX1108" s="628"/>
      <c r="BY1108" s="628"/>
    </row>
    <row r="1109" s="369" customFormat="true" ht="15" customHeight="true" x14ac:dyDescent="0.2">
      <c r="BA1109" s="628"/>
      <c r="BB1109" s="397"/>
      <c r="BC1109" s="628"/>
      <c r="BD1109" s="628"/>
      <c r="BE1109" s="628"/>
      <c r="BF1109" s="628"/>
      <c r="BG1109" s="628"/>
      <c r="BH1109" s="628"/>
      <c r="BI1109" s="628"/>
      <c r="BJ1109" s="628"/>
      <c r="BK1109" s="628"/>
      <c r="BL1109" s="628"/>
      <c r="BM1109" s="628"/>
      <c r="BN1109" s="628"/>
      <c r="BO1109" s="628"/>
      <c r="BP1109" s="628"/>
      <c r="BQ1109" s="628"/>
      <c r="BR1109" s="628"/>
      <c r="BS1109" s="628"/>
      <c r="BT1109" s="628"/>
      <c r="BU1109" s="628"/>
      <c r="BV1109" s="628"/>
      <c r="BW1109" s="628"/>
      <c r="BX1109" s="628"/>
      <c r="BY1109" s="628"/>
    </row>
    <row r="1110" s="369" customFormat="true" ht="15" customHeight="true" x14ac:dyDescent="0.2">
      <c r="BA1110" s="628"/>
      <c r="BB1110" s="397"/>
      <c r="BC1110" s="628"/>
      <c r="BD1110" s="628"/>
      <c r="BE1110" s="628"/>
      <c r="BF1110" s="628"/>
      <c r="BG1110" s="628"/>
      <c r="BH1110" s="628"/>
      <c r="BI1110" s="628"/>
      <c r="BJ1110" s="628"/>
      <c r="BK1110" s="628"/>
      <c r="BL1110" s="628"/>
      <c r="BM1110" s="628"/>
      <c r="BN1110" s="628"/>
      <c r="BO1110" s="628"/>
      <c r="BP1110" s="628"/>
      <c r="BQ1110" s="628"/>
      <c r="BR1110" s="628"/>
      <c r="BS1110" s="628"/>
      <c r="BT1110" s="628"/>
      <c r="BU1110" s="628"/>
      <c r="BV1110" s="628"/>
      <c r="BW1110" s="628"/>
      <c r="BX1110" s="628"/>
      <c r="BY1110" s="628"/>
    </row>
    <row r="1111" s="369" customFormat="true" ht="15" customHeight="true" x14ac:dyDescent="0.2">
      <c r="BA1111" s="628"/>
      <c r="BB1111" s="397"/>
      <c r="BC1111" s="628"/>
      <c r="BD1111" s="628"/>
      <c r="BE1111" s="628"/>
      <c r="BF1111" s="628"/>
      <c r="BG1111" s="628"/>
      <c r="BH1111" s="628"/>
      <c r="BI1111" s="628"/>
      <c r="BJ1111" s="628"/>
      <c r="BK1111" s="628"/>
      <c r="BL1111" s="628"/>
      <c r="BM1111" s="628"/>
      <c r="BN1111" s="628"/>
      <c r="BO1111" s="628"/>
      <c r="BP1111" s="628"/>
      <c r="BQ1111" s="628"/>
      <c r="BR1111" s="628"/>
      <c r="BS1111" s="628"/>
      <c r="BT1111" s="628"/>
      <c r="BU1111" s="628"/>
      <c r="BV1111" s="628"/>
      <c r="BW1111" s="628"/>
      <c r="BX1111" s="628"/>
      <c r="BY1111" s="628"/>
    </row>
    <row r="1112" s="369" customFormat="true" ht="15" customHeight="true" x14ac:dyDescent="0.2">
      <c r="BA1112" s="628"/>
      <c r="BB1112" s="397"/>
      <c r="BC1112" s="628"/>
      <c r="BD1112" s="628"/>
      <c r="BE1112" s="628"/>
      <c r="BF1112" s="628"/>
      <c r="BG1112" s="628"/>
      <c r="BH1112" s="628"/>
      <c r="BI1112" s="628"/>
      <c r="BJ1112" s="628"/>
      <c r="BK1112" s="628"/>
      <c r="BL1112" s="628"/>
      <c r="BM1112" s="628"/>
      <c r="BN1112" s="628"/>
      <c r="BO1112" s="628"/>
      <c r="BP1112" s="628"/>
      <c r="BQ1112" s="628"/>
      <c r="BR1112" s="628"/>
      <c r="BS1112" s="628"/>
      <c r="BT1112" s="628"/>
      <c r="BU1112" s="628"/>
      <c r="BV1112" s="628"/>
      <c r="BW1112" s="628"/>
      <c r="BX1112" s="628"/>
      <c r="BY1112" s="628"/>
    </row>
    <row r="1113" s="369" customFormat="true" ht="15" customHeight="true" x14ac:dyDescent="0.2">
      <c r="BA1113" s="628"/>
      <c r="BB1113" s="397"/>
      <c r="BC1113" s="628"/>
      <c r="BD1113" s="628"/>
      <c r="BE1113" s="628"/>
      <c r="BF1113" s="628"/>
      <c r="BG1113" s="628"/>
      <c r="BH1113" s="628"/>
      <c r="BI1113" s="628"/>
      <c r="BJ1113" s="628"/>
      <c r="BK1113" s="628"/>
      <c r="BL1113" s="628"/>
      <c r="BM1113" s="628"/>
      <c r="BN1113" s="628"/>
      <c r="BO1113" s="628"/>
      <c r="BP1113" s="628"/>
      <c r="BQ1113" s="628"/>
      <c r="BR1113" s="628"/>
      <c r="BS1113" s="628"/>
      <c r="BT1113" s="628"/>
      <c r="BU1113" s="628"/>
      <c r="BV1113" s="628"/>
      <c r="BW1113" s="628"/>
      <c r="BX1113" s="628"/>
      <c r="BY1113" s="628"/>
    </row>
    <row r="1114" s="183" customFormat="true" ht="17.1" customHeight="true" x14ac:dyDescent="0.2">
      <c r="A1114" s="191"/>
      <c r="B1114" s="191"/>
      <c r="C1114" s="189"/>
      <c r="D1114" s="189"/>
      <c r="E1114" s="189"/>
      <c r="F1114" s="189"/>
      <c r="G1114" s="189"/>
      <c r="H1114" s="189"/>
      <c r="I1114" s="189"/>
      <c r="J1114" s="189"/>
      <c r="K1114" s="189"/>
      <c r="L1114" s="189"/>
      <c r="M1114" s="189"/>
      <c r="N1114" s="189"/>
      <c r="O1114" s="189"/>
      <c r="P1114" s="189"/>
      <c r="Q1114" s="189"/>
      <c r="R1114" s="189"/>
      <c r="S1114" s="189"/>
      <c r="T1114" s="189"/>
      <c r="U1114" s="189"/>
      <c r="V1114" s="189"/>
      <c r="W1114" s="189"/>
      <c r="X1114" s="189"/>
      <c r="Y1114" s="189"/>
      <c r="Z1114" s="189"/>
      <c r="AA1114" s="189"/>
      <c r="AB1114" s="189"/>
      <c r="AC1114" s="189"/>
      <c r="AD1114" s="189"/>
      <c r="AE1114" s="189"/>
      <c r="AF1114" s="189"/>
      <c r="AG1114" s="189"/>
      <c r="AH1114" s="189"/>
      <c r="AI1114" s="189"/>
      <c r="AJ1114" s="189"/>
      <c r="AK1114" s="189"/>
      <c r="AL1114" s="189"/>
      <c r="BA1114" s="628"/>
      <c r="BB1114" s="397"/>
      <c r="BC1114" s="628"/>
      <c r="BD1114" s="628"/>
      <c r="BE1114" s="628"/>
      <c r="BF1114" s="628"/>
      <c r="BG1114" s="628"/>
      <c r="BH1114" s="628"/>
      <c r="BI1114" s="628"/>
      <c r="BJ1114" s="628"/>
      <c r="BK1114" s="628"/>
      <c r="BL1114" s="628"/>
      <c r="BM1114" s="628"/>
      <c r="BN1114" s="628"/>
      <c r="BO1114" s="628"/>
      <c r="BP1114" s="628"/>
      <c r="BQ1114" s="628"/>
      <c r="BR1114" s="628"/>
      <c r="BS1114" s="628"/>
      <c r="BT1114" s="628"/>
      <c r="BU1114" s="628"/>
      <c r="BV1114" s="628"/>
      <c r="BW1114" s="628"/>
      <c r="BX1114" s="628"/>
      <c r="BY1114" s="628"/>
      <c r="BZ1114" s="369"/>
      <c r="CA1114" s="369"/>
      <c r="CB1114" s="369"/>
      <c r="CC1114" s="369"/>
      <c r="CD1114" s="369"/>
      <c r="CE1114" s="369"/>
      <c r="CF1114" s="369"/>
      <c r="CG1114" s="369"/>
      <c r="CH1114" s="369"/>
      <c r="CI1114" s="369"/>
      <c r="CJ1114" s="369"/>
      <c r="CK1114" s="369"/>
      <c r="CL1114" s="369"/>
      <c r="CM1114" s="369"/>
      <c r="CN1114" s="369"/>
      <c r="CO1114" s="369"/>
      <c r="CP1114" s="369"/>
      <c r="CQ1114" s="369"/>
      <c r="CR1114" s="369"/>
      <c r="CS1114" s="369"/>
      <c r="CT1114" s="369"/>
      <c r="CU1114" s="369"/>
      <c r="CV1114" s="369"/>
      <c r="CW1114" s="369"/>
      <c r="CX1114" s="369"/>
      <c r="CY1114" s="369"/>
      <c r="CZ1114" s="369"/>
    </row>
    <row r="1115" s="183" customFormat="true" ht="17.1" customHeight="true" x14ac:dyDescent="0.2">
      <c r="A1115" s="191"/>
      <c r="B1115" s="191"/>
      <c r="C1115" s="189"/>
      <c r="D1115" s="189"/>
      <c r="E1115" s="189"/>
      <c r="F1115" s="189"/>
      <c r="G1115" s="189"/>
      <c r="H1115" s="189"/>
      <c r="I1115" s="189"/>
      <c r="J1115" s="189"/>
      <c r="K1115" s="189"/>
      <c r="L1115" s="189"/>
      <c r="M1115" s="189"/>
      <c r="N1115" s="189"/>
      <c r="O1115" s="189"/>
      <c r="P1115" s="189"/>
      <c r="Q1115" s="189"/>
      <c r="R1115" s="189"/>
      <c r="S1115" s="189"/>
      <c r="T1115" s="189"/>
      <c r="U1115" s="189"/>
      <c r="V1115" s="189"/>
      <c r="W1115" s="189"/>
      <c r="X1115" s="189"/>
      <c r="Y1115" s="189"/>
      <c r="Z1115" s="189"/>
      <c r="AA1115" s="189"/>
      <c r="AB1115" s="189"/>
      <c r="AC1115" s="189"/>
      <c r="AD1115" s="189"/>
      <c r="AE1115" s="189"/>
      <c r="AF1115" s="189"/>
      <c r="AG1115" s="189"/>
      <c r="AH1115" s="189"/>
      <c r="AI1115" s="189"/>
      <c r="AJ1115" s="189"/>
      <c r="AK1115" s="189"/>
      <c r="AL1115" s="189"/>
      <c r="BA1115" s="628"/>
      <c r="BB1115" s="397"/>
      <c r="BC1115" s="628"/>
      <c r="BD1115" s="628"/>
      <c r="BE1115" s="628"/>
      <c r="BF1115" s="628"/>
      <c r="BG1115" s="628"/>
      <c r="BH1115" s="628"/>
      <c r="BI1115" s="628"/>
      <c r="BJ1115" s="628"/>
      <c r="BK1115" s="628"/>
      <c r="BL1115" s="628"/>
      <c r="BM1115" s="628"/>
      <c r="BN1115" s="628"/>
      <c r="BO1115" s="628"/>
      <c r="BP1115" s="628"/>
      <c r="BQ1115" s="628"/>
      <c r="BR1115" s="628"/>
      <c r="BS1115" s="628"/>
      <c r="BT1115" s="628"/>
      <c r="BU1115" s="628"/>
      <c r="BV1115" s="628"/>
      <c r="BW1115" s="628"/>
      <c r="BX1115" s="628"/>
      <c r="BY1115" s="628"/>
      <c r="BZ1115" s="369"/>
      <c r="CA1115" s="369"/>
      <c r="CB1115" s="369"/>
      <c r="CC1115" s="369"/>
      <c r="CD1115" s="369"/>
      <c r="CE1115" s="369"/>
      <c r="CF1115" s="369"/>
      <c r="CG1115" s="369"/>
      <c r="CH1115" s="369"/>
      <c r="CI1115" s="369"/>
      <c r="CJ1115" s="369"/>
      <c r="CK1115" s="369"/>
      <c r="CL1115" s="369"/>
      <c r="CM1115" s="369"/>
      <c r="CN1115" s="369"/>
      <c r="CO1115" s="369"/>
      <c r="CP1115" s="369"/>
      <c r="CQ1115" s="369"/>
      <c r="CR1115" s="369"/>
      <c r="CS1115" s="369"/>
      <c r="CT1115" s="369"/>
      <c r="CU1115" s="369"/>
      <c r="CV1115" s="369"/>
      <c r="CW1115" s="369"/>
      <c r="CX1115" s="369"/>
      <c r="CY1115" s="369"/>
      <c r="CZ1115" s="369"/>
    </row>
    <row r="1116" s="183" customFormat="true" ht="17.1" customHeight="true" x14ac:dyDescent="0.2">
      <c r="A1116" s="191"/>
      <c r="B1116" s="191"/>
      <c r="C1116" s="189"/>
      <c r="D1116" s="189"/>
      <c r="E1116" s="189"/>
      <c r="F1116" s="189"/>
      <c r="G1116" s="189"/>
      <c r="H1116" s="189"/>
      <c r="I1116" s="189"/>
      <c r="J1116" s="189"/>
      <c r="K1116" s="189"/>
      <c r="L1116" s="189"/>
      <c r="M1116" s="189"/>
      <c r="N1116" s="189"/>
      <c r="O1116" s="189"/>
      <c r="P1116" s="189"/>
      <c r="Q1116" s="189"/>
      <c r="R1116" s="189"/>
      <c r="S1116" s="189"/>
      <c r="T1116" s="189"/>
      <c r="U1116" s="189"/>
      <c r="V1116" s="189"/>
      <c r="W1116" s="189"/>
      <c r="X1116" s="189"/>
      <c r="Y1116" s="189"/>
      <c r="Z1116" s="189"/>
      <c r="AA1116" s="189"/>
      <c r="AB1116" s="189"/>
      <c r="AC1116" s="189"/>
      <c r="AD1116" s="189"/>
      <c r="AE1116" s="189"/>
      <c r="AF1116" s="189"/>
      <c r="AG1116" s="189"/>
      <c r="AH1116" s="189"/>
      <c r="AI1116" s="189"/>
      <c r="AJ1116" s="189"/>
      <c r="AK1116" s="189"/>
      <c r="AL1116" s="189"/>
      <c r="BA1116" s="628"/>
      <c r="BB1116" s="397"/>
      <c r="BC1116" s="628"/>
      <c r="BD1116" s="628"/>
      <c r="BE1116" s="628"/>
      <c r="BF1116" s="628"/>
      <c r="BG1116" s="628"/>
      <c r="BH1116" s="628"/>
      <c r="BI1116" s="628"/>
      <c r="BJ1116" s="628"/>
      <c r="BK1116" s="628"/>
      <c r="BL1116" s="628"/>
      <c r="BM1116" s="628"/>
      <c r="BN1116" s="628"/>
      <c r="BO1116" s="628"/>
      <c r="BP1116" s="628"/>
      <c r="BQ1116" s="628"/>
      <c r="BR1116" s="628"/>
      <c r="BS1116" s="628"/>
      <c r="BT1116" s="628"/>
      <c r="BU1116" s="628"/>
      <c r="BV1116" s="628"/>
      <c r="BW1116" s="628"/>
      <c r="BX1116" s="628"/>
      <c r="BY1116" s="628"/>
      <c r="BZ1116" s="369"/>
      <c r="CA1116" s="369"/>
      <c r="CB1116" s="369"/>
      <c r="CC1116" s="369"/>
      <c r="CD1116" s="369"/>
      <c r="CE1116" s="369"/>
      <c r="CF1116" s="369"/>
      <c r="CG1116" s="369"/>
      <c r="CH1116" s="369"/>
      <c r="CI1116" s="369"/>
      <c r="CJ1116" s="369"/>
      <c r="CK1116" s="369"/>
      <c r="CL1116" s="369"/>
      <c r="CM1116" s="369"/>
      <c r="CN1116" s="369"/>
      <c r="CO1116" s="369"/>
      <c r="CP1116" s="369"/>
      <c r="CQ1116" s="369"/>
      <c r="CR1116" s="369"/>
      <c r="CS1116" s="369"/>
      <c r="CT1116" s="369"/>
      <c r="CU1116" s="369"/>
      <c r="CV1116" s="369"/>
      <c r="CW1116" s="369"/>
      <c r="CX1116" s="369"/>
      <c r="CY1116" s="369"/>
      <c r="CZ1116" s="369"/>
    </row>
    <row r="1117" s="183" customFormat="true" ht="17.1" customHeight="true" x14ac:dyDescent="0.2">
      <c r="A1117" s="191"/>
      <c r="B1117" s="191"/>
      <c r="C1117" s="189"/>
      <c r="D1117" s="189"/>
      <c r="E1117" s="189"/>
      <c r="F1117" s="189"/>
      <c r="G1117" s="189"/>
      <c r="H1117" s="189"/>
      <c r="I1117" s="189"/>
      <c r="J1117" s="189"/>
      <c r="K1117" s="189"/>
      <c r="L1117" s="189"/>
      <c r="M1117" s="189"/>
      <c r="N1117" s="189"/>
      <c r="O1117" s="189"/>
      <c r="P1117" s="189"/>
      <c r="Q1117" s="189"/>
      <c r="R1117" s="189"/>
      <c r="S1117" s="189"/>
      <c r="T1117" s="189"/>
      <c r="U1117" s="189"/>
      <c r="V1117" s="189"/>
      <c r="W1117" s="189"/>
      <c r="X1117" s="189"/>
      <c r="Y1117" s="189"/>
      <c r="Z1117" s="189"/>
      <c r="AA1117" s="189"/>
      <c r="AB1117" s="189"/>
      <c r="AC1117" s="189"/>
      <c r="AD1117" s="189"/>
      <c r="AE1117" s="189"/>
      <c r="AF1117" s="189"/>
      <c r="AG1117" s="189"/>
      <c r="AH1117" s="189"/>
      <c r="AI1117" s="189"/>
      <c r="AJ1117" s="189"/>
      <c r="AK1117" s="189"/>
      <c r="AL1117" s="189"/>
      <c r="BA1117" s="628"/>
      <c r="BB1117" s="397"/>
      <c r="BC1117" s="628"/>
      <c r="BD1117" s="628"/>
      <c r="BE1117" s="628"/>
      <c r="BF1117" s="628"/>
      <c r="BG1117" s="628"/>
      <c r="BH1117" s="628"/>
      <c r="BI1117" s="628"/>
      <c r="BJ1117" s="628"/>
      <c r="BK1117" s="628"/>
      <c r="BL1117" s="628"/>
      <c r="BM1117" s="628"/>
      <c r="BN1117" s="628"/>
      <c r="BO1117" s="628"/>
      <c r="BP1117" s="628"/>
      <c r="BQ1117" s="628"/>
      <c r="BR1117" s="628"/>
      <c r="BS1117" s="628"/>
      <c r="BT1117" s="628"/>
      <c r="BU1117" s="628"/>
      <c r="BV1117" s="628"/>
      <c r="BW1117" s="628"/>
      <c r="BX1117" s="628"/>
      <c r="BY1117" s="628"/>
      <c r="BZ1117" s="369"/>
      <c r="CA1117" s="369"/>
      <c r="CB1117" s="369"/>
      <c r="CC1117" s="369"/>
      <c r="CD1117" s="369"/>
      <c r="CE1117" s="369"/>
      <c r="CF1117" s="369"/>
      <c r="CG1117" s="369"/>
      <c r="CH1117" s="369"/>
      <c r="CI1117" s="369"/>
      <c r="CJ1117" s="369"/>
      <c r="CK1117" s="369"/>
      <c r="CL1117" s="369"/>
      <c r="CM1117" s="369"/>
      <c r="CN1117" s="369"/>
      <c r="CO1117" s="369"/>
      <c r="CP1117" s="369"/>
      <c r="CQ1117" s="369"/>
      <c r="CR1117" s="369"/>
      <c r="CS1117" s="369"/>
      <c r="CT1117" s="369"/>
      <c r="CU1117" s="369"/>
      <c r="CV1117" s="369"/>
      <c r="CW1117" s="369"/>
      <c r="CX1117" s="369"/>
      <c r="CY1117" s="369"/>
      <c r="CZ1117" s="369"/>
    </row>
    <row r="1118" s="369" customFormat="true" ht="15" customHeight="true" x14ac:dyDescent="0.2">
      <c r="BA1118" s="628"/>
      <c r="BB1118" s="397"/>
      <c r="BC1118" s="628"/>
      <c r="BD1118" s="628"/>
      <c r="BE1118" s="628"/>
      <c r="BF1118" s="628"/>
      <c r="BG1118" s="628"/>
      <c r="BH1118" s="628"/>
      <c r="BI1118" s="628"/>
      <c r="BJ1118" s="628"/>
      <c r="BK1118" s="628"/>
      <c r="BL1118" s="628"/>
      <c r="BM1118" s="628"/>
      <c r="BN1118" s="628"/>
      <c r="BO1118" s="628"/>
      <c r="BP1118" s="628"/>
      <c r="BQ1118" s="628"/>
      <c r="BR1118" s="628"/>
      <c r="BS1118" s="628"/>
      <c r="BT1118" s="628"/>
      <c r="BU1118" s="628"/>
      <c r="BV1118" s="628"/>
      <c r="BW1118" s="628"/>
      <c r="BX1118" s="628"/>
      <c r="BY1118" s="628"/>
    </row>
    <row r="1119" s="369" customFormat="true" ht="15" customHeight="true" x14ac:dyDescent="0.2">
      <c r="BA1119" s="628"/>
      <c r="BB1119" s="397"/>
      <c r="BC1119" s="628"/>
      <c r="BD1119" s="628"/>
      <c r="BE1119" s="628"/>
      <c r="BF1119" s="628"/>
      <c r="BG1119" s="628"/>
      <c r="BH1119" s="628"/>
      <c r="BI1119" s="628"/>
      <c r="BJ1119" s="628"/>
      <c r="BK1119" s="628"/>
      <c r="BL1119" s="628"/>
      <c r="BM1119" s="628"/>
      <c r="BN1119" s="628"/>
      <c r="BO1119" s="628"/>
      <c r="BP1119" s="628"/>
      <c r="BQ1119" s="628"/>
      <c r="BR1119" s="628"/>
      <c r="BS1119" s="628"/>
      <c r="BT1119" s="628"/>
      <c r="BU1119" s="628"/>
      <c r="BV1119" s="628"/>
      <c r="BW1119" s="628"/>
      <c r="BX1119" s="628"/>
      <c r="BY1119" s="628"/>
    </row>
    <row r="1120" s="369" customFormat="true" ht="15" customHeight="true" x14ac:dyDescent="0.2">
      <c r="BA1120" s="628"/>
      <c r="BB1120" s="397"/>
      <c r="BC1120" s="628"/>
      <c r="BD1120" s="628"/>
      <c r="BE1120" s="628"/>
      <c r="BF1120" s="628"/>
      <c r="BG1120" s="628"/>
      <c r="BH1120" s="628"/>
      <c r="BI1120" s="628"/>
      <c r="BJ1120" s="628"/>
      <c r="BK1120" s="628"/>
      <c r="BL1120" s="628"/>
      <c r="BM1120" s="628"/>
      <c r="BN1120" s="628"/>
      <c r="BO1120" s="628"/>
      <c r="BP1120" s="628"/>
      <c r="BQ1120" s="628"/>
      <c r="BR1120" s="628"/>
      <c r="BS1120" s="628"/>
      <c r="BT1120" s="628"/>
      <c r="BU1120" s="628"/>
      <c r="BV1120" s="628"/>
      <c r="BW1120" s="628"/>
      <c r="BX1120" s="628"/>
      <c r="BY1120" s="628"/>
    </row>
    <row r="1121" s="369" customFormat="true" ht="15" customHeight="true" x14ac:dyDescent="0.2">
      <c r="BA1121" s="628"/>
      <c r="BB1121" s="397"/>
      <c r="BC1121" s="628"/>
      <c r="BD1121" s="628"/>
      <c r="BE1121" s="628"/>
      <c r="BF1121" s="628"/>
      <c r="BG1121" s="628"/>
      <c r="BH1121" s="628"/>
      <c r="BI1121" s="628"/>
      <c r="BJ1121" s="628"/>
      <c r="BK1121" s="628"/>
      <c r="BL1121" s="628"/>
      <c r="BM1121" s="628"/>
      <c r="BN1121" s="628"/>
      <c r="BO1121" s="628"/>
      <c r="BP1121" s="628"/>
      <c r="BQ1121" s="628"/>
      <c r="BR1121" s="628"/>
      <c r="BS1121" s="628"/>
      <c r="BT1121" s="628"/>
      <c r="BU1121" s="628"/>
      <c r="BV1121" s="628"/>
      <c r="BW1121" s="628"/>
      <c r="BX1121" s="628"/>
      <c r="BY1121" s="628"/>
    </row>
    <row r="1122" s="369" customFormat="true" ht="15" customHeight="true" x14ac:dyDescent="0.2">
      <c r="BA1122" s="628"/>
      <c r="BB1122" s="397"/>
      <c r="BC1122" s="628"/>
      <c r="BD1122" s="628"/>
      <c r="BE1122" s="628"/>
      <c r="BF1122" s="628"/>
      <c r="BG1122" s="628"/>
      <c r="BH1122" s="628"/>
      <c r="BI1122" s="628"/>
      <c r="BJ1122" s="628"/>
      <c r="BK1122" s="628"/>
      <c r="BL1122" s="628"/>
      <c r="BM1122" s="628"/>
      <c r="BN1122" s="628"/>
      <c r="BO1122" s="628"/>
      <c r="BP1122" s="628"/>
      <c r="BQ1122" s="628"/>
      <c r="BR1122" s="628"/>
      <c r="BS1122" s="628"/>
      <c r="BT1122" s="628"/>
      <c r="BU1122" s="628"/>
      <c r="BV1122" s="628"/>
      <c r="BW1122" s="628"/>
      <c r="BX1122" s="628"/>
      <c r="BY1122" s="628"/>
    </row>
    <row r="1123" s="369" customFormat="true" ht="15" customHeight="true" x14ac:dyDescent="0.2">
      <c r="BA1123" s="628"/>
      <c r="BB1123" s="397"/>
      <c r="BC1123" s="628"/>
      <c r="BD1123" s="628"/>
      <c r="BE1123" s="628"/>
      <c r="BF1123" s="628"/>
      <c r="BG1123" s="628"/>
      <c r="BH1123" s="628"/>
      <c r="BI1123" s="628"/>
      <c r="BJ1123" s="628"/>
      <c r="BK1123" s="628"/>
      <c r="BL1123" s="628"/>
      <c r="BM1123" s="628"/>
      <c r="BN1123" s="628"/>
      <c r="BO1123" s="628"/>
      <c r="BP1123" s="628"/>
      <c r="BQ1123" s="628"/>
      <c r="BR1123" s="628"/>
      <c r="BS1123" s="628"/>
      <c r="BT1123" s="628"/>
      <c r="BU1123" s="628"/>
      <c r="BV1123" s="628"/>
      <c r="BW1123" s="628"/>
      <c r="BX1123" s="628"/>
      <c r="BY1123" s="628"/>
    </row>
    <row r="1124" s="369" customFormat="true" ht="15" customHeight="true" x14ac:dyDescent="0.2">
      <c r="BA1124" s="628"/>
      <c r="BB1124" s="397"/>
      <c r="BC1124" s="628"/>
      <c r="BD1124" s="628"/>
      <c r="BE1124" s="628"/>
      <c r="BF1124" s="628"/>
      <c r="BG1124" s="628"/>
      <c r="BH1124" s="628"/>
      <c r="BI1124" s="628"/>
      <c r="BJ1124" s="628"/>
      <c r="BK1124" s="628"/>
      <c r="BL1124" s="628"/>
      <c r="BM1124" s="628"/>
      <c r="BN1124" s="628"/>
      <c r="BO1124" s="628"/>
      <c r="BP1124" s="628"/>
      <c r="BQ1124" s="628"/>
      <c r="BR1124" s="628"/>
      <c r="BS1124" s="628"/>
      <c r="BT1124" s="628"/>
      <c r="BU1124" s="628"/>
      <c r="BV1124" s="628"/>
      <c r="BW1124" s="628"/>
      <c r="BX1124" s="628"/>
      <c r="BY1124" s="628"/>
    </row>
    <row r="1125" s="369" customFormat="true" ht="15" customHeight="true" x14ac:dyDescent="0.2">
      <c r="BA1125" s="628"/>
      <c r="BB1125" s="397"/>
      <c r="BC1125" s="628"/>
      <c r="BD1125" s="628"/>
      <c r="BE1125" s="628"/>
      <c r="BF1125" s="628"/>
      <c r="BG1125" s="628"/>
      <c r="BH1125" s="628"/>
      <c r="BI1125" s="628"/>
      <c r="BJ1125" s="628"/>
      <c r="BK1125" s="628"/>
      <c r="BL1125" s="628"/>
      <c r="BM1125" s="628"/>
      <c r="BN1125" s="628"/>
      <c r="BO1125" s="628"/>
      <c r="BP1125" s="628"/>
      <c r="BQ1125" s="628"/>
      <c r="BR1125" s="628"/>
      <c r="BS1125" s="628"/>
      <c r="BT1125" s="628"/>
      <c r="BU1125" s="628"/>
      <c r="BV1125" s="628"/>
      <c r="BW1125" s="628"/>
      <c r="BX1125" s="628"/>
      <c r="BY1125" s="628"/>
    </row>
    <row r="1126" s="369" customFormat="true" ht="15" customHeight="true" x14ac:dyDescent="0.2">
      <c r="BA1126" s="628"/>
      <c r="BB1126" s="397"/>
      <c r="BC1126" s="628"/>
      <c r="BD1126" s="628"/>
      <c r="BE1126" s="628"/>
      <c r="BF1126" s="628"/>
      <c r="BG1126" s="628"/>
      <c r="BH1126" s="628"/>
      <c r="BI1126" s="628"/>
      <c r="BJ1126" s="628"/>
      <c r="BK1126" s="628"/>
      <c r="BL1126" s="628"/>
      <c r="BM1126" s="628"/>
      <c r="BN1126" s="628"/>
      <c r="BO1126" s="628"/>
      <c r="BP1126" s="628"/>
      <c r="BQ1126" s="628"/>
      <c r="BR1126" s="628"/>
      <c r="BS1126" s="628"/>
      <c r="BT1126" s="628"/>
      <c r="BU1126" s="628"/>
      <c r="BV1126" s="628"/>
      <c r="BW1126" s="628"/>
      <c r="BX1126" s="628"/>
      <c r="BY1126" s="628"/>
    </row>
    <row r="1127" s="369" customFormat="true" ht="15" customHeight="true" x14ac:dyDescent="0.2">
      <c r="BA1127" s="628"/>
      <c r="BB1127" s="397"/>
      <c r="BC1127" s="628"/>
      <c r="BD1127" s="628"/>
      <c r="BE1127" s="628"/>
      <c r="BF1127" s="628"/>
      <c r="BG1127" s="628"/>
      <c r="BH1127" s="628"/>
      <c r="BI1127" s="628"/>
      <c r="BJ1127" s="628"/>
      <c r="BK1127" s="628"/>
      <c r="BL1127" s="628"/>
      <c r="BM1127" s="628"/>
      <c r="BN1127" s="628"/>
      <c r="BO1127" s="628"/>
      <c r="BP1127" s="628"/>
      <c r="BQ1127" s="628"/>
      <c r="BR1127" s="628"/>
      <c r="BS1127" s="628"/>
      <c r="BT1127" s="628"/>
      <c r="BU1127" s="628"/>
      <c r="BV1127" s="628"/>
      <c r="BW1127" s="628"/>
      <c r="BX1127" s="628"/>
      <c r="BY1127" s="628"/>
    </row>
    <row r="1128" s="369" customFormat="true" ht="15" customHeight="true" x14ac:dyDescent="0.2">
      <c r="BA1128" s="628"/>
      <c r="BB1128" s="397"/>
      <c r="BC1128" s="628"/>
      <c r="BD1128" s="628"/>
      <c r="BE1128" s="628"/>
      <c r="BF1128" s="628"/>
      <c r="BG1128" s="628"/>
      <c r="BH1128" s="628"/>
      <c r="BI1128" s="628"/>
      <c r="BJ1128" s="628"/>
      <c r="BK1128" s="628"/>
      <c r="BL1128" s="628"/>
      <c r="BM1128" s="628"/>
      <c r="BN1128" s="628"/>
      <c r="BO1128" s="628"/>
      <c r="BP1128" s="628"/>
      <c r="BQ1128" s="628"/>
      <c r="BR1128" s="628"/>
      <c r="BS1128" s="628"/>
      <c r="BT1128" s="628"/>
      <c r="BU1128" s="628"/>
      <c r="BV1128" s="628"/>
      <c r="BW1128" s="628"/>
      <c r="BX1128" s="628"/>
      <c r="BY1128" s="628"/>
    </row>
    <row r="1129" s="369" customFormat="true" ht="15" customHeight="true" x14ac:dyDescent="0.2">
      <c r="BA1129" s="628"/>
      <c r="BB1129" s="397"/>
      <c r="BC1129" s="628"/>
      <c r="BD1129" s="628"/>
      <c r="BE1129" s="628"/>
      <c r="BF1129" s="628"/>
      <c r="BG1129" s="628"/>
      <c r="BH1129" s="628"/>
      <c r="BI1129" s="628"/>
      <c r="BJ1129" s="628"/>
      <c r="BK1129" s="628"/>
      <c r="BL1129" s="628"/>
      <c r="BM1129" s="628"/>
      <c r="BN1129" s="628"/>
      <c r="BO1129" s="628"/>
      <c r="BP1129" s="628"/>
      <c r="BQ1129" s="628"/>
      <c r="BR1129" s="628"/>
      <c r="BS1129" s="628"/>
      <c r="BT1129" s="628"/>
      <c r="BU1129" s="628"/>
      <c r="BV1129" s="628"/>
      <c r="BW1129" s="628"/>
      <c r="BX1129" s="628"/>
      <c r="BY1129" s="628"/>
    </row>
    <row r="1130" s="369" customFormat="true" ht="15" customHeight="true" x14ac:dyDescent="0.2">
      <c r="BA1130" s="628"/>
      <c r="BB1130" s="397"/>
      <c r="BC1130" s="628"/>
      <c r="BD1130" s="628"/>
      <c r="BE1130" s="628"/>
      <c r="BF1130" s="628"/>
      <c r="BG1130" s="628"/>
      <c r="BH1130" s="628"/>
      <c r="BI1130" s="628"/>
      <c r="BJ1130" s="628"/>
      <c r="BK1130" s="628"/>
      <c r="BL1130" s="628"/>
      <c r="BM1130" s="628"/>
      <c r="BN1130" s="628"/>
      <c r="BO1130" s="628"/>
      <c r="BP1130" s="628"/>
      <c r="BQ1130" s="628"/>
      <c r="BR1130" s="628"/>
      <c r="BS1130" s="628"/>
      <c r="BT1130" s="628"/>
      <c r="BU1130" s="628"/>
      <c r="BV1130" s="628"/>
      <c r="BW1130" s="628"/>
      <c r="BX1130" s="628"/>
      <c r="BY1130" s="628"/>
    </row>
    <row r="1131" s="369" customFormat="true" ht="15" customHeight="true" x14ac:dyDescent="0.2">
      <c r="BA1131" s="628"/>
      <c r="BB1131" s="397"/>
      <c r="BC1131" s="628"/>
      <c r="BD1131" s="628"/>
      <c r="BE1131" s="628"/>
      <c r="BF1131" s="628"/>
      <c r="BG1131" s="628"/>
      <c r="BH1131" s="628"/>
      <c r="BI1131" s="628"/>
      <c r="BJ1131" s="628"/>
      <c r="BK1131" s="628"/>
      <c r="BL1131" s="628"/>
      <c r="BM1131" s="628"/>
      <c r="BN1131" s="628"/>
      <c r="BO1131" s="628"/>
      <c r="BP1131" s="628"/>
      <c r="BQ1131" s="628"/>
      <c r="BR1131" s="628"/>
      <c r="BS1131" s="628"/>
      <c r="BT1131" s="628"/>
      <c r="BU1131" s="628"/>
      <c r="BV1131" s="628"/>
      <c r="BW1131" s="628"/>
      <c r="BX1131" s="628"/>
      <c r="BY1131" s="628"/>
    </row>
    <row r="1132" s="369" customFormat="true" ht="15" customHeight="true" x14ac:dyDescent="0.2">
      <c r="BA1132" s="628"/>
      <c r="BB1132" s="397"/>
      <c r="BC1132" s="628"/>
      <c r="BD1132" s="628"/>
      <c r="BE1132" s="628"/>
      <c r="BF1132" s="628"/>
      <c r="BG1132" s="628"/>
      <c r="BH1132" s="628"/>
      <c r="BI1132" s="628"/>
      <c r="BJ1132" s="628"/>
      <c r="BK1132" s="628"/>
      <c r="BL1132" s="628"/>
      <c r="BM1132" s="628"/>
      <c r="BN1132" s="628"/>
      <c r="BO1132" s="628"/>
      <c r="BP1132" s="628"/>
      <c r="BQ1132" s="628"/>
      <c r="BR1132" s="628"/>
      <c r="BS1132" s="628"/>
      <c r="BT1132" s="628"/>
      <c r="BU1132" s="628"/>
      <c r="BV1132" s="628"/>
      <c r="BW1132" s="628"/>
      <c r="BX1132" s="628"/>
      <c r="BY1132" s="628"/>
    </row>
    <row r="1133" s="369" customFormat="true" ht="15" customHeight="true" x14ac:dyDescent="0.2">
      <c r="BA1133" s="628"/>
      <c r="BB1133" s="397"/>
      <c r="BC1133" s="628"/>
      <c r="BD1133" s="628"/>
      <c r="BE1133" s="628"/>
      <c r="BF1133" s="628"/>
      <c r="BG1133" s="628"/>
      <c r="BH1133" s="628"/>
      <c r="BI1133" s="628"/>
      <c r="BJ1133" s="628"/>
      <c r="BK1133" s="628"/>
      <c r="BL1133" s="628"/>
      <c r="BM1133" s="628"/>
      <c r="BN1133" s="628"/>
      <c r="BO1133" s="628"/>
      <c r="BP1133" s="628"/>
      <c r="BQ1133" s="628"/>
      <c r="BR1133" s="628"/>
      <c r="BS1133" s="628"/>
      <c r="BT1133" s="628"/>
      <c r="BU1133" s="628"/>
      <c r="BV1133" s="628"/>
      <c r="BW1133" s="628"/>
      <c r="BX1133" s="628"/>
      <c r="BY1133" s="628"/>
    </row>
    <row r="1134" s="369" customFormat="true" ht="15" customHeight="true" x14ac:dyDescent="0.2">
      <c r="BA1134" s="628"/>
      <c r="BB1134" s="397"/>
      <c r="BC1134" s="628"/>
      <c r="BD1134" s="628"/>
      <c r="BE1134" s="628"/>
      <c r="BF1134" s="628"/>
      <c r="BG1134" s="628"/>
      <c r="BH1134" s="628"/>
      <c r="BI1134" s="628"/>
      <c r="BJ1134" s="628"/>
      <c r="BK1134" s="628"/>
      <c r="BL1134" s="628"/>
      <c r="BM1134" s="628"/>
      <c r="BN1134" s="628"/>
      <c r="BO1134" s="628"/>
      <c r="BP1134" s="628"/>
      <c r="BQ1134" s="628"/>
      <c r="BR1134" s="628"/>
      <c r="BS1134" s="628"/>
      <c r="BT1134" s="628"/>
      <c r="BU1134" s="628"/>
      <c r="BV1134" s="628"/>
      <c r="BW1134" s="628"/>
      <c r="BX1134" s="628"/>
      <c r="BY1134" s="628"/>
    </row>
    <row r="1135" s="369" customFormat="true" ht="15" customHeight="true" x14ac:dyDescent="0.2">
      <c r="BA1135" s="628"/>
      <c r="BB1135" s="397"/>
      <c r="BC1135" s="628"/>
      <c r="BD1135" s="628"/>
      <c r="BE1135" s="628"/>
      <c r="BF1135" s="628"/>
      <c r="BG1135" s="628"/>
      <c r="BH1135" s="628"/>
      <c r="BI1135" s="628"/>
      <c r="BJ1135" s="628"/>
      <c r="BK1135" s="628"/>
      <c r="BL1135" s="628"/>
      <c r="BM1135" s="628"/>
      <c r="BN1135" s="628"/>
      <c r="BO1135" s="628"/>
      <c r="BP1135" s="628"/>
      <c r="BQ1135" s="628"/>
      <c r="BR1135" s="628"/>
      <c r="BS1135" s="628"/>
      <c r="BT1135" s="628"/>
      <c r="BU1135" s="628"/>
      <c r="BV1135" s="628"/>
      <c r="BW1135" s="628"/>
      <c r="BX1135" s="628"/>
      <c r="BY1135" s="628"/>
    </row>
    <row r="1136" s="369" customFormat="true" ht="15" customHeight="true" x14ac:dyDescent="0.2">
      <c r="BA1136" s="628"/>
      <c r="BB1136" s="397"/>
      <c r="BC1136" s="628"/>
      <c r="BD1136" s="628"/>
      <c r="BE1136" s="628"/>
      <c r="BF1136" s="628"/>
      <c r="BG1136" s="628"/>
      <c r="BH1136" s="628"/>
      <c r="BI1136" s="628"/>
      <c r="BJ1136" s="628"/>
      <c r="BK1136" s="628"/>
      <c r="BL1136" s="628"/>
      <c r="BM1136" s="628"/>
      <c r="BN1136" s="628"/>
      <c r="BO1136" s="628"/>
      <c r="BP1136" s="628"/>
      <c r="BQ1136" s="628"/>
      <c r="BR1136" s="628"/>
      <c r="BS1136" s="628"/>
      <c r="BT1136" s="628"/>
      <c r="BU1136" s="628"/>
      <c r="BV1136" s="628"/>
      <c r="BW1136" s="628"/>
      <c r="BX1136" s="628"/>
      <c r="BY1136" s="628"/>
    </row>
    <row r="1137" s="369" customFormat="true" ht="15" customHeight="true" x14ac:dyDescent="0.2">
      <c r="BA1137" s="628"/>
      <c r="BB1137" s="397"/>
      <c r="BC1137" s="628"/>
      <c r="BD1137" s="628"/>
      <c r="BE1137" s="628"/>
      <c r="BF1137" s="628"/>
      <c r="BG1137" s="628"/>
      <c r="BH1137" s="628"/>
      <c r="BI1137" s="628"/>
      <c r="BJ1137" s="628"/>
      <c r="BK1137" s="628"/>
      <c r="BL1137" s="628"/>
      <c r="BM1137" s="628"/>
      <c r="BN1137" s="628"/>
      <c r="BO1137" s="628"/>
      <c r="BP1137" s="628"/>
      <c r="BQ1137" s="628"/>
      <c r="BR1137" s="628"/>
      <c r="BS1137" s="628"/>
      <c r="BT1137" s="628"/>
      <c r="BU1137" s="628"/>
      <c r="BV1137" s="628"/>
      <c r="BW1137" s="628"/>
      <c r="BX1137" s="628"/>
      <c r="BY1137" s="628"/>
    </row>
    <row r="1138" s="369" customFormat="true" ht="15" customHeight="true" x14ac:dyDescent="0.2">
      <c r="BA1138" s="628"/>
      <c r="BB1138" s="397"/>
      <c r="BC1138" s="628"/>
      <c r="BD1138" s="628"/>
      <c r="BE1138" s="628"/>
      <c r="BF1138" s="628"/>
      <c r="BG1138" s="628"/>
      <c r="BH1138" s="628"/>
      <c r="BI1138" s="628"/>
      <c r="BJ1138" s="628"/>
      <c r="BK1138" s="628"/>
      <c r="BL1138" s="628"/>
      <c r="BM1138" s="628"/>
      <c r="BN1138" s="628"/>
      <c r="BO1138" s="628"/>
      <c r="BP1138" s="628"/>
      <c r="BQ1138" s="628"/>
      <c r="BR1138" s="628"/>
      <c r="BS1138" s="628"/>
      <c r="BT1138" s="628"/>
      <c r="BU1138" s="628"/>
      <c r="BV1138" s="628"/>
      <c r="BW1138" s="628"/>
      <c r="BX1138" s="628"/>
      <c r="BY1138" s="628"/>
    </row>
    <row r="1139" s="369" customFormat="true" ht="15" customHeight="true" x14ac:dyDescent="0.2">
      <c r="BA1139" s="628"/>
      <c r="BB1139" s="397"/>
      <c r="BC1139" s="628"/>
      <c r="BD1139" s="628"/>
      <c r="BE1139" s="628"/>
      <c r="BF1139" s="628"/>
      <c r="BG1139" s="628"/>
      <c r="BH1139" s="628"/>
      <c r="BI1139" s="628"/>
      <c r="BJ1139" s="628"/>
      <c r="BK1139" s="628"/>
      <c r="BL1139" s="628"/>
      <c r="BM1139" s="628"/>
      <c r="BN1139" s="628"/>
      <c r="BO1139" s="628"/>
      <c r="BP1139" s="628"/>
      <c r="BQ1139" s="628"/>
      <c r="BR1139" s="628"/>
      <c r="BS1139" s="628"/>
      <c r="BT1139" s="628"/>
      <c r="BU1139" s="628"/>
      <c r="BV1139" s="628"/>
      <c r="BW1139" s="628"/>
      <c r="BX1139" s="628"/>
      <c r="BY1139" s="628"/>
    </row>
    <row r="1140" s="369" customFormat="true" ht="15" customHeight="true" x14ac:dyDescent="0.2">
      <c r="BA1140" s="628"/>
      <c r="BB1140" s="397"/>
      <c r="BC1140" s="628"/>
      <c r="BD1140" s="628"/>
      <c r="BE1140" s="628"/>
      <c r="BF1140" s="628"/>
      <c r="BG1140" s="628"/>
      <c r="BH1140" s="628"/>
      <c r="BI1140" s="628"/>
      <c r="BJ1140" s="628"/>
      <c r="BK1140" s="628"/>
      <c r="BL1140" s="628"/>
      <c r="BM1140" s="628"/>
      <c r="BN1140" s="628"/>
      <c r="BO1140" s="628"/>
      <c r="BP1140" s="628"/>
      <c r="BQ1140" s="628"/>
      <c r="BR1140" s="628"/>
      <c r="BS1140" s="628"/>
      <c r="BT1140" s="628"/>
      <c r="BU1140" s="628"/>
      <c r="BV1140" s="628"/>
      <c r="BW1140" s="628"/>
      <c r="BX1140" s="628"/>
      <c r="BY1140" s="628"/>
    </row>
    <row r="1141" s="369" customFormat="true" ht="15" customHeight="true" x14ac:dyDescent="0.2">
      <c r="BA1141" s="628"/>
      <c r="BB1141" s="397"/>
      <c r="BC1141" s="628"/>
      <c r="BD1141" s="628"/>
      <c r="BE1141" s="628"/>
      <c r="BF1141" s="628"/>
      <c r="BG1141" s="628"/>
      <c r="BH1141" s="628"/>
      <c r="BI1141" s="628"/>
      <c r="BJ1141" s="628"/>
      <c r="BK1141" s="628"/>
      <c r="BL1141" s="628"/>
      <c r="BM1141" s="628"/>
      <c r="BN1141" s="628"/>
      <c r="BO1141" s="628"/>
      <c r="BP1141" s="628"/>
      <c r="BQ1141" s="628"/>
      <c r="BR1141" s="628"/>
      <c r="BS1141" s="628"/>
      <c r="BT1141" s="628"/>
      <c r="BU1141" s="628"/>
      <c r="BV1141" s="628"/>
      <c r="BW1141" s="628"/>
      <c r="BX1141" s="628"/>
      <c r="BY1141" s="628"/>
    </row>
    <row r="1142" s="369" customFormat="true" ht="15" customHeight="true" x14ac:dyDescent="0.2">
      <c r="BA1142" s="628"/>
      <c r="BB1142" s="397"/>
      <c r="BC1142" s="628"/>
      <c r="BD1142" s="628"/>
      <c r="BE1142" s="628"/>
      <c r="BF1142" s="628"/>
      <c r="BG1142" s="628"/>
      <c r="BH1142" s="628"/>
      <c r="BI1142" s="628"/>
      <c r="BJ1142" s="628"/>
      <c r="BK1142" s="628"/>
      <c r="BL1142" s="628"/>
      <c r="BM1142" s="628"/>
      <c r="BN1142" s="628"/>
      <c r="BO1142" s="628"/>
      <c r="BP1142" s="628"/>
      <c r="BQ1142" s="628"/>
      <c r="BR1142" s="628"/>
      <c r="BS1142" s="628"/>
      <c r="BT1142" s="628"/>
      <c r="BU1142" s="628"/>
      <c r="BV1142" s="628"/>
      <c r="BW1142" s="628"/>
      <c r="BX1142" s="628"/>
      <c r="BY1142" s="628"/>
    </row>
    <row r="1143" s="369" customFormat="true" ht="15" customHeight="true" x14ac:dyDescent="0.2">
      <c r="BA1143" s="628"/>
      <c r="BB1143" s="397"/>
      <c r="BC1143" s="628"/>
      <c r="BD1143" s="628"/>
      <c r="BE1143" s="628"/>
      <c r="BF1143" s="628"/>
      <c r="BG1143" s="628"/>
      <c r="BH1143" s="628"/>
      <c r="BI1143" s="628"/>
      <c r="BJ1143" s="628"/>
      <c r="BK1143" s="628"/>
      <c r="BL1143" s="628"/>
      <c r="BM1143" s="628"/>
      <c r="BN1143" s="628"/>
      <c r="BO1143" s="628"/>
      <c r="BP1143" s="628"/>
      <c r="BQ1143" s="628"/>
      <c r="BR1143" s="628"/>
      <c r="BS1143" s="628"/>
      <c r="BT1143" s="628"/>
      <c r="BU1143" s="628"/>
      <c r="BV1143" s="628"/>
      <c r="BW1143" s="628"/>
      <c r="BX1143" s="628"/>
      <c r="BY1143" s="628"/>
    </row>
    <row r="1144" s="369" customFormat="true" ht="15" customHeight="true" x14ac:dyDescent="0.2">
      <c r="BA1144" s="628"/>
      <c r="BB1144" s="397"/>
      <c r="BC1144" s="628"/>
      <c r="BD1144" s="628"/>
      <c r="BE1144" s="628"/>
      <c r="BF1144" s="628"/>
      <c r="BG1144" s="628"/>
      <c r="BH1144" s="628"/>
      <c r="BI1144" s="628"/>
      <c r="BJ1144" s="628"/>
      <c r="BK1144" s="628"/>
      <c r="BL1144" s="628"/>
      <c r="BM1144" s="628"/>
      <c r="BN1144" s="628"/>
      <c r="BO1144" s="628"/>
      <c r="BP1144" s="628"/>
      <c r="BQ1144" s="628"/>
      <c r="BR1144" s="628"/>
      <c r="BS1144" s="628"/>
      <c r="BT1144" s="628"/>
      <c r="BU1144" s="628"/>
      <c r="BV1144" s="628"/>
      <c r="BW1144" s="628"/>
      <c r="BX1144" s="628"/>
      <c r="BY1144" s="628"/>
    </row>
    <row r="1145" s="369" customFormat="true" ht="15" customHeight="true" x14ac:dyDescent="0.2">
      <c r="BA1145" s="628"/>
      <c r="BB1145" s="397"/>
      <c r="BC1145" s="628"/>
      <c r="BD1145" s="628"/>
      <c r="BE1145" s="628"/>
      <c r="BF1145" s="628"/>
      <c r="BG1145" s="628"/>
      <c r="BH1145" s="628"/>
      <c r="BI1145" s="628"/>
      <c r="BJ1145" s="628"/>
      <c r="BK1145" s="628"/>
      <c r="BL1145" s="628"/>
      <c r="BM1145" s="628"/>
      <c r="BN1145" s="628"/>
      <c r="BO1145" s="628"/>
      <c r="BP1145" s="628"/>
      <c r="BQ1145" s="628"/>
      <c r="BR1145" s="628"/>
      <c r="BS1145" s="628"/>
      <c r="BT1145" s="628"/>
      <c r="BU1145" s="628"/>
      <c r="BV1145" s="628"/>
      <c r="BW1145" s="628"/>
      <c r="BX1145" s="628"/>
      <c r="BY1145" s="628"/>
    </row>
    <row r="1146" s="369" customFormat="true" ht="15" customHeight="true" x14ac:dyDescent="0.2">
      <c r="BA1146" s="628"/>
      <c r="BB1146" s="397"/>
      <c r="BC1146" s="628"/>
      <c r="BD1146" s="628"/>
      <c r="BE1146" s="628"/>
      <c r="BF1146" s="628"/>
      <c r="BG1146" s="628"/>
      <c r="BH1146" s="628"/>
      <c r="BI1146" s="628"/>
      <c r="BJ1146" s="628"/>
      <c r="BK1146" s="628"/>
      <c r="BL1146" s="628"/>
      <c r="BM1146" s="628"/>
      <c r="BN1146" s="628"/>
      <c r="BO1146" s="628"/>
      <c r="BP1146" s="628"/>
      <c r="BQ1146" s="628"/>
      <c r="BR1146" s="628"/>
      <c r="BS1146" s="628"/>
      <c r="BT1146" s="628"/>
      <c r="BU1146" s="628"/>
      <c r="BV1146" s="628"/>
      <c r="BW1146" s="628"/>
      <c r="BX1146" s="628"/>
      <c r="BY1146" s="628"/>
    </row>
    <row r="1147" s="369" customFormat="true" ht="15" customHeight="true" x14ac:dyDescent="0.2">
      <c r="BA1147" s="628"/>
      <c r="BB1147" s="397"/>
      <c r="BC1147" s="628"/>
      <c r="BD1147" s="628"/>
      <c r="BE1147" s="628"/>
      <c r="BF1147" s="628"/>
      <c r="BG1147" s="628"/>
      <c r="BH1147" s="628"/>
      <c r="BI1147" s="628"/>
      <c r="BJ1147" s="628"/>
      <c r="BK1147" s="628"/>
      <c r="BL1147" s="628"/>
      <c r="BM1147" s="628"/>
      <c r="BN1147" s="628"/>
      <c r="BO1147" s="628"/>
      <c r="BP1147" s="628"/>
      <c r="BQ1147" s="628"/>
      <c r="BR1147" s="628"/>
      <c r="BS1147" s="628"/>
      <c r="BT1147" s="628"/>
      <c r="BU1147" s="628"/>
      <c r="BV1147" s="628"/>
      <c r="BW1147" s="628"/>
      <c r="BX1147" s="628"/>
      <c r="BY1147" s="628"/>
    </row>
    <row r="1148" s="369" customFormat="true" ht="15" customHeight="true" x14ac:dyDescent="0.2">
      <c r="BA1148" s="628"/>
      <c r="BB1148" s="397"/>
      <c r="BC1148" s="628"/>
      <c r="BD1148" s="628"/>
      <c r="BE1148" s="628"/>
      <c r="BF1148" s="628"/>
      <c r="BG1148" s="628"/>
      <c r="BH1148" s="628"/>
      <c r="BI1148" s="628"/>
      <c r="BJ1148" s="628"/>
      <c r="BK1148" s="628"/>
      <c r="BL1148" s="628"/>
      <c r="BM1148" s="628"/>
      <c r="BN1148" s="628"/>
      <c r="BO1148" s="628"/>
      <c r="BP1148" s="628"/>
      <c r="BQ1148" s="628"/>
      <c r="BR1148" s="628"/>
      <c r="BS1148" s="628"/>
      <c r="BT1148" s="628"/>
      <c r="BU1148" s="628"/>
      <c r="BV1148" s="628"/>
      <c r="BW1148" s="628"/>
      <c r="BX1148" s="628"/>
      <c r="BY1148" s="628"/>
    </row>
    <row r="1149" s="369" customFormat="true" ht="15" customHeight="true" x14ac:dyDescent="0.2">
      <c r="BA1149" s="628"/>
      <c r="BB1149" s="397"/>
      <c r="BC1149" s="628"/>
      <c r="BD1149" s="628"/>
      <c r="BE1149" s="628"/>
      <c r="BF1149" s="628"/>
      <c r="BG1149" s="628"/>
      <c r="BH1149" s="628"/>
      <c r="BI1149" s="628"/>
      <c r="BJ1149" s="628"/>
      <c r="BK1149" s="628"/>
      <c r="BL1149" s="628"/>
      <c r="BM1149" s="628"/>
      <c r="BN1149" s="628"/>
      <c r="BO1149" s="628"/>
      <c r="BP1149" s="628"/>
      <c r="BQ1149" s="628"/>
      <c r="BR1149" s="628"/>
      <c r="BS1149" s="628"/>
      <c r="BT1149" s="628"/>
      <c r="BU1149" s="628"/>
      <c r="BV1149" s="628"/>
      <c r="BW1149" s="628"/>
      <c r="BX1149" s="628"/>
      <c r="BY1149" s="628"/>
    </row>
    <row r="1150" s="369" customFormat="true" ht="15" customHeight="true" x14ac:dyDescent="0.2">
      <c r="BA1150" s="628"/>
      <c r="BB1150" s="397"/>
      <c r="BC1150" s="628"/>
      <c r="BD1150" s="628"/>
      <c r="BE1150" s="628"/>
      <c r="BF1150" s="628"/>
      <c r="BG1150" s="628"/>
      <c r="BH1150" s="628"/>
      <c r="BI1150" s="628"/>
      <c r="BJ1150" s="628"/>
      <c r="BK1150" s="628"/>
      <c r="BL1150" s="628"/>
      <c r="BM1150" s="628"/>
      <c r="BN1150" s="628"/>
      <c r="BO1150" s="628"/>
      <c r="BP1150" s="628"/>
      <c r="BQ1150" s="628"/>
      <c r="BR1150" s="628"/>
      <c r="BS1150" s="628"/>
      <c r="BT1150" s="628"/>
      <c r="BU1150" s="628"/>
      <c r="BV1150" s="628"/>
      <c r="BW1150" s="628"/>
      <c r="BX1150" s="628"/>
      <c r="BY1150" s="628"/>
    </row>
    <row r="1151" s="369" customFormat="true" ht="15" customHeight="true" x14ac:dyDescent="0.2">
      <c r="BA1151" s="628"/>
      <c r="BB1151" s="397"/>
      <c r="BC1151" s="628"/>
      <c r="BD1151" s="628"/>
      <c r="BE1151" s="628"/>
      <c r="BF1151" s="628"/>
      <c r="BG1151" s="628"/>
      <c r="BH1151" s="628"/>
      <c r="BI1151" s="628"/>
      <c r="BJ1151" s="628"/>
      <c r="BK1151" s="628"/>
      <c r="BL1151" s="628"/>
      <c r="BM1151" s="628"/>
      <c r="BN1151" s="628"/>
      <c r="BO1151" s="628"/>
      <c r="BP1151" s="628"/>
      <c r="BQ1151" s="628"/>
      <c r="BR1151" s="628"/>
      <c r="BS1151" s="628"/>
      <c r="BT1151" s="628"/>
      <c r="BU1151" s="628"/>
      <c r="BV1151" s="628"/>
      <c r="BW1151" s="628"/>
      <c r="BX1151" s="628"/>
      <c r="BY1151" s="628"/>
    </row>
    <row r="1152" s="369" customFormat="true" ht="15" customHeight="true" x14ac:dyDescent="0.2">
      <c r="BA1152" s="628"/>
      <c r="BB1152" s="397"/>
      <c r="BC1152" s="628"/>
      <c r="BD1152" s="628"/>
      <c r="BE1152" s="628"/>
      <c r="BF1152" s="628"/>
      <c r="BG1152" s="628"/>
      <c r="BH1152" s="628"/>
      <c r="BI1152" s="628"/>
      <c r="BJ1152" s="628"/>
      <c r="BK1152" s="628"/>
      <c r="BL1152" s="628"/>
      <c r="BM1152" s="628"/>
      <c r="BN1152" s="628"/>
      <c r="BO1152" s="628"/>
      <c r="BP1152" s="628"/>
      <c r="BQ1152" s="628"/>
      <c r="BR1152" s="628"/>
      <c r="BS1152" s="628"/>
      <c r="BT1152" s="628"/>
      <c r="BU1152" s="628"/>
      <c r="BV1152" s="628"/>
      <c r="BW1152" s="628"/>
      <c r="BX1152" s="628"/>
      <c r="BY1152" s="628"/>
    </row>
    <row r="1153" s="369" customFormat="true" ht="15" customHeight="true" x14ac:dyDescent="0.2">
      <c r="BA1153" s="628"/>
      <c r="BB1153" s="397"/>
      <c r="BC1153" s="628"/>
      <c r="BD1153" s="628"/>
      <c r="BE1153" s="628"/>
      <c r="BF1153" s="628"/>
      <c r="BG1153" s="628"/>
      <c r="BH1153" s="628"/>
      <c r="BI1153" s="628"/>
      <c r="BJ1153" s="628"/>
      <c r="BK1153" s="628"/>
      <c r="BL1153" s="628"/>
      <c r="BM1153" s="628"/>
      <c r="BN1153" s="628"/>
      <c r="BO1153" s="628"/>
      <c r="BP1153" s="628"/>
      <c r="BQ1153" s="628"/>
      <c r="BR1153" s="628"/>
      <c r="BS1153" s="628"/>
      <c r="BT1153" s="628"/>
      <c r="BU1153" s="628"/>
      <c r="BV1153" s="628"/>
      <c r="BW1153" s="628"/>
      <c r="BX1153" s="628"/>
      <c r="BY1153" s="628"/>
    </row>
    <row r="1154" s="369" customFormat="true" ht="15" customHeight="true" x14ac:dyDescent="0.2">
      <c r="BA1154" s="628"/>
      <c r="BB1154" s="397"/>
      <c r="BC1154" s="628"/>
      <c r="BD1154" s="628"/>
      <c r="BE1154" s="628"/>
      <c r="BF1154" s="628"/>
      <c r="BG1154" s="628"/>
      <c r="BH1154" s="628"/>
      <c r="BI1154" s="628"/>
      <c r="BJ1154" s="628"/>
      <c r="BK1154" s="628"/>
      <c r="BL1154" s="628"/>
      <c r="BM1154" s="628"/>
      <c r="BN1154" s="628"/>
      <c r="BO1154" s="628"/>
      <c r="BP1154" s="628"/>
      <c r="BQ1154" s="628"/>
      <c r="BR1154" s="628"/>
      <c r="BS1154" s="628"/>
      <c r="BT1154" s="628"/>
      <c r="BU1154" s="628"/>
      <c r="BV1154" s="628"/>
      <c r="BW1154" s="628"/>
      <c r="BX1154" s="628"/>
      <c r="BY1154" s="628"/>
    </row>
    <row r="1155" s="369" customFormat="true" ht="15" customHeight="true" x14ac:dyDescent="0.2">
      <c r="BA1155" s="628"/>
      <c r="BB1155" s="397"/>
      <c r="BC1155" s="628"/>
      <c r="BD1155" s="628"/>
      <c r="BE1155" s="628"/>
      <c r="BF1155" s="628"/>
      <c r="BG1155" s="628"/>
      <c r="BH1155" s="628"/>
      <c r="BI1155" s="628"/>
      <c r="BJ1155" s="628"/>
      <c r="BK1155" s="628"/>
      <c r="BL1155" s="628"/>
      <c r="BM1155" s="628"/>
      <c r="BN1155" s="628"/>
      <c r="BO1155" s="628"/>
      <c r="BP1155" s="628"/>
      <c r="BQ1155" s="628"/>
      <c r="BR1155" s="628"/>
      <c r="BS1155" s="628"/>
      <c r="BT1155" s="628"/>
      <c r="BU1155" s="628"/>
      <c r="BV1155" s="628"/>
      <c r="BW1155" s="628"/>
      <c r="BX1155" s="628"/>
      <c r="BY1155" s="628"/>
    </row>
    <row r="1156" s="369" customFormat="true" ht="15" customHeight="true" x14ac:dyDescent="0.2">
      <c r="BA1156" s="628"/>
      <c r="BB1156" s="397"/>
      <c r="BC1156" s="628"/>
      <c r="BD1156" s="628"/>
      <c r="BE1156" s="628"/>
      <c r="BF1156" s="628"/>
      <c r="BG1156" s="628"/>
      <c r="BH1156" s="628"/>
      <c r="BI1156" s="628"/>
      <c r="BJ1156" s="628"/>
      <c r="BK1156" s="628"/>
      <c r="BL1156" s="628"/>
      <c r="BM1156" s="628"/>
      <c r="BN1156" s="628"/>
      <c r="BO1156" s="628"/>
      <c r="BP1156" s="628"/>
      <c r="BQ1156" s="628"/>
      <c r="BR1156" s="628"/>
      <c r="BS1156" s="628"/>
      <c r="BT1156" s="628"/>
      <c r="BU1156" s="628"/>
      <c r="BV1156" s="628"/>
      <c r="BW1156" s="628"/>
      <c r="BX1156" s="628"/>
      <c r="BY1156" s="628"/>
    </row>
    <row r="1157" s="369" customFormat="true" ht="15" customHeight="true" x14ac:dyDescent="0.2">
      <c r="BA1157" s="628"/>
      <c r="BB1157" s="397"/>
      <c r="BC1157" s="628"/>
      <c r="BD1157" s="628"/>
      <c r="BE1157" s="628"/>
      <c r="BF1157" s="628"/>
      <c r="BG1157" s="628"/>
      <c r="BH1157" s="628"/>
      <c r="BI1157" s="628"/>
      <c r="BJ1157" s="628"/>
      <c r="BK1157" s="628"/>
      <c r="BL1157" s="628"/>
      <c r="BM1157" s="628"/>
      <c r="BN1157" s="628"/>
      <c r="BO1157" s="628"/>
      <c r="BP1157" s="628"/>
      <c r="BQ1157" s="628"/>
      <c r="BR1157" s="628"/>
      <c r="BS1157" s="628"/>
      <c r="BT1157" s="628"/>
      <c r="BU1157" s="628"/>
      <c r="BV1157" s="628"/>
      <c r="BW1157" s="628"/>
      <c r="BX1157" s="628"/>
      <c r="BY1157" s="628"/>
    </row>
    <row r="1158" s="369" customFormat="true" ht="15" customHeight="true" x14ac:dyDescent="0.2">
      <c r="BA1158" s="628"/>
      <c r="BB1158" s="397"/>
      <c r="BC1158" s="628"/>
      <c r="BD1158" s="628"/>
      <c r="BE1158" s="628"/>
      <c r="BF1158" s="628"/>
      <c r="BG1158" s="628"/>
      <c r="BH1158" s="628"/>
      <c r="BI1158" s="628"/>
      <c r="BJ1158" s="628"/>
      <c r="BK1158" s="628"/>
      <c r="BL1158" s="628"/>
      <c r="BM1158" s="628"/>
      <c r="BN1158" s="628"/>
      <c r="BO1158" s="628"/>
      <c r="BP1158" s="628"/>
      <c r="BQ1158" s="628"/>
      <c r="BR1158" s="628"/>
      <c r="BS1158" s="628"/>
      <c r="BT1158" s="628"/>
      <c r="BU1158" s="628"/>
      <c r="BV1158" s="628"/>
      <c r="BW1158" s="628"/>
      <c r="BX1158" s="628"/>
      <c r="BY1158" s="628"/>
    </row>
    <row r="1159" s="369" customFormat="true" ht="15" customHeight="true" x14ac:dyDescent="0.2">
      <c r="BA1159" s="628"/>
      <c r="BB1159" s="397"/>
      <c r="BC1159" s="628"/>
      <c r="BD1159" s="628"/>
      <c r="BE1159" s="628"/>
      <c r="BF1159" s="628"/>
      <c r="BG1159" s="628"/>
      <c r="BH1159" s="628"/>
      <c r="BI1159" s="628"/>
      <c r="BJ1159" s="628"/>
      <c r="BK1159" s="628"/>
      <c r="BL1159" s="628"/>
      <c r="BM1159" s="628"/>
      <c r="BN1159" s="628"/>
      <c r="BO1159" s="628"/>
      <c r="BP1159" s="628"/>
      <c r="BQ1159" s="628"/>
      <c r="BR1159" s="628"/>
      <c r="BS1159" s="628"/>
      <c r="BT1159" s="628"/>
      <c r="BU1159" s="628"/>
      <c r="BV1159" s="628"/>
      <c r="BW1159" s="628"/>
      <c r="BX1159" s="628"/>
      <c r="BY1159" s="628"/>
    </row>
    <row r="1160" s="369" customFormat="true" ht="15" customHeight="true" x14ac:dyDescent="0.2">
      <c r="BA1160" s="628"/>
      <c r="BB1160" s="397"/>
      <c r="BC1160" s="628"/>
      <c r="BD1160" s="628"/>
      <c r="BE1160" s="628"/>
      <c r="BF1160" s="628"/>
      <c r="BG1160" s="628"/>
      <c r="BH1160" s="628"/>
      <c r="BI1160" s="628"/>
      <c r="BJ1160" s="628"/>
      <c r="BK1160" s="628"/>
      <c r="BL1160" s="628"/>
      <c r="BM1160" s="628"/>
      <c r="BN1160" s="628"/>
      <c r="BO1160" s="628"/>
      <c r="BP1160" s="628"/>
      <c r="BQ1160" s="628"/>
      <c r="BR1160" s="628"/>
      <c r="BS1160" s="628"/>
      <c r="BT1160" s="628"/>
      <c r="BU1160" s="628"/>
      <c r="BV1160" s="628"/>
      <c r="BW1160" s="628"/>
      <c r="BX1160" s="628"/>
      <c r="BY1160" s="628"/>
    </row>
    <row r="1161" s="369" customFormat="true" ht="15" customHeight="true" x14ac:dyDescent="0.2">
      <c r="BA1161" s="628"/>
      <c r="BB1161" s="397"/>
      <c r="BC1161" s="628"/>
      <c r="BD1161" s="628"/>
      <c r="BE1161" s="628"/>
      <c r="BF1161" s="628"/>
      <c r="BG1161" s="628"/>
      <c r="BH1161" s="628"/>
      <c r="BI1161" s="628"/>
      <c r="BJ1161" s="628"/>
      <c r="BK1161" s="628"/>
      <c r="BL1161" s="628"/>
      <c r="BM1161" s="628"/>
      <c r="BN1161" s="628"/>
      <c r="BO1161" s="628"/>
      <c r="BP1161" s="628"/>
      <c r="BQ1161" s="628"/>
      <c r="BR1161" s="628"/>
      <c r="BS1161" s="628"/>
      <c r="BT1161" s="628"/>
      <c r="BU1161" s="628"/>
      <c r="BV1161" s="628"/>
      <c r="BW1161" s="628"/>
      <c r="BX1161" s="628"/>
      <c r="BY1161" s="628"/>
    </row>
    <row r="1162" s="369" customFormat="true" ht="15" customHeight="true" x14ac:dyDescent="0.2">
      <c r="BA1162" s="628"/>
      <c r="BB1162" s="397"/>
      <c r="BC1162" s="628"/>
      <c r="BD1162" s="628"/>
      <c r="BE1162" s="628"/>
      <c r="BF1162" s="628"/>
      <c r="BG1162" s="628"/>
      <c r="BH1162" s="628"/>
      <c r="BI1162" s="628"/>
      <c r="BJ1162" s="628"/>
      <c r="BK1162" s="628"/>
      <c r="BL1162" s="628"/>
      <c r="BM1162" s="628"/>
      <c r="BN1162" s="628"/>
      <c r="BO1162" s="628"/>
      <c r="BP1162" s="628"/>
      <c r="BQ1162" s="628"/>
      <c r="BR1162" s="628"/>
      <c r="BS1162" s="628"/>
      <c r="BT1162" s="628"/>
      <c r="BU1162" s="628"/>
      <c r="BV1162" s="628"/>
      <c r="BW1162" s="628"/>
      <c r="BX1162" s="628"/>
      <c r="BY1162" s="628"/>
    </row>
    <row r="1163" s="369" customFormat="true" ht="15" customHeight="true" x14ac:dyDescent="0.2">
      <c r="BA1163" s="628"/>
      <c r="BB1163" s="397"/>
      <c r="BC1163" s="628"/>
      <c r="BD1163" s="628"/>
      <c r="BE1163" s="628"/>
      <c r="BF1163" s="628"/>
      <c r="BG1163" s="628"/>
      <c r="BH1163" s="628"/>
      <c r="BI1163" s="628"/>
      <c r="BJ1163" s="628"/>
      <c r="BK1163" s="628"/>
      <c r="BL1163" s="628"/>
      <c r="BM1163" s="628"/>
      <c r="BN1163" s="628"/>
      <c r="BO1163" s="628"/>
      <c r="BP1163" s="628"/>
      <c r="BQ1163" s="628"/>
      <c r="BR1163" s="628"/>
      <c r="BS1163" s="628"/>
      <c r="BT1163" s="628"/>
      <c r="BU1163" s="628"/>
      <c r="BV1163" s="628"/>
      <c r="BW1163" s="628"/>
      <c r="BX1163" s="628"/>
      <c r="BY1163" s="628"/>
    </row>
    <row r="1164" s="369" customFormat="true" ht="15" customHeight="true" x14ac:dyDescent="0.2">
      <c r="BA1164" s="628"/>
      <c r="BB1164" s="397"/>
      <c r="BC1164" s="628"/>
      <c r="BD1164" s="628"/>
      <c r="BE1164" s="628"/>
      <c r="BF1164" s="628"/>
      <c r="BG1164" s="628"/>
      <c r="BH1164" s="628"/>
      <c r="BI1164" s="628"/>
      <c r="BJ1164" s="628"/>
      <c r="BK1164" s="628"/>
      <c r="BL1164" s="628"/>
      <c r="BM1164" s="628"/>
      <c r="BN1164" s="628"/>
      <c r="BO1164" s="628"/>
      <c r="BP1164" s="628"/>
      <c r="BQ1164" s="628"/>
      <c r="BR1164" s="628"/>
      <c r="BS1164" s="628"/>
      <c r="BT1164" s="628"/>
      <c r="BU1164" s="628"/>
      <c r="BV1164" s="628"/>
      <c r="BW1164" s="628"/>
      <c r="BX1164" s="628"/>
      <c r="BY1164" s="628"/>
    </row>
    <row r="1165" s="369" customFormat="true" ht="15" customHeight="true" x14ac:dyDescent="0.2">
      <c r="BA1165" s="628"/>
      <c r="BB1165" s="397"/>
      <c r="BC1165" s="628"/>
      <c r="BD1165" s="628"/>
      <c r="BE1165" s="628"/>
      <c r="BF1165" s="628"/>
      <c r="BG1165" s="628"/>
      <c r="BH1165" s="628"/>
      <c r="BI1165" s="628"/>
      <c r="BJ1165" s="628"/>
      <c r="BK1165" s="628"/>
      <c r="BL1165" s="628"/>
      <c r="BM1165" s="628"/>
      <c r="BN1165" s="628"/>
      <c r="BO1165" s="628"/>
      <c r="BP1165" s="628"/>
      <c r="BQ1165" s="628"/>
      <c r="BR1165" s="628"/>
      <c r="BS1165" s="628"/>
      <c r="BT1165" s="628"/>
      <c r="BU1165" s="628"/>
      <c r="BV1165" s="628"/>
      <c r="BW1165" s="628"/>
      <c r="BX1165" s="628"/>
      <c r="BY1165" s="628"/>
    </row>
    <row r="1166" s="369" customFormat="true" ht="15" customHeight="true" x14ac:dyDescent="0.2">
      <c r="BA1166" s="628"/>
      <c r="BB1166" s="397"/>
      <c r="BC1166" s="628"/>
      <c r="BD1166" s="628"/>
      <c r="BE1166" s="628"/>
      <c r="BF1166" s="628"/>
      <c r="BG1166" s="628"/>
      <c r="BH1166" s="628"/>
      <c r="BI1166" s="628"/>
      <c r="BJ1166" s="628"/>
      <c r="BK1166" s="628"/>
      <c r="BL1166" s="628"/>
      <c r="BM1166" s="628"/>
      <c r="BN1166" s="628"/>
      <c r="BO1166" s="628"/>
      <c r="BP1166" s="628"/>
      <c r="BQ1166" s="628"/>
      <c r="BR1166" s="628"/>
      <c r="BS1166" s="628"/>
      <c r="BT1166" s="628"/>
      <c r="BU1166" s="628"/>
      <c r="BV1166" s="628"/>
      <c r="BW1166" s="628"/>
      <c r="BX1166" s="628"/>
      <c r="BY1166" s="628"/>
    </row>
    <row r="1167" s="369" customFormat="true" ht="15" customHeight="true" x14ac:dyDescent="0.2">
      <c r="BA1167" s="628"/>
      <c r="BB1167" s="397"/>
      <c r="BC1167" s="628"/>
      <c r="BD1167" s="628"/>
      <c r="BE1167" s="628"/>
      <c r="BF1167" s="628"/>
      <c r="BG1167" s="628"/>
      <c r="BH1167" s="628"/>
      <c r="BI1167" s="628"/>
      <c r="BJ1167" s="628"/>
      <c r="BK1167" s="628"/>
      <c r="BL1167" s="628"/>
      <c r="BM1167" s="628"/>
      <c r="BN1167" s="628"/>
      <c r="BO1167" s="628"/>
      <c r="BP1167" s="628"/>
      <c r="BQ1167" s="628"/>
      <c r="BR1167" s="628"/>
      <c r="BS1167" s="628"/>
      <c r="BT1167" s="628"/>
      <c r="BU1167" s="628"/>
      <c r="BV1167" s="628"/>
      <c r="BW1167" s="628"/>
      <c r="BX1167" s="628"/>
      <c r="BY1167" s="628"/>
    </row>
    <row r="1168" s="369" customFormat="true" ht="15" customHeight="true" x14ac:dyDescent="0.2">
      <c r="BA1168" s="628"/>
      <c r="BB1168" s="397"/>
      <c r="BC1168" s="628"/>
      <c r="BD1168" s="628"/>
      <c r="BE1168" s="628"/>
      <c r="BF1168" s="628"/>
      <c r="BG1168" s="628"/>
      <c r="BH1168" s="628"/>
      <c r="BI1168" s="628"/>
      <c r="BJ1168" s="628"/>
      <c r="BK1168" s="628"/>
      <c r="BL1168" s="628"/>
      <c r="BM1168" s="628"/>
      <c r="BN1168" s="628"/>
      <c r="BO1168" s="628"/>
      <c r="BP1168" s="628"/>
      <c r="BQ1168" s="628"/>
      <c r="BR1168" s="628"/>
      <c r="BS1168" s="628"/>
      <c r="BT1168" s="628"/>
      <c r="BU1168" s="628"/>
      <c r="BV1168" s="628"/>
      <c r="BW1168" s="628"/>
      <c r="BX1168" s="628"/>
      <c r="BY1168" s="628"/>
    </row>
    <row r="1169" s="369" customFormat="true" ht="15" customHeight="true" x14ac:dyDescent="0.2">
      <c r="BA1169" s="628"/>
      <c r="BB1169" s="397"/>
      <c r="BC1169" s="628"/>
      <c r="BD1169" s="628"/>
      <c r="BE1169" s="628"/>
      <c r="BF1169" s="628"/>
      <c r="BG1169" s="628"/>
      <c r="BH1169" s="628"/>
      <c r="BI1169" s="628"/>
      <c r="BJ1169" s="628"/>
      <c r="BK1169" s="628"/>
      <c r="BL1169" s="628"/>
      <c r="BM1169" s="628"/>
      <c r="BN1169" s="628"/>
      <c r="BO1169" s="628"/>
      <c r="BP1169" s="628"/>
      <c r="BQ1169" s="628"/>
      <c r="BR1169" s="628"/>
      <c r="BS1169" s="628"/>
      <c r="BT1169" s="628"/>
      <c r="BU1169" s="628"/>
      <c r="BV1169" s="628"/>
      <c r="BW1169" s="628"/>
      <c r="BX1169" s="628"/>
      <c r="BY1169" s="628"/>
    </row>
    <row r="1170" s="369" customFormat="true" ht="15" customHeight="true" x14ac:dyDescent="0.2">
      <c r="A1170" s="466"/>
      <c r="B1170" s="188"/>
      <c r="C1170" s="187"/>
      <c r="D1170" s="187"/>
      <c r="E1170" s="187"/>
      <c r="F1170" s="187"/>
      <c r="G1170" s="187"/>
      <c r="H1170" s="187"/>
      <c r="I1170" s="187"/>
      <c r="J1170" s="187"/>
      <c r="K1170" s="187"/>
      <c r="L1170" s="187"/>
      <c r="M1170" s="187"/>
      <c r="N1170" s="187"/>
      <c r="O1170" s="187"/>
      <c r="P1170" s="187"/>
      <c r="Q1170" s="187"/>
      <c r="R1170" s="187"/>
      <c r="S1170" s="187"/>
      <c r="T1170" s="187"/>
      <c r="U1170" s="187"/>
      <c r="V1170" s="187"/>
      <c r="W1170" s="187"/>
      <c r="X1170" s="187"/>
      <c r="Y1170" s="187"/>
      <c r="Z1170" s="187"/>
      <c r="AA1170" s="187"/>
      <c r="AB1170" s="187"/>
      <c r="BA1170" s="628"/>
      <c r="BB1170" s="397"/>
      <c r="BC1170" s="628"/>
      <c r="BD1170" s="628"/>
      <c r="BE1170" s="628"/>
      <c r="BF1170" s="628"/>
      <c r="BG1170" s="628"/>
      <c r="BH1170" s="628"/>
      <c r="BI1170" s="628"/>
      <c r="BJ1170" s="628"/>
      <c r="BK1170" s="628"/>
      <c r="BL1170" s="628"/>
      <c r="BM1170" s="628"/>
      <c r="BN1170" s="628"/>
      <c r="BO1170" s="628"/>
      <c r="BP1170" s="628"/>
      <c r="BQ1170" s="628"/>
      <c r="BR1170" s="628"/>
      <c r="BS1170" s="628"/>
      <c r="BT1170" s="628"/>
      <c r="BU1170" s="628"/>
      <c r="BV1170" s="628"/>
      <c r="BW1170" s="628"/>
      <c r="BX1170" s="628"/>
      <c r="BY1170" s="628"/>
    </row>
    <row r="1171" s="369" customFormat="true" ht="15" customHeight="true" x14ac:dyDescent="0.2">
      <c r="A1171" s="466"/>
      <c r="B1171" s="188"/>
      <c r="C1171" s="187"/>
      <c r="D1171" s="187"/>
      <c r="E1171" s="187"/>
      <c r="F1171" s="187"/>
      <c r="G1171" s="187"/>
      <c r="H1171" s="187"/>
      <c r="I1171" s="187"/>
      <c r="J1171" s="187"/>
      <c r="K1171" s="187"/>
      <c r="L1171" s="187"/>
      <c r="M1171" s="187"/>
      <c r="N1171" s="187"/>
      <c r="O1171" s="187"/>
      <c r="P1171" s="187"/>
      <c r="Q1171" s="187"/>
      <c r="R1171" s="187"/>
      <c r="S1171" s="187"/>
      <c r="T1171" s="187"/>
      <c r="U1171" s="187"/>
      <c r="V1171" s="187"/>
      <c r="W1171" s="187"/>
      <c r="X1171" s="187"/>
      <c r="Y1171" s="187"/>
      <c r="Z1171" s="187"/>
      <c r="AA1171" s="187"/>
      <c r="AB1171" s="187"/>
      <c r="BA1171" s="628"/>
      <c r="BB1171" s="397"/>
      <c r="BC1171" s="628"/>
      <c r="BD1171" s="628"/>
      <c r="BE1171" s="628"/>
      <c r="BF1171" s="628"/>
      <c r="BG1171" s="628"/>
      <c r="BH1171" s="628"/>
      <c r="BI1171" s="628"/>
      <c r="BJ1171" s="628"/>
      <c r="BK1171" s="628"/>
      <c r="BL1171" s="628"/>
      <c r="BM1171" s="628"/>
      <c r="BN1171" s="628"/>
      <c r="BO1171" s="628"/>
      <c r="BP1171" s="628"/>
      <c r="BQ1171" s="628"/>
      <c r="BR1171" s="628"/>
      <c r="BS1171" s="628"/>
      <c r="BT1171" s="628"/>
      <c r="BU1171" s="628"/>
      <c r="BV1171" s="628"/>
      <c r="BW1171" s="628"/>
      <c r="BX1171" s="628"/>
      <c r="BY1171" s="628"/>
    </row>
    <row r="1172" s="369" customFormat="true" ht="15" customHeight="true" x14ac:dyDescent="0.2">
      <c r="A1172" s="466"/>
      <c r="B1172" s="188"/>
      <c r="C1172" s="187"/>
      <c r="D1172" s="187"/>
      <c r="E1172" s="187"/>
      <c r="F1172" s="187"/>
      <c r="G1172" s="187"/>
      <c r="H1172" s="187"/>
      <c r="I1172" s="187"/>
      <c r="J1172" s="187"/>
      <c r="K1172" s="187"/>
      <c r="L1172" s="187"/>
      <c r="M1172" s="187"/>
      <c r="N1172" s="187"/>
      <c r="O1172" s="187"/>
      <c r="P1172" s="187"/>
      <c r="Q1172" s="187"/>
      <c r="R1172" s="187"/>
      <c r="S1172" s="187"/>
      <c r="T1172" s="187"/>
      <c r="U1172" s="187"/>
      <c r="V1172" s="187"/>
      <c r="W1172" s="187"/>
      <c r="X1172" s="187"/>
      <c r="Y1172" s="187"/>
      <c r="Z1172" s="187"/>
      <c r="AA1172" s="187"/>
      <c r="AB1172" s="187"/>
      <c r="BA1172" s="628"/>
      <c r="BB1172" s="397"/>
      <c r="BC1172" s="628"/>
      <c r="BD1172" s="628"/>
      <c r="BE1172" s="628"/>
      <c r="BF1172" s="628"/>
      <c r="BG1172" s="628"/>
      <c r="BH1172" s="628"/>
      <c r="BI1172" s="628"/>
      <c r="BJ1172" s="628"/>
      <c r="BK1172" s="628"/>
      <c r="BL1172" s="628"/>
      <c r="BM1172" s="628"/>
      <c r="BN1172" s="628"/>
      <c r="BO1172" s="628"/>
      <c r="BP1172" s="628"/>
      <c r="BQ1172" s="628"/>
      <c r="BR1172" s="628"/>
      <c r="BS1172" s="628"/>
      <c r="BT1172" s="628"/>
      <c r="BU1172" s="628"/>
      <c r="BV1172" s="628"/>
      <c r="BW1172" s="628"/>
      <c r="BX1172" s="628"/>
      <c r="BY1172" s="628"/>
    </row>
    <row r="1173" s="369" customFormat="true" ht="15" customHeight="true" x14ac:dyDescent="0.2">
      <c r="A1173" s="466"/>
      <c r="B1173" s="188"/>
      <c r="C1173" s="187"/>
      <c r="D1173" s="187"/>
      <c r="E1173" s="187"/>
      <c r="F1173" s="187"/>
      <c r="G1173" s="187"/>
      <c r="H1173" s="187"/>
      <c r="I1173" s="187"/>
      <c r="J1173" s="187"/>
      <c r="K1173" s="187"/>
      <c r="L1173" s="187"/>
      <c r="M1173" s="187"/>
      <c r="N1173" s="187"/>
      <c r="O1173" s="187"/>
      <c r="P1173" s="187"/>
      <c r="Q1173" s="187"/>
      <c r="R1173" s="187"/>
      <c r="S1173" s="187"/>
      <c r="T1173" s="187"/>
      <c r="U1173" s="187"/>
      <c r="V1173" s="187"/>
      <c r="W1173" s="187"/>
      <c r="X1173" s="187"/>
      <c r="Y1173" s="187"/>
      <c r="Z1173" s="187"/>
      <c r="AA1173" s="187"/>
      <c r="AB1173" s="187"/>
      <c r="BA1173" s="628"/>
      <c r="BB1173" s="397"/>
      <c r="BC1173" s="628"/>
      <c r="BD1173" s="628"/>
      <c r="BE1173" s="628"/>
      <c r="BF1173" s="628"/>
      <c r="BG1173" s="628"/>
      <c r="BH1173" s="628"/>
      <c r="BI1173" s="628"/>
      <c r="BJ1173" s="628"/>
      <c r="BK1173" s="628"/>
      <c r="BL1173" s="628"/>
      <c r="BM1173" s="628"/>
      <c r="BN1173" s="628"/>
      <c r="BO1173" s="628"/>
      <c r="BP1173" s="628"/>
      <c r="BQ1173" s="628"/>
      <c r="BR1173" s="628"/>
      <c r="BS1173" s="628"/>
      <c r="BT1173" s="628"/>
      <c r="BU1173" s="628"/>
      <c r="BV1173" s="628"/>
      <c r="BW1173" s="628"/>
      <c r="BX1173" s="628"/>
      <c r="BY1173" s="628"/>
    </row>
    <row r="1174" s="369" customFormat="true" ht="15" customHeight="true" x14ac:dyDescent="0.2">
      <c r="A1174" s="466"/>
      <c r="B1174" s="188"/>
      <c r="C1174" s="187"/>
      <c r="D1174" s="187"/>
      <c r="E1174" s="187"/>
      <c r="F1174" s="187"/>
      <c r="G1174" s="187"/>
      <c r="H1174" s="187"/>
      <c r="I1174" s="187"/>
      <c r="J1174" s="187"/>
      <c r="K1174" s="187"/>
      <c r="L1174" s="187"/>
      <c r="M1174" s="187"/>
      <c r="N1174" s="187"/>
      <c r="O1174" s="187"/>
      <c r="P1174" s="187"/>
      <c r="Q1174" s="187"/>
      <c r="R1174" s="187"/>
      <c r="S1174" s="187"/>
      <c r="T1174" s="187"/>
      <c r="U1174" s="187"/>
      <c r="V1174" s="187"/>
      <c r="W1174" s="187"/>
      <c r="X1174" s="187"/>
      <c r="Y1174" s="187"/>
      <c r="Z1174" s="187"/>
      <c r="AA1174" s="187"/>
      <c r="AB1174" s="187"/>
      <c r="BA1174" s="628"/>
      <c r="BB1174" s="397"/>
      <c r="BC1174" s="628"/>
      <c r="BD1174" s="628"/>
      <c r="BE1174" s="628"/>
      <c r="BF1174" s="628"/>
      <c r="BG1174" s="628"/>
      <c r="BH1174" s="628"/>
      <c r="BI1174" s="628"/>
      <c r="BJ1174" s="628"/>
      <c r="BK1174" s="628"/>
      <c r="BL1174" s="628"/>
      <c r="BM1174" s="628"/>
      <c r="BN1174" s="628"/>
      <c r="BO1174" s="628"/>
      <c r="BP1174" s="628"/>
      <c r="BQ1174" s="628"/>
      <c r="BR1174" s="628"/>
      <c r="BS1174" s="628"/>
      <c r="BT1174" s="628"/>
      <c r="BU1174" s="628"/>
      <c r="BV1174" s="628"/>
      <c r="BW1174" s="628"/>
      <c r="BX1174" s="628"/>
      <c r="BY1174" s="628"/>
    </row>
    <row r="1175" s="369" customFormat="true" ht="15" customHeight="true" x14ac:dyDescent="0.2">
      <c r="A1175" s="466"/>
      <c r="B1175" s="188"/>
      <c r="C1175" s="187"/>
      <c r="D1175" s="187"/>
      <c r="E1175" s="187"/>
      <c r="F1175" s="187"/>
      <c r="G1175" s="187"/>
      <c r="H1175" s="187"/>
      <c r="I1175" s="187"/>
      <c r="J1175" s="187"/>
      <c r="K1175" s="187"/>
      <c r="L1175" s="187"/>
      <c r="M1175" s="187"/>
      <c r="N1175" s="187"/>
      <c r="O1175" s="187"/>
      <c r="P1175" s="187"/>
      <c r="Q1175" s="187"/>
      <c r="R1175" s="187"/>
      <c r="S1175" s="187"/>
      <c r="T1175" s="187"/>
      <c r="U1175" s="187"/>
      <c r="V1175" s="187"/>
      <c r="W1175" s="187"/>
      <c r="X1175" s="187"/>
      <c r="Y1175" s="187"/>
      <c r="Z1175" s="187"/>
      <c r="AA1175" s="187"/>
      <c r="AB1175" s="187"/>
      <c r="BA1175" s="628"/>
      <c r="BB1175" s="397"/>
      <c r="BC1175" s="628"/>
      <c r="BD1175" s="628"/>
      <c r="BE1175" s="628"/>
      <c r="BF1175" s="628"/>
      <c r="BG1175" s="628"/>
      <c r="BH1175" s="628"/>
      <c r="BI1175" s="628"/>
      <c r="BJ1175" s="628"/>
      <c r="BK1175" s="628"/>
      <c r="BL1175" s="628"/>
      <c r="BM1175" s="628"/>
      <c r="BN1175" s="628"/>
      <c r="BO1175" s="628"/>
      <c r="BP1175" s="628"/>
      <c r="BQ1175" s="628"/>
      <c r="BR1175" s="628"/>
      <c r="BS1175" s="628"/>
      <c r="BT1175" s="628"/>
      <c r="BU1175" s="628"/>
      <c r="BV1175" s="628"/>
      <c r="BW1175" s="628"/>
      <c r="BX1175" s="628"/>
      <c r="BY1175" s="628"/>
    </row>
    <row r="1176" s="369" customFormat="true" ht="15" customHeight="true" x14ac:dyDescent="0.2">
      <c r="A1176" s="186"/>
      <c r="B1176" s="466"/>
      <c r="C1176" s="185"/>
      <c r="D1176" s="184"/>
      <c r="E1176" s="184"/>
      <c r="F1176" s="184"/>
      <c r="G1176" s="184"/>
      <c r="H1176" s="185"/>
      <c r="I1176" s="184"/>
      <c r="J1176" s="184"/>
      <c r="K1176" s="184"/>
      <c r="L1176" s="184"/>
      <c r="M1176" s="185"/>
      <c r="N1176" s="184"/>
      <c r="O1176" s="184"/>
      <c r="P1176" s="184"/>
      <c r="Q1176" s="184"/>
      <c r="R1176" s="185"/>
      <c r="S1176" s="184"/>
      <c r="T1176" s="184"/>
      <c r="U1176" s="184"/>
      <c r="BA1176" s="628"/>
      <c r="BB1176" s="397"/>
      <c r="BC1176" s="628"/>
      <c r="BD1176" s="628"/>
      <c r="BE1176" s="628"/>
      <c r="BF1176" s="628"/>
      <c r="BG1176" s="628"/>
      <c r="BH1176" s="628"/>
      <c r="BI1176" s="628"/>
      <c r="BJ1176" s="628"/>
      <c r="BK1176" s="628"/>
      <c r="BL1176" s="628"/>
      <c r="BM1176" s="628"/>
      <c r="BN1176" s="628"/>
      <c r="BO1176" s="628"/>
      <c r="BP1176" s="628"/>
      <c r="BQ1176" s="628"/>
      <c r="BR1176" s="628"/>
      <c r="BS1176" s="628"/>
      <c r="BT1176" s="628"/>
      <c r="BU1176" s="628"/>
      <c r="BV1176" s="628"/>
      <c r="BW1176" s="628"/>
      <c r="BX1176" s="628"/>
      <c r="BY1176" s="628"/>
    </row>
    <row r="1177" s="369" customFormat="true" ht="15" customHeight="true" x14ac:dyDescent="0.2">
      <c r="A1177" s="184"/>
      <c r="B1177" s="184"/>
      <c r="C1177" s="185"/>
      <c r="D1177" s="185"/>
      <c r="E1177" s="185"/>
      <c r="F1177" s="185"/>
      <c r="G1177" s="185"/>
      <c r="H1177" s="185"/>
      <c r="I1177" s="185"/>
      <c r="J1177" s="185"/>
      <c r="K1177" s="185"/>
      <c r="L1177" s="185"/>
      <c r="M1177" s="185"/>
      <c r="N1177" s="185"/>
      <c r="O1177" s="185"/>
      <c r="P1177" s="185"/>
      <c r="Q1177" s="185"/>
      <c r="R1177" s="185"/>
      <c r="S1177" s="185"/>
      <c r="T1177" s="185"/>
      <c r="U1177" s="185"/>
      <c r="BA1177" s="628"/>
      <c r="BB1177" s="397"/>
      <c r="BC1177" s="628"/>
      <c r="BD1177" s="628"/>
      <c r="BE1177" s="628"/>
      <c r="BF1177" s="628"/>
      <c r="BG1177" s="628"/>
      <c r="BH1177" s="628"/>
      <c r="BI1177" s="628"/>
      <c r="BJ1177" s="628"/>
      <c r="BK1177" s="628"/>
      <c r="BL1177" s="628"/>
      <c r="BM1177" s="628"/>
      <c r="BN1177" s="628"/>
      <c r="BO1177" s="628"/>
      <c r="BP1177" s="628"/>
      <c r="BQ1177" s="628"/>
      <c r="BR1177" s="628"/>
      <c r="BS1177" s="628"/>
      <c r="BT1177" s="628"/>
      <c r="BU1177" s="628"/>
      <c r="BV1177" s="628"/>
      <c r="BW1177" s="628"/>
      <c r="BX1177" s="628"/>
      <c r="BY1177" s="628"/>
    </row>
    <row r="1178" s="369" customFormat="true" ht="15" customHeight="true" x14ac:dyDescent="0.2">
      <c r="BA1178" s="628"/>
      <c r="BB1178" s="397"/>
      <c r="BC1178" s="628"/>
      <c r="BD1178" s="628"/>
      <c r="BE1178" s="628"/>
      <c r="BF1178" s="628"/>
      <c r="BG1178" s="628"/>
      <c r="BH1178" s="628"/>
      <c r="BI1178" s="628"/>
      <c r="BJ1178" s="628"/>
      <c r="BK1178" s="628"/>
      <c r="BL1178" s="628"/>
      <c r="BM1178" s="628"/>
      <c r="BN1178" s="628"/>
      <c r="BO1178" s="628"/>
      <c r="BP1178" s="628"/>
      <c r="BQ1178" s="628"/>
      <c r="BR1178" s="628"/>
      <c r="BS1178" s="628"/>
      <c r="BT1178" s="628"/>
      <c r="BU1178" s="628"/>
      <c r="BV1178" s="628"/>
      <c r="BW1178" s="628"/>
      <c r="BX1178" s="628"/>
      <c r="BY1178" s="628"/>
    </row>
    <row r="1179" s="369" customFormat="true" ht="15" customHeight="true" x14ac:dyDescent="0.2">
      <c r="BA1179" s="628"/>
      <c r="BB1179" s="397"/>
      <c r="BC1179" s="628"/>
      <c r="BD1179" s="628"/>
      <c r="BE1179" s="628"/>
      <c r="BF1179" s="628"/>
      <c r="BG1179" s="628"/>
      <c r="BH1179" s="628"/>
      <c r="BI1179" s="628"/>
      <c r="BJ1179" s="628"/>
      <c r="BK1179" s="628"/>
      <c r="BL1179" s="628"/>
      <c r="BM1179" s="628"/>
      <c r="BN1179" s="628"/>
      <c r="BO1179" s="628"/>
      <c r="BP1179" s="628"/>
      <c r="BQ1179" s="628"/>
      <c r="BR1179" s="628"/>
      <c r="BS1179" s="628"/>
      <c r="BT1179" s="628"/>
      <c r="BU1179" s="628"/>
      <c r="BV1179" s="628"/>
      <c r="BW1179" s="628"/>
      <c r="BX1179" s="628"/>
      <c r="BY1179" s="628"/>
    </row>
    <row r="1180" s="369" customFormat="true" ht="15" customHeight="true" x14ac:dyDescent="0.2">
      <c r="BA1180" s="628"/>
      <c r="BB1180" s="397"/>
      <c r="BC1180" s="628"/>
      <c r="BD1180" s="628"/>
      <c r="BE1180" s="628"/>
      <c r="BF1180" s="628"/>
      <c r="BG1180" s="628"/>
      <c r="BH1180" s="628"/>
      <c r="BI1180" s="628"/>
      <c r="BJ1180" s="628"/>
      <c r="BK1180" s="628"/>
      <c r="BL1180" s="628"/>
      <c r="BM1180" s="628"/>
      <c r="BN1180" s="628"/>
      <c r="BO1180" s="628"/>
      <c r="BP1180" s="628"/>
      <c r="BQ1180" s="628"/>
      <c r="BR1180" s="628"/>
      <c r="BS1180" s="628"/>
      <c r="BT1180" s="628"/>
      <c r="BU1180" s="628"/>
      <c r="BV1180" s="628"/>
      <c r="BW1180" s="628"/>
      <c r="BX1180" s="628"/>
      <c r="BY1180" s="628"/>
    </row>
    <row r="1181" s="369" customFormat="true" ht="15" customHeight="true" x14ac:dyDescent="0.2">
      <c r="BA1181" s="628"/>
      <c r="BB1181" s="397"/>
      <c r="BC1181" s="628"/>
      <c r="BD1181" s="628"/>
      <c r="BE1181" s="628"/>
      <c r="BF1181" s="628"/>
      <c r="BG1181" s="628"/>
      <c r="BH1181" s="628"/>
      <c r="BI1181" s="628"/>
      <c r="BJ1181" s="628"/>
      <c r="BK1181" s="628"/>
      <c r="BL1181" s="628"/>
      <c r="BM1181" s="628"/>
      <c r="BN1181" s="628"/>
      <c r="BO1181" s="628"/>
      <c r="BP1181" s="628"/>
      <c r="BQ1181" s="628"/>
      <c r="BR1181" s="628"/>
      <c r="BS1181" s="628"/>
      <c r="BT1181" s="628"/>
      <c r="BU1181" s="628"/>
      <c r="BV1181" s="628"/>
      <c r="BW1181" s="628"/>
      <c r="BX1181" s="628"/>
      <c r="BY1181" s="628"/>
    </row>
    <row r="1182" s="369" customFormat="true" ht="15" customHeight="true" x14ac:dyDescent="0.2">
      <c r="BA1182" s="628"/>
      <c r="BB1182" s="397"/>
      <c r="BC1182" s="628"/>
      <c r="BD1182" s="628"/>
      <c r="BE1182" s="628"/>
      <c r="BF1182" s="628"/>
      <c r="BG1182" s="628"/>
      <c r="BH1182" s="628"/>
      <c r="BI1182" s="628"/>
      <c r="BJ1182" s="628"/>
      <c r="BK1182" s="628"/>
      <c r="BL1182" s="628"/>
      <c r="BM1182" s="628"/>
      <c r="BN1182" s="628"/>
      <c r="BO1182" s="628"/>
      <c r="BP1182" s="628"/>
      <c r="BQ1182" s="628"/>
      <c r="BR1182" s="628"/>
      <c r="BS1182" s="628"/>
      <c r="BT1182" s="628"/>
      <c r="BU1182" s="628"/>
      <c r="BV1182" s="628"/>
      <c r="BW1182" s="628"/>
      <c r="BX1182" s="628"/>
      <c r="BY1182" s="628"/>
    </row>
    <row r="1183" s="369" customFormat="true" ht="15" customHeight="true" x14ac:dyDescent="0.2">
      <c r="BA1183" s="628"/>
      <c r="BB1183" s="397"/>
      <c r="BC1183" s="628"/>
      <c r="BD1183" s="628"/>
      <c r="BE1183" s="628"/>
      <c r="BF1183" s="628"/>
      <c r="BG1183" s="628"/>
      <c r="BH1183" s="628"/>
      <c r="BI1183" s="628"/>
      <c r="BJ1183" s="628"/>
      <c r="BK1183" s="628"/>
      <c r="BL1183" s="628"/>
      <c r="BM1183" s="628"/>
      <c r="BN1183" s="628"/>
      <c r="BO1183" s="628"/>
      <c r="BP1183" s="628"/>
      <c r="BQ1183" s="628"/>
      <c r="BR1183" s="628"/>
      <c r="BS1183" s="628"/>
      <c r="BT1183" s="628"/>
      <c r="BU1183" s="628"/>
      <c r="BV1183" s="628"/>
      <c r="BW1183" s="628"/>
      <c r="BX1183" s="628"/>
      <c r="BY1183" s="628"/>
    </row>
    <row r="1184" s="369" customFormat="true" ht="15" customHeight="true" x14ac:dyDescent="0.2">
      <c r="BA1184" s="628"/>
      <c r="BB1184" s="397"/>
      <c r="BC1184" s="628"/>
      <c r="BD1184" s="628"/>
      <c r="BE1184" s="628"/>
      <c r="BF1184" s="628"/>
      <c r="BG1184" s="628"/>
      <c r="BH1184" s="628"/>
      <c r="BI1184" s="628"/>
      <c r="BJ1184" s="628"/>
      <c r="BK1184" s="628"/>
      <c r="BL1184" s="628"/>
      <c r="BM1184" s="628"/>
      <c r="BN1184" s="628"/>
      <c r="BO1184" s="628"/>
      <c r="BP1184" s="628"/>
      <c r="BQ1184" s="628"/>
      <c r="BR1184" s="628"/>
      <c r="BS1184" s="628"/>
      <c r="BT1184" s="628"/>
      <c r="BU1184" s="628"/>
      <c r="BV1184" s="628"/>
      <c r="BW1184" s="628"/>
      <c r="BX1184" s="628"/>
      <c r="BY1184" s="628"/>
    </row>
    <row r="1185" s="369" customFormat="true" ht="15" customHeight="true" x14ac:dyDescent="0.2">
      <c r="BA1185" s="628"/>
      <c r="BB1185" s="397"/>
      <c r="BC1185" s="628"/>
      <c r="BD1185" s="628"/>
      <c r="BE1185" s="628"/>
      <c r="BF1185" s="628"/>
      <c r="BG1185" s="628"/>
      <c r="BH1185" s="628"/>
      <c r="BI1185" s="628"/>
      <c r="BJ1185" s="628"/>
      <c r="BK1185" s="628"/>
      <c r="BL1185" s="628"/>
      <c r="BM1185" s="628"/>
      <c r="BN1185" s="628"/>
      <c r="BO1185" s="628"/>
      <c r="BP1185" s="628"/>
      <c r="BQ1185" s="628"/>
      <c r="BR1185" s="628"/>
      <c r="BS1185" s="628"/>
      <c r="BT1185" s="628"/>
      <c r="BU1185" s="628"/>
      <c r="BV1185" s="628"/>
      <c r="BW1185" s="628"/>
      <c r="BX1185" s="628"/>
      <c r="BY1185" s="628"/>
    </row>
    <row r="1186" s="369" customFormat="true" ht="15" customHeight="true" x14ac:dyDescent="0.2">
      <c r="BA1186" s="628"/>
      <c r="BB1186" s="397"/>
      <c r="BC1186" s="628"/>
      <c r="BD1186" s="628"/>
      <c r="BE1186" s="628"/>
      <c r="BF1186" s="628"/>
      <c r="BG1186" s="628"/>
      <c r="BH1186" s="628"/>
      <c r="BI1186" s="628"/>
      <c r="BJ1186" s="628"/>
      <c r="BK1186" s="628"/>
      <c r="BL1186" s="628"/>
      <c r="BM1186" s="628"/>
      <c r="BN1186" s="628"/>
      <c r="BO1186" s="628"/>
      <c r="BP1186" s="628"/>
      <c r="BQ1186" s="628"/>
      <c r="BR1186" s="628"/>
      <c r="BS1186" s="628"/>
      <c r="BT1186" s="628"/>
      <c r="BU1186" s="628"/>
      <c r="BV1186" s="628"/>
      <c r="BW1186" s="628"/>
      <c r="BX1186" s="628"/>
      <c r="BY1186" s="628"/>
    </row>
    <row r="1187" s="369" customFormat="true" ht="15" customHeight="true" x14ac:dyDescent="0.2">
      <c r="BA1187" s="628"/>
      <c r="BB1187" s="397"/>
      <c r="BC1187" s="628"/>
      <c r="BD1187" s="628"/>
      <c r="BE1187" s="628"/>
      <c r="BF1187" s="628"/>
      <c r="BG1187" s="628"/>
      <c r="BH1187" s="628"/>
      <c r="BI1187" s="628"/>
      <c r="BJ1187" s="628"/>
      <c r="BK1187" s="628"/>
      <c r="BL1187" s="628"/>
      <c r="BM1187" s="628"/>
      <c r="BN1187" s="628"/>
      <c r="BO1187" s="628"/>
      <c r="BP1187" s="628"/>
      <c r="BQ1187" s="628"/>
      <c r="BR1187" s="628"/>
      <c r="BS1187" s="628"/>
      <c r="BT1187" s="628"/>
      <c r="BU1187" s="628"/>
      <c r="BV1187" s="628"/>
      <c r="BW1187" s="628"/>
      <c r="BX1187" s="628"/>
      <c r="BY1187" s="628"/>
    </row>
    <row r="1188" s="369" customFormat="true" ht="15" customHeight="true" x14ac:dyDescent="0.2">
      <c r="BA1188" s="628"/>
      <c r="BB1188" s="397"/>
      <c r="BC1188" s="628"/>
      <c r="BD1188" s="628"/>
      <c r="BE1188" s="628"/>
      <c r="BF1188" s="628"/>
      <c r="BG1188" s="628"/>
      <c r="BH1188" s="628"/>
      <c r="BI1188" s="628"/>
      <c r="BJ1188" s="628"/>
      <c r="BK1188" s="628"/>
      <c r="BL1188" s="628"/>
      <c r="BM1188" s="628"/>
      <c r="BN1188" s="628"/>
      <c r="BO1188" s="628"/>
      <c r="BP1188" s="628"/>
      <c r="BQ1188" s="628"/>
      <c r="BR1188" s="628"/>
      <c r="BS1188" s="628"/>
      <c r="BT1188" s="628"/>
      <c r="BU1188" s="628"/>
      <c r="BV1188" s="628"/>
      <c r="BW1188" s="628"/>
      <c r="BX1188" s="628"/>
      <c r="BY1188" s="628"/>
    </row>
    <row r="1189" s="369" customFormat="true" ht="15" customHeight="true" x14ac:dyDescent="0.2">
      <c r="BA1189" s="628"/>
      <c r="BB1189" s="397"/>
      <c r="BC1189" s="628"/>
      <c r="BD1189" s="628"/>
      <c r="BE1189" s="628"/>
      <c r="BF1189" s="628"/>
      <c r="BG1189" s="628"/>
      <c r="BH1189" s="628"/>
      <c r="BI1189" s="628"/>
      <c r="BJ1189" s="628"/>
      <c r="BK1189" s="628"/>
      <c r="BL1189" s="628"/>
      <c r="BM1189" s="628"/>
      <c r="BN1189" s="628"/>
      <c r="BO1189" s="628"/>
      <c r="BP1189" s="628"/>
      <c r="BQ1189" s="628"/>
      <c r="BR1189" s="628"/>
      <c r="BS1189" s="628"/>
      <c r="BT1189" s="628"/>
      <c r="BU1189" s="628"/>
      <c r="BV1189" s="628"/>
      <c r="BW1189" s="628"/>
      <c r="BX1189" s="628"/>
      <c r="BY1189" s="628"/>
    </row>
    <row r="1190" s="369" customFormat="true" ht="15" customHeight="true" x14ac:dyDescent="0.2">
      <c r="BA1190" s="628"/>
      <c r="BB1190" s="397"/>
      <c r="BC1190" s="628"/>
      <c r="BD1190" s="628"/>
      <c r="BE1190" s="628"/>
      <c r="BF1190" s="628"/>
      <c r="BG1190" s="628"/>
      <c r="BH1190" s="628"/>
      <c r="BI1190" s="628"/>
      <c r="BJ1190" s="628"/>
      <c r="BK1190" s="628"/>
      <c r="BL1190" s="628"/>
      <c r="BM1190" s="628"/>
      <c r="BN1190" s="628"/>
      <c r="BO1190" s="628"/>
      <c r="BP1190" s="628"/>
      <c r="BQ1190" s="628"/>
      <c r="BR1190" s="628"/>
      <c r="BS1190" s="628"/>
      <c r="BT1190" s="628"/>
      <c r="BU1190" s="628"/>
      <c r="BV1190" s="628"/>
      <c r="BW1190" s="628"/>
      <c r="BX1190" s="628"/>
      <c r="BY1190" s="628"/>
    </row>
    <row r="1191" s="369" customFormat="true" ht="15" customHeight="true" x14ac:dyDescent="0.2">
      <c r="BA1191" s="628"/>
      <c r="BB1191" s="397"/>
      <c r="BC1191" s="628"/>
      <c r="BD1191" s="628"/>
      <c r="BE1191" s="628"/>
      <c r="BF1191" s="628"/>
      <c r="BG1191" s="628"/>
      <c r="BH1191" s="628"/>
      <c r="BI1191" s="628"/>
      <c r="BJ1191" s="628"/>
      <c r="BK1191" s="628"/>
      <c r="BL1191" s="628"/>
      <c r="BM1191" s="628"/>
      <c r="BN1191" s="628"/>
      <c r="BO1191" s="628"/>
      <c r="BP1191" s="628"/>
      <c r="BQ1191" s="628"/>
      <c r="BR1191" s="628"/>
      <c r="BS1191" s="628"/>
      <c r="BT1191" s="628"/>
      <c r="BU1191" s="628"/>
      <c r="BV1191" s="628"/>
      <c r="BW1191" s="628"/>
      <c r="BX1191" s="628"/>
      <c r="BY1191" s="628"/>
    </row>
    <row r="1192" s="369" customFormat="true" ht="15" customHeight="true" x14ac:dyDescent="0.2">
      <c r="BA1192" s="628"/>
      <c r="BB1192" s="397"/>
      <c r="BC1192" s="628"/>
      <c r="BD1192" s="628"/>
      <c r="BE1192" s="628"/>
      <c r="BF1192" s="628"/>
      <c r="BG1192" s="628"/>
      <c r="BH1192" s="628"/>
      <c r="BI1192" s="628"/>
      <c r="BJ1192" s="628"/>
      <c r="BK1192" s="628"/>
      <c r="BL1192" s="628"/>
      <c r="BM1192" s="628"/>
      <c r="BN1192" s="628"/>
      <c r="BO1192" s="628"/>
      <c r="BP1192" s="628"/>
      <c r="BQ1192" s="628"/>
      <c r="BR1192" s="628"/>
      <c r="BS1192" s="628"/>
      <c r="BT1192" s="628"/>
      <c r="BU1192" s="628"/>
      <c r="BV1192" s="628"/>
      <c r="BW1192" s="628"/>
      <c r="BX1192" s="628"/>
      <c r="BY1192" s="628"/>
    </row>
    <row r="1193" s="369" customFormat="true" ht="15" customHeight="true" x14ac:dyDescent="0.2">
      <c r="BA1193" s="628"/>
      <c r="BB1193" s="397"/>
      <c r="BC1193" s="628"/>
      <c r="BD1193" s="628"/>
      <c r="BE1193" s="628"/>
      <c r="BF1193" s="628"/>
      <c r="BG1193" s="628"/>
      <c r="BH1193" s="628"/>
      <c r="BI1193" s="628"/>
      <c r="BJ1193" s="628"/>
      <c r="BK1193" s="628"/>
      <c r="BL1193" s="628"/>
      <c r="BM1193" s="628"/>
      <c r="BN1193" s="628"/>
      <c r="BO1193" s="628"/>
      <c r="BP1193" s="628"/>
      <c r="BQ1193" s="628"/>
      <c r="BR1193" s="628"/>
      <c r="BS1193" s="628"/>
      <c r="BT1193" s="628"/>
      <c r="BU1193" s="628"/>
      <c r="BV1193" s="628"/>
      <c r="BW1193" s="628"/>
      <c r="BX1193" s="628"/>
      <c r="BY1193" s="628"/>
    </row>
    <row r="1194" s="369" customFormat="true" ht="15" customHeight="true" x14ac:dyDescent="0.2">
      <c r="BA1194" s="628"/>
      <c r="BB1194" s="397"/>
      <c r="BC1194" s="628"/>
      <c r="BD1194" s="628"/>
      <c r="BE1194" s="628"/>
      <c r="BF1194" s="628"/>
      <c r="BG1194" s="628"/>
      <c r="BH1194" s="628"/>
      <c r="BI1194" s="628"/>
      <c r="BJ1194" s="628"/>
      <c r="BK1194" s="628"/>
      <c r="BL1194" s="628"/>
      <c r="BM1194" s="628"/>
      <c r="BN1194" s="628"/>
      <c r="BO1194" s="628"/>
      <c r="BP1194" s="628"/>
      <c r="BQ1194" s="628"/>
      <c r="BR1194" s="628"/>
      <c r="BS1194" s="628"/>
      <c r="BT1194" s="628"/>
      <c r="BU1194" s="628"/>
      <c r="BV1194" s="628"/>
      <c r="BW1194" s="628"/>
      <c r="BX1194" s="628"/>
      <c r="BY1194" s="628"/>
    </row>
    <row r="1195" s="369" customFormat="true" ht="15" customHeight="true" x14ac:dyDescent="0.2">
      <c r="BA1195" s="628"/>
      <c r="BB1195" s="397"/>
      <c r="BC1195" s="628"/>
      <c r="BD1195" s="628"/>
      <c r="BE1195" s="628"/>
      <c r="BF1195" s="628"/>
      <c r="BG1195" s="628"/>
      <c r="BH1195" s="628"/>
      <c r="BI1195" s="628"/>
      <c r="BJ1195" s="628"/>
      <c r="BK1195" s="628"/>
      <c r="BL1195" s="628"/>
      <c r="BM1195" s="628"/>
      <c r="BN1195" s="628"/>
      <c r="BO1195" s="628"/>
      <c r="BP1195" s="628"/>
      <c r="BQ1195" s="628"/>
      <c r="BR1195" s="628"/>
      <c r="BS1195" s="628"/>
      <c r="BT1195" s="628"/>
      <c r="BU1195" s="628"/>
      <c r="BV1195" s="628"/>
      <c r="BW1195" s="628"/>
      <c r="BX1195" s="628"/>
      <c r="BY1195" s="628"/>
    </row>
    <row r="1196" s="369" customFormat="true" ht="15" customHeight="true" x14ac:dyDescent="0.2">
      <c r="BA1196" s="628"/>
      <c r="BB1196" s="397"/>
      <c r="BC1196" s="628"/>
      <c r="BD1196" s="628"/>
      <c r="BE1196" s="628"/>
      <c r="BF1196" s="628"/>
      <c r="BG1196" s="628"/>
      <c r="BH1196" s="628"/>
      <c r="BI1196" s="628"/>
      <c r="BJ1196" s="628"/>
      <c r="BK1196" s="628"/>
      <c r="BL1196" s="628"/>
      <c r="BM1196" s="628"/>
      <c r="BN1196" s="628"/>
      <c r="BO1196" s="628"/>
      <c r="BP1196" s="628"/>
      <c r="BQ1196" s="628"/>
      <c r="BR1196" s="628"/>
      <c r="BS1196" s="628"/>
      <c r="BT1196" s="628"/>
      <c r="BU1196" s="628"/>
      <c r="BV1196" s="628"/>
      <c r="BW1196" s="628"/>
      <c r="BX1196" s="628"/>
      <c r="BY1196" s="628"/>
    </row>
    <row r="1197" s="369" customFormat="true" ht="15" customHeight="true" x14ac:dyDescent="0.2">
      <c r="BA1197" s="628"/>
      <c r="BB1197" s="397"/>
      <c r="BC1197" s="628"/>
      <c r="BD1197" s="628"/>
      <c r="BE1197" s="628"/>
      <c r="BF1197" s="628"/>
      <c r="BG1197" s="628"/>
      <c r="BH1197" s="628"/>
      <c r="BI1197" s="628"/>
      <c r="BJ1197" s="628"/>
      <c r="BK1197" s="628"/>
      <c r="BL1197" s="628"/>
      <c r="BM1197" s="628"/>
      <c r="BN1197" s="628"/>
      <c r="BO1197" s="628"/>
      <c r="BP1197" s="628"/>
      <c r="BQ1197" s="628"/>
      <c r="BR1197" s="628"/>
      <c r="BS1197" s="628"/>
      <c r="BT1197" s="628"/>
      <c r="BU1197" s="628"/>
      <c r="BV1197" s="628"/>
      <c r="BW1197" s="628"/>
      <c r="BX1197" s="628"/>
      <c r="BY1197" s="628"/>
    </row>
    <row r="1198" s="369" customFormat="true" ht="15" customHeight="true" x14ac:dyDescent="0.2">
      <c r="BA1198" s="628"/>
      <c r="BB1198" s="397"/>
      <c r="BC1198" s="628"/>
      <c r="BD1198" s="628"/>
      <c r="BE1198" s="628"/>
      <c r="BF1198" s="628"/>
      <c r="BG1198" s="628"/>
      <c r="BH1198" s="628"/>
      <c r="BI1198" s="628"/>
      <c r="BJ1198" s="628"/>
      <c r="BK1198" s="628"/>
      <c r="BL1198" s="628"/>
      <c r="BM1198" s="628"/>
      <c r="BN1198" s="628"/>
      <c r="BO1198" s="628"/>
      <c r="BP1198" s="628"/>
      <c r="BQ1198" s="628"/>
      <c r="BR1198" s="628"/>
      <c r="BS1198" s="628"/>
      <c r="BT1198" s="628"/>
      <c r="BU1198" s="628"/>
      <c r="BV1198" s="628"/>
      <c r="BW1198" s="628"/>
      <c r="BX1198" s="628"/>
      <c r="BY1198" s="628"/>
    </row>
    <row r="1199" s="369" customFormat="true" ht="15" customHeight="true" x14ac:dyDescent="0.2">
      <c r="BA1199" s="628"/>
      <c r="BB1199" s="397"/>
      <c r="BC1199" s="628"/>
      <c r="BD1199" s="628"/>
      <c r="BE1199" s="628"/>
      <c r="BF1199" s="628"/>
      <c r="BG1199" s="628"/>
      <c r="BH1199" s="628"/>
      <c r="BI1199" s="628"/>
      <c r="BJ1199" s="628"/>
      <c r="BK1199" s="628"/>
      <c r="BL1199" s="628"/>
      <c r="BM1199" s="628"/>
      <c r="BN1199" s="628"/>
      <c r="BO1199" s="628"/>
      <c r="BP1199" s="628"/>
      <c r="BQ1199" s="628"/>
      <c r="BR1199" s="628"/>
      <c r="BS1199" s="628"/>
      <c r="BT1199" s="628"/>
      <c r="BU1199" s="628"/>
      <c r="BV1199" s="628"/>
      <c r="BW1199" s="628"/>
      <c r="BX1199" s="628"/>
      <c r="BY1199" s="628"/>
    </row>
    <row r="1200" s="369" customFormat="true" ht="15" customHeight="true" x14ac:dyDescent="0.2">
      <c r="BA1200" s="628"/>
      <c r="BB1200" s="397"/>
      <c r="BC1200" s="628"/>
      <c r="BD1200" s="628"/>
      <c r="BE1200" s="628"/>
      <c r="BF1200" s="628"/>
      <c r="BG1200" s="628"/>
      <c r="BH1200" s="628"/>
      <c r="BI1200" s="628"/>
      <c r="BJ1200" s="628"/>
      <c r="BK1200" s="628"/>
      <c r="BL1200" s="628"/>
      <c r="BM1200" s="628"/>
      <c r="BN1200" s="628"/>
      <c r="BO1200" s="628"/>
      <c r="BP1200" s="628"/>
      <c r="BQ1200" s="628"/>
      <c r="BR1200" s="628"/>
      <c r="BS1200" s="628"/>
      <c r="BT1200" s="628"/>
      <c r="BU1200" s="628"/>
      <c r="BV1200" s="628"/>
      <c r="BW1200" s="628"/>
      <c r="BX1200" s="628"/>
      <c r="BY1200" s="628"/>
    </row>
  </sheetData>
  <mergeCells count="1316">
    <mergeCell ref="A208:B208"/>
    <mergeCell ref="A153:A163"/>
    <mergeCell ref="C133:G133"/>
    <mergeCell ref="H133:L133"/>
    <mergeCell ref="M133:Q133"/>
    <mergeCell ref="A135:A139"/>
    <mergeCell ref="M120:Q120"/>
    <mergeCell ref="A122:A123"/>
    <mergeCell ref="A124:A127"/>
    <mergeCell ref="A128:A129"/>
    <mergeCell ref="A130:A132"/>
    <mergeCell ref="A108:B108"/>
    <mergeCell ref="C120:G120"/>
    <mergeCell ref="H120:L120"/>
    <mergeCell ref="A58:A71"/>
    <mergeCell ref="M14:Q14"/>
    <mergeCell ref="A16:A17"/>
    <mergeCell ref="A18:A21"/>
    <mergeCell ref="A22:A23"/>
    <mergeCell ref="A24:A26"/>
    <mergeCell ref="C14:G14"/>
    <mergeCell ref="H14:L14"/>
    <mergeCell ref="C56:G56"/>
    <mergeCell ref="H56:L56"/>
    <mergeCell ref="M56:Q56"/>
    <mergeCell ref="A29:A30"/>
    <mergeCell ref="A35:A36"/>
    <mergeCell ref="A37:A38"/>
    <mergeCell ref="A41:A42"/>
    <mergeCell ref="A43:A44"/>
    <mergeCell ref="A45:A46"/>
    <mergeCell ref="C27:G27"/>
    <mergeCell ref="H27:L27"/>
    <mergeCell ref="M27:Q27"/>
    <mergeCell ref="A47:A49"/>
    <mergeCell ref="A1025:C1025"/>
    <mergeCell ref="A1026:B1026"/>
    <mergeCell ref="A1031:A1033"/>
    <mergeCell ref="A1034:C1034"/>
    <mergeCell ref="A222:A224"/>
    <mergeCell ref="A225:A229"/>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E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J503"/>
    <mergeCell ref="M503:N503"/>
    <mergeCell ref="C504:D504"/>
    <mergeCell ref="H504:I504"/>
    <mergeCell ref="M504:O504"/>
    <mergeCell ref="C501:D501"/>
    <mergeCell ref="H501:I501"/>
    <mergeCell ref="M501:N501"/>
    <mergeCell ref="C502:D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G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E566"/>
    <mergeCell ref="H566:I566"/>
    <mergeCell ref="M566:N566"/>
    <mergeCell ref="C563:D563"/>
    <mergeCell ref="H563:I563"/>
    <mergeCell ref="M563:N563"/>
    <mergeCell ref="C564:D564"/>
    <mergeCell ref="H564:I564"/>
    <mergeCell ref="M564:N564"/>
    <mergeCell ref="C561:D562"/>
    <mergeCell ref="E561:G561"/>
    <mergeCell ref="H561:I561"/>
    <mergeCell ref="M561:N561"/>
    <mergeCell ref="H562:I562"/>
    <mergeCell ref="M562:N562"/>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7:D568"/>
    <mergeCell ref="H567:I567"/>
    <mergeCell ref="M567:N567"/>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9:D609"/>
    <mergeCell ref="H609:I609"/>
    <mergeCell ref="M609:N609"/>
    <mergeCell ref="C610:D610"/>
    <mergeCell ref="H610:J610"/>
    <mergeCell ref="M610:N610"/>
    <mergeCell ref="C607:D607"/>
    <mergeCell ref="H607:I607"/>
    <mergeCell ref="M607:N608"/>
    <mergeCell ref="O607:Q607"/>
    <mergeCell ref="C608:D608"/>
    <mergeCell ref="H608:I608"/>
    <mergeCell ref="C604:D604"/>
    <mergeCell ref="H604:L604"/>
    <mergeCell ref="M604:N604"/>
    <mergeCell ref="C605:D605"/>
    <mergeCell ref="H605:I606"/>
    <mergeCell ref="J605:L605"/>
    <mergeCell ref="M605:N605"/>
    <mergeCell ref="C606:D606"/>
    <mergeCell ref="M606:Q606"/>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1:D611"/>
    <mergeCell ref="H611:I612"/>
    <mergeCell ref="M611:N611"/>
    <mergeCell ref="C612:D612"/>
    <mergeCell ref="M612:O612"/>
    <mergeCell ref="C613:D613"/>
    <mergeCell ref="H613:I613"/>
    <mergeCell ref="M613:N614"/>
    <mergeCell ref="C614:D614"/>
    <mergeCell ref="H614:I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E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J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O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BA29:BA30"/>
    <mergeCell ref="A31:A32"/>
    <mergeCell ref="BA31:BA32"/>
    <mergeCell ref="A33:A34"/>
    <mergeCell ref="BA33:BA34"/>
    <mergeCell ref="BA35:BA36"/>
    <mergeCell ref="BA37:BA38"/>
    <mergeCell ref="A39:A40"/>
    <mergeCell ref="BA39:BA40"/>
    <mergeCell ref="BA41:BA42"/>
    <mergeCell ref="BA43:BA44"/>
    <mergeCell ref="BA45:BA46"/>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4"/>
    <mergeCell ref="BA231:BA236"/>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xdr:rowOff>
                  </from>
                  <to>
                    <xdr:col>1</xdr:col>
                    <xdr:colOff>1704975</xdr:colOff>
                    <xdr:row>400</xdr:row>
                    <xdr:rowOff>9525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0A4A1-CBFF-439E-A825-411FAFBCB022}">
  <sheetPr codeName="Feuil9"/>
  <dimension ref="A1:CZ1072"/>
  <sheetViews>
    <sheetView showGridLines="false" zoomScaleNormal="100" workbookViewId="0"/>
  </sheetViews>
  <sheetFormatPr defaultColWidth="9.140625" defaultRowHeight="15" customHeight="true" x14ac:dyDescent="0.2"/>
  <cols>
    <col min="1" max="1" width="31.5703125" style="397" customWidth="true"/>
    <col min="2" max="2" width="41.5703125" style="397" customWidth="true"/>
    <col min="3" max="7" width="10.7109375" style="397" customWidth="true"/>
    <col min="8" max="17" width="10.7109375" style="633" customWidth="true"/>
    <col min="18" max="25" width="12.5703125" style="633" customWidth="true"/>
    <col min="26" max="52" width="12.5703125" style="369" customWidth="true"/>
    <col min="53" max="53" width="31.5703125" style="633" customWidth="true"/>
    <col min="54" max="54" width="41.5703125" style="397" customWidth="true"/>
    <col min="55" max="69" width="9.140625" style="633" customWidth="true"/>
    <col min="70" max="77" width="12.5703125" style="633" customWidth="true"/>
    <col min="78" max="104" width="12.5703125" style="369" customWidth="true"/>
    <col min="105" max="115" width="10.5703125" style="633" customWidth="true"/>
    <col min="116" max="16384" width="9.140625" style="633"/>
  </cols>
  <sheetData>
    <row r="1" s="329" customFormat="true" ht="18" customHeight="true" x14ac:dyDescent="0.2">
      <c r="A1" s="340"/>
      <c r="B1" s="340"/>
      <c r="C1" s="340"/>
      <c r="D1" s="340"/>
      <c r="E1" s="340"/>
      <c r="F1" s="340"/>
      <c r="G1" s="340"/>
      <c r="Z1" s="369"/>
      <c r="AA1" s="369"/>
      <c r="AB1" s="369"/>
      <c r="AC1" s="369"/>
      <c r="AD1" s="369"/>
      <c r="AE1" s="369"/>
      <c r="AF1" s="369"/>
      <c r="AG1" s="369"/>
      <c r="AH1" s="369"/>
      <c r="AI1" s="369"/>
      <c r="AJ1" s="369"/>
      <c r="AK1" s="369"/>
      <c r="AL1" s="369"/>
      <c r="AM1" s="369"/>
      <c r="AN1" s="369"/>
      <c r="AO1" s="369"/>
      <c r="AP1" s="369"/>
      <c r="AQ1" s="369"/>
      <c r="AR1" s="369"/>
      <c r="AS1" s="369"/>
      <c r="AT1" s="369"/>
      <c r="AU1" s="369"/>
      <c r="AV1" s="369"/>
      <c r="AW1" s="369"/>
      <c r="AX1" s="369"/>
      <c r="AY1" s="369"/>
      <c r="AZ1" s="369"/>
      <c r="BB1" s="340"/>
      <c r="BZ1" s="369"/>
      <c r="CA1" s="369"/>
      <c r="CB1" s="369"/>
      <c r="CC1" s="369"/>
      <c r="CD1" s="369"/>
      <c r="CE1" s="369"/>
      <c r="CF1" s="369"/>
      <c r="CG1" s="369"/>
      <c r="CH1" s="369"/>
      <c r="CI1" s="369"/>
      <c r="CJ1" s="369"/>
      <c r="CK1" s="369"/>
      <c r="CL1" s="369"/>
      <c r="CM1" s="369"/>
      <c r="CN1" s="369"/>
      <c r="CO1" s="369"/>
      <c r="CP1" s="369"/>
      <c r="CQ1" s="369"/>
      <c r="CR1" s="369"/>
      <c r="CS1" s="369"/>
      <c r="CT1" s="369"/>
      <c r="CU1" s="369"/>
      <c r="CV1" s="369"/>
      <c r="CW1" s="369"/>
      <c r="CX1" s="369"/>
      <c r="CY1" s="369"/>
      <c r="CZ1" s="369"/>
    </row>
    <row r="2" s="329" customFormat="true" ht="22.5" customHeight="true" x14ac:dyDescent="0.35">
      <c r="A2" s="387" t="str">
        <f>A1026</f>
        <v>Chad</v>
      </c>
      <c r="B2" s="388"/>
      <c r="C2" s="340"/>
      <c r="D2" s="340"/>
      <c r="E2" s="340"/>
      <c r="F2" s="340"/>
      <c r="G2" s="340"/>
      <c r="Z2" s="369"/>
      <c r="AA2" s="369"/>
      <c r="AB2" s="369"/>
      <c r="AC2" s="369"/>
      <c r="AD2" s="369"/>
      <c r="AE2" s="369"/>
      <c r="AF2" s="369"/>
      <c r="AG2" s="369"/>
      <c r="AH2" s="369"/>
      <c r="AI2" s="369"/>
      <c r="AJ2" s="369"/>
      <c r="AK2" s="369"/>
      <c r="AL2" s="369"/>
      <c r="AM2" s="369"/>
      <c r="AN2" s="369"/>
      <c r="AO2" s="369"/>
      <c r="AP2" s="369"/>
      <c r="AQ2" s="369"/>
      <c r="AR2" s="369"/>
      <c r="AS2" s="369"/>
      <c r="AT2" s="369"/>
      <c r="AU2" s="369"/>
      <c r="AV2" s="369"/>
      <c r="AW2" s="369"/>
      <c r="AX2" s="369"/>
      <c r="AY2" s="369"/>
      <c r="AZ2" s="369"/>
      <c r="BB2" s="340"/>
      <c r="BZ2" s="369"/>
      <c r="CA2" s="369"/>
      <c r="CB2" s="369"/>
      <c r="CC2" s="369"/>
      <c r="CD2" s="369"/>
      <c r="CE2" s="369"/>
      <c r="CF2" s="369"/>
      <c r="CG2" s="369"/>
      <c r="CH2" s="369"/>
      <c r="CI2" s="369"/>
      <c r="CJ2" s="369"/>
      <c r="CK2" s="369"/>
      <c r="CL2" s="369"/>
      <c r="CM2" s="369"/>
      <c r="CN2" s="369"/>
      <c r="CO2" s="369"/>
      <c r="CP2" s="369"/>
      <c r="CQ2" s="369"/>
      <c r="CR2" s="369"/>
      <c r="CS2" s="369"/>
      <c r="CT2" s="369"/>
      <c r="CU2" s="369"/>
      <c r="CV2" s="369"/>
      <c r="CW2" s="369"/>
      <c r="CX2" s="369"/>
      <c r="CY2" s="369"/>
      <c r="CZ2" s="369"/>
    </row>
    <row r="3" s="329" customFormat="true" ht="22.5" customHeight="true" x14ac:dyDescent="0.35">
      <c r="A3" s="344" t="str">
        <f>A1034</f>
        <v>2019</v>
      </c>
      <c r="B3" s="390"/>
      <c r="C3" s="340"/>
      <c r="D3" s="340"/>
      <c r="E3" s="340"/>
      <c r="F3" s="340"/>
      <c r="G3" s="340"/>
      <c r="Z3" s="369"/>
      <c r="AA3" s="369"/>
      <c r="AB3" s="369"/>
      <c r="AC3" s="369"/>
      <c r="AD3" s="369"/>
      <c r="AE3" s="369"/>
      <c r="AF3" s="369"/>
      <c r="AG3" s="369"/>
      <c r="AH3" s="369"/>
      <c r="AI3" s="369"/>
      <c r="AJ3" s="369"/>
      <c r="AK3" s="369"/>
      <c r="AL3" s="369"/>
      <c r="AM3" s="369"/>
      <c r="AN3" s="369"/>
      <c r="AO3" s="369"/>
      <c r="AP3" s="369"/>
      <c r="AQ3" s="369"/>
      <c r="AR3" s="369"/>
      <c r="AS3" s="369"/>
      <c r="AT3" s="369"/>
      <c r="AU3" s="369"/>
      <c r="AV3" s="369"/>
      <c r="AW3" s="369"/>
      <c r="AX3" s="369"/>
      <c r="AY3" s="369"/>
      <c r="AZ3" s="369"/>
      <c r="BB3" s="340"/>
      <c r="BZ3" s="369"/>
      <c r="CA3" s="369"/>
      <c r="CB3" s="369"/>
      <c r="CC3" s="369"/>
      <c r="CD3" s="369"/>
      <c r="CE3" s="369"/>
      <c r="CF3" s="369"/>
      <c r="CG3" s="369"/>
      <c r="CH3" s="369"/>
      <c r="CI3" s="369"/>
      <c r="CJ3" s="369"/>
      <c r="CK3" s="369"/>
      <c r="CL3" s="369"/>
      <c r="CM3" s="369"/>
      <c r="CN3" s="369"/>
      <c r="CO3" s="369"/>
      <c r="CP3" s="369"/>
      <c r="CQ3" s="369"/>
      <c r="CR3" s="369"/>
      <c r="CS3" s="369"/>
      <c r="CT3" s="369"/>
      <c r="CU3" s="369"/>
      <c r="CV3" s="369"/>
      <c r="CW3" s="369"/>
      <c r="CX3" s="369"/>
      <c r="CY3" s="369"/>
      <c r="CZ3" s="369"/>
    </row>
    <row r="4" s="329" customFormat="true" ht="22.5" customHeight="true" x14ac:dyDescent="0.35">
      <c r="A4" s="389" t="s">
        <v>96</v>
      </c>
      <c r="B4" s="390"/>
      <c r="C4" s="340"/>
      <c r="D4" s="340"/>
      <c r="E4" s="340"/>
      <c r="F4" s="340"/>
      <c r="G4" s="340"/>
      <c r="Z4" s="369"/>
      <c r="AA4" s="369"/>
      <c r="AB4" s="369"/>
      <c r="AC4" s="369"/>
      <c r="AD4" s="369"/>
      <c r="AE4" s="369"/>
      <c r="AF4" s="369"/>
      <c r="AG4" s="369"/>
      <c r="AH4" s="369"/>
      <c r="AI4" s="369"/>
      <c r="AJ4" s="369"/>
      <c r="AK4" s="369"/>
      <c r="AL4" s="369"/>
      <c r="AM4" s="369"/>
      <c r="AN4" s="369"/>
      <c r="AO4" s="369"/>
      <c r="AP4" s="369"/>
      <c r="AQ4" s="369"/>
      <c r="AR4" s="369"/>
      <c r="AS4" s="369"/>
      <c r="AT4" s="369"/>
      <c r="AU4" s="369"/>
      <c r="AV4" s="369"/>
      <c r="AW4" s="369"/>
      <c r="AX4" s="369"/>
      <c r="AY4" s="369"/>
      <c r="AZ4" s="369"/>
      <c r="BB4" s="340"/>
      <c r="BZ4" s="369"/>
      <c r="CA4" s="369"/>
      <c r="CB4" s="369"/>
      <c r="CC4" s="369"/>
      <c r="CD4" s="369"/>
      <c r="CE4" s="369"/>
      <c r="CF4" s="369"/>
      <c r="CG4" s="369"/>
      <c r="CH4" s="369"/>
      <c r="CI4" s="369"/>
      <c r="CJ4" s="369"/>
      <c r="CK4" s="369"/>
      <c r="CL4" s="369"/>
      <c r="CM4" s="369"/>
      <c r="CN4" s="369"/>
      <c r="CO4" s="369"/>
      <c r="CP4" s="369"/>
      <c r="CQ4" s="369"/>
      <c r="CR4" s="369"/>
      <c r="CS4" s="369"/>
      <c r="CT4" s="369"/>
      <c r="CU4" s="369"/>
      <c r="CV4" s="369"/>
      <c r="CW4" s="369"/>
      <c r="CX4" s="369"/>
      <c r="CY4" s="369"/>
      <c r="CZ4" s="369"/>
    </row>
    <row r="5" s="329" customFormat="true" ht="20.1" customHeight="true" x14ac:dyDescent="0.35">
      <c r="A5" s="389" t="s">
        <v>97</v>
      </c>
      <c r="B5" s="390"/>
      <c r="C5" s="340"/>
      <c r="D5" s="340"/>
      <c r="E5" s="340"/>
      <c r="F5" s="340"/>
      <c r="G5" s="340"/>
      <c r="Z5" s="369"/>
      <c r="AA5" s="369"/>
      <c r="AB5" s="369"/>
      <c r="AC5" s="369"/>
      <c r="AD5" s="369"/>
      <c r="AE5" s="369"/>
      <c r="AF5" s="369"/>
      <c r="AG5" s="369"/>
      <c r="AH5" s="369"/>
      <c r="AI5" s="369"/>
      <c r="AJ5" s="369"/>
      <c r="AK5" s="369"/>
      <c r="AL5" s="369"/>
      <c r="AM5" s="369"/>
      <c r="AN5" s="369"/>
      <c r="AO5" s="369"/>
      <c r="AP5" s="369"/>
      <c r="AQ5" s="369"/>
      <c r="AR5" s="369"/>
      <c r="AS5" s="369"/>
      <c r="AT5" s="369"/>
      <c r="AU5" s="369"/>
      <c r="AV5" s="369"/>
      <c r="AW5" s="369"/>
      <c r="AX5" s="369"/>
      <c r="AY5" s="369"/>
      <c r="AZ5" s="369"/>
      <c r="BB5" s="340"/>
      <c r="BZ5" s="369"/>
      <c r="CA5" s="369"/>
      <c r="CB5" s="369"/>
      <c r="CC5" s="369"/>
      <c r="CD5" s="369"/>
      <c r="CE5" s="369"/>
      <c r="CF5" s="369"/>
      <c r="CG5" s="369"/>
      <c r="CH5" s="369"/>
      <c r="CI5" s="369"/>
      <c r="CJ5" s="369"/>
      <c r="CK5" s="369"/>
      <c r="CL5" s="369"/>
      <c r="CM5" s="369"/>
      <c r="CN5" s="369"/>
      <c r="CO5" s="369"/>
      <c r="CP5" s="369"/>
      <c r="CQ5" s="369"/>
      <c r="CR5" s="369"/>
      <c r="CS5" s="369"/>
      <c r="CT5" s="369"/>
      <c r="CU5" s="369"/>
      <c r="CV5" s="369"/>
      <c r="CW5" s="369"/>
      <c r="CX5" s="369"/>
      <c r="CY5" s="369"/>
      <c r="CZ5" s="369"/>
    </row>
    <row r="6" s="329" customFormat="true" ht="15" customHeight="true" x14ac:dyDescent="0.2">
      <c r="A6" s="391" t="s">
        <v>98</v>
      </c>
      <c r="B6" s="392"/>
      <c r="C6" s="340"/>
      <c r="D6" s="340"/>
      <c r="E6" s="340"/>
      <c r="F6" s="340"/>
      <c r="G6" s="340"/>
      <c r="Z6" s="369"/>
      <c r="AA6" s="369"/>
      <c r="AB6" s="369"/>
      <c r="AC6" s="369"/>
      <c r="AD6" s="369"/>
      <c r="AE6" s="369"/>
      <c r="AF6" s="369"/>
      <c r="AG6" s="369"/>
      <c r="AH6" s="369"/>
      <c r="AI6" s="369"/>
      <c r="AJ6" s="369"/>
      <c r="AK6" s="369"/>
      <c r="AL6" s="369"/>
      <c r="AM6" s="369"/>
      <c r="AN6" s="369"/>
      <c r="AO6" s="369"/>
      <c r="AP6" s="369"/>
      <c r="AQ6" s="369"/>
      <c r="AR6" s="369"/>
      <c r="AS6" s="369"/>
      <c r="AT6" s="369"/>
      <c r="AU6" s="369"/>
      <c r="AV6" s="369"/>
      <c r="AW6" s="369"/>
      <c r="AX6" s="369"/>
      <c r="AY6" s="369"/>
      <c r="AZ6" s="369"/>
      <c r="BB6" s="340"/>
      <c r="BZ6" s="369"/>
      <c r="CA6" s="369"/>
      <c r="CB6" s="369"/>
      <c r="CC6" s="369"/>
      <c r="CD6" s="369"/>
      <c r="CE6" s="369"/>
      <c r="CF6" s="369"/>
      <c r="CG6" s="369"/>
      <c r="CH6" s="369"/>
      <c r="CI6" s="369"/>
      <c r="CJ6" s="369"/>
      <c r="CK6" s="369"/>
      <c r="CL6" s="369"/>
      <c r="CM6" s="369"/>
      <c r="CN6" s="369"/>
      <c r="CO6" s="369"/>
      <c r="CP6" s="369"/>
      <c r="CQ6" s="369"/>
      <c r="CR6" s="369"/>
      <c r="CS6" s="369"/>
      <c r="CT6" s="369"/>
      <c r="CU6" s="369"/>
      <c r="CV6" s="369"/>
      <c r="CW6" s="369"/>
      <c r="CX6" s="369"/>
      <c r="CY6" s="369"/>
      <c r="CZ6" s="369"/>
    </row>
    <row r="7" s="329" customFormat="true" ht="15" customHeight="true" x14ac:dyDescent="0.2">
      <c r="A7" s="393" t="s">
        <v>40</v>
      </c>
      <c r="B7" s="394"/>
      <c r="C7" s="340"/>
      <c r="D7" s="340"/>
      <c r="E7" s="340"/>
      <c r="F7" s="340"/>
      <c r="G7" s="340"/>
      <c r="Z7" s="369"/>
      <c r="AA7" s="369"/>
      <c r="AB7" s="369"/>
      <c r="AC7" s="369"/>
      <c r="AD7" s="369"/>
      <c r="AE7" s="369"/>
      <c r="AF7" s="369"/>
      <c r="AG7" s="369"/>
      <c r="AH7" s="369"/>
      <c r="AI7" s="369"/>
      <c r="AJ7" s="369"/>
      <c r="AK7" s="369"/>
      <c r="AL7" s="369"/>
      <c r="AM7" s="369"/>
      <c r="AN7" s="369"/>
      <c r="AO7" s="369"/>
      <c r="AP7" s="369"/>
      <c r="AQ7" s="369"/>
      <c r="AR7" s="369"/>
      <c r="AS7" s="369"/>
      <c r="AT7" s="369"/>
      <c r="AU7" s="369"/>
      <c r="AV7" s="369"/>
      <c r="AW7" s="369"/>
      <c r="AX7" s="369"/>
      <c r="AY7" s="369"/>
      <c r="AZ7" s="369"/>
      <c r="BB7" s="340"/>
      <c r="BZ7" s="369"/>
      <c r="CA7" s="369"/>
      <c r="CB7" s="369"/>
      <c r="CC7" s="369"/>
      <c r="CD7" s="369"/>
      <c r="CE7" s="369"/>
      <c r="CF7" s="369"/>
      <c r="CG7" s="369"/>
      <c r="CH7" s="369"/>
      <c r="CI7" s="369"/>
      <c r="CJ7" s="369"/>
      <c r="CK7" s="369"/>
      <c r="CL7" s="369"/>
      <c r="CM7" s="369"/>
      <c r="CN7" s="369"/>
      <c r="CO7" s="369"/>
      <c r="CP7" s="369"/>
      <c r="CQ7" s="369"/>
      <c r="CR7" s="369"/>
      <c r="CS7" s="369"/>
      <c r="CT7" s="369"/>
      <c r="CU7" s="369"/>
      <c r="CV7" s="369"/>
      <c r="CW7" s="369"/>
      <c r="CX7" s="369"/>
      <c r="CY7" s="369"/>
      <c r="CZ7" s="369"/>
    </row>
    <row r="8" s="329" customFormat="true" ht="15" customHeight="true" x14ac:dyDescent="0.2">
      <c r="A8" s="393" t="s">
        <v>39</v>
      </c>
      <c r="B8" s="394"/>
      <c r="C8" s="340"/>
      <c r="D8" s="340"/>
      <c r="E8" s="340"/>
      <c r="F8" s="340"/>
      <c r="G8" s="340"/>
      <c r="Z8" s="369"/>
      <c r="AA8" s="369"/>
      <c r="AB8" s="369"/>
      <c r="AC8" s="369"/>
      <c r="AD8" s="369"/>
      <c r="AE8" s="369"/>
      <c r="AF8" s="369"/>
      <c r="AG8" s="369"/>
      <c r="AH8" s="369"/>
      <c r="AI8" s="369"/>
      <c r="AJ8" s="369"/>
      <c r="AK8" s="369"/>
      <c r="AL8" s="369"/>
      <c r="AM8" s="369"/>
      <c r="AN8" s="369"/>
      <c r="AO8" s="369"/>
      <c r="AP8" s="369"/>
      <c r="AQ8" s="369"/>
      <c r="AR8" s="369"/>
      <c r="AS8" s="369"/>
      <c r="AT8" s="369"/>
      <c r="AU8" s="369"/>
      <c r="AV8" s="369"/>
      <c r="AW8" s="369"/>
      <c r="AX8" s="369"/>
      <c r="AY8" s="369"/>
      <c r="AZ8" s="369"/>
      <c r="BB8" s="340"/>
      <c r="BZ8" s="369"/>
      <c r="CA8" s="369"/>
      <c r="CB8" s="369"/>
      <c r="CC8" s="369"/>
      <c r="CD8" s="369"/>
      <c r="CE8" s="369"/>
      <c r="CF8" s="369"/>
      <c r="CG8" s="369"/>
      <c r="CH8" s="369"/>
      <c r="CI8" s="369"/>
      <c r="CJ8" s="369"/>
      <c r="CK8" s="369"/>
      <c r="CL8" s="369"/>
      <c r="CM8" s="369"/>
      <c r="CN8" s="369"/>
      <c r="CO8" s="369"/>
      <c r="CP8" s="369"/>
      <c r="CQ8" s="369"/>
      <c r="CR8" s="369"/>
      <c r="CS8" s="369"/>
      <c r="CT8" s="369"/>
      <c r="CU8" s="369"/>
      <c r="CV8" s="369"/>
      <c r="CW8" s="369"/>
      <c r="CX8" s="369"/>
      <c r="CY8" s="369"/>
      <c r="CZ8" s="369"/>
    </row>
    <row r="9" s="329" customFormat="true" ht="15" customHeight="true" x14ac:dyDescent="0.2">
      <c r="A9" s="393" t="s">
        <v>136</v>
      </c>
      <c r="B9" s="395" t="str">
        <f>A1025</f>
        <v>MICS19</v>
      </c>
      <c r="C9" s="340"/>
      <c r="D9" s="340"/>
      <c r="E9" s="340"/>
      <c r="F9" s="340"/>
      <c r="G9" s="340"/>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B9" s="340"/>
      <c r="BZ9" s="369"/>
      <c r="CA9" s="369"/>
      <c r="CB9" s="369"/>
      <c r="CC9" s="369"/>
      <c r="CD9" s="369"/>
      <c r="CE9" s="369"/>
      <c r="CF9" s="369"/>
      <c r="CG9" s="369"/>
      <c r="CH9" s="369"/>
      <c r="CI9" s="369"/>
      <c r="CJ9" s="369"/>
      <c r="CK9" s="369"/>
      <c r="CL9" s="369"/>
      <c r="CM9" s="369"/>
      <c r="CN9" s="369"/>
      <c r="CO9" s="369"/>
      <c r="CP9" s="369"/>
      <c r="CQ9" s="369"/>
      <c r="CR9" s="369"/>
      <c r="CS9" s="369"/>
      <c r="CT9" s="369"/>
      <c r="CU9" s="369"/>
      <c r="CV9" s="369"/>
      <c r="CW9" s="369"/>
      <c r="CX9" s="369"/>
      <c r="CY9" s="369"/>
      <c r="CZ9" s="369"/>
    </row>
    <row r="10" s="329" customFormat="true" ht="15" customHeight="true" x14ac:dyDescent="0.2">
      <c r="A10" s="441" t="str">
        <f>B1028</f>
        <v/>
      </c>
      <c r="B10" s="382"/>
      <c r="C10" s="340"/>
      <c r="D10" s="340"/>
      <c r="E10" s="340"/>
      <c r="F10" s="340"/>
      <c r="G10" s="340"/>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B10" s="340"/>
      <c r="BZ10" s="369"/>
      <c r="CA10" s="369"/>
      <c r="CB10" s="369"/>
      <c r="CC10" s="369"/>
      <c r="CD10" s="369"/>
      <c r="CE10" s="369"/>
      <c r="CF10" s="369"/>
      <c r="CG10" s="369"/>
      <c r="CH10" s="369"/>
      <c r="CI10" s="369"/>
      <c r="CJ10" s="369"/>
      <c r="CK10" s="369"/>
      <c r="CL10" s="369"/>
      <c r="CM10" s="369"/>
      <c r="CN10" s="369"/>
      <c r="CO10" s="369"/>
      <c r="CP10" s="369"/>
      <c r="CQ10" s="369"/>
      <c r="CR10" s="369"/>
      <c r="CS10" s="369"/>
      <c r="CT10" s="369"/>
      <c r="CU10" s="369"/>
      <c r="CV10" s="369"/>
      <c r="CW10" s="369"/>
      <c r="CX10" s="369"/>
      <c r="CY10" s="369"/>
      <c r="CZ10" s="369"/>
    </row>
    <row r="11" s="329" customFormat="true" ht="15" customHeight="true" x14ac:dyDescent="0.2">
      <c r="A11" s="441" t="str">
        <f>B1027</f>
        <v/>
      </c>
      <c r="B11" s="646"/>
      <c r="C11" s="340"/>
      <c r="D11" s="340"/>
      <c r="E11" s="340"/>
      <c r="F11" s="340"/>
      <c r="G11" s="340"/>
      <c r="Z11" s="369"/>
      <c r="AA11" s="369"/>
      <c r="AB11" s="369"/>
      <c r="AC11" s="369"/>
      <c r="AD11" s="369"/>
      <c r="AE11" s="369"/>
      <c r="AF11" s="369"/>
      <c r="AG11" s="369"/>
      <c r="AH11" s="369"/>
      <c r="AI11" s="369"/>
      <c r="AJ11" s="369"/>
      <c r="AK11" s="369"/>
      <c r="AL11" s="369"/>
      <c r="AM11" s="369"/>
      <c r="AN11" s="369"/>
      <c r="AO11" s="369"/>
      <c r="AP11" s="369"/>
      <c r="AQ11" s="369"/>
      <c r="AR11" s="369"/>
      <c r="AS11" s="369"/>
      <c r="AT11" s="369"/>
      <c r="AU11" s="369"/>
      <c r="AV11" s="369"/>
      <c r="AW11" s="369"/>
      <c r="AX11" s="369"/>
      <c r="AY11" s="369"/>
      <c r="AZ11" s="369"/>
      <c r="BB11" s="340"/>
      <c r="BZ11" s="369"/>
      <c r="CA11" s="369"/>
      <c r="CB11" s="369"/>
      <c r="CC11" s="369"/>
      <c r="CD11" s="369"/>
      <c r="CE11" s="369"/>
      <c r="CF11" s="369"/>
      <c r="CG11" s="369"/>
      <c r="CH11" s="369"/>
      <c r="CI11" s="369"/>
      <c r="CJ11" s="369"/>
      <c r="CK11" s="369"/>
      <c r="CL11" s="369"/>
      <c r="CM11" s="369"/>
      <c r="CN11" s="369"/>
      <c r="CO11" s="369"/>
      <c r="CP11" s="369"/>
      <c r="CQ11" s="369"/>
      <c r="CR11" s="369"/>
      <c r="CS11" s="369"/>
      <c r="CT11" s="369"/>
      <c r="CU11" s="369"/>
      <c r="CV11" s="369"/>
      <c r="CW11" s="369"/>
      <c r="CX11" s="369"/>
      <c r="CY11" s="369"/>
      <c r="CZ11" s="369"/>
    </row>
    <row r="12" s="329" customFormat="true" ht="18" customHeight="true" x14ac:dyDescent="0.2">
      <c r="A12" s="645"/>
      <c r="B12" s="382"/>
      <c r="C12" s="340"/>
      <c r="D12" s="340"/>
      <c r="E12" s="340"/>
      <c r="F12" s="340"/>
      <c r="G12" s="340"/>
      <c r="Z12" s="369"/>
      <c r="AA12" s="369"/>
      <c r="AB12" s="369"/>
      <c r="AC12" s="369"/>
      <c r="AD12" s="369"/>
      <c r="AE12" s="369"/>
      <c r="AF12" s="369"/>
      <c r="AG12" s="369"/>
      <c r="AH12" s="369"/>
      <c r="AI12" s="369"/>
      <c r="AJ12" s="369"/>
      <c r="AK12" s="369"/>
      <c r="AL12" s="369"/>
      <c r="AM12" s="369"/>
      <c r="AN12" s="369"/>
      <c r="AO12" s="369"/>
      <c r="AP12" s="369"/>
      <c r="AQ12" s="369"/>
      <c r="AR12" s="369"/>
      <c r="AS12" s="369"/>
      <c r="AT12" s="369"/>
      <c r="AU12" s="369"/>
      <c r="AV12" s="369"/>
      <c r="AW12" s="369"/>
      <c r="AX12" s="369"/>
      <c r="AY12" s="369"/>
      <c r="AZ12" s="369"/>
      <c r="BB12" s="340"/>
      <c r="BZ12" s="369"/>
      <c r="CA12" s="369"/>
      <c r="CB12" s="369"/>
      <c r="CC12" s="369"/>
      <c r="CD12" s="369"/>
      <c r="CE12" s="369"/>
      <c r="CF12" s="369"/>
      <c r="CG12" s="369"/>
      <c r="CH12" s="369"/>
      <c r="CI12" s="369"/>
      <c r="CJ12" s="369"/>
      <c r="CK12" s="369"/>
      <c r="CL12" s="369"/>
      <c r="CM12" s="369"/>
      <c r="CN12" s="369"/>
      <c r="CO12" s="369"/>
      <c r="CP12" s="369"/>
      <c r="CQ12" s="369"/>
      <c r="CR12" s="369"/>
      <c r="CS12" s="369"/>
      <c r="CT12" s="369"/>
      <c r="CU12" s="369"/>
      <c r="CV12" s="369"/>
      <c r="CW12" s="369"/>
      <c r="CX12" s="369"/>
      <c r="CY12" s="369"/>
      <c r="CZ12" s="369"/>
    </row>
    <row r="13" s="329" customFormat="true" ht="18" customHeight="true" x14ac:dyDescent="0.2">
      <c r="A13" s="442"/>
      <c r="B13" s="383"/>
      <c r="C13" s="340"/>
      <c r="D13" s="340"/>
      <c r="E13" s="340"/>
      <c r="F13" s="340"/>
      <c r="G13" s="340"/>
      <c r="Z13" s="369"/>
      <c r="AA13" s="369"/>
      <c r="AB13" s="369"/>
      <c r="AC13" s="369"/>
      <c r="AD13" s="369"/>
      <c r="AE13" s="369"/>
      <c r="AF13" s="369"/>
      <c r="AG13" s="369"/>
      <c r="AH13" s="369"/>
      <c r="AI13" s="369"/>
      <c r="AJ13" s="369"/>
      <c r="AK13" s="369"/>
      <c r="AL13" s="369"/>
      <c r="AM13" s="369"/>
      <c r="AN13" s="369"/>
      <c r="AO13" s="369"/>
      <c r="AP13" s="369"/>
      <c r="AQ13" s="369"/>
      <c r="AR13" s="369"/>
      <c r="AS13" s="369"/>
      <c r="AT13" s="369"/>
      <c r="AU13" s="369"/>
      <c r="AV13" s="369"/>
      <c r="AW13" s="369"/>
      <c r="AX13" s="369"/>
      <c r="AY13" s="369"/>
      <c r="AZ13" s="369"/>
      <c r="BB13" s="340"/>
      <c r="BZ13" s="369"/>
      <c r="CA13" s="369"/>
      <c r="CB13" s="369"/>
      <c r="CC13" s="369"/>
      <c r="CD13" s="369"/>
      <c r="CE13" s="369"/>
      <c r="CF13" s="369"/>
      <c r="CG13" s="369"/>
      <c r="CH13" s="369"/>
      <c r="CI13" s="369"/>
      <c r="CJ13" s="369"/>
      <c r="CK13" s="369"/>
      <c r="CL13" s="369"/>
      <c r="CM13" s="369"/>
      <c r="CN13" s="369"/>
      <c r="CO13" s="369"/>
      <c r="CP13" s="369"/>
      <c r="CQ13" s="369"/>
      <c r="CR13" s="369"/>
      <c r="CS13" s="369"/>
      <c r="CT13" s="369"/>
      <c r="CU13" s="369"/>
      <c r="CV13" s="369"/>
      <c r="CW13" s="369"/>
      <c r="CX13" s="369"/>
      <c r="CY13" s="369"/>
      <c r="CZ13" s="369"/>
    </row>
    <row r="14" s="336" customFormat="true" ht="15" customHeight="true" x14ac:dyDescent="0.2">
      <c r="A14" s="321" t="s">
        <v>96</v>
      </c>
      <c r="B14" s="366"/>
      <c r="C14" s="830" t="s">
        <v>115</v>
      </c>
      <c r="D14" s="831"/>
      <c r="E14" s="831"/>
      <c r="F14" s="831"/>
      <c r="G14" s="832"/>
      <c r="H14" s="833" t="s">
        <v>38</v>
      </c>
      <c r="I14" s="811"/>
      <c r="J14" s="811"/>
      <c r="K14" s="811"/>
      <c r="L14" s="813"/>
      <c r="M14" s="801" t="s">
        <v>37</v>
      </c>
      <c r="N14" s="802"/>
      <c r="O14" s="802"/>
      <c r="P14" s="802"/>
      <c r="Q14" s="804"/>
      <c r="R14" s="536" t="s">
        <v>142</v>
      </c>
      <c r="S14" s="485"/>
      <c r="T14" s="485"/>
      <c r="U14" s="485"/>
      <c r="V14" s="485"/>
      <c r="W14" s="485"/>
      <c r="X14" s="485"/>
      <c r="Y14" s="485"/>
      <c r="Z14" s="470"/>
      <c r="AA14" s="470"/>
      <c r="AB14" s="470"/>
      <c r="AC14" s="470"/>
      <c r="AD14" s="470"/>
      <c r="AE14" s="470"/>
      <c r="AF14" s="470"/>
      <c r="AG14" s="470"/>
      <c r="AH14" s="470"/>
      <c r="AI14" s="470"/>
      <c r="AJ14" s="470"/>
      <c r="AK14" s="470"/>
      <c r="AL14" s="470"/>
      <c r="AM14" s="470"/>
      <c r="AN14" s="470"/>
      <c r="AO14" s="714"/>
      <c r="AP14" s="714"/>
      <c r="AQ14" s="714"/>
      <c r="AR14" s="714"/>
      <c r="AS14" s="714"/>
      <c r="AT14" s="714"/>
      <c r="AU14" s="714"/>
      <c r="AV14" s="714"/>
      <c r="AW14" s="714"/>
      <c r="AX14" s="714"/>
      <c r="AY14" s="714"/>
      <c r="AZ14" s="373"/>
      <c r="BA14" s="375" t="s">
        <v>131</v>
      </c>
      <c r="BB14" s="321" t="s">
        <v>96</v>
      </c>
      <c r="BC14" s="801" t="s">
        <v>115</v>
      </c>
      <c r="BD14" s="802"/>
      <c r="BE14" s="802"/>
      <c r="BF14" s="802"/>
      <c r="BG14" s="803"/>
      <c r="BH14" s="801" t="s">
        <v>38</v>
      </c>
      <c r="BI14" s="802"/>
      <c r="BJ14" s="802"/>
      <c r="BK14" s="802"/>
      <c r="BL14" s="803"/>
      <c r="BM14" s="801" t="s">
        <v>37</v>
      </c>
      <c r="BN14" s="802"/>
      <c r="BO14" s="802"/>
      <c r="BP14" s="802"/>
      <c r="BQ14" s="803"/>
      <c r="BR14" s="536" t="s">
        <v>142</v>
      </c>
      <c r="BS14" s="485"/>
      <c r="BT14" s="485"/>
      <c r="BU14" s="485"/>
      <c r="BV14" s="485"/>
      <c r="BW14" s="485"/>
      <c r="BX14" s="485"/>
      <c r="BY14" s="485"/>
      <c r="BZ14" s="469"/>
      <c r="CA14" s="469"/>
      <c r="CB14" s="469"/>
      <c r="CC14" s="469"/>
      <c r="CD14" s="469"/>
      <c r="CE14" s="469"/>
      <c r="CF14" s="469"/>
      <c r="CG14" s="469"/>
      <c r="CH14" s="469"/>
      <c r="CI14" s="469"/>
      <c r="CJ14" s="469"/>
      <c r="CK14" s="469"/>
      <c r="CL14" s="469"/>
      <c r="CM14" s="469"/>
      <c r="CN14" s="469"/>
      <c r="CO14" s="373"/>
      <c r="CP14" s="373"/>
      <c r="CQ14" s="373"/>
      <c r="CR14" s="373"/>
      <c r="CS14" s="373"/>
      <c r="CT14" s="373"/>
      <c r="CU14" s="373"/>
      <c r="CV14" s="373"/>
      <c r="CW14" s="373"/>
      <c r="CX14" s="373"/>
      <c r="CY14" s="373"/>
      <c r="CZ14" s="373"/>
    </row>
    <row r="15" s="336" customFormat="true" ht="24" x14ac:dyDescent="0.2">
      <c r="A15" s="361" t="s">
        <v>87</v>
      </c>
      <c r="B15" s="643"/>
      <c r="C15" s="446" t="s">
        <v>0</v>
      </c>
      <c r="D15" s="641" t="s">
        <v>1</v>
      </c>
      <c r="E15" s="641" t="s">
        <v>2</v>
      </c>
      <c r="F15" s="641" t="s">
        <v>3</v>
      </c>
      <c r="G15" s="642" t="s">
        <v>4</v>
      </c>
      <c r="H15" s="409" t="s">
        <v>0</v>
      </c>
      <c r="I15" s="637" t="s">
        <v>1</v>
      </c>
      <c r="J15" s="637" t="s">
        <v>2</v>
      </c>
      <c r="K15" s="637" t="s">
        <v>3</v>
      </c>
      <c r="L15" s="639" t="s">
        <v>4</v>
      </c>
      <c r="M15" s="410" t="s">
        <v>0</v>
      </c>
      <c r="N15" s="637" t="s">
        <v>1</v>
      </c>
      <c r="O15" s="637" t="s">
        <v>2</v>
      </c>
      <c r="P15" s="637" t="s">
        <v>3</v>
      </c>
      <c r="Q15" s="639" t="s">
        <v>4</v>
      </c>
      <c r="R15" s="410" t="s">
        <v>323</v>
      </c>
      <c r="S15" s="637" t="s">
        <v>432</v>
      </c>
      <c r="T15" s="637" t="s">
        <v>558</v>
      </c>
      <c r="U15" s="637" t="s">
        <v>257</v>
      </c>
      <c r="V15" s="637" t="s">
        <v>559</v>
      </c>
      <c r="W15" s="637" t="s">
        <v>560</v>
      </c>
      <c r="X15" s="637" t="s">
        <v>561</v>
      </c>
      <c r="Y15" s="637" t="s">
        <v>327</v>
      </c>
      <c r="Z15" s="637" t="s">
        <v>328</v>
      </c>
      <c r="AA15" s="637" t="s">
        <v>329</v>
      </c>
      <c r="AB15" s="637" t="s">
        <v>258</v>
      </c>
      <c r="AC15" s="637" t="s">
        <v>330</v>
      </c>
      <c r="AD15" s="637" t="s">
        <v>331</v>
      </c>
      <c r="AE15" s="637" t="s">
        <v>332</v>
      </c>
      <c r="AF15" s="637" t="s">
        <v>333</v>
      </c>
      <c r="AG15" s="637" t="s">
        <v>260</v>
      </c>
      <c r="AH15" s="637" t="s">
        <v>562</v>
      </c>
      <c r="AI15" s="637" t="s">
        <v>563</v>
      </c>
      <c r="AJ15" s="637" t="s">
        <v>336</v>
      </c>
      <c r="AK15" s="637" t="s">
        <v>337</v>
      </c>
      <c r="AL15" s="637" t="s">
        <v>564</v>
      </c>
      <c r="AM15" s="637" t="s">
        <v>565</v>
      </c>
      <c r="AN15" s="639" t="s">
        <v>437</v>
      </c>
      <c r="AO15" s="180"/>
      <c r="AP15" s="180"/>
      <c r="AQ15" s="180"/>
      <c r="AR15" s="180"/>
      <c r="AS15" s="180"/>
      <c r="AT15" s="180"/>
      <c r="AU15" s="180"/>
      <c r="AV15" s="180"/>
      <c r="AW15" s="180"/>
      <c r="AX15" s="180"/>
      <c r="AY15" s="180"/>
      <c r="AZ15" s="373"/>
      <c r="BA15" s="361" t="s">
        <v>120</v>
      </c>
      <c r="BB15" s="360"/>
      <c r="BC15" s="486" t="s">
        <v>0</v>
      </c>
      <c r="BD15" s="596" t="s">
        <v>1</v>
      </c>
      <c r="BE15" s="596" t="s">
        <v>2</v>
      </c>
      <c r="BF15" s="596" t="s">
        <v>3</v>
      </c>
      <c r="BG15" s="487" t="s">
        <v>4</v>
      </c>
      <c r="BH15" s="486" t="s">
        <v>0</v>
      </c>
      <c r="BI15" s="596" t="s">
        <v>1</v>
      </c>
      <c r="BJ15" s="596" t="s">
        <v>2</v>
      </c>
      <c r="BK15" s="596" t="s">
        <v>3</v>
      </c>
      <c r="BL15" s="487" t="s">
        <v>4</v>
      </c>
      <c r="BM15" s="486" t="s">
        <v>0</v>
      </c>
      <c r="BN15" s="596" t="s">
        <v>1</v>
      </c>
      <c r="BO15" s="596" t="s">
        <v>2</v>
      </c>
      <c r="BP15" s="596" t="s">
        <v>3</v>
      </c>
      <c r="BQ15" s="487" t="s">
        <v>4</v>
      </c>
      <c r="BR15" s="486" t="s">
        <v>323</v>
      </c>
      <c r="BS15" s="596" t="s">
        <v>432</v>
      </c>
      <c r="BT15" s="596" t="s">
        <v>558</v>
      </c>
      <c r="BU15" s="596" t="s">
        <v>257</v>
      </c>
      <c r="BV15" s="596" t="s">
        <v>559</v>
      </c>
      <c r="BW15" s="596" t="s">
        <v>560</v>
      </c>
      <c r="BX15" s="596" t="s">
        <v>561</v>
      </c>
      <c r="BY15" s="597" t="s">
        <v>327</v>
      </c>
      <c r="BZ15" s="597" t="s">
        <v>328</v>
      </c>
      <c r="CA15" s="597" t="s">
        <v>329</v>
      </c>
      <c r="CB15" s="597" t="s">
        <v>258</v>
      </c>
      <c r="CC15" s="597" t="s">
        <v>330</v>
      </c>
      <c r="CD15" s="597" t="s">
        <v>331</v>
      </c>
      <c r="CE15" s="597" t="s">
        <v>332</v>
      </c>
      <c r="CF15" s="597" t="s">
        <v>333</v>
      </c>
      <c r="CG15" s="597" t="s">
        <v>260</v>
      </c>
      <c r="CH15" s="597" t="s">
        <v>562</v>
      </c>
      <c r="CI15" s="597" t="s">
        <v>563</v>
      </c>
      <c r="CJ15" s="597" t="s">
        <v>336</v>
      </c>
      <c r="CK15" s="597" t="s">
        <v>337</v>
      </c>
      <c r="CL15" s="597" t="s">
        <v>564</v>
      </c>
      <c r="CM15" s="597" t="s">
        <v>565</v>
      </c>
      <c r="CN15" s="597" t="s">
        <v>437</v>
      </c>
      <c r="CO15" s="180"/>
      <c r="CP15" s="180"/>
      <c r="CQ15" s="180"/>
      <c r="CR15" s="180"/>
      <c r="CS15" s="180"/>
      <c r="CT15" s="180"/>
      <c r="CU15" s="180"/>
      <c r="CV15" s="180"/>
      <c r="CW15" s="180"/>
      <c r="CX15" s="180"/>
      <c r="CY15" s="180"/>
      <c r="CZ15" s="180"/>
    </row>
    <row r="16" s="336" customFormat="true" ht="15" customHeight="true" x14ac:dyDescent="0.2">
      <c r="A16" s="834" t="s">
        <v>13</v>
      </c>
      <c r="B16" s="406" t="s">
        <v>14</v>
      </c>
      <c r="C16" s="501">
        <v>54.171477767587703</v>
      </c>
      <c r="D16" s="488">
        <v>55.461435493170363</v>
      </c>
      <c r="E16" s="488">
        <v>57.379349261541833</v>
      </c>
      <c r="F16" s="488">
        <v>58.770842467998143</v>
      </c>
      <c r="G16" s="508">
        <v>82.985055089606107</v>
      </c>
      <c r="H16" s="495">
        <v>79.982445080158442</v>
      </c>
      <c r="I16" s="488">
        <v>87.909690638363159</v>
      </c>
      <c r="J16" s="488">
        <v>93.816178975555971</v>
      </c>
      <c r="K16" s="488">
        <v>95.085566898759652</v>
      </c>
      <c r="L16" s="504">
        <v>98.086310675159197</v>
      </c>
      <c r="M16" s="501">
        <v>52.346474272110875</v>
      </c>
      <c r="N16" s="488">
        <v>55.196191642859972</v>
      </c>
      <c r="O16" s="488">
        <v>55.623250394500644</v>
      </c>
      <c r="P16" s="488">
        <v>53.560714884955274</v>
      </c>
      <c r="Q16" s="504">
        <v>57.740191505689531</v>
      </c>
      <c r="R16" s="501">
        <v>91.373149299782199</v>
      </c>
      <c r="S16" s="488">
        <v>53.500436485857193</v>
      </c>
      <c r="T16" s="488">
        <v>59.036966145118875</v>
      </c>
      <c r="U16" s="488">
        <v>90.396267014979685</v>
      </c>
      <c r="V16" s="488">
        <v>27.414116089403677</v>
      </c>
      <c r="W16" s="488">
        <v>39.406138754074142</v>
      </c>
      <c r="X16" s="488">
        <v>53.376402380053065</v>
      </c>
      <c r="Y16" s="504">
        <v>81.454278000379148</v>
      </c>
      <c r="Z16" s="504">
        <v>74.641516986558116</v>
      </c>
      <c r="AA16" s="504">
        <v>93.031491504179243</v>
      </c>
      <c r="AB16" s="504">
        <v>42.449257113731484</v>
      </c>
      <c r="AC16" s="504">
        <v>56.69186539516177</v>
      </c>
      <c r="AD16" s="504">
        <v>51.323124348813678</v>
      </c>
      <c r="AE16" s="504">
        <v>67.817584677767883</v>
      </c>
      <c r="AF16" s="504">
        <v>49.752926643887655</v>
      </c>
      <c r="AG16" s="504">
        <v>56.446486870288084</v>
      </c>
      <c r="AH16" s="504">
        <v>97.236163362857525</v>
      </c>
      <c r="AI16" s="504">
        <v>36.797422623839395</v>
      </c>
      <c r="AJ16" s="504">
        <v>70.228056246361987</v>
      </c>
      <c r="AK16" s="504">
        <v>61.918870999096129</v>
      </c>
      <c r="AL16" s="504">
        <v>43.887438847751049</v>
      </c>
      <c r="AM16" s="504" t="s">
        <v>35</v>
      </c>
      <c r="AN16" s="504">
        <v>30.719665204263375</v>
      </c>
      <c r="AO16" s="176"/>
      <c r="AP16" s="176"/>
      <c r="AQ16" s="176"/>
      <c r="AR16" s="176"/>
      <c r="AS16" s="176"/>
      <c r="AT16" s="176"/>
      <c r="AU16" s="176"/>
      <c r="AV16" s="176"/>
      <c r="AW16" s="176"/>
      <c r="AX16" s="176"/>
      <c r="AY16" s="176"/>
      <c r="AZ16" s="385"/>
      <c r="BA16" s="807" t="s">
        <v>13</v>
      </c>
      <c r="BB16" s="648" t="s">
        <v>14</v>
      </c>
      <c r="BC16" s="517">
        <v>12274.774092111178</v>
      </c>
      <c r="BD16" s="513">
        <v>12564.694336909282</v>
      </c>
      <c r="BE16" s="513">
        <v>12999.977022591504</v>
      </c>
      <c r="BF16" s="513">
        <v>13316.205522728324</v>
      </c>
      <c r="BG16" s="526">
        <v>18806.848222123619</v>
      </c>
      <c r="BH16" s="517">
        <v>3448.4522125334993</v>
      </c>
      <c r="BI16" s="513">
        <v>3784.4357821930548</v>
      </c>
      <c r="BJ16" s="513">
        <v>4043.1970255994247</v>
      </c>
      <c r="BK16" s="513">
        <v>4096.7147229418388</v>
      </c>
      <c r="BL16" s="526">
        <v>4226.4099850183447</v>
      </c>
      <c r="BM16" s="517">
        <v>9605.9002253336312</v>
      </c>
      <c r="BN16" s="513">
        <v>10124.110554448771</v>
      </c>
      <c r="BO16" s="513">
        <v>10208.94606488014</v>
      </c>
      <c r="BP16" s="513">
        <v>9828.3900724190426</v>
      </c>
      <c r="BQ16" s="526">
        <v>10595.942551096168</v>
      </c>
      <c r="BR16" s="517">
        <v>1570.2257116708681</v>
      </c>
      <c r="BS16" s="513">
        <v>2383.7344963083478</v>
      </c>
      <c r="BT16" s="513">
        <v>267.78995634036295</v>
      </c>
      <c r="BU16" s="513">
        <v>4312.2446598834968</v>
      </c>
      <c r="BV16" s="513">
        <v>56.045855879790494</v>
      </c>
      <c r="BW16" s="513">
        <v>139.43131343267632</v>
      </c>
      <c r="BX16" s="513">
        <v>2843.0476421697522</v>
      </c>
      <c r="BY16" s="521">
        <v>5272.9691806478904</v>
      </c>
      <c r="BZ16" s="521">
        <v>3534.7395964277066</v>
      </c>
      <c r="CA16" s="521">
        <v>5427.0976022415625</v>
      </c>
      <c r="CB16" s="521">
        <v>3067.854190323827</v>
      </c>
      <c r="CC16" s="521">
        <v>5202.7500478783513</v>
      </c>
      <c r="CD16" s="521">
        <v>3005.1565488863321</v>
      </c>
      <c r="CE16" s="521">
        <v>6039.5852763845605</v>
      </c>
      <c r="CF16" s="521">
        <v>3587.7813403766122</v>
      </c>
      <c r="CG16" s="521">
        <v>3159.7285783315674</v>
      </c>
      <c r="CH16" s="521">
        <v>7758.9822013264111</v>
      </c>
      <c r="CI16" s="521">
        <v>2403.4730082180631</v>
      </c>
      <c r="CJ16" s="521">
        <v>2539.5223653342478</v>
      </c>
      <c r="CK16" s="521">
        <v>2232.8440846542776</v>
      </c>
      <c r="CL16" s="521">
        <v>3615.3589539343116</v>
      </c>
      <c r="CM16" s="521" t="s">
        <v>35</v>
      </c>
      <c r="CN16" s="521">
        <v>1542.1365858128986</v>
      </c>
      <c r="CO16" s="1"/>
      <c r="CP16" s="1"/>
      <c r="CQ16" s="1"/>
      <c r="CR16" s="1"/>
      <c r="CS16" s="1"/>
      <c r="CT16" s="1"/>
      <c r="CU16" s="1"/>
      <c r="CV16" s="1"/>
      <c r="CW16" s="1"/>
      <c r="CX16" s="1"/>
      <c r="CY16" s="1"/>
      <c r="CZ16" s="2"/>
    </row>
    <row r="17" s="336" customFormat="true" ht="15" customHeight="true" x14ac:dyDescent="0.2">
      <c r="A17" s="808"/>
      <c r="B17" s="407" t="s">
        <v>51</v>
      </c>
      <c r="C17" s="502">
        <v>45.828522232412347</v>
      </c>
      <c r="D17" s="491">
        <v>44.538564506829999</v>
      </c>
      <c r="E17" s="491">
        <v>42.620650738458224</v>
      </c>
      <c r="F17" s="491">
        <v>41.229157532001778</v>
      </c>
      <c r="G17" s="510">
        <v>17.014944910393631</v>
      </c>
      <c r="H17" s="496">
        <v>20.017554919841594</v>
      </c>
      <c r="I17" s="491">
        <v>12.090309361636791</v>
      </c>
      <c r="J17" s="491">
        <v>6.183821024444085</v>
      </c>
      <c r="K17" s="491">
        <v>4.9144331012403768</v>
      </c>
      <c r="L17" s="506">
        <v>1.9136893248407498</v>
      </c>
      <c r="M17" s="502">
        <v>47.653525727889317</v>
      </c>
      <c r="N17" s="491">
        <v>44.803808357140198</v>
      </c>
      <c r="O17" s="491">
        <v>44.376749605499135</v>
      </c>
      <c r="P17" s="491">
        <v>46.439285115044825</v>
      </c>
      <c r="Q17" s="506">
        <v>42.259808494310533</v>
      </c>
      <c r="R17" s="502">
        <v>8.6268507002177426</v>
      </c>
      <c r="S17" s="491">
        <v>46.499563514143034</v>
      </c>
      <c r="T17" s="491">
        <v>40.963033854881317</v>
      </c>
      <c r="U17" s="491">
        <v>9.6037329850202191</v>
      </c>
      <c r="V17" s="491">
        <v>72.585883910596294</v>
      </c>
      <c r="W17" s="491">
        <v>60.593861245925908</v>
      </c>
      <c r="X17" s="491">
        <v>46.623597619946871</v>
      </c>
      <c r="Y17" s="506">
        <v>18.545721999620771</v>
      </c>
      <c r="Z17" s="506">
        <v>25.358483013442012</v>
      </c>
      <c r="AA17" s="506">
        <v>6.9685084958208199</v>
      </c>
      <c r="AB17" s="506">
        <v>57.550742886268623</v>
      </c>
      <c r="AC17" s="506">
        <v>43.308134604838209</v>
      </c>
      <c r="AD17" s="506">
        <v>48.676875651186272</v>
      </c>
      <c r="AE17" s="506">
        <v>32.182415322232167</v>
      </c>
      <c r="AF17" s="506">
        <v>50.247073356112303</v>
      </c>
      <c r="AG17" s="506">
        <v>43.553513129711838</v>
      </c>
      <c r="AH17" s="506">
        <v>2.763836637142449</v>
      </c>
      <c r="AI17" s="506">
        <v>63.202577376160676</v>
      </c>
      <c r="AJ17" s="506">
        <v>29.771943753638052</v>
      </c>
      <c r="AK17" s="506">
        <v>38.081129000903822</v>
      </c>
      <c r="AL17" s="506">
        <v>56.112561152249029</v>
      </c>
      <c r="AM17" s="506" t="s">
        <v>35</v>
      </c>
      <c r="AN17" s="506">
        <v>69.280334795736778</v>
      </c>
      <c r="AO17" s="176"/>
      <c r="AP17" s="176"/>
      <c r="AQ17" s="176"/>
      <c r="AR17" s="176"/>
      <c r="AS17" s="176"/>
      <c r="AT17" s="176"/>
      <c r="AU17" s="176"/>
      <c r="AV17" s="176"/>
      <c r="AW17" s="176"/>
      <c r="AX17" s="176"/>
      <c r="AY17" s="176"/>
      <c r="AZ17" s="385"/>
      <c r="BA17" s="799"/>
      <c r="BB17" s="647" t="s">
        <v>51</v>
      </c>
      <c r="BC17" s="518">
        <v>10384.334719307517</v>
      </c>
      <c r="BD17" s="514">
        <v>10090.136403013725</v>
      </c>
      <c r="BE17" s="514">
        <v>9656.2175663991875</v>
      </c>
      <c r="BF17" s="514">
        <v>9341.6379988772132</v>
      </c>
      <c r="BG17" s="527">
        <v>3856.0857264243418</v>
      </c>
      <c r="BH17" s="518">
        <v>863.05915608927808</v>
      </c>
      <c r="BI17" s="514">
        <v>520.47731067767847</v>
      </c>
      <c r="BJ17" s="514">
        <v>266.5042111700792</v>
      </c>
      <c r="BK17" s="514">
        <v>211.73592478236358</v>
      </c>
      <c r="BL17" s="527">
        <v>82.458353414023264</v>
      </c>
      <c r="BM17" s="518">
        <v>8744.7152820253341</v>
      </c>
      <c r="BN17" s="514">
        <v>8217.9348894752839</v>
      </c>
      <c r="BO17" s="514">
        <v>8144.7926909000416</v>
      </c>
      <c r="BP17" s="514">
        <v>8521.6078570891004</v>
      </c>
      <c r="BQ17" s="527">
        <v>7755.1267383988015</v>
      </c>
      <c r="BR17" s="518">
        <v>148.25036549615808</v>
      </c>
      <c r="BS17" s="514">
        <v>2071.8076504150567</v>
      </c>
      <c r="BT17" s="514">
        <v>185.80712668403987</v>
      </c>
      <c r="BU17" s="514">
        <v>458.13447443286265</v>
      </c>
      <c r="BV17" s="514">
        <v>148.39573799473814</v>
      </c>
      <c r="BW17" s="514">
        <v>214.40013984123976</v>
      </c>
      <c r="BX17" s="514">
        <v>2483.3653706941618</v>
      </c>
      <c r="BY17" s="522">
        <v>1200.5633459351109</v>
      </c>
      <c r="BZ17" s="522">
        <v>1200.8817295218555</v>
      </c>
      <c r="CA17" s="522">
        <v>406.51584896035121</v>
      </c>
      <c r="CB17" s="522">
        <v>4159.2550665103545</v>
      </c>
      <c r="CC17" s="522">
        <v>3974.49259815807</v>
      </c>
      <c r="CD17" s="522">
        <v>2850.2090139387496</v>
      </c>
      <c r="CE17" s="522">
        <v>2866.0478349705159</v>
      </c>
      <c r="CF17" s="522">
        <v>3623.4152311468524</v>
      </c>
      <c r="CG17" s="522">
        <v>2438.0132006962453</v>
      </c>
      <c r="CH17" s="522">
        <v>220.54098530129318</v>
      </c>
      <c r="CI17" s="522">
        <v>4128.1611031910397</v>
      </c>
      <c r="CJ17" s="522">
        <v>1076.5856420204386</v>
      </c>
      <c r="CK17" s="522">
        <v>1373.2360143948003</v>
      </c>
      <c r="CL17" s="522">
        <v>4622.4399444618257</v>
      </c>
      <c r="CM17" s="522" t="s">
        <v>35</v>
      </c>
      <c r="CN17" s="522">
        <v>3477.8939892562539</v>
      </c>
      <c r="CO17" s="1"/>
      <c r="CP17" s="1"/>
      <c r="CQ17" s="1"/>
      <c r="CR17" s="1"/>
      <c r="CS17" s="1"/>
      <c r="CT17" s="1"/>
      <c r="CU17" s="1"/>
      <c r="CV17" s="1"/>
      <c r="CW17" s="1"/>
      <c r="CX17" s="1"/>
      <c r="CY17" s="1"/>
      <c r="CZ17" s="2"/>
    </row>
    <row r="18" s="336" customFormat="true" ht="15" customHeight="true" x14ac:dyDescent="0.2">
      <c r="A18" s="808" t="s">
        <v>60</v>
      </c>
      <c r="B18" s="407" t="s">
        <v>15</v>
      </c>
      <c r="C18" s="502">
        <v>42.668886961386917</v>
      </c>
      <c r="D18" s="491">
        <v>46.559141656335278</v>
      </c>
      <c r="E18" s="491">
        <v>48.233470331186844</v>
      </c>
      <c r="F18" s="491">
        <v>48.96320768541937</v>
      </c>
      <c r="G18" s="510">
        <v>76.507943589362668</v>
      </c>
      <c r="H18" s="496">
        <v>66.391392320214834</v>
      </c>
      <c r="I18" s="491">
        <v>80.083527711489197</v>
      </c>
      <c r="J18" s="491">
        <v>86.186453167589718</v>
      </c>
      <c r="K18" s="491">
        <v>88.722763652802911</v>
      </c>
      <c r="L18" s="506">
        <v>97.127047094707493</v>
      </c>
      <c r="M18" s="502">
        <v>40.84602139008873</v>
      </c>
      <c r="N18" s="491">
        <v>46.099311188232519</v>
      </c>
      <c r="O18" s="491">
        <v>46.967257697230593</v>
      </c>
      <c r="P18" s="491">
        <v>44.510945167534835</v>
      </c>
      <c r="Q18" s="506">
        <v>48.450638952194545</v>
      </c>
      <c r="R18" s="502">
        <v>84.417081558302868</v>
      </c>
      <c r="S18" s="491">
        <v>46.217139208513366</v>
      </c>
      <c r="T18" s="491">
        <v>52.958204750245422</v>
      </c>
      <c r="U18" s="491">
        <v>82.769706606602625</v>
      </c>
      <c r="V18" s="491">
        <v>4.9179010155084431</v>
      </c>
      <c r="W18" s="491">
        <v>24.799039517348842</v>
      </c>
      <c r="X18" s="491">
        <v>43.33877184403913</v>
      </c>
      <c r="Y18" s="506">
        <v>71.139410880446903</v>
      </c>
      <c r="Z18" s="506">
        <v>57.783165588049577</v>
      </c>
      <c r="AA18" s="506">
        <v>85.765545226898638</v>
      </c>
      <c r="AB18" s="506">
        <v>34.035893333911972</v>
      </c>
      <c r="AC18" s="506">
        <v>45.798671479615379</v>
      </c>
      <c r="AD18" s="506">
        <v>45.82371874671388</v>
      </c>
      <c r="AE18" s="506">
        <v>60.696386350461097</v>
      </c>
      <c r="AF18" s="506">
        <v>43.557932895428955</v>
      </c>
      <c r="AG18" s="506">
        <v>47.416701325681039</v>
      </c>
      <c r="AH18" s="506">
        <v>94.240330883675</v>
      </c>
      <c r="AI18" s="506">
        <v>26.522366135609417</v>
      </c>
      <c r="AJ18" s="506">
        <v>62.125222422632234</v>
      </c>
      <c r="AK18" s="506">
        <v>44.579386617768201</v>
      </c>
      <c r="AL18" s="506">
        <v>35.748222747699323</v>
      </c>
      <c r="AM18" s="506" t="s">
        <v>35</v>
      </c>
      <c r="AN18" s="506">
        <v>14.008433552669826</v>
      </c>
      <c r="AO18" s="176"/>
      <c r="AP18" s="176"/>
      <c r="AQ18" s="176"/>
      <c r="AR18" s="176"/>
      <c r="AS18" s="176"/>
      <c r="AT18" s="176"/>
      <c r="AU18" s="176"/>
      <c r="AV18" s="176"/>
      <c r="AW18" s="176"/>
      <c r="AX18" s="176"/>
      <c r="AY18" s="176"/>
      <c r="AZ18" s="385"/>
      <c r="BA18" s="799" t="s">
        <v>60</v>
      </c>
      <c r="BB18" s="647" t="s">
        <v>15</v>
      </c>
      <c r="BC18" s="518">
        <v>9361.7564077032312</v>
      </c>
      <c r="BD18" s="514">
        <v>10228.970262878625</v>
      </c>
      <c r="BE18" s="514">
        <v>10674.568356099249</v>
      </c>
      <c r="BF18" s="514">
        <v>10797.313829652645</v>
      </c>
      <c r="BG18" s="527">
        <v>16637.373732492098</v>
      </c>
      <c r="BH18" s="518">
        <v>2733.6775854539878</v>
      </c>
      <c r="BI18" s="514">
        <v>3278.4992180087315</v>
      </c>
      <c r="BJ18" s="514">
        <v>3477.8035753074078</v>
      </c>
      <c r="BK18" s="514">
        <v>3645.9668648777065</v>
      </c>
      <c r="BL18" s="527">
        <v>4023.6329238836429</v>
      </c>
      <c r="BM18" s="518">
        <v>7263.4347804906229</v>
      </c>
      <c r="BN18" s="514">
        <v>8208.2829175658626</v>
      </c>
      <c r="BO18" s="514">
        <v>8428.495324360123</v>
      </c>
      <c r="BP18" s="514">
        <v>8004.8859075920309</v>
      </c>
      <c r="BQ18" s="527">
        <v>8635.3034912857293</v>
      </c>
      <c r="BR18" s="518">
        <v>1411.15087928352</v>
      </c>
      <c r="BS18" s="514">
        <v>2029.7093673676645</v>
      </c>
      <c r="BT18" s="514">
        <v>240.21687196920351</v>
      </c>
      <c r="BU18" s="514">
        <v>3856.4552209470512</v>
      </c>
      <c r="BV18" s="514">
        <v>10.047545045890443</v>
      </c>
      <c r="BW18" s="514">
        <v>87.746801922208107</v>
      </c>
      <c r="BX18" s="514">
        <v>2280.6383640495815</v>
      </c>
      <c r="BY18" s="522">
        <v>4371.8793260088314</v>
      </c>
      <c r="BZ18" s="522">
        <v>2617.8582987838331</v>
      </c>
      <c r="CA18" s="522">
        <v>4926.7439091096694</v>
      </c>
      <c r="CB18" s="522">
        <v>2454.6076231300121</v>
      </c>
      <c r="CC18" s="522">
        <v>4125.6650916429653</v>
      </c>
      <c r="CD18" s="522">
        <v>2565.5170625353899</v>
      </c>
      <c r="CE18" s="522">
        <v>5147.2963420781198</v>
      </c>
      <c r="CF18" s="522">
        <v>3021.7133554293782</v>
      </c>
      <c r="CG18" s="522">
        <v>2498.7383106550201</v>
      </c>
      <c r="CH18" s="522">
        <v>6967.1758103943248</v>
      </c>
      <c r="CI18" s="522">
        <v>1663.7515771280318</v>
      </c>
      <c r="CJ18" s="522">
        <v>2244.1467146595014</v>
      </c>
      <c r="CK18" s="522">
        <v>1607.5683891014878</v>
      </c>
      <c r="CL18" s="522">
        <v>2870.7925488552673</v>
      </c>
      <c r="CM18" s="522" t="s">
        <v>35</v>
      </c>
      <c r="CN18" s="522">
        <v>700.56317872889463</v>
      </c>
      <c r="CO18" s="1"/>
      <c r="CP18" s="1"/>
      <c r="CQ18" s="1"/>
      <c r="CR18" s="1"/>
      <c r="CS18" s="1"/>
      <c r="CT18" s="1"/>
      <c r="CU18" s="1"/>
      <c r="CV18" s="1"/>
      <c r="CW18" s="1"/>
      <c r="CX18" s="1"/>
      <c r="CY18" s="1"/>
      <c r="CZ18" s="2"/>
    </row>
    <row r="19" s="336" customFormat="true" ht="15" customHeight="true" x14ac:dyDescent="0.2">
      <c r="A19" s="808"/>
      <c r="B19" s="407" t="s">
        <v>16</v>
      </c>
      <c r="C19" s="502">
        <v>10.001532454488254</v>
      </c>
      <c r="D19" s="491">
        <v>7.5136459218492977</v>
      </c>
      <c r="E19" s="491">
        <v>8.134518709393161</v>
      </c>
      <c r="F19" s="491">
        <v>8.6747225741528347</v>
      </c>
      <c r="G19" s="510">
        <v>5.7596189492574039</v>
      </c>
      <c r="H19" s="496">
        <v>12.647943067260622</v>
      </c>
      <c r="I19" s="491">
        <v>7.2028321863870355</v>
      </c>
      <c r="J19" s="491">
        <v>7.2090758731942648</v>
      </c>
      <c r="K19" s="491">
        <v>6.1247494740331447</v>
      </c>
      <c r="L19" s="506">
        <v>0.88247899107031269</v>
      </c>
      <c r="M19" s="502">
        <v>9.9779567615104945</v>
      </c>
      <c r="N19" s="491">
        <v>7.7471702745559448</v>
      </c>
      <c r="O19" s="491">
        <v>7.646399606653012</v>
      </c>
      <c r="P19" s="491">
        <v>8.1048916545258489</v>
      </c>
      <c r="Q19" s="506">
        <v>8.0371850125511379</v>
      </c>
      <c r="R19" s="502">
        <v>6.7143676872296059</v>
      </c>
      <c r="S19" s="491">
        <v>6.6071300529141705</v>
      </c>
      <c r="T19" s="491">
        <v>6.0787613948734744</v>
      </c>
      <c r="U19" s="491">
        <v>7.3975185100768641</v>
      </c>
      <c r="V19" s="491">
        <v>22.447883636540237</v>
      </c>
      <c r="W19" s="491">
        <v>14.607099236725265</v>
      </c>
      <c r="X19" s="491">
        <v>9.470052692790274</v>
      </c>
      <c r="Y19" s="506">
        <v>9.3249700446203185</v>
      </c>
      <c r="Z19" s="506">
        <v>15.710148446227567</v>
      </c>
      <c r="AA19" s="506">
        <v>7.1577619161834596</v>
      </c>
      <c r="AB19" s="506">
        <v>8.2913607419298785</v>
      </c>
      <c r="AC19" s="506">
        <v>10.080810553494619</v>
      </c>
      <c r="AD19" s="506">
        <v>3.2675665417945097</v>
      </c>
      <c r="AE19" s="506">
        <v>5.5074738648144717</v>
      </c>
      <c r="AF19" s="506">
        <v>4.2106146383781438</v>
      </c>
      <c r="AG19" s="506">
        <v>6.3189326650679307</v>
      </c>
      <c r="AH19" s="506">
        <v>2.7765586001244134</v>
      </c>
      <c r="AI19" s="506">
        <v>7.6693715307715653</v>
      </c>
      <c r="AJ19" s="506">
        <v>8.0714131045240407</v>
      </c>
      <c r="AK19" s="506">
        <v>17.339484381327896</v>
      </c>
      <c r="AL19" s="506">
        <v>6.6913614575838771</v>
      </c>
      <c r="AM19" s="506" t="s">
        <v>35</v>
      </c>
      <c r="AN19" s="506">
        <v>16.447736096263966</v>
      </c>
      <c r="AO19" s="176"/>
      <c r="AP19" s="176"/>
      <c r="AQ19" s="176"/>
      <c r="AR19" s="176"/>
      <c r="AS19" s="176"/>
      <c r="AT19" s="176"/>
      <c r="AU19" s="176"/>
      <c r="AV19" s="176"/>
      <c r="AW19" s="176"/>
      <c r="AX19" s="176"/>
      <c r="AY19" s="176"/>
      <c r="AZ19" s="385"/>
      <c r="BA19" s="799"/>
      <c r="BB19" s="647" t="s">
        <v>16</v>
      </c>
      <c r="BC19" s="518">
        <v>2194.3837116583136</v>
      </c>
      <c r="BD19" s="514">
        <v>1650.7362027353406</v>
      </c>
      <c r="BE19" s="514">
        <v>1800.253546161312</v>
      </c>
      <c r="BF19" s="514">
        <v>1912.9404801269236</v>
      </c>
      <c r="BG19" s="527">
        <v>1252.4834483835473</v>
      </c>
      <c r="BH19" s="518">
        <v>520.78134313416126</v>
      </c>
      <c r="BI19" s="514">
        <v>294.87312017013159</v>
      </c>
      <c r="BJ19" s="514">
        <v>290.90128349643675</v>
      </c>
      <c r="BK19" s="514">
        <v>251.69001413648525</v>
      </c>
      <c r="BL19" s="527">
        <v>36.558009630868447</v>
      </c>
      <c r="BM19" s="518">
        <v>1774.3279691219268</v>
      </c>
      <c r="BN19" s="514">
        <v>1379.4341777571738</v>
      </c>
      <c r="BO19" s="514">
        <v>1372.1823775260384</v>
      </c>
      <c r="BP19" s="514">
        <v>1457.5905486544273</v>
      </c>
      <c r="BQ19" s="527">
        <v>1432.4585454377909</v>
      </c>
      <c r="BR19" s="518">
        <v>112.24014963278482</v>
      </c>
      <c r="BS19" s="514">
        <v>290.16408175575765</v>
      </c>
      <c r="BT19" s="514">
        <v>27.573084371159531</v>
      </c>
      <c r="BU19" s="514">
        <v>344.66956631646019</v>
      </c>
      <c r="BV19" s="514">
        <v>45.862273622789992</v>
      </c>
      <c r="BW19" s="514">
        <v>51.684511510468084</v>
      </c>
      <c r="BX19" s="514">
        <v>498.34742799060484</v>
      </c>
      <c r="BY19" s="522">
        <v>573.06692941608901</v>
      </c>
      <c r="BZ19" s="522">
        <v>711.74609536429489</v>
      </c>
      <c r="CA19" s="522">
        <v>411.1728064005128</v>
      </c>
      <c r="CB19" s="522">
        <v>597.95807571720343</v>
      </c>
      <c r="CC19" s="522">
        <v>908.10599636127324</v>
      </c>
      <c r="CD19" s="522">
        <v>182.94014421395548</v>
      </c>
      <c r="CE19" s="522">
        <v>467.05581308853357</v>
      </c>
      <c r="CF19" s="522">
        <v>292.09996070977189</v>
      </c>
      <c r="CG19" s="522">
        <v>332.9915133531884</v>
      </c>
      <c r="CH19" s="522">
        <v>205.27062812212796</v>
      </c>
      <c r="CI19" s="522">
        <v>481.10070250369944</v>
      </c>
      <c r="CJ19" s="522">
        <v>291.56330544707305</v>
      </c>
      <c r="CK19" s="522">
        <v>625.27569555278876</v>
      </c>
      <c r="CL19" s="522">
        <v>537.35568197905434</v>
      </c>
      <c r="CM19" s="522" t="s">
        <v>35</v>
      </c>
      <c r="CN19" s="522">
        <v>822.55294563585164</v>
      </c>
      <c r="CO19" s="1"/>
      <c r="CP19" s="1"/>
      <c r="CQ19" s="1"/>
      <c r="CR19" s="1"/>
      <c r="CS19" s="1"/>
      <c r="CT19" s="1"/>
      <c r="CU19" s="1"/>
      <c r="CV19" s="1"/>
      <c r="CW19" s="1"/>
      <c r="CX19" s="1"/>
      <c r="CY19" s="1"/>
      <c r="CZ19" s="2"/>
    </row>
    <row r="20" s="336" customFormat="true" ht="15" customHeight="true" x14ac:dyDescent="0.2">
      <c r="A20" s="808"/>
      <c r="B20" s="407" t="s">
        <v>22</v>
      </c>
      <c r="C20" s="502">
        <v>29.747069932599302</v>
      </c>
      <c r="D20" s="491">
        <v>30.084544700307443</v>
      </c>
      <c r="E20" s="491">
        <v>33.263019198003249</v>
      </c>
      <c r="F20" s="491">
        <v>37.309653931727063</v>
      </c>
      <c r="G20" s="510">
        <v>16.854836891709397</v>
      </c>
      <c r="H20" s="496">
        <v>18.490193625613614</v>
      </c>
      <c r="I20" s="491">
        <v>11.705030330451191</v>
      </c>
      <c r="J20" s="491">
        <v>6.4654942468018044</v>
      </c>
      <c r="K20" s="491">
        <v>5.0462934240855439</v>
      </c>
      <c r="L20" s="506">
        <v>1.9904739142221703</v>
      </c>
      <c r="M20" s="502">
        <v>30.439439593788986</v>
      </c>
      <c r="N20" s="491">
        <v>29.920777398782494</v>
      </c>
      <c r="O20" s="491">
        <v>32.025416906039808</v>
      </c>
      <c r="P20" s="491">
        <v>39.12078256648455</v>
      </c>
      <c r="Q20" s="506">
        <v>39.701774087616101</v>
      </c>
      <c r="R20" s="502">
        <v>3.7828030420302388</v>
      </c>
      <c r="S20" s="491">
        <v>8.1863546372129647</v>
      </c>
      <c r="T20" s="491">
        <v>40.963033854881317</v>
      </c>
      <c r="U20" s="491">
        <v>3.6051561039028521</v>
      </c>
      <c r="V20" s="491">
        <v>64.491628561573364</v>
      </c>
      <c r="W20" s="491">
        <v>58.790161749320092</v>
      </c>
      <c r="X20" s="491">
        <v>26.785965395197774</v>
      </c>
      <c r="Y20" s="506">
        <v>2.7527819397155637</v>
      </c>
      <c r="Z20" s="506">
        <v>22.336497742122717</v>
      </c>
      <c r="AA20" s="506">
        <v>3.4069355600197246</v>
      </c>
      <c r="AB20" s="506">
        <v>51.391456914389742</v>
      </c>
      <c r="AC20" s="506">
        <v>38.401489922637374</v>
      </c>
      <c r="AD20" s="506">
        <v>50.908714711491541</v>
      </c>
      <c r="AE20" s="506">
        <v>30.386526441197208</v>
      </c>
      <c r="AF20" s="506">
        <v>46.52657868080702</v>
      </c>
      <c r="AG20" s="506">
        <v>45.893768758084668</v>
      </c>
      <c r="AH20" s="506">
        <v>2.9240828768395972</v>
      </c>
      <c r="AI20" s="506">
        <v>17.349789922010778</v>
      </c>
      <c r="AJ20" s="506">
        <v>19.170877688201625</v>
      </c>
      <c r="AK20" s="506">
        <v>12.919688406672519</v>
      </c>
      <c r="AL20" s="506">
        <v>57.259985070835775</v>
      </c>
      <c r="AM20" s="506" t="s">
        <v>35</v>
      </c>
      <c r="AN20" s="506">
        <v>63.738636493492763</v>
      </c>
      <c r="AO20" s="176"/>
      <c r="AP20" s="176"/>
      <c r="AQ20" s="176"/>
      <c r="AR20" s="176"/>
      <c r="AS20" s="176"/>
      <c r="AT20" s="176"/>
      <c r="AU20" s="176"/>
      <c r="AV20" s="176"/>
      <c r="AW20" s="176"/>
      <c r="AX20" s="176"/>
      <c r="AY20" s="176"/>
      <c r="AZ20" s="385"/>
      <c r="BA20" s="799"/>
      <c r="BB20" s="647" t="s">
        <v>22</v>
      </c>
      <c r="BC20" s="518">
        <v>6526.6483938032334</v>
      </c>
      <c r="BD20" s="514">
        <v>6609.5271983995935</v>
      </c>
      <c r="BE20" s="514">
        <v>7361.4519071779687</v>
      </c>
      <c r="BF20" s="514">
        <v>8227.4847057569859</v>
      </c>
      <c r="BG20" s="527">
        <v>3665.2432075896636</v>
      </c>
      <c r="BH20" s="518">
        <v>761.33706642651384</v>
      </c>
      <c r="BI20" s="514">
        <v>479.18634308172773</v>
      </c>
      <c r="BJ20" s="514">
        <v>260.89621026558859</v>
      </c>
      <c r="BK20" s="514">
        <v>207.37201882783</v>
      </c>
      <c r="BL20" s="527">
        <v>82.458353414023264</v>
      </c>
      <c r="BM20" s="518">
        <v>5412.8866587191987</v>
      </c>
      <c r="BN20" s="514">
        <v>5327.5894947733932</v>
      </c>
      <c r="BO20" s="514">
        <v>5747.1117090397274</v>
      </c>
      <c r="BP20" s="514">
        <v>7035.5145207932655</v>
      </c>
      <c r="BQ20" s="527">
        <v>7076.0030373861564</v>
      </c>
      <c r="BR20" s="518">
        <v>63.234901519671347</v>
      </c>
      <c r="BS20" s="514">
        <v>359.51858934367272</v>
      </c>
      <c r="BT20" s="514">
        <v>185.80712668403987</v>
      </c>
      <c r="BU20" s="514">
        <v>167.97356966970591</v>
      </c>
      <c r="BV20" s="514">
        <v>131.75998073402675</v>
      </c>
      <c r="BW20" s="514">
        <v>208.0180836997051</v>
      </c>
      <c r="BX20" s="514">
        <v>1409.5715614238113</v>
      </c>
      <c r="BY20" s="522">
        <v>169.17247840972504</v>
      </c>
      <c r="BZ20" s="522">
        <v>1011.9519307207281</v>
      </c>
      <c r="CA20" s="522">
        <v>195.70911576029965</v>
      </c>
      <c r="CB20" s="522">
        <v>3706.2597613717421</v>
      </c>
      <c r="CC20" s="522">
        <v>3459.3074716462206</v>
      </c>
      <c r="CD20" s="522">
        <v>2850.2090139387496</v>
      </c>
      <c r="CE20" s="522">
        <v>2576.8989853223161</v>
      </c>
      <c r="CF20" s="522">
        <v>3227.6550983204284</v>
      </c>
      <c r="CG20" s="522">
        <v>2418.483677903158</v>
      </c>
      <c r="CH20" s="522">
        <v>216.1770793467596</v>
      </c>
      <c r="CI20" s="522">
        <v>1088.3546436993715</v>
      </c>
      <c r="CJ20" s="522">
        <v>692.50878312258237</v>
      </c>
      <c r="CK20" s="522">
        <v>465.89431249216881</v>
      </c>
      <c r="CL20" s="522">
        <v>4598.3135902748727</v>
      </c>
      <c r="CM20" s="522" t="s">
        <v>35</v>
      </c>
      <c r="CN20" s="522">
        <v>3187.5756573236945</v>
      </c>
      <c r="CO20" s="1"/>
      <c r="CP20" s="1"/>
      <c r="CQ20" s="1"/>
      <c r="CR20" s="1"/>
      <c r="CS20" s="1"/>
      <c r="CT20" s="1"/>
      <c r="CU20" s="1"/>
      <c r="CV20" s="1"/>
      <c r="CW20" s="1"/>
      <c r="CX20" s="1"/>
      <c r="CY20" s="1"/>
      <c r="CZ20" s="2"/>
    </row>
    <row r="21" s="336" customFormat="true" ht="15" customHeight="true" x14ac:dyDescent="0.2">
      <c r="A21" s="808"/>
      <c r="B21" s="407" t="s">
        <v>17</v>
      </c>
      <c r="C21" s="502">
        <v>17.582510651525663</v>
      </c>
      <c r="D21" s="491">
        <v>15.84266772150813</v>
      </c>
      <c r="E21" s="491">
        <v>10.368991761416803</v>
      </c>
      <c r="F21" s="491">
        <v>5.0524158087007134</v>
      </c>
      <c r="G21" s="510">
        <v>0.87760056967046229</v>
      </c>
      <c r="H21" s="496">
        <v>2.4704709869108741</v>
      </c>
      <c r="I21" s="491">
        <v>1.008609771672581</v>
      </c>
      <c r="J21" s="491">
        <v>0.13897671241423099</v>
      </c>
      <c r="K21" s="491">
        <v>0.10619344907845968</v>
      </c>
      <c r="L21" s="506">
        <v>0</v>
      </c>
      <c r="M21" s="502">
        <v>18.736582254611932</v>
      </c>
      <c r="N21" s="491">
        <v>16.232741138429279</v>
      </c>
      <c r="O21" s="491">
        <v>13.360925790076466</v>
      </c>
      <c r="P21" s="491">
        <v>8.2633806114547443</v>
      </c>
      <c r="Q21" s="506">
        <v>3.8104019476381716</v>
      </c>
      <c r="R21" s="502">
        <v>5.0857477124372945</v>
      </c>
      <c r="S21" s="491">
        <v>38.989376101359767</v>
      </c>
      <c r="T21" s="491">
        <v>0</v>
      </c>
      <c r="U21" s="491">
        <v>6.2276187794175888</v>
      </c>
      <c r="V21" s="491">
        <v>8.1425867863779331</v>
      </c>
      <c r="W21" s="491">
        <v>1.8036994966058171</v>
      </c>
      <c r="X21" s="491">
        <v>20.405210067972792</v>
      </c>
      <c r="Y21" s="506">
        <v>16.782837135217122</v>
      </c>
      <c r="Z21" s="506">
        <v>4.1701882236002064</v>
      </c>
      <c r="AA21" s="506">
        <v>3.6697572968981582</v>
      </c>
      <c r="AB21" s="506">
        <v>6.2812890097686047</v>
      </c>
      <c r="AC21" s="506">
        <v>5.7190280442526245</v>
      </c>
      <c r="AD21" s="506">
        <v>0</v>
      </c>
      <c r="AE21" s="506">
        <v>3.4096133435272638</v>
      </c>
      <c r="AF21" s="506">
        <v>5.7048737853858587</v>
      </c>
      <c r="AG21" s="506">
        <v>0.37059725116637088</v>
      </c>
      <c r="AH21" s="506">
        <v>5.9027639360977727E-2</v>
      </c>
      <c r="AI21" s="506">
        <v>48.458472411608348</v>
      </c>
      <c r="AJ21" s="506">
        <v>10.63248678464215</v>
      </c>
      <c r="AK21" s="506">
        <v>25.161440594231298</v>
      </c>
      <c r="AL21" s="506">
        <v>0.30043072388111208</v>
      </c>
      <c r="AM21" s="506" t="s">
        <v>35</v>
      </c>
      <c r="AN21" s="506">
        <v>5.8051938575735553</v>
      </c>
      <c r="AO21" s="176"/>
      <c r="AP21" s="176"/>
      <c r="AQ21" s="176"/>
      <c r="AR21" s="176"/>
      <c r="AS21" s="176"/>
      <c r="AT21" s="176"/>
      <c r="AU21" s="176"/>
      <c r="AV21" s="176"/>
      <c r="AW21" s="176"/>
      <c r="AX21" s="176"/>
      <c r="AY21" s="176"/>
      <c r="AZ21" s="385"/>
      <c r="BA21" s="799"/>
      <c r="BB21" s="647" t="s">
        <v>17</v>
      </c>
      <c r="BC21" s="518">
        <v>3857.6863255042917</v>
      </c>
      <c r="BD21" s="514">
        <v>3480.6092046141293</v>
      </c>
      <c r="BE21" s="514">
        <v>2294.7656592212302</v>
      </c>
      <c r="BF21" s="514">
        <v>1114.1532931202323</v>
      </c>
      <c r="BG21" s="527">
        <v>190.84251883467832</v>
      </c>
      <c r="BH21" s="518">
        <v>101.7220896627642</v>
      </c>
      <c r="BI21" s="514">
        <v>41.290967595950718</v>
      </c>
      <c r="BJ21" s="514">
        <v>5.6080009044906234</v>
      </c>
      <c r="BK21" s="514">
        <v>4.3639059545335783</v>
      </c>
      <c r="BL21" s="527">
        <v>0</v>
      </c>
      <c r="BM21" s="518">
        <v>3331.8286233061222</v>
      </c>
      <c r="BN21" s="514">
        <v>2890.3453947019016</v>
      </c>
      <c r="BO21" s="514">
        <v>2397.680981860311</v>
      </c>
      <c r="BP21" s="514">
        <v>1486.093336295846</v>
      </c>
      <c r="BQ21" s="527">
        <v>679.12370101264628</v>
      </c>
      <c r="BR21" s="518">
        <v>85.015463976486714</v>
      </c>
      <c r="BS21" s="514">
        <v>1712.2890610713855</v>
      </c>
      <c r="BT21" s="514">
        <v>0</v>
      </c>
      <c r="BU21" s="514">
        <v>290.16090476315691</v>
      </c>
      <c r="BV21" s="514">
        <v>16.635757260711408</v>
      </c>
      <c r="BW21" s="514">
        <v>6.3820561415346679</v>
      </c>
      <c r="BX21" s="514">
        <v>1073.7938092703534</v>
      </c>
      <c r="BY21" s="522">
        <v>1031.3908675253861</v>
      </c>
      <c r="BZ21" s="522">
        <v>188.92979880112696</v>
      </c>
      <c r="CA21" s="522">
        <v>210.80673320005144</v>
      </c>
      <c r="CB21" s="522">
        <v>452.9953051386143</v>
      </c>
      <c r="CC21" s="522">
        <v>515.18512651184756</v>
      </c>
      <c r="CD21" s="522">
        <v>0</v>
      </c>
      <c r="CE21" s="522">
        <v>289.14884964820163</v>
      </c>
      <c r="CF21" s="522">
        <v>395.76013282642339</v>
      </c>
      <c r="CG21" s="522">
        <v>19.529522793086269</v>
      </c>
      <c r="CH21" s="522">
        <v>4.3639059545335783</v>
      </c>
      <c r="CI21" s="522">
        <v>3039.8064594916696</v>
      </c>
      <c r="CJ21" s="522">
        <v>384.07685889785614</v>
      </c>
      <c r="CK21" s="522">
        <v>907.34170190263148</v>
      </c>
      <c r="CL21" s="522">
        <v>24.126354186953186</v>
      </c>
      <c r="CM21" s="522" t="s">
        <v>35</v>
      </c>
      <c r="CN21" s="522">
        <v>290.31833193255818</v>
      </c>
      <c r="CO21" s="1"/>
      <c r="CP21" s="1"/>
      <c r="CQ21" s="1"/>
      <c r="CR21" s="1"/>
      <c r="CS21" s="1"/>
      <c r="CT21" s="1"/>
      <c r="CU21" s="1"/>
      <c r="CV21" s="1"/>
      <c r="CW21" s="1"/>
      <c r="CX21" s="1"/>
      <c r="CY21" s="1"/>
      <c r="CZ21" s="2"/>
    </row>
    <row r="22" s="336" customFormat="true" ht="15" customHeight="true" x14ac:dyDescent="0.2">
      <c r="A22" s="808" t="s">
        <v>54</v>
      </c>
      <c r="B22" s="407" t="s">
        <v>49</v>
      </c>
      <c r="C22" s="502">
        <v>18.988898446997649</v>
      </c>
      <c r="D22" s="491">
        <v>13.895429213789281</v>
      </c>
      <c r="E22" s="491">
        <v>14.431096173285555</v>
      </c>
      <c r="F22" s="491">
        <v>15.050371404882618</v>
      </c>
      <c r="G22" s="510">
        <v>7.0010813150730993</v>
      </c>
      <c r="H22" s="496">
        <v>16.002086815705706</v>
      </c>
      <c r="I22" s="491">
        <v>8.2519561989000856</v>
      </c>
      <c r="J22" s="491">
        <v>7.7188661462008579</v>
      </c>
      <c r="K22" s="491">
        <v>6.4574697555251106</v>
      </c>
      <c r="L22" s="506">
        <v>0.9004012429342515</v>
      </c>
      <c r="M22" s="502">
        <v>19.632380471571842</v>
      </c>
      <c r="N22" s="491">
        <v>14.387514400378706</v>
      </c>
      <c r="O22" s="491">
        <v>14.000892787872838</v>
      </c>
      <c r="P22" s="491">
        <v>15.403901456391219</v>
      </c>
      <c r="Q22" s="506">
        <v>14.228172459904217</v>
      </c>
      <c r="R22" s="502">
        <v>7.3677832875666311</v>
      </c>
      <c r="S22" s="491">
        <v>12.507754759872702</v>
      </c>
      <c r="T22" s="491">
        <v>10.296534174759692</v>
      </c>
      <c r="U22" s="491">
        <v>8.2042211019627338</v>
      </c>
      <c r="V22" s="491">
        <v>82.029015144134505</v>
      </c>
      <c r="W22" s="491">
        <v>37.068080503612038</v>
      </c>
      <c r="X22" s="491">
        <v>17.932708739210355</v>
      </c>
      <c r="Y22" s="506">
        <v>11.588941513517927</v>
      </c>
      <c r="Z22" s="506">
        <v>21.376296133414783</v>
      </c>
      <c r="AA22" s="506">
        <v>7.7028703952196071</v>
      </c>
      <c r="AB22" s="506">
        <v>19.588704542641615</v>
      </c>
      <c r="AC22" s="506">
        <v>18.040272004528415</v>
      </c>
      <c r="AD22" s="506">
        <v>6.6561030590075108</v>
      </c>
      <c r="AE22" s="506">
        <v>8.3189618353156121</v>
      </c>
      <c r="AF22" s="506">
        <v>8.8146172654677777</v>
      </c>
      <c r="AG22" s="506">
        <v>11.759296756702991</v>
      </c>
      <c r="AH22" s="506">
        <v>2.8619332313143921</v>
      </c>
      <c r="AI22" s="506">
        <v>22.430481906488414</v>
      </c>
      <c r="AJ22" s="506">
        <v>11.49829054328613</v>
      </c>
      <c r="AK22" s="506">
        <v>28.003553846421092</v>
      </c>
      <c r="AL22" s="506">
        <v>15.766793155223441</v>
      </c>
      <c r="AM22" s="506" t="s">
        <v>35</v>
      </c>
      <c r="AN22" s="506">
        <v>54.004611498609044</v>
      </c>
      <c r="AO22" s="176"/>
      <c r="AP22" s="176"/>
      <c r="AQ22" s="176"/>
      <c r="AR22" s="176"/>
      <c r="AS22" s="176"/>
      <c r="AT22" s="176"/>
      <c r="AU22" s="176"/>
      <c r="AV22" s="176"/>
      <c r="AW22" s="176"/>
      <c r="AX22" s="176"/>
      <c r="AY22" s="176"/>
      <c r="AZ22" s="385"/>
      <c r="BA22" s="799" t="s">
        <v>54</v>
      </c>
      <c r="BB22" s="647" t="s">
        <v>49</v>
      </c>
      <c r="BC22" s="518">
        <v>2194.3837116583136</v>
      </c>
      <c r="BD22" s="514">
        <v>1650.7362027353406</v>
      </c>
      <c r="BE22" s="514">
        <v>1800.253546161312</v>
      </c>
      <c r="BF22" s="514">
        <v>1912.9404801269236</v>
      </c>
      <c r="BG22" s="527">
        <v>1252.4834483835473</v>
      </c>
      <c r="BH22" s="518">
        <v>520.78134313416126</v>
      </c>
      <c r="BI22" s="514">
        <v>294.87312017013159</v>
      </c>
      <c r="BJ22" s="514">
        <v>290.90128349643675</v>
      </c>
      <c r="BK22" s="514">
        <v>251.69001413648525</v>
      </c>
      <c r="BL22" s="527">
        <v>36.558009630868447</v>
      </c>
      <c r="BM22" s="518">
        <v>1774.3279691219268</v>
      </c>
      <c r="BN22" s="514">
        <v>1379.4341777571738</v>
      </c>
      <c r="BO22" s="514">
        <v>1372.1823775260384</v>
      </c>
      <c r="BP22" s="514">
        <v>1457.5905486544273</v>
      </c>
      <c r="BQ22" s="527">
        <v>1432.4585454377909</v>
      </c>
      <c r="BR22" s="518">
        <v>112.24014963278482</v>
      </c>
      <c r="BS22" s="514">
        <v>290.16408175575765</v>
      </c>
      <c r="BT22" s="514">
        <v>27.573084371159531</v>
      </c>
      <c r="BU22" s="514">
        <v>344.66956631646019</v>
      </c>
      <c r="BV22" s="514">
        <v>45.862273622789992</v>
      </c>
      <c r="BW22" s="514">
        <v>51.684511510468084</v>
      </c>
      <c r="BX22" s="514">
        <v>498.34742799060484</v>
      </c>
      <c r="BY22" s="522">
        <v>573.06692941608901</v>
      </c>
      <c r="BZ22" s="522">
        <v>711.74609536429489</v>
      </c>
      <c r="CA22" s="522">
        <v>411.1728064005128</v>
      </c>
      <c r="CB22" s="522">
        <v>597.95807571720343</v>
      </c>
      <c r="CC22" s="522">
        <v>908.10599636127324</v>
      </c>
      <c r="CD22" s="522">
        <v>182.94014421395548</v>
      </c>
      <c r="CE22" s="522">
        <v>467.05581308853357</v>
      </c>
      <c r="CF22" s="522">
        <v>292.09996070977189</v>
      </c>
      <c r="CG22" s="522">
        <v>332.9915133531884</v>
      </c>
      <c r="CH22" s="522">
        <v>205.27062812212796</v>
      </c>
      <c r="CI22" s="522">
        <v>481.10070250369944</v>
      </c>
      <c r="CJ22" s="522">
        <v>291.56330544707305</v>
      </c>
      <c r="CK22" s="522">
        <v>625.27569555278876</v>
      </c>
      <c r="CL22" s="522">
        <v>537.35568197905434</v>
      </c>
      <c r="CM22" s="522" t="s">
        <v>35</v>
      </c>
      <c r="CN22" s="522">
        <v>822.55294563585164</v>
      </c>
      <c r="CO22" s="1"/>
      <c r="CP22" s="1"/>
      <c r="CQ22" s="1"/>
      <c r="CR22" s="1"/>
      <c r="CS22" s="1"/>
      <c r="CT22" s="1"/>
      <c r="CU22" s="1"/>
      <c r="CV22" s="1"/>
      <c r="CW22" s="1"/>
      <c r="CX22" s="1"/>
      <c r="CY22" s="1"/>
      <c r="CZ22" s="2"/>
    </row>
    <row r="23" s="336" customFormat="true" ht="15" customHeight="true" x14ac:dyDescent="0.2">
      <c r="A23" s="809"/>
      <c r="B23" s="408" t="s">
        <v>48</v>
      </c>
      <c r="C23" s="500">
        <v>81.01110155300249</v>
      </c>
      <c r="D23" s="492">
        <v>86.104570786210516</v>
      </c>
      <c r="E23" s="492">
        <v>85.568903826714447</v>
      </c>
      <c r="F23" s="492">
        <v>84.949628595117431</v>
      </c>
      <c r="G23" s="511">
        <v>92.998918684926949</v>
      </c>
      <c r="H23" s="494">
        <v>83.997913184294319</v>
      </c>
      <c r="I23" s="492">
        <v>91.748043801099925</v>
      </c>
      <c r="J23" s="492">
        <v>92.281133853799162</v>
      </c>
      <c r="K23" s="492">
        <v>93.542530244474946</v>
      </c>
      <c r="L23" s="507">
        <v>99.099598757065749</v>
      </c>
      <c r="M23" s="500">
        <v>80.367619528428264</v>
      </c>
      <c r="N23" s="492">
        <v>85.612485599621237</v>
      </c>
      <c r="O23" s="492">
        <v>85.999107212127342</v>
      </c>
      <c r="P23" s="492">
        <v>84.596098543608576</v>
      </c>
      <c r="Q23" s="507">
        <v>85.771827540095572</v>
      </c>
      <c r="R23" s="500">
        <v>92.632216712433404</v>
      </c>
      <c r="S23" s="492">
        <v>87.492245240127374</v>
      </c>
      <c r="T23" s="492">
        <v>89.703465825240343</v>
      </c>
      <c r="U23" s="492">
        <v>91.795778898037227</v>
      </c>
      <c r="V23" s="492">
        <v>17.970984855865542</v>
      </c>
      <c r="W23" s="492">
        <v>62.93191949638787</v>
      </c>
      <c r="X23" s="492">
        <v>82.067291260789617</v>
      </c>
      <c r="Y23" s="507">
        <v>88.411058486482048</v>
      </c>
      <c r="Z23" s="507">
        <v>78.623703866585231</v>
      </c>
      <c r="AA23" s="507">
        <v>92.297129604780366</v>
      </c>
      <c r="AB23" s="507">
        <v>80.411295457358534</v>
      </c>
      <c r="AC23" s="507">
        <v>81.959727995471681</v>
      </c>
      <c r="AD23" s="507">
        <v>93.343896940992536</v>
      </c>
      <c r="AE23" s="507">
        <v>91.681038164684367</v>
      </c>
      <c r="AF23" s="507">
        <v>91.185382734532212</v>
      </c>
      <c r="AG23" s="507">
        <v>88.240703243297077</v>
      </c>
      <c r="AH23" s="507">
        <v>97.138066768685604</v>
      </c>
      <c r="AI23" s="507">
        <v>77.569518093511661</v>
      </c>
      <c r="AJ23" s="507">
        <v>88.501709456713883</v>
      </c>
      <c r="AK23" s="507">
        <v>71.996446153578859</v>
      </c>
      <c r="AL23" s="507">
        <v>84.233206844776618</v>
      </c>
      <c r="AM23" s="507" t="s">
        <v>35</v>
      </c>
      <c r="AN23" s="507">
        <v>45.99538850139102</v>
      </c>
      <c r="AO23" s="176"/>
      <c r="AP23" s="176"/>
      <c r="AQ23" s="176"/>
      <c r="AR23" s="176"/>
      <c r="AS23" s="176"/>
      <c r="AT23" s="176"/>
      <c r="AU23" s="176"/>
      <c r="AV23" s="176"/>
      <c r="AW23" s="176"/>
      <c r="AX23" s="176"/>
      <c r="AY23" s="176"/>
      <c r="AZ23" s="385"/>
      <c r="BA23" s="800"/>
      <c r="BB23" s="649" t="s">
        <v>48</v>
      </c>
      <c r="BC23" s="519">
        <v>9361.7564077032312</v>
      </c>
      <c r="BD23" s="515">
        <v>10228.970262878625</v>
      </c>
      <c r="BE23" s="515">
        <v>10674.568356099249</v>
      </c>
      <c r="BF23" s="515">
        <v>10797.313829652645</v>
      </c>
      <c r="BG23" s="528">
        <v>16637.373732492098</v>
      </c>
      <c r="BH23" s="519">
        <v>2733.6775854539878</v>
      </c>
      <c r="BI23" s="515">
        <v>3278.4992180087315</v>
      </c>
      <c r="BJ23" s="515">
        <v>3477.8035753074078</v>
      </c>
      <c r="BK23" s="515">
        <v>3645.9668648777065</v>
      </c>
      <c r="BL23" s="528">
        <v>4023.6329238836429</v>
      </c>
      <c r="BM23" s="519">
        <v>7263.4347804906229</v>
      </c>
      <c r="BN23" s="515">
        <v>8208.2829175658626</v>
      </c>
      <c r="BO23" s="515">
        <v>8428.495324360123</v>
      </c>
      <c r="BP23" s="515">
        <v>8004.8859075920309</v>
      </c>
      <c r="BQ23" s="528">
        <v>8635.3034912857293</v>
      </c>
      <c r="BR23" s="519">
        <v>1411.15087928352</v>
      </c>
      <c r="BS23" s="515">
        <v>2029.7093673676645</v>
      </c>
      <c r="BT23" s="515">
        <v>240.21687196920351</v>
      </c>
      <c r="BU23" s="515">
        <v>3856.4552209470512</v>
      </c>
      <c r="BV23" s="515">
        <v>10.047545045890443</v>
      </c>
      <c r="BW23" s="515">
        <v>87.746801922208107</v>
      </c>
      <c r="BX23" s="515">
        <v>2280.6383640495815</v>
      </c>
      <c r="BY23" s="523">
        <v>4371.8793260088314</v>
      </c>
      <c r="BZ23" s="523">
        <v>2617.8582987838331</v>
      </c>
      <c r="CA23" s="523">
        <v>4926.7439091096694</v>
      </c>
      <c r="CB23" s="523">
        <v>2454.6076231300121</v>
      </c>
      <c r="CC23" s="523">
        <v>4125.6650916429653</v>
      </c>
      <c r="CD23" s="523">
        <v>2565.5170625353899</v>
      </c>
      <c r="CE23" s="523">
        <v>5147.2963420781198</v>
      </c>
      <c r="CF23" s="523">
        <v>3021.7133554293782</v>
      </c>
      <c r="CG23" s="523">
        <v>2498.7383106550201</v>
      </c>
      <c r="CH23" s="523">
        <v>6967.1758103943248</v>
      </c>
      <c r="CI23" s="523">
        <v>1663.7515771280318</v>
      </c>
      <c r="CJ23" s="523">
        <v>2244.1467146595014</v>
      </c>
      <c r="CK23" s="523">
        <v>1607.5683891014878</v>
      </c>
      <c r="CL23" s="523">
        <v>2870.7925488552673</v>
      </c>
      <c r="CM23" s="523" t="s">
        <v>35</v>
      </c>
      <c r="CN23" s="523">
        <v>700.56317872889463</v>
      </c>
      <c r="CO23" s="1"/>
      <c r="CP23" s="1"/>
      <c r="CQ23" s="1"/>
      <c r="CR23" s="1"/>
      <c r="CS23" s="1"/>
      <c r="CT23" s="1"/>
      <c r="CU23" s="1"/>
      <c r="CV23" s="1"/>
      <c r="CW23" s="1"/>
      <c r="CX23" s="1"/>
      <c r="CY23" s="1"/>
      <c r="CZ23" s="2"/>
    </row>
    <row r="24" s="337" customFormat="true" ht="15" hidden="true" customHeight="true" x14ac:dyDescent="0.2">
      <c r="A24" s="897" t="s">
        <v>47</v>
      </c>
      <c r="B24" s="405" t="s">
        <v>59</v>
      </c>
      <c r="C24" s="411"/>
      <c r="D24" s="412"/>
      <c r="E24" s="412"/>
      <c r="F24" s="412"/>
      <c r="G24" s="413"/>
      <c r="H24" s="414"/>
      <c r="I24" s="412"/>
      <c r="J24" s="412"/>
      <c r="K24" s="412"/>
      <c r="L24" s="415"/>
      <c r="M24" s="411"/>
      <c r="N24" s="412"/>
      <c r="O24" s="412"/>
      <c r="P24" s="412"/>
      <c r="Q24" s="413"/>
      <c r="R24" s="414"/>
      <c r="S24" s="412"/>
      <c r="T24" s="412"/>
      <c r="U24" s="412"/>
      <c r="V24" s="412"/>
      <c r="W24" s="412"/>
      <c r="X24" s="412"/>
      <c r="Y24" s="412"/>
      <c r="Z24" s="412"/>
      <c r="AA24" s="412"/>
      <c r="AB24" s="412"/>
      <c r="AC24" s="412"/>
      <c r="AD24" s="412"/>
      <c r="AE24" s="412"/>
      <c r="AF24" s="412"/>
      <c r="AG24" s="412"/>
      <c r="AH24" s="412"/>
      <c r="AI24" s="412"/>
      <c r="AJ24" s="412"/>
      <c r="AK24" s="412"/>
      <c r="AL24" s="412"/>
      <c r="AM24" s="412"/>
      <c r="AN24" s="415"/>
      <c r="AO24" s="10"/>
      <c r="AP24" s="10"/>
      <c r="AQ24" s="10"/>
      <c r="AR24" s="10"/>
      <c r="AS24" s="10"/>
      <c r="AT24" s="10"/>
      <c r="AU24" s="10"/>
      <c r="AV24" s="10"/>
      <c r="AW24" s="10"/>
      <c r="AX24" s="10"/>
      <c r="AY24" s="10"/>
      <c r="AZ24" s="374"/>
      <c r="BB24" s="339"/>
      <c r="BZ24" s="374"/>
      <c r="CA24" s="374"/>
      <c r="CB24" s="374"/>
      <c r="CC24" s="374"/>
      <c r="CD24" s="374"/>
      <c r="CE24" s="374"/>
      <c r="CF24" s="374"/>
      <c r="CG24" s="374"/>
      <c r="CH24" s="374"/>
      <c r="CI24" s="374"/>
      <c r="CJ24" s="374"/>
      <c r="CK24" s="374"/>
      <c r="CL24" s="374"/>
      <c r="CM24" s="374"/>
      <c r="CN24" s="374"/>
      <c r="CO24" s="374"/>
      <c r="CP24" s="374"/>
      <c r="CQ24" s="374"/>
      <c r="CR24" s="374"/>
      <c r="CS24" s="374"/>
      <c r="CT24" s="374"/>
      <c r="CU24" s="374"/>
      <c r="CV24" s="374"/>
      <c r="CW24" s="374"/>
      <c r="CX24" s="374"/>
      <c r="CY24" s="374"/>
      <c r="CZ24" s="374"/>
    </row>
    <row r="25" s="337" customFormat="true" ht="15" hidden="true" customHeight="true" x14ac:dyDescent="0.2">
      <c r="A25" s="898"/>
      <c r="B25" s="402" t="s">
        <v>58</v>
      </c>
      <c r="C25" s="416"/>
      <c r="D25" s="417"/>
      <c r="E25" s="417"/>
      <c r="F25" s="417"/>
      <c r="G25" s="418"/>
      <c r="H25" s="419"/>
      <c r="I25" s="417"/>
      <c r="J25" s="417"/>
      <c r="K25" s="417"/>
      <c r="L25" s="420"/>
      <c r="M25" s="416"/>
      <c r="N25" s="417"/>
      <c r="O25" s="417"/>
      <c r="P25" s="417"/>
      <c r="Q25" s="418"/>
      <c r="R25" s="419"/>
      <c r="S25" s="417"/>
      <c r="T25" s="417"/>
      <c r="U25" s="417"/>
      <c r="V25" s="417"/>
      <c r="W25" s="417"/>
      <c r="X25" s="417"/>
      <c r="Y25" s="417"/>
      <c r="Z25" s="417"/>
      <c r="AA25" s="417"/>
      <c r="AB25" s="417"/>
      <c r="AC25" s="417"/>
      <c r="AD25" s="417"/>
      <c r="AE25" s="417"/>
      <c r="AF25" s="417"/>
      <c r="AG25" s="417"/>
      <c r="AH25" s="417"/>
      <c r="AI25" s="417"/>
      <c r="AJ25" s="417"/>
      <c r="AK25" s="417"/>
      <c r="AL25" s="417"/>
      <c r="AM25" s="417"/>
      <c r="AN25" s="420"/>
      <c r="AO25" s="10"/>
      <c r="AP25" s="10"/>
      <c r="AQ25" s="10"/>
      <c r="AR25" s="10"/>
      <c r="AS25" s="10"/>
      <c r="AT25" s="10"/>
      <c r="AU25" s="10"/>
      <c r="AV25" s="10"/>
      <c r="AW25" s="10"/>
      <c r="AX25" s="10"/>
      <c r="AY25" s="10"/>
      <c r="AZ25" s="374"/>
      <c r="BB25" s="339"/>
      <c r="BZ25" s="374"/>
      <c r="CA25" s="374"/>
      <c r="CB25" s="374"/>
      <c r="CC25" s="374"/>
      <c r="CD25" s="374"/>
      <c r="CE25" s="374"/>
      <c r="CF25" s="374"/>
      <c r="CG25" s="374"/>
      <c r="CH25" s="374"/>
      <c r="CI25" s="374"/>
      <c r="CJ25" s="374"/>
      <c r="CK25" s="374"/>
      <c r="CL25" s="374"/>
      <c r="CM25" s="374"/>
      <c r="CN25" s="374"/>
      <c r="CO25" s="374"/>
      <c r="CP25" s="374"/>
      <c r="CQ25" s="374"/>
      <c r="CR25" s="374"/>
      <c r="CS25" s="374"/>
      <c r="CT25" s="374"/>
      <c r="CU25" s="374"/>
      <c r="CV25" s="374"/>
      <c r="CW25" s="374"/>
      <c r="CX25" s="374"/>
      <c r="CY25" s="374"/>
      <c r="CZ25" s="374"/>
    </row>
    <row r="26" s="337" customFormat="true" ht="15" hidden="true" customHeight="true" x14ac:dyDescent="0.2">
      <c r="A26" s="899"/>
      <c r="B26" s="403" t="s">
        <v>46</v>
      </c>
      <c r="C26" s="421"/>
      <c r="D26" s="422"/>
      <c r="E26" s="422"/>
      <c r="F26" s="422"/>
      <c r="G26" s="423"/>
      <c r="H26" s="424"/>
      <c r="I26" s="422"/>
      <c r="J26" s="422"/>
      <c r="K26" s="422"/>
      <c r="L26" s="425"/>
      <c r="M26" s="421"/>
      <c r="N26" s="422"/>
      <c r="O26" s="422"/>
      <c r="P26" s="422"/>
      <c r="Q26" s="425"/>
      <c r="R26" s="474"/>
      <c r="S26" s="458"/>
      <c r="T26" s="458"/>
      <c r="U26" s="458"/>
      <c r="V26" s="458"/>
      <c r="W26" s="458"/>
      <c r="X26" s="458"/>
      <c r="Y26" s="458"/>
      <c r="Z26" s="458"/>
      <c r="AA26" s="458"/>
      <c r="AB26" s="458"/>
      <c r="AC26" s="458"/>
      <c r="AD26" s="458"/>
      <c r="AE26" s="458"/>
      <c r="AF26" s="458"/>
      <c r="AG26" s="458"/>
      <c r="AH26" s="458"/>
      <c r="AI26" s="458"/>
      <c r="AJ26" s="458"/>
      <c r="AK26" s="458"/>
      <c r="AL26" s="458"/>
      <c r="AM26" s="458"/>
      <c r="AN26" s="710"/>
      <c r="AO26" s="10"/>
      <c r="AP26" s="10"/>
      <c r="AQ26" s="10"/>
      <c r="AR26" s="10"/>
      <c r="AS26" s="10"/>
      <c r="AT26" s="10"/>
      <c r="AU26" s="10"/>
      <c r="AV26" s="10"/>
      <c r="AW26" s="10"/>
      <c r="AX26" s="10"/>
      <c r="AY26" s="10"/>
      <c r="AZ26" s="374"/>
      <c r="BB26" s="339"/>
      <c r="BZ26" s="374"/>
      <c r="CA26" s="374"/>
      <c r="CB26" s="374"/>
      <c r="CC26" s="374"/>
      <c r="CD26" s="374"/>
      <c r="CE26" s="374"/>
      <c r="CF26" s="374"/>
      <c r="CG26" s="374"/>
      <c r="CH26" s="374"/>
      <c r="CI26" s="374"/>
      <c r="CJ26" s="374"/>
      <c r="CK26" s="374"/>
      <c r="CL26" s="374"/>
      <c r="CM26" s="374"/>
      <c r="CN26" s="374"/>
      <c r="CO26" s="374"/>
      <c r="CP26" s="374"/>
      <c r="CQ26" s="374"/>
      <c r="CR26" s="374"/>
      <c r="CS26" s="374"/>
      <c r="CT26" s="374"/>
      <c r="CU26" s="374"/>
      <c r="CV26" s="374"/>
      <c r="CW26" s="374"/>
      <c r="CX26" s="374"/>
      <c r="CY26" s="374"/>
      <c r="CZ26" s="374"/>
    </row>
    <row r="27" s="336" customFormat="true" ht="15" customHeight="true" x14ac:dyDescent="0.2">
      <c r="B27" s="643"/>
      <c r="C27" s="841" t="s">
        <v>115</v>
      </c>
      <c r="D27" s="842"/>
      <c r="E27" s="842"/>
      <c r="F27" s="842"/>
      <c r="G27" s="843"/>
      <c r="H27" s="833" t="s">
        <v>38</v>
      </c>
      <c r="I27" s="811"/>
      <c r="J27" s="811"/>
      <c r="K27" s="811"/>
      <c r="L27" s="813"/>
      <c r="M27" s="801" t="s">
        <v>37</v>
      </c>
      <c r="N27" s="802"/>
      <c r="O27" s="802"/>
      <c r="P27" s="802"/>
      <c r="Q27" s="803"/>
      <c r="R27" s="536" t="s">
        <v>142</v>
      </c>
      <c r="S27" s="485"/>
      <c r="T27" s="485"/>
      <c r="U27" s="485"/>
      <c r="V27" s="485"/>
      <c r="W27" s="485"/>
      <c r="X27" s="485"/>
      <c r="Y27" s="485"/>
      <c r="Z27" s="470"/>
      <c r="AA27" s="470"/>
      <c r="AB27" s="470"/>
      <c r="AC27" s="470"/>
      <c r="AD27" s="470"/>
      <c r="AE27" s="470"/>
      <c r="AF27" s="470"/>
      <c r="AG27" s="470"/>
      <c r="AH27" s="470"/>
      <c r="AI27" s="470"/>
      <c r="AJ27" s="470"/>
      <c r="AK27" s="470"/>
      <c r="AL27" s="470"/>
      <c r="AM27" s="470"/>
      <c r="AN27" s="470"/>
      <c r="AO27" s="714"/>
      <c r="AP27" s="714"/>
      <c r="AQ27" s="714"/>
      <c r="AR27" s="714"/>
      <c r="AS27" s="714"/>
      <c r="AT27" s="714"/>
      <c r="AU27" s="714"/>
      <c r="AV27" s="714"/>
      <c r="AW27" s="714"/>
      <c r="AX27" s="714"/>
      <c r="AY27" s="714"/>
      <c r="AZ27" s="373"/>
      <c r="BA27" s="375" t="s">
        <v>131</v>
      </c>
      <c r="BB27" s="321" t="s">
        <v>96</v>
      </c>
      <c r="BC27" s="801" t="s">
        <v>115</v>
      </c>
      <c r="BD27" s="802"/>
      <c r="BE27" s="802"/>
      <c r="BF27" s="802"/>
      <c r="BG27" s="803"/>
      <c r="BH27" s="801" t="s">
        <v>38</v>
      </c>
      <c r="BI27" s="802"/>
      <c r="BJ27" s="802"/>
      <c r="BK27" s="802"/>
      <c r="BL27" s="803"/>
      <c r="BM27" s="801" t="s">
        <v>37</v>
      </c>
      <c r="BN27" s="802"/>
      <c r="BO27" s="802"/>
      <c r="BP27" s="802"/>
      <c r="BQ27" s="803"/>
      <c r="BR27" s="536" t="s">
        <v>142</v>
      </c>
      <c r="BS27" s="485"/>
      <c r="BT27" s="485"/>
      <c r="BU27" s="485"/>
      <c r="BV27" s="485"/>
      <c r="BW27" s="485"/>
      <c r="BX27" s="485"/>
      <c r="BY27" s="485"/>
      <c r="BZ27" s="469"/>
      <c r="CA27" s="469"/>
      <c r="CB27" s="469"/>
      <c r="CC27" s="469"/>
      <c r="CD27" s="469"/>
      <c r="CE27" s="469"/>
      <c r="CF27" s="469"/>
      <c r="CG27" s="469"/>
      <c r="CH27" s="469"/>
      <c r="CI27" s="469"/>
      <c r="CJ27" s="469"/>
      <c r="CK27" s="469"/>
      <c r="CL27" s="469"/>
      <c r="CM27" s="469"/>
      <c r="CN27" s="469"/>
      <c r="CO27" s="373"/>
      <c r="CP27" s="373"/>
      <c r="CQ27" s="373"/>
      <c r="CR27" s="373"/>
      <c r="CS27" s="373"/>
      <c r="CT27" s="373"/>
      <c r="CU27" s="373"/>
      <c r="CV27" s="373"/>
      <c r="CW27" s="373"/>
      <c r="CX27" s="373"/>
      <c r="CY27" s="373"/>
      <c r="CZ27" s="373"/>
    </row>
    <row r="28" s="336" customFormat="true" ht="24" x14ac:dyDescent="0.2">
      <c r="A28" s="361" t="s">
        <v>69</v>
      </c>
      <c r="B28" s="643"/>
      <c r="C28" s="446" t="s">
        <v>0</v>
      </c>
      <c r="D28" s="641" t="s">
        <v>1</v>
      </c>
      <c r="E28" s="641" t="s">
        <v>2</v>
      </c>
      <c r="F28" s="641" t="s">
        <v>3</v>
      </c>
      <c r="G28" s="642" t="s">
        <v>4</v>
      </c>
      <c r="H28" s="409" t="s">
        <v>0</v>
      </c>
      <c r="I28" s="637" t="s">
        <v>1</v>
      </c>
      <c r="J28" s="637" t="s">
        <v>2</v>
      </c>
      <c r="K28" s="637" t="s">
        <v>3</v>
      </c>
      <c r="L28" s="639" t="s">
        <v>4</v>
      </c>
      <c r="M28" s="410" t="s">
        <v>0</v>
      </c>
      <c r="N28" s="637" t="s">
        <v>1</v>
      </c>
      <c r="O28" s="637" t="s">
        <v>2</v>
      </c>
      <c r="P28" s="637" t="s">
        <v>3</v>
      </c>
      <c r="Q28" s="638" t="s">
        <v>4</v>
      </c>
      <c r="R28" s="410" t="s">
        <v>323</v>
      </c>
      <c r="S28" s="637" t="s">
        <v>432</v>
      </c>
      <c r="T28" s="637" t="s">
        <v>558</v>
      </c>
      <c r="U28" s="637" t="s">
        <v>257</v>
      </c>
      <c r="V28" s="637" t="s">
        <v>559</v>
      </c>
      <c r="W28" s="637" t="s">
        <v>560</v>
      </c>
      <c r="X28" s="637" t="s">
        <v>561</v>
      </c>
      <c r="Y28" s="637" t="s">
        <v>327</v>
      </c>
      <c r="Z28" s="637" t="s">
        <v>328</v>
      </c>
      <c r="AA28" s="637" t="s">
        <v>329</v>
      </c>
      <c r="AB28" s="637" t="s">
        <v>258</v>
      </c>
      <c r="AC28" s="637" t="s">
        <v>330</v>
      </c>
      <c r="AD28" s="637" t="s">
        <v>331</v>
      </c>
      <c r="AE28" s="637" t="s">
        <v>332</v>
      </c>
      <c r="AF28" s="637" t="s">
        <v>333</v>
      </c>
      <c r="AG28" s="637" t="s">
        <v>260</v>
      </c>
      <c r="AH28" s="637" t="s">
        <v>562</v>
      </c>
      <c r="AI28" s="637" t="s">
        <v>563</v>
      </c>
      <c r="AJ28" s="637" t="s">
        <v>336</v>
      </c>
      <c r="AK28" s="637" t="s">
        <v>337</v>
      </c>
      <c r="AL28" s="637" t="s">
        <v>564</v>
      </c>
      <c r="AM28" s="637" t="s">
        <v>565</v>
      </c>
      <c r="AN28" s="639" t="s">
        <v>437</v>
      </c>
      <c r="AO28" s="180"/>
      <c r="AP28" s="180"/>
      <c r="AQ28" s="180"/>
      <c r="AR28" s="180"/>
      <c r="AS28" s="180"/>
      <c r="AT28" s="180"/>
      <c r="AU28" s="180"/>
      <c r="AV28" s="180"/>
      <c r="AW28" s="180"/>
      <c r="AX28" s="180"/>
      <c r="AY28" s="180"/>
      <c r="AZ28" s="373"/>
      <c r="BA28" s="361" t="s">
        <v>120</v>
      </c>
      <c r="BB28" s="360"/>
      <c r="BC28" s="486" t="s">
        <v>0</v>
      </c>
      <c r="BD28" s="596" t="s">
        <v>1</v>
      </c>
      <c r="BE28" s="596" t="s">
        <v>2</v>
      </c>
      <c r="BF28" s="596" t="s">
        <v>3</v>
      </c>
      <c r="BG28" s="487" t="s">
        <v>4</v>
      </c>
      <c r="BH28" s="486" t="s">
        <v>0</v>
      </c>
      <c r="BI28" s="596" t="s">
        <v>1</v>
      </c>
      <c r="BJ28" s="596" t="s">
        <v>2</v>
      </c>
      <c r="BK28" s="596" t="s">
        <v>3</v>
      </c>
      <c r="BL28" s="487" t="s">
        <v>4</v>
      </c>
      <c r="BM28" s="486" t="s">
        <v>0</v>
      </c>
      <c r="BN28" s="596" t="s">
        <v>1</v>
      </c>
      <c r="BO28" s="596" t="s">
        <v>2</v>
      </c>
      <c r="BP28" s="596" t="s">
        <v>3</v>
      </c>
      <c r="BQ28" s="487" t="s">
        <v>4</v>
      </c>
      <c r="BR28" s="486" t="s">
        <v>323</v>
      </c>
      <c r="BS28" s="596" t="s">
        <v>432</v>
      </c>
      <c r="BT28" s="596" t="s">
        <v>558</v>
      </c>
      <c r="BU28" s="596" t="s">
        <v>257</v>
      </c>
      <c r="BV28" s="596" t="s">
        <v>559</v>
      </c>
      <c r="BW28" s="596" t="s">
        <v>560</v>
      </c>
      <c r="BX28" s="596" t="s">
        <v>561</v>
      </c>
      <c r="BY28" s="597" t="s">
        <v>327</v>
      </c>
      <c r="BZ28" s="597" t="s">
        <v>328</v>
      </c>
      <c r="CA28" s="597" t="s">
        <v>329</v>
      </c>
      <c r="CB28" s="597" t="s">
        <v>258</v>
      </c>
      <c r="CC28" s="597" t="s">
        <v>330</v>
      </c>
      <c r="CD28" s="597" t="s">
        <v>331</v>
      </c>
      <c r="CE28" s="597" t="s">
        <v>332</v>
      </c>
      <c r="CF28" s="597" t="s">
        <v>333</v>
      </c>
      <c r="CG28" s="597" t="s">
        <v>260</v>
      </c>
      <c r="CH28" s="597" t="s">
        <v>562</v>
      </c>
      <c r="CI28" s="597" t="s">
        <v>563</v>
      </c>
      <c r="CJ28" s="597" t="s">
        <v>336</v>
      </c>
      <c r="CK28" s="597" t="s">
        <v>337</v>
      </c>
      <c r="CL28" s="597" t="s">
        <v>564</v>
      </c>
      <c r="CM28" s="597" t="s">
        <v>565</v>
      </c>
      <c r="CN28" s="597" t="s">
        <v>437</v>
      </c>
      <c r="CO28" s="180"/>
      <c r="CP28" s="180"/>
      <c r="CQ28" s="180"/>
      <c r="CR28" s="180"/>
      <c r="CS28" s="180"/>
      <c r="CT28" s="180"/>
      <c r="CU28" s="180"/>
      <c r="CV28" s="180"/>
      <c r="CW28" s="180"/>
      <c r="CX28" s="180"/>
      <c r="CY28" s="180"/>
      <c r="CZ28" s="180"/>
    </row>
    <row r="29" s="336" customFormat="true" ht="15" customHeight="true" x14ac:dyDescent="0.2">
      <c r="A29" s="834" t="s">
        <v>57</v>
      </c>
      <c r="B29" s="406" t="s">
        <v>49</v>
      </c>
      <c r="C29" s="501">
        <v>9.4097408932966466</v>
      </c>
      <c r="D29" s="488">
        <v>9.7985638234668819</v>
      </c>
      <c r="E29" s="488">
        <v>10.354771896899065</v>
      </c>
      <c r="F29" s="488">
        <v>14.498385986135517</v>
      </c>
      <c r="G29" s="508">
        <v>45.04023103223355</v>
      </c>
      <c r="H29" s="495">
        <v>26.531587049834531</v>
      </c>
      <c r="I29" s="488">
        <v>41.284495202031039</v>
      </c>
      <c r="J29" s="488">
        <v>50.484488960822858</v>
      </c>
      <c r="K29" s="488">
        <v>63.794808512155875</v>
      </c>
      <c r="L29" s="504">
        <v>77.425201248092307</v>
      </c>
      <c r="M29" s="501">
        <v>8.8475337358297477</v>
      </c>
      <c r="N29" s="488">
        <v>9.3148496884075271</v>
      </c>
      <c r="O29" s="488">
        <v>8.7347385367191155</v>
      </c>
      <c r="P29" s="488">
        <v>9.9161382301006817</v>
      </c>
      <c r="Q29" s="508">
        <v>12.282513452981503</v>
      </c>
      <c r="R29" s="501">
        <v>22.119181830056977</v>
      </c>
      <c r="S29" s="488">
        <v>12.23022884018178</v>
      </c>
      <c r="T29" s="488">
        <v>23.532136165668263</v>
      </c>
      <c r="U29" s="488">
        <v>16.284665987273105</v>
      </c>
      <c r="V29" s="488">
        <v>7.826881238633451</v>
      </c>
      <c r="W29" s="488">
        <v>16.12850840448538</v>
      </c>
      <c r="X29" s="488">
        <v>18.042620737385668</v>
      </c>
      <c r="Y29" s="504">
        <v>10.808523188805031</v>
      </c>
      <c r="Z29" s="504">
        <v>12.766821976330389</v>
      </c>
      <c r="AA29" s="504">
        <v>6.8209022646103818</v>
      </c>
      <c r="AB29" s="504">
        <v>16.278818660258825</v>
      </c>
      <c r="AC29" s="504">
        <v>15.758811464467829</v>
      </c>
      <c r="AD29" s="504">
        <v>33.985430371795786</v>
      </c>
      <c r="AE29" s="504">
        <v>5.4391243061773302</v>
      </c>
      <c r="AF29" s="504">
        <v>10.963555010533032</v>
      </c>
      <c r="AG29" s="504">
        <v>29.832087318418814</v>
      </c>
      <c r="AH29" s="504">
        <v>60.567805259992014</v>
      </c>
      <c r="AI29" s="504">
        <v>15.021834843836986</v>
      </c>
      <c r="AJ29" s="504">
        <v>23.090084435177204</v>
      </c>
      <c r="AK29" s="504">
        <v>10.377423224334576</v>
      </c>
      <c r="AL29" s="504">
        <v>9.278788642053879</v>
      </c>
      <c r="AM29" s="504" t="s">
        <v>35</v>
      </c>
      <c r="AN29" s="504">
        <v>5.9806405882464517</v>
      </c>
      <c r="AO29" s="176"/>
      <c r="AP29" s="176"/>
      <c r="AQ29" s="176"/>
      <c r="AR29" s="176"/>
      <c r="AS29" s="176"/>
      <c r="AT29" s="176"/>
      <c r="AU29" s="176"/>
      <c r="AV29" s="176"/>
      <c r="AW29" s="176"/>
      <c r="AX29" s="176"/>
      <c r="AY29" s="176"/>
      <c r="AZ29" s="373"/>
      <c r="BA29" s="807" t="s">
        <v>57</v>
      </c>
      <c r="BB29" s="648" t="s">
        <v>49</v>
      </c>
      <c r="BC29" s="517">
        <v>2132.1634278846473</v>
      </c>
      <c r="BD29" s="513">
        <v>2219.8480491497421</v>
      </c>
      <c r="BE29" s="513">
        <v>2345.9972702075734</v>
      </c>
      <c r="BF29" s="513">
        <v>3285.021609896974</v>
      </c>
      <c r="BG29" s="526">
        <v>10207.437809108518</v>
      </c>
      <c r="BH29" s="517">
        <v>1143.912391929664</v>
      </c>
      <c r="BI29" s="513">
        <v>1777.2616392778248</v>
      </c>
      <c r="BJ29" s="513">
        <v>2175.7306451213453</v>
      </c>
      <c r="BK29" s="513">
        <v>2748.5678405563935</v>
      </c>
      <c r="BL29" s="526">
        <v>3336.1499825465939</v>
      </c>
      <c r="BM29" s="517">
        <v>1623.5768977459863</v>
      </c>
      <c r="BN29" s="513">
        <v>1708.5339628809238</v>
      </c>
      <c r="BO29" s="513">
        <v>1603.1510920298865</v>
      </c>
      <c r="BP29" s="513">
        <v>1819.6111599106384</v>
      </c>
      <c r="BQ29" s="526">
        <v>2253.9725542481751</v>
      </c>
      <c r="BR29" s="517">
        <v>380.11284821460498</v>
      </c>
      <c r="BS29" s="513">
        <v>544.92300061501896</v>
      </c>
      <c r="BT29" s="513">
        <v>106.7410832208016</v>
      </c>
      <c r="BU29" s="513">
        <v>776.84030834998998</v>
      </c>
      <c r="BV29" s="513">
        <v>16.001400754928682</v>
      </c>
      <c r="BW29" s="513">
        <v>57.067735678996286</v>
      </c>
      <c r="BX29" s="513">
        <v>961.02449881779387</v>
      </c>
      <c r="BY29" s="521">
        <v>699.69326427056046</v>
      </c>
      <c r="BZ29" s="521">
        <v>604.58834415711647</v>
      </c>
      <c r="CA29" s="521">
        <v>397.90507200164689</v>
      </c>
      <c r="CB29" s="521">
        <v>1176.4880102988145</v>
      </c>
      <c r="CC29" s="521">
        <v>1446.2243662256187</v>
      </c>
      <c r="CD29" s="521">
        <v>1989.9711863680277</v>
      </c>
      <c r="CE29" s="521">
        <v>484.38845517869009</v>
      </c>
      <c r="CF29" s="521">
        <v>790.60350303664723</v>
      </c>
      <c r="CG29" s="521">
        <v>1669.9232153791891</v>
      </c>
      <c r="CH29" s="521">
        <v>4833.0220643525781</v>
      </c>
      <c r="CI29" s="521">
        <v>981.17128881959434</v>
      </c>
      <c r="CJ29" s="521">
        <v>834.96239216540073</v>
      </c>
      <c r="CK29" s="521">
        <v>374.21819368682645</v>
      </c>
      <c r="CL29" s="521">
        <v>764.36794853961987</v>
      </c>
      <c r="CM29" s="521" t="s">
        <v>35</v>
      </c>
      <c r="CN29" s="521">
        <v>300.22998611496706</v>
      </c>
      <c r="CO29" s="1"/>
      <c r="CP29" s="1"/>
      <c r="CQ29" s="1"/>
      <c r="CR29" s="1"/>
      <c r="CS29" s="1"/>
      <c r="CT29" s="1"/>
      <c r="CU29" s="1"/>
      <c r="CV29" s="1"/>
      <c r="CW29" s="1"/>
      <c r="CX29" s="1"/>
      <c r="CY29" s="1"/>
      <c r="CZ29" s="2"/>
    </row>
    <row r="30" s="336" customFormat="true" ht="15" customHeight="true" x14ac:dyDescent="0.2">
      <c r="A30" s="808"/>
      <c r="B30" s="407" t="s">
        <v>48</v>
      </c>
      <c r="C30" s="502">
        <v>90.590259106703414</v>
      </c>
      <c r="D30" s="491">
        <v>90.201436176533463</v>
      </c>
      <c r="E30" s="491">
        <v>89.645228103100848</v>
      </c>
      <c r="F30" s="491">
        <v>85.501614013864497</v>
      </c>
      <c r="G30" s="510">
        <v>54.95976896776633</v>
      </c>
      <c r="H30" s="496">
        <v>73.468412950165458</v>
      </c>
      <c r="I30" s="491">
        <v>58.715504797968919</v>
      </c>
      <c r="J30" s="491">
        <v>49.515511039177213</v>
      </c>
      <c r="K30" s="491">
        <v>36.205191487844161</v>
      </c>
      <c r="L30" s="506">
        <v>22.574798751907622</v>
      </c>
      <c r="M30" s="502">
        <v>91.1524662641703</v>
      </c>
      <c r="N30" s="491">
        <v>90.685150311592537</v>
      </c>
      <c r="O30" s="491">
        <v>91.265261463280737</v>
      </c>
      <c r="P30" s="491">
        <v>90.083861769899514</v>
      </c>
      <c r="Q30" s="510">
        <v>87.717486547018524</v>
      </c>
      <c r="R30" s="502">
        <v>77.880818169943055</v>
      </c>
      <c r="S30" s="491">
        <v>87.769771159818418</v>
      </c>
      <c r="T30" s="491">
        <v>76.467863834331851</v>
      </c>
      <c r="U30" s="491">
        <v>83.715334012726785</v>
      </c>
      <c r="V30" s="491">
        <v>92.173118761366538</v>
      </c>
      <c r="W30" s="491">
        <v>83.871491595514655</v>
      </c>
      <c r="X30" s="491">
        <v>81.95737926261441</v>
      </c>
      <c r="Y30" s="506">
        <v>89.191476811194917</v>
      </c>
      <c r="Z30" s="506">
        <v>87.233178023669851</v>
      </c>
      <c r="AA30" s="506">
        <v>93.179097735389689</v>
      </c>
      <c r="AB30" s="506">
        <v>83.72118133974125</v>
      </c>
      <c r="AC30" s="506">
        <v>84.241188535532146</v>
      </c>
      <c r="AD30" s="506">
        <v>66.014569628204185</v>
      </c>
      <c r="AE30" s="506">
        <v>94.560875693822709</v>
      </c>
      <c r="AF30" s="506">
        <v>89.036444989466901</v>
      </c>
      <c r="AG30" s="506">
        <v>70.167912681581129</v>
      </c>
      <c r="AH30" s="506">
        <v>39.432194740007908</v>
      </c>
      <c r="AI30" s="506">
        <v>84.978165156163115</v>
      </c>
      <c r="AJ30" s="506">
        <v>76.909915564822853</v>
      </c>
      <c r="AK30" s="506">
        <v>89.622576775665365</v>
      </c>
      <c r="AL30" s="506">
        <v>90.721211357946146</v>
      </c>
      <c r="AM30" s="506" t="s">
        <v>35</v>
      </c>
      <c r="AN30" s="506">
        <v>94.019359411753527</v>
      </c>
      <c r="AO30" s="176"/>
      <c r="AP30" s="176"/>
      <c r="AQ30" s="176"/>
      <c r="AR30" s="176"/>
      <c r="AS30" s="176"/>
      <c r="AT30" s="176"/>
      <c r="AU30" s="176"/>
      <c r="AV30" s="176"/>
      <c r="AW30" s="176"/>
      <c r="AX30" s="176"/>
      <c r="AY30" s="176"/>
      <c r="AZ30" s="373"/>
      <c r="BA30" s="799"/>
      <c r="BB30" s="647" t="s">
        <v>48</v>
      </c>
      <c r="BC30" s="518">
        <v>20526.945383534046</v>
      </c>
      <c r="BD30" s="514">
        <v>20434.982690773257</v>
      </c>
      <c r="BE30" s="514">
        <v>20310.197318783084</v>
      </c>
      <c r="BF30" s="514">
        <v>19372.821911708583</v>
      </c>
      <c r="BG30" s="527">
        <v>12455.496139439476</v>
      </c>
      <c r="BH30" s="518">
        <v>3167.5989766931116</v>
      </c>
      <c r="BI30" s="514">
        <v>2527.6514535929091</v>
      </c>
      <c r="BJ30" s="514">
        <v>2133.9705916481594</v>
      </c>
      <c r="BK30" s="514">
        <v>1559.8828071678092</v>
      </c>
      <c r="BL30" s="527">
        <v>972.71835588577335</v>
      </c>
      <c r="BM30" s="518">
        <v>16727.038609612951</v>
      </c>
      <c r="BN30" s="514">
        <v>16633.511481043111</v>
      </c>
      <c r="BO30" s="514">
        <v>16750.587663750306</v>
      </c>
      <c r="BP30" s="514">
        <v>16530.38676959752</v>
      </c>
      <c r="BQ30" s="527">
        <v>16097.096735246787</v>
      </c>
      <c r="BR30" s="518">
        <v>1338.3632289524228</v>
      </c>
      <c r="BS30" s="514">
        <v>3910.6191461083845</v>
      </c>
      <c r="BT30" s="514">
        <v>346.85599980360087</v>
      </c>
      <c r="BU30" s="514">
        <v>3993.5388259663682</v>
      </c>
      <c r="BV30" s="514">
        <v>188.44019311959997</v>
      </c>
      <c r="BW30" s="514">
        <v>296.76371759491974</v>
      </c>
      <c r="BX30" s="514">
        <v>4365.388514046128</v>
      </c>
      <c r="BY30" s="522">
        <v>5773.8392623124419</v>
      </c>
      <c r="BZ30" s="522">
        <v>4131.0329817924512</v>
      </c>
      <c r="CA30" s="522">
        <v>5435.7083792002668</v>
      </c>
      <c r="CB30" s="522">
        <v>6050.6212465353647</v>
      </c>
      <c r="CC30" s="522">
        <v>7731.0182798108035</v>
      </c>
      <c r="CD30" s="522">
        <v>3865.3943764570558</v>
      </c>
      <c r="CE30" s="522">
        <v>8421.2446561763845</v>
      </c>
      <c r="CF30" s="522">
        <v>6420.5930684868154</v>
      </c>
      <c r="CG30" s="522">
        <v>3927.8185636486251</v>
      </c>
      <c r="CH30" s="522">
        <v>3146.5011222751218</v>
      </c>
      <c r="CI30" s="522">
        <v>5550.4628225895112</v>
      </c>
      <c r="CJ30" s="522">
        <v>2781.1456151892862</v>
      </c>
      <c r="CK30" s="522">
        <v>3231.861905362251</v>
      </c>
      <c r="CL30" s="522">
        <v>7473.4309498565144</v>
      </c>
      <c r="CM30" s="522" t="s">
        <v>35</v>
      </c>
      <c r="CN30" s="522">
        <v>4719.8005889541764</v>
      </c>
      <c r="CO30" s="1"/>
      <c r="CP30" s="1"/>
      <c r="CQ30" s="1"/>
      <c r="CR30" s="1"/>
      <c r="CS30" s="1"/>
      <c r="CT30" s="1"/>
      <c r="CU30" s="1"/>
      <c r="CV30" s="1"/>
      <c r="CW30" s="1"/>
      <c r="CX30" s="1"/>
      <c r="CY30" s="1"/>
      <c r="CZ30" s="2"/>
    </row>
    <row r="31" s="336" customFormat="true" ht="15" customHeight="true" x14ac:dyDescent="0.2">
      <c r="A31" s="808" t="s">
        <v>104</v>
      </c>
      <c r="B31" s="407" t="s">
        <v>49</v>
      </c>
      <c r="C31" s="502">
        <v>0.22922002902797645</v>
      </c>
      <c r="D31" s="491">
        <v>0.39112755127477955</v>
      </c>
      <c r="E31" s="491">
        <v>0.61342594751428026</v>
      </c>
      <c r="F31" s="491">
        <v>1.1881216403636119</v>
      </c>
      <c r="G31" s="510">
        <v>21.496675040114717</v>
      </c>
      <c r="H31" s="496">
        <v>3.1933592087958784</v>
      </c>
      <c r="I31" s="491">
        <v>7.0974578719867312</v>
      </c>
      <c r="J31" s="491">
        <v>15.304419990642074</v>
      </c>
      <c r="K31" s="491">
        <v>29.175410635387983</v>
      </c>
      <c r="L31" s="506">
        <v>61.610331991019187</v>
      </c>
      <c r="M31" s="502">
        <v>0.1461163930667497</v>
      </c>
      <c r="N31" s="491">
        <v>0.29642553397410698</v>
      </c>
      <c r="O31" s="491">
        <v>0.3782817550291358</v>
      </c>
      <c r="P31" s="491">
        <v>0.50680484204513798</v>
      </c>
      <c r="Q31" s="510">
        <v>0.88463257555719754</v>
      </c>
      <c r="R31" s="502">
        <v>9.1138048514546508</v>
      </c>
      <c r="S31" s="491">
        <v>3.3149959062876864</v>
      </c>
      <c r="T31" s="491">
        <v>14.466349295046072</v>
      </c>
      <c r="U31" s="491">
        <v>0.76808701813733016</v>
      </c>
      <c r="V31" s="491">
        <v>0.22622632728521463</v>
      </c>
      <c r="W31" s="491">
        <v>5.4761933913363867</v>
      </c>
      <c r="X31" s="491">
        <v>1.9555260213895718</v>
      </c>
      <c r="Y31" s="506">
        <v>0.50708693416327533</v>
      </c>
      <c r="Z31" s="506">
        <v>4.5103850016389426</v>
      </c>
      <c r="AA31" s="506">
        <v>0.54054628592487497</v>
      </c>
      <c r="AB31" s="506">
        <v>2.3177636423064052</v>
      </c>
      <c r="AC31" s="506">
        <v>1.1253658516516609</v>
      </c>
      <c r="AD31" s="506">
        <v>0.48421722742903911</v>
      </c>
      <c r="AE31" s="506">
        <v>1.2102708961595634</v>
      </c>
      <c r="AF31" s="506">
        <v>3.7945070234274487</v>
      </c>
      <c r="AG31" s="506">
        <v>3.124425283031131</v>
      </c>
      <c r="AH31" s="506">
        <v>34.370196583422121</v>
      </c>
      <c r="AI31" s="506">
        <v>6.65969467003291</v>
      </c>
      <c r="AJ31" s="506">
        <v>4.7218401964386372</v>
      </c>
      <c r="AK31" s="506">
        <v>1.5012013062750156</v>
      </c>
      <c r="AL31" s="506">
        <v>1.7548353943290924</v>
      </c>
      <c r="AM31" s="506" t="s">
        <v>35</v>
      </c>
      <c r="AN31" s="506">
        <v>4.1731552639958096</v>
      </c>
      <c r="AO31" s="176"/>
      <c r="AP31" s="176"/>
      <c r="AQ31" s="176"/>
      <c r="AR31" s="176"/>
      <c r="AS31" s="176"/>
      <c r="AT31" s="176"/>
      <c r="AU31" s="176"/>
      <c r="AV31" s="176"/>
      <c r="AW31" s="176"/>
      <c r="AX31" s="176"/>
      <c r="AY31" s="176"/>
      <c r="AZ31" s="373"/>
      <c r="BA31" s="799" t="s">
        <v>104</v>
      </c>
      <c r="BB31" s="647" t="s">
        <v>49</v>
      </c>
      <c r="BC31" s="518">
        <v>51.938283372247341</v>
      </c>
      <c r="BD31" s="514">
        <v>88.609284718506544</v>
      </c>
      <c r="BE31" s="514">
        <v>138.97897632819516</v>
      </c>
      <c r="BF31" s="514">
        <v>269.12627424921578</v>
      </c>
      <c r="BG31" s="527">
        <v>4871.7772654752061</v>
      </c>
      <c r="BH31" s="518">
        <v>137.68204532819661</v>
      </c>
      <c r="BI31" s="514">
        <v>305.53939319214146</v>
      </c>
      <c r="BJ31" s="514">
        <v>659.57477761710027</v>
      </c>
      <c r="BK31" s="514">
        <v>1257.0081684965689</v>
      </c>
      <c r="BL31" s="527">
        <v>2654.7080883640956</v>
      </c>
      <c r="BM31" s="518">
        <v>26.812663111659411</v>
      </c>
      <c r="BN31" s="514">
        <v>54.370506148925145</v>
      </c>
      <c r="BO31" s="514">
        <v>69.42884507882809</v>
      </c>
      <c r="BP31" s="514">
        <v>92.966059907910662</v>
      </c>
      <c r="BQ31" s="527">
        <v>162.33953689794515</v>
      </c>
      <c r="BR31" s="518">
        <v>156.61855609193609</v>
      </c>
      <c r="BS31" s="514">
        <v>147.70103976680304</v>
      </c>
      <c r="BT31" s="514">
        <v>65.618938422450114</v>
      </c>
      <c r="BU31" s="514">
        <v>36.640662846615946</v>
      </c>
      <c r="BV31" s="514">
        <v>0.46250070926570053</v>
      </c>
      <c r="BW31" s="514">
        <v>19.376494660655677</v>
      </c>
      <c r="BX31" s="514">
        <v>104.15939247323418</v>
      </c>
      <c r="BY31" s="522">
        <v>32.793801351558443</v>
      </c>
      <c r="BZ31" s="522">
        <v>213.59475402004401</v>
      </c>
      <c r="CA31" s="522">
        <v>31.533380845685841</v>
      </c>
      <c r="CB31" s="522">
        <v>167.50731074466313</v>
      </c>
      <c r="CC31" s="522">
        <v>103.27755486170722</v>
      </c>
      <c r="CD31" s="522">
        <v>28.35268878414638</v>
      </c>
      <c r="CE31" s="522">
        <v>107.78228566547982</v>
      </c>
      <c r="CF31" s="522">
        <v>273.61392505856594</v>
      </c>
      <c r="CG31" s="522">
        <v>174.89725942274174</v>
      </c>
      <c r="CH31" s="522">
        <v>2742.5778056636923</v>
      </c>
      <c r="CI31" s="522">
        <v>434.98688878356319</v>
      </c>
      <c r="CJ31" s="522">
        <v>170.74684143790975</v>
      </c>
      <c r="CK31" s="522">
        <v>54.13452155224816</v>
      </c>
      <c r="CL31" s="522">
        <v>144.55981078270739</v>
      </c>
      <c r="CM31" s="522" t="s">
        <v>35</v>
      </c>
      <c r="CN31" s="522">
        <v>209.49367019769716</v>
      </c>
      <c r="CO31" s="1"/>
      <c r="CP31" s="1"/>
      <c r="CQ31" s="1"/>
      <c r="CR31" s="1"/>
      <c r="CS31" s="1"/>
      <c r="CT31" s="1"/>
      <c r="CU31" s="1"/>
      <c r="CV31" s="1"/>
      <c r="CW31" s="1"/>
      <c r="CX31" s="1"/>
      <c r="CY31" s="1"/>
      <c r="CZ31" s="2"/>
    </row>
    <row r="32" s="336" customFormat="true" ht="15" customHeight="true" x14ac:dyDescent="0.2">
      <c r="A32" s="808"/>
      <c r="B32" s="407" t="s">
        <v>48</v>
      </c>
      <c r="C32" s="502">
        <v>99.770779970972001</v>
      </c>
      <c r="D32" s="491">
        <v>99.608872448725222</v>
      </c>
      <c r="E32" s="491">
        <v>99.386574052485699</v>
      </c>
      <c r="F32" s="491">
        <v>98.811878359636367</v>
      </c>
      <c r="G32" s="510">
        <v>78.503324959885148</v>
      </c>
      <c r="H32" s="496">
        <v>96.80664079120416</v>
      </c>
      <c r="I32" s="491">
        <v>92.902542128013252</v>
      </c>
      <c r="J32" s="491">
        <v>84.695580009358011</v>
      </c>
      <c r="K32" s="491">
        <v>70.824589364611967</v>
      </c>
      <c r="L32" s="506">
        <v>38.389668008980763</v>
      </c>
      <c r="M32" s="502">
        <v>99.853883606933252</v>
      </c>
      <c r="N32" s="491">
        <v>99.703574466025856</v>
      </c>
      <c r="O32" s="491">
        <v>99.621718244970864</v>
      </c>
      <c r="P32" s="491">
        <v>99.493195157954887</v>
      </c>
      <c r="Q32" s="510">
        <v>99.115367424442837</v>
      </c>
      <c r="R32" s="502">
        <v>90.88619514854544</v>
      </c>
      <c r="S32" s="491">
        <v>96.685004093712379</v>
      </c>
      <c r="T32" s="491">
        <v>85.533650704953999</v>
      </c>
      <c r="U32" s="491">
        <v>99.231912981862607</v>
      </c>
      <c r="V32" s="491">
        <v>99.773773672714782</v>
      </c>
      <c r="W32" s="491">
        <v>94.523806608663591</v>
      </c>
      <c r="X32" s="491">
        <v>98.044473978610455</v>
      </c>
      <c r="Y32" s="506">
        <v>99.492913065836717</v>
      </c>
      <c r="Z32" s="506">
        <v>95.489614998361148</v>
      </c>
      <c r="AA32" s="506">
        <v>99.459453714075153</v>
      </c>
      <c r="AB32" s="506">
        <v>97.682236357693625</v>
      </c>
      <c r="AC32" s="506">
        <v>98.874634148348306</v>
      </c>
      <c r="AD32" s="506">
        <v>99.515782772570944</v>
      </c>
      <c r="AE32" s="506">
        <v>98.789729103840472</v>
      </c>
      <c r="AF32" s="506">
        <v>96.205492976572486</v>
      </c>
      <c r="AG32" s="506">
        <v>96.875574716968842</v>
      </c>
      <c r="AH32" s="506">
        <v>65.629803416577815</v>
      </c>
      <c r="AI32" s="506">
        <v>93.340305329967109</v>
      </c>
      <c r="AJ32" s="506">
        <v>95.278159803561351</v>
      </c>
      <c r="AK32" s="506">
        <v>98.498798693725007</v>
      </c>
      <c r="AL32" s="506">
        <v>98.245164605670894</v>
      </c>
      <c r="AM32" s="506" t="s">
        <v>35</v>
      </c>
      <c r="AN32" s="506">
        <v>95.826844736004148</v>
      </c>
      <c r="AO32" s="176"/>
      <c r="AP32" s="176"/>
      <c r="AQ32" s="176"/>
      <c r="AR32" s="176"/>
      <c r="AS32" s="176"/>
      <c r="AT32" s="176"/>
      <c r="AU32" s="176"/>
      <c r="AV32" s="176"/>
      <c r="AW32" s="176"/>
      <c r="AX32" s="176"/>
      <c r="AY32" s="176"/>
      <c r="AZ32" s="373"/>
      <c r="BA32" s="799"/>
      <c r="BB32" s="647" t="s">
        <v>48</v>
      </c>
      <c r="BC32" s="518">
        <v>22606.763747377528</v>
      </c>
      <c r="BD32" s="514">
        <v>22566.221455204417</v>
      </c>
      <c r="BE32" s="514">
        <v>22517.21561266248</v>
      </c>
      <c r="BF32" s="514">
        <v>22382.281216893909</v>
      </c>
      <c r="BG32" s="527">
        <v>17791.156683072782</v>
      </c>
      <c r="BH32" s="518">
        <v>4173.8293232945807</v>
      </c>
      <c r="BI32" s="514">
        <v>3999.3736996785933</v>
      </c>
      <c r="BJ32" s="514">
        <v>3650.1264591524045</v>
      </c>
      <c r="BK32" s="514">
        <v>3051.44247922763</v>
      </c>
      <c r="BL32" s="527">
        <v>1654.1602500682727</v>
      </c>
      <c r="BM32" s="518">
        <v>18323.396063578373</v>
      </c>
      <c r="BN32" s="514">
        <v>18287.674937775093</v>
      </c>
      <c r="BO32" s="514">
        <v>18284.309910701395</v>
      </c>
      <c r="BP32" s="514">
        <v>18250.59583913779</v>
      </c>
      <c r="BQ32" s="527">
        <v>18188.729752597017</v>
      </c>
      <c r="BR32" s="518">
        <v>1561.8575210750926</v>
      </c>
      <c r="BS32" s="514">
        <v>4307.8411069565946</v>
      </c>
      <c r="BT32" s="514">
        <v>387.97814460195218</v>
      </c>
      <c r="BU32" s="514">
        <v>4733.7384714697455</v>
      </c>
      <c r="BV32" s="514">
        <v>203.97909316526298</v>
      </c>
      <c r="BW32" s="514">
        <v>334.45495861326009</v>
      </c>
      <c r="BX32" s="514">
        <v>5222.2536203906848</v>
      </c>
      <c r="BY32" s="522">
        <v>6434.3026947690205</v>
      </c>
      <c r="BZ32" s="522">
        <v>4522.0265719295166</v>
      </c>
      <c r="CA32" s="522">
        <v>5802.0800703562254</v>
      </c>
      <c r="CB32" s="522">
        <v>7059.6019460895131</v>
      </c>
      <c r="CC32" s="522">
        <v>9073.965091174714</v>
      </c>
      <c r="CD32" s="522">
        <v>5827.0128740409382</v>
      </c>
      <c r="CE32" s="522">
        <v>8797.8508256895948</v>
      </c>
      <c r="CF32" s="522">
        <v>6937.1758657959954</v>
      </c>
      <c r="CG32" s="522">
        <v>5422.8445196050734</v>
      </c>
      <c r="CH32" s="522">
        <v>5236.945380964009</v>
      </c>
      <c r="CI32" s="522">
        <v>6096.6472226255364</v>
      </c>
      <c r="CJ32" s="522">
        <v>3445.361165916775</v>
      </c>
      <c r="CK32" s="522">
        <v>3551.9455774968324</v>
      </c>
      <c r="CL32" s="522">
        <v>8093.2390876134232</v>
      </c>
      <c r="CM32" s="522" t="s">
        <v>35</v>
      </c>
      <c r="CN32" s="522">
        <v>4810.5369048714456</v>
      </c>
      <c r="CO32" s="1"/>
      <c r="CP32" s="1"/>
      <c r="CQ32" s="1"/>
      <c r="CR32" s="1"/>
      <c r="CS32" s="1"/>
      <c r="CT32" s="1"/>
      <c r="CU32" s="1"/>
      <c r="CV32" s="1"/>
      <c r="CW32" s="1"/>
      <c r="CX32" s="1"/>
      <c r="CY32" s="1"/>
      <c r="CZ32" s="2"/>
    </row>
    <row r="33" s="336" customFormat="true" ht="15" customHeight="true" x14ac:dyDescent="0.2">
      <c r="A33" s="808" t="s">
        <v>105</v>
      </c>
      <c r="B33" s="407" t="s">
        <v>49</v>
      </c>
      <c r="C33" s="502">
        <v>8.8421092190967276E-2</v>
      </c>
      <c r="D33" s="491">
        <v>8.1267302042074663E-2</v>
      </c>
      <c r="E33" s="491">
        <v>0.14575197287061165</v>
      </c>
      <c r="F33" s="491">
        <v>0.39371556940675406</v>
      </c>
      <c r="G33" s="510">
        <v>12.038148157903654</v>
      </c>
      <c r="H33" s="496">
        <v>1.3600088058667581</v>
      </c>
      <c r="I33" s="491">
        <v>3.1601451792348474</v>
      </c>
      <c r="J33" s="491">
        <v>6.3560004076616812</v>
      </c>
      <c r="K33" s="491">
        <v>15.113054919447922</v>
      </c>
      <c r="L33" s="506">
        <v>38.795481982633348</v>
      </c>
      <c r="M33" s="502">
        <v>1.6005367211321462E-3</v>
      </c>
      <c r="N33" s="491">
        <v>5.6636616598735298E-2</v>
      </c>
      <c r="O33" s="491">
        <v>4.090918851153235E-2</v>
      </c>
      <c r="P33" s="491">
        <v>0.10346793452077818</v>
      </c>
      <c r="Q33" s="510">
        <v>0.32853492260556844</v>
      </c>
      <c r="R33" s="502">
        <v>4.1527595647361304</v>
      </c>
      <c r="S33" s="491">
        <v>1.7722429588116957</v>
      </c>
      <c r="T33" s="491">
        <v>8.1538606663994599</v>
      </c>
      <c r="U33" s="491">
        <v>0.30073779894280955</v>
      </c>
      <c r="V33" s="491">
        <v>0.22622632728521463</v>
      </c>
      <c r="W33" s="491">
        <v>4.6288380754345315</v>
      </c>
      <c r="X33" s="491">
        <v>0.62579511246202801</v>
      </c>
      <c r="Y33" s="506">
        <v>8.4898977460642219E-2</v>
      </c>
      <c r="Z33" s="506">
        <v>1.7758577523953305</v>
      </c>
      <c r="AA33" s="506">
        <v>0.21294247627343557</v>
      </c>
      <c r="AB33" s="506">
        <v>0.73888840629174857</v>
      </c>
      <c r="AC33" s="506">
        <v>0.18260599302057962</v>
      </c>
      <c r="AD33" s="506">
        <v>3.2627212766454E-2</v>
      </c>
      <c r="AE33" s="506">
        <v>0.46309247671037135</v>
      </c>
      <c r="AF33" s="506">
        <v>1.4539822600144059</v>
      </c>
      <c r="AG33" s="506">
        <v>1.4485182361502194</v>
      </c>
      <c r="AH33" s="506">
        <v>20.927173608803251</v>
      </c>
      <c r="AI33" s="506">
        <v>3.9080137602287497</v>
      </c>
      <c r="AJ33" s="506">
        <v>4.1054414752239348</v>
      </c>
      <c r="AK33" s="506">
        <v>0.32384106473735208</v>
      </c>
      <c r="AL33" s="506">
        <v>0.56583426234882173</v>
      </c>
      <c r="AM33" s="506" t="s">
        <v>35</v>
      </c>
      <c r="AN33" s="506">
        <v>2.069172132705146</v>
      </c>
      <c r="AO33" s="176"/>
      <c r="AP33" s="176"/>
      <c r="AQ33" s="176"/>
      <c r="AR33" s="176"/>
      <c r="AS33" s="176"/>
      <c r="AT33" s="176"/>
      <c r="AU33" s="176"/>
      <c r="AV33" s="176"/>
      <c r="AW33" s="176"/>
      <c r="AX33" s="176"/>
      <c r="AY33" s="176"/>
      <c r="AZ33" s="373"/>
      <c r="BA33" s="799" t="s">
        <v>105</v>
      </c>
      <c r="BB33" s="647" t="s">
        <v>49</v>
      </c>
      <c r="BC33" s="518">
        <v>20.035071811885835</v>
      </c>
      <c r="BD33" s="514">
        <v>18.410969724533938</v>
      </c>
      <c r="BE33" s="514">
        <v>33.021850590858676</v>
      </c>
      <c r="BF33" s="514">
        <v>89.18211798239831</v>
      </c>
      <c r="BG33" s="527">
        <v>2728.1975656540553</v>
      </c>
      <c r="BH33" s="518">
        <v>58.636934279216135</v>
      </c>
      <c r="BI33" s="514">
        <v>136.04150357460432</v>
      </c>
      <c r="BJ33" s="514">
        <v>273.92462817807007</v>
      </c>
      <c r="BK33" s="514">
        <v>651.13851256786825</v>
      </c>
      <c r="BL33" s="527">
        <v>1671.646239891923</v>
      </c>
      <c r="BM33" s="518">
        <v>0.29370182907506959</v>
      </c>
      <c r="BN33" s="514">
        <v>10.388313954441045</v>
      </c>
      <c r="BO33" s="514">
        <v>7.5083655865163026</v>
      </c>
      <c r="BP33" s="514">
        <v>18.979704614483015</v>
      </c>
      <c r="BQ33" s="527">
        <v>60.2896712875365</v>
      </c>
      <c r="BR33" s="518">
        <v>71.364179662255964</v>
      </c>
      <c r="BS33" s="514">
        <v>78.963031972192823</v>
      </c>
      <c r="BT33" s="514">
        <v>36.985674136662013</v>
      </c>
      <c r="BU33" s="514">
        <v>14.346333209770084</v>
      </c>
      <c r="BV33" s="514">
        <v>0.46250070926570053</v>
      </c>
      <c r="BW33" s="514">
        <v>16.37828503200636</v>
      </c>
      <c r="BX33" s="514">
        <v>33.332432304043841</v>
      </c>
      <c r="BY33" s="522">
        <v>5.4904987965993932</v>
      </c>
      <c r="BZ33" s="522">
        <v>84.097898440961742</v>
      </c>
      <c r="CA33" s="522">
        <v>12.422240939209573</v>
      </c>
      <c r="CB33" s="522">
        <v>53.400272408785462</v>
      </c>
      <c r="CC33" s="522">
        <v>16.758195065702928</v>
      </c>
      <c r="CD33" s="522">
        <v>1.9104425804366172</v>
      </c>
      <c r="CE33" s="522">
        <v>41.241316942113102</v>
      </c>
      <c r="CF33" s="522">
        <v>104.84360436595526</v>
      </c>
      <c r="CG33" s="522">
        <v>81.084310481817639</v>
      </c>
      <c r="CH33" s="522">
        <v>1669.8886704202896</v>
      </c>
      <c r="CI33" s="522">
        <v>255.2571598416624</v>
      </c>
      <c r="CJ33" s="522">
        <v>148.45719792283299</v>
      </c>
      <c r="CK33" s="522">
        <v>11.6779681880423</v>
      </c>
      <c r="CL33" s="522">
        <v>46.61228863051911</v>
      </c>
      <c r="CM33" s="522" t="s">
        <v>35</v>
      </c>
      <c r="CN33" s="522">
        <v>103.87307371260863</v>
      </c>
      <c r="CO33" s="1"/>
      <c r="CP33" s="1"/>
      <c r="CQ33" s="1"/>
      <c r="CR33" s="1"/>
      <c r="CS33" s="1"/>
      <c r="CT33" s="1"/>
      <c r="CU33" s="1"/>
      <c r="CV33" s="1"/>
      <c r="CW33" s="1"/>
      <c r="CX33" s="1"/>
      <c r="CY33" s="1"/>
      <c r="CZ33" s="2"/>
    </row>
    <row r="34" s="336" customFormat="true" ht="15" customHeight="true" x14ac:dyDescent="0.2">
      <c r="A34" s="808"/>
      <c r="B34" s="407" t="s">
        <v>48</v>
      </c>
      <c r="C34" s="502">
        <v>99.911578907809016</v>
      </c>
      <c r="D34" s="491">
        <v>99.91873269795795</v>
      </c>
      <c r="E34" s="491">
        <v>99.854248027129373</v>
      </c>
      <c r="F34" s="491">
        <v>99.606284430593234</v>
      </c>
      <c r="G34" s="510">
        <v>87.961851842096181</v>
      </c>
      <c r="H34" s="496">
        <v>98.639991194133231</v>
      </c>
      <c r="I34" s="491">
        <v>96.839854820765126</v>
      </c>
      <c r="J34" s="491">
        <v>93.643999592338361</v>
      </c>
      <c r="K34" s="491">
        <v>84.886945080552067</v>
      </c>
      <c r="L34" s="506">
        <v>61.204518017366595</v>
      </c>
      <c r="M34" s="502">
        <v>99.998399463278858</v>
      </c>
      <c r="N34" s="491">
        <v>99.943363383401262</v>
      </c>
      <c r="O34" s="491">
        <v>99.959090811488466</v>
      </c>
      <c r="P34" s="491">
        <v>99.896532065479221</v>
      </c>
      <c r="Q34" s="510">
        <v>99.671465077394444</v>
      </c>
      <c r="R34" s="502">
        <v>95.847240435263885</v>
      </c>
      <c r="S34" s="491">
        <v>98.227757041188369</v>
      </c>
      <c r="T34" s="491">
        <v>91.846139333600632</v>
      </c>
      <c r="U34" s="491">
        <v>99.699262201057167</v>
      </c>
      <c r="V34" s="491">
        <v>99.773773672714782</v>
      </c>
      <c r="W34" s="491">
        <v>95.371161924565399</v>
      </c>
      <c r="X34" s="491">
        <v>99.374204887537999</v>
      </c>
      <c r="Y34" s="506">
        <v>99.915101022539361</v>
      </c>
      <c r="Z34" s="506">
        <v>98.224142247604661</v>
      </c>
      <c r="AA34" s="506">
        <v>99.787057523726574</v>
      </c>
      <c r="AB34" s="506">
        <v>99.261111593708279</v>
      </c>
      <c r="AC34" s="506">
        <v>99.817394006979427</v>
      </c>
      <c r="AD34" s="506">
        <v>99.967372787233529</v>
      </c>
      <c r="AE34" s="506">
        <v>99.536907523289656</v>
      </c>
      <c r="AF34" s="506">
        <v>98.546017739985572</v>
      </c>
      <c r="AG34" s="506">
        <v>98.551481763849793</v>
      </c>
      <c r="AH34" s="506">
        <v>79.072826391196784</v>
      </c>
      <c r="AI34" s="506">
        <v>96.091986239771245</v>
      </c>
      <c r="AJ34" s="506">
        <v>95.894558524776059</v>
      </c>
      <c r="AK34" s="506">
        <v>99.676158935262649</v>
      </c>
      <c r="AL34" s="506">
        <v>99.434165737651185</v>
      </c>
      <c r="AM34" s="506" t="s">
        <v>35</v>
      </c>
      <c r="AN34" s="506">
        <v>97.930827867294838</v>
      </c>
      <c r="AO34" s="176"/>
      <c r="AP34" s="176"/>
      <c r="AQ34" s="176"/>
      <c r="AR34" s="176"/>
      <c r="AS34" s="176"/>
      <c r="AT34" s="176"/>
      <c r="AU34" s="176"/>
      <c r="AV34" s="176"/>
      <c r="AW34" s="176"/>
      <c r="AX34" s="176"/>
      <c r="AY34" s="176"/>
      <c r="AZ34" s="373"/>
      <c r="BA34" s="799"/>
      <c r="BB34" s="647" t="s">
        <v>48</v>
      </c>
      <c r="BC34" s="518">
        <v>22638.666958937891</v>
      </c>
      <c r="BD34" s="514">
        <v>22636.419770198394</v>
      </c>
      <c r="BE34" s="514">
        <v>22623.172738399815</v>
      </c>
      <c r="BF34" s="514">
        <v>22562.225373160727</v>
      </c>
      <c r="BG34" s="527">
        <v>19934.736382893927</v>
      </c>
      <c r="BH34" s="518">
        <v>4252.8744343435592</v>
      </c>
      <c r="BI34" s="514">
        <v>4168.87158929613</v>
      </c>
      <c r="BJ34" s="514">
        <v>4035.7766085914336</v>
      </c>
      <c r="BK34" s="514">
        <v>3657.3121351563327</v>
      </c>
      <c r="BL34" s="527">
        <v>2637.2220985404447</v>
      </c>
      <c r="BM34" s="518">
        <v>18349.915024860955</v>
      </c>
      <c r="BN34" s="514">
        <v>18331.657129969582</v>
      </c>
      <c r="BO34" s="514">
        <v>18346.230390193705</v>
      </c>
      <c r="BP34" s="514">
        <v>18324.582194431216</v>
      </c>
      <c r="BQ34" s="527">
        <v>18290.779618207423</v>
      </c>
      <c r="BR34" s="518">
        <v>1647.1118975047714</v>
      </c>
      <c r="BS34" s="514">
        <v>4376.5791147512045</v>
      </c>
      <c r="BT34" s="514">
        <v>416.61140888774037</v>
      </c>
      <c r="BU34" s="514">
        <v>4756.0328011065922</v>
      </c>
      <c r="BV34" s="514">
        <v>203.97909316526298</v>
      </c>
      <c r="BW34" s="514">
        <v>337.45316824190928</v>
      </c>
      <c r="BX34" s="514">
        <v>5293.0805805598748</v>
      </c>
      <c r="BY34" s="522">
        <v>6461.6059973239799</v>
      </c>
      <c r="BZ34" s="522">
        <v>4651.5234275085941</v>
      </c>
      <c r="CA34" s="522">
        <v>5821.1912102627011</v>
      </c>
      <c r="CB34" s="522">
        <v>7173.7089844253906</v>
      </c>
      <c r="CC34" s="522">
        <v>9160.4844509707218</v>
      </c>
      <c r="CD34" s="522">
        <v>5853.4551202446482</v>
      </c>
      <c r="CE34" s="522">
        <v>8864.3917944129607</v>
      </c>
      <c r="CF34" s="522">
        <v>7105.9461864886089</v>
      </c>
      <c r="CG34" s="522">
        <v>5516.657468546</v>
      </c>
      <c r="CH34" s="522">
        <v>6309.6345162074194</v>
      </c>
      <c r="CI34" s="522">
        <v>6276.3769515674358</v>
      </c>
      <c r="CJ34" s="522">
        <v>3467.6508094318519</v>
      </c>
      <c r="CK34" s="522">
        <v>3594.4021308610377</v>
      </c>
      <c r="CL34" s="522">
        <v>8191.186609765612</v>
      </c>
      <c r="CM34" s="522" t="s">
        <v>35</v>
      </c>
      <c r="CN34" s="522">
        <v>4916.1575013565352</v>
      </c>
      <c r="CO34" s="1"/>
      <c r="CP34" s="1"/>
      <c r="CQ34" s="1"/>
      <c r="CR34" s="1"/>
      <c r="CS34" s="1"/>
      <c r="CT34" s="1"/>
      <c r="CU34" s="1"/>
      <c r="CV34" s="1"/>
      <c r="CW34" s="1"/>
      <c r="CX34" s="1"/>
      <c r="CY34" s="1"/>
      <c r="CZ34" s="2"/>
    </row>
    <row r="35" s="336" customFormat="true" ht="15" customHeight="true" x14ac:dyDescent="0.2">
      <c r="A35" s="808" t="s">
        <v>55</v>
      </c>
      <c r="B35" s="407" t="s">
        <v>49</v>
      </c>
      <c r="C35" s="502">
        <v>4.7103574413738745</v>
      </c>
      <c r="D35" s="491">
        <v>5.7635436219709559</v>
      </c>
      <c r="E35" s="491">
        <v>6.9284381800679169</v>
      </c>
      <c r="F35" s="491">
        <v>11.822091038770671</v>
      </c>
      <c r="G35" s="510">
        <v>41.234701064138697</v>
      </c>
      <c r="H35" s="496">
        <v>11.844078613242345</v>
      </c>
      <c r="I35" s="491">
        <v>21.650784769556903</v>
      </c>
      <c r="J35" s="491">
        <v>29.772858153955095</v>
      </c>
      <c r="K35" s="491">
        <v>51.242985263942067</v>
      </c>
      <c r="L35" s="506">
        <v>83.055963357190294</v>
      </c>
      <c r="M35" s="502">
        <v>4.1901435442745019</v>
      </c>
      <c r="N35" s="491">
        <v>5.6106629089771314</v>
      </c>
      <c r="O35" s="491">
        <v>5.0153229209983925</v>
      </c>
      <c r="P35" s="491">
        <v>8.7761128023644588</v>
      </c>
      <c r="Q35" s="510">
        <v>17.029355711290535</v>
      </c>
      <c r="R35" s="502">
        <v>13.699015001173798</v>
      </c>
      <c r="S35" s="491">
        <v>5.5465393618484171</v>
      </c>
      <c r="T35" s="491">
        <v>59.213655863646295</v>
      </c>
      <c r="U35" s="491">
        <v>13.924597749065743</v>
      </c>
      <c r="V35" s="491">
        <v>1.7814693461292652</v>
      </c>
      <c r="W35" s="491">
        <v>20.682197974482669</v>
      </c>
      <c r="X35" s="491">
        <v>5.8791305917961658</v>
      </c>
      <c r="Y35" s="506">
        <v>6.8257084472481413</v>
      </c>
      <c r="Z35" s="506">
        <v>6.2707171394034464</v>
      </c>
      <c r="AA35" s="506">
        <v>1.9069905569569949</v>
      </c>
      <c r="AB35" s="506">
        <v>8.9779349654311744</v>
      </c>
      <c r="AC35" s="506">
        <v>15.207816479059938</v>
      </c>
      <c r="AD35" s="506">
        <v>12.652093853940958</v>
      </c>
      <c r="AE35" s="506">
        <v>6.6291793342107832</v>
      </c>
      <c r="AF35" s="506">
        <v>12.741685729318796</v>
      </c>
      <c r="AG35" s="506">
        <v>24.805014074960482</v>
      </c>
      <c r="AH35" s="506">
        <v>54.810560117448183</v>
      </c>
      <c r="AI35" s="506">
        <v>11.686544093809374</v>
      </c>
      <c r="AJ35" s="506">
        <v>7.1246260738917018</v>
      </c>
      <c r="AK35" s="506">
        <v>3.5496566897754356</v>
      </c>
      <c r="AL35" s="506">
        <v>22.196996074768808</v>
      </c>
      <c r="AM35" s="506" t="s">
        <v>35</v>
      </c>
      <c r="AN35" s="506">
        <v>5.5136914218152731</v>
      </c>
      <c r="AO35" s="176"/>
      <c r="AP35" s="176"/>
      <c r="AQ35" s="176"/>
      <c r="AR35" s="176"/>
      <c r="AS35" s="176"/>
      <c r="AT35" s="176"/>
      <c r="AU35" s="176"/>
      <c r="AV35" s="176"/>
      <c r="AW35" s="176"/>
      <c r="AX35" s="176"/>
      <c r="AY35" s="176"/>
      <c r="AZ35" s="373"/>
      <c r="BA35" s="799" t="s">
        <v>55</v>
      </c>
      <c r="BB35" s="647" t="s">
        <v>49</v>
      </c>
      <c r="BC35" s="518">
        <v>1067.3250180476632</v>
      </c>
      <c r="BD35" s="514">
        <v>1305.7210521791433</v>
      </c>
      <c r="BE35" s="514">
        <v>1569.7204360541116</v>
      </c>
      <c r="BF35" s="514">
        <v>2678.6308885464114</v>
      </c>
      <c r="BG35" s="527">
        <v>9344.9930660469799</v>
      </c>
      <c r="BH35" s="518">
        <v>510.65879591856253</v>
      </c>
      <c r="BI35" s="514">
        <v>932.04746825391817</v>
      </c>
      <c r="BJ35" s="514">
        <v>1283.1212360826321</v>
      </c>
      <c r="BK35" s="514">
        <v>2207.7787305175289</v>
      </c>
      <c r="BL35" s="527">
        <v>3578.772108277964</v>
      </c>
      <c r="BM35" s="518">
        <v>768.91713101623588</v>
      </c>
      <c r="BN35" s="514">
        <v>1029.110340469975</v>
      </c>
      <c r="BO35" s="514">
        <v>920.49926667881061</v>
      </c>
      <c r="BP35" s="514">
        <v>1610.4165175251755</v>
      </c>
      <c r="BQ35" s="527">
        <v>3125.068866133493</v>
      </c>
      <c r="BR35" s="518">
        <v>235.41429560269404</v>
      </c>
      <c r="BS35" s="514">
        <v>247.12839895175907</v>
      </c>
      <c r="BT35" s="514">
        <v>268.59141574960734</v>
      </c>
      <c r="BU35" s="514">
        <v>664.25610555891831</v>
      </c>
      <c r="BV35" s="514">
        <v>3.6420643256128145</v>
      </c>
      <c r="BW35" s="514">
        <v>73.180121662100419</v>
      </c>
      <c r="BX35" s="514">
        <v>313.14677688469442</v>
      </c>
      <c r="BY35" s="522">
        <v>441.86445650233225</v>
      </c>
      <c r="BZ35" s="522">
        <v>296.95741814356359</v>
      </c>
      <c r="CA35" s="522">
        <v>111.24645764379346</v>
      </c>
      <c r="CB35" s="522">
        <v>648.84516895922843</v>
      </c>
      <c r="CC35" s="522">
        <v>1395.6582194472435</v>
      </c>
      <c r="CD35" s="522">
        <v>740.82634649996794</v>
      </c>
      <c r="CE35" s="522">
        <v>590.37038979858312</v>
      </c>
      <c r="CF35" s="522">
        <v>918.82800446693193</v>
      </c>
      <c r="CG35" s="522">
        <v>1388.5206361677933</v>
      </c>
      <c r="CH35" s="522">
        <v>4373.6213532922957</v>
      </c>
      <c r="CI35" s="522">
        <v>763.32230047611836</v>
      </c>
      <c r="CJ35" s="522">
        <v>257.63417395207756</v>
      </c>
      <c r="CK35" s="522">
        <v>128.00346347455633</v>
      </c>
      <c r="CL35" s="522">
        <v>1828.5438981243376</v>
      </c>
      <c r="CM35" s="522" t="s">
        <v>35</v>
      </c>
      <c r="CN35" s="522">
        <v>276.78899519009138</v>
      </c>
      <c r="CO35" s="1"/>
      <c r="CP35" s="1"/>
      <c r="CQ35" s="1"/>
      <c r="CR35" s="1"/>
      <c r="CS35" s="1"/>
      <c r="CT35" s="1"/>
      <c r="CU35" s="1"/>
      <c r="CV35" s="1"/>
      <c r="CW35" s="1"/>
      <c r="CX35" s="1"/>
      <c r="CY35" s="1"/>
      <c r="CZ35" s="2"/>
    </row>
    <row r="36" s="336" customFormat="true" ht="15" customHeight="true" x14ac:dyDescent="0.2">
      <c r="A36" s="808"/>
      <c r="B36" s="407" t="s">
        <v>48</v>
      </c>
      <c r="C36" s="502">
        <v>95.28964255862617</v>
      </c>
      <c r="D36" s="491">
        <v>94.236456378029132</v>
      </c>
      <c r="E36" s="491">
        <v>93.071561819931972</v>
      </c>
      <c r="F36" s="491">
        <v>88.177908961229335</v>
      </c>
      <c r="G36" s="510">
        <v>58.765298935861146</v>
      </c>
      <c r="H36" s="496">
        <v>88.15592138675764</v>
      </c>
      <c r="I36" s="491">
        <v>78.349215230443036</v>
      </c>
      <c r="J36" s="491">
        <v>70.227141846045015</v>
      </c>
      <c r="K36" s="491">
        <v>48.757014736057933</v>
      </c>
      <c r="L36" s="506">
        <v>16.944036642809614</v>
      </c>
      <c r="M36" s="502">
        <v>95.809856455725523</v>
      </c>
      <c r="N36" s="491">
        <v>94.389337091022782</v>
      </c>
      <c r="O36" s="491">
        <v>94.984677079001585</v>
      </c>
      <c r="P36" s="491">
        <v>91.223887197635733</v>
      </c>
      <c r="Q36" s="510">
        <v>82.970644288709437</v>
      </c>
      <c r="R36" s="502">
        <v>86.300984998826308</v>
      </c>
      <c r="S36" s="491">
        <v>94.453460638151753</v>
      </c>
      <c r="T36" s="491">
        <v>40.786344136353911</v>
      </c>
      <c r="U36" s="491">
        <v>86.075402250934118</v>
      </c>
      <c r="V36" s="491">
        <v>98.218530653870701</v>
      </c>
      <c r="W36" s="491">
        <v>79.317802025517352</v>
      </c>
      <c r="X36" s="491">
        <v>94.120869408203916</v>
      </c>
      <c r="Y36" s="506">
        <v>93.174291552751853</v>
      </c>
      <c r="Z36" s="506">
        <v>93.729282860596655</v>
      </c>
      <c r="AA36" s="506">
        <v>98.093009443043044</v>
      </c>
      <c r="AB36" s="506">
        <v>91.022065034568897</v>
      </c>
      <c r="AC36" s="506">
        <v>84.792183520940029</v>
      </c>
      <c r="AD36" s="506">
        <v>87.347906146059046</v>
      </c>
      <c r="AE36" s="506">
        <v>93.370820665789282</v>
      </c>
      <c r="AF36" s="506">
        <v>87.258314270681169</v>
      </c>
      <c r="AG36" s="506">
        <v>75.194985925039489</v>
      </c>
      <c r="AH36" s="506">
        <v>45.189439882551738</v>
      </c>
      <c r="AI36" s="506">
        <v>88.313455906190683</v>
      </c>
      <c r="AJ36" s="506">
        <v>92.875373926108281</v>
      </c>
      <c r="AK36" s="506">
        <v>96.450343310224568</v>
      </c>
      <c r="AL36" s="506">
        <v>77.803003925231195</v>
      </c>
      <c r="AM36" s="506" t="s">
        <v>35</v>
      </c>
      <c r="AN36" s="506">
        <v>94.486308578184691</v>
      </c>
      <c r="AO36" s="176"/>
      <c r="AP36" s="176"/>
      <c r="AQ36" s="176"/>
      <c r="AR36" s="176"/>
      <c r="AS36" s="176"/>
      <c r="AT36" s="176"/>
      <c r="AU36" s="176"/>
      <c r="AV36" s="176"/>
      <c r="AW36" s="176"/>
      <c r="AX36" s="176"/>
      <c r="AY36" s="176"/>
      <c r="AZ36" s="373"/>
      <c r="BA36" s="799"/>
      <c r="BB36" s="647" t="s">
        <v>48</v>
      </c>
      <c r="BC36" s="518">
        <v>21591.783793371029</v>
      </c>
      <c r="BD36" s="514">
        <v>21349.109687743799</v>
      </c>
      <c r="BE36" s="514">
        <v>21086.474152936542</v>
      </c>
      <c r="BF36" s="514">
        <v>19979.212633059145</v>
      </c>
      <c r="BG36" s="527">
        <v>13317.940882501003</v>
      </c>
      <c r="BH36" s="518">
        <v>3800.8525727042129</v>
      </c>
      <c r="BI36" s="514">
        <v>3372.8656246168148</v>
      </c>
      <c r="BJ36" s="514">
        <v>3026.580000686874</v>
      </c>
      <c r="BK36" s="514">
        <v>2100.6719172066723</v>
      </c>
      <c r="BL36" s="527">
        <v>730.09623015440252</v>
      </c>
      <c r="BM36" s="518">
        <v>17581.698376342698</v>
      </c>
      <c r="BN36" s="514">
        <v>17312.935103454034</v>
      </c>
      <c r="BO36" s="514">
        <v>17433.239489101405</v>
      </c>
      <c r="BP36" s="514">
        <v>16739.581411982985</v>
      </c>
      <c r="BQ36" s="527">
        <v>15226.00042336146</v>
      </c>
      <c r="BR36" s="518">
        <v>1483.0617815643348</v>
      </c>
      <c r="BS36" s="514">
        <v>4208.4137477716431</v>
      </c>
      <c r="BT36" s="514">
        <v>185.00566727479557</v>
      </c>
      <c r="BU36" s="514">
        <v>4106.123028757439</v>
      </c>
      <c r="BV36" s="514">
        <v>200.79952954891581</v>
      </c>
      <c r="BW36" s="514">
        <v>280.65133161181552</v>
      </c>
      <c r="BX36" s="514">
        <v>5013.2662359792266</v>
      </c>
      <c r="BY36" s="522">
        <v>6031.6680700806737</v>
      </c>
      <c r="BZ36" s="522">
        <v>4438.663907805997</v>
      </c>
      <c r="CA36" s="522">
        <v>5722.3669935581183</v>
      </c>
      <c r="CB36" s="522">
        <v>6578.2640878749507</v>
      </c>
      <c r="CC36" s="522">
        <v>7781.5844265891783</v>
      </c>
      <c r="CD36" s="522">
        <v>5114.5392163251181</v>
      </c>
      <c r="CE36" s="522">
        <v>8315.2627215564935</v>
      </c>
      <c r="CF36" s="522">
        <v>6292.3685670565328</v>
      </c>
      <c r="CG36" s="522">
        <v>4209.2211428600222</v>
      </c>
      <c r="CH36" s="522">
        <v>3605.9018333354043</v>
      </c>
      <c r="CI36" s="522">
        <v>5768.3118109329835</v>
      </c>
      <c r="CJ36" s="522">
        <v>3358.4738334026069</v>
      </c>
      <c r="CK36" s="522">
        <v>3478.0766355745236</v>
      </c>
      <c r="CL36" s="522">
        <v>6409.2550002717944</v>
      </c>
      <c r="CM36" s="522" t="s">
        <v>35</v>
      </c>
      <c r="CN36" s="522">
        <v>4743.2415798790516</v>
      </c>
      <c r="CO36" s="1"/>
      <c r="CP36" s="1"/>
      <c r="CQ36" s="1"/>
      <c r="CR36" s="1"/>
      <c r="CS36" s="1"/>
      <c r="CT36" s="1"/>
      <c r="CU36" s="1"/>
      <c r="CV36" s="1"/>
      <c r="CW36" s="1"/>
      <c r="CX36" s="1"/>
      <c r="CY36" s="1"/>
      <c r="CZ36" s="2"/>
    </row>
    <row r="37" s="336" customFormat="true" ht="15" customHeight="true" x14ac:dyDescent="0.2">
      <c r="A37" s="808" t="s">
        <v>126</v>
      </c>
      <c r="B37" s="407" t="s">
        <v>49</v>
      </c>
      <c r="C37" s="502">
        <v>4.1667622591095244</v>
      </c>
      <c r="D37" s="491">
        <v>4.7096230734536766</v>
      </c>
      <c r="E37" s="491">
        <v>4.7814482654446415</v>
      </c>
      <c r="F37" s="491">
        <v>9.1789647993085701</v>
      </c>
      <c r="G37" s="510">
        <v>41.678272336667334</v>
      </c>
      <c r="H37" s="496">
        <v>9.7989108461717525</v>
      </c>
      <c r="I37" s="491">
        <v>19.617142622013567</v>
      </c>
      <c r="J37" s="491">
        <v>28.602445281621236</v>
      </c>
      <c r="K37" s="491">
        <v>50.519039933617449</v>
      </c>
      <c r="L37" s="506">
        <v>82.740719157714835</v>
      </c>
      <c r="M37" s="502">
        <v>3.8081546715735755</v>
      </c>
      <c r="N37" s="491">
        <v>4.7638246504644739</v>
      </c>
      <c r="O37" s="491">
        <v>3.5278490655446229</v>
      </c>
      <c r="P37" s="491">
        <v>5.5433615186760878</v>
      </c>
      <c r="Q37" s="510">
        <v>11.599061515758127</v>
      </c>
      <c r="R37" s="502">
        <v>14.992385734926671</v>
      </c>
      <c r="S37" s="491">
        <v>9.2883180500060583</v>
      </c>
      <c r="T37" s="491">
        <v>69.276974067983758</v>
      </c>
      <c r="U37" s="491">
        <v>12.894539641516333</v>
      </c>
      <c r="V37" s="491">
        <v>5.5661806335494601</v>
      </c>
      <c r="W37" s="491">
        <v>27.881829824290381</v>
      </c>
      <c r="X37" s="491">
        <v>9.4432660163047917</v>
      </c>
      <c r="Y37" s="506">
        <v>8.3421499781454678</v>
      </c>
      <c r="Z37" s="506">
        <v>7.7732409874659334</v>
      </c>
      <c r="AA37" s="506">
        <v>2.0498333694578328</v>
      </c>
      <c r="AB37" s="506">
        <v>10.298602513820283</v>
      </c>
      <c r="AC37" s="506">
        <v>11.471291580093288</v>
      </c>
      <c r="AD37" s="506">
        <v>7.7438953124195766</v>
      </c>
      <c r="AE37" s="506">
        <v>5.2381496756925934</v>
      </c>
      <c r="AF37" s="506">
        <v>15.675454042589474</v>
      </c>
      <c r="AG37" s="506">
        <v>13.420360519899905</v>
      </c>
      <c r="AH37" s="506">
        <v>53.658786991460786</v>
      </c>
      <c r="AI37" s="506">
        <v>27.443582266481663</v>
      </c>
      <c r="AJ37" s="506">
        <v>10.144985429894735</v>
      </c>
      <c r="AK37" s="506">
        <v>5.383879596447569</v>
      </c>
      <c r="AL37" s="506">
        <v>15.227074849210537</v>
      </c>
      <c r="AM37" s="506" t="s">
        <v>35</v>
      </c>
      <c r="AN37" s="506">
        <v>16.281300231318159</v>
      </c>
      <c r="AO37" s="176"/>
      <c r="AP37" s="176"/>
      <c r="AQ37" s="176"/>
      <c r="AR37" s="176"/>
      <c r="AS37" s="176"/>
      <c r="AT37" s="176"/>
      <c r="AU37" s="176"/>
      <c r="AV37" s="176"/>
      <c r="AW37" s="176"/>
      <c r="AX37" s="176"/>
      <c r="AY37" s="176"/>
      <c r="AZ37" s="373"/>
      <c r="BA37" s="799" t="s">
        <v>126</v>
      </c>
      <c r="BB37" s="647" t="s">
        <v>49</v>
      </c>
      <c r="BC37" s="518">
        <v>511.46065426104235</v>
      </c>
      <c r="BD37" s="514">
        <v>591.74974360000704</v>
      </c>
      <c r="BE37" s="514">
        <v>621.58717585490342</v>
      </c>
      <c r="BF37" s="514">
        <v>1222.2898175348166</v>
      </c>
      <c r="BG37" s="527">
        <v>7838.3694199603606</v>
      </c>
      <c r="BH37" s="518">
        <v>337.91075787899484</v>
      </c>
      <c r="BI37" s="514">
        <v>742.39816483132631</v>
      </c>
      <c r="BJ37" s="514">
        <v>1156.4532168752128</v>
      </c>
      <c r="BK37" s="514">
        <v>2069.620946849373</v>
      </c>
      <c r="BL37" s="527">
        <v>3496.9620161576463</v>
      </c>
      <c r="BM37" s="518">
        <v>365.80753817773927</v>
      </c>
      <c r="BN37" s="514">
        <v>482.29487423310604</v>
      </c>
      <c r="BO37" s="514">
        <v>360.15620835182852</v>
      </c>
      <c r="BP37" s="514">
        <v>544.82319317985809</v>
      </c>
      <c r="BQ37" s="527">
        <v>1229.0298946760356</v>
      </c>
      <c r="BR37" s="518">
        <v>235.41429560269404</v>
      </c>
      <c r="BS37" s="514">
        <v>221.40884148482928</v>
      </c>
      <c r="BT37" s="514">
        <v>185.51677861057829</v>
      </c>
      <c r="BU37" s="514">
        <v>556.04409710784864</v>
      </c>
      <c r="BV37" s="514">
        <v>3.1196135758879402</v>
      </c>
      <c r="BW37" s="514">
        <v>38.876001533071751</v>
      </c>
      <c r="BX37" s="514">
        <v>268.4765518203709</v>
      </c>
      <c r="BY37" s="522">
        <v>439.8789973510352</v>
      </c>
      <c r="BZ37" s="522">
        <v>274.76382710970643</v>
      </c>
      <c r="CA37" s="522">
        <v>111.24645764379346</v>
      </c>
      <c r="CB37" s="522">
        <v>315.94610876503054</v>
      </c>
      <c r="CC37" s="522">
        <v>596.82262817556887</v>
      </c>
      <c r="CD37" s="522">
        <v>232.71617712007861</v>
      </c>
      <c r="CE37" s="522">
        <v>316.3625165681155</v>
      </c>
      <c r="CF37" s="522">
        <v>562.40101515933645</v>
      </c>
      <c r="CG37" s="522">
        <v>424.0469666624042</v>
      </c>
      <c r="CH37" s="522">
        <v>4163.3757321150933</v>
      </c>
      <c r="CI37" s="522">
        <v>659.59909226300579</v>
      </c>
      <c r="CJ37" s="522">
        <v>257.63417395207756</v>
      </c>
      <c r="CK37" s="522">
        <v>120.21363709418813</v>
      </c>
      <c r="CL37" s="522">
        <v>550.51341398321267</v>
      </c>
      <c r="CM37" s="522" t="s">
        <v>35</v>
      </c>
      <c r="CN37" s="522">
        <v>251.07988751319743</v>
      </c>
      <c r="CO37" s="1"/>
      <c r="CP37" s="1"/>
      <c r="CQ37" s="1"/>
      <c r="CR37" s="1"/>
      <c r="CS37" s="1"/>
      <c r="CT37" s="1"/>
      <c r="CU37" s="1"/>
      <c r="CV37" s="1"/>
      <c r="CW37" s="1"/>
      <c r="CX37" s="1"/>
      <c r="CY37" s="1"/>
      <c r="CZ37" s="2"/>
    </row>
    <row r="38" s="336" customFormat="true" ht="15" customHeight="true" x14ac:dyDescent="0.2">
      <c r="A38" s="808"/>
      <c r="B38" s="407" t="s">
        <v>48</v>
      </c>
      <c r="C38" s="502">
        <v>95.833237740890411</v>
      </c>
      <c r="D38" s="491">
        <v>95.290376926546386</v>
      </c>
      <c r="E38" s="491">
        <v>95.218551734555305</v>
      </c>
      <c r="F38" s="491">
        <v>90.821035200691441</v>
      </c>
      <c r="G38" s="510">
        <v>58.321727663332823</v>
      </c>
      <c r="H38" s="496">
        <v>90.201089153828221</v>
      </c>
      <c r="I38" s="491">
        <v>80.382857377986468</v>
      </c>
      <c r="J38" s="491">
        <v>71.397554718378771</v>
      </c>
      <c r="K38" s="491">
        <v>49.480960066382494</v>
      </c>
      <c r="L38" s="506">
        <v>17.259280842285122</v>
      </c>
      <c r="M38" s="502">
        <v>96.191845328426382</v>
      </c>
      <c r="N38" s="491">
        <v>95.236175349535557</v>
      </c>
      <c r="O38" s="491">
        <v>96.472150934455442</v>
      </c>
      <c r="P38" s="491">
        <v>94.456638481323949</v>
      </c>
      <c r="Q38" s="510">
        <v>88.40093848424182</v>
      </c>
      <c r="R38" s="502">
        <v>85.007614265073443</v>
      </c>
      <c r="S38" s="491">
        <v>90.711681949993988</v>
      </c>
      <c r="T38" s="491">
        <v>30.723025932016292</v>
      </c>
      <c r="U38" s="491">
        <v>87.105460358483583</v>
      </c>
      <c r="V38" s="491">
        <v>94.433819366450535</v>
      </c>
      <c r="W38" s="491">
        <v>72.118170175709551</v>
      </c>
      <c r="X38" s="491">
        <v>90.556733983695224</v>
      </c>
      <c r="Y38" s="506">
        <v>91.657850021854557</v>
      </c>
      <c r="Z38" s="506">
        <v>92.226759012534075</v>
      </c>
      <c r="AA38" s="506">
        <v>97.950166630542157</v>
      </c>
      <c r="AB38" s="506">
        <v>89.701397486179758</v>
      </c>
      <c r="AC38" s="506">
        <v>88.528708419906692</v>
      </c>
      <c r="AD38" s="506">
        <v>92.256104687580461</v>
      </c>
      <c r="AE38" s="506">
        <v>94.761850324307417</v>
      </c>
      <c r="AF38" s="506">
        <v>84.324545957410521</v>
      </c>
      <c r="AG38" s="506">
        <v>86.579639480100084</v>
      </c>
      <c r="AH38" s="506">
        <v>46.341213008539185</v>
      </c>
      <c r="AI38" s="506">
        <v>72.556417733518259</v>
      </c>
      <c r="AJ38" s="506">
        <v>89.855014570105311</v>
      </c>
      <c r="AK38" s="506">
        <v>94.616120403552401</v>
      </c>
      <c r="AL38" s="506">
        <v>84.772925150789575</v>
      </c>
      <c r="AM38" s="506" t="s">
        <v>35</v>
      </c>
      <c r="AN38" s="506">
        <v>83.718699768681887</v>
      </c>
      <c r="AO38" s="176"/>
      <c r="AP38" s="176"/>
      <c r="AQ38" s="176"/>
      <c r="AR38" s="176"/>
      <c r="AS38" s="176"/>
      <c r="AT38" s="176"/>
      <c r="AU38" s="176"/>
      <c r="AV38" s="176"/>
      <c r="AW38" s="176"/>
      <c r="AX38" s="176"/>
      <c r="AY38" s="176"/>
      <c r="AZ38" s="373"/>
      <c r="BA38" s="799"/>
      <c r="BB38" s="647" t="s">
        <v>48</v>
      </c>
      <c r="BC38" s="518">
        <v>11763.313437850127</v>
      </c>
      <c r="BD38" s="514">
        <v>11972.944593309283</v>
      </c>
      <c r="BE38" s="514">
        <v>12378.389846736593</v>
      </c>
      <c r="BF38" s="514">
        <v>12093.915705193509</v>
      </c>
      <c r="BG38" s="527">
        <v>10968.478802163288</v>
      </c>
      <c r="BH38" s="518">
        <v>3110.5414546545035</v>
      </c>
      <c r="BI38" s="514">
        <v>3042.0376173617301</v>
      </c>
      <c r="BJ38" s="514">
        <v>2886.7438087242122</v>
      </c>
      <c r="BK38" s="514">
        <v>2027.0937760924635</v>
      </c>
      <c r="BL38" s="527">
        <v>729.44796886069662</v>
      </c>
      <c r="BM38" s="518">
        <v>9240.0926871558877</v>
      </c>
      <c r="BN38" s="514">
        <v>9641.8156802156682</v>
      </c>
      <c r="BO38" s="514">
        <v>9848.7898565283176</v>
      </c>
      <c r="BP38" s="514">
        <v>9283.566879239188</v>
      </c>
      <c r="BQ38" s="527">
        <v>9366.912656420127</v>
      </c>
      <c r="BR38" s="518">
        <v>1334.8114160681757</v>
      </c>
      <c r="BS38" s="514">
        <v>2162.3256548235199</v>
      </c>
      <c r="BT38" s="514">
        <v>82.273177729784805</v>
      </c>
      <c r="BU38" s="514">
        <v>3756.2005627756448</v>
      </c>
      <c r="BV38" s="514">
        <v>52.926242303902548</v>
      </c>
      <c r="BW38" s="514">
        <v>100.55531189960448</v>
      </c>
      <c r="BX38" s="514">
        <v>2574.5710903493818</v>
      </c>
      <c r="BY38" s="522">
        <v>4833.0901832968566</v>
      </c>
      <c r="BZ38" s="522">
        <v>3259.9757693180004</v>
      </c>
      <c r="CA38" s="522">
        <v>5315.8511445977683</v>
      </c>
      <c r="CB38" s="522">
        <v>2751.9080815587977</v>
      </c>
      <c r="CC38" s="522">
        <v>4605.9274197027817</v>
      </c>
      <c r="CD38" s="522">
        <v>2772.4403717662544</v>
      </c>
      <c r="CE38" s="522">
        <v>5723.2227598164454</v>
      </c>
      <c r="CF38" s="522">
        <v>3025.3803252172756</v>
      </c>
      <c r="CG38" s="522">
        <v>2735.6816116691625</v>
      </c>
      <c r="CH38" s="522">
        <v>3595.6064692113146</v>
      </c>
      <c r="CI38" s="522">
        <v>1743.8739159550553</v>
      </c>
      <c r="CJ38" s="522">
        <v>2281.8881913821715</v>
      </c>
      <c r="CK38" s="522">
        <v>2112.6304475600887</v>
      </c>
      <c r="CL38" s="522">
        <v>3064.8455399511026</v>
      </c>
      <c r="CM38" s="522" t="s">
        <v>35</v>
      </c>
      <c r="CN38" s="522">
        <v>1291.0566982997018</v>
      </c>
      <c r="CO38" s="1"/>
      <c r="CP38" s="1"/>
      <c r="CQ38" s="1"/>
      <c r="CR38" s="1"/>
      <c r="CS38" s="1"/>
      <c r="CT38" s="1"/>
      <c r="CU38" s="1"/>
      <c r="CV38" s="1"/>
      <c r="CW38" s="1"/>
      <c r="CX38" s="1"/>
      <c r="CY38" s="1"/>
      <c r="CZ38" s="2"/>
    </row>
    <row r="39" s="336" customFormat="true" ht="15" customHeight="true" x14ac:dyDescent="0.2">
      <c r="A39" s="808" t="s">
        <v>123</v>
      </c>
      <c r="B39" s="407" t="s">
        <v>49</v>
      </c>
      <c r="C39" s="502">
        <v>94.45535515842694</v>
      </c>
      <c r="D39" s="491">
        <v>75.296604634983566</v>
      </c>
      <c r="E39" s="491">
        <v>80.292752322558769</v>
      </c>
      <c r="F39" s="491">
        <v>75.985951439599546</v>
      </c>
      <c r="G39" s="510">
        <v>71.070838216202077</v>
      </c>
      <c r="H39" s="496">
        <v>68.236905693560345</v>
      </c>
      <c r="I39" s="491">
        <v>64.960729335474937</v>
      </c>
      <c r="J39" s="491">
        <v>75.586268567288343</v>
      </c>
      <c r="K39" s="491">
        <v>61.280137743082307</v>
      </c>
      <c r="L39" s="506">
        <v>74.414592788347775</v>
      </c>
      <c r="M39" s="502">
        <v>89.259577320580874</v>
      </c>
      <c r="N39" s="491">
        <v>83.397719755027239</v>
      </c>
      <c r="O39" s="491">
        <v>92.053109535108618</v>
      </c>
      <c r="P39" s="491">
        <v>86.102702417523432</v>
      </c>
      <c r="Q39" s="510">
        <v>89.280730051567673</v>
      </c>
      <c r="R39" s="502">
        <v>89.359454468657376</v>
      </c>
      <c r="S39" s="491">
        <v>91.115789164135549</v>
      </c>
      <c r="T39" s="491">
        <v>71.044248872588639</v>
      </c>
      <c r="U39" s="491">
        <v>100</v>
      </c>
      <c r="V39" s="491">
        <v>100</v>
      </c>
      <c r="W39" s="491">
        <v>89.709520447230886</v>
      </c>
      <c r="X39" s="491">
        <v>100</v>
      </c>
      <c r="Y39" s="506">
        <v>89.954506210963899</v>
      </c>
      <c r="Z39" s="506">
        <v>73.68331481222549</v>
      </c>
      <c r="AA39" s="506">
        <v>48.484848484848492</v>
      </c>
      <c r="AB39" s="506">
        <v>85.319086200426284</v>
      </c>
      <c r="AC39" s="506">
        <v>43.004750203197759</v>
      </c>
      <c r="AD39" s="506">
        <v>94.493980727999784</v>
      </c>
      <c r="AE39" s="506">
        <v>54.873286252033402</v>
      </c>
      <c r="AF39" s="506">
        <v>58.476099693702722</v>
      </c>
      <c r="AG39" s="506">
        <v>79.923657041329221</v>
      </c>
      <c r="AH39" s="506">
        <v>75.415610516135118</v>
      </c>
      <c r="AI39" s="506">
        <v>48.324374539769089</v>
      </c>
      <c r="AJ39" s="506">
        <v>39.431372374353892</v>
      </c>
      <c r="AK39" s="506">
        <v>57.608311765712173</v>
      </c>
      <c r="AL39" s="506">
        <v>100</v>
      </c>
      <c r="AM39" s="506" t="s">
        <v>35</v>
      </c>
      <c r="AN39" s="506">
        <v>56.501086375183441</v>
      </c>
      <c r="AO39" s="176"/>
      <c r="AP39" s="176"/>
      <c r="AQ39" s="176"/>
      <c r="AR39" s="176"/>
      <c r="AS39" s="176"/>
      <c r="AT39" s="176"/>
      <c r="AU39" s="176"/>
      <c r="AV39" s="176"/>
      <c r="AW39" s="176"/>
      <c r="AX39" s="176"/>
      <c r="AY39" s="176"/>
      <c r="AZ39" s="373"/>
      <c r="BA39" s="799" t="s">
        <v>123</v>
      </c>
      <c r="BB39" s="647" t="s">
        <v>49</v>
      </c>
      <c r="BC39" s="518">
        <v>49.058490022446428</v>
      </c>
      <c r="BD39" s="514">
        <v>66.719782784380783</v>
      </c>
      <c r="BE39" s="514">
        <v>111.59004524362533</v>
      </c>
      <c r="BF39" s="514">
        <v>204.49816006221261</v>
      </c>
      <c r="BG39" s="527">
        <v>3450.7446439950427</v>
      </c>
      <c r="BH39" s="518">
        <v>93.94996742756652</v>
      </c>
      <c r="BI39" s="514">
        <v>198.48061822479957</v>
      </c>
      <c r="BJ39" s="514">
        <v>491.51837367998803</v>
      </c>
      <c r="BK39" s="514">
        <v>770.29633709649363</v>
      </c>
      <c r="BL39" s="527">
        <v>1970.1935691435294</v>
      </c>
      <c r="BM39" s="518">
        <v>23.932869761858498</v>
      </c>
      <c r="BN39" s="514">
        <v>45.343762347470445</v>
      </c>
      <c r="BO39" s="514">
        <v>63.911410809374487</v>
      </c>
      <c r="BP39" s="514">
        <v>80.046289911804877</v>
      </c>
      <c r="BQ39" s="527">
        <v>144.9379237048195</v>
      </c>
      <c r="BR39" s="518">
        <v>139.95348732044224</v>
      </c>
      <c r="BS39" s="514">
        <v>134.57896798715626</v>
      </c>
      <c r="BT39" s="514">
        <v>46.61848192039615</v>
      </c>
      <c r="BU39" s="514">
        <v>36.640662846615946</v>
      </c>
      <c r="BV39" s="514">
        <v>0.46250070926570053</v>
      </c>
      <c r="BW39" s="514">
        <v>17.382560439557505</v>
      </c>
      <c r="BX39" s="514">
        <v>104.15939247323418</v>
      </c>
      <c r="BY39" s="522">
        <v>29.499502073598805</v>
      </c>
      <c r="BZ39" s="522">
        <v>157.38369502698768</v>
      </c>
      <c r="CA39" s="522">
        <v>15.288911925181015</v>
      </c>
      <c r="CB39" s="522">
        <v>142.91570684625506</v>
      </c>
      <c r="CC39" s="522">
        <v>44.414254484247714</v>
      </c>
      <c r="CD39" s="522">
        <v>26.791584275561036</v>
      </c>
      <c r="CE39" s="522">
        <v>59.143682142203104</v>
      </c>
      <c r="CF39" s="522">
        <v>159.99875159310008</v>
      </c>
      <c r="CG39" s="522">
        <v>139.78428579571596</v>
      </c>
      <c r="CH39" s="522">
        <v>2055.9501837683524</v>
      </c>
      <c r="CI39" s="522">
        <v>210.20469333465789</v>
      </c>
      <c r="CJ39" s="522">
        <v>67.327822864829784</v>
      </c>
      <c r="CK39" s="522">
        <v>31.185983948695771</v>
      </c>
      <c r="CL39" s="522">
        <v>144.55981078270739</v>
      </c>
      <c r="CM39" s="522" t="s">
        <v>35</v>
      </c>
      <c r="CN39" s="522">
        <v>118.36619954894279</v>
      </c>
      <c r="CO39" s="1"/>
      <c r="CP39" s="1"/>
      <c r="CQ39" s="1"/>
      <c r="CR39" s="1"/>
      <c r="CS39" s="1"/>
      <c r="CT39" s="1"/>
      <c r="CU39" s="1"/>
      <c r="CV39" s="1"/>
      <c r="CW39" s="1"/>
      <c r="CX39" s="1"/>
      <c r="CY39" s="1"/>
      <c r="CZ39" s="2"/>
    </row>
    <row r="40" s="336" customFormat="true" ht="15" customHeight="true" x14ac:dyDescent="0.2">
      <c r="A40" s="808"/>
      <c r="B40" s="407" t="s">
        <v>48</v>
      </c>
      <c r="C40" s="502">
        <v>5.5446448415730636</v>
      </c>
      <c r="D40" s="491">
        <v>24.703395365016434</v>
      </c>
      <c r="E40" s="491">
        <v>19.707247677441224</v>
      </c>
      <c r="F40" s="491">
        <v>24.014048560400454</v>
      </c>
      <c r="G40" s="510">
        <v>28.929161783797987</v>
      </c>
      <c r="H40" s="496">
        <v>31.763094306439676</v>
      </c>
      <c r="I40" s="491">
        <v>35.039270664525056</v>
      </c>
      <c r="J40" s="491">
        <v>24.413731432711664</v>
      </c>
      <c r="K40" s="491">
        <v>38.7198622569177</v>
      </c>
      <c r="L40" s="506">
        <v>25.585407211652182</v>
      </c>
      <c r="M40" s="502">
        <v>10.740422679419122</v>
      </c>
      <c r="N40" s="491">
        <v>16.602280244972732</v>
      </c>
      <c r="O40" s="491">
        <v>7.9468904648913874</v>
      </c>
      <c r="P40" s="491">
        <v>13.897297582476567</v>
      </c>
      <c r="Q40" s="510">
        <v>10.719269948432345</v>
      </c>
      <c r="R40" s="502">
        <v>10.640545531342591</v>
      </c>
      <c r="S40" s="491">
        <v>8.8842108358644509</v>
      </c>
      <c r="T40" s="491">
        <v>28.955751127411389</v>
      </c>
      <c r="U40" s="491">
        <v>0</v>
      </c>
      <c r="V40" s="491">
        <v>0</v>
      </c>
      <c r="W40" s="491">
        <v>10.290479552769156</v>
      </c>
      <c r="X40" s="491">
        <v>0</v>
      </c>
      <c r="Y40" s="506">
        <v>10.045493789036088</v>
      </c>
      <c r="Z40" s="506">
        <v>26.316685187774493</v>
      </c>
      <c r="AA40" s="506">
        <v>51.515151515151516</v>
      </c>
      <c r="AB40" s="506">
        <v>14.680913799573714</v>
      </c>
      <c r="AC40" s="506">
        <v>56.995249796802241</v>
      </c>
      <c r="AD40" s="506">
        <v>5.5060192720002394</v>
      </c>
      <c r="AE40" s="506">
        <v>45.126713747966583</v>
      </c>
      <c r="AF40" s="506">
        <v>41.523900306297257</v>
      </c>
      <c r="AG40" s="506">
        <v>20.076342958670811</v>
      </c>
      <c r="AH40" s="506">
        <v>24.584389483864825</v>
      </c>
      <c r="AI40" s="506">
        <v>51.675625460230954</v>
      </c>
      <c r="AJ40" s="506">
        <v>60.568627625646108</v>
      </c>
      <c r="AK40" s="506">
        <v>42.391688234287827</v>
      </c>
      <c r="AL40" s="506">
        <v>0</v>
      </c>
      <c r="AM40" s="506" t="s">
        <v>35</v>
      </c>
      <c r="AN40" s="506">
        <v>43.498913624816574</v>
      </c>
      <c r="AO40" s="176"/>
      <c r="AP40" s="176"/>
      <c r="AQ40" s="176"/>
      <c r="AR40" s="176"/>
      <c r="AS40" s="176"/>
      <c r="AT40" s="176"/>
      <c r="AU40" s="176"/>
      <c r="AV40" s="176"/>
      <c r="AW40" s="176"/>
      <c r="AX40" s="176"/>
      <c r="AY40" s="176"/>
      <c r="AZ40" s="373"/>
      <c r="BA40" s="799"/>
      <c r="BB40" s="647" t="s">
        <v>48</v>
      </c>
      <c r="BC40" s="518">
        <v>2.8797933498009121</v>
      </c>
      <c r="BD40" s="514">
        <v>21.889501934125761</v>
      </c>
      <c r="BE40" s="514">
        <v>27.388931084569826</v>
      </c>
      <c r="BF40" s="514">
        <v>64.628114187003177</v>
      </c>
      <c r="BG40" s="527">
        <v>1404.6147841541749</v>
      </c>
      <c r="BH40" s="518">
        <v>43.732077900630109</v>
      </c>
      <c r="BI40" s="514">
        <v>107.05877496734189</v>
      </c>
      <c r="BJ40" s="514">
        <v>158.75631641458781</v>
      </c>
      <c r="BK40" s="514">
        <v>486.71183140007543</v>
      </c>
      <c r="BL40" s="527">
        <v>677.3967694170974</v>
      </c>
      <c r="BM40" s="518">
        <v>2.8797933498009121</v>
      </c>
      <c r="BN40" s="514">
        <v>9.0267438014546837</v>
      </c>
      <c r="BO40" s="514">
        <v>5.5174342694536023</v>
      </c>
      <c r="BP40" s="514">
        <v>12.919769996105785</v>
      </c>
      <c r="BQ40" s="527">
        <v>17.401613193125673</v>
      </c>
      <c r="BR40" s="518">
        <v>16.665068771493793</v>
      </c>
      <c r="BS40" s="514">
        <v>13.122071779646777</v>
      </c>
      <c r="BT40" s="514">
        <v>19.000456502053982</v>
      </c>
      <c r="BU40" s="514">
        <v>0</v>
      </c>
      <c r="BV40" s="514">
        <v>0</v>
      </c>
      <c r="BW40" s="514">
        <v>1.9939342210981799</v>
      </c>
      <c r="BX40" s="514">
        <v>0</v>
      </c>
      <c r="BY40" s="522">
        <v>3.2942992779596363</v>
      </c>
      <c r="BZ40" s="522">
        <v>56.211058993056277</v>
      </c>
      <c r="CA40" s="522">
        <v>16.244468920504826</v>
      </c>
      <c r="CB40" s="522">
        <v>24.591603898408071</v>
      </c>
      <c r="CC40" s="522">
        <v>58.863300377459502</v>
      </c>
      <c r="CD40" s="522">
        <v>1.5611045085853501</v>
      </c>
      <c r="CE40" s="522">
        <v>48.6386035232767</v>
      </c>
      <c r="CF40" s="522">
        <v>113.61517346546582</v>
      </c>
      <c r="CG40" s="522">
        <v>35.112973627025831</v>
      </c>
      <c r="CH40" s="522">
        <v>670.20978456934631</v>
      </c>
      <c r="CI40" s="522">
        <v>224.78219544890547</v>
      </c>
      <c r="CJ40" s="522">
        <v>103.41901857307997</v>
      </c>
      <c r="CK40" s="522">
        <v>22.948537603552392</v>
      </c>
      <c r="CL40" s="522">
        <v>0</v>
      </c>
      <c r="CM40" s="522" t="s">
        <v>35</v>
      </c>
      <c r="CN40" s="522">
        <v>91.127470648754382</v>
      </c>
      <c r="CO40" s="1"/>
      <c r="CP40" s="1"/>
      <c r="CQ40" s="1"/>
      <c r="CR40" s="1"/>
      <c r="CS40" s="1"/>
      <c r="CT40" s="1"/>
      <c r="CU40" s="1"/>
      <c r="CV40" s="1"/>
      <c r="CW40" s="1"/>
      <c r="CX40" s="1"/>
      <c r="CY40" s="1"/>
      <c r="CZ40" s="2"/>
    </row>
    <row r="41" s="336" customFormat="true" ht="15" customHeight="true" x14ac:dyDescent="0.2">
      <c r="A41" s="808" t="s">
        <v>56</v>
      </c>
      <c r="B41" s="407" t="s">
        <v>49</v>
      </c>
      <c r="C41" s="502">
        <v>27.040457506275434</v>
      </c>
      <c r="D41" s="491">
        <v>22.637181127272683</v>
      </c>
      <c r="E41" s="491">
        <v>20.61121191701012</v>
      </c>
      <c r="F41" s="491">
        <v>16.245931814806251</v>
      </c>
      <c r="G41" s="510">
        <v>7.7527644566372818</v>
      </c>
      <c r="H41" s="496">
        <v>16.666708171942631</v>
      </c>
      <c r="I41" s="491">
        <v>8.2084473823282895</v>
      </c>
      <c r="J41" s="491">
        <v>8.1826355534787627</v>
      </c>
      <c r="K41" s="491">
        <v>6.2256883935632255</v>
      </c>
      <c r="L41" s="506">
        <v>0.88640956056661824</v>
      </c>
      <c r="M41" s="502">
        <v>28.336799414124808</v>
      </c>
      <c r="N41" s="491">
        <v>23.736929063379876</v>
      </c>
      <c r="O41" s="491">
        <v>20.90594188775157</v>
      </c>
      <c r="P41" s="491">
        <v>19.80413921452886</v>
      </c>
      <c r="Q41" s="510">
        <v>14.156518130441272</v>
      </c>
      <c r="R41" s="502">
        <v>8.2059363313248515</v>
      </c>
      <c r="S41" s="491">
        <v>29.759547273384122</v>
      </c>
      <c r="T41" s="491">
        <v>12.086821235978832</v>
      </c>
      <c r="U41" s="491">
        <v>9.1603584117123926</v>
      </c>
      <c r="V41" s="491">
        <v>86.865660303909593</v>
      </c>
      <c r="W41" s="491">
        <v>48.050868461560512</v>
      </c>
      <c r="X41" s="491">
        <v>20.847694212500333</v>
      </c>
      <c r="Y41" s="506">
        <v>17.035891430901643</v>
      </c>
      <c r="Z41" s="506">
        <v>27.339191559825171</v>
      </c>
      <c r="AA41" s="506">
        <v>9.6958865330307749</v>
      </c>
      <c r="AB41" s="506">
        <v>19.977533232123186</v>
      </c>
      <c r="AC41" s="506">
        <v>15.802826864322617</v>
      </c>
      <c r="AD41" s="506">
        <v>7.5859589569668344</v>
      </c>
      <c r="AE41" s="506">
        <v>9.4207776655693714</v>
      </c>
      <c r="AF41" s="506">
        <v>10.818250004983955</v>
      </c>
      <c r="AG41" s="506">
        <v>9.7120335958908779</v>
      </c>
      <c r="AH41" s="506">
        <v>2.7765586001244134</v>
      </c>
      <c r="AI41" s="506">
        <v>38.677235450678779</v>
      </c>
      <c r="AJ41" s="506">
        <v>18.573137047205936</v>
      </c>
      <c r="AK41" s="506">
        <v>33.024459187372265</v>
      </c>
      <c r="AL41" s="506">
        <v>15.746036596376257</v>
      </c>
      <c r="AM41" s="506" t="s">
        <v>35</v>
      </c>
      <c r="AN41" s="506">
        <v>66.561927752323754</v>
      </c>
      <c r="AO41" s="176"/>
      <c r="AP41" s="176"/>
      <c r="AQ41" s="176"/>
      <c r="AR41" s="176"/>
      <c r="AS41" s="176"/>
      <c r="AT41" s="176"/>
      <c r="AU41" s="176"/>
      <c r="AV41" s="176"/>
      <c r="AW41" s="176"/>
      <c r="AX41" s="176"/>
      <c r="AY41" s="176"/>
      <c r="AZ41" s="373"/>
      <c r="BA41" s="799" t="s">
        <v>56</v>
      </c>
      <c r="BB41" s="647" t="s">
        <v>49</v>
      </c>
      <c r="BC41" s="518">
        <v>5841.2754657423911</v>
      </c>
      <c r="BD41" s="514">
        <v>4912.4288697540915</v>
      </c>
      <c r="BE41" s="514">
        <v>4472.8993605702135</v>
      </c>
      <c r="BF41" s="514">
        <v>3533.0474583694054</v>
      </c>
      <c r="BG41" s="527">
        <v>1674.9996784037019</v>
      </c>
      <c r="BH41" s="518">
        <v>686.08690869717134</v>
      </c>
      <c r="BI41" s="514">
        <v>335.12135610361281</v>
      </c>
      <c r="BJ41" s="514">
        <v>328.24852227797118</v>
      </c>
      <c r="BK41" s="514">
        <v>254.58125872284313</v>
      </c>
      <c r="BL41" s="527">
        <v>36.72083934007938</v>
      </c>
      <c r="BM41" s="518">
        <v>4956.1117685260124</v>
      </c>
      <c r="BN41" s="514">
        <v>4169.2894425079121</v>
      </c>
      <c r="BO41" s="514">
        <v>3686.395661325334</v>
      </c>
      <c r="BP41" s="514">
        <v>3490.1790646462409</v>
      </c>
      <c r="BQ41" s="527">
        <v>2491.9160106926265</v>
      </c>
      <c r="BR41" s="518">
        <v>136.86475964290088</v>
      </c>
      <c r="BS41" s="514">
        <v>1290.7582470359066</v>
      </c>
      <c r="BT41" s="514">
        <v>54.825468556773949</v>
      </c>
      <c r="BU41" s="514">
        <v>425.78750828949615</v>
      </c>
      <c r="BV41" s="514">
        <v>176.91059777152242</v>
      </c>
      <c r="BW41" s="514">
        <v>169.6058038211649</v>
      </c>
      <c r="BX41" s="514">
        <v>1088.9285536418415</v>
      </c>
      <c r="BY41" s="522">
        <v>1039.1628082586753</v>
      </c>
      <c r="BZ41" s="522">
        <v>1223.9173804785996</v>
      </c>
      <c r="CA41" s="522">
        <v>556.97366341753298</v>
      </c>
      <c r="CB41" s="522">
        <v>1426.7200275831915</v>
      </c>
      <c r="CC41" s="522">
        <v>1413.2448410087848</v>
      </c>
      <c r="CD41" s="522">
        <v>404.91333185395422</v>
      </c>
      <c r="CE41" s="522">
        <v>776.616065325215</v>
      </c>
      <c r="CF41" s="522">
        <v>716.43803923653252</v>
      </c>
      <c r="CG41" s="522">
        <v>501.7402916081835</v>
      </c>
      <c r="CH41" s="522">
        <v>205.27062812212796</v>
      </c>
      <c r="CI41" s="522">
        <v>2407.9068185011838</v>
      </c>
      <c r="CJ41" s="522">
        <v>668.7602429914831</v>
      </c>
      <c r="CK41" s="522">
        <v>1190.8884505744165</v>
      </c>
      <c r="CL41" s="522">
        <v>1241.6782315686312</v>
      </c>
      <c r="CM41" s="522" t="s">
        <v>35</v>
      </c>
      <c r="CN41" s="522">
        <v>3316.7390735516933</v>
      </c>
      <c r="CO41" s="1"/>
      <c r="CP41" s="1"/>
      <c r="CQ41" s="1"/>
      <c r="CR41" s="1"/>
      <c r="CS41" s="1"/>
      <c r="CT41" s="1"/>
      <c r="CU41" s="1"/>
      <c r="CV41" s="1"/>
      <c r="CW41" s="1"/>
      <c r="CX41" s="1"/>
      <c r="CY41" s="1"/>
      <c r="CZ41" s="2"/>
    </row>
    <row r="42" s="336" customFormat="true" ht="15" customHeight="true" x14ac:dyDescent="0.2">
      <c r="A42" s="808"/>
      <c r="B42" s="407" t="s">
        <v>48</v>
      </c>
      <c r="C42" s="502">
        <v>72.959542493724541</v>
      </c>
      <c r="D42" s="491">
        <v>77.362818872727516</v>
      </c>
      <c r="E42" s="491">
        <v>79.388788082989876</v>
      </c>
      <c r="F42" s="491">
        <v>83.754068185193859</v>
      </c>
      <c r="G42" s="510">
        <v>92.247235543362677</v>
      </c>
      <c r="H42" s="496">
        <v>83.333291828057384</v>
      </c>
      <c r="I42" s="491">
        <v>91.791552617671741</v>
      </c>
      <c r="J42" s="491">
        <v>91.817364446521253</v>
      </c>
      <c r="K42" s="491">
        <v>93.774311606436797</v>
      </c>
      <c r="L42" s="506">
        <v>99.113590439433352</v>
      </c>
      <c r="M42" s="502">
        <v>71.663200585875288</v>
      </c>
      <c r="N42" s="491">
        <v>76.263070936620338</v>
      </c>
      <c r="O42" s="491">
        <v>79.094058112248447</v>
      </c>
      <c r="P42" s="491">
        <v>80.195860785471226</v>
      </c>
      <c r="Q42" s="510">
        <v>85.843481869558687</v>
      </c>
      <c r="R42" s="502">
        <v>91.794063668675179</v>
      </c>
      <c r="S42" s="491">
        <v>70.240452726616056</v>
      </c>
      <c r="T42" s="491">
        <v>87.913178764021254</v>
      </c>
      <c r="U42" s="491">
        <v>90.839641588287549</v>
      </c>
      <c r="V42" s="491">
        <v>13.134339696090416</v>
      </c>
      <c r="W42" s="491">
        <v>51.949131538439516</v>
      </c>
      <c r="X42" s="491">
        <v>79.152305787499728</v>
      </c>
      <c r="Y42" s="506">
        <v>82.964108569098272</v>
      </c>
      <c r="Z42" s="506">
        <v>72.660808440174904</v>
      </c>
      <c r="AA42" s="506">
        <v>90.30411346696927</v>
      </c>
      <c r="AB42" s="506">
        <v>80.022466767876892</v>
      </c>
      <c r="AC42" s="506">
        <v>84.197173135677403</v>
      </c>
      <c r="AD42" s="506">
        <v>92.414041043033208</v>
      </c>
      <c r="AE42" s="506">
        <v>90.579222334430597</v>
      </c>
      <c r="AF42" s="506">
        <v>89.18174999501602</v>
      </c>
      <c r="AG42" s="506">
        <v>90.287966404109184</v>
      </c>
      <c r="AH42" s="506">
        <v>97.223441399875583</v>
      </c>
      <c r="AI42" s="506">
        <v>61.322764549321306</v>
      </c>
      <c r="AJ42" s="506">
        <v>81.426862952794067</v>
      </c>
      <c r="AK42" s="506">
        <v>66.975540812627742</v>
      </c>
      <c r="AL42" s="506">
        <v>84.253963403623743</v>
      </c>
      <c r="AM42" s="506" t="s">
        <v>35</v>
      </c>
      <c r="AN42" s="506">
        <v>33.438072247676359</v>
      </c>
      <c r="AO42" s="176"/>
      <c r="AP42" s="176"/>
      <c r="AQ42" s="176"/>
      <c r="AR42" s="176"/>
      <c r="AS42" s="176"/>
      <c r="AT42" s="176"/>
      <c r="AU42" s="176"/>
      <c r="AV42" s="176"/>
      <c r="AW42" s="176"/>
      <c r="AX42" s="176"/>
      <c r="AY42" s="176"/>
      <c r="AZ42" s="373"/>
      <c r="BA42" s="799"/>
      <c r="BB42" s="647" t="s">
        <v>48</v>
      </c>
      <c r="BC42" s="518">
        <v>15760.709132287324</v>
      </c>
      <c r="BD42" s="514">
        <v>16788.280428523933</v>
      </c>
      <c r="BE42" s="514">
        <v>17228.3930165112</v>
      </c>
      <c r="BF42" s="514">
        <v>18214.227481867958</v>
      </c>
      <c r="BG42" s="527">
        <v>19930.192737440993</v>
      </c>
      <c r="BH42" s="518">
        <v>3430.4242920698534</v>
      </c>
      <c r="BI42" s="514">
        <v>3747.5186426016876</v>
      </c>
      <c r="BJ42" s="514">
        <v>3683.2771057749578</v>
      </c>
      <c r="BK42" s="514">
        <v>3834.6253097597073</v>
      </c>
      <c r="BL42" s="527">
        <v>4105.9284475884551</v>
      </c>
      <c r="BM42" s="518">
        <v>12533.907820826713</v>
      </c>
      <c r="BN42" s="514">
        <v>13395.280226026372</v>
      </c>
      <c r="BO42" s="514">
        <v>13946.847945293175</v>
      </c>
      <c r="BP42" s="514">
        <v>14133.303717608454</v>
      </c>
      <c r="BQ42" s="527">
        <v>15110.6892890821</v>
      </c>
      <c r="BR42" s="518">
        <v>1531.0102288631829</v>
      </c>
      <c r="BS42" s="514">
        <v>3046.5330268482126</v>
      </c>
      <c r="BT42" s="514">
        <v>398.77161446762841</v>
      </c>
      <c r="BU42" s="514">
        <v>4222.3658624900354</v>
      </c>
      <c r="BV42" s="514">
        <v>26.749395317323252</v>
      </c>
      <c r="BW42" s="514">
        <v>183.36555601355971</v>
      </c>
      <c r="BX42" s="514">
        <v>4134.3279971421671</v>
      </c>
      <c r="BY42" s="522">
        <v>5060.6812326215249</v>
      </c>
      <c r="BZ42" s="522">
        <v>3252.8696444791613</v>
      </c>
      <c r="CA42" s="522">
        <v>5187.4589010530044</v>
      </c>
      <c r="CB42" s="522">
        <v>5714.9025691900461</v>
      </c>
      <c r="CC42" s="522">
        <v>7529.7427215481976</v>
      </c>
      <c r="CD42" s="522">
        <v>4932.7550387623651</v>
      </c>
      <c r="CE42" s="522">
        <v>7467.0352859167924</v>
      </c>
      <c r="CF42" s="522">
        <v>5906.0567164445638</v>
      </c>
      <c r="CG42" s="522">
        <v>4664.4310015025421</v>
      </c>
      <c r="CH42" s="522">
        <v>7187.7167956956182</v>
      </c>
      <c r="CI42" s="522">
        <v>3817.7367427397676</v>
      </c>
      <c r="CJ42" s="522">
        <v>2931.9252055234651</v>
      </c>
      <c r="CK42" s="522">
        <v>2415.1916484746635</v>
      </c>
      <c r="CL42" s="522">
        <v>6643.9774632389572</v>
      </c>
      <c r="CM42" s="522" t="s">
        <v>35</v>
      </c>
      <c r="CN42" s="522">
        <v>1666.1981482986846</v>
      </c>
      <c r="CO42" s="1"/>
      <c r="CP42" s="1"/>
      <c r="CQ42" s="1"/>
      <c r="CR42" s="1"/>
      <c r="CS42" s="1"/>
      <c r="CT42" s="1"/>
      <c r="CU42" s="1"/>
      <c r="CV42" s="1"/>
      <c r="CW42" s="1"/>
      <c r="CX42" s="1"/>
      <c r="CY42" s="1"/>
      <c r="CZ42" s="2"/>
    </row>
    <row r="43" s="336" customFormat="true" ht="15" customHeight="true" x14ac:dyDescent="0.2">
      <c r="A43" s="808" t="s">
        <v>53</v>
      </c>
      <c r="B43" s="407" t="s">
        <v>49</v>
      </c>
      <c r="C43" s="502">
        <v>75.016175499596301</v>
      </c>
      <c r="D43" s="491">
        <v>77.110091154268375</v>
      </c>
      <c r="E43" s="491">
        <v>77.665083238776063</v>
      </c>
      <c r="F43" s="491">
        <v>78.73104738832869</v>
      </c>
      <c r="G43" s="510">
        <v>77.588044068901681</v>
      </c>
      <c r="H43" s="496">
        <v>75.360487908171578</v>
      </c>
      <c r="I43" s="491">
        <v>75.558808382178285</v>
      </c>
      <c r="J43" s="491">
        <v>77.375030650631544</v>
      </c>
      <c r="K43" s="491">
        <v>75.472078541757213</v>
      </c>
      <c r="L43" s="506">
        <v>76.46969692507939</v>
      </c>
      <c r="M43" s="502">
        <v>73.960038826026135</v>
      </c>
      <c r="N43" s="491">
        <v>77.342032436960579</v>
      </c>
      <c r="O43" s="491">
        <v>77.579766208447694</v>
      </c>
      <c r="P43" s="491">
        <v>79.420799043121875</v>
      </c>
      <c r="Q43" s="510">
        <v>79.185646570115679</v>
      </c>
      <c r="R43" s="502">
        <v>85.231086824400705</v>
      </c>
      <c r="S43" s="491">
        <v>71.0787277881074</v>
      </c>
      <c r="T43" s="491">
        <v>84.383044135171843</v>
      </c>
      <c r="U43" s="491">
        <v>86.081088129778593</v>
      </c>
      <c r="V43" s="491">
        <v>73.921426231602226</v>
      </c>
      <c r="W43" s="491">
        <v>87.176768255912123</v>
      </c>
      <c r="X43" s="491">
        <v>80.158737540214148</v>
      </c>
      <c r="Y43" s="506">
        <v>82.400550586501595</v>
      </c>
      <c r="Z43" s="506">
        <v>68.547893947683008</v>
      </c>
      <c r="AA43" s="506">
        <v>87.743092657653179</v>
      </c>
      <c r="AB43" s="506">
        <v>74.393403214159164</v>
      </c>
      <c r="AC43" s="506">
        <v>71.59637857505912</v>
      </c>
      <c r="AD43" s="506">
        <v>89.069515313285635</v>
      </c>
      <c r="AE43" s="506">
        <v>79.420390860953347</v>
      </c>
      <c r="AF43" s="506">
        <v>70.717967839492644</v>
      </c>
      <c r="AG43" s="506">
        <v>85.532423023661252</v>
      </c>
      <c r="AH43" s="506">
        <v>78.188448690094532</v>
      </c>
      <c r="AI43" s="506">
        <v>66.607371665581354</v>
      </c>
      <c r="AJ43" s="506">
        <v>57.673106146080023</v>
      </c>
      <c r="AK43" s="506">
        <v>79.108745639399331</v>
      </c>
      <c r="AL43" s="506">
        <v>83.536402677688415</v>
      </c>
      <c r="AM43" s="506" t="s">
        <v>35</v>
      </c>
      <c r="AN43" s="506">
        <v>67.868030391384309</v>
      </c>
      <c r="AO43" s="176"/>
      <c r="AP43" s="176"/>
      <c r="AQ43" s="176"/>
      <c r="AR43" s="176"/>
      <c r="AS43" s="176"/>
      <c r="AT43" s="176"/>
      <c r="AU43" s="176"/>
      <c r="AV43" s="176"/>
      <c r="AW43" s="176"/>
      <c r="AX43" s="176"/>
      <c r="AY43" s="176"/>
      <c r="AZ43" s="373"/>
      <c r="BA43" s="799" t="s">
        <v>53</v>
      </c>
      <c r="BB43" s="647" t="s">
        <v>49</v>
      </c>
      <c r="BC43" s="518">
        <v>16966.170621314624</v>
      </c>
      <c r="BD43" s="514">
        <v>17450.672183797134</v>
      </c>
      <c r="BE43" s="514">
        <v>17577.440822528937</v>
      </c>
      <c r="BF43" s="514">
        <v>17831.064830909792</v>
      </c>
      <c r="BG43" s="527">
        <v>17533.949055057612</v>
      </c>
      <c r="BH43" s="518">
        <v>3230.4286603181849</v>
      </c>
      <c r="BI43" s="514">
        <v>3252.0944007220537</v>
      </c>
      <c r="BJ43" s="514">
        <v>3306.5766635586865</v>
      </c>
      <c r="BK43" s="514">
        <v>3236.6404608969747</v>
      </c>
      <c r="BL43" s="527">
        <v>3289.5356375973406</v>
      </c>
      <c r="BM43" s="518">
        <v>13559.143172327484</v>
      </c>
      <c r="BN43" s="514">
        <v>14181.441088225505</v>
      </c>
      <c r="BO43" s="514">
        <v>14220.396530121387</v>
      </c>
      <c r="BP43" s="514">
        <v>14559.365137868055</v>
      </c>
      <c r="BQ43" s="527">
        <v>14523.675761972489</v>
      </c>
      <c r="BR43" s="518">
        <v>1462.8305089900964</v>
      </c>
      <c r="BS43" s="514">
        <v>3166.2430935974307</v>
      </c>
      <c r="BT43" s="514">
        <v>382.55788838065104</v>
      </c>
      <c r="BU43" s="514">
        <v>4101.1807246308008</v>
      </c>
      <c r="BV43" s="514">
        <v>150.89360083938956</v>
      </c>
      <c r="BW43" s="514">
        <v>307.71276511149705</v>
      </c>
      <c r="BX43" s="514">
        <v>4265.8597203898571</v>
      </c>
      <c r="BY43" s="522">
        <v>5334.2264443006652</v>
      </c>
      <c r="BZ43" s="522">
        <v>3243.0812782239927</v>
      </c>
      <c r="CA43" s="522">
        <v>5098.6648214591833</v>
      </c>
      <c r="CB43" s="522">
        <v>5373.3368123240898</v>
      </c>
      <c r="CC43" s="522">
        <v>6565.9904784017917</v>
      </c>
      <c r="CD43" s="522">
        <v>5198.0750753643024</v>
      </c>
      <c r="CE43" s="522">
        <v>7070.2053762807136</v>
      </c>
      <c r="CF43" s="522">
        <v>5099.6116722925617</v>
      </c>
      <c r="CG43" s="522">
        <v>4787.1481260949031</v>
      </c>
      <c r="CH43" s="522">
        <v>6196.3426967302375</v>
      </c>
      <c r="CI43" s="522">
        <v>4340.2672704237357</v>
      </c>
      <c r="CJ43" s="522">
        <v>2083.2594076898181</v>
      </c>
      <c r="CK43" s="522">
        <v>2852.724733109736</v>
      </c>
      <c r="CL43" s="522">
        <v>6879.5990879742276</v>
      </c>
      <c r="CM43" s="522" t="s">
        <v>35</v>
      </c>
      <c r="CN43" s="522">
        <v>3399.4859309984881</v>
      </c>
      <c r="CO43" s="1"/>
      <c r="CP43" s="1"/>
      <c r="CQ43" s="1"/>
      <c r="CR43" s="1"/>
      <c r="CS43" s="1"/>
      <c r="CT43" s="1"/>
      <c r="CU43" s="1"/>
      <c r="CV43" s="1"/>
      <c r="CW43" s="1"/>
      <c r="CX43" s="1"/>
      <c r="CY43" s="1"/>
      <c r="CZ43" s="2"/>
    </row>
    <row r="44" s="336" customFormat="true" ht="15" customHeight="true" x14ac:dyDescent="0.2">
      <c r="A44" s="808"/>
      <c r="B44" s="407" t="s">
        <v>48</v>
      </c>
      <c r="C44" s="502">
        <v>24.983824500403816</v>
      </c>
      <c r="D44" s="491">
        <v>22.889908845731856</v>
      </c>
      <c r="E44" s="491">
        <v>22.33491676122371</v>
      </c>
      <c r="F44" s="491">
        <v>21.268952611671331</v>
      </c>
      <c r="G44" s="510">
        <v>22.411955931098181</v>
      </c>
      <c r="H44" s="496">
        <v>24.639512091828351</v>
      </c>
      <c r="I44" s="491">
        <v>24.441191617821715</v>
      </c>
      <c r="J44" s="491">
        <v>22.624969349368481</v>
      </c>
      <c r="K44" s="491">
        <v>24.527921458242822</v>
      </c>
      <c r="L44" s="506">
        <v>23.530303074920532</v>
      </c>
      <c r="M44" s="502">
        <v>26.039961173973964</v>
      </c>
      <c r="N44" s="491">
        <v>22.657967563039477</v>
      </c>
      <c r="O44" s="491">
        <v>22.420233791552299</v>
      </c>
      <c r="P44" s="491">
        <v>20.579200956878367</v>
      </c>
      <c r="Q44" s="510">
        <v>20.814353429884381</v>
      </c>
      <c r="R44" s="502">
        <v>14.768913175599291</v>
      </c>
      <c r="S44" s="491">
        <v>28.921272211892742</v>
      </c>
      <c r="T44" s="491">
        <v>15.616955864828272</v>
      </c>
      <c r="U44" s="491">
        <v>13.918911870221356</v>
      </c>
      <c r="V44" s="491">
        <v>26.078573768397749</v>
      </c>
      <c r="W44" s="491">
        <v>12.823231744087913</v>
      </c>
      <c r="X44" s="491">
        <v>19.841262459785877</v>
      </c>
      <c r="Y44" s="506">
        <v>17.59944941349837</v>
      </c>
      <c r="Z44" s="506">
        <v>31.452106052317099</v>
      </c>
      <c r="AA44" s="506">
        <v>12.256907342346826</v>
      </c>
      <c r="AB44" s="506">
        <v>25.606596785840889</v>
      </c>
      <c r="AC44" s="506">
        <v>28.403621424940884</v>
      </c>
      <c r="AD44" s="506">
        <v>10.930484686714395</v>
      </c>
      <c r="AE44" s="506">
        <v>20.579609139046696</v>
      </c>
      <c r="AF44" s="506">
        <v>29.282032160507317</v>
      </c>
      <c r="AG44" s="506">
        <v>14.467576976338675</v>
      </c>
      <c r="AH44" s="506">
        <v>21.811551309905482</v>
      </c>
      <c r="AI44" s="506">
        <v>33.392628334418724</v>
      </c>
      <c r="AJ44" s="506">
        <v>42.32689385392014</v>
      </c>
      <c r="AK44" s="506">
        <v>20.891254360600637</v>
      </c>
      <c r="AL44" s="506">
        <v>16.463597322311653</v>
      </c>
      <c r="AM44" s="506" t="s">
        <v>35</v>
      </c>
      <c r="AN44" s="506">
        <v>32.131969608615734</v>
      </c>
      <c r="AO44" s="176"/>
      <c r="AP44" s="176"/>
      <c r="AQ44" s="176"/>
      <c r="AR44" s="176"/>
      <c r="AS44" s="176"/>
      <c r="AT44" s="176"/>
      <c r="AU44" s="176"/>
      <c r="AV44" s="176"/>
      <c r="AW44" s="176"/>
      <c r="AX44" s="176"/>
      <c r="AY44" s="176"/>
      <c r="AZ44" s="373"/>
      <c r="BA44" s="799"/>
      <c r="BB44" s="647" t="s">
        <v>48</v>
      </c>
      <c r="BC44" s="518">
        <v>5650.5123918122545</v>
      </c>
      <c r="BD44" s="514">
        <v>5180.1818621213488</v>
      </c>
      <c r="BE44" s="514">
        <v>5054.9186490861775</v>
      </c>
      <c r="BF44" s="514">
        <v>4817.0078448680779</v>
      </c>
      <c r="BG44" s="527">
        <v>5064.8279414170647</v>
      </c>
      <c r="BH44" s="518">
        <v>1056.2058214735619</v>
      </c>
      <c r="BI44" s="514">
        <v>1051.9628896905763</v>
      </c>
      <c r="BJ44" s="514">
        <v>966.86482751967435</v>
      </c>
      <c r="BK44" s="514">
        <v>1051.8865327066353</v>
      </c>
      <c r="BL44" s="527">
        <v>1012.2149510315588</v>
      </c>
      <c r="BM44" s="518">
        <v>4773.9234235706635</v>
      </c>
      <c r="BN44" s="514">
        <v>4154.5666961373199</v>
      </c>
      <c r="BO44" s="514">
        <v>4109.6361898959121</v>
      </c>
      <c r="BP44" s="514">
        <v>3772.5646755842354</v>
      </c>
      <c r="BQ44" s="527">
        <v>3817.6226816947883</v>
      </c>
      <c r="BR44" s="518">
        <v>253.48047975034561</v>
      </c>
      <c r="BS44" s="514">
        <v>1288.3148200392816</v>
      </c>
      <c r="BT44" s="514">
        <v>70.800831136315125</v>
      </c>
      <c r="BU44" s="514">
        <v>663.14186205366104</v>
      </c>
      <c r="BV44" s="514">
        <v>53.233414197667237</v>
      </c>
      <c r="BW44" s="514">
        <v>45.262885704313959</v>
      </c>
      <c r="BX44" s="514">
        <v>1055.9053813244204</v>
      </c>
      <c r="BY44" s="522">
        <v>1139.306082282339</v>
      </c>
      <c r="BZ44" s="522">
        <v>1488.0360347297419</v>
      </c>
      <c r="CA44" s="522">
        <v>712.23683133828604</v>
      </c>
      <c r="CB44" s="522">
        <v>1849.5305121558249</v>
      </c>
      <c r="CC44" s="522">
        <v>2604.8511326976286</v>
      </c>
      <c r="CD44" s="522">
        <v>637.9004063490886</v>
      </c>
      <c r="CE44" s="522">
        <v>1832.0491954186421</v>
      </c>
      <c r="CF44" s="522">
        <v>2111.5848992309025</v>
      </c>
      <c r="CG44" s="522">
        <v>809.73309960193865</v>
      </c>
      <c r="CH44" s="522">
        <v>1728.5398153782744</v>
      </c>
      <c r="CI44" s="522">
        <v>2175.9293034556767</v>
      </c>
      <c r="CJ44" s="522">
        <v>1528.9257976867407</v>
      </c>
      <c r="CK44" s="522">
        <v>753.35536593934273</v>
      </c>
      <c r="CL44" s="522">
        <v>1355.8514072045548</v>
      </c>
      <c r="CM44" s="522" t="s">
        <v>35</v>
      </c>
      <c r="CN44" s="522">
        <v>1609.4791316299488</v>
      </c>
      <c r="CO44" s="1"/>
      <c r="CP44" s="1"/>
      <c r="CQ44" s="1"/>
      <c r="CR44" s="1"/>
      <c r="CS44" s="1"/>
      <c r="CT44" s="1"/>
      <c r="CU44" s="1"/>
      <c r="CV44" s="1"/>
      <c r="CW44" s="1"/>
      <c r="CX44" s="1"/>
      <c r="CY44" s="1"/>
      <c r="CZ44" s="2"/>
    </row>
    <row r="45" s="336" customFormat="true" ht="15" customHeight="true" x14ac:dyDescent="0.2">
      <c r="A45" s="808" t="s">
        <v>52</v>
      </c>
      <c r="B45" s="407" t="s">
        <v>49</v>
      </c>
      <c r="C45" s="502">
        <v>77.640569156055207</v>
      </c>
      <c r="D45" s="491">
        <v>80.420320557328722</v>
      </c>
      <c r="E45" s="491">
        <v>81.237254587563712</v>
      </c>
      <c r="F45" s="491">
        <v>81.959717940604691</v>
      </c>
      <c r="G45" s="510">
        <v>77.822211506347102</v>
      </c>
      <c r="H45" s="496">
        <v>76.494783087318325</v>
      </c>
      <c r="I45" s="491">
        <v>74.753914043869912</v>
      </c>
      <c r="J45" s="491">
        <v>78.100367536200238</v>
      </c>
      <c r="K45" s="491">
        <v>75.424775117938211</v>
      </c>
      <c r="L45" s="506">
        <v>77.581099590650552</v>
      </c>
      <c r="M45" s="502">
        <v>76.278610623817912</v>
      </c>
      <c r="N45" s="491">
        <v>80.865152978957482</v>
      </c>
      <c r="O45" s="491">
        <v>81.34038206129884</v>
      </c>
      <c r="P45" s="491">
        <v>83.392057756301469</v>
      </c>
      <c r="Q45" s="510">
        <v>82.458813172750808</v>
      </c>
      <c r="R45" s="502">
        <v>88.24054411986215</v>
      </c>
      <c r="S45" s="491">
        <v>74.691864547045299</v>
      </c>
      <c r="T45" s="491">
        <v>89.047542843498718</v>
      </c>
      <c r="U45" s="491">
        <v>86.075955468129493</v>
      </c>
      <c r="V45" s="491">
        <v>72.692884422498139</v>
      </c>
      <c r="W45" s="491">
        <v>86.243409457509387</v>
      </c>
      <c r="X45" s="491">
        <v>85.835779579731707</v>
      </c>
      <c r="Y45" s="506">
        <v>85.687996452340357</v>
      </c>
      <c r="Z45" s="506">
        <v>75.575437634821299</v>
      </c>
      <c r="AA45" s="506">
        <v>87.447553313986276</v>
      </c>
      <c r="AB45" s="506">
        <v>70.850730789689436</v>
      </c>
      <c r="AC45" s="506">
        <v>68.886534517123735</v>
      </c>
      <c r="AD45" s="506">
        <v>93.402336004396375</v>
      </c>
      <c r="AE45" s="506">
        <v>86.4180568619837</v>
      </c>
      <c r="AF45" s="506">
        <v>76.75173593485377</v>
      </c>
      <c r="AG45" s="506">
        <v>85.198408327276425</v>
      </c>
      <c r="AH45" s="506">
        <v>79.323006420505266</v>
      </c>
      <c r="AI45" s="506">
        <v>59.083716194471101</v>
      </c>
      <c r="AJ45" s="506">
        <v>63.379627074910061</v>
      </c>
      <c r="AK45" s="506">
        <v>82.316278379268837</v>
      </c>
      <c r="AL45" s="506">
        <v>78.216406819361524</v>
      </c>
      <c r="AM45" s="506" t="s">
        <v>35</v>
      </c>
      <c r="AN45" s="506">
        <v>65.898352649118593</v>
      </c>
      <c r="AO45" s="176"/>
      <c r="AP45" s="176"/>
      <c r="AQ45" s="176"/>
      <c r="AR45" s="176"/>
      <c r="AS45" s="176"/>
      <c r="AT45" s="176"/>
      <c r="AU45" s="176"/>
      <c r="AV45" s="176"/>
      <c r="AW45" s="176"/>
      <c r="AX45" s="176"/>
      <c r="AY45" s="176"/>
      <c r="AZ45" s="373"/>
      <c r="BA45" s="799" t="s">
        <v>52</v>
      </c>
      <c r="BB45" s="647" t="s">
        <v>49</v>
      </c>
      <c r="BC45" s="518">
        <v>9501.5636974473855</v>
      </c>
      <c r="BD45" s="514">
        <v>10102.678869395599</v>
      </c>
      <c r="BE45" s="514">
        <v>10541.655075153234</v>
      </c>
      <c r="BF45" s="514">
        <v>10913.666658891467</v>
      </c>
      <c r="BG45" s="527">
        <v>14586.642846559234</v>
      </c>
      <c r="BH45" s="518">
        <v>2618.8565192270576</v>
      </c>
      <c r="BI45" s="514">
        <v>2829.0138716660522</v>
      </c>
      <c r="BJ45" s="514">
        <v>3129.432742553392</v>
      </c>
      <c r="BK45" s="514">
        <v>3074.9104956866145</v>
      </c>
      <c r="BL45" s="527">
        <v>3273.3733110226399</v>
      </c>
      <c r="BM45" s="518">
        <v>7318.0846149913941</v>
      </c>
      <c r="BN45" s="514">
        <v>8184.9784477595031</v>
      </c>
      <c r="BO45" s="514">
        <v>8299.4987184862093</v>
      </c>
      <c r="BP45" s="514">
        <v>8181.0293519294964</v>
      </c>
      <c r="BQ45" s="527">
        <v>8737.0290741245244</v>
      </c>
      <c r="BR45" s="518">
        <v>1383.665226080057</v>
      </c>
      <c r="BS45" s="514">
        <v>1779.7205990998871</v>
      </c>
      <c r="BT45" s="514">
        <v>238.46037610277119</v>
      </c>
      <c r="BU45" s="514">
        <v>3706.5925618755714</v>
      </c>
      <c r="BV45" s="514">
        <v>40.512672807554935</v>
      </c>
      <c r="BW45" s="514">
        <v>120.25031855572632</v>
      </c>
      <c r="BX45" s="514">
        <v>2436.3625367101195</v>
      </c>
      <c r="BY45" s="522">
        <v>4518.3016444465648</v>
      </c>
      <c r="BZ45" s="522">
        <v>2667.9909917188306</v>
      </c>
      <c r="CA45" s="522">
        <v>4726.0031571039699</v>
      </c>
      <c r="CB45" s="522">
        <v>2170.5916733339418</v>
      </c>
      <c r="CC45" s="522">
        <v>3581.2300913234562</v>
      </c>
      <c r="CD45" s="522">
        <v>2795.6673317501713</v>
      </c>
      <c r="CE45" s="522">
        <v>5219.2922383740051</v>
      </c>
      <c r="CF45" s="522">
        <v>2753.6844602858146</v>
      </c>
      <c r="CG45" s="522">
        <v>2691.3052784597803</v>
      </c>
      <c r="CH45" s="522">
        <v>6111.3153239669418</v>
      </c>
      <c r="CI45" s="522">
        <v>1420.0611709862776</v>
      </c>
      <c r="CJ45" s="522">
        <v>1608.6389867832788</v>
      </c>
      <c r="CK45" s="522">
        <v>1837.9941524990522</v>
      </c>
      <c r="CL45" s="522">
        <v>2825.967030775229</v>
      </c>
      <c r="CM45" s="522" t="s">
        <v>35</v>
      </c>
      <c r="CN45" s="522">
        <v>1012.5993244078857</v>
      </c>
      <c r="CO45" s="1"/>
      <c r="CP45" s="1"/>
      <c r="CQ45" s="1"/>
      <c r="CR45" s="1"/>
      <c r="CS45" s="1"/>
      <c r="CT45" s="1"/>
      <c r="CU45" s="1"/>
      <c r="CV45" s="1"/>
      <c r="CW45" s="1"/>
      <c r="CX45" s="1"/>
      <c r="CY45" s="1"/>
      <c r="CZ45" s="2"/>
    </row>
    <row r="46" s="336" customFormat="true" ht="15" customHeight="true" x14ac:dyDescent="0.2">
      <c r="A46" s="808"/>
      <c r="B46" s="407" t="s">
        <v>48</v>
      </c>
      <c r="C46" s="502">
        <v>22.359430843944928</v>
      </c>
      <c r="D46" s="491">
        <v>19.579679442671221</v>
      </c>
      <c r="E46" s="491">
        <v>18.762745412436292</v>
      </c>
      <c r="F46" s="491">
        <v>18.040282059395395</v>
      </c>
      <c r="G46" s="510">
        <v>22.177788493652979</v>
      </c>
      <c r="H46" s="496">
        <v>23.505216912681622</v>
      </c>
      <c r="I46" s="491">
        <v>25.246085956130081</v>
      </c>
      <c r="J46" s="491">
        <v>21.89963246379973</v>
      </c>
      <c r="K46" s="491">
        <v>24.575224882061821</v>
      </c>
      <c r="L46" s="506">
        <v>22.418900409349405</v>
      </c>
      <c r="M46" s="502">
        <v>23.721389376182227</v>
      </c>
      <c r="N46" s="491">
        <v>19.134847021042447</v>
      </c>
      <c r="O46" s="491">
        <v>18.659617938701388</v>
      </c>
      <c r="P46" s="491">
        <v>16.607942243698428</v>
      </c>
      <c r="Q46" s="510">
        <v>17.541186827249096</v>
      </c>
      <c r="R46" s="502">
        <v>11.759455880137889</v>
      </c>
      <c r="S46" s="491">
        <v>25.308135452954744</v>
      </c>
      <c r="T46" s="491">
        <v>10.952457156501334</v>
      </c>
      <c r="U46" s="491">
        <v>13.924044531870505</v>
      </c>
      <c r="V46" s="491">
        <v>27.307115577501868</v>
      </c>
      <c r="W46" s="491">
        <v>13.756590542490571</v>
      </c>
      <c r="X46" s="491">
        <v>14.164220420268228</v>
      </c>
      <c r="Y46" s="506">
        <v>14.312003547659661</v>
      </c>
      <c r="Z46" s="506">
        <v>24.424562365178669</v>
      </c>
      <c r="AA46" s="506">
        <v>12.552446686013718</v>
      </c>
      <c r="AB46" s="506">
        <v>29.149269210310713</v>
      </c>
      <c r="AC46" s="506">
        <v>31.113465482876251</v>
      </c>
      <c r="AD46" s="506">
        <v>6.5976639956036713</v>
      </c>
      <c r="AE46" s="506">
        <v>13.581943138016284</v>
      </c>
      <c r="AF46" s="506">
        <v>23.248264065146234</v>
      </c>
      <c r="AG46" s="506">
        <v>14.801591672723594</v>
      </c>
      <c r="AH46" s="506">
        <v>20.676993579494738</v>
      </c>
      <c r="AI46" s="506">
        <v>40.916283805528806</v>
      </c>
      <c r="AJ46" s="506">
        <v>36.620372925090088</v>
      </c>
      <c r="AK46" s="506">
        <v>17.683721620731113</v>
      </c>
      <c r="AL46" s="506">
        <v>21.783593180638526</v>
      </c>
      <c r="AM46" s="506" t="s">
        <v>35</v>
      </c>
      <c r="AN46" s="506">
        <v>34.101647350881478</v>
      </c>
      <c r="AO46" s="176"/>
      <c r="AP46" s="176"/>
      <c r="AQ46" s="176"/>
      <c r="AR46" s="176"/>
      <c r="AS46" s="176"/>
      <c r="AT46" s="176"/>
      <c r="AU46" s="176"/>
      <c r="AV46" s="176"/>
      <c r="AW46" s="176"/>
      <c r="AX46" s="176"/>
      <c r="AY46" s="176"/>
      <c r="AZ46" s="373"/>
      <c r="BA46" s="799"/>
      <c r="BB46" s="647" t="s">
        <v>48</v>
      </c>
      <c r="BC46" s="518">
        <v>2736.3214710004927</v>
      </c>
      <c r="BD46" s="514">
        <v>2459.6670642963227</v>
      </c>
      <c r="BE46" s="514">
        <v>2434.7251935701929</v>
      </c>
      <c r="BF46" s="514">
        <v>2402.2242849993972</v>
      </c>
      <c r="BG46" s="527">
        <v>4156.9042259492016</v>
      </c>
      <c r="BH46" s="518">
        <v>804.71880647541241</v>
      </c>
      <c r="BI46" s="514">
        <v>955.42191052700241</v>
      </c>
      <c r="BJ46" s="514">
        <v>877.5045373548877</v>
      </c>
      <c r="BK46" s="514">
        <v>1001.880573134633</v>
      </c>
      <c r="BL46" s="527">
        <v>945.91892419223598</v>
      </c>
      <c r="BM46" s="518">
        <v>2275.8035735099584</v>
      </c>
      <c r="BN46" s="514">
        <v>1936.7837034719064</v>
      </c>
      <c r="BO46" s="514">
        <v>1903.9187085817528</v>
      </c>
      <c r="BP46" s="514">
        <v>1629.2926044336605</v>
      </c>
      <c r="BQ46" s="527">
        <v>1858.5988981341629</v>
      </c>
      <c r="BR46" s="518">
        <v>184.39539716422667</v>
      </c>
      <c r="BS46" s="514">
        <v>603.02966412177318</v>
      </c>
      <c r="BT46" s="514">
        <v>29.329580237591877</v>
      </c>
      <c r="BU46" s="514">
        <v>599.59555037602638</v>
      </c>
      <c r="BV46" s="514">
        <v>15.218604234763719</v>
      </c>
      <c r="BW46" s="514">
        <v>19.180994876949935</v>
      </c>
      <c r="BX46" s="514">
        <v>402.03719430998893</v>
      </c>
      <c r="BY46" s="522">
        <v>754.66753620132658</v>
      </c>
      <c r="BZ46" s="522">
        <v>862.24459171304875</v>
      </c>
      <c r="CA46" s="522">
        <v>678.38264673314825</v>
      </c>
      <c r="CB46" s="522">
        <v>893.02058463562707</v>
      </c>
      <c r="CC46" s="522">
        <v>1617.5073926085272</v>
      </c>
      <c r="CD46" s="522">
        <v>197.47764871218322</v>
      </c>
      <c r="CE46" s="522">
        <v>820.2930380105546</v>
      </c>
      <c r="CF46" s="522">
        <v>834.09688009079787</v>
      </c>
      <c r="CG46" s="522">
        <v>467.56274654081648</v>
      </c>
      <c r="CH46" s="522">
        <v>1593.0262028402749</v>
      </c>
      <c r="CI46" s="522">
        <v>983.41183723178347</v>
      </c>
      <c r="CJ46" s="522">
        <v>929.46207348643247</v>
      </c>
      <c r="CK46" s="522">
        <v>394.84993215522422</v>
      </c>
      <c r="CL46" s="522">
        <v>787.04351994172953</v>
      </c>
      <c r="CM46" s="522" t="s">
        <v>35</v>
      </c>
      <c r="CN46" s="522">
        <v>524.00862359281473</v>
      </c>
      <c r="CO46" s="1"/>
      <c r="CP46" s="1"/>
      <c r="CQ46" s="1"/>
      <c r="CR46" s="1"/>
      <c r="CS46" s="1"/>
      <c r="CT46" s="1"/>
      <c r="CU46" s="1"/>
      <c r="CV46" s="1"/>
      <c r="CW46" s="1"/>
      <c r="CX46" s="1"/>
      <c r="CY46" s="1"/>
      <c r="CZ46" s="2"/>
    </row>
    <row r="47" s="336" customFormat="true" ht="15" customHeight="true" x14ac:dyDescent="0.2">
      <c r="A47" s="808" t="s">
        <v>102</v>
      </c>
      <c r="B47" s="407" t="s">
        <v>101</v>
      </c>
      <c r="C47" s="502">
        <v>13.497266685028134</v>
      </c>
      <c r="D47" s="491">
        <v>12.022803911448037</v>
      </c>
      <c r="E47" s="491">
        <v>11.556291324093269</v>
      </c>
      <c r="F47" s="491">
        <v>13.597055723818507</v>
      </c>
      <c r="G47" s="510">
        <v>19.669301146816366</v>
      </c>
      <c r="H47" s="496">
        <v>9.5251237071673778</v>
      </c>
      <c r="I47" s="491">
        <v>13.926615341392534</v>
      </c>
      <c r="J47" s="491">
        <v>24.565513397080132</v>
      </c>
      <c r="K47" s="491">
        <v>20.738847116406621</v>
      </c>
      <c r="L47" s="506">
        <v>22.640470374093443</v>
      </c>
      <c r="M47" s="502">
        <v>15.055040587032275</v>
      </c>
      <c r="N47" s="491">
        <v>13.305872499051222</v>
      </c>
      <c r="O47" s="491">
        <v>12.103383762438364</v>
      </c>
      <c r="P47" s="491">
        <v>10.583186798001122</v>
      </c>
      <c r="Q47" s="510">
        <v>14.31453939224544</v>
      </c>
      <c r="R47" s="502">
        <v>26.388195324148288</v>
      </c>
      <c r="S47" s="491">
        <v>12.601859879484826</v>
      </c>
      <c r="T47" s="491">
        <v>0</v>
      </c>
      <c r="U47" s="491">
        <v>17.858240916062982</v>
      </c>
      <c r="V47" s="491">
        <v>0</v>
      </c>
      <c r="W47" s="491">
        <v>0</v>
      </c>
      <c r="X47" s="491">
        <v>7.7832800667731075</v>
      </c>
      <c r="Y47" s="506">
        <v>22.182816478349586</v>
      </c>
      <c r="Z47" s="506">
        <v>12.701530734214517</v>
      </c>
      <c r="AA47" s="506">
        <v>12.474529946652005</v>
      </c>
      <c r="AB47" s="506">
        <v>11.498679175153411</v>
      </c>
      <c r="AC47" s="506">
        <v>16.072229473881283</v>
      </c>
      <c r="AD47" s="506">
        <v>22.770172181980154</v>
      </c>
      <c r="AE47" s="506">
        <v>24.110998085045438</v>
      </c>
      <c r="AF47" s="506">
        <v>0</v>
      </c>
      <c r="AG47" s="506">
        <v>25.071429123502725</v>
      </c>
      <c r="AH47" s="506">
        <v>23.566339882886091</v>
      </c>
      <c r="AI47" s="506">
        <v>1.0838198426279255</v>
      </c>
      <c r="AJ47" s="506">
        <v>7.0203227695371391</v>
      </c>
      <c r="AK47" s="506">
        <v>9.1544775908072253</v>
      </c>
      <c r="AL47" s="506">
        <v>9.0438664848069727</v>
      </c>
      <c r="AM47" s="506" t="s">
        <v>35</v>
      </c>
      <c r="AN47" s="506">
        <v>3.4896794347834339</v>
      </c>
      <c r="AO47" s="176"/>
      <c r="AP47" s="176"/>
      <c r="AQ47" s="176"/>
      <c r="AR47" s="176"/>
      <c r="AS47" s="176"/>
      <c r="AT47" s="176"/>
      <c r="AU47" s="176"/>
      <c r="AV47" s="176"/>
      <c r="AW47" s="176"/>
      <c r="AX47" s="176"/>
      <c r="AY47" s="176"/>
      <c r="AZ47" s="373"/>
      <c r="BA47" s="799" t="s">
        <v>102</v>
      </c>
      <c r="BB47" s="647" t="s">
        <v>101</v>
      </c>
      <c r="BC47" s="518">
        <v>313.47598648427009</v>
      </c>
      <c r="BD47" s="514">
        <v>312.93882468532752</v>
      </c>
      <c r="BE47" s="514">
        <v>312.32558336984908</v>
      </c>
      <c r="BF47" s="514">
        <v>370.03796721530568</v>
      </c>
      <c r="BG47" s="527">
        <v>497.80530784808752</v>
      </c>
      <c r="BH47" s="518">
        <v>47.958080044710506</v>
      </c>
      <c r="BI47" s="514">
        <v>67.88019703413805</v>
      </c>
      <c r="BJ47" s="514">
        <v>118.13083947962586</v>
      </c>
      <c r="BK47" s="514">
        <v>91.769628949684389</v>
      </c>
      <c r="BL47" s="527">
        <v>135.346061912256</v>
      </c>
      <c r="BM47" s="518">
        <v>286.24035071861488</v>
      </c>
      <c r="BN47" s="514">
        <v>265.08465725233089</v>
      </c>
      <c r="BO47" s="514">
        <v>259.60301259999414</v>
      </c>
      <c r="BP47" s="514">
        <v>241.73560953426195</v>
      </c>
      <c r="BQ47" s="527">
        <v>292.83523207722345</v>
      </c>
      <c r="BR47" s="518">
        <v>52.590749237921564</v>
      </c>
      <c r="BS47" s="514">
        <v>57.787500722742209</v>
      </c>
      <c r="BT47" s="514">
        <v>0</v>
      </c>
      <c r="BU47" s="514">
        <v>108.65162823792508</v>
      </c>
      <c r="BV47" s="514">
        <v>0</v>
      </c>
      <c r="BW47" s="514">
        <v>0</v>
      </c>
      <c r="BX47" s="514">
        <v>51.479343715237185</v>
      </c>
      <c r="BY47" s="522">
        <v>173.22508015841288</v>
      </c>
      <c r="BZ47" s="522">
        <v>65.20194469852926</v>
      </c>
      <c r="CA47" s="522">
        <v>84.22462943814304</v>
      </c>
      <c r="CB47" s="522">
        <v>78.074981334622294</v>
      </c>
      <c r="CC47" s="522">
        <v>188.94282292343814</v>
      </c>
      <c r="CD47" s="522">
        <v>159.88750588677303</v>
      </c>
      <c r="CE47" s="522">
        <v>229.42498683887422</v>
      </c>
      <c r="CF47" s="522">
        <v>0</v>
      </c>
      <c r="CG47" s="522">
        <v>150.79322894635783</v>
      </c>
      <c r="CH47" s="522">
        <v>233.02305907184751</v>
      </c>
      <c r="CI47" s="522">
        <v>8.1889920791335964</v>
      </c>
      <c r="CJ47" s="522">
        <v>25.452994254933259</v>
      </c>
      <c r="CK47" s="522">
        <v>40.447277237662568</v>
      </c>
      <c r="CL47" s="522">
        <v>82.773037156096635</v>
      </c>
      <c r="CM47" s="522" t="s">
        <v>35</v>
      </c>
      <c r="CN47" s="522">
        <v>16.413907664189757</v>
      </c>
      <c r="CO47" s="1"/>
      <c r="CP47" s="1"/>
      <c r="CQ47" s="1"/>
      <c r="CR47" s="1"/>
      <c r="CS47" s="1"/>
      <c r="CT47" s="1"/>
      <c r="CU47" s="1"/>
      <c r="CV47" s="1"/>
      <c r="CW47" s="1"/>
      <c r="CX47" s="1"/>
      <c r="CY47" s="1"/>
      <c r="CZ47" s="2"/>
    </row>
    <row r="48" s="336" customFormat="true" ht="15" customHeight="true" x14ac:dyDescent="0.2">
      <c r="A48" s="808"/>
      <c r="B48" s="407" t="s">
        <v>100</v>
      </c>
      <c r="C48" s="502">
        <v>31.728833270735464</v>
      </c>
      <c r="D48" s="491">
        <v>34.390230181178985</v>
      </c>
      <c r="E48" s="491">
        <v>36.042967514712828</v>
      </c>
      <c r="F48" s="491">
        <v>36.540475490009882</v>
      </c>
      <c r="G48" s="510">
        <v>53.550943346163493</v>
      </c>
      <c r="H48" s="496">
        <v>55.208645575314563</v>
      </c>
      <c r="I48" s="491">
        <v>59.072812650242547</v>
      </c>
      <c r="J48" s="491">
        <v>64.193403487840712</v>
      </c>
      <c r="K48" s="491">
        <v>56.390376038018175</v>
      </c>
      <c r="L48" s="506">
        <v>66.765885711053372</v>
      </c>
      <c r="M48" s="502">
        <v>28.445165759096874</v>
      </c>
      <c r="N48" s="491">
        <v>35.422287515631382</v>
      </c>
      <c r="O48" s="491">
        <v>28.678708834609807</v>
      </c>
      <c r="P48" s="491">
        <v>41.593612050537182</v>
      </c>
      <c r="Q48" s="510">
        <v>30.353122948411681</v>
      </c>
      <c r="R48" s="502">
        <v>55.744754035101629</v>
      </c>
      <c r="S48" s="491">
        <v>29.406565363261745</v>
      </c>
      <c r="T48" s="491">
        <v>8.1995886512235447</v>
      </c>
      <c r="U48" s="491">
        <v>50.569079889085288</v>
      </c>
      <c r="V48" s="491">
        <v>12.970664000253187</v>
      </c>
      <c r="W48" s="491">
        <v>31.373675592783396</v>
      </c>
      <c r="X48" s="491">
        <v>39.61637088448807</v>
      </c>
      <c r="Y48" s="506">
        <v>46.460289668031635</v>
      </c>
      <c r="Z48" s="506">
        <v>47.707943986854367</v>
      </c>
      <c r="AA48" s="506">
        <v>71.031244256090403</v>
      </c>
      <c r="AB48" s="506">
        <v>25.947540868931572</v>
      </c>
      <c r="AC48" s="506">
        <v>26.495517248856775</v>
      </c>
      <c r="AD48" s="506">
        <v>20.840912034420615</v>
      </c>
      <c r="AE48" s="506">
        <v>43.159836689954354</v>
      </c>
      <c r="AF48" s="506">
        <v>29.980911772735404</v>
      </c>
      <c r="AG48" s="506">
        <v>21.985334855613146</v>
      </c>
      <c r="AH48" s="506">
        <v>74.19293098591352</v>
      </c>
      <c r="AI48" s="506">
        <v>10.85357874766955</v>
      </c>
      <c r="AJ48" s="506">
        <v>43.533290080046136</v>
      </c>
      <c r="AK48" s="506">
        <v>48.411471779920213</v>
      </c>
      <c r="AL48" s="506">
        <v>39.361170803034987</v>
      </c>
      <c r="AM48" s="506" t="s">
        <v>35</v>
      </c>
      <c r="AN48" s="506">
        <v>12.874195578507223</v>
      </c>
      <c r="AO48" s="176"/>
      <c r="AP48" s="176"/>
      <c r="AQ48" s="176"/>
      <c r="AR48" s="176"/>
      <c r="AS48" s="176"/>
      <c r="AT48" s="176"/>
      <c r="AU48" s="176"/>
      <c r="AV48" s="176"/>
      <c r="AW48" s="176"/>
      <c r="AX48" s="176"/>
      <c r="AY48" s="176"/>
      <c r="AZ48" s="373"/>
      <c r="BA48" s="799"/>
      <c r="BB48" s="647" t="s">
        <v>100</v>
      </c>
      <c r="BC48" s="518">
        <v>736.90677836065868</v>
      </c>
      <c r="BD48" s="514">
        <v>895.13546863294391</v>
      </c>
      <c r="BE48" s="514">
        <v>974.11362691624288</v>
      </c>
      <c r="BF48" s="514">
        <v>994.43317333163861</v>
      </c>
      <c r="BG48" s="527">
        <v>1355.3071173709297</v>
      </c>
      <c r="BH48" s="518">
        <v>277.97021068279366</v>
      </c>
      <c r="BI48" s="514">
        <v>287.92883724885274</v>
      </c>
      <c r="BJ48" s="514">
        <v>308.69375780985354</v>
      </c>
      <c r="BK48" s="514">
        <v>249.52804060396343</v>
      </c>
      <c r="BL48" s="527">
        <v>399.13038694703681</v>
      </c>
      <c r="BM48" s="518">
        <v>540.82579027693248</v>
      </c>
      <c r="BN48" s="514">
        <v>705.69629656711447</v>
      </c>
      <c r="BO48" s="514">
        <v>615.12378332147318</v>
      </c>
      <c r="BP48" s="514">
        <v>950.05950038293588</v>
      </c>
      <c r="BQ48" s="527">
        <v>620.93956077145901</v>
      </c>
      <c r="BR48" s="518">
        <v>111.09734276170205</v>
      </c>
      <c r="BS48" s="514">
        <v>134.84770767442654</v>
      </c>
      <c r="BT48" s="514">
        <v>4.0737269251997938</v>
      </c>
      <c r="BU48" s="514">
        <v>307.66820171525183</v>
      </c>
      <c r="BV48" s="514">
        <v>2.6020195584853445</v>
      </c>
      <c r="BW48" s="514">
        <v>12.392721124232207</v>
      </c>
      <c r="BX48" s="514">
        <v>262.0263893906631</v>
      </c>
      <c r="BY48" s="522">
        <v>362.8072841779487</v>
      </c>
      <c r="BZ48" s="522">
        <v>244.90360969895946</v>
      </c>
      <c r="CA48" s="522">
        <v>479.58361971026284</v>
      </c>
      <c r="CB48" s="522">
        <v>176.18143250736915</v>
      </c>
      <c r="CC48" s="522">
        <v>311.47749800057545</v>
      </c>
      <c r="CD48" s="522">
        <v>146.34063453530581</v>
      </c>
      <c r="CE48" s="522">
        <v>410.68167023339868</v>
      </c>
      <c r="CF48" s="522">
        <v>248.82241077714866</v>
      </c>
      <c r="CG48" s="522">
        <v>132.23177729573487</v>
      </c>
      <c r="CH48" s="522">
        <v>733.6168376489843</v>
      </c>
      <c r="CI48" s="522">
        <v>82.006129523715572</v>
      </c>
      <c r="CJ48" s="522">
        <v>157.83499116505905</v>
      </c>
      <c r="CK48" s="522">
        <v>213.89666435275504</v>
      </c>
      <c r="CL48" s="522">
        <v>360.24897745453825</v>
      </c>
      <c r="CM48" s="522" t="s">
        <v>35</v>
      </c>
      <c r="CN48" s="522">
        <v>60.554518380698084</v>
      </c>
      <c r="CO48" s="1"/>
      <c r="CP48" s="1"/>
      <c r="CQ48" s="1"/>
      <c r="CR48" s="1"/>
      <c r="CS48" s="1"/>
      <c r="CT48" s="1"/>
      <c r="CU48" s="1"/>
      <c r="CV48" s="1"/>
      <c r="CW48" s="1"/>
      <c r="CX48" s="1"/>
      <c r="CY48" s="1"/>
      <c r="CZ48" s="2"/>
    </row>
    <row r="49" s="336" customFormat="true" ht="15" customHeight="true" x14ac:dyDescent="0.2">
      <c r="A49" s="808"/>
      <c r="B49" s="407" t="s">
        <v>68</v>
      </c>
      <c r="C49" s="502">
        <v>54.773900044236392</v>
      </c>
      <c r="D49" s="491">
        <v>53.586965907372928</v>
      </c>
      <c r="E49" s="491">
        <v>52.400741161194041</v>
      </c>
      <c r="F49" s="491">
        <v>49.862468786171661</v>
      </c>
      <c r="G49" s="510">
        <v>26.779755507020042</v>
      </c>
      <c r="H49" s="496">
        <v>35.266230717518063</v>
      </c>
      <c r="I49" s="491">
        <v>27.000572008364955</v>
      </c>
      <c r="J49" s="491">
        <v>11.241083115079171</v>
      </c>
      <c r="K49" s="491">
        <v>22.870776845575193</v>
      </c>
      <c r="L49" s="506">
        <v>10.593643914853217</v>
      </c>
      <c r="M49" s="502">
        <v>56.499793653870881</v>
      </c>
      <c r="N49" s="491">
        <v>51.271839985317378</v>
      </c>
      <c r="O49" s="491">
        <v>59.217907402951923</v>
      </c>
      <c r="P49" s="491">
        <v>47.823201151461745</v>
      </c>
      <c r="Q49" s="510">
        <v>55.332337659342812</v>
      </c>
      <c r="R49" s="502">
        <v>17.867050640750115</v>
      </c>
      <c r="S49" s="491">
        <v>57.991574757253403</v>
      </c>
      <c r="T49" s="491">
        <v>91.80041134877645</v>
      </c>
      <c r="U49" s="491">
        <v>31.572679194851737</v>
      </c>
      <c r="V49" s="491">
        <v>87.029335999746806</v>
      </c>
      <c r="W49" s="491">
        <v>68.626324407216586</v>
      </c>
      <c r="X49" s="491">
        <v>52.600349048738693</v>
      </c>
      <c r="Y49" s="506">
        <v>31.356893853618729</v>
      </c>
      <c r="Z49" s="506">
        <v>39.590525278931125</v>
      </c>
      <c r="AA49" s="506">
        <v>16.494225797257638</v>
      </c>
      <c r="AB49" s="506">
        <v>62.553779955915026</v>
      </c>
      <c r="AC49" s="506">
        <v>57.432253277261999</v>
      </c>
      <c r="AD49" s="506">
        <v>56.388915783599245</v>
      </c>
      <c r="AE49" s="506">
        <v>32.729165225000294</v>
      </c>
      <c r="AF49" s="506">
        <v>70.019088227264632</v>
      </c>
      <c r="AG49" s="506">
        <v>52.943236020884129</v>
      </c>
      <c r="AH49" s="506">
        <v>2.2407291312004136</v>
      </c>
      <c r="AI49" s="506">
        <v>88.062601409702523</v>
      </c>
      <c r="AJ49" s="506">
        <v>49.44638715041674</v>
      </c>
      <c r="AK49" s="506">
        <v>42.434050629272605</v>
      </c>
      <c r="AL49" s="506">
        <v>51.594962712158086</v>
      </c>
      <c r="AM49" s="506" t="s">
        <v>35</v>
      </c>
      <c r="AN49" s="506">
        <v>83.636124986709319</v>
      </c>
      <c r="AO49" s="176"/>
      <c r="AP49" s="176"/>
      <c r="AQ49" s="176"/>
      <c r="AR49" s="176"/>
      <c r="AS49" s="176"/>
      <c r="AT49" s="176"/>
      <c r="AU49" s="176"/>
      <c r="AV49" s="176"/>
      <c r="AW49" s="176"/>
      <c r="AX49" s="176"/>
      <c r="AY49" s="176"/>
      <c r="AZ49" s="373"/>
      <c r="BA49" s="799"/>
      <c r="BB49" s="647" t="s">
        <v>68</v>
      </c>
      <c r="BC49" s="518">
        <v>1272.1318138437609</v>
      </c>
      <c r="BD49" s="514">
        <v>1394.8029305824612</v>
      </c>
      <c r="BE49" s="514">
        <v>1416.2062545153524</v>
      </c>
      <c r="BF49" s="514">
        <v>1356.985436019816</v>
      </c>
      <c r="BG49" s="527">
        <v>677.76197714204886</v>
      </c>
      <c r="BH49" s="518">
        <v>177.56207348292025</v>
      </c>
      <c r="BI49" s="514">
        <v>131.60442096184025</v>
      </c>
      <c r="BJ49" s="514">
        <v>54.056211387887672</v>
      </c>
      <c r="BK49" s="514">
        <v>101.20344169223669</v>
      </c>
      <c r="BL49" s="527">
        <v>63.329425647303033</v>
      </c>
      <c r="BM49" s="518">
        <v>1074.2263136071278</v>
      </c>
      <c r="BN49" s="514">
        <v>1021.4571145314483</v>
      </c>
      <c r="BO49" s="514">
        <v>1270.1528319198496</v>
      </c>
      <c r="BP49" s="514">
        <v>1092.3525116661178</v>
      </c>
      <c r="BQ49" s="527">
        <v>1131.9440672067083</v>
      </c>
      <c r="BR49" s="518">
        <v>35.608406271309242</v>
      </c>
      <c r="BS49" s="514">
        <v>265.92806143268587</v>
      </c>
      <c r="BT49" s="514">
        <v>45.608361999979536</v>
      </c>
      <c r="BU49" s="514">
        <v>192.09187615274777</v>
      </c>
      <c r="BV49" s="514">
        <v>17.458785026650411</v>
      </c>
      <c r="BW49" s="514">
        <v>27.10765901956832</v>
      </c>
      <c r="BX49" s="514">
        <v>347.90363766829176</v>
      </c>
      <c r="BY49" s="522">
        <v>244.86522965257282</v>
      </c>
      <c r="BZ49" s="522">
        <v>203.23371204929251</v>
      </c>
      <c r="CA49" s="522">
        <v>111.36452127528314</v>
      </c>
      <c r="CB49" s="522">
        <v>424.73445237269846</v>
      </c>
      <c r="CC49" s="522">
        <v>675.1653265462777</v>
      </c>
      <c r="CD49" s="522">
        <v>395.95146809798638</v>
      </c>
      <c r="CE49" s="522">
        <v>311.43000694153477</v>
      </c>
      <c r="CF49" s="522">
        <v>581.11369211158171</v>
      </c>
      <c r="CG49" s="522">
        <v>318.42945494376625</v>
      </c>
      <c r="CH49" s="522">
        <v>22.156243154368806</v>
      </c>
      <c r="CI49" s="522">
        <v>665.37252507151334</v>
      </c>
      <c r="CJ49" s="522">
        <v>179.27361025734456</v>
      </c>
      <c r="CK49" s="522">
        <v>187.48659255474294</v>
      </c>
      <c r="CL49" s="522">
        <v>472.21747167710794</v>
      </c>
      <c r="CM49" s="522" t="s">
        <v>35</v>
      </c>
      <c r="CN49" s="522">
        <v>393.38731782613581</v>
      </c>
      <c r="CO49" s="1"/>
      <c r="CP49" s="1"/>
      <c r="CQ49" s="1"/>
      <c r="CR49" s="1"/>
      <c r="CS49" s="1"/>
      <c r="CT49" s="1"/>
      <c r="CU49" s="1"/>
      <c r="CV49" s="1"/>
      <c r="CW49" s="1"/>
      <c r="CX49" s="1"/>
      <c r="CY49" s="1"/>
      <c r="CZ49" s="2"/>
    </row>
    <row r="50" s="336" customFormat="true" ht="15" customHeight="true" x14ac:dyDescent="0.2">
      <c r="A50" s="808" t="s">
        <v>103</v>
      </c>
      <c r="B50" s="407" t="s">
        <v>101</v>
      </c>
      <c r="C50" s="502">
        <v>24.201591849327038</v>
      </c>
      <c r="D50" s="491">
        <v>20.26076720599378</v>
      </c>
      <c r="E50" s="491">
        <v>18.058984679593358</v>
      </c>
      <c r="F50" s="491">
        <v>22.722736602156022</v>
      </c>
      <c r="G50" s="510">
        <v>21.828768865748955</v>
      </c>
      <c r="H50" s="496">
        <v>12.506421506683854</v>
      </c>
      <c r="I50" s="491">
        <v>15.628373828203369</v>
      </c>
      <c r="J50" s="491">
        <v>21.487994280490454</v>
      </c>
      <c r="K50" s="491">
        <v>21.922413178035498</v>
      </c>
      <c r="L50" s="506">
        <v>23.470947930115642</v>
      </c>
      <c r="M50" s="502">
        <v>28.130295894772129</v>
      </c>
      <c r="N50" s="491">
        <v>22.582464845587371</v>
      </c>
      <c r="O50" s="491">
        <v>19.455465528271226</v>
      </c>
      <c r="P50" s="491">
        <v>17.56880549717382</v>
      </c>
      <c r="Q50" s="510">
        <v>24.122620061751395</v>
      </c>
      <c r="R50" s="502">
        <v>30.378476339803921</v>
      </c>
      <c r="S50" s="491">
        <v>22.814279570631527</v>
      </c>
      <c r="T50" s="491">
        <v>0</v>
      </c>
      <c r="U50" s="491">
        <v>19.853631326363562</v>
      </c>
      <c r="V50" s="491">
        <v>0</v>
      </c>
      <c r="W50" s="491">
        <v>0</v>
      </c>
      <c r="X50" s="491">
        <v>13.988751284397038</v>
      </c>
      <c r="Y50" s="506">
        <v>30.926884768348899</v>
      </c>
      <c r="Z50" s="506">
        <v>16.69145288289111</v>
      </c>
      <c r="AA50" s="506">
        <v>13.653542592952036</v>
      </c>
      <c r="AB50" s="506">
        <v>22.709804465310164</v>
      </c>
      <c r="AC50" s="506">
        <v>23.409973576741798</v>
      </c>
      <c r="AD50" s="506">
        <v>43.126702699752151</v>
      </c>
      <c r="AE50" s="506">
        <v>32.466549522859097</v>
      </c>
      <c r="AF50" s="506">
        <v>0</v>
      </c>
      <c r="AG50" s="506">
        <v>35.757704730421139</v>
      </c>
      <c r="AH50" s="506">
        <v>22.53492881634433</v>
      </c>
      <c r="AI50" s="506">
        <v>2.9855945869937806</v>
      </c>
      <c r="AJ50" s="506">
        <v>9.8465710444423262</v>
      </c>
      <c r="AK50" s="506">
        <v>14.184064586852205</v>
      </c>
      <c r="AL50" s="506">
        <v>20.268553471854229</v>
      </c>
      <c r="AM50" s="506" t="s">
        <v>35</v>
      </c>
      <c r="AN50" s="506">
        <v>14.132383639772556</v>
      </c>
      <c r="AO50" s="176"/>
      <c r="AP50" s="176"/>
      <c r="AQ50" s="176"/>
      <c r="AR50" s="176"/>
      <c r="AS50" s="176"/>
      <c r="AT50" s="176"/>
      <c r="AU50" s="176"/>
      <c r="AV50" s="176"/>
      <c r="AW50" s="176"/>
      <c r="AX50" s="176"/>
      <c r="AY50" s="176"/>
      <c r="AZ50" s="373"/>
      <c r="BA50" s="799" t="s">
        <v>103</v>
      </c>
      <c r="BB50" s="647" t="s">
        <v>101</v>
      </c>
      <c r="BC50" s="518">
        <v>301.67802465602858</v>
      </c>
      <c r="BD50" s="514">
        <v>298.41713306905905</v>
      </c>
      <c r="BE50" s="514">
        <v>301.96140470227971</v>
      </c>
      <c r="BF50" s="514">
        <v>353.76936678801451</v>
      </c>
      <c r="BG50" s="527">
        <v>468.7030858726481</v>
      </c>
      <c r="BH50" s="518">
        <v>47.958080044710506</v>
      </c>
      <c r="BI50" s="514">
        <v>66.180174797270666</v>
      </c>
      <c r="BJ50" s="514">
        <v>98.953402427730012</v>
      </c>
      <c r="BK50" s="514">
        <v>91.769628949684389</v>
      </c>
      <c r="BL50" s="527">
        <v>135.346061912256</v>
      </c>
      <c r="BM50" s="518">
        <v>274.44238889037337</v>
      </c>
      <c r="BN50" s="514">
        <v>263.2378808215193</v>
      </c>
      <c r="BO50" s="514">
        <v>236.81638089031409</v>
      </c>
      <c r="BP50" s="514">
        <v>233.36695295077121</v>
      </c>
      <c r="BQ50" s="527">
        <v>276.4580634034005</v>
      </c>
      <c r="BR50" s="518">
        <v>52.590749237921564</v>
      </c>
      <c r="BS50" s="514">
        <v>57.787500722742209</v>
      </c>
      <c r="BT50" s="514">
        <v>0</v>
      </c>
      <c r="BU50" s="514">
        <v>108.65162823792508</v>
      </c>
      <c r="BV50" s="514">
        <v>0</v>
      </c>
      <c r="BW50" s="514">
        <v>0</v>
      </c>
      <c r="BX50" s="514">
        <v>51.479343715237185</v>
      </c>
      <c r="BY50" s="522">
        <v>173.22508015841288</v>
      </c>
      <c r="BZ50" s="522">
        <v>65.20194469852926</v>
      </c>
      <c r="CA50" s="522">
        <v>84.22462943814304</v>
      </c>
      <c r="CB50" s="522">
        <v>78.074981334622294</v>
      </c>
      <c r="CC50" s="522">
        <v>176.88692757832982</v>
      </c>
      <c r="CD50" s="522">
        <v>142.55685926348042</v>
      </c>
      <c r="CE50" s="522">
        <v>227.39786304544174</v>
      </c>
      <c r="CF50" s="522">
        <v>0</v>
      </c>
      <c r="CG50" s="522">
        <v>130.2206526307898</v>
      </c>
      <c r="CH50" s="522">
        <v>213.84562201995163</v>
      </c>
      <c r="CI50" s="522">
        <v>8.1889920791335964</v>
      </c>
      <c r="CJ50" s="522">
        <v>25.452994254933259</v>
      </c>
      <c r="CK50" s="522">
        <v>37.672496292294262</v>
      </c>
      <c r="CL50" s="522">
        <v>74.656842715952209</v>
      </c>
      <c r="CM50" s="522" t="s">
        <v>35</v>
      </c>
      <c r="CN50" s="522">
        <v>16.413907664189757</v>
      </c>
      <c r="CO50" s="1"/>
      <c r="CP50" s="1"/>
      <c r="CQ50" s="1"/>
      <c r="CR50" s="1"/>
      <c r="CS50" s="1"/>
      <c r="CT50" s="1"/>
      <c r="CU50" s="1"/>
      <c r="CV50" s="1"/>
      <c r="CW50" s="1"/>
      <c r="CX50" s="1"/>
      <c r="CY50" s="1"/>
      <c r="CZ50" s="2"/>
    </row>
    <row r="51" s="336" customFormat="true" ht="15" customHeight="true" x14ac:dyDescent="0.2">
      <c r="A51" s="808"/>
      <c r="B51" s="407" t="s">
        <v>100</v>
      </c>
      <c r="C51" s="502">
        <v>46.05433317874936</v>
      </c>
      <c r="D51" s="491">
        <v>53.308038847658914</v>
      </c>
      <c r="E51" s="491">
        <v>51.347937455922718</v>
      </c>
      <c r="F51" s="491">
        <v>51.069393581352443</v>
      </c>
      <c r="G51" s="510">
        <v>60.38030317037677</v>
      </c>
      <c r="H51" s="496">
        <v>62.243901730618511</v>
      </c>
      <c r="I51" s="491">
        <v>62.630705364055963</v>
      </c>
      <c r="J51" s="491">
        <v>66.884997960681787</v>
      </c>
      <c r="K51" s="491">
        <v>57.48957364730812</v>
      </c>
      <c r="L51" s="506">
        <v>65.546821550494727</v>
      </c>
      <c r="M51" s="502">
        <v>45.320442886768063</v>
      </c>
      <c r="N51" s="491">
        <v>50.333935102978757</v>
      </c>
      <c r="O51" s="491">
        <v>44.837620336896343</v>
      </c>
      <c r="P51" s="491">
        <v>59.07493754651194</v>
      </c>
      <c r="Q51" s="510">
        <v>45.329278285156981</v>
      </c>
      <c r="R51" s="502">
        <v>53.830707094887217</v>
      </c>
      <c r="S51" s="491">
        <v>52.114957674414455</v>
      </c>
      <c r="T51" s="491">
        <v>11.094918583610696</v>
      </c>
      <c r="U51" s="491">
        <v>52.736473847490409</v>
      </c>
      <c r="V51" s="491">
        <v>13.733196222587289</v>
      </c>
      <c r="W51" s="491">
        <v>33.512468581321876</v>
      </c>
      <c r="X51" s="491">
        <v>53.684331062679888</v>
      </c>
      <c r="Y51" s="506">
        <v>58.007792096298324</v>
      </c>
      <c r="Z51" s="506">
        <v>56.709071609808092</v>
      </c>
      <c r="AA51" s="506">
        <v>72.588984893960244</v>
      </c>
      <c r="AB51" s="506">
        <v>46.007177433537436</v>
      </c>
      <c r="AC51" s="506">
        <v>39.870339680243447</v>
      </c>
      <c r="AD51" s="506">
        <v>41.260227630288298</v>
      </c>
      <c r="AE51" s="506">
        <v>50.910762625362558</v>
      </c>
      <c r="AF51" s="506">
        <v>53.150303595157233</v>
      </c>
      <c r="AG51" s="506">
        <v>31.044181505786288</v>
      </c>
      <c r="AH51" s="506">
        <v>75.130259006510741</v>
      </c>
      <c r="AI51" s="506">
        <v>26.664297533866854</v>
      </c>
      <c r="AJ51" s="506">
        <v>56.129054297597072</v>
      </c>
      <c r="AK51" s="506">
        <v>55.529106116478943</v>
      </c>
      <c r="AL51" s="506">
        <v>55.052647128867285</v>
      </c>
      <c r="AM51" s="506" t="s">
        <v>35</v>
      </c>
      <c r="AN51" s="506">
        <v>25.500984034921188</v>
      </c>
      <c r="AO51" s="176"/>
      <c r="AP51" s="176"/>
      <c r="AQ51" s="176"/>
      <c r="AR51" s="176"/>
      <c r="AS51" s="176"/>
      <c r="AT51" s="176"/>
      <c r="AU51" s="176"/>
      <c r="AV51" s="176"/>
      <c r="AW51" s="176"/>
      <c r="AX51" s="176"/>
      <c r="AY51" s="176"/>
      <c r="AZ51" s="373"/>
      <c r="BA51" s="799"/>
      <c r="BB51" s="647" t="s">
        <v>100</v>
      </c>
      <c r="BC51" s="518">
        <v>574.07712462525626</v>
      </c>
      <c r="BD51" s="514">
        <v>785.16435042727778</v>
      </c>
      <c r="BE51" s="514">
        <v>858.58067869540719</v>
      </c>
      <c r="BF51" s="514">
        <v>795.0973223801177</v>
      </c>
      <c r="BG51" s="527">
        <v>1296.4741436374463</v>
      </c>
      <c r="BH51" s="518">
        <v>238.68522421835539</v>
      </c>
      <c r="BI51" s="514">
        <v>265.21703884441052</v>
      </c>
      <c r="BJ51" s="514">
        <v>308.0091158433695</v>
      </c>
      <c r="BK51" s="514">
        <v>240.65766844386209</v>
      </c>
      <c r="BL51" s="527">
        <v>377.97809420137656</v>
      </c>
      <c r="BM51" s="518">
        <v>442.15143196292752</v>
      </c>
      <c r="BN51" s="514">
        <v>586.72950452992859</v>
      </c>
      <c r="BO51" s="514">
        <v>545.77378066271626</v>
      </c>
      <c r="BP51" s="514">
        <v>784.69410872607637</v>
      </c>
      <c r="BQ51" s="527">
        <v>519.49765233248343</v>
      </c>
      <c r="BR51" s="518">
        <v>93.190889051201566</v>
      </c>
      <c r="BS51" s="514">
        <v>132.00474487709366</v>
      </c>
      <c r="BT51" s="514">
        <v>3.2277031237167262</v>
      </c>
      <c r="BU51" s="514">
        <v>288.6073412397796</v>
      </c>
      <c r="BV51" s="514">
        <v>0.73978736550793101</v>
      </c>
      <c r="BW51" s="514">
        <v>4.7616657890304719</v>
      </c>
      <c r="BX51" s="514">
        <v>197.56117431159291</v>
      </c>
      <c r="BY51" s="522">
        <v>324.90839316533862</v>
      </c>
      <c r="BZ51" s="522">
        <v>221.52306194972741</v>
      </c>
      <c r="CA51" s="522">
        <v>447.7797840642985</v>
      </c>
      <c r="CB51" s="522">
        <v>158.16998886401609</v>
      </c>
      <c r="CC51" s="522">
        <v>301.26227457810762</v>
      </c>
      <c r="CD51" s="522">
        <v>136.38715912088449</v>
      </c>
      <c r="CE51" s="522">
        <v>356.58235313457124</v>
      </c>
      <c r="CF51" s="522">
        <v>218.57337143974709</v>
      </c>
      <c r="CG51" s="522">
        <v>113.05517528458469</v>
      </c>
      <c r="CH51" s="522">
        <v>712.94997648781896</v>
      </c>
      <c r="CI51" s="522">
        <v>73.135757363614218</v>
      </c>
      <c r="CJ51" s="522">
        <v>145.09137141481813</v>
      </c>
      <c r="CK51" s="522">
        <v>147.48382112039695</v>
      </c>
      <c r="CL51" s="522">
        <v>202.77997754028482</v>
      </c>
      <c r="CM51" s="522" t="s">
        <v>35</v>
      </c>
      <c r="CN51" s="522">
        <v>29.61784847937442</v>
      </c>
      <c r="CO51" s="1"/>
      <c r="CP51" s="1"/>
      <c r="CQ51" s="1"/>
      <c r="CR51" s="1"/>
      <c r="CS51" s="1"/>
      <c r="CT51" s="1"/>
      <c r="CU51" s="1"/>
      <c r="CV51" s="1"/>
      <c r="CW51" s="1"/>
      <c r="CX51" s="1"/>
      <c r="CY51" s="1"/>
      <c r="CZ51" s="2"/>
    </row>
    <row r="52" s="336" customFormat="true" ht="15" customHeight="true" x14ac:dyDescent="0.2">
      <c r="A52" s="808"/>
      <c r="B52" s="407" t="s">
        <v>68</v>
      </c>
      <c r="C52" s="502">
        <v>29.744074971923574</v>
      </c>
      <c r="D52" s="491">
        <v>26.431193946347349</v>
      </c>
      <c r="E52" s="491">
        <v>30.593077864483988</v>
      </c>
      <c r="F52" s="491">
        <v>26.207869816491513</v>
      </c>
      <c r="G52" s="510">
        <v>17.790927963874225</v>
      </c>
      <c r="H52" s="496">
        <v>25.249676762697653</v>
      </c>
      <c r="I52" s="491">
        <v>21.740920807740675</v>
      </c>
      <c r="J52" s="491">
        <v>11.627007758827789</v>
      </c>
      <c r="K52" s="491">
        <v>20.588013174656378</v>
      </c>
      <c r="L52" s="506">
        <v>10.982230519389654</v>
      </c>
      <c r="M52" s="502">
        <v>26.549261218459808</v>
      </c>
      <c r="N52" s="491">
        <v>27.083600051433876</v>
      </c>
      <c r="O52" s="491">
        <v>35.706914134832438</v>
      </c>
      <c r="P52" s="491">
        <v>23.356256956314276</v>
      </c>
      <c r="Q52" s="510">
        <v>30.548101653091653</v>
      </c>
      <c r="R52" s="502">
        <v>15.790816565308885</v>
      </c>
      <c r="S52" s="491">
        <v>25.070762754954025</v>
      </c>
      <c r="T52" s="491">
        <v>88.905081416389322</v>
      </c>
      <c r="U52" s="491">
        <v>27.409894826146036</v>
      </c>
      <c r="V52" s="491">
        <v>86.266803777412704</v>
      </c>
      <c r="W52" s="491">
        <v>66.487531418678145</v>
      </c>
      <c r="X52" s="491">
        <v>32.3269176529231</v>
      </c>
      <c r="Y52" s="506">
        <v>11.065323135352767</v>
      </c>
      <c r="Z52" s="506">
        <v>26.599475507300802</v>
      </c>
      <c r="AA52" s="506">
        <v>13.757472513087771</v>
      </c>
      <c r="AB52" s="506">
        <v>31.283018101152383</v>
      </c>
      <c r="AC52" s="506">
        <v>36.719686743014726</v>
      </c>
      <c r="AD52" s="506">
        <v>15.613069669959561</v>
      </c>
      <c r="AE52" s="506">
        <v>16.622687851778384</v>
      </c>
      <c r="AF52" s="506">
        <v>46.849696404842774</v>
      </c>
      <c r="AG52" s="506">
        <v>33.198113763792577</v>
      </c>
      <c r="AH52" s="506">
        <v>2.3348121771449408</v>
      </c>
      <c r="AI52" s="506">
        <v>70.350107879139358</v>
      </c>
      <c r="AJ52" s="506">
        <v>34.024374657960564</v>
      </c>
      <c r="AK52" s="506">
        <v>30.286829296668859</v>
      </c>
      <c r="AL52" s="506">
        <v>24.678799399278454</v>
      </c>
      <c r="AM52" s="506" t="s">
        <v>35</v>
      </c>
      <c r="AN52" s="506">
        <v>60.366632325306234</v>
      </c>
      <c r="AO52" s="176"/>
      <c r="AP52" s="176"/>
      <c r="AQ52" s="176"/>
      <c r="AR52" s="176"/>
      <c r="AS52" s="176"/>
      <c r="AT52" s="176"/>
      <c r="AU52" s="176"/>
      <c r="AV52" s="176"/>
      <c r="AW52" s="176"/>
      <c r="AX52" s="176"/>
      <c r="AY52" s="176"/>
      <c r="AZ52" s="373"/>
      <c r="BA52" s="799"/>
      <c r="BB52" s="647" t="s">
        <v>68</v>
      </c>
      <c r="BC52" s="518">
        <v>370.76626358361773</v>
      </c>
      <c r="BD52" s="514">
        <v>389.30021952613248</v>
      </c>
      <c r="BE52" s="514">
        <v>511.541979243421</v>
      </c>
      <c r="BF52" s="514">
        <v>408.02926479212903</v>
      </c>
      <c r="BG52" s="527">
        <v>382.00335018846852</v>
      </c>
      <c r="BH52" s="518">
        <v>96.824340890906413</v>
      </c>
      <c r="BI52" s="514">
        <v>92.064469094882327</v>
      </c>
      <c r="BJ52" s="514">
        <v>53.543013962649141</v>
      </c>
      <c r="BK52" s="514">
        <v>86.18368399982586</v>
      </c>
      <c r="BL52" s="527">
        <v>63.329425647303033</v>
      </c>
      <c r="BM52" s="518">
        <v>259.01763349111326</v>
      </c>
      <c r="BN52" s="514">
        <v>315.70643555989591</v>
      </c>
      <c r="BO52" s="514">
        <v>434.63273422497235</v>
      </c>
      <c r="BP52" s="514">
        <v>310.24183853063408</v>
      </c>
      <c r="BQ52" s="527">
        <v>350.09750193158652</v>
      </c>
      <c r="BR52" s="518">
        <v>27.336817849553068</v>
      </c>
      <c r="BS52" s="514">
        <v>63.503066854961844</v>
      </c>
      <c r="BT52" s="514">
        <v>25.864021158826979</v>
      </c>
      <c r="BU52" s="514">
        <v>150.00428152085198</v>
      </c>
      <c r="BV52" s="514">
        <v>4.6470676208876363</v>
      </c>
      <c r="BW52" s="514">
        <v>9.4469735341985555</v>
      </c>
      <c r="BX52" s="514">
        <v>118.96476470814083</v>
      </c>
      <c r="BY52" s="522">
        <v>61.978162412979295</v>
      </c>
      <c r="BZ52" s="522">
        <v>103.90572607460805</v>
      </c>
      <c r="CA52" s="522">
        <v>84.865742098199973</v>
      </c>
      <c r="CB52" s="522">
        <v>107.5491890768583</v>
      </c>
      <c r="CC52" s="522">
        <v>277.45578389134641</v>
      </c>
      <c r="CD52" s="522">
        <v>51.609560580297533</v>
      </c>
      <c r="CE52" s="522">
        <v>116.42640659748662</v>
      </c>
      <c r="CF52" s="522">
        <v>192.66298405618338</v>
      </c>
      <c r="CG52" s="522">
        <v>120.89925997835039</v>
      </c>
      <c r="CH52" s="522">
        <v>22.156243154368806</v>
      </c>
      <c r="CI52" s="522">
        <v>192.95870869344733</v>
      </c>
      <c r="CJ52" s="522">
        <v>87.951654315801008</v>
      </c>
      <c r="CK52" s="522">
        <v>80.441008809402121</v>
      </c>
      <c r="CL52" s="522">
        <v>90.901467030143962</v>
      </c>
      <c r="CM52" s="522" t="s">
        <v>35</v>
      </c>
      <c r="CN52" s="522">
        <v>70.112187316874724</v>
      </c>
      <c r="CO52" s="1"/>
      <c r="CP52" s="1"/>
      <c r="CQ52" s="1"/>
      <c r="CR52" s="1"/>
      <c r="CS52" s="1"/>
      <c r="CT52" s="1"/>
      <c r="CU52" s="1"/>
      <c r="CV52" s="1"/>
      <c r="CW52" s="1"/>
      <c r="CX52" s="1"/>
      <c r="CY52" s="1"/>
      <c r="CZ52" s="2"/>
    </row>
    <row r="53" s="336" customFormat="true" ht="15" customHeight="true" x14ac:dyDescent="0.2">
      <c r="A53" s="808" t="s">
        <v>106</v>
      </c>
      <c r="B53" s="407" t="s">
        <v>101</v>
      </c>
      <c r="C53" s="502">
        <v>0</v>
      </c>
      <c r="D53" s="491">
        <v>28.618551393174513</v>
      </c>
      <c r="E53" s="491">
        <v>0</v>
      </c>
      <c r="F53" s="491">
        <v>0</v>
      </c>
      <c r="G53" s="510">
        <v>21.29899647201491</v>
      </c>
      <c r="H53" s="496">
        <v>6.5542132790254168</v>
      </c>
      <c r="I53" s="491">
        <v>14.267903462338785</v>
      </c>
      <c r="J53" s="491">
        <v>17.524064621304845</v>
      </c>
      <c r="K53" s="491">
        <v>9.4079018038999589</v>
      </c>
      <c r="L53" s="506">
        <v>25.97419885357986</v>
      </c>
      <c r="M53" s="502">
        <v>0</v>
      </c>
      <c r="N53" s="491">
        <v>72.020217601065212</v>
      </c>
      <c r="O53" s="491">
        <v>31.956547338671694</v>
      </c>
      <c r="P53" s="491">
        <v>0</v>
      </c>
      <c r="Q53" s="510">
        <v>0</v>
      </c>
      <c r="R53" s="502">
        <v>19.456356407417985</v>
      </c>
      <c r="S53" s="491">
        <v>0</v>
      </c>
      <c r="T53" s="491">
        <v>0</v>
      </c>
      <c r="U53" s="491">
        <v>0</v>
      </c>
      <c r="V53" s="491">
        <v>0</v>
      </c>
      <c r="W53" s="491">
        <v>0</v>
      </c>
      <c r="X53" s="491">
        <v>0</v>
      </c>
      <c r="Y53" s="506">
        <v>0</v>
      </c>
      <c r="Z53" s="506">
        <v>12.283998869536305</v>
      </c>
      <c r="AA53" s="506">
        <v>0</v>
      </c>
      <c r="AB53" s="506">
        <v>0</v>
      </c>
      <c r="AC53" s="506">
        <v>0</v>
      </c>
      <c r="AD53" s="506">
        <v>60.572885657882367</v>
      </c>
      <c r="AE53" s="506">
        <v>0</v>
      </c>
      <c r="AF53" s="506">
        <v>0</v>
      </c>
      <c r="AG53" s="506">
        <v>63.55952403598161</v>
      </c>
      <c r="AH53" s="506">
        <v>27.016881828661969</v>
      </c>
      <c r="AI53" s="506">
        <v>9.8791761539518337</v>
      </c>
      <c r="AJ53" s="506">
        <v>0</v>
      </c>
      <c r="AK53" s="506">
        <v>31.382306477093209</v>
      </c>
      <c r="AL53" s="506">
        <v>0</v>
      </c>
      <c r="AM53" s="506" t="s">
        <v>35</v>
      </c>
      <c r="AN53" s="506">
        <v>30.000000000000004</v>
      </c>
      <c r="AO53" s="176"/>
      <c r="AP53" s="176"/>
      <c r="AQ53" s="176"/>
      <c r="AR53" s="176"/>
      <c r="AS53" s="176"/>
      <c r="AT53" s="176"/>
      <c r="AU53" s="176"/>
      <c r="AV53" s="176"/>
      <c r="AW53" s="176"/>
      <c r="AX53" s="176"/>
      <c r="AY53" s="176"/>
      <c r="AZ53" s="373"/>
      <c r="BA53" s="799" t="s">
        <v>106</v>
      </c>
      <c r="BB53" s="647" t="s">
        <v>101</v>
      </c>
      <c r="BC53" s="518">
        <v>0</v>
      </c>
      <c r="BD53" s="514">
        <v>4.5185761537174027</v>
      </c>
      <c r="BE53" s="514">
        <v>0</v>
      </c>
      <c r="BF53" s="514">
        <v>0</v>
      </c>
      <c r="BG53" s="527">
        <v>127.13442922068569</v>
      </c>
      <c r="BH53" s="518">
        <v>1.1868709978151786</v>
      </c>
      <c r="BI53" s="514">
        <v>7.7241918419716509</v>
      </c>
      <c r="BJ53" s="514">
        <v>6.4933971299182653</v>
      </c>
      <c r="BK53" s="514">
        <v>10.703087009042198</v>
      </c>
      <c r="BL53" s="527">
        <v>102.21375323975357</v>
      </c>
      <c r="BM53" s="518">
        <v>0</v>
      </c>
      <c r="BN53" s="514">
        <v>1.0225831059578587</v>
      </c>
      <c r="BO53" s="514">
        <v>2.3091220499443654</v>
      </c>
      <c r="BP53" s="514">
        <v>0</v>
      </c>
      <c r="BQ53" s="527">
        <v>0</v>
      </c>
      <c r="BR53" s="518">
        <v>3.1982028377194411</v>
      </c>
      <c r="BS53" s="514">
        <v>0</v>
      </c>
      <c r="BT53" s="514">
        <v>0</v>
      </c>
      <c r="BU53" s="514">
        <v>0</v>
      </c>
      <c r="BV53" s="514">
        <v>0</v>
      </c>
      <c r="BW53" s="514">
        <v>0</v>
      </c>
      <c r="BX53" s="514">
        <v>0</v>
      </c>
      <c r="BY53" s="522">
        <v>0</v>
      </c>
      <c r="BZ53" s="522">
        <v>2.3091220499443654</v>
      </c>
      <c r="CA53" s="522">
        <v>0</v>
      </c>
      <c r="CB53" s="522">
        <v>0</v>
      </c>
      <c r="CC53" s="522">
        <v>0</v>
      </c>
      <c r="CD53" s="522">
        <v>4.3163926569669968</v>
      </c>
      <c r="CE53" s="522">
        <v>0</v>
      </c>
      <c r="CF53" s="522">
        <v>0</v>
      </c>
      <c r="CG53" s="522">
        <v>9.8926065362797662</v>
      </c>
      <c r="CH53" s="522">
        <v>93.056319877849319</v>
      </c>
      <c r="CI53" s="522">
        <v>8.1889920791335964</v>
      </c>
      <c r="CJ53" s="522">
        <v>0</v>
      </c>
      <c r="CK53" s="522">
        <v>2.9671774945379461</v>
      </c>
      <c r="CL53" s="522">
        <v>0</v>
      </c>
      <c r="CM53" s="522" t="s">
        <v>35</v>
      </c>
      <c r="CN53" s="522">
        <v>7.7241918419716509</v>
      </c>
      <c r="CO53" s="1"/>
      <c r="CP53" s="1"/>
      <c r="CQ53" s="1"/>
      <c r="CR53" s="1"/>
      <c r="CS53" s="1"/>
      <c r="CT53" s="1"/>
      <c r="CU53" s="1"/>
      <c r="CV53" s="1"/>
      <c r="CW53" s="1"/>
      <c r="CX53" s="1"/>
      <c r="CY53" s="1"/>
      <c r="CZ53" s="2"/>
    </row>
    <row r="54" s="336" customFormat="true" ht="15" customHeight="true" x14ac:dyDescent="0.2">
      <c r="A54" s="808"/>
      <c r="B54" s="407" t="s">
        <v>100</v>
      </c>
      <c r="C54" s="502">
        <v>0</v>
      </c>
      <c r="D54" s="491">
        <v>71.381448606825487</v>
      </c>
      <c r="E54" s="491">
        <v>57.079058965052745</v>
      </c>
      <c r="F54" s="491">
        <v>77.513662158333005</v>
      </c>
      <c r="G54" s="510">
        <v>57.466130062245867</v>
      </c>
      <c r="H54" s="496">
        <v>44.742369017903556</v>
      </c>
      <c r="I54" s="491">
        <v>33.207525656913809</v>
      </c>
      <c r="J54" s="491">
        <v>61.876855297254053</v>
      </c>
      <c r="K54" s="491">
        <v>53.429171591210434</v>
      </c>
      <c r="L54" s="506">
        <v>63.601972135807891</v>
      </c>
      <c r="M54" s="502">
        <v>0</v>
      </c>
      <c r="N54" s="491">
        <v>27.979782398934784</v>
      </c>
      <c r="O54" s="491">
        <v>68.043452661328303</v>
      </c>
      <c r="P54" s="491">
        <v>21.845248629273826</v>
      </c>
      <c r="Q54" s="510">
        <v>63.599255441693835</v>
      </c>
      <c r="R54" s="502">
        <v>74.694740863810111</v>
      </c>
      <c r="S54" s="491">
        <v>32.079645945340303</v>
      </c>
      <c r="T54" s="491">
        <v>15.841258782660569</v>
      </c>
      <c r="U54" s="491">
        <v>0</v>
      </c>
      <c r="V54" s="491">
        <v>0</v>
      </c>
      <c r="W54" s="491">
        <v>100</v>
      </c>
      <c r="X54" s="491">
        <v>0</v>
      </c>
      <c r="Y54" s="506">
        <v>0</v>
      </c>
      <c r="Z54" s="506">
        <v>40.798457574307328</v>
      </c>
      <c r="AA54" s="506">
        <v>100</v>
      </c>
      <c r="AB54" s="506">
        <v>59.950423159057173</v>
      </c>
      <c r="AC54" s="506">
        <v>51.245278019498762</v>
      </c>
      <c r="AD54" s="506">
        <v>39.427114342117626</v>
      </c>
      <c r="AE54" s="506">
        <v>33.176895337031702</v>
      </c>
      <c r="AF54" s="506">
        <v>0</v>
      </c>
      <c r="AG54" s="506">
        <v>36.44047596401839</v>
      </c>
      <c r="AH54" s="506">
        <v>67.955235052494942</v>
      </c>
      <c r="AI54" s="506">
        <v>58.015050992661344</v>
      </c>
      <c r="AJ54" s="506">
        <v>8.0713520233502116</v>
      </c>
      <c r="AK54" s="506">
        <v>68.617693522906791</v>
      </c>
      <c r="AL54" s="506">
        <v>6.1545202486902015</v>
      </c>
      <c r="AM54" s="506" t="s">
        <v>35</v>
      </c>
      <c r="AN54" s="506">
        <v>70</v>
      </c>
      <c r="AO54" s="176"/>
      <c r="AP54" s="176"/>
      <c r="AQ54" s="176"/>
      <c r="AR54" s="176"/>
      <c r="AS54" s="176"/>
      <c r="AT54" s="176"/>
      <c r="AU54" s="176"/>
      <c r="AV54" s="176"/>
      <c r="AW54" s="176"/>
      <c r="AX54" s="176"/>
      <c r="AY54" s="176"/>
      <c r="AZ54" s="373"/>
      <c r="BA54" s="799"/>
      <c r="BB54" s="647" t="s">
        <v>100</v>
      </c>
      <c r="BC54" s="518">
        <v>0</v>
      </c>
      <c r="BD54" s="514">
        <v>11.270399646067759</v>
      </c>
      <c r="BE54" s="514">
        <v>4.8982676933003102</v>
      </c>
      <c r="BF54" s="514">
        <v>22.492165879560247</v>
      </c>
      <c r="BG54" s="527">
        <v>343.01727100545247</v>
      </c>
      <c r="BH54" s="518">
        <v>8.1021806737406585</v>
      </c>
      <c r="BI54" s="514">
        <v>17.977504505006824</v>
      </c>
      <c r="BJ54" s="514">
        <v>22.927956685749763</v>
      </c>
      <c r="BK54" s="514">
        <v>60.78476203107401</v>
      </c>
      <c r="BL54" s="527">
        <v>250.28669111598637</v>
      </c>
      <c r="BM54" s="518">
        <v>0</v>
      </c>
      <c r="BN54" s="514">
        <v>0.39727251239386119</v>
      </c>
      <c r="BO54" s="514">
        <v>4.9166962635065978</v>
      </c>
      <c r="BP54" s="514">
        <v>2.7525178897269518</v>
      </c>
      <c r="BQ54" s="527">
        <v>13.5325225471957</v>
      </c>
      <c r="BR54" s="518">
        <v>12.278194703622734</v>
      </c>
      <c r="BS54" s="514">
        <v>5.0167770134717884</v>
      </c>
      <c r="BT54" s="514">
        <v>0.88270409688869533</v>
      </c>
      <c r="BU54" s="514">
        <v>0</v>
      </c>
      <c r="BV54" s="514">
        <v>0</v>
      </c>
      <c r="BW54" s="514">
        <v>1.8450520791688165</v>
      </c>
      <c r="BX54" s="514">
        <v>0</v>
      </c>
      <c r="BY54" s="522">
        <v>0</v>
      </c>
      <c r="BZ54" s="522">
        <v>7.6692141532335496</v>
      </c>
      <c r="CA54" s="522">
        <v>3.8222279812952533</v>
      </c>
      <c r="CB54" s="522">
        <v>13.211648089679425</v>
      </c>
      <c r="CC54" s="522">
        <v>12.652617837803845</v>
      </c>
      <c r="CD54" s="522">
        <v>2.8095558760880781</v>
      </c>
      <c r="CE54" s="522">
        <v>6.3103408714378775</v>
      </c>
      <c r="CF54" s="522">
        <v>0</v>
      </c>
      <c r="CG54" s="522">
        <v>5.6717116148119162</v>
      </c>
      <c r="CH54" s="522">
        <v>234.06343228368749</v>
      </c>
      <c r="CI54" s="522">
        <v>48.089515324554029</v>
      </c>
      <c r="CJ54" s="522">
        <v>2.0017929438824433</v>
      </c>
      <c r="CK54" s="522">
        <v>6.4877601044679434</v>
      </c>
      <c r="CL54" s="522">
        <v>0.84244495235299932</v>
      </c>
      <c r="CM54" s="522" t="s">
        <v>35</v>
      </c>
      <c r="CN54" s="522">
        <v>18.023114297933851</v>
      </c>
      <c r="CO54" s="1"/>
      <c r="CP54" s="1"/>
      <c r="CQ54" s="1"/>
      <c r="CR54" s="1"/>
      <c r="CS54" s="1"/>
      <c r="CT54" s="1"/>
      <c r="CU54" s="1"/>
      <c r="CV54" s="1"/>
      <c r="CW54" s="1"/>
      <c r="CX54" s="1"/>
      <c r="CY54" s="1"/>
      <c r="CZ54" s="2"/>
    </row>
    <row r="55" s="336" customFormat="true" ht="15" customHeight="true" x14ac:dyDescent="0.2">
      <c r="A55" s="809"/>
      <c r="B55" s="408" t="s">
        <v>68</v>
      </c>
      <c r="C55" s="500">
        <v>100</v>
      </c>
      <c r="D55" s="492">
        <v>0</v>
      </c>
      <c r="E55" s="492">
        <v>42.920941034947255</v>
      </c>
      <c r="F55" s="492">
        <v>22.486337841666995</v>
      </c>
      <c r="G55" s="511">
        <v>21.234873465739255</v>
      </c>
      <c r="H55" s="494">
        <v>48.703417703071032</v>
      </c>
      <c r="I55" s="492">
        <v>52.524570880747405</v>
      </c>
      <c r="J55" s="492">
        <v>20.599080081441095</v>
      </c>
      <c r="K55" s="492">
        <v>37.162926604889613</v>
      </c>
      <c r="L55" s="507">
        <v>10.423829010612243</v>
      </c>
      <c r="M55" s="500">
        <v>0</v>
      </c>
      <c r="N55" s="492">
        <v>0</v>
      </c>
      <c r="O55" s="492">
        <v>0</v>
      </c>
      <c r="P55" s="492">
        <v>78.154751370726188</v>
      </c>
      <c r="Q55" s="511">
        <v>36.400744558306172</v>
      </c>
      <c r="R55" s="503">
        <v>5.8489027287718844</v>
      </c>
      <c r="S55" s="507">
        <v>67.920354054659697</v>
      </c>
      <c r="T55" s="507">
        <v>84.15874121733944</v>
      </c>
      <c r="U55" s="507">
        <v>0</v>
      </c>
      <c r="V55" s="507">
        <v>0</v>
      </c>
      <c r="W55" s="507">
        <v>0</v>
      </c>
      <c r="X55" s="507">
        <v>0</v>
      </c>
      <c r="Y55" s="507">
        <v>100</v>
      </c>
      <c r="Z55" s="507">
        <v>46.917543556156375</v>
      </c>
      <c r="AA55" s="507">
        <v>0</v>
      </c>
      <c r="AB55" s="507">
        <v>40.049576840942827</v>
      </c>
      <c r="AC55" s="507">
        <v>48.754721980501245</v>
      </c>
      <c r="AD55" s="507">
        <v>0</v>
      </c>
      <c r="AE55" s="507">
        <v>66.823104662968277</v>
      </c>
      <c r="AF55" s="507">
        <v>0</v>
      </c>
      <c r="AG55" s="507">
        <v>0</v>
      </c>
      <c r="AH55" s="507">
        <v>5.0278831188430573</v>
      </c>
      <c r="AI55" s="507">
        <v>32.105772853386817</v>
      </c>
      <c r="AJ55" s="507">
        <v>91.928647976649785</v>
      </c>
      <c r="AK55" s="507">
        <v>0</v>
      </c>
      <c r="AL55" s="507">
        <v>93.845479751309796</v>
      </c>
      <c r="AM55" s="507" t="s">
        <v>35</v>
      </c>
      <c r="AN55" s="507">
        <v>0</v>
      </c>
      <c r="AO55" s="176"/>
      <c r="AP55" s="176"/>
      <c r="AQ55" s="176"/>
      <c r="AR55" s="176"/>
      <c r="AS55" s="176"/>
      <c r="AT55" s="176"/>
      <c r="AU55" s="176"/>
      <c r="AV55" s="176"/>
      <c r="AW55" s="176"/>
      <c r="AX55" s="176"/>
      <c r="AY55" s="176"/>
      <c r="AZ55" s="373"/>
      <c r="BA55" s="800"/>
      <c r="BB55" s="649" t="s">
        <v>68</v>
      </c>
      <c r="BC55" s="516">
        <v>8.819467952200764</v>
      </c>
      <c r="BD55" s="512">
        <v>0</v>
      </c>
      <c r="BE55" s="512">
        <v>3.6832817963283229</v>
      </c>
      <c r="BF55" s="512">
        <v>6.5248683480533369</v>
      </c>
      <c r="BG55" s="525">
        <v>126.7516768307559</v>
      </c>
      <c r="BH55" s="516">
        <v>8.819467952200764</v>
      </c>
      <c r="BI55" s="512">
        <v>28.435142063515698</v>
      </c>
      <c r="BJ55" s="512">
        <v>7.6328186622394725</v>
      </c>
      <c r="BK55" s="512">
        <v>42.279144197476185</v>
      </c>
      <c r="BL55" s="525">
        <v>41.019886399971057</v>
      </c>
      <c r="BM55" s="516">
        <v>0</v>
      </c>
      <c r="BN55" s="512">
        <v>0</v>
      </c>
      <c r="BO55" s="512">
        <v>0</v>
      </c>
      <c r="BP55" s="512">
        <v>9.8475579273934262</v>
      </c>
      <c r="BQ55" s="525">
        <v>7.7452777245417099</v>
      </c>
      <c r="BR55" s="520">
        <v>0.96143270163221972</v>
      </c>
      <c r="BS55" s="524">
        <v>10.621727918969635</v>
      </c>
      <c r="BT55" s="524">
        <v>4.6894799637295206</v>
      </c>
      <c r="BU55" s="524">
        <v>0</v>
      </c>
      <c r="BV55" s="524">
        <v>0</v>
      </c>
      <c r="BW55" s="524">
        <v>0</v>
      </c>
      <c r="BX55" s="524">
        <v>0</v>
      </c>
      <c r="BY55" s="524">
        <v>7.537506887201233</v>
      </c>
      <c r="BZ55" s="524">
        <v>8.819467952200764</v>
      </c>
      <c r="CA55" s="524">
        <v>0</v>
      </c>
      <c r="CB55" s="524">
        <v>8.8259746550791984</v>
      </c>
      <c r="CC55" s="524">
        <v>12.037691839098564</v>
      </c>
      <c r="CD55" s="524">
        <v>0</v>
      </c>
      <c r="CE55" s="524">
        <v>12.709946612769063</v>
      </c>
      <c r="CF55" s="524">
        <v>0</v>
      </c>
      <c r="CG55" s="524">
        <v>0</v>
      </c>
      <c r="CH55" s="524">
        <v>17.317923762731656</v>
      </c>
      <c r="CI55" s="524">
        <v>26.612939732396324</v>
      </c>
      <c r="CJ55" s="524">
        <v>22.799416792619056</v>
      </c>
      <c r="CK55" s="524">
        <v>0</v>
      </c>
      <c r="CL55" s="524">
        <v>12.84578610891108</v>
      </c>
      <c r="CM55" s="524" t="s">
        <v>35</v>
      </c>
      <c r="CN55" s="524">
        <v>0</v>
      </c>
      <c r="CO55" s="1"/>
      <c r="CP55" s="1"/>
      <c r="CQ55" s="1"/>
      <c r="CR55" s="1"/>
      <c r="CS55" s="1"/>
      <c r="CT55" s="1"/>
      <c r="CU55" s="1"/>
      <c r="CV55" s="1"/>
      <c r="CW55" s="1"/>
      <c r="CX55" s="1"/>
      <c r="CY55" s="1"/>
      <c r="CZ55" s="2"/>
    </row>
    <row r="56" s="336" customFormat="true" ht="15" customHeight="true" x14ac:dyDescent="0.2">
      <c r="A56" s="338"/>
      <c r="B56" s="643"/>
      <c r="C56" s="841" t="s">
        <v>115</v>
      </c>
      <c r="D56" s="842"/>
      <c r="E56" s="842"/>
      <c r="F56" s="842"/>
      <c r="G56" s="843"/>
      <c r="H56" s="833" t="s">
        <v>38</v>
      </c>
      <c r="I56" s="811"/>
      <c r="J56" s="811"/>
      <c r="K56" s="811"/>
      <c r="L56" s="813"/>
      <c r="M56" s="801" t="s">
        <v>37</v>
      </c>
      <c r="N56" s="802"/>
      <c r="O56" s="802"/>
      <c r="P56" s="802"/>
      <c r="Q56" s="803"/>
      <c r="R56" s="536" t="s">
        <v>142</v>
      </c>
      <c r="S56" s="485"/>
      <c r="T56" s="485"/>
      <c r="U56" s="485"/>
      <c r="V56" s="485"/>
      <c r="W56" s="485"/>
      <c r="X56" s="485"/>
      <c r="Y56" s="485"/>
      <c r="Z56" s="470"/>
      <c r="AA56" s="470"/>
      <c r="AB56" s="470"/>
      <c r="AC56" s="470"/>
      <c r="AD56" s="470"/>
      <c r="AE56" s="470"/>
      <c r="AF56" s="470"/>
      <c r="AG56" s="470"/>
      <c r="AH56" s="470"/>
      <c r="AI56" s="470"/>
      <c r="AJ56" s="470"/>
      <c r="AK56" s="470"/>
      <c r="AL56" s="470"/>
      <c r="AM56" s="470"/>
      <c r="AN56" s="470"/>
      <c r="AO56" s="714"/>
      <c r="AP56" s="714"/>
      <c r="AQ56" s="714"/>
      <c r="AR56" s="714"/>
      <c r="AS56" s="714"/>
      <c r="AT56" s="714"/>
      <c r="AU56" s="714"/>
      <c r="AV56" s="714"/>
      <c r="AW56" s="714"/>
      <c r="AX56" s="714"/>
      <c r="AY56" s="714"/>
      <c r="AZ56" s="373"/>
      <c r="BA56" s="375" t="s">
        <v>131</v>
      </c>
      <c r="BB56" s="321" t="s">
        <v>96</v>
      </c>
      <c r="BC56" s="810" t="s">
        <v>115</v>
      </c>
      <c r="BD56" s="811"/>
      <c r="BE56" s="811"/>
      <c r="BF56" s="811"/>
      <c r="BG56" s="812"/>
      <c r="BH56" s="810" t="s">
        <v>38</v>
      </c>
      <c r="BI56" s="811"/>
      <c r="BJ56" s="811"/>
      <c r="BK56" s="811"/>
      <c r="BL56" s="812"/>
      <c r="BM56" s="810" t="s">
        <v>37</v>
      </c>
      <c r="BN56" s="811"/>
      <c r="BO56" s="811"/>
      <c r="BP56" s="811"/>
      <c r="BQ56" s="812"/>
      <c r="BR56" s="535" t="s">
        <v>142</v>
      </c>
      <c r="BS56" s="455"/>
      <c r="BT56" s="455"/>
      <c r="BU56" s="455"/>
      <c r="BV56" s="455"/>
      <c r="BW56" s="455"/>
      <c r="BX56" s="455"/>
      <c r="BY56" s="455"/>
      <c r="BZ56" s="373"/>
      <c r="CA56" s="373"/>
      <c r="CB56" s="373"/>
      <c r="CC56" s="373"/>
      <c r="CD56" s="373"/>
      <c r="CE56" s="373"/>
      <c r="CF56" s="373"/>
      <c r="CG56" s="373"/>
      <c r="CH56" s="373"/>
      <c r="CI56" s="373"/>
      <c r="CJ56" s="373"/>
      <c r="CK56" s="373"/>
      <c r="CL56" s="373"/>
      <c r="CM56" s="373"/>
      <c r="CN56" s="373"/>
      <c r="CO56" s="373"/>
      <c r="CP56" s="373"/>
      <c r="CQ56" s="373"/>
      <c r="CR56" s="373"/>
      <c r="CS56" s="373"/>
      <c r="CT56" s="373"/>
      <c r="CU56" s="373"/>
      <c r="CV56" s="373"/>
      <c r="CW56" s="373"/>
      <c r="CX56" s="373"/>
      <c r="CY56" s="373"/>
      <c r="CZ56" s="373"/>
    </row>
    <row r="57" s="336" customFormat="true" ht="24" x14ac:dyDescent="0.2">
      <c r="A57" s="361" t="s">
        <v>69</v>
      </c>
      <c r="B57" s="643"/>
      <c r="C57" s="446" t="s">
        <v>0</v>
      </c>
      <c r="D57" s="641" t="s">
        <v>1</v>
      </c>
      <c r="E57" s="641" t="s">
        <v>2</v>
      </c>
      <c r="F57" s="641" t="s">
        <v>3</v>
      </c>
      <c r="G57" s="642" t="s">
        <v>4</v>
      </c>
      <c r="H57" s="409" t="s">
        <v>0</v>
      </c>
      <c r="I57" s="637" t="s">
        <v>1</v>
      </c>
      <c r="J57" s="637" t="s">
        <v>2</v>
      </c>
      <c r="K57" s="637" t="s">
        <v>3</v>
      </c>
      <c r="L57" s="639" t="s">
        <v>4</v>
      </c>
      <c r="M57" s="410" t="s">
        <v>0</v>
      </c>
      <c r="N57" s="637" t="s">
        <v>1</v>
      </c>
      <c r="O57" s="637" t="s">
        <v>2</v>
      </c>
      <c r="P57" s="637" t="s">
        <v>3</v>
      </c>
      <c r="Q57" s="638" t="s">
        <v>4</v>
      </c>
      <c r="R57" s="410" t="s">
        <v>323</v>
      </c>
      <c r="S57" s="637" t="s">
        <v>432</v>
      </c>
      <c r="T57" s="637" t="s">
        <v>558</v>
      </c>
      <c r="U57" s="637" t="s">
        <v>257</v>
      </c>
      <c r="V57" s="637" t="s">
        <v>559</v>
      </c>
      <c r="W57" s="637" t="s">
        <v>560</v>
      </c>
      <c r="X57" s="637" t="s">
        <v>561</v>
      </c>
      <c r="Y57" s="637" t="s">
        <v>327</v>
      </c>
      <c r="Z57" s="637" t="s">
        <v>328</v>
      </c>
      <c r="AA57" s="637" t="s">
        <v>329</v>
      </c>
      <c r="AB57" s="637" t="s">
        <v>258</v>
      </c>
      <c r="AC57" s="637" t="s">
        <v>330</v>
      </c>
      <c r="AD57" s="637" t="s">
        <v>331</v>
      </c>
      <c r="AE57" s="637" t="s">
        <v>332</v>
      </c>
      <c r="AF57" s="637" t="s">
        <v>333</v>
      </c>
      <c r="AG57" s="637" t="s">
        <v>260</v>
      </c>
      <c r="AH57" s="637" t="s">
        <v>562</v>
      </c>
      <c r="AI57" s="637" t="s">
        <v>563</v>
      </c>
      <c r="AJ57" s="637" t="s">
        <v>336</v>
      </c>
      <c r="AK57" s="637" t="s">
        <v>337</v>
      </c>
      <c r="AL57" s="637" t="s">
        <v>564</v>
      </c>
      <c r="AM57" s="637" t="s">
        <v>565</v>
      </c>
      <c r="AN57" s="639" t="s">
        <v>437</v>
      </c>
      <c r="AO57" s="180"/>
      <c r="AP57" s="180"/>
      <c r="AQ57" s="180"/>
      <c r="AR57" s="180"/>
      <c r="AS57" s="180"/>
      <c r="AT57" s="180"/>
      <c r="AU57" s="180"/>
      <c r="AV57" s="180"/>
      <c r="AW57" s="180"/>
      <c r="AX57" s="180"/>
      <c r="AY57" s="180"/>
      <c r="AZ57" s="373"/>
      <c r="BA57" s="361" t="s">
        <v>120</v>
      </c>
      <c r="BB57" s="360"/>
      <c r="BC57" s="486" t="s">
        <v>0</v>
      </c>
      <c r="BD57" s="596" t="s">
        <v>1</v>
      </c>
      <c r="BE57" s="596" t="s">
        <v>2</v>
      </c>
      <c r="BF57" s="596" t="s">
        <v>3</v>
      </c>
      <c r="BG57" s="487" t="s">
        <v>4</v>
      </c>
      <c r="BH57" s="486" t="s">
        <v>0</v>
      </c>
      <c r="BI57" s="596" t="s">
        <v>1</v>
      </c>
      <c r="BJ57" s="596" t="s">
        <v>2</v>
      </c>
      <c r="BK57" s="596" t="s">
        <v>3</v>
      </c>
      <c r="BL57" s="487" t="s">
        <v>4</v>
      </c>
      <c r="BM57" s="486" t="s">
        <v>0</v>
      </c>
      <c r="BN57" s="596" t="s">
        <v>1</v>
      </c>
      <c r="BO57" s="596" t="s">
        <v>2</v>
      </c>
      <c r="BP57" s="596" t="s">
        <v>3</v>
      </c>
      <c r="BQ57" s="487" t="s">
        <v>4</v>
      </c>
      <c r="BR57" s="486" t="s">
        <v>323</v>
      </c>
      <c r="BS57" s="596" t="s">
        <v>432</v>
      </c>
      <c r="BT57" s="596" t="s">
        <v>558</v>
      </c>
      <c r="BU57" s="596" t="s">
        <v>257</v>
      </c>
      <c r="BV57" s="596" t="s">
        <v>559</v>
      </c>
      <c r="BW57" s="596" t="s">
        <v>560</v>
      </c>
      <c r="BX57" s="596" t="s">
        <v>561</v>
      </c>
      <c r="BY57" s="597" t="s">
        <v>327</v>
      </c>
      <c r="BZ57" s="597" t="s">
        <v>328</v>
      </c>
      <c r="CA57" s="597" t="s">
        <v>329</v>
      </c>
      <c r="CB57" s="597" t="s">
        <v>258</v>
      </c>
      <c r="CC57" s="597" t="s">
        <v>330</v>
      </c>
      <c r="CD57" s="597" t="s">
        <v>331</v>
      </c>
      <c r="CE57" s="597" t="s">
        <v>332</v>
      </c>
      <c r="CF57" s="597" t="s">
        <v>333</v>
      </c>
      <c r="CG57" s="597" t="s">
        <v>260</v>
      </c>
      <c r="CH57" s="597" t="s">
        <v>562</v>
      </c>
      <c r="CI57" s="597" t="s">
        <v>563</v>
      </c>
      <c r="CJ57" s="597" t="s">
        <v>336</v>
      </c>
      <c r="CK57" s="597" t="s">
        <v>337</v>
      </c>
      <c r="CL57" s="597" t="s">
        <v>564</v>
      </c>
      <c r="CM57" s="597" t="s">
        <v>565</v>
      </c>
      <c r="CN57" s="597" t="s">
        <v>437</v>
      </c>
      <c r="CO57" s="180"/>
      <c r="CP57" s="180"/>
      <c r="CQ57" s="180"/>
      <c r="CR57" s="180"/>
      <c r="CS57" s="180"/>
      <c r="CT57" s="180"/>
      <c r="CU57" s="180"/>
      <c r="CV57" s="180"/>
      <c r="CW57" s="180"/>
      <c r="CX57" s="180"/>
      <c r="CY57" s="180"/>
      <c r="CZ57" s="180"/>
    </row>
    <row r="58" s="336" customFormat="true" ht="15" customHeight="true" x14ac:dyDescent="0.2">
      <c r="A58" s="880" t="s">
        <v>566</v>
      </c>
      <c r="B58" s="406" t="s">
        <v>567</v>
      </c>
      <c r="C58" s="428">
        <v>8.8419504838555221E-2</v>
      </c>
      <c r="D58" s="426">
        <v>8.1267302042074663E-2</v>
      </c>
      <c r="E58" s="426">
        <v>0.14575197287061165</v>
      </c>
      <c r="F58" s="426">
        <v>0.39360373328272846</v>
      </c>
      <c r="G58" s="430">
        <v>12.038148157903654</v>
      </c>
      <c r="H58" s="427">
        <v>1.3600088058667581</v>
      </c>
      <c r="I58" s="426">
        <v>3.1601451792348474</v>
      </c>
      <c r="J58" s="426">
        <v>6.3560004076616812</v>
      </c>
      <c r="K58" s="426">
        <v>15.113054919447922</v>
      </c>
      <c r="L58" s="429">
        <v>38.795481982633348</v>
      </c>
      <c r="M58" s="428">
        <v>1.6005012418100627E-3</v>
      </c>
      <c r="N58" s="426">
        <v>5.6636616598735298E-2</v>
      </c>
      <c r="O58" s="426">
        <v>4.090918851153235E-2</v>
      </c>
      <c r="P58" s="426">
        <v>0.10343164444701258</v>
      </c>
      <c r="Q58" s="430">
        <v>0.32853492260556844</v>
      </c>
      <c r="R58" s="428">
        <v>4.1527595647361304</v>
      </c>
      <c r="S58" s="426">
        <v>1.7722429588116957</v>
      </c>
      <c r="T58" s="426">
        <v>8.1538606663994599</v>
      </c>
      <c r="U58" s="426">
        <v>0.30073779894280955</v>
      </c>
      <c r="V58" s="426">
        <v>0.22622632728521463</v>
      </c>
      <c r="W58" s="426">
        <v>4.6288380754345315</v>
      </c>
      <c r="X58" s="426">
        <v>0.62579511246202801</v>
      </c>
      <c r="Y58" s="429">
        <v>8.4814570314633173E-2</v>
      </c>
      <c r="Z58" s="429">
        <v>1.7758577523953305</v>
      </c>
      <c r="AA58" s="429">
        <v>0.21294247627343557</v>
      </c>
      <c r="AB58" s="429">
        <v>0.73888840629174857</v>
      </c>
      <c r="AC58" s="429">
        <v>0.18260599302057962</v>
      </c>
      <c r="AD58" s="429">
        <v>3.2627212766454E-2</v>
      </c>
      <c r="AE58" s="429">
        <v>0.46309247671037135</v>
      </c>
      <c r="AF58" s="429">
        <v>1.4539002414658286</v>
      </c>
      <c r="AG58" s="429">
        <v>1.4485182361502194</v>
      </c>
      <c r="AH58" s="429">
        <v>20.927173608803251</v>
      </c>
      <c r="AI58" s="429">
        <v>3.9080137602287497</v>
      </c>
      <c r="AJ58" s="429">
        <v>4.1054414752239348</v>
      </c>
      <c r="AK58" s="429">
        <v>0.32384106473735208</v>
      </c>
      <c r="AL58" s="429">
        <v>0.56583426234882173</v>
      </c>
      <c r="AM58" s="429" t="s">
        <v>35</v>
      </c>
      <c r="AN58" s="429">
        <v>2.069172132705146</v>
      </c>
      <c r="AO58" s="11"/>
      <c r="AP58" s="11"/>
      <c r="AQ58" s="11"/>
      <c r="AR58" s="11"/>
      <c r="AS58" s="11"/>
      <c r="AT58" s="11"/>
      <c r="AU58" s="11"/>
      <c r="AV58" s="11"/>
      <c r="AW58" s="11"/>
      <c r="AX58" s="11"/>
      <c r="AY58" s="11"/>
      <c r="AZ58" s="373"/>
      <c r="BA58" s="902" t="s">
        <v>566</v>
      </c>
      <c r="BB58" s="648" t="s">
        <v>567</v>
      </c>
      <c r="BC58" s="475">
        <v>20.035071811885835</v>
      </c>
      <c r="BD58" s="459">
        <v>18.410969724533938</v>
      </c>
      <c r="BE58" s="459">
        <v>33.021850590858676</v>
      </c>
      <c r="BF58" s="459">
        <v>89.18211798239831</v>
      </c>
      <c r="BG58" s="476">
        <v>2728.1975656540553</v>
      </c>
      <c r="BH58" s="475">
        <v>58.636934279216135</v>
      </c>
      <c r="BI58" s="459">
        <v>136.04150357460432</v>
      </c>
      <c r="BJ58" s="459">
        <v>273.92462817807007</v>
      </c>
      <c r="BK58" s="459">
        <v>651.13851256786825</v>
      </c>
      <c r="BL58" s="476">
        <v>1671.646239891923</v>
      </c>
      <c r="BM58" s="475">
        <v>0.29370182907506959</v>
      </c>
      <c r="BN58" s="459">
        <v>10.388313954441045</v>
      </c>
      <c r="BO58" s="459">
        <v>7.5083655865163026</v>
      </c>
      <c r="BP58" s="459">
        <v>18.979704614483015</v>
      </c>
      <c r="BQ58" s="476">
        <v>60.2896712875365</v>
      </c>
      <c r="BR58" s="475">
        <v>71.364179662255964</v>
      </c>
      <c r="BS58" s="459">
        <v>78.963031972192823</v>
      </c>
      <c r="BT58" s="459">
        <v>36.985674136662013</v>
      </c>
      <c r="BU58" s="459">
        <v>14.346333209770084</v>
      </c>
      <c r="BV58" s="459">
        <v>0.46250070926570053</v>
      </c>
      <c r="BW58" s="459">
        <v>16.37828503200636</v>
      </c>
      <c r="BX58" s="459">
        <v>33.332432304043841</v>
      </c>
      <c r="BY58" s="460">
        <v>5.4904987965993932</v>
      </c>
      <c r="BZ58" s="460">
        <v>84.097898440961742</v>
      </c>
      <c r="CA58" s="460">
        <v>12.422240939209573</v>
      </c>
      <c r="CB58" s="460">
        <v>53.400272408785462</v>
      </c>
      <c r="CC58" s="460">
        <v>16.758195065702928</v>
      </c>
      <c r="CD58" s="460">
        <v>1.9104425804366172</v>
      </c>
      <c r="CE58" s="460">
        <v>41.241316942113102</v>
      </c>
      <c r="CF58" s="460">
        <v>104.84360436595526</v>
      </c>
      <c r="CG58" s="460">
        <v>81.084310481817639</v>
      </c>
      <c r="CH58" s="460">
        <v>1669.8886704202896</v>
      </c>
      <c r="CI58" s="460">
        <v>255.2571598416624</v>
      </c>
      <c r="CJ58" s="460">
        <v>148.45719792283299</v>
      </c>
      <c r="CK58" s="460">
        <v>11.6779681880423</v>
      </c>
      <c r="CL58" s="460">
        <v>46.61228863051911</v>
      </c>
      <c r="CM58" s="460" t="s">
        <v>35</v>
      </c>
      <c r="CN58" s="460">
        <v>103.87307371260863</v>
      </c>
      <c r="CO58" s="8"/>
      <c r="CP58" s="8"/>
      <c r="CQ58" s="8"/>
      <c r="CR58" s="8"/>
      <c r="CS58" s="8"/>
      <c r="CT58" s="8"/>
      <c r="CU58" s="8"/>
      <c r="CV58" s="8"/>
      <c r="CW58" s="8"/>
      <c r="CX58" s="8"/>
      <c r="CY58" s="8"/>
      <c r="CZ58" s="8"/>
    </row>
    <row r="59" s="336" customFormat="true" ht="15" customHeight="true" x14ac:dyDescent="0.2">
      <c r="A59" s="881"/>
      <c r="B59" s="407" t="s">
        <v>568</v>
      </c>
      <c r="C59" s="433">
        <v>0.14079640918748051</v>
      </c>
      <c r="D59" s="431">
        <v>0.30986024923270489</v>
      </c>
      <c r="E59" s="431">
        <v>0.4676739746436685</v>
      </c>
      <c r="F59" s="431">
        <v>0.79418041745777956</v>
      </c>
      <c r="G59" s="435">
        <v>9.4529023548077422</v>
      </c>
      <c r="H59" s="432">
        <v>1.8333504029291199</v>
      </c>
      <c r="I59" s="431">
        <v>3.9373126927518833</v>
      </c>
      <c r="J59" s="431">
        <v>8.9484195829803888</v>
      </c>
      <c r="K59" s="431">
        <v>14.03277007055256</v>
      </c>
      <c r="L59" s="434">
        <v>22.814850008385861</v>
      </c>
      <c r="M59" s="433">
        <v>0.14451265284235157</v>
      </c>
      <c r="N59" s="431">
        <v>0.23978891737537156</v>
      </c>
      <c r="O59" s="431">
        <v>0.33737256651760344</v>
      </c>
      <c r="P59" s="431">
        <v>0.40319544218831888</v>
      </c>
      <c r="Q59" s="435">
        <v>0.55609765295162927</v>
      </c>
      <c r="R59" s="433">
        <v>4.9610452867185177</v>
      </c>
      <c r="S59" s="431">
        <v>1.5427529474759905</v>
      </c>
      <c r="T59" s="431">
        <v>6.3124886286466158</v>
      </c>
      <c r="U59" s="431">
        <v>0.46734921919452077</v>
      </c>
      <c r="V59" s="431">
        <v>0</v>
      </c>
      <c r="W59" s="431">
        <v>0.84735531590185853</v>
      </c>
      <c r="X59" s="431">
        <v>1.329730908927544</v>
      </c>
      <c r="Y59" s="434">
        <v>0.42176821453882207</v>
      </c>
      <c r="Z59" s="434">
        <v>2.7345272492436106</v>
      </c>
      <c r="AA59" s="434">
        <v>0.32760380965143937</v>
      </c>
      <c r="AB59" s="434">
        <v>1.5788752360146567</v>
      </c>
      <c r="AC59" s="434">
        <v>0.94275985863108125</v>
      </c>
      <c r="AD59" s="434">
        <v>0.45159001466258519</v>
      </c>
      <c r="AE59" s="434">
        <v>0.74717841944919161</v>
      </c>
      <c r="AF59" s="434">
        <v>2.3403927353620251</v>
      </c>
      <c r="AG59" s="434">
        <v>1.6759070468809121</v>
      </c>
      <c r="AH59" s="434">
        <v>13.427048549825338</v>
      </c>
      <c r="AI59" s="434">
        <v>2.751680909804163</v>
      </c>
      <c r="AJ59" s="434">
        <v>0.61639872121470429</v>
      </c>
      <c r="AK59" s="434">
        <v>1.1773602415376634</v>
      </c>
      <c r="AL59" s="434">
        <v>1.1890011319802709</v>
      </c>
      <c r="AM59" s="434" t="s">
        <v>35</v>
      </c>
      <c r="AN59" s="434">
        <v>2.1039831312906641</v>
      </c>
      <c r="AO59" s="11"/>
      <c r="AP59" s="11"/>
      <c r="AQ59" s="11"/>
      <c r="AR59" s="11"/>
      <c r="AS59" s="11"/>
      <c r="AT59" s="11"/>
      <c r="AU59" s="11"/>
      <c r="AV59" s="11"/>
      <c r="AW59" s="11"/>
      <c r="AX59" s="11"/>
      <c r="AY59" s="11"/>
      <c r="AZ59" s="373"/>
      <c r="BA59" s="903"/>
      <c r="BB59" s="647" t="s">
        <v>568</v>
      </c>
      <c r="BC59" s="478">
        <v>31.903211560361502</v>
      </c>
      <c r="BD59" s="463">
        <v>70.198314993972616</v>
      </c>
      <c r="BE59" s="463">
        <v>105.95712573733647</v>
      </c>
      <c r="BF59" s="463">
        <v>179.94415626681746</v>
      </c>
      <c r="BG59" s="482">
        <v>2142.3050168908189</v>
      </c>
      <c r="BH59" s="478">
        <v>79.045111048980473</v>
      </c>
      <c r="BI59" s="463">
        <v>169.49788961753714</v>
      </c>
      <c r="BJ59" s="463">
        <v>385.65014943903014</v>
      </c>
      <c r="BK59" s="463">
        <v>604.5949729983696</v>
      </c>
      <c r="BL59" s="482">
        <v>983.06184847217344</v>
      </c>
      <c r="BM59" s="478">
        <v>26.518961282584343</v>
      </c>
      <c r="BN59" s="463">
        <v>43.982192194484085</v>
      </c>
      <c r="BO59" s="463">
        <v>61.920479492311784</v>
      </c>
      <c r="BP59" s="463">
        <v>73.98635529342765</v>
      </c>
      <c r="BQ59" s="482">
        <v>102.0498656104087</v>
      </c>
      <c r="BR59" s="478">
        <v>85.254376429680079</v>
      </c>
      <c r="BS59" s="463">
        <v>68.738007794610184</v>
      </c>
      <c r="BT59" s="463">
        <v>28.633264285788123</v>
      </c>
      <c r="BU59" s="463">
        <v>22.294329636845866</v>
      </c>
      <c r="BV59" s="463">
        <v>0</v>
      </c>
      <c r="BW59" s="463">
        <v>2.9982096286493269</v>
      </c>
      <c r="BX59" s="463">
        <v>70.826960169190343</v>
      </c>
      <c r="BY59" s="464">
        <v>27.303302554959046</v>
      </c>
      <c r="BZ59" s="464">
        <v>129.49685557908219</v>
      </c>
      <c r="CA59" s="464">
        <v>19.111139906476268</v>
      </c>
      <c r="CB59" s="464">
        <v>114.10703833587766</v>
      </c>
      <c r="CC59" s="464">
        <v>86.519359796004295</v>
      </c>
      <c r="CD59" s="464">
        <v>26.442246203709765</v>
      </c>
      <c r="CE59" s="464">
        <v>66.540968723366689</v>
      </c>
      <c r="CF59" s="464">
        <v>168.77032069261062</v>
      </c>
      <c r="CG59" s="464">
        <v>93.812948940924116</v>
      </c>
      <c r="CH59" s="464">
        <v>1071.4144523130719</v>
      </c>
      <c r="CI59" s="464">
        <v>179.72972894190093</v>
      </c>
      <c r="CJ59" s="464">
        <v>22.289643515076804</v>
      </c>
      <c r="CK59" s="464">
        <v>42.456553364205853</v>
      </c>
      <c r="CL59" s="464">
        <v>97.947522152188284</v>
      </c>
      <c r="CM59" s="464" t="s">
        <v>35</v>
      </c>
      <c r="CN59" s="464">
        <v>105.62059648508853</v>
      </c>
      <c r="CO59" s="8"/>
      <c r="CP59" s="8"/>
      <c r="CQ59" s="8"/>
      <c r="CR59" s="8"/>
      <c r="CS59" s="8"/>
      <c r="CT59" s="8"/>
      <c r="CU59" s="8"/>
      <c r="CV59" s="8"/>
      <c r="CW59" s="8"/>
      <c r="CX59" s="8"/>
      <c r="CY59" s="8"/>
      <c r="CZ59" s="8"/>
    </row>
    <row r="60" s="336" customFormat="true" ht="15" customHeight="true" x14ac:dyDescent="0.2">
      <c r="A60" s="881"/>
      <c r="B60" s="407" t="s">
        <v>569</v>
      </c>
      <c r="C60" s="433">
        <v>0.60143328901893911</v>
      </c>
      <c r="D60" s="431">
        <v>0.87253446531362566</v>
      </c>
      <c r="E60" s="431">
        <v>0.91990661562507425</v>
      </c>
      <c r="F60" s="431">
        <v>1.9595524338404307</v>
      </c>
      <c r="G60" s="435">
        <v>11.597684633623837</v>
      </c>
      <c r="H60" s="432">
        <v>4.2165554395017271</v>
      </c>
      <c r="I60" s="431">
        <v>13.253694190856264</v>
      </c>
      <c r="J60" s="431">
        <v>18.381461278720614</v>
      </c>
      <c r="K60" s="431">
        <v>21.782934083086626</v>
      </c>
      <c r="L60" s="434">
        <v>11.582263734203361</v>
      </c>
      <c r="M60" s="433">
        <v>0.24444360653959127</v>
      </c>
      <c r="N60" s="431">
        <v>0.98054198122451264</v>
      </c>
      <c r="O60" s="431">
        <v>0.68530479727873939</v>
      </c>
      <c r="P60" s="431">
        <v>0.99538401376894259</v>
      </c>
      <c r="Q60" s="435">
        <v>0.54208954114611196</v>
      </c>
      <c r="R60" s="433">
        <v>3.2145867743451642</v>
      </c>
      <c r="S60" s="431">
        <v>1.4812909468489814</v>
      </c>
      <c r="T60" s="431">
        <v>3.2102656825907432</v>
      </c>
      <c r="U60" s="431">
        <v>5.170637896269489</v>
      </c>
      <c r="V60" s="431">
        <v>5.6855304735862498E-2</v>
      </c>
      <c r="W60" s="431">
        <v>0.20819226372161556</v>
      </c>
      <c r="X60" s="431">
        <v>0.70386227903321075</v>
      </c>
      <c r="Y60" s="434">
        <v>1.1834408772267668</v>
      </c>
      <c r="Z60" s="434">
        <v>0.96997023328085008</v>
      </c>
      <c r="AA60" s="434">
        <v>4.9140571447715907E-2</v>
      </c>
      <c r="AB60" s="434">
        <v>3.1824091177014111</v>
      </c>
      <c r="AC60" s="434">
        <v>3.0502833528487905</v>
      </c>
      <c r="AD60" s="434">
        <v>0.41729794390474018</v>
      </c>
      <c r="AE60" s="434">
        <v>0.84966679826890013</v>
      </c>
      <c r="AF60" s="434">
        <v>1.4938228245022291</v>
      </c>
      <c r="AG60" s="434">
        <v>3.4133413512925537</v>
      </c>
      <c r="AH60" s="434">
        <v>20.425855617652051</v>
      </c>
      <c r="AI60" s="434">
        <v>2.4922443444218381</v>
      </c>
      <c r="AJ60" s="434">
        <v>1.4906721080767584</v>
      </c>
      <c r="AK60" s="434">
        <v>0.66360982452030792</v>
      </c>
      <c r="AL60" s="434">
        <v>2.9076619616605144</v>
      </c>
      <c r="AM60" s="434" t="s">
        <v>35</v>
      </c>
      <c r="AN60" s="434">
        <v>0.98928182519258057</v>
      </c>
      <c r="AO60" s="11"/>
      <c r="AP60" s="11"/>
      <c r="AQ60" s="11"/>
      <c r="AR60" s="11"/>
      <c r="AS60" s="11"/>
      <c r="AT60" s="11"/>
      <c r="AU60" s="11"/>
      <c r="AV60" s="11"/>
      <c r="AW60" s="11"/>
      <c r="AX60" s="11"/>
      <c r="AY60" s="11"/>
      <c r="AZ60" s="373"/>
      <c r="BA60" s="903"/>
      <c r="BB60" s="647" t="s">
        <v>569</v>
      </c>
      <c r="BC60" s="478">
        <v>136.27942338689564</v>
      </c>
      <c r="BD60" s="463">
        <v>197.67120626429337</v>
      </c>
      <c r="BE60" s="463">
        <v>208.41583287301535</v>
      </c>
      <c r="BF60" s="463">
        <v>443.992324183378</v>
      </c>
      <c r="BG60" s="482">
        <v>2628.3756080790736</v>
      </c>
      <c r="BH60" s="478">
        <v>181.79726713839901</v>
      </c>
      <c r="BI60" s="463">
        <v>570.56001651121937</v>
      </c>
      <c r="BJ60" s="463">
        <v>792.18606406532933</v>
      </c>
      <c r="BK60" s="463">
        <v>938.50696459608162</v>
      </c>
      <c r="BL60" s="482">
        <v>499.06449491682332</v>
      </c>
      <c r="BM60" s="478">
        <v>44.856906368401681</v>
      </c>
      <c r="BN60" s="463">
        <v>179.85145579295309</v>
      </c>
      <c r="BO60" s="463">
        <v>125.77905217336908</v>
      </c>
      <c r="BP60" s="463">
        <v>182.65294591725583</v>
      </c>
      <c r="BQ60" s="482">
        <v>99.479227306828278</v>
      </c>
      <c r="BR60" s="478">
        <v>55.241904696896853</v>
      </c>
      <c r="BS60" s="463">
        <v>65.999542452454406</v>
      </c>
      <c r="BT60" s="463">
        <v>14.561671493565019</v>
      </c>
      <c r="BU60" s="463">
        <v>246.65903131469429</v>
      </c>
      <c r="BV60" s="463">
        <v>0.11623589120421768</v>
      </c>
      <c r="BW60" s="463">
        <v>0.73664971233005594</v>
      </c>
      <c r="BX60" s="463">
        <v>37.490612023065474</v>
      </c>
      <c r="BY60" s="464">
        <v>76.610430120154021</v>
      </c>
      <c r="BZ60" s="464">
        <v>45.934117222610595</v>
      </c>
      <c r="CA60" s="464">
        <v>2.8666709859714401</v>
      </c>
      <c r="CB60" s="464">
        <v>229.99618393573346</v>
      </c>
      <c r="CC60" s="464">
        <v>279.93190468258888</v>
      </c>
      <c r="CD60" s="464">
        <v>24.434320101775302</v>
      </c>
      <c r="CE60" s="464">
        <v>75.66820772282567</v>
      </c>
      <c r="CF60" s="464">
        <v>107.72250030513977</v>
      </c>
      <c r="CG60" s="464">
        <v>191.07003488213593</v>
      </c>
      <c r="CH60" s="464">
        <v>1629.8858850776433</v>
      </c>
      <c r="CI60" s="464">
        <v>162.78428173992083</v>
      </c>
      <c r="CJ60" s="464">
        <v>53.904313463566545</v>
      </c>
      <c r="CK60" s="464">
        <v>23.930301817361343</v>
      </c>
      <c r="CL60" s="464">
        <v>239.5273450467532</v>
      </c>
      <c r="CM60" s="464" t="s">
        <v>35</v>
      </c>
      <c r="CN60" s="464">
        <v>49.662250098269638</v>
      </c>
      <c r="CO60" s="8"/>
      <c r="CP60" s="8"/>
      <c r="CQ60" s="8"/>
      <c r="CR60" s="8"/>
      <c r="CS60" s="8"/>
      <c r="CT60" s="8"/>
      <c r="CU60" s="8"/>
      <c r="CV60" s="8"/>
      <c r="CW60" s="8"/>
      <c r="CX60" s="8"/>
      <c r="CY60" s="8"/>
      <c r="CZ60" s="8"/>
    </row>
    <row r="61" s="336" customFormat="true" ht="15" customHeight="true" x14ac:dyDescent="0.2">
      <c r="A61" s="881"/>
      <c r="B61" s="407" t="s">
        <v>570</v>
      </c>
      <c r="C61" s="433">
        <v>8.5790916902516727</v>
      </c>
      <c r="D61" s="431">
        <v>8.5349018068784748</v>
      </c>
      <c r="E61" s="431">
        <v>8.8214393337597059</v>
      </c>
      <c r="F61" s="431">
        <v>11.35104940155458</v>
      </c>
      <c r="G61" s="435">
        <v>11.945871358494863</v>
      </c>
      <c r="H61" s="432">
        <v>19.121672401536916</v>
      </c>
      <c r="I61" s="431">
        <v>20.933343139188057</v>
      </c>
      <c r="J61" s="431">
        <v>16.79860769146017</v>
      </c>
      <c r="K61" s="431">
        <v>12.836463793681249</v>
      </c>
      <c r="L61" s="434">
        <v>4.2326055228697586</v>
      </c>
      <c r="M61" s="433">
        <v>8.4569769752059951</v>
      </c>
      <c r="N61" s="431">
        <v>8.0378821732089047</v>
      </c>
      <c r="O61" s="431">
        <v>7.6711519844112468</v>
      </c>
      <c r="P61" s="431">
        <v>8.4141271296964053</v>
      </c>
      <c r="Q61" s="435">
        <v>10.855791336278198</v>
      </c>
      <c r="R61" s="433">
        <v>9.7907902042571529</v>
      </c>
      <c r="S61" s="431">
        <v>7.4339419870451078</v>
      </c>
      <c r="T61" s="431">
        <v>5.8555211880314442</v>
      </c>
      <c r="U61" s="431">
        <v>10.345941072866284</v>
      </c>
      <c r="V61" s="431">
        <v>7.5437996066123754</v>
      </c>
      <c r="W61" s="431">
        <v>10.444122749427375</v>
      </c>
      <c r="X61" s="431">
        <v>15.383232436962881</v>
      </c>
      <c r="Y61" s="434">
        <v>9.1184995267248112</v>
      </c>
      <c r="Z61" s="434">
        <v>7.2864667414105817</v>
      </c>
      <c r="AA61" s="434">
        <v>6.2312154072377908</v>
      </c>
      <c r="AB61" s="434">
        <v>10.778645900251009</v>
      </c>
      <c r="AC61" s="434">
        <v>11.583162259967384</v>
      </c>
      <c r="AD61" s="434">
        <v>33.083915200462009</v>
      </c>
      <c r="AE61" s="434">
        <v>3.3791866117488691</v>
      </c>
      <c r="AF61" s="434">
        <v>5.6754392092029509</v>
      </c>
      <c r="AG61" s="434">
        <v>23.29432068409513</v>
      </c>
      <c r="AH61" s="434">
        <v>5.7717530589178327</v>
      </c>
      <c r="AI61" s="434">
        <v>5.8698958293822292</v>
      </c>
      <c r="AJ61" s="434">
        <v>16.877572130661829</v>
      </c>
      <c r="AK61" s="434">
        <v>8.212612093539251</v>
      </c>
      <c r="AL61" s="434">
        <v>4.6162912860642713</v>
      </c>
      <c r="AM61" s="434" t="s">
        <v>35</v>
      </c>
      <c r="AN61" s="434">
        <v>0.81820349905805911</v>
      </c>
      <c r="AO61" s="11"/>
      <c r="AP61" s="11"/>
      <c r="AQ61" s="11"/>
      <c r="AR61" s="11"/>
      <c r="AS61" s="11"/>
      <c r="AT61" s="11"/>
      <c r="AU61" s="11"/>
      <c r="AV61" s="11"/>
      <c r="AW61" s="11"/>
      <c r="AX61" s="11"/>
      <c r="AY61" s="11"/>
      <c r="AZ61" s="373"/>
      <c r="BA61" s="903"/>
      <c r="BB61" s="647" t="s">
        <v>570</v>
      </c>
      <c r="BC61" s="478">
        <v>1943.9457211255046</v>
      </c>
      <c r="BD61" s="463">
        <v>1933.5675581669416</v>
      </c>
      <c r="BE61" s="463">
        <v>1998.6024610063619</v>
      </c>
      <c r="BF61" s="463">
        <v>2571.9030114643806</v>
      </c>
      <c r="BG61" s="482">
        <v>2707.2849355542066</v>
      </c>
      <c r="BH61" s="478">
        <v>824.43307946306788</v>
      </c>
      <c r="BI61" s="463">
        <v>901.1622295744645</v>
      </c>
      <c r="BJ61" s="463">
        <v>723.96980343891562</v>
      </c>
      <c r="BK61" s="463">
        <v>553.05270746374231</v>
      </c>
      <c r="BL61" s="482">
        <v>182.37739926567491</v>
      </c>
      <c r="BM61" s="478">
        <v>1551.9073282659253</v>
      </c>
      <c r="BN61" s="463">
        <v>1474.3120009390452</v>
      </c>
      <c r="BO61" s="463">
        <v>1407.9431947776905</v>
      </c>
      <c r="BP61" s="463">
        <v>1543.9921540854718</v>
      </c>
      <c r="BQ61" s="482">
        <v>1992.1537900434025</v>
      </c>
      <c r="BR61" s="478">
        <v>168.2523874257719</v>
      </c>
      <c r="BS61" s="463">
        <v>331.22241839576134</v>
      </c>
      <c r="BT61" s="463">
        <v>26.560473304786438</v>
      </c>
      <c r="BU61" s="463">
        <v>493.54061418867974</v>
      </c>
      <c r="BV61" s="463">
        <v>15.422664154458765</v>
      </c>
      <c r="BW61" s="463">
        <v>36.954591306010542</v>
      </c>
      <c r="BX61" s="463">
        <v>819.37449432149401</v>
      </c>
      <c r="BY61" s="464">
        <v>590.2890327988481</v>
      </c>
      <c r="BZ61" s="464">
        <v>345.0594729144612</v>
      </c>
      <c r="CA61" s="464">
        <v>363.50502016998962</v>
      </c>
      <c r="CB61" s="464">
        <v>778.98451561841784</v>
      </c>
      <c r="CC61" s="464">
        <v>1063.0149066813233</v>
      </c>
      <c r="CD61" s="464">
        <v>1937.1841774821064</v>
      </c>
      <c r="CE61" s="464">
        <v>300.9379617903848</v>
      </c>
      <c r="CF61" s="464">
        <v>409.26707767294181</v>
      </c>
      <c r="CG61" s="464">
        <v>1303.9559210743114</v>
      </c>
      <c r="CH61" s="464">
        <v>460.55837361124236</v>
      </c>
      <c r="CI61" s="464">
        <v>383.40011829610967</v>
      </c>
      <c r="CJ61" s="464">
        <v>610.31123726392514</v>
      </c>
      <c r="CK61" s="464">
        <v>296.15337031721691</v>
      </c>
      <c r="CL61" s="464">
        <v>380.28079271015912</v>
      </c>
      <c r="CM61" s="464" t="s">
        <v>35</v>
      </c>
      <c r="CN61" s="464">
        <v>41.074065819000154</v>
      </c>
      <c r="CO61" s="8"/>
      <c r="CP61" s="8"/>
      <c r="CQ61" s="8"/>
      <c r="CR61" s="8"/>
      <c r="CS61" s="8"/>
      <c r="CT61" s="8"/>
      <c r="CU61" s="8"/>
      <c r="CV61" s="8"/>
      <c r="CW61" s="8"/>
      <c r="CX61" s="8"/>
      <c r="CY61" s="8"/>
      <c r="CZ61" s="8"/>
    </row>
    <row r="62" s="336" customFormat="true" ht="15" customHeight="true" x14ac:dyDescent="0.2">
      <c r="A62" s="881"/>
      <c r="B62" s="407" t="s">
        <v>571</v>
      </c>
      <c r="C62" s="433">
        <v>36.712245898409257</v>
      </c>
      <c r="D62" s="431">
        <v>37.932347707003174</v>
      </c>
      <c r="E62" s="431">
        <v>39.056447399455955</v>
      </c>
      <c r="F62" s="431">
        <v>36.084111348552682</v>
      </c>
      <c r="G62" s="435">
        <v>29.749567044897425</v>
      </c>
      <c r="H62" s="432">
        <v>44.599212176413722</v>
      </c>
      <c r="I62" s="431">
        <v>37.308542393290516</v>
      </c>
      <c r="J62" s="431">
        <v>35.724076795547795</v>
      </c>
      <c r="K62" s="431">
        <v>26.322057518895154</v>
      </c>
      <c r="L62" s="434">
        <v>18.10453062319899</v>
      </c>
      <c r="M62" s="433">
        <v>35.229950830378911</v>
      </c>
      <c r="N62" s="431">
        <v>38.223396618013204</v>
      </c>
      <c r="O62" s="431">
        <v>39.004772151466526</v>
      </c>
      <c r="P62" s="431">
        <v>36.289917460827695</v>
      </c>
      <c r="Q62" s="435">
        <v>34.887419429310953</v>
      </c>
      <c r="R62" s="433">
        <v>67.648125438141989</v>
      </c>
      <c r="S62" s="431">
        <v>39.424397616528246</v>
      </c>
      <c r="T62" s="431">
        <v>5.5632678420858621</v>
      </c>
      <c r="U62" s="431">
        <v>72.444059135179714</v>
      </c>
      <c r="V62" s="431">
        <v>2.7606907026746716</v>
      </c>
      <c r="W62" s="431">
        <v>1.3148469262071145</v>
      </c>
      <c r="X62" s="431">
        <v>25.774160917354045</v>
      </c>
      <c r="Y62" s="434">
        <v>66.100947785115821</v>
      </c>
      <c r="Z62" s="434">
        <v>59.297484275878141</v>
      </c>
      <c r="AA62" s="434">
        <v>84.638772285363544</v>
      </c>
      <c r="AB62" s="434">
        <v>15.51945325772566</v>
      </c>
      <c r="AC62" s="434">
        <v>32.790712659566019</v>
      </c>
      <c r="AD62" s="434">
        <v>14.119520403327018</v>
      </c>
      <c r="AE62" s="434">
        <v>54.489009338581283</v>
      </c>
      <c r="AF62" s="434">
        <v>21.788714253908505</v>
      </c>
      <c r="AG62" s="434">
        <v>22.60341834897779</v>
      </c>
      <c r="AH62" s="434">
        <v>34.544307699413977</v>
      </c>
      <c r="AI62" s="434">
        <v>2.7930074917137397</v>
      </c>
      <c r="AJ62" s="434">
        <v>32.341028965706627</v>
      </c>
      <c r="AK62" s="434">
        <v>44.788139219605675</v>
      </c>
      <c r="AL62" s="434">
        <v>27.238160539235757</v>
      </c>
      <c r="AM62" s="434" t="s">
        <v>35</v>
      </c>
      <c r="AN62" s="434">
        <v>5.1166538229357652</v>
      </c>
      <c r="AO62" s="11"/>
      <c r="AP62" s="11"/>
      <c r="AQ62" s="11"/>
      <c r="AR62" s="11"/>
      <c r="AS62" s="11"/>
      <c r="AT62" s="11"/>
      <c r="AU62" s="11"/>
      <c r="AV62" s="11"/>
      <c r="AW62" s="11"/>
      <c r="AX62" s="11"/>
      <c r="AY62" s="11"/>
      <c r="AZ62" s="373"/>
      <c r="BA62" s="903"/>
      <c r="BB62" s="647" t="s">
        <v>571</v>
      </c>
      <c r="BC62" s="478">
        <v>8318.6677452361455</v>
      </c>
      <c r="BD62" s="463">
        <v>8593.5091687006043</v>
      </c>
      <c r="BE62" s="463">
        <v>8848.7047223675308</v>
      </c>
      <c r="BF62" s="463">
        <v>8175.8814855169794</v>
      </c>
      <c r="BG62" s="482">
        <v>6742.1247293641127</v>
      </c>
      <c r="BH62" s="478">
        <v>1922.900103302271</v>
      </c>
      <c r="BI62" s="463">
        <v>1606.1003262479924</v>
      </c>
      <c r="BJ62" s="463">
        <v>1539.6009794822098</v>
      </c>
      <c r="BK62" s="463">
        <v>1134.072857667175</v>
      </c>
      <c r="BL62" s="482">
        <v>780.10038784481389</v>
      </c>
      <c r="BM62" s="478">
        <v>6464.9128203144373</v>
      </c>
      <c r="BN62" s="463">
        <v>7010.9527778873007</v>
      </c>
      <c r="BO62" s="463">
        <v>7158.8339829674824</v>
      </c>
      <c r="BP62" s="463">
        <v>6659.1991026820897</v>
      </c>
      <c r="BQ62" s="482">
        <v>6402.2145127895783</v>
      </c>
      <c r="BR62" s="478">
        <v>1162.5168523064124</v>
      </c>
      <c r="BS62" s="463">
        <v>1756.5706518962295</v>
      </c>
      <c r="BT62" s="463">
        <v>25.234820652536065</v>
      </c>
      <c r="BU62" s="463">
        <v>3455.856281036421</v>
      </c>
      <c r="BV62" s="463">
        <v>5.6440000744940244</v>
      </c>
      <c r="BW62" s="463">
        <v>4.6523419873260456</v>
      </c>
      <c r="BX62" s="463">
        <v>1372.8382610584317</v>
      </c>
      <c r="BY62" s="464">
        <v>4279.0663552491214</v>
      </c>
      <c r="BZ62" s="464">
        <v>2808.1043111200702</v>
      </c>
      <c r="CA62" s="464">
        <v>4937.4988049711219</v>
      </c>
      <c r="CB62" s="464">
        <v>1121.6078429991439</v>
      </c>
      <c r="CC62" s="464">
        <v>3009.2832661329571</v>
      </c>
      <c r="CD62" s="464">
        <v>826.74953533247185</v>
      </c>
      <c r="CE62" s="464">
        <v>4852.5912577060517</v>
      </c>
      <c r="CF62" s="464">
        <v>1571.2270152568951</v>
      </c>
      <c r="CG62" s="464">
        <v>1265.2809924091694</v>
      </c>
      <c r="CH62" s="464">
        <v>2756.4710425347585</v>
      </c>
      <c r="CI62" s="464">
        <v>182.42903006298627</v>
      </c>
      <c r="CJ62" s="464">
        <v>1169.4865380898154</v>
      </c>
      <c r="CK62" s="464">
        <v>1615.096175132596</v>
      </c>
      <c r="CL62" s="464">
        <v>2243.8248888445328</v>
      </c>
      <c r="CM62" s="464" t="s">
        <v>35</v>
      </c>
      <c r="CN62" s="464">
        <v>256.85758633181968</v>
      </c>
      <c r="CO62" s="8"/>
      <c r="CP62" s="8"/>
      <c r="CQ62" s="8"/>
      <c r="CR62" s="8"/>
      <c r="CS62" s="8"/>
      <c r="CT62" s="8"/>
      <c r="CU62" s="8"/>
      <c r="CV62" s="8"/>
      <c r="CW62" s="8"/>
      <c r="CX62" s="8"/>
      <c r="CY62" s="8"/>
      <c r="CZ62" s="8"/>
    </row>
    <row r="63" s="336" customFormat="true" ht="15" customHeight="true" x14ac:dyDescent="0.2">
      <c r="A63" s="881"/>
      <c r="B63" s="407" t="s">
        <v>572</v>
      </c>
      <c r="C63" s="433">
        <v>4.4796933778517056</v>
      </c>
      <c r="D63" s="431">
        <v>5.6964094705652686</v>
      </c>
      <c r="E63" s="431">
        <v>5.8776834241074667</v>
      </c>
      <c r="F63" s="431">
        <v>6.7487662899630294</v>
      </c>
      <c r="G63" s="435">
        <v>4.4937402231250934</v>
      </c>
      <c r="H63" s="432">
        <v>5.9413034277420325</v>
      </c>
      <c r="I63" s="431">
        <v>4.4958965168191556</v>
      </c>
      <c r="J63" s="431">
        <v>2.059740613113509</v>
      </c>
      <c r="K63" s="431">
        <v>0.21744485438600952</v>
      </c>
      <c r="L63" s="434">
        <v>0.34991734175872907</v>
      </c>
      <c r="M63" s="433">
        <v>4.3031026979714238</v>
      </c>
      <c r="N63" s="431">
        <v>5.6384329951352408</v>
      </c>
      <c r="O63" s="431">
        <v>5.7930334769225889</v>
      </c>
      <c r="P63" s="431">
        <v>6.038750202670145</v>
      </c>
      <c r="Q63" s="435">
        <v>8.8640643949787243</v>
      </c>
      <c r="R63" s="433">
        <v>0.91166520411765983</v>
      </c>
      <c r="S63" s="431">
        <v>0.34608828822557053</v>
      </c>
      <c r="T63" s="431">
        <v>29.577620212060335</v>
      </c>
      <c r="U63" s="431">
        <v>0.62937558580142183</v>
      </c>
      <c r="V63" s="431">
        <v>11.972648851068461</v>
      </c>
      <c r="W63" s="431">
        <v>8.6056532425961993</v>
      </c>
      <c r="X63" s="431">
        <v>2.5901861375283652</v>
      </c>
      <c r="Y63" s="434">
        <v>0.28389432423467592</v>
      </c>
      <c r="Z63" s="434">
        <v>1.5923288014315435</v>
      </c>
      <c r="AA63" s="434">
        <v>1.205637562634434</v>
      </c>
      <c r="AB63" s="434">
        <v>9.6633158391111689</v>
      </c>
      <c r="AC63" s="434">
        <v>6.3751819917113188</v>
      </c>
      <c r="AD63" s="434">
        <v>3.0422281586407607</v>
      </c>
      <c r="AE63" s="434">
        <v>7.3585856726319188</v>
      </c>
      <c r="AF63" s="434">
        <v>14.583530636598475</v>
      </c>
      <c r="AG63" s="434">
        <v>3.0841333770861237</v>
      </c>
      <c r="AH63" s="434">
        <v>0.37560753931232932</v>
      </c>
      <c r="AI63" s="434">
        <v>12.486066639508014</v>
      </c>
      <c r="AJ63" s="434">
        <v>6.4823130735282843</v>
      </c>
      <c r="AK63" s="434">
        <v>3.1336367095388207</v>
      </c>
      <c r="AL63" s="434">
        <v>6.4525650993874084</v>
      </c>
      <c r="AM63" s="434" t="s">
        <v>35</v>
      </c>
      <c r="AN63" s="434">
        <v>11.29111663500511</v>
      </c>
      <c r="AO63" s="11"/>
      <c r="AP63" s="11"/>
      <c r="AQ63" s="11"/>
      <c r="AR63" s="11"/>
      <c r="AS63" s="11"/>
      <c r="AT63" s="11"/>
      <c r="AU63" s="11"/>
      <c r="AV63" s="11"/>
      <c r="AW63" s="11"/>
      <c r="AX63" s="11"/>
      <c r="AY63" s="11"/>
      <c r="AZ63" s="373"/>
      <c r="BA63" s="903"/>
      <c r="BB63" s="647" t="s">
        <v>572</v>
      </c>
      <c r="BC63" s="478">
        <v>1015.0585969053351</v>
      </c>
      <c r="BD63" s="463">
        <v>1290.5119238095012</v>
      </c>
      <c r="BE63" s="463">
        <v>1331.6593938906378</v>
      </c>
      <c r="BF63" s="463">
        <v>1529.1249056186878</v>
      </c>
      <c r="BG63" s="482">
        <v>1018.4133785861744</v>
      </c>
      <c r="BH63" s="478">
        <v>256.15997273147241</v>
      </c>
      <c r="BI63" s="463">
        <v>193.54443779446717</v>
      </c>
      <c r="BJ63" s="463">
        <v>88.768666677596613</v>
      </c>
      <c r="BK63" s="463">
        <v>9.3685042372369729</v>
      </c>
      <c r="BL63" s="482">
        <v>15.077477549726067</v>
      </c>
      <c r="BM63" s="478">
        <v>789.64583099152446</v>
      </c>
      <c r="BN63" s="463">
        <v>1034.2039422929124</v>
      </c>
      <c r="BO63" s="463">
        <v>1063.2382303892637</v>
      </c>
      <c r="BP63" s="463">
        <v>1108.1105371581393</v>
      </c>
      <c r="BQ63" s="482">
        <v>1626.6505989879977</v>
      </c>
      <c r="BR63" s="478">
        <v>15.666748436617929</v>
      </c>
      <c r="BS63" s="463">
        <v>15.420109546763834</v>
      </c>
      <c r="BT63" s="463">
        <v>134.16322250994162</v>
      </c>
      <c r="BU63" s="463">
        <v>30.023601621552412</v>
      </c>
      <c r="BV63" s="463">
        <v>24.477074140124806</v>
      </c>
      <c r="BW63" s="463">
        <v>30.449507931991999</v>
      </c>
      <c r="BX63" s="463">
        <v>137.96401148670813</v>
      </c>
      <c r="BY63" s="464">
        <v>18.377991420454766</v>
      </c>
      <c r="BZ63" s="464">
        <v>75.406662299829136</v>
      </c>
      <c r="CA63" s="464">
        <v>70.332235026585195</v>
      </c>
      <c r="CB63" s="464">
        <v>698.37839352552612</v>
      </c>
      <c r="CC63" s="464">
        <v>585.06592050576546</v>
      </c>
      <c r="CD63" s="464">
        <v>178.13357994361883</v>
      </c>
      <c r="CE63" s="464">
        <v>655.32864218933844</v>
      </c>
      <c r="CF63" s="464">
        <v>1051.6470612734636</v>
      </c>
      <c r="CG63" s="464">
        <v>172.64182257009145</v>
      </c>
      <c r="CH63" s="464">
        <v>29.971690690149096</v>
      </c>
      <c r="CI63" s="464">
        <v>815.54418779937703</v>
      </c>
      <c r="CJ63" s="464">
        <v>234.40744211365589</v>
      </c>
      <c r="CK63" s="464">
        <v>113.00144975917584</v>
      </c>
      <c r="CL63" s="464">
        <v>531.54933667562921</v>
      </c>
      <c r="CM63" s="464" t="s">
        <v>35</v>
      </c>
      <c r="CN63" s="464">
        <v>566.81750734397497</v>
      </c>
      <c r="CO63" s="8"/>
      <c r="CP63" s="8"/>
      <c r="CQ63" s="8"/>
      <c r="CR63" s="8"/>
      <c r="CS63" s="8"/>
      <c r="CT63" s="8"/>
      <c r="CU63" s="8"/>
      <c r="CV63" s="8"/>
      <c r="CW63" s="8"/>
      <c r="CX63" s="8"/>
      <c r="CY63" s="8"/>
      <c r="CZ63" s="8"/>
    </row>
    <row r="64" s="336" customFormat="true" ht="15" customHeight="true" x14ac:dyDescent="0.2">
      <c r="A64" s="881"/>
      <c r="B64" s="407" t="s">
        <v>573</v>
      </c>
      <c r="C64" s="433">
        <v>24.58860311368619</v>
      </c>
      <c r="D64" s="431">
        <v>26.640214488793411</v>
      </c>
      <c r="E64" s="431">
        <v>29.432324836411698</v>
      </c>
      <c r="F64" s="431">
        <v>34.048120385884637</v>
      </c>
      <c r="G64" s="435">
        <v>14.029911817380661</v>
      </c>
      <c r="H64" s="432">
        <v>16.826833812698222</v>
      </c>
      <c r="I64" s="431">
        <v>10.562384173893022</v>
      </c>
      <c r="J64" s="431">
        <v>3.2183540929912677</v>
      </c>
      <c r="K64" s="431">
        <v>2.3922976753941962</v>
      </c>
      <c r="L64" s="434">
        <v>9.5853470985127767E-2</v>
      </c>
      <c r="M64" s="433">
        <v>24.732527531063031</v>
      </c>
      <c r="N64" s="431">
        <v>26.256985214957872</v>
      </c>
      <c r="O64" s="431">
        <v>28.961643178499148</v>
      </c>
      <c r="P64" s="431">
        <v>35.608581429872778</v>
      </c>
      <c r="Q64" s="435">
        <v>35.63174226008951</v>
      </c>
      <c r="R64" s="433">
        <v>2.6846426319183663</v>
      </c>
      <c r="S64" s="431">
        <v>6.602906838360517</v>
      </c>
      <c r="T64" s="431">
        <v>40.21094883248869</v>
      </c>
      <c r="U64" s="431">
        <v>2.8868765698723884</v>
      </c>
      <c r="V64" s="431">
        <v>48.577091750767998</v>
      </c>
      <c r="W64" s="431">
        <v>49.221900909804276</v>
      </c>
      <c r="X64" s="431">
        <v>24.811986669327013</v>
      </c>
      <c r="Y64" s="434">
        <v>2.402910429049006</v>
      </c>
      <c r="Z64" s="434">
        <v>19.871873144236215</v>
      </c>
      <c r="AA64" s="434">
        <v>1.6377991520549622</v>
      </c>
      <c r="AB64" s="434">
        <v>47.414369708417922</v>
      </c>
      <c r="AC64" s="434">
        <v>34.373217011784909</v>
      </c>
      <c r="AD64" s="434">
        <v>48.518554500518533</v>
      </c>
      <c r="AE64" s="434">
        <v>27.335956129837481</v>
      </c>
      <c r="AF64" s="434">
        <v>38.325754513628233</v>
      </c>
      <c r="AG64" s="434">
        <v>41.715554101847047</v>
      </c>
      <c r="AH64" s="434">
        <v>0</v>
      </c>
      <c r="AI64" s="434">
        <v>12.461513038360437</v>
      </c>
      <c r="AJ64" s="434">
        <v>17.039551994655397</v>
      </c>
      <c r="AK64" s="434">
        <v>9.2153490692579147</v>
      </c>
      <c r="AL64" s="434">
        <v>54.728636472354438</v>
      </c>
      <c r="AM64" s="434" t="s">
        <v>35</v>
      </c>
      <c r="AN64" s="434">
        <v>49.70665589531513</v>
      </c>
      <c r="AO64" s="11"/>
      <c r="AP64" s="11"/>
      <c r="AQ64" s="11"/>
      <c r="AR64" s="11"/>
      <c r="AS64" s="11"/>
      <c r="AT64" s="11"/>
      <c r="AU64" s="11"/>
      <c r="AV64" s="11"/>
      <c r="AW64" s="11"/>
      <c r="AX64" s="11"/>
      <c r="AY64" s="11"/>
      <c r="AZ64" s="373"/>
      <c r="BA64" s="903"/>
      <c r="BB64" s="647" t="s">
        <v>573</v>
      </c>
      <c r="BC64" s="478">
        <v>5571.5583347380361</v>
      </c>
      <c r="BD64" s="463">
        <v>6035.2955011885706</v>
      </c>
      <c r="BE64" s="463">
        <v>6668.2447870012675</v>
      </c>
      <c r="BF64" s="463">
        <v>7714.5698390816233</v>
      </c>
      <c r="BG64" s="482">
        <v>3179.5896482125122</v>
      </c>
      <c r="BH64" s="478">
        <v>725.49085281374516</v>
      </c>
      <c r="BI64" s="463">
        <v>454.70145922122725</v>
      </c>
      <c r="BJ64" s="463">
        <v>138.70144614926653</v>
      </c>
      <c r="BK64" s="463">
        <v>103.07096469101226</v>
      </c>
      <c r="BL64" s="482">
        <v>4.130199862566629</v>
      </c>
      <c r="BM64" s="478">
        <v>4538.5710324770689</v>
      </c>
      <c r="BN64" s="463">
        <v>4816.0681603319854</v>
      </c>
      <c r="BO64" s="463">
        <v>5315.5443283629766</v>
      </c>
      <c r="BP64" s="463">
        <v>6534.1739551088694</v>
      </c>
      <c r="BQ64" s="482">
        <v>6538.805711203283</v>
      </c>
      <c r="BR64" s="478">
        <v>46.134941386944369</v>
      </c>
      <c r="BS64" s="463">
        <v>294.19529709203402</v>
      </c>
      <c r="BT64" s="463">
        <v>182.39569096060353</v>
      </c>
      <c r="BU64" s="463">
        <v>137.71495752266037</v>
      </c>
      <c r="BV64" s="463">
        <v>99.311780633162286</v>
      </c>
      <c r="BW64" s="463">
        <v>174.16256731820729</v>
      </c>
      <c r="BX64" s="463">
        <v>1321.5888867050944</v>
      </c>
      <c r="BY64" s="464">
        <v>155.55318820914266</v>
      </c>
      <c r="BZ64" s="464">
        <v>941.05666248409284</v>
      </c>
      <c r="CA64" s="464">
        <v>95.542871637949105</v>
      </c>
      <c r="CB64" s="464">
        <v>3426.6883022666502</v>
      </c>
      <c r="CC64" s="464">
        <v>3154.5135304201722</v>
      </c>
      <c r="CD64" s="464">
        <v>2840.938731803883</v>
      </c>
      <c r="CE64" s="464">
        <v>2434.4399604043028</v>
      </c>
      <c r="CF64" s="464">
        <v>2763.74549549726</v>
      </c>
      <c r="CG64" s="464">
        <v>2335.1290003120444</v>
      </c>
      <c r="CH64" s="464">
        <v>0</v>
      </c>
      <c r="CI64" s="464">
        <v>813.94043641124267</v>
      </c>
      <c r="CJ64" s="464">
        <v>616.16860409609876</v>
      </c>
      <c r="CK64" s="464">
        <v>332.31286884441425</v>
      </c>
      <c r="CL64" s="464">
        <v>4508.4350124268376</v>
      </c>
      <c r="CM64" s="464" t="s">
        <v>35</v>
      </c>
      <c r="CN64" s="464">
        <v>2495.289323789229</v>
      </c>
      <c r="CO64" s="8"/>
      <c r="CP64" s="8"/>
      <c r="CQ64" s="8"/>
      <c r="CR64" s="8"/>
      <c r="CS64" s="8"/>
      <c r="CT64" s="8"/>
      <c r="CU64" s="8"/>
      <c r="CV64" s="8"/>
      <c r="CW64" s="8"/>
      <c r="CX64" s="8"/>
      <c r="CY64" s="8"/>
      <c r="CZ64" s="8"/>
    </row>
    <row r="65" s="336" customFormat="true" ht="15" customHeight="true" x14ac:dyDescent="0.2">
      <c r="A65" s="881"/>
      <c r="B65" s="407" t="s">
        <v>574</v>
      </c>
      <c r="C65" s="433">
        <v>0.51827203463341187</v>
      </c>
      <c r="D65" s="431">
        <v>0.35942632336529989</v>
      </c>
      <c r="E65" s="431">
        <v>0.54004354839700608</v>
      </c>
      <c r="F65" s="431">
        <v>0.34123006125691896</v>
      </c>
      <c r="G65" s="435">
        <v>0.45624945887660906</v>
      </c>
      <c r="H65" s="432">
        <v>3.3459043900539991E-2</v>
      </c>
      <c r="I65" s="431">
        <v>0.29796136926944566</v>
      </c>
      <c r="J65" s="431">
        <v>0.44022039926783113</v>
      </c>
      <c r="K65" s="431">
        <v>0.36781049922930154</v>
      </c>
      <c r="L65" s="434">
        <v>5.3326733606872699E-2</v>
      </c>
      <c r="M65" s="433">
        <v>0.57638090868681091</v>
      </c>
      <c r="N65" s="431">
        <v>0.36765467234626226</v>
      </c>
      <c r="O65" s="431">
        <v>0.69273832558141801</v>
      </c>
      <c r="P65" s="431">
        <v>0.2441162912123282</v>
      </c>
      <c r="Q65" s="435">
        <v>0.57436129940445024</v>
      </c>
      <c r="R65" s="433">
        <v>0</v>
      </c>
      <c r="S65" s="431">
        <v>5.6959988492560489E-2</v>
      </c>
      <c r="T65" s="431">
        <v>0.36394192530444736</v>
      </c>
      <c r="U65" s="431">
        <v>0.24431428240540304</v>
      </c>
      <c r="V65" s="431">
        <v>1.9378532731796012</v>
      </c>
      <c r="W65" s="431">
        <v>0.36322381685265831</v>
      </c>
      <c r="X65" s="431">
        <v>0.28631536803317675</v>
      </c>
      <c r="Y65" s="434">
        <v>0</v>
      </c>
      <c r="Z65" s="434">
        <v>0.33305325600179986</v>
      </c>
      <c r="AA65" s="434">
        <v>0</v>
      </c>
      <c r="AB65" s="434">
        <v>0.5756959702609773</v>
      </c>
      <c r="AC65" s="434">
        <v>0.65128298260782713</v>
      </c>
      <c r="AD65" s="434">
        <v>0.1759454150501403</v>
      </c>
      <c r="AE65" s="434">
        <v>0.30121220585275954</v>
      </c>
      <c r="AF65" s="434">
        <v>1.084786964617849</v>
      </c>
      <c r="AG65" s="434">
        <v>7.0862835573302543E-2</v>
      </c>
      <c r="AH65" s="434">
        <v>2.8795940390992158E-2</v>
      </c>
      <c r="AI65" s="434">
        <v>0.23993216291195774</v>
      </c>
      <c r="AJ65" s="434">
        <v>0.3175456478430505</v>
      </c>
      <c r="AK65" s="434">
        <v>0.97560470596574511</v>
      </c>
      <c r="AL65" s="434">
        <v>0.52498843287547547</v>
      </c>
      <c r="AM65" s="434" t="s">
        <v>35</v>
      </c>
      <c r="AN65" s="434">
        <v>2.415164434947938</v>
      </c>
      <c r="AO65" s="11"/>
      <c r="AP65" s="11"/>
      <c r="AQ65" s="11"/>
      <c r="AR65" s="11"/>
      <c r="AS65" s="11"/>
      <c r="AT65" s="11"/>
      <c r="AU65" s="11"/>
      <c r="AV65" s="11"/>
      <c r="AW65" s="11"/>
      <c r="AX65" s="11"/>
      <c r="AY65" s="11"/>
      <c r="AZ65" s="373"/>
      <c r="BA65" s="903"/>
      <c r="BB65" s="647" t="s">
        <v>574</v>
      </c>
      <c r="BC65" s="478">
        <v>117.43582426673831</v>
      </c>
      <c r="BD65" s="463">
        <v>81.427425193136727</v>
      </c>
      <c r="BE65" s="463">
        <v>122.35331719011573</v>
      </c>
      <c r="BF65" s="463">
        <v>77.315373328271477</v>
      </c>
      <c r="BG65" s="482">
        <v>103.39951350581367</v>
      </c>
      <c r="BH65" s="478">
        <v>1.4425904816042672</v>
      </c>
      <c r="BI65" s="463">
        <v>12.826977997377288</v>
      </c>
      <c r="BJ65" s="463">
        <v>18.972183991757358</v>
      </c>
      <c r="BK65" s="463">
        <v>15.84693383644246</v>
      </c>
      <c r="BL65" s="482">
        <v>2.297778740306712</v>
      </c>
      <c r="BM65" s="478">
        <v>105.76944441093823</v>
      </c>
      <c r="BN65" s="463">
        <v>67.435387078461389</v>
      </c>
      <c r="BO65" s="463">
        <v>127.14338253837968</v>
      </c>
      <c r="BP65" s="463">
        <v>44.795334383054247</v>
      </c>
      <c r="BQ65" s="482">
        <v>105.40144002575425</v>
      </c>
      <c r="BR65" s="478">
        <v>0</v>
      </c>
      <c r="BS65" s="463">
        <v>2.5378762940548278</v>
      </c>
      <c r="BT65" s="463">
        <v>1.650829957083821</v>
      </c>
      <c r="BU65" s="463">
        <v>11.654717550022102</v>
      </c>
      <c r="BV65" s="463">
        <v>3.9617781186381014</v>
      </c>
      <c r="BW65" s="463">
        <v>1.2852001098067476</v>
      </c>
      <c r="BX65" s="463">
        <v>15.250339020748342</v>
      </c>
      <c r="BY65" s="464">
        <v>0</v>
      </c>
      <c r="BZ65" s="464">
        <v>15.772141017990602</v>
      </c>
      <c r="CA65" s="464">
        <v>0</v>
      </c>
      <c r="CB65" s="464">
        <v>41.606176757952404</v>
      </c>
      <c r="CC65" s="464">
        <v>59.769819626263498</v>
      </c>
      <c r="CD65" s="464">
        <v>10.30224724221558</v>
      </c>
      <c r="CE65" s="464">
        <v>26.824853939866351</v>
      </c>
      <c r="CF65" s="464">
        <v>78.22612040085582</v>
      </c>
      <c r="CG65" s="464">
        <v>3.966718552690542</v>
      </c>
      <c r="CH65" s="464">
        <v>2.297778740306712</v>
      </c>
      <c r="CI65" s="464">
        <v>15.671490996999081</v>
      </c>
      <c r="CJ65" s="464">
        <v>11.482793598658859</v>
      </c>
      <c r="CK65" s="464">
        <v>35.181087147217028</v>
      </c>
      <c r="CL65" s="464">
        <v>43.247491340123034</v>
      </c>
      <c r="CM65" s="464" t="s">
        <v>35</v>
      </c>
      <c r="CN65" s="464">
        <v>121.24199307258243</v>
      </c>
      <c r="CO65" s="8"/>
      <c r="CP65" s="8"/>
      <c r="CQ65" s="8"/>
      <c r="CR65" s="8"/>
      <c r="CS65" s="8"/>
      <c r="CT65" s="8"/>
      <c r="CU65" s="8"/>
      <c r="CV65" s="8"/>
      <c r="CW65" s="8"/>
      <c r="CX65" s="8"/>
      <c r="CY65" s="8"/>
      <c r="CZ65" s="8"/>
    </row>
    <row r="66" s="336" customFormat="true" ht="15" customHeight="true" x14ac:dyDescent="0.2">
      <c r="A66" s="881"/>
      <c r="B66" s="407" t="s">
        <v>575</v>
      </c>
      <c r="C66" s="433">
        <v>3.9222994828174254</v>
      </c>
      <c r="D66" s="431">
        <v>2.3485360155939583</v>
      </c>
      <c r="E66" s="431">
        <v>2.8069613035214491</v>
      </c>
      <c r="F66" s="431">
        <v>1.9138260432071321</v>
      </c>
      <c r="G66" s="435">
        <v>0.99221800117309555</v>
      </c>
      <c r="H66" s="432">
        <v>0.61609794303737098</v>
      </c>
      <c r="I66" s="431">
        <v>0.28961253313404045</v>
      </c>
      <c r="J66" s="431">
        <v>0.44613166424836165</v>
      </c>
      <c r="K66" s="431">
        <v>0.118933301587318</v>
      </c>
      <c r="L66" s="434">
        <v>0.47963547590512479</v>
      </c>
      <c r="M66" s="433">
        <v>4.430069963170725</v>
      </c>
      <c r="N66" s="431">
        <v>2.5616601441903435</v>
      </c>
      <c r="O66" s="431">
        <v>2.1409760559256226</v>
      </c>
      <c r="P66" s="431">
        <v>2.3941731108312112</v>
      </c>
      <c r="Q66" s="435">
        <v>2.81252534105945</v>
      </c>
      <c r="R66" s="433">
        <v>0</v>
      </c>
      <c r="S66" s="431">
        <v>1.1963970824026742</v>
      </c>
      <c r="T66" s="431">
        <v>0.75208502239262232</v>
      </c>
      <c r="U66" s="431">
        <v>0.48797905460263336</v>
      </c>
      <c r="V66" s="431">
        <v>14.259479257503976</v>
      </c>
      <c r="W66" s="431">
        <v>5.9637725173355189</v>
      </c>
      <c r="X66" s="431">
        <v>1.072940824350133</v>
      </c>
      <c r="Y66" s="434">
        <v>0.11096352275450765</v>
      </c>
      <c r="Z66" s="434">
        <v>1.497063708370304</v>
      </c>
      <c r="AA66" s="434">
        <v>1.6061370175125014</v>
      </c>
      <c r="AB66" s="434">
        <v>3.8417950070116316</v>
      </c>
      <c r="AC66" s="434">
        <v>2.9416995589296233</v>
      </c>
      <c r="AD66" s="434">
        <v>0.15832115066772512</v>
      </c>
      <c r="AE66" s="434">
        <v>1.5921568533167545</v>
      </c>
      <c r="AF66" s="434">
        <v>5.6705590198527247</v>
      </c>
      <c r="AG66" s="434">
        <v>1.4194357988304307</v>
      </c>
      <c r="AH66" s="434">
        <v>0.25899869801493164</v>
      </c>
      <c r="AI66" s="434">
        <v>3.9032936868166486</v>
      </c>
      <c r="AJ66" s="434">
        <v>2.1111144598340998</v>
      </c>
      <c r="AK66" s="434">
        <v>3.6147795618138496</v>
      </c>
      <c r="AL66" s="434">
        <v>0.64551626567295661</v>
      </c>
      <c r="AM66" s="434" t="s">
        <v>35</v>
      </c>
      <c r="AN66" s="434">
        <v>12.620528095387826</v>
      </c>
      <c r="AO66" s="11"/>
      <c r="AP66" s="11"/>
      <c r="AQ66" s="11"/>
      <c r="AR66" s="11"/>
      <c r="AS66" s="11"/>
      <c r="AT66" s="11"/>
      <c r="AU66" s="11"/>
      <c r="AV66" s="11"/>
      <c r="AW66" s="11"/>
      <c r="AX66" s="11"/>
      <c r="AY66" s="11"/>
      <c r="AZ66" s="373"/>
      <c r="BA66" s="903"/>
      <c r="BB66" s="647" t="s">
        <v>575</v>
      </c>
      <c r="BC66" s="478">
        <v>888.75810772131274</v>
      </c>
      <c r="BD66" s="463">
        <v>532.05685919894108</v>
      </c>
      <c r="BE66" s="463">
        <v>635.95061496348876</v>
      </c>
      <c r="BF66" s="463">
        <v>433.63171014560709</v>
      </c>
      <c r="BG66" s="482">
        <v>224.86571023146206</v>
      </c>
      <c r="BH66" s="478">
        <v>26.563132855907327</v>
      </c>
      <c r="BI66" s="463">
        <v>12.467567857481905</v>
      </c>
      <c r="BJ66" s="463">
        <v>19.226941851732001</v>
      </c>
      <c r="BK66" s="463">
        <v>5.1241826025985802</v>
      </c>
      <c r="BL66" s="482">
        <v>20.666861161165343</v>
      </c>
      <c r="BM66" s="478">
        <v>812.945105648457</v>
      </c>
      <c r="BN66" s="463">
        <v>469.86086776628247</v>
      </c>
      <c r="BO66" s="463">
        <v>392.94915212839578</v>
      </c>
      <c r="BP66" s="463">
        <v>439.33071626636746</v>
      </c>
      <c r="BQ66" s="482">
        <v>516.128474122424</v>
      </c>
      <c r="BR66" s="478">
        <v>0</v>
      </c>
      <c r="BS66" s="463">
        <v>53.305976248620169</v>
      </c>
      <c r="BT66" s="463">
        <v>3.4114357234363553</v>
      </c>
      <c r="BU66" s="463">
        <v>23.278451000598277</v>
      </c>
      <c r="BV66" s="463">
        <v>29.152306672248937</v>
      </c>
      <c r="BW66" s="463">
        <v>21.101702968038662</v>
      </c>
      <c r="BX66" s="463">
        <v>57.149259688514874</v>
      </c>
      <c r="BY66" s="464">
        <v>7.1832597381553871</v>
      </c>
      <c r="BZ66" s="464">
        <v>70.895268236635388</v>
      </c>
      <c r="CA66" s="464">
        <v>93.695825098342453</v>
      </c>
      <c r="CB66" s="464">
        <v>277.65072258033069</v>
      </c>
      <c r="CC66" s="464">
        <v>269.96690644035476</v>
      </c>
      <c r="CD66" s="464">
        <v>9.2702821348663935</v>
      </c>
      <c r="CE66" s="464">
        <v>141.79164791368589</v>
      </c>
      <c r="CF66" s="464">
        <v>408.91515762583441</v>
      </c>
      <c r="CG66" s="464">
        <v>79.456350737608261</v>
      </c>
      <c r="CH66" s="464">
        <v>20.666861161165343</v>
      </c>
      <c r="CI66" s="464">
        <v>254.94886191659407</v>
      </c>
      <c r="CJ66" s="464">
        <v>76.340179026483497</v>
      </c>
      <c r="CK66" s="464">
        <v>130.35184640306275</v>
      </c>
      <c r="CL66" s="464">
        <v>53.176331822574667</v>
      </c>
      <c r="CM66" s="464" t="s">
        <v>35</v>
      </c>
      <c r="CN66" s="464">
        <v>633.55436912366042</v>
      </c>
      <c r="CO66" s="8"/>
      <c r="CP66" s="8"/>
      <c r="CQ66" s="8"/>
      <c r="CR66" s="8"/>
      <c r="CS66" s="8"/>
      <c r="CT66" s="8"/>
      <c r="CU66" s="8"/>
      <c r="CV66" s="8"/>
      <c r="CW66" s="8"/>
      <c r="CX66" s="8"/>
      <c r="CY66" s="8"/>
      <c r="CZ66" s="8"/>
    </row>
    <row r="67" s="336" customFormat="true" ht="15" customHeight="true" x14ac:dyDescent="0.2">
      <c r="A67" s="881"/>
      <c r="B67" s="407" t="s">
        <v>576</v>
      </c>
      <c r="C67" s="433">
        <v>2.4143127096891486</v>
      </c>
      <c r="D67" s="431">
        <v>1.3873626764963243</v>
      </c>
      <c r="E67" s="431">
        <v>1.1306892120860044</v>
      </c>
      <c r="F67" s="431">
        <v>0.70745993586826783</v>
      </c>
      <c r="G67" s="435">
        <v>0.1846713435966755</v>
      </c>
      <c r="H67" s="432">
        <v>0.20135193838573157</v>
      </c>
      <c r="I67" s="431">
        <v>0</v>
      </c>
      <c r="J67" s="431">
        <v>0</v>
      </c>
      <c r="K67" s="431">
        <v>0</v>
      </c>
      <c r="L67" s="434">
        <v>0</v>
      </c>
      <c r="M67" s="433">
        <v>2.8288206193627046</v>
      </c>
      <c r="N67" s="431">
        <v>1.4643482955045122</v>
      </c>
      <c r="O67" s="431">
        <v>1.1669011423105942</v>
      </c>
      <c r="P67" s="431">
        <v>0.90950240581433006</v>
      </c>
      <c r="Q67" s="435">
        <v>0.77511707431200239</v>
      </c>
      <c r="R67" s="433">
        <v>0.4534903650027346</v>
      </c>
      <c r="S67" s="431">
        <v>1.0348224394248926</v>
      </c>
      <c r="T67" s="431">
        <v>0</v>
      </c>
      <c r="U67" s="431">
        <v>0.25265505942226396</v>
      </c>
      <c r="V67" s="431">
        <v>1.4100681625116691</v>
      </c>
      <c r="W67" s="431">
        <v>12.020381638772401</v>
      </c>
      <c r="X67" s="431">
        <v>3.1169196233630445</v>
      </c>
      <c r="Y67" s="434">
        <v>2.7144217074492714</v>
      </c>
      <c r="Z67" s="434">
        <v>0</v>
      </c>
      <c r="AA67" s="434">
        <v>0.15139032595503954</v>
      </c>
      <c r="AB67" s="434">
        <v>0.26512889044556526</v>
      </c>
      <c r="AC67" s="434">
        <v>0.43817011023932934</v>
      </c>
      <c r="AD67" s="434">
        <v>0</v>
      </c>
      <c r="AE67" s="434">
        <v>5.5375685255700642E-2</v>
      </c>
      <c r="AF67" s="434">
        <v>0.95724870107456606</v>
      </c>
      <c r="AG67" s="434">
        <v>0.49292458614725931</v>
      </c>
      <c r="AH67" s="434">
        <v>0</v>
      </c>
      <c r="AI67" s="434">
        <v>5.0814735280965611</v>
      </c>
      <c r="AJ67" s="434">
        <v>4.1036191404298448</v>
      </c>
      <c r="AK67" s="434">
        <v>0</v>
      </c>
      <c r="AL67" s="434">
        <v>0.19797449491502453</v>
      </c>
      <c r="AM67" s="434" t="s">
        <v>35</v>
      </c>
      <c r="AN67" s="434">
        <v>3.9883651099020847</v>
      </c>
      <c r="AO67" s="11"/>
      <c r="AP67" s="11"/>
      <c r="AQ67" s="11"/>
      <c r="AR67" s="11"/>
      <c r="AS67" s="11"/>
      <c r="AT67" s="11"/>
      <c r="AU67" s="11"/>
      <c r="AV67" s="11"/>
      <c r="AW67" s="11"/>
      <c r="AX67" s="11"/>
      <c r="AY67" s="11"/>
      <c r="AZ67" s="373"/>
      <c r="BA67" s="903"/>
      <c r="BB67" s="647" t="s">
        <v>576</v>
      </c>
      <c r="BC67" s="478">
        <v>547.06174393637502</v>
      </c>
      <c r="BD67" s="463">
        <v>314.30466610910668</v>
      </c>
      <c r="BE67" s="463">
        <v>256.17114808693066</v>
      </c>
      <c r="BF67" s="463">
        <v>160.29516524708313</v>
      </c>
      <c r="BG67" s="482">
        <v>41.851944621210734</v>
      </c>
      <c r="BH67" s="478">
        <v>8.6813117144431438</v>
      </c>
      <c r="BI67" s="463">
        <v>0</v>
      </c>
      <c r="BJ67" s="463">
        <v>0</v>
      </c>
      <c r="BK67" s="463">
        <v>0</v>
      </c>
      <c r="BL67" s="482">
        <v>0</v>
      </c>
      <c r="BM67" s="478">
        <v>519.10599525213934</v>
      </c>
      <c r="BN67" s="463">
        <v>268.59142981876448</v>
      </c>
      <c r="BO67" s="463">
        <v>214.16998719790161</v>
      </c>
      <c r="BP67" s="463">
        <v>166.89367263575616</v>
      </c>
      <c r="BQ67" s="482">
        <v>142.24227138170167</v>
      </c>
      <c r="BR67" s="478">
        <v>7.7931234348294263</v>
      </c>
      <c r="BS67" s="463">
        <v>46.106949932327261</v>
      </c>
      <c r="BT67" s="463">
        <v>0</v>
      </c>
      <c r="BU67" s="463">
        <v>12.052604236474291</v>
      </c>
      <c r="BV67" s="463">
        <v>2.8827658261561355</v>
      </c>
      <c r="BW67" s="463">
        <v>42.531891041539332</v>
      </c>
      <c r="BX67" s="463">
        <v>166.02001241931819</v>
      </c>
      <c r="BY67" s="464">
        <v>175.7189721403584</v>
      </c>
      <c r="BZ67" s="464">
        <v>0</v>
      </c>
      <c r="CA67" s="464">
        <v>8.8315264187316025</v>
      </c>
      <c r="CB67" s="464">
        <v>19.161154583933182</v>
      </c>
      <c r="CC67" s="464">
        <v>40.211934219068546</v>
      </c>
      <c r="CD67" s="464">
        <v>0</v>
      </c>
      <c r="CE67" s="464">
        <v>4.9315553617714443</v>
      </c>
      <c r="CF67" s="464">
        <v>69.02908551284203</v>
      </c>
      <c r="CG67" s="464">
        <v>27.592645497865099</v>
      </c>
      <c r="CH67" s="464">
        <v>0</v>
      </c>
      <c r="CI67" s="464">
        <v>331.9032583233784</v>
      </c>
      <c r="CJ67" s="464">
        <v>148.39130032842311</v>
      </c>
      <c r="CK67" s="464">
        <v>0</v>
      </c>
      <c r="CL67" s="464">
        <v>16.308740761215194</v>
      </c>
      <c r="CM67" s="464" t="s">
        <v>35</v>
      </c>
      <c r="CN67" s="464">
        <v>200.21714796247477</v>
      </c>
      <c r="CO67" s="8"/>
      <c r="CP67" s="8"/>
      <c r="CQ67" s="8"/>
      <c r="CR67" s="8"/>
      <c r="CS67" s="8"/>
      <c r="CT67" s="8"/>
      <c r="CU67" s="8"/>
      <c r="CV67" s="8"/>
      <c r="CW67" s="8"/>
      <c r="CX67" s="8"/>
      <c r="CY67" s="8"/>
      <c r="CZ67" s="8"/>
    </row>
    <row r="68" s="336" customFormat="true" ht="15" customHeight="true" x14ac:dyDescent="0.2">
      <c r="A68" s="881"/>
      <c r="B68" s="407" t="s">
        <v>577</v>
      </c>
      <c r="C68" s="433">
        <v>0.13061638830619135</v>
      </c>
      <c r="D68" s="431">
        <v>2.2017516402123888E-3</v>
      </c>
      <c r="E68" s="431">
        <v>7.4273732795386901E-3</v>
      </c>
      <c r="F68" s="431">
        <v>4.0026525025164511E-4</v>
      </c>
      <c r="G68" s="435">
        <v>0.10493759413063551</v>
      </c>
      <c r="H68" s="432">
        <v>5.9525588535667105E-2</v>
      </c>
      <c r="I68" s="431">
        <v>6.6945275772005527E-2</v>
      </c>
      <c r="J68" s="431">
        <v>0</v>
      </c>
      <c r="K68" s="431">
        <v>6.314265394090092E-2</v>
      </c>
      <c r="L68" s="434">
        <v>9.4473592844896061E-3</v>
      </c>
      <c r="M68" s="433">
        <v>0.15646786979128174</v>
      </c>
      <c r="N68" s="431">
        <v>2.7194519222436377E-3</v>
      </c>
      <c r="O68" s="431">
        <v>0</v>
      </c>
      <c r="P68" s="431">
        <v>4.9423152210574463E-4</v>
      </c>
      <c r="Q68" s="435">
        <v>9.6846985138317465E-2</v>
      </c>
      <c r="R68" s="433">
        <v>0</v>
      </c>
      <c r="S68" s="431">
        <v>0</v>
      </c>
      <c r="T68" s="431">
        <v>0</v>
      </c>
      <c r="U68" s="431">
        <v>0</v>
      </c>
      <c r="V68" s="431">
        <v>1.0111137836159303</v>
      </c>
      <c r="W68" s="431">
        <v>0.24974952501122494</v>
      </c>
      <c r="X68" s="431">
        <v>3.1592746168930555E-2</v>
      </c>
      <c r="Y68" s="434">
        <v>0.38731672069343792</v>
      </c>
      <c r="Z68" s="434">
        <v>0</v>
      </c>
      <c r="AA68" s="434">
        <v>0</v>
      </c>
      <c r="AB68" s="434">
        <v>0</v>
      </c>
      <c r="AC68" s="434">
        <v>0</v>
      </c>
      <c r="AD68" s="434">
        <v>0</v>
      </c>
      <c r="AE68" s="434">
        <v>0</v>
      </c>
      <c r="AF68" s="434">
        <v>0</v>
      </c>
      <c r="AG68" s="434">
        <v>0</v>
      </c>
      <c r="AH68" s="434">
        <v>0</v>
      </c>
      <c r="AI68" s="434">
        <v>0</v>
      </c>
      <c r="AJ68" s="434">
        <v>0</v>
      </c>
      <c r="AK68" s="434">
        <v>0</v>
      </c>
      <c r="AL68" s="434">
        <v>0</v>
      </c>
      <c r="AM68" s="434" t="s">
        <v>35</v>
      </c>
      <c r="AN68" s="434">
        <v>0.51681036572173178</v>
      </c>
      <c r="AO68" s="11"/>
      <c r="AP68" s="11"/>
      <c r="AQ68" s="11"/>
      <c r="AR68" s="11"/>
      <c r="AS68" s="11"/>
      <c r="AT68" s="11"/>
      <c r="AU68" s="11"/>
      <c r="AV68" s="11"/>
      <c r="AW68" s="11"/>
      <c r="AX68" s="11"/>
      <c r="AY68" s="11"/>
      <c r="AZ68" s="373"/>
      <c r="BA68" s="903"/>
      <c r="BB68" s="647" t="s">
        <v>577</v>
      </c>
      <c r="BC68" s="478">
        <v>29.596509551845045</v>
      </c>
      <c r="BD68" s="463">
        <v>0.49880310740359346</v>
      </c>
      <c r="BE68" s="463">
        <v>1.6827601430629839</v>
      </c>
      <c r="BF68" s="463">
        <v>9.0691474073380629E-2</v>
      </c>
      <c r="BG68" s="482">
        <v>23.78193764502133</v>
      </c>
      <c r="BH68" s="478">
        <v>2.5664525169549028</v>
      </c>
      <c r="BI68" s="463">
        <v>2.8819359417674861</v>
      </c>
      <c r="BJ68" s="463">
        <v>0</v>
      </c>
      <c r="BK68" s="463">
        <v>2.7204700827069965</v>
      </c>
      <c r="BL68" s="482">
        <v>0.40707427302732357</v>
      </c>
      <c r="BM68" s="478">
        <v>28.712817177953127</v>
      </c>
      <c r="BN68" s="463">
        <v>0.49880310740359346</v>
      </c>
      <c r="BO68" s="463">
        <v>0</v>
      </c>
      <c r="BP68" s="463">
        <v>9.0691474073380629E-2</v>
      </c>
      <c r="BQ68" s="482">
        <v>17.77245734751952</v>
      </c>
      <c r="BR68" s="478">
        <v>0</v>
      </c>
      <c r="BS68" s="463">
        <v>0</v>
      </c>
      <c r="BT68" s="463">
        <v>0</v>
      </c>
      <c r="BU68" s="463">
        <v>0</v>
      </c>
      <c r="BV68" s="463">
        <v>2.0671371351094607</v>
      </c>
      <c r="BW68" s="463">
        <v>0.88369237389191913</v>
      </c>
      <c r="BX68" s="463">
        <v>1.6827601430629839</v>
      </c>
      <c r="BY68" s="464">
        <v>25.073073894984358</v>
      </c>
      <c r="BZ68" s="464">
        <v>0</v>
      </c>
      <c r="CA68" s="464">
        <v>0</v>
      </c>
      <c r="CB68" s="464">
        <v>0</v>
      </c>
      <c r="CC68" s="464">
        <v>0</v>
      </c>
      <c r="CD68" s="464">
        <v>0</v>
      </c>
      <c r="CE68" s="464">
        <v>0</v>
      </c>
      <c r="CF68" s="464">
        <v>0</v>
      </c>
      <c r="CG68" s="464">
        <v>0</v>
      </c>
      <c r="CH68" s="464">
        <v>0</v>
      </c>
      <c r="CI68" s="464">
        <v>0</v>
      </c>
      <c r="CJ68" s="464">
        <v>0</v>
      </c>
      <c r="CK68" s="464">
        <v>0</v>
      </c>
      <c r="CL68" s="464">
        <v>0</v>
      </c>
      <c r="CM68" s="464" t="s">
        <v>35</v>
      </c>
      <c r="CN68" s="464">
        <v>25.944038374357607</v>
      </c>
      <c r="CO68" s="8"/>
      <c r="CP68" s="8"/>
      <c r="CQ68" s="8"/>
      <c r="CR68" s="8"/>
      <c r="CS68" s="8"/>
      <c r="CT68" s="8"/>
      <c r="CU68" s="8"/>
      <c r="CV68" s="8"/>
      <c r="CW68" s="8"/>
      <c r="CX68" s="8"/>
      <c r="CY68" s="8"/>
      <c r="CZ68" s="8"/>
    </row>
    <row r="69" s="336" customFormat="true" ht="15" customHeight="true" x14ac:dyDescent="0.2">
      <c r="A69" s="881"/>
      <c r="B69" s="407" t="s">
        <v>578</v>
      </c>
      <c r="C69" s="433">
        <v>0.38957493894619238</v>
      </c>
      <c r="D69" s="431">
        <v>9.0914633237917958E-2</v>
      </c>
      <c r="E69" s="431">
        <v>0.1424781758131099</v>
      </c>
      <c r="F69" s="431">
        <v>0.22710631805358825</v>
      </c>
      <c r="G69" s="435">
        <v>1.9017405072088953</v>
      </c>
      <c r="H69" s="432">
        <v>0.97706990543202765</v>
      </c>
      <c r="I69" s="431">
        <v>3.0709794523984022</v>
      </c>
      <c r="J69" s="431">
        <v>2.9653078207972303</v>
      </c>
      <c r="K69" s="431">
        <v>2.9054882716785668</v>
      </c>
      <c r="L69" s="434">
        <v>1.4425365303973168</v>
      </c>
      <c r="M69" s="433">
        <v>0.31337330929884127</v>
      </c>
      <c r="N69" s="431">
        <v>0.10452489826301911</v>
      </c>
      <c r="O69" s="431">
        <v>0.10787179497350324</v>
      </c>
      <c r="P69" s="431">
        <v>6.7709353092213403E-2</v>
      </c>
      <c r="Q69" s="435">
        <v>0.13750407070929246</v>
      </c>
      <c r="R69" s="433">
        <v>0.2406864624629497</v>
      </c>
      <c r="S69" s="431">
        <v>0</v>
      </c>
      <c r="T69" s="431">
        <v>0</v>
      </c>
      <c r="U69" s="431">
        <v>0</v>
      </c>
      <c r="V69" s="431">
        <v>0.49486007771990492</v>
      </c>
      <c r="W69" s="431">
        <v>0.72377520014913077</v>
      </c>
      <c r="X69" s="431">
        <v>1.3294706527194862</v>
      </c>
      <c r="Y69" s="434">
        <v>1.1342849030847484</v>
      </c>
      <c r="Z69" s="434">
        <v>0</v>
      </c>
      <c r="AA69" s="434">
        <v>0.21478906561577518</v>
      </c>
      <c r="AB69" s="434">
        <v>5.9613662871049126E-2</v>
      </c>
      <c r="AC69" s="434">
        <v>0.67770618656941928</v>
      </c>
      <c r="AD69" s="434">
        <v>0</v>
      </c>
      <c r="AE69" s="434">
        <v>0.1742774692688715</v>
      </c>
      <c r="AF69" s="434">
        <v>0.37509107715523443</v>
      </c>
      <c r="AG69" s="434">
        <v>0.36306040408481527</v>
      </c>
      <c r="AH69" s="434">
        <v>1.3867031809303199</v>
      </c>
      <c r="AI69" s="434">
        <v>1.0772429032757154</v>
      </c>
      <c r="AJ69" s="434">
        <v>0</v>
      </c>
      <c r="AK69" s="434">
        <v>2.3710408509029879</v>
      </c>
      <c r="AL69" s="434">
        <v>0.13992966754891853</v>
      </c>
      <c r="AM69" s="434" t="s">
        <v>35</v>
      </c>
      <c r="AN69" s="434">
        <v>1.0294833733582283</v>
      </c>
      <c r="AO69" s="11"/>
      <c r="AP69" s="11"/>
      <c r="AQ69" s="11"/>
      <c r="AR69" s="11"/>
      <c r="AS69" s="11"/>
      <c r="AT69" s="11"/>
      <c r="AU69" s="11"/>
      <c r="AV69" s="11"/>
      <c r="AW69" s="11"/>
      <c r="AX69" s="11"/>
      <c r="AY69" s="11"/>
      <c r="AZ69" s="373"/>
      <c r="BA69" s="903"/>
      <c r="BB69" s="647" t="s">
        <v>578</v>
      </c>
      <c r="BC69" s="478">
        <v>88.274209317835627</v>
      </c>
      <c r="BD69" s="463">
        <v>20.596556277872018</v>
      </c>
      <c r="BE69" s="463">
        <v>32.280132759062433</v>
      </c>
      <c r="BF69" s="463">
        <v>51.457394172261857</v>
      </c>
      <c r="BG69" s="482">
        <v>430.99019502153408</v>
      </c>
      <c r="BH69" s="478">
        <v>42.126480052093676</v>
      </c>
      <c r="BI69" s="463">
        <v>132.20299652566882</v>
      </c>
      <c r="BJ69" s="463">
        <v>127.795907826921</v>
      </c>
      <c r="BK69" s="463">
        <v>125.18152826068589</v>
      </c>
      <c r="BL69" s="482">
        <v>62.156999828610836</v>
      </c>
      <c r="BM69" s="478">
        <v>57.505931092117024</v>
      </c>
      <c r="BN69" s="463">
        <v>19.172004339618319</v>
      </c>
      <c r="BO69" s="463">
        <v>19.798507440607647</v>
      </c>
      <c r="BP69" s="463">
        <v>12.424664890504504</v>
      </c>
      <c r="BQ69" s="482">
        <v>25.2334672917384</v>
      </c>
      <c r="BR69" s="478">
        <v>4.1361392784053868</v>
      </c>
      <c r="BS69" s="463">
        <v>0</v>
      </c>
      <c r="BT69" s="463">
        <v>0</v>
      </c>
      <c r="BU69" s="463">
        <v>0</v>
      </c>
      <c r="BV69" s="463">
        <v>1.011699830339305</v>
      </c>
      <c r="BW69" s="463">
        <v>2.5609443091238631</v>
      </c>
      <c r="BX69" s="463">
        <v>70.813097848657563</v>
      </c>
      <c r="BY69" s="464">
        <v>73.428302145311719</v>
      </c>
      <c r="BZ69" s="464">
        <v>0</v>
      </c>
      <c r="CA69" s="464">
        <v>12.529963823472757</v>
      </c>
      <c r="CB69" s="464">
        <v>4.3083445476915081</v>
      </c>
      <c r="CC69" s="464">
        <v>62.194741168675918</v>
      </c>
      <c r="CD69" s="464">
        <v>0</v>
      </c>
      <c r="CE69" s="464">
        <v>15.520512008840278</v>
      </c>
      <c r="CF69" s="464">
        <v>27.048554895908708</v>
      </c>
      <c r="CG69" s="464">
        <v>20.323183922562919</v>
      </c>
      <c r="CH69" s="464">
        <v>110.65230185203882</v>
      </c>
      <c r="CI69" s="464">
        <v>70.361564933090349</v>
      </c>
      <c r="CJ69" s="464">
        <v>0</v>
      </c>
      <c r="CK69" s="464">
        <v>85.501632264736614</v>
      </c>
      <c r="CL69" s="464">
        <v>11.527124611874179</v>
      </c>
      <c r="CM69" s="464" t="s">
        <v>35</v>
      </c>
      <c r="CN69" s="464">
        <v>51.680380107836299</v>
      </c>
      <c r="CO69" s="8"/>
      <c r="CP69" s="8"/>
      <c r="CQ69" s="8"/>
      <c r="CR69" s="8"/>
      <c r="CS69" s="8"/>
      <c r="CT69" s="8"/>
      <c r="CU69" s="8"/>
      <c r="CV69" s="8"/>
      <c r="CW69" s="8"/>
      <c r="CX69" s="8"/>
      <c r="CY69" s="8"/>
      <c r="CZ69" s="8"/>
    </row>
    <row r="70" s="336" customFormat="true" ht="15" customHeight="true" x14ac:dyDescent="0.2">
      <c r="A70" s="881"/>
      <c r="B70" s="407" t="s">
        <v>579</v>
      </c>
      <c r="C70" s="433">
        <v>7.357080319130091E-2</v>
      </c>
      <c r="D70" s="431">
        <v>0.19420910739520125</v>
      </c>
      <c r="E70" s="431">
        <v>0.26980823150368904</v>
      </c>
      <c r="F70" s="431">
        <v>0.16338226291794464</v>
      </c>
      <c r="G70" s="435">
        <v>1.0450494131740473</v>
      </c>
      <c r="H70" s="432">
        <v>1.4105810687145119</v>
      </c>
      <c r="I70" s="431">
        <v>1.3848704287826243</v>
      </c>
      <c r="J70" s="431">
        <v>2.142344386006692</v>
      </c>
      <c r="K70" s="431">
        <v>1.3681654285258056</v>
      </c>
      <c r="L70" s="434">
        <v>0.70135083882048799</v>
      </c>
      <c r="M70" s="433">
        <v>9.0844300791253538E-2</v>
      </c>
      <c r="N70" s="431">
        <v>8.0265023267919566E-2</v>
      </c>
      <c r="O70" s="431">
        <v>0.12319496652702354</v>
      </c>
      <c r="P70" s="431">
        <v>9.4086709715683045E-2</v>
      </c>
      <c r="Q70" s="435">
        <v>0.12236479885420529</v>
      </c>
      <c r="R70" s="433">
        <v>0</v>
      </c>
      <c r="S70" s="431">
        <v>0.40793931300416525</v>
      </c>
      <c r="T70" s="431">
        <v>0</v>
      </c>
      <c r="U70" s="431">
        <v>0.54119696489771274</v>
      </c>
      <c r="V70" s="431">
        <v>0</v>
      </c>
      <c r="W70" s="431">
        <v>0</v>
      </c>
      <c r="X70" s="431">
        <v>2.2051361975003974</v>
      </c>
      <c r="Y70" s="434">
        <v>2.4889370996120357E-2</v>
      </c>
      <c r="Z70" s="434">
        <v>0.65182867691629032</v>
      </c>
      <c r="AA70" s="434">
        <v>0</v>
      </c>
      <c r="AB70" s="434">
        <v>8.7230833058312349E-2</v>
      </c>
      <c r="AC70" s="434">
        <v>0</v>
      </c>
      <c r="AD70" s="434">
        <v>0</v>
      </c>
      <c r="AE70" s="434">
        <v>0</v>
      </c>
      <c r="AF70" s="434">
        <v>0</v>
      </c>
      <c r="AG70" s="434">
        <v>0</v>
      </c>
      <c r="AH70" s="434">
        <v>0.30775607198925603</v>
      </c>
      <c r="AI70" s="434">
        <v>9.7865054496431847E-2</v>
      </c>
      <c r="AJ70" s="434">
        <v>3.8934649836770396</v>
      </c>
      <c r="AK70" s="434">
        <v>0</v>
      </c>
      <c r="AL70" s="434">
        <v>5.503197173461976E-2</v>
      </c>
      <c r="AM70" s="434" t="s">
        <v>35</v>
      </c>
      <c r="AN70" s="434">
        <v>0.38143087414605908</v>
      </c>
      <c r="AO70" s="11"/>
      <c r="AP70" s="11"/>
      <c r="AQ70" s="11"/>
      <c r="AR70" s="11"/>
      <c r="AS70" s="11"/>
      <c r="AT70" s="11"/>
      <c r="AU70" s="11"/>
      <c r="AV70" s="11"/>
      <c r="AW70" s="11"/>
      <c r="AX70" s="11"/>
      <c r="AY70" s="11"/>
      <c r="AZ70" s="373"/>
      <c r="BA70" s="903"/>
      <c r="BB70" s="647" t="s">
        <v>579</v>
      </c>
      <c r="BC70" s="478">
        <v>16.670488348551562</v>
      </c>
      <c r="BD70" s="463">
        <v>43.997744561897974</v>
      </c>
      <c r="BE70" s="463">
        <v>61.128277946590238</v>
      </c>
      <c r="BF70" s="463">
        <v>37.018897474006074</v>
      </c>
      <c r="BG70" s="482">
        <v>236.838858237323</v>
      </c>
      <c r="BH70" s="478">
        <v>60.817363141266839</v>
      </c>
      <c r="BI70" s="463">
        <v>59.617468407958292</v>
      </c>
      <c r="BJ70" s="463">
        <v>92.328642499592391</v>
      </c>
      <c r="BK70" s="463">
        <v>58.946732267258668</v>
      </c>
      <c r="BL70" s="482">
        <v>30.220284235265851</v>
      </c>
      <c r="BM70" s="478">
        <v>16.670488348551562</v>
      </c>
      <c r="BN70" s="463">
        <v>14.722247043377997</v>
      </c>
      <c r="BO70" s="463">
        <v>22.61088231664079</v>
      </c>
      <c r="BP70" s="463">
        <v>17.264909284770159</v>
      </c>
      <c r="BQ70" s="482">
        <v>22.455249023686346</v>
      </c>
      <c r="BR70" s="478">
        <v>0</v>
      </c>
      <c r="BS70" s="463">
        <v>18.175908023954452</v>
      </c>
      <c r="BT70" s="463">
        <v>0</v>
      </c>
      <c r="BU70" s="463">
        <v>25.817147089033945</v>
      </c>
      <c r="BV70" s="463">
        <v>0</v>
      </c>
      <c r="BW70" s="463">
        <v>0</v>
      </c>
      <c r="BX70" s="463">
        <v>117.45466137503374</v>
      </c>
      <c r="BY70" s="464">
        <v>1.6112215270957682</v>
      </c>
      <c r="BZ70" s="464">
        <v>30.868137832702676</v>
      </c>
      <c r="CA70" s="464">
        <v>0</v>
      </c>
      <c r="CB70" s="464">
        <v>6.3042676107708564</v>
      </c>
      <c r="CC70" s="464">
        <v>0</v>
      </c>
      <c r="CD70" s="464">
        <v>0</v>
      </c>
      <c r="CE70" s="464">
        <v>0</v>
      </c>
      <c r="CF70" s="464">
        <v>0</v>
      </c>
      <c r="CG70" s="464">
        <v>0</v>
      </c>
      <c r="CH70" s="464">
        <v>24.557467122637341</v>
      </c>
      <c r="CI70" s="464">
        <v>6.3921872826380461</v>
      </c>
      <c r="CJ70" s="464">
        <v>140.79189903829621</v>
      </c>
      <c r="CK70" s="464">
        <v>0</v>
      </c>
      <c r="CL70" s="464">
        <v>4.5334231613201768</v>
      </c>
      <c r="CM70" s="464" t="s">
        <v>35</v>
      </c>
      <c r="CN70" s="464">
        <v>19.147946504885677</v>
      </c>
      <c r="CO70" s="8"/>
      <c r="CP70" s="8"/>
      <c r="CQ70" s="8"/>
      <c r="CR70" s="8"/>
      <c r="CS70" s="8"/>
      <c r="CT70" s="8"/>
      <c r="CU70" s="8"/>
      <c r="CV70" s="8"/>
      <c r="CW70" s="8"/>
      <c r="CX70" s="8"/>
      <c r="CY70" s="8"/>
      <c r="CZ70" s="8"/>
    </row>
    <row r="71" s="336" customFormat="true" ht="15" customHeight="true" x14ac:dyDescent="0.2">
      <c r="A71" s="881"/>
      <c r="B71" s="407" t="s">
        <v>580</v>
      </c>
      <c r="C71" s="433">
        <v>17.024881064873455</v>
      </c>
      <c r="D71" s="431">
        <v>15.363651331459788</v>
      </c>
      <c r="E71" s="431">
        <v>10.128645612605771</v>
      </c>
      <c r="F71" s="431">
        <v>4.9172962645709122</v>
      </c>
      <c r="G71" s="435">
        <v>0.84209096345579437</v>
      </c>
      <c r="H71" s="432">
        <v>2.3593139612956011</v>
      </c>
      <c r="I71" s="431">
        <v>0.959159144567441</v>
      </c>
      <c r="J71" s="431">
        <v>0.13012505035486663</v>
      </c>
      <c r="K71" s="431">
        <v>0.10128712874635502</v>
      </c>
      <c r="L71" s="434">
        <v>0</v>
      </c>
      <c r="M71" s="433">
        <v>18.156495197504402</v>
      </c>
      <c r="N71" s="431">
        <v>15.758032022864471</v>
      </c>
      <c r="O71" s="431">
        <v>13.063719680030855</v>
      </c>
      <c r="P71" s="431">
        <v>8.0986022015081573</v>
      </c>
      <c r="Q71" s="435">
        <v>3.7007309508738526</v>
      </c>
      <c r="R71" s="433">
        <v>4.9471427101061494</v>
      </c>
      <c r="S71" s="431">
        <v>38.430543459915484</v>
      </c>
      <c r="T71" s="431">
        <v>0</v>
      </c>
      <c r="U71" s="431">
        <v>6.0825543755179838</v>
      </c>
      <c r="V71" s="431">
        <v>8.1371686384529074</v>
      </c>
      <c r="W71" s="431">
        <v>1.8036994966058171</v>
      </c>
      <c r="X71" s="431">
        <v>20.159792465905564</v>
      </c>
      <c r="Y71" s="434">
        <v>15.932427361569095</v>
      </c>
      <c r="Z71" s="434">
        <v>3.9895461608354839</v>
      </c>
      <c r="AA71" s="434">
        <v>3.6136561834863872</v>
      </c>
      <c r="AB71" s="434">
        <v>6.2680013410652142</v>
      </c>
      <c r="AC71" s="434">
        <v>5.6137245835420053</v>
      </c>
      <c r="AD71" s="434">
        <v>0</v>
      </c>
      <c r="AE71" s="434">
        <v>3.2468084641789727</v>
      </c>
      <c r="AF71" s="434">
        <v>5.488134027426927</v>
      </c>
      <c r="AG71" s="434">
        <v>0.3488821664881806</v>
      </c>
      <c r="AH71" s="434">
        <v>5.4688805990898384E-2</v>
      </c>
      <c r="AI71" s="434">
        <v>46.539754181605232</v>
      </c>
      <c r="AJ71" s="434">
        <v>10.62127729914855</v>
      </c>
      <c r="AK71" s="434">
        <v>25.161440594231298</v>
      </c>
      <c r="AL71" s="434">
        <v>0.29287379413511172</v>
      </c>
      <c r="AM71" s="434" t="s">
        <v>35</v>
      </c>
      <c r="AN71" s="434">
        <v>5.7831984803909169</v>
      </c>
      <c r="AO71" s="11"/>
      <c r="AP71" s="11"/>
      <c r="AQ71" s="11"/>
      <c r="AR71" s="11"/>
      <c r="AS71" s="11"/>
      <c r="AT71" s="11"/>
      <c r="AU71" s="11"/>
      <c r="AV71" s="11"/>
      <c r="AW71" s="11"/>
      <c r="AX71" s="11"/>
      <c r="AY71" s="11"/>
      <c r="AZ71" s="373"/>
      <c r="BA71" s="903"/>
      <c r="BB71" s="647" t="s">
        <v>580</v>
      </c>
      <c r="BC71" s="478">
        <v>3857.6863255042917</v>
      </c>
      <c r="BD71" s="463">
        <v>3480.6092046141293</v>
      </c>
      <c r="BE71" s="463">
        <v>2294.7656592212302</v>
      </c>
      <c r="BF71" s="463">
        <v>1114.1532931202323</v>
      </c>
      <c r="BG71" s="482">
        <v>190.84251883467832</v>
      </c>
      <c r="BH71" s="478">
        <v>101.7220896627642</v>
      </c>
      <c r="BI71" s="463">
        <v>41.290967595950718</v>
      </c>
      <c r="BJ71" s="463">
        <v>5.6080009044906234</v>
      </c>
      <c r="BK71" s="463">
        <v>4.3639059545335783</v>
      </c>
      <c r="BL71" s="482">
        <v>0</v>
      </c>
      <c r="BM71" s="478">
        <v>3331.8286233061222</v>
      </c>
      <c r="BN71" s="463">
        <v>2890.3453947019016</v>
      </c>
      <c r="BO71" s="463">
        <v>2397.680981860311</v>
      </c>
      <c r="BP71" s="463">
        <v>1486.093336295846</v>
      </c>
      <c r="BQ71" s="482">
        <v>679.12370101264628</v>
      </c>
      <c r="BR71" s="478">
        <v>85.015463976486714</v>
      </c>
      <c r="BS71" s="463">
        <v>1712.2890610713855</v>
      </c>
      <c r="BT71" s="463">
        <v>0</v>
      </c>
      <c r="BU71" s="463">
        <v>290.16090476315691</v>
      </c>
      <c r="BV71" s="463">
        <v>16.635757260711408</v>
      </c>
      <c r="BW71" s="463">
        <v>6.3820561415346679</v>
      </c>
      <c r="BX71" s="463">
        <v>1073.7938092703534</v>
      </c>
      <c r="BY71" s="464">
        <v>1031.3908675253861</v>
      </c>
      <c r="BZ71" s="464">
        <v>188.92979880112696</v>
      </c>
      <c r="CA71" s="464">
        <v>210.80673320005144</v>
      </c>
      <c r="CB71" s="464">
        <v>452.9953051386143</v>
      </c>
      <c r="CC71" s="464">
        <v>515.18512651184756</v>
      </c>
      <c r="CD71" s="464">
        <v>0</v>
      </c>
      <c r="CE71" s="464">
        <v>289.14884964820163</v>
      </c>
      <c r="CF71" s="464">
        <v>395.76013282642339</v>
      </c>
      <c r="CG71" s="464">
        <v>19.529522793086269</v>
      </c>
      <c r="CH71" s="464">
        <v>4.3639059545335783</v>
      </c>
      <c r="CI71" s="464">
        <v>3039.8064594916696</v>
      </c>
      <c r="CJ71" s="464">
        <v>384.07685889785614</v>
      </c>
      <c r="CK71" s="464">
        <v>907.34170190263148</v>
      </c>
      <c r="CL71" s="464">
        <v>24.126354186953186</v>
      </c>
      <c r="CM71" s="464" t="s">
        <v>35</v>
      </c>
      <c r="CN71" s="464">
        <v>290.31833193255818</v>
      </c>
      <c r="CO71" s="8"/>
      <c r="CP71" s="8"/>
      <c r="CQ71" s="8"/>
      <c r="CR71" s="8"/>
      <c r="CS71" s="8"/>
      <c r="CT71" s="8"/>
      <c r="CU71" s="8"/>
      <c r="CV71" s="8"/>
      <c r="CW71" s="8"/>
      <c r="CX71" s="8"/>
      <c r="CY71" s="8"/>
      <c r="CZ71" s="8"/>
    </row>
    <row r="72" s="336" customFormat="true" ht="15" customHeight="true" x14ac:dyDescent="0.2">
      <c r="A72" s="881"/>
      <c r="B72" s="407" t="s">
        <v>581</v>
      </c>
      <c r="C72" s="433">
        <v>5.4840497044204045E-2</v>
      </c>
      <c r="D72" s="431">
        <v>0</v>
      </c>
      <c r="E72" s="431">
        <v>0</v>
      </c>
      <c r="F72" s="431">
        <v>4.6760730787688394E-2</v>
      </c>
      <c r="G72" s="435">
        <v>1.4492999766609676E-2</v>
      </c>
      <c r="H72" s="432">
        <v>0.22835488119955452</v>
      </c>
      <c r="I72" s="431">
        <v>0</v>
      </c>
      <c r="J72" s="431">
        <v>0</v>
      </c>
      <c r="K72" s="431">
        <v>7.6234805335531008E-2</v>
      </c>
      <c r="L72" s="434">
        <v>0</v>
      </c>
      <c r="M72" s="433">
        <v>1.4063949153151066E-2</v>
      </c>
      <c r="N72" s="431">
        <v>0</v>
      </c>
      <c r="O72" s="431">
        <v>0</v>
      </c>
      <c r="P72" s="431">
        <v>5.7738280146594372E-2</v>
      </c>
      <c r="Q72" s="435">
        <v>0</v>
      </c>
      <c r="R72" s="433">
        <v>0</v>
      </c>
      <c r="S72" s="431">
        <v>0</v>
      </c>
      <c r="T72" s="431">
        <v>0</v>
      </c>
      <c r="U72" s="431">
        <v>0</v>
      </c>
      <c r="V72" s="431">
        <v>0</v>
      </c>
      <c r="W72" s="431">
        <v>0</v>
      </c>
      <c r="X72" s="431">
        <v>0</v>
      </c>
      <c r="Y72" s="434">
        <v>0</v>
      </c>
      <c r="Z72" s="434">
        <v>0</v>
      </c>
      <c r="AA72" s="434">
        <v>0</v>
      </c>
      <c r="AB72" s="434">
        <v>0</v>
      </c>
      <c r="AC72" s="434">
        <v>0</v>
      </c>
      <c r="AD72" s="434">
        <v>0</v>
      </c>
      <c r="AE72" s="434">
        <v>0</v>
      </c>
      <c r="AF72" s="434">
        <v>0</v>
      </c>
      <c r="AG72" s="434">
        <v>0</v>
      </c>
      <c r="AH72" s="434">
        <v>4.1162095622132987E-2</v>
      </c>
      <c r="AI72" s="434">
        <v>0.16221014574173642</v>
      </c>
      <c r="AJ72" s="434">
        <v>0</v>
      </c>
      <c r="AK72" s="434">
        <v>0.34459489408584859</v>
      </c>
      <c r="AL72" s="434">
        <v>0</v>
      </c>
      <c r="AM72" s="434" t="s">
        <v>35</v>
      </c>
      <c r="AN72" s="434">
        <v>0</v>
      </c>
      <c r="AO72" s="11"/>
      <c r="AP72" s="11"/>
      <c r="AQ72" s="11"/>
      <c r="AR72" s="11"/>
      <c r="AS72" s="11"/>
      <c r="AT72" s="11"/>
      <c r="AU72" s="11"/>
      <c r="AV72" s="11"/>
      <c r="AW72" s="11"/>
      <c r="AX72" s="11"/>
      <c r="AY72" s="11"/>
      <c r="AZ72" s="373"/>
      <c r="BA72" s="903"/>
      <c r="BB72" s="647" t="s">
        <v>581</v>
      </c>
      <c r="BC72" s="478">
        <v>12.42636789796904</v>
      </c>
      <c r="BD72" s="463">
        <v>0</v>
      </c>
      <c r="BE72" s="463">
        <v>0</v>
      </c>
      <c r="BF72" s="463">
        <v>10.594973211433668</v>
      </c>
      <c r="BG72" s="482">
        <v>3.2845389642699696</v>
      </c>
      <c r="BH72" s="478">
        <v>9.8455466637238267</v>
      </c>
      <c r="BI72" s="463">
        <v>0</v>
      </c>
      <c r="BJ72" s="463">
        <v>0</v>
      </c>
      <c r="BK72" s="463">
        <v>3.2845389642699696</v>
      </c>
      <c r="BL72" s="482">
        <v>0</v>
      </c>
      <c r="BM72" s="478">
        <v>2.5808212342452141</v>
      </c>
      <c r="BN72" s="463">
        <v>0</v>
      </c>
      <c r="BO72" s="463">
        <v>0</v>
      </c>
      <c r="BP72" s="463">
        <v>10.594973211433668</v>
      </c>
      <c r="BQ72" s="482">
        <v>0</v>
      </c>
      <c r="BR72" s="478">
        <v>0</v>
      </c>
      <c r="BS72" s="463">
        <v>0</v>
      </c>
      <c r="BT72" s="463">
        <v>0</v>
      </c>
      <c r="BU72" s="463">
        <v>0</v>
      </c>
      <c r="BV72" s="463">
        <v>0</v>
      </c>
      <c r="BW72" s="463">
        <v>0</v>
      </c>
      <c r="BX72" s="463">
        <v>0</v>
      </c>
      <c r="BY72" s="464">
        <v>0</v>
      </c>
      <c r="BZ72" s="464">
        <v>0</v>
      </c>
      <c r="CA72" s="464">
        <v>0</v>
      </c>
      <c r="CB72" s="464">
        <v>0</v>
      </c>
      <c r="CC72" s="464">
        <v>0</v>
      </c>
      <c r="CD72" s="464">
        <v>0</v>
      </c>
      <c r="CE72" s="464">
        <v>0</v>
      </c>
      <c r="CF72" s="464">
        <v>0</v>
      </c>
      <c r="CG72" s="464">
        <v>0</v>
      </c>
      <c r="CH72" s="464">
        <v>3.2845389642699696</v>
      </c>
      <c r="CI72" s="464">
        <v>10.594973211433668</v>
      </c>
      <c r="CJ72" s="464">
        <v>0</v>
      </c>
      <c r="CK72" s="464">
        <v>12.42636789796904</v>
      </c>
      <c r="CL72" s="464">
        <v>0</v>
      </c>
      <c r="CM72" s="464" t="s">
        <v>35</v>
      </c>
      <c r="CN72" s="464">
        <v>0</v>
      </c>
      <c r="CO72" s="8"/>
      <c r="CP72" s="8"/>
      <c r="CQ72" s="8"/>
      <c r="CR72" s="8"/>
      <c r="CS72" s="8"/>
      <c r="CT72" s="8"/>
      <c r="CU72" s="8"/>
      <c r="CV72" s="8"/>
      <c r="CW72" s="8"/>
      <c r="CX72" s="8"/>
      <c r="CY72" s="8"/>
      <c r="CZ72" s="8"/>
    </row>
    <row r="73" s="336" customFormat="true" ht="15" customHeight="true" x14ac:dyDescent="0.2">
      <c r="A73" s="881"/>
      <c r="B73" s="407" t="s">
        <v>582</v>
      </c>
      <c r="C73" s="433">
        <v>0.27955357806837933</v>
      </c>
      <c r="D73" s="431">
        <v>0.18616267098284373</v>
      </c>
      <c r="E73" s="431">
        <v>0.25271898591934933</v>
      </c>
      <c r="F73" s="431">
        <v>0.27474879856300238</v>
      </c>
      <c r="G73" s="435">
        <v>1.1507241283840781</v>
      </c>
      <c r="H73" s="432">
        <v>0.21530920281039684</v>
      </c>
      <c r="I73" s="431">
        <v>0.27915351004228312</v>
      </c>
      <c r="J73" s="431">
        <v>2.3892102168495879</v>
      </c>
      <c r="K73" s="431">
        <v>2.3019149955125084</v>
      </c>
      <c r="L73" s="434">
        <v>1.3382003779504972</v>
      </c>
      <c r="M73" s="433">
        <v>0.31815237296597787</v>
      </c>
      <c r="N73" s="431">
        <v>0.22713097512756034</v>
      </c>
      <c r="O73" s="431">
        <v>0.21041069104351162</v>
      </c>
      <c r="P73" s="431">
        <v>0.24511635323860589</v>
      </c>
      <c r="Q73" s="435">
        <v>0.11480994228772498</v>
      </c>
      <c r="R73" s="433">
        <v>0.99506535819322617</v>
      </c>
      <c r="S73" s="431">
        <v>0.26971613346438666</v>
      </c>
      <c r="T73" s="431">
        <v>0</v>
      </c>
      <c r="U73" s="431">
        <v>0.14632298502721766</v>
      </c>
      <c r="V73" s="431">
        <v>1.6121442638713666</v>
      </c>
      <c r="W73" s="431">
        <v>3.6044883221802206</v>
      </c>
      <c r="X73" s="431">
        <v>0.57887766036422317</v>
      </c>
      <c r="Y73" s="434">
        <v>0</v>
      </c>
      <c r="Z73" s="434">
        <v>0</v>
      </c>
      <c r="AA73" s="434">
        <v>0.11091614276696757</v>
      </c>
      <c r="AB73" s="434">
        <v>2.6576829773857374E-2</v>
      </c>
      <c r="AC73" s="434">
        <v>0.37949345058164541</v>
      </c>
      <c r="AD73" s="434">
        <v>0</v>
      </c>
      <c r="AE73" s="434">
        <v>7.493874898994223E-3</v>
      </c>
      <c r="AF73" s="434">
        <v>0.75698483583150689</v>
      </c>
      <c r="AG73" s="434">
        <v>6.9641062546176635E-2</v>
      </c>
      <c r="AH73" s="434">
        <v>2.4501491331366188</v>
      </c>
      <c r="AI73" s="434">
        <v>0.13580632363663908</v>
      </c>
      <c r="AJ73" s="434">
        <v>0</v>
      </c>
      <c r="AK73" s="434">
        <v>1.799117026318622E-2</v>
      </c>
      <c r="AL73" s="434">
        <v>0.44553462008651384</v>
      </c>
      <c r="AM73" s="434" t="s">
        <v>35</v>
      </c>
      <c r="AN73" s="434">
        <v>1.1699523246428993</v>
      </c>
      <c r="AO73" s="11"/>
      <c r="AP73" s="11"/>
      <c r="AQ73" s="11"/>
      <c r="AR73" s="11"/>
      <c r="AS73" s="11"/>
      <c r="AT73" s="11"/>
      <c r="AU73" s="11"/>
      <c r="AV73" s="11"/>
      <c r="AW73" s="11"/>
      <c r="AX73" s="11"/>
      <c r="AY73" s="11"/>
      <c r="AZ73" s="373"/>
      <c r="BA73" s="903"/>
      <c r="BB73" s="647" t="s">
        <v>582</v>
      </c>
      <c r="BC73" s="478">
        <v>63.344349440728344</v>
      </c>
      <c r="BD73" s="463">
        <v>42.174838012082851</v>
      </c>
      <c r="BE73" s="463">
        <v>57.256505213211739</v>
      </c>
      <c r="BF73" s="463">
        <v>62.252152855896327</v>
      </c>
      <c r="BG73" s="482">
        <v>260.78784914568854</v>
      </c>
      <c r="BH73" s="478">
        <v>9.2830807568613292</v>
      </c>
      <c r="BI73" s="463">
        <v>12.017316003018468</v>
      </c>
      <c r="BJ73" s="463">
        <v>102.96782226458998</v>
      </c>
      <c r="BK73" s="463">
        <v>99.176871534219188</v>
      </c>
      <c r="BL73" s="482">
        <v>57.661292390291287</v>
      </c>
      <c r="BM73" s="478">
        <v>58.382918690525152</v>
      </c>
      <c r="BN73" s="463">
        <v>41.660466675124887</v>
      </c>
      <c r="BO73" s="463">
        <v>38.618228548357976</v>
      </c>
      <c r="BP73" s="463">
        <v>44.978845744170002</v>
      </c>
      <c r="BQ73" s="482">
        <v>21.068852060449583</v>
      </c>
      <c r="BR73" s="478">
        <v>17.099960132726981</v>
      </c>
      <c r="BS73" s="463">
        <v>12.017316003018468</v>
      </c>
      <c r="BT73" s="463">
        <v>0</v>
      </c>
      <c r="BU73" s="463">
        <v>6.9801611464472488</v>
      </c>
      <c r="BV73" s="463">
        <v>3.2958934286154089</v>
      </c>
      <c r="BW73" s="463">
        <v>12.753813413458863</v>
      </c>
      <c r="BX73" s="463">
        <v>30.833415030202172</v>
      </c>
      <c r="BY73" s="464">
        <v>0</v>
      </c>
      <c r="BZ73" s="464">
        <v>0</v>
      </c>
      <c r="CA73" s="464">
        <v>6.4704190240081338</v>
      </c>
      <c r="CB73" s="464">
        <v>1.9207365247595072</v>
      </c>
      <c r="CC73" s="464">
        <v>34.827034785693925</v>
      </c>
      <c r="CD73" s="464">
        <v>0</v>
      </c>
      <c r="CE73" s="464">
        <v>0.66737700432835589</v>
      </c>
      <c r="CF73" s="464">
        <v>54.587664528434175</v>
      </c>
      <c r="CG73" s="464">
        <v>3.8983268535062225</v>
      </c>
      <c r="CH73" s="464">
        <v>195.51021818559425</v>
      </c>
      <c r="CI73" s="464">
        <v>8.8703721601013541</v>
      </c>
      <c r="CJ73" s="464">
        <v>0</v>
      </c>
      <c r="CK73" s="464">
        <v>0.64877601044679434</v>
      </c>
      <c r="CL73" s="464">
        <v>36.702246025460227</v>
      </c>
      <c r="CM73" s="464" t="s">
        <v>35</v>
      </c>
      <c r="CN73" s="464">
        <v>58.731964410805773</v>
      </c>
      <c r="CO73" s="8"/>
      <c r="CP73" s="8"/>
      <c r="CQ73" s="8"/>
      <c r="CR73" s="8"/>
      <c r="CS73" s="8"/>
      <c r="CT73" s="8"/>
      <c r="CU73" s="8"/>
      <c r="CV73" s="8"/>
      <c r="CW73" s="8"/>
      <c r="CX73" s="8"/>
      <c r="CY73" s="8"/>
      <c r="CZ73" s="8"/>
    </row>
    <row r="74" s="336" customFormat="true" ht="15" customHeight="true" x14ac:dyDescent="0.2">
      <c r="A74" s="882"/>
      <c r="B74" s="407" t="s">
        <v>583</v>
      </c>
      <c r="C74" s="433">
        <v>1.7952191866270745E-3</v>
      </c>
      <c r="D74" s="431">
        <v>0</v>
      </c>
      <c r="E74" s="431">
        <v>0</v>
      </c>
      <c r="F74" s="431">
        <v>2.8405308988429818E-2</v>
      </c>
      <c r="G74" s="435">
        <v>0</v>
      </c>
      <c r="H74" s="432">
        <v>0</v>
      </c>
      <c r="I74" s="431">
        <v>0</v>
      </c>
      <c r="J74" s="431">
        <v>0</v>
      </c>
      <c r="K74" s="431">
        <v>0</v>
      </c>
      <c r="L74" s="434">
        <v>0</v>
      </c>
      <c r="M74" s="433">
        <v>2.2167140319525945E-3</v>
      </c>
      <c r="N74" s="431">
        <v>0</v>
      </c>
      <c r="O74" s="431">
        <v>0</v>
      </c>
      <c r="P74" s="431">
        <v>3.5073739447552654E-2</v>
      </c>
      <c r="Q74" s="435">
        <v>0</v>
      </c>
      <c r="R74" s="433">
        <v>0</v>
      </c>
      <c r="S74" s="431">
        <v>0</v>
      </c>
      <c r="T74" s="431">
        <v>0</v>
      </c>
      <c r="U74" s="431">
        <v>0</v>
      </c>
      <c r="V74" s="431">
        <v>0</v>
      </c>
      <c r="W74" s="431">
        <v>0</v>
      </c>
      <c r="X74" s="431">
        <v>0</v>
      </c>
      <c r="Y74" s="434">
        <v>9.9420686248164802E-2</v>
      </c>
      <c r="Z74" s="434">
        <v>0</v>
      </c>
      <c r="AA74" s="434">
        <v>0</v>
      </c>
      <c r="AB74" s="434">
        <v>0</v>
      </c>
      <c r="AC74" s="434">
        <v>0</v>
      </c>
      <c r="AD74" s="434">
        <v>0</v>
      </c>
      <c r="AE74" s="434">
        <v>0</v>
      </c>
      <c r="AF74" s="434">
        <v>5.6409593729235428E-3</v>
      </c>
      <c r="AG74" s="434">
        <v>0</v>
      </c>
      <c r="AH74" s="434">
        <v>0</v>
      </c>
      <c r="AI74" s="434">
        <v>0</v>
      </c>
      <c r="AJ74" s="434">
        <v>0</v>
      </c>
      <c r="AK74" s="434">
        <v>0</v>
      </c>
      <c r="AL74" s="434">
        <v>0</v>
      </c>
      <c r="AM74" s="434" t="s">
        <v>35</v>
      </c>
      <c r="AN74" s="434">
        <v>0</v>
      </c>
      <c r="AO74" s="11"/>
      <c r="AP74" s="11"/>
      <c r="AQ74" s="11"/>
      <c r="AR74" s="11"/>
      <c r="AS74" s="11"/>
      <c r="AT74" s="11"/>
      <c r="AU74" s="11"/>
      <c r="AV74" s="11"/>
      <c r="AW74" s="11"/>
      <c r="AX74" s="11"/>
      <c r="AY74" s="11"/>
      <c r="AZ74" s="373"/>
      <c r="BA74" s="904"/>
      <c r="BB74" s="647" t="s">
        <v>583</v>
      </c>
      <c r="BC74" s="478">
        <v>0.40678066890129422</v>
      </c>
      <c r="BD74" s="463">
        <v>0</v>
      </c>
      <c r="BE74" s="463">
        <v>0</v>
      </c>
      <c r="BF74" s="463">
        <v>6.4360304624269862</v>
      </c>
      <c r="BG74" s="482">
        <v>0</v>
      </c>
      <c r="BH74" s="478">
        <v>0</v>
      </c>
      <c r="BI74" s="463">
        <v>0</v>
      </c>
      <c r="BJ74" s="463">
        <v>0</v>
      </c>
      <c r="BK74" s="463">
        <v>0</v>
      </c>
      <c r="BL74" s="482">
        <v>0</v>
      </c>
      <c r="BM74" s="478">
        <v>0.40678066890129422</v>
      </c>
      <c r="BN74" s="463">
        <v>0</v>
      </c>
      <c r="BO74" s="463">
        <v>0</v>
      </c>
      <c r="BP74" s="463">
        <v>6.4360304624269862</v>
      </c>
      <c r="BQ74" s="482">
        <v>0</v>
      </c>
      <c r="BR74" s="478">
        <v>0</v>
      </c>
      <c r="BS74" s="463">
        <v>0</v>
      </c>
      <c r="BT74" s="463">
        <v>0</v>
      </c>
      <c r="BU74" s="463">
        <v>0</v>
      </c>
      <c r="BV74" s="463">
        <v>0</v>
      </c>
      <c r="BW74" s="463">
        <v>0</v>
      </c>
      <c r="BX74" s="463">
        <v>0</v>
      </c>
      <c r="BY74" s="464">
        <v>6.4360304624269862</v>
      </c>
      <c r="BZ74" s="464">
        <v>0</v>
      </c>
      <c r="CA74" s="464">
        <v>0</v>
      </c>
      <c r="CB74" s="464">
        <v>0</v>
      </c>
      <c r="CC74" s="464">
        <v>0</v>
      </c>
      <c r="CD74" s="464">
        <v>0</v>
      </c>
      <c r="CE74" s="464">
        <v>0</v>
      </c>
      <c r="CF74" s="464">
        <v>0.40678066890129422</v>
      </c>
      <c r="CG74" s="464">
        <v>0</v>
      </c>
      <c r="CH74" s="464">
        <v>0</v>
      </c>
      <c r="CI74" s="464">
        <v>0</v>
      </c>
      <c r="CJ74" s="464">
        <v>0</v>
      </c>
      <c r="CK74" s="464">
        <v>0</v>
      </c>
      <c r="CL74" s="464">
        <v>0</v>
      </c>
      <c r="CM74" s="464" t="s">
        <v>35</v>
      </c>
      <c r="CN74" s="464">
        <v>0</v>
      </c>
      <c r="CO74" s="8"/>
      <c r="CP74" s="8"/>
      <c r="CQ74" s="8"/>
      <c r="CR74" s="8"/>
      <c r="CS74" s="8"/>
      <c r="CT74" s="8"/>
      <c r="CU74" s="8"/>
      <c r="CV74" s="8"/>
      <c r="CW74" s="8"/>
      <c r="CX74" s="8"/>
      <c r="CY74" s="8"/>
      <c r="CZ74" s="8"/>
    </row>
    <row r="75" s="336" customFormat="true" ht="15" customHeight="true" x14ac:dyDescent="0.2">
      <c r="A75" s="635"/>
      <c r="B75" s="407"/>
      <c r="C75" s="433"/>
      <c r="D75" s="431"/>
      <c r="E75" s="431"/>
      <c r="F75" s="431"/>
      <c r="G75" s="435"/>
      <c r="H75" s="432"/>
      <c r="I75" s="431"/>
      <c r="J75" s="431"/>
      <c r="K75" s="431"/>
      <c r="L75" s="434"/>
      <c r="M75" s="433"/>
      <c r="N75" s="431"/>
      <c r="O75" s="431"/>
      <c r="P75" s="431"/>
      <c r="Q75" s="435"/>
      <c r="R75" s="433"/>
      <c r="S75" s="431"/>
      <c r="T75" s="431"/>
      <c r="U75" s="431"/>
      <c r="V75" s="431"/>
      <c r="W75" s="431"/>
      <c r="X75" s="431"/>
      <c r="Y75" s="434"/>
      <c r="Z75" s="434"/>
      <c r="AA75" s="434"/>
      <c r="AB75" s="434"/>
      <c r="AC75" s="434"/>
      <c r="AD75" s="434"/>
      <c r="AE75" s="434"/>
      <c r="AF75" s="434"/>
      <c r="AG75" s="434"/>
      <c r="AH75" s="434"/>
      <c r="AI75" s="434"/>
      <c r="AJ75" s="434"/>
      <c r="AK75" s="434"/>
      <c r="AL75" s="434"/>
      <c r="AM75" s="434"/>
      <c r="AN75" s="434"/>
      <c r="AO75" s="11"/>
      <c r="AP75" s="11"/>
      <c r="AQ75" s="11"/>
      <c r="AR75" s="11"/>
      <c r="AS75" s="11"/>
      <c r="AT75" s="11"/>
      <c r="AU75" s="11"/>
      <c r="AV75" s="11"/>
      <c r="AW75" s="11"/>
      <c r="AX75" s="11"/>
      <c r="AY75" s="11"/>
      <c r="AZ75" s="373"/>
      <c r="BA75" s="634"/>
      <c r="BB75" s="647"/>
      <c r="BC75" s="478"/>
      <c r="BD75" s="463"/>
      <c r="BE75" s="463"/>
      <c r="BF75" s="463"/>
      <c r="BG75" s="482"/>
      <c r="BH75" s="478"/>
      <c r="BI75" s="463"/>
      <c r="BJ75" s="463"/>
      <c r="BK75" s="463"/>
      <c r="BL75" s="482"/>
      <c r="BM75" s="478"/>
      <c r="BN75" s="463"/>
      <c r="BO75" s="463"/>
      <c r="BP75" s="463"/>
      <c r="BQ75" s="482"/>
      <c r="BR75" s="478"/>
      <c r="BS75" s="463"/>
      <c r="BT75" s="463"/>
      <c r="BU75" s="463"/>
      <c r="BV75" s="463"/>
      <c r="BW75" s="463"/>
      <c r="BX75" s="463"/>
      <c r="BY75" s="464"/>
      <c r="BZ75" s="464"/>
      <c r="CA75" s="464"/>
      <c r="CB75" s="464"/>
      <c r="CC75" s="464"/>
      <c r="CD75" s="464"/>
      <c r="CE75" s="464"/>
      <c r="CF75" s="464"/>
      <c r="CG75" s="464"/>
      <c r="CH75" s="464"/>
      <c r="CI75" s="464"/>
      <c r="CJ75" s="464"/>
      <c r="CK75" s="464"/>
      <c r="CL75" s="464"/>
      <c r="CM75" s="464"/>
      <c r="CN75" s="464"/>
      <c r="CO75" s="8"/>
      <c r="CP75" s="8"/>
      <c r="CQ75" s="8"/>
      <c r="CR75" s="8"/>
      <c r="CS75" s="8"/>
      <c r="CT75" s="8"/>
      <c r="CU75" s="8"/>
      <c r="CV75" s="8"/>
      <c r="CW75" s="8"/>
      <c r="CX75" s="8"/>
      <c r="CY75" s="8"/>
      <c r="CZ75" s="8"/>
    </row>
    <row r="76" s="336" customFormat="true" ht="15" customHeight="true" x14ac:dyDescent="0.2">
      <c r="A76" s="635"/>
      <c r="B76" s="407"/>
      <c r="C76" s="433"/>
      <c r="D76" s="431"/>
      <c r="E76" s="431"/>
      <c r="F76" s="431"/>
      <c r="G76" s="435"/>
      <c r="H76" s="432"/>
      <c r="I76" s="431"/>
      <c r="J76" s="431"/>
      <c r="K76" s="431"/>
      <c r="L76" s="434"/>
      <c r="M76" s="433"/>
      <c r="N76" s="431"/>
      <c r="O76" s="431"/>
      <c r="P76" s="431"/>
      <c r="Q76" s="435"/>
      <c r="R76" s="433"/>
      <c r="S76" s="431"/>
      <c r="T76" s="431"/>
      <c r="U76" s="431"/>
      <c r="V76" s="431"/>
      <c r="W76" s="431"/>
      <c r="X76" s="431"/>
      <c r="Y76" s="434"/>
      <c r="Z76" s="434"/>
      <c r="AA76" s="434"/>
      <c r="AB76" s="434"/>
      <c r="AC76" s="434"/>
      <c r="AD76" s="434"/>
      <c r="AE76" s="434"/>
      <c r="AF76" s="434"/>
      <c r="AG76" s="434"/>
      <c r="AH76" s="434"/>
      <c r="AI76" s="434"/>
      <c r="AJ76" s="434"/>
      <c r="AK76" s="434"/>
      <c r="AL76" s="434"/>
      <c r="AM76" s="434"/>
      <c r="AN76" s="434"/>
      <c r="AO76" s="11"/>
      <c r="AP76" s="11"/>
      <c r="AQ76" s="11"/>
      <c r="AR76" s="11"/>
      <c r="AS76" s="11"/>
      <c r="AT76" s="11"/>
      <c r="AU76" s="11"/>
      <c r="AV76" s="11"/>
      <c r="AW76" s="11"/>
      <c r="AX76" s="11"/>
      <c r="AY76" s="11"/>
      <c r="AZ76" s="373"/>
      <c r="BA76" s="634"/>
      <c r="BB76" s="647"/>
      <c r="BC76" s="478"/>
      <c r="BD76" s="463"/>
      <c r="BE76" s="463"/>
      <c r="BF76" s="463"/>
      <c r="BG76" s="482"/>
      <c r="BH76" s="478"/>
      <c r="BI76" s="463"/>
      <c r="BJ76" s="463"/>
      <c r="BK76" s="463"/>
      <c r="BL76" s="482"/>
      <c r="BM76" s="478"/>
      <c r="BN76" s="463"/>
      <c r="BO76" s="463"/>
      <c r="BP76" s="463"/>
      <c r="BQ76" s="482"/>
      <c r="BR76" s="478"/>
      <c r="BS76" s="463"/>
      <c r="BT76" s="463"/>
      <c r="BU76" s="463"/>
      <c r="BV76" s="463"/>
      <c r="BW76" s="463"/>
      <c r="BX76" s="463"/>
      <c r="BY76" s="464"/>
      <c r="BZ76" s="464"/>
      <c r="CA76" s="464"/>
      <c r="CB76" s="464"/>
      <c r="CC76" s="464"/>
      <c r="CD76" s="464"/>
      <c r="CE76" s="464"/>
      <c r="CF76" s="464"/>
      <c r="CG76" s="464"/>
      <c r="CH76" s="464"/>
      <c r="CI76" s="464"/>
      <c r="CJ76" s="464"/>
      <c r="CK76" s="464"/>
      <c r="CL76" s="464"/>
      <c r="CM76" s="464"/>
      <c r="CN76" s="464"/>
      <c r="CO76" s="8"/>
      <c r="CP76" s="8"/>
      <c r="CQ76" s="8"/>
      <c r="CR76" s="8"/>
      <c r="CS76" s="8"/>
      <c r="CT76" s="8"/>
      <c r="CU76" s="8"/>
      <c r="CV76" s="8"/>
      <c r="CW76" s="8"/>
      <c r="CX76" s="8"/>
      <c r="CY76" s="8"/>
      <c r="CZ76" s="8"/>
    </row>
    <row r="77" s="336" customFormat="true" ht="15" customHeight="true" x14ac:dyDescent="0.2">
      <c r="A77" s="635"/>
      <c r="B77" s="407"/>
      <c r="C77" s="433"/>
      <c r="D77" s="431"/>
      <c r="E77" s="431"/>
      <c r="F77" s="431"/>
      <c r="G77" s="435"/>
      <c r="H77" s="432"/>
      <c r="I77" s="431"/>
      <c r="J77" s="431"/>
      <c r="K77" s="431"/>
      <c r="L77" s="434"/>
      <c r="M77" s="433"/>
      <c r="N77" s="431"/>
      <c r="O77" s="431"/>
      <c r="P77" s="431"/>
      <c r="Q77" s="435"/>
      <c r="R77" s="433"/>
      <c r="S77" s="431"/>
      <c r="T77" s="431"/>
      <c r="U77" s="431"/>
      <c r="V77" s="431"/>
      <c r="W77" s="431"/>
      <c r="X77" s="431"/>
      <c r="Y77" s="434"/>
      <c r="Z77" s="434"/>
      <c r="AA77" s="434"/>
      <c r="AB77" s="434"/>
      <c r="AC77" s="434"/>
      <c r="AD77" s="434"/>
      <c r="AE77" s="434"/>
      <c r="AF77" s="434"/>
      <c r="AG77" s="434"/>
      <c r="AH77" s="434"/>
      <c r="AI77" s="434"/>
      <c r="AJ77" s="434"/>
      <c r="AK77" s="434"/>
      <c r="AL77" s="434"/>
      <c r="AM77" s="434"/>
      <c r="AN77" s="434"/>
      <c r="AO77" s="11"/>
      <c r="AP77" s="11"/>
      <c r="AQ77" s="11"/>
      <c r="AR77" s="11"/>
      <c r="AS77" s="11"/>
      <c r="AT77" s="11"/>
      <c r="AU77" s="11"/>
      <c r="AV77" s="11"/>
      <c r="AW77" s="11"/>
      <c r="AX77" s="11"/>
      <c r="AY77" s="11"/>
      <c r="AZ77" s="373"/>
      <c r="BA77" s="634"/>
      <c r="BB77" s="647"/>
      <c r="BC77" s="478"/>
      <c r="BD77" s="463"/>
      <c r="BE77" s="463"/>
      <c r="BF77" s="463"/>
      <c r="BG77" s="482"/>
      <c r="BH77" s="478"/>
      <c r="BI77" s="463"/>
      <c r="BJ77" s="463"/>
      <c r="BK77" s="463"/>
      <c r="BL77" s="482"/>
      <c r="BM77" s="478"/>
      <c r="BN77" s="463"/>
      <c r="BO77" s="463"/>
      <c r="BP77" s="463"/>
      <c r="BQ77" s="482"/>
      <c r="BR77" s="478"/>
      <c r="BS77" s="463"/>
      <c r="BT77" s="463"/>
      <c r="BU77" s="463"/>
      <c r="BV77" s="463"/>
      <c r="BW77" s="463"/>
      <c r="BX77" s="463"/>
      <c r="BY77" s="464"/>
      <c r="BZ77" s="464"/>
      <c r="CA77" s="464"/>
      <c r="CB77" s="464"/>
      <c r="CC77" s="464"/>
      <c r="CD77" s="464"/>
      <c r="CE77" s="464"/>
      <c r="CF77" s="464"/>
      <c r="CG77" s="464"/>
      <c r="CH77" s="464"/>
      <c r="CI77" s="464"/>
      <c r="CJ77" s="464"/>
      <c r="CK77" s="464"/>
      <c r="CL77" s="464"/>
      <c r="CM77" s="464"/>
      <c r="CN77" s="464"/>
      <c r="CO77" s="8"/>
      <c r="CP77" s="8"/>
      <c r="CQ77" s="8"/>
      <c r="CR77" s="8"/>
      <c r="CS77" s="8"/>
      <c r="CT77" s="8"/>
      <c r="CU77" s="8"/>
      <c r="CV77" s="8"/>
      <c r="CW77" s="8"/>
      <c r="CX77" s="8"/>
      <c r="CY77" s="8"/>
      <c r="CZ77" s="8"/>
    </row>
    <row r="78" s="336" customFormat="true" ht="15" customHeight="true" x14ac:dyDescent="0.2">
      <c r="A78" s="635"/>
      <c r="B78" s="407"/>
      <c r="C78" s="433"/>
      <c r="D78" s="431"/>
      <c r="E78" s="431"/>
      <c r="F78" s="431"/>
      <c r="G78" s="435"/>
      <c r="H78" s="432"/>
      <c r="I78" s="431"/>
      <c r="J78" s="431"/>
      <c r="K78" s="431"/>
      <c r="L78" s="434"/>
      <c r="M78" s="433"/>
      <c r="N78" s="431"/>
      <c r="O78" s="431"/>
      <c r="P78" s="431"/>
      <c r="Q78" s="435"/>
      <c r="R78" s="433"/>
      <c r="S78" s="431"/>
      <c r="T78" s="431"/>
      <c r="U78" s="431"/>
      <c r="V78" s="431"/>
      <c r="W78" s="431"/>
      <c r="X78" s="431"/>
      <c r="Y78" s="434"/>
      <c r="Z78" s="434"/>
      <c r="AA78" s="434"/>
      <c r="AB78" s="434"/>
      <c r="AC78" s="434"/>
      <c r="AD78" s="434"/>
      <c r="AE78" s="434"/>
      <c r="AF78" s="434"/>
      <c r="AG78" s="434"/>
      <c r="AH78" s="434"/>
      <c r="AI78" s="434"/>
      <c r="AJ78" s="434"/>
      <c r="AK78" s="434"/>
      <c r="AL78" s="434"/>
      <c r="AM78" s="434"/>
      <c r="AN78" s="434"/>
      <c r="AO78" s="11"/>
      <c r="AP78" s="11"/>
      <c r="AQ78" s="11"/>
      <c r="AR78" s="11"/>
      <c r="AS78" s="11"/>
      <c r="AT78" s="11"/>
      <c r="AU78" s="11"/>
      <c r="AV78" s="11"/>
      <c r="AW78" s="11"/>
      <c r="AX78" s="11"/>
      <c r="AY78" s="11"/>
      <c r="AZ78" s="373"/>
      <c r="BA78" s="634"/>
      <c r="BB78" s="647"/>
      <c r="BC78" s="478"/>
      <c r="BD78" s="463"/>
      <c r="BE78" s="463"/>
      <c r="BF78" s="463"/>
      <c r="BG78" s="482"/>
      <c r="BH78" s="478"/>
      <c r="BI78" s="463"/>
      <c r="BJ78" s="463"/>
      <c r="BK78" s="463"/>
      <c r="BL78" s="482"/>
      <c r="BM78" s="478"/>
      <c r="BN78" s="463"/>
      <c r="BO78" s="463"/>
      <c r="BP78" s="463"/>
      <c r="BQ78" s="482"/>
      <c r="BR78" s="478"/>
      <c r="BS78" s="463"/>
      <c r="BT78" s="463"/>
      <c r="BU78" s="463"/>
      <c r="BV78" s="463"/>
      <c r="BW78" s="463"/>
      <c r="BX78" s="463"/>
      <c r="BY78" s="464"/>
      <c r="BZ78" s="464"/>
      <c r="CA78" s="464"/>
      <c r="CB78" s="464"/>
      <c r="CC78" s="464"/>
      <c r="CD78" s="464"/>
      <c r="CE78" s="464"/>
      <c r="CF78" s="464"/>
      <c r="CG78" s="464"/>
      <c r="CH78" s="464"/>
      <c r="CI78" s="464"/>
      <c r="CJ78" s="464"/>
      <c r="CK78" s="464"/>
      <c r="CL78" s="464"/>
      <c r="CM78" s="464"/>
      <c r="CN78" s="464"/>
      <c r="CO78" s="8"/>
      <c r="CP78" s="8"/>
      <c r="CQ78" s="8"/>
      <c r="CR78" s="8"/>
      <c r="CS78" s="8"/>
      <c r="CT78" s="8"/>
      <c r="CU78" s="8"/>
      <c r="CV78" s="8"/>
      <c r="CW78" s="8"/>
      <c r="CX78" s="8"/>
      <c r="CY78" s="8"/>
      <c r="CZ78" s="8"/>
    </row>
    <row r="79" s="336" customFormat="true" ht="15" customHeight="true" x14ac:dyDescent="0.2">
      <c r="A79" s="635"/>
      <c r="B79" s="407"/>
      <c r="C79" s="433"/>
      <c r="D79" s="431"/>
      <c r="E79" s="431"/>
      <c r="F79" s="431"/>
      <c r="G79" s="435"/>
      <c r="H79" s="432"/>
      <c r="I79" s="431"/>
      <c r="J79" s="431"/>
      <c r="K79" s="431"/>
      <c r="L79" s="434"/>
      <c r="M79" s="433"/>
      <c r="N79" s="431"/>
      <c r="O79" s="431"/>
      <c r="P79" s="431"/>
      <c r="Q79" s="435"/>
      <c r="R79" s="433"/>
      <c r="S79" s="431"/>
      <c r="T79" s="431"/>
      <c r="U79" s="431"/>
      <c r="V79" s="431"/>
      <c r="W79" s="431"/>
      <c r="X79" s="431"/>
      <c r="Y79" s="434"/>
      <c r="Z79" s="434"/>
      <c r="AA79" s="434"/>
      <c r="AB79" s="434"/>
      <c r="AC79" s="434"/>
      <c r="AD79" s="434"/>
      <c r="AE79" s="434"/>
      <c r="AF79" s="434"/>
      <c r="AG79" s="434"/>
      <c r="AH79" s="434"/>
      <c r="AI79" s="434"/>
      <c r="AJ79" s="434"/>
      <c r="AK79" s="434"/>
      <c r="AL79" s="434"/>
      <c r="AM79" s="434"/>
      <c r="AN79" s="434"/>
      <c r="AO79" s="11"/>
      <c r="AP79" s="11"/>
      <c r="AQ79" s="11"/>
      <c r="AR79" s="11"/>
      <c r="AS79" s="11"/>
      <c r="AT79" s="11"/>
      <c r="AU79" s="11"/>
      <c r="AV79" s="11"/>
      <c r="AW79" s="11"/>
      <c r="AX79" s="11"/>
      <c r="AY79" s="11"/>
      <c r="AZ79" s="373"/>
      <c r="BA79" s="634"/>
      <c r="BB79" s="647"/>
      <c r="BC79" s="478"/>
      <c r="BD79" s="463"/>
      <c r="BE79" s="463"/>
      <c r="BF79" s="463"/>
      <c r="BG79" s="482"/>
      <c r="BH79" s="478"/>
      <c r="BI79" s="463"/>
      <c r="BJ79" s="463"/>
      <c r="BK79" s="463"/>
      <c r="BL79" s="482"/>
      <c r="BM79" s="478"/>
      <c r="BN79" s="463"/>
      <c r="BO79" s="463"/>
      <c r="BP79" s="463"/>
      <c r="BQ79" s="482"/>
      <c r="BR79" s="478"/>
      <c r="BS79" s="463"/>
      <c r="BT79" s="463"/>
      <c r="BU79" s="463"/>
      <c r="BV79" s="463"/>
      <c r="BW79" s="463"/>
      <c r="BX79" s="463"/>
      <c r="BY79" s="464"/>
      <c r="BZ79" s="464"/>
      <c r="CA79" s="464"/>
      <c r="CB79" s="464"/>
      <c r="CC79" s="464"/>
      <c r="CD79" s="464"/>
      <c r="CE79" s="464"/>
      <c r="CF79" s="464"/>
      <c r="CG79" s="464"/>
      <c r="CH79" s="464"/>
      <c r="CI79" s="464"/>
      <c r="CJ79" s="464"/>
      <c r="CK79" s="464"/>
      <c r="CL79" s="464"/>
      <c r="CM79" s="464"/>
      <c r="CN79" s="464"/>
      <c r="CO79" s="8"/>
      <c r="CP79" s="8"/>
      <c r="CQ79" s="8"/>
      <c r="CR79" s="8"/>
      <c r="CS79" s="8"/>
      <c r="CT79" s="8"/>
      <c r="CU79" s="8"/>
      <c r="CV79" s="8"/>
      <c r="CW79" s="8"/>
      <c r="CX79" s="8"/>
      <c r="CY79" s="8"/>
      <c r="CZ79" s="8"/>
    </row>
    <row r="80" s="336" customFormat="true" ht="15" customHeight="true" x14ac:dyDescent="0.2">
      <c r="A80" s="635"/>
      <c r="B80" s="407"/>
      <c r="C80" s="433"/>
      <c r="D80" s="431"/>
      <c r="E80" s="431"/>
      <c r="F80" s="431"/>
      <c r="G80" s="435"/>
      <c r="H80" s="432"/>
      <c r="I80" s="431"/>
      <c r="J80" s="431"/>
      <c r="K80" s="431"/>
      <c r="L80" s="434"/>
      <c r="M80" s="433"/>
      <c r="N80" s="431"/>
      <c r="O80" s="431"/>
      <c r="P80" s="431"/>
      <c r="Q80" s="435"/>
      <c r="R80" s="433"/>
      <c r="S80" s="431"/>
      <c r="T80" s="431"/>
      <c r="U80" s="431"/>
      <c r="V80" s="431"/>
      <c r="W80" s="431"/>
      <c r="X80" s="431"/>
      <c r="Y80" s="434"/>
      <c r="Z80" s="434"/>
      <c r="AA80" s="434"/>
      <c r="AB80" s="434"/>
      <c r="AC80" s="434"/>
      <c r="AD80" s="434"/>
      <c r="AE80" s="434"/>
      <c r="AF80" s="434"/>
      <c r="AG80" s="434"/>
      <c r="AH80" s="434"/>
      <c r="AI80" s="434"/>
      <c r="AJ80" s="434"/>
      <c r="AK80" s="434"/>
      <c r="AL80" s="434"/>
      <c r="AM80" s="434"/>
      <c r="AN80" s="434"/>
      <c r="AO80" s="11"/>
      <c r="AP80" s="11"/>
      <c r="AQ80" s="11"/>
      <c r="AR80" s="11"/>
      <c r="AS80" s="11"/>
      <c r="AT80" s="11"/>
      <c r="AU80" s="11"/>
      <c r="AV80" s="11"/>
      <c r="AW80" s="11"/>
      <c r="AX80" s="11"/>
      <c r="AY80" s="11"/>
      <c r="AZ80" s="373"/>
      <c r="BA80" s="634"/>
      <c r="BB80" s="647"/>
      <c r="BC80" s="478"/>
      <c r="BD80" s="463"/>
      <c r="BE80" s="463"/>
      <c r="BF80" s="463"/>
      <c r="BG80" s="482"/>
      <c r="BH80" s="478"/>
      <c r="BI80" s="463"/>
      <c r="BJ80" s="463"/>
      <c r="BK80" s="463"/>
      <c r="BL80" s="482"/>
      <c r="BM80" s="478"/>
      <c r="BN80" s="463"/>
      <c r="BO80" s="463"/>
      <c r="BP80" s="463"/>
      <c r="BQ80" s="482"/>
      <c r="BR80" s="478"/>
      <c r="BS80" s="463"/>
      <c r="BT80" s="463"/>
      <c r="BU80" s="463"/>
      <c r="BV80" s="463"/>
      <c r="BW80" s="463"/>
      <c r="BX80" s="463"/>
      <c r="BY80" s="464"/>
      <c r="BZ80" s="464"/>
      <c r="CA80" s="464"/>
      <c r="CB80" s="464"/>
      <c r="CC80" s="464"/>
      <c r="CD80" s="464"/>
      <c r="CE80" s="464"/>
      <c r="CF80" s="464"/>
      <c r="CG80" s="464"/>
      <c r="CH80" s="464"/>
      <c r="CI80" s="464"/>
      <c r="CJ80" s="464"/>
      <c r="CK80" s="464"/>
      <c r="CL80" s="464"/>
      <c r="CM80" s="464"/>
      <c r="CN80" s="464"/>
      <c r="CO80" s="8"/>
      <c r="CP80" s="8"/>
      <c r="CQ80" s="8"/>
      <c r="CR80" s="8"/>
      <c r="CS80" s="8"/>
      <c r="CT80" s="8"/>
      <c r="CU80" s="8"/>
      <c r="CV80" s="8"/>
      <c r="CW80" s="8"/>
      <c r="CX80" s="8"/>
      <c r="CY80" s="8"/>
      <c r="CZ80" s="8"/>
    </row>
    <row r="81" s="336" customFormat="true" ht="15" customHeight="true" x14ac:dyDescent="0.2">
      <c r="A81" s="635"/>
      <c r="B81" s="407"/>
      <c r="C81" s="433"/>
      <c r="D81" s="431"/>
      <c r="E81" s="431"/>
      <c r="F81" s="431"/>
      <c r="G81" s="435"/>
      <c r="H81" s="432"/>
      <c r="I81" s="431"/>
      <c r="J81" s="431"/>
      <c r="K81" s="431"/>
      <c r="L81" s="434"/>
      <c r="M81" s="433"/>
      <c r="N81" s="431"/>
      <c r="O81" s="431"/>
      <c r="P81" s="431"/>
      <c r="Q81" s="435"/>
      <c r="R81" s="433"/>
      <c r="S81" s="431"/>
      <c r="T81" s="431"/>
      <c r="U81" s="431"/>
      <c r="V81" s="431"/>
      <c r="W81" s="431"/>
      <c r="X81" s="431"/>
      <c r="Y81" s="434"/>
      <c r="Z81" s="434"/>
      <c r="AA81" s="434"/>
      <c r="AB81" s="434"/>
      <c r="AC81" s="434"/>
      <c r="AD81" s="434"/>
      <c r="AE81" s="434"/>
      <c r="AF81" s="434"/>
      <c r="AG81" s="434"/>
      <c r="AH81" s="434"/>
      <c r="AI81" s="434"/>
      <c r="AJ81" s="434"/>
      <c r="AK81" s="434"/>
      <c r="AL81" s="434"/>
      <c r="AM81" s="434"/>
      <c r="AN81" s="434"/>
      <c r="AO81" s="11"/>
      <c r="AP81" s="11"/>
      <c r="AQ81" s="11"/>
      <c r="AR81" s="11"/>
      <c r="AS81" s="11"/>
      <c r="AT81" s="11"/>
      <c r="AU81" s="11"/>
      <c r="AV81" s="11"/>
      <c r="AW81" s="11"/>
      <c r="AX81" s="11"/>
      <c r="AY81" s="11"/>
      <c r="AZ81" s="373"/>
      <c r="BA81" s="634"/>
      <c r="BB81" s="647"/>
      <c r="BC81" s="478"/>
      <c r="BD81" s="463"/>
      <c r="BE81" s="463"/>
      <c r="BF81" s="463"/>
      <c r="BG81" s="482"/>
      <c r="BH81" s="478"/>
      <c r="BI81" s="463"/>
      <c r="BJ81" s="463"/>
      <c r="BK81" s="463"/>
      <c r="BL81" s="482"/>
      <c r="BM81" s="478"/>
      <c r="BN81" s="463"/>
      <c r="BO81" s="463"/>
      <c r="BP81" s="463"/>
      <c r="BQ81" s="482"/>
      <c r="BR81" s="478"/>
      <c r="BS81" s="463"/>
      <c r="BT81" s="463"/>
      <c r="BU81" s="463"/>
      <c r="BV81" s="463"/>
      <c r="BW81" s="463"/>
      <c r="BX81" s="463"/>
      <c r="BY81" s="464"/>
      <c r="BZ81" s="464"/>
      <c r="CA81" s="464"/>
      <c r="CB81" s="464"/>
      <c r="CC81" s="464"/>
      <c r="CD81" s="464"/>
      <c r="CE81" s="464"/>
      <c r="CF81" s="464"/>
      <c r="CG81" s="464"/>
      <c r="CH81" s="464"/>
      <c r="CI81" s="464"/>
      <c r="CJ81" s="464"/>
      <c r="CK81" s="464"/>
      <c r="CL81" s="464"/>
      <c r="CM81" s="464"/>
      <c r="CN81" s="464"/>
      <c r="CO81" s="8"/>
      <c r="CP81" s="8"/>
      <c r="CQ81" s="8"/>
      <c r="CR81" s="8"/>
      <c r="CS81" s="8"/>
      <c r="CT81" s="8"/>
      <c r="CU81" s="8"/>
      <c r="CV81" s="8"/>
      <c r="CW81" s="8"/>
      <c r="CX81" s="8"/>
      <c r="CY81" s="8"/>
      <c r="CZ81" s="8"/>
    </row>
    <row r="82" s="336" customFormat="true" ht="15" customHeight="true" x14ac:dyDescent="0.2">
      <c r="A82" s="635"/>
      <c r="B82" s="407"/>
      <c r="C82" s="433"/>
      <c r="D82" s="431"/>
      <c r="E82" s="431"/>
      <c r="F82" s="431"/>
      <c r="G82" s="435"/>
      <c r="H82" s="432"/>
      <c r="I82" s="431"/>
      <c r="J82" s="431"/>
      <c r="K82" s="431"/>
      <c r="L82" s="434"/>
      <c r="M82" s="433"/>
      <c r="N82" s="431"/>
      <c r="O82" s="431"/>
      <c r="P82" s="431"/>
      <c r="Q82" s="435"/>
      <c r="R82" s="433"/>
      <c r="S82" s="431"/>
      <c r="T82" s="431"/>
      <c r="U82" s="431"/>
      <c r="V82" s="431"/>
      <c r="W82" s="431"/>
      <c r="X82" s="431"/>
      <c r="Y82" s="434"/>
      <c r="Z82" s="434"/>
      <c r="AA82" s="434"/>
      <c r="AB82" s="434"/>
      <c r="AC82" s="434"/>
      <c r="AD82" s="434"/>
      <c r="AE82" s="434"/>
      <c r="AF82" s="434"/>
      <c r="AG82" s="434"/>
      <c r="AH82" s="434"/>
      <c r="AI82" s="434"/>
      <c r="AJ82" s="434"/>
      <c r="AK82" s="434"/>
      <c r="AL82" s="434"/>
      <c r="AM82" s="434"/>
      <c r="AN82" s="434"/>
      <c r="AO82" s="11"/>
      <c r="AP82" s="11"/>
      <c r="AQ82" s="11"/>
      <c r="AR82" s="11"/>
      <c r="AS82" s="11"/>
      <c r="AT82" s="11"/>
      <c r="AU82" s="11"/>
      <c r="AV82" s="11"/>
      <c r="AW82" s="11"/>
      <c r="AX82" s="11"/>
      <c r="AY82" s="11"/>
      <c r="AZ82" s="373"/>
      <c r="BA82" s="634"/>
      <c r="BB82" s="647"/>
      <c r="BC82" s="478"/>
      <c r="BD82" s="463"/>
      <c r="BE82" s="463"/>
      <c r="BF82" s="463"/>
      <c r="BG82" s="482"/>
      <c r="BH82" s="478"/>
      <c r="BI82" s="463"/>
      <c r="BJ82" s="463"/>
      <c r="BK82" s="463"/>
      <c r="BL82" s="482"/>
      <c r="BM82" s="478"/>
      <c r="BN82" s="463"/>
      <c r="BO82" s="463"/>
      <c r="BP82" s="463"/>
      <c r="BQ82" s="482"/>
      <c r="BR82" s="478"/>
      <c r="BS82" s="463"/>
      <c r="BT82" s="463"/>
      <c r="BU82" s="463"/>
      <c r="BV82" s="463"/>
      <c r="BW82" s="463"/>
      <c r="BX82" s="463"/>
      <c r="BY82" s="464"/>
      <c r="BZ82" s="464"/>
      <c r="CA82" s="464"/>
      <c r="CB82" s="464"/>
      <c r="CC82" s="464"/>
      <c r="CD82" s="464"/>
      <c r="CE82" s="464"/>
      <c r="CF82" s="464"/>
      <c r="CG82" s="464"/>
      <c r="CH82" s="464"/>
      <c r="CI82" s="464"/>
      <c r="CJ82" s="464"/>
      <c r="CK82" s="464"/>
      <c r="CL82" s="464"/>
      <c r="CM82" s="464"/>
      <c r="CN82" s="464"/>
      <c r="CO82" s="8"/>
      <c r="CP82" s="8"/>
      <c r="CQ82" s="8"/>
      <c r="CR82" s="8"/>
      <c r="CS82" s="8"/>
      <c r="CT82" s="8"/>
      <c r="CU82" s="8"/>
      <c r="CV82" s="8"/>
      <c r="CW82" s="8"/>
      <c r="CX82" s="8"/>
      <c r="CY82" s="8"/>
      <c r="CZ82" s="8"/>
    </row>
    <row r="83" s="336" customFormat="true" ht="15" customHeight="true" x14ac:dyDescent="0.2">
      <c r="A83" s="635"/>
      <c r="B83" s="407"/>
      <c r="C83" s="433"/>
      <c r="D83" s="431"/>
      <c r="E83" s="431"/>
      <c r="F83" s="431"/>
      <c r="G83" s="435"/>
      <c r="H83" s="432"/>
      <c r="I83" s="431"/>
      <c r="J83" s="431"/>
      <c r="K83" s="431"/>
      <c r="L83" s="434"/>
      <c r="M83" s="433"/>
      <c r="N83" s="431"/>
      <c r="O83" s="431"/>
      <c r="P83" s="431"/>
      <c r="Q83" s="435"/>
      <c r="R83" s="433"/>
      <c r="S83" s="431"/>
      <c r="T83" s="431"/>
      <c r="U83" s="431"/>
      <c r="V83" s="431"/>
      <c r="W83" s="431"/>
      <c r="X83" s="431"/>
      <c r="Y83" s="434"/>
      <c r="Z83" s="434"/>
      <c r="AA83" s="434"/>
      <c r="AB83" s="434"/>
      <c r="AC83" s="434"/>
      <c r="AD83" s="434"/>
      <c r="AE83" s="434"/>
      <c r="AF83" s="434"/>
      <c r="AG83" s="434"/>
      <c r="AH83" s="434"/>
      <c r="AI83" s="434"/>
      <c r="AJ83" s="434"/>
      <c r="AK83" s="434"/>
      <c r="AL83" s="434"/>
      <c r="AM83" s="434"/>
      <c r="AN83" s="434"/>
      <c r="AO83" s="11"/>
      <c r="AP83" s="11"/>
      <c r="AQ83" s="11"/>
      <c r="AR83" s="11"/>
      <c r="AS83" s="11"/>
      <c r="AT83" s="11"/>
      <c r="AU83" s="11"/>
      <c r="AV83" s="11"/>
      <c r="AW83" s="11"/>
      <c r="AX83" s="11"/>
      <c r="AY83" s="11"/>
      <c r="AZ83" s="373"/>
      <c r="BA83" s="634"/>
      <c r="BB83" s="647"/>
      <c r="BC83" s="478"/>
      <c r="BD83" s="463"/>
      <c r="BE83" s="463"/>
      <c r="BF83" s="463"/>
      <c r="BG83" s="482"/>
      <c r="BH83" s="478"/>
      <c r="BI83" s="463"/>
      <c r="BJ83" s="463"/>
      <c r="BK83" s="463"/>
      <c r="BL83" s="482"/>
      <c r="BM83" s="478"/>
      <c r="BN83" s="463"/>
      <c r="BO83" s="463"/>
      <c r="BP83" s="463"/>
      <c r="BQ83" s="482"/>
      <c r="BR83" s="478"/>
      <c r="BS83" s="463"/>
      <c r="BT83" s="463"/>
      <c r="BU83" s="463"/>
      <c r="BV83" s="463"/>
      <c r="BW83" s="463"/>
      <c r="BX83" s="463"/>
      <c r="BY83" s="464"/>
      <c r="BZ83" s="464"/>
      <c r="CA83" s="464"/>
      <c r="CB83" s="464"/>
      <c r="CC83" s="464"/>
      <c r="CD83" s="464"/>
      <c r="CE83" s="464"/>
      <c r="CF83" s="464"/>
      <c r="CG83" s="464"/>
      <c r="CH83" s="464"/>
      <c r="CI83" s="464"/>
      <c r="CJ83" s="464"/>
      <c r="CK83" s="464"/>
      <c r="CL83" s="464"/>
      <c r="CM83" s="464"/>
      <c r="CN83" s="464"/>
      <c r="CO83" s="8"/>
      <c r="CP83" s="8"/>
      <c r="CQ83" s="8"/>
      <c r="CR83" s="8"/>
      <c r="CS83" s="8"/>
      <c r="CT83" s="8"/>
      <c r="CU83" s="8"/>
      <c r="CV83" s="8"/>
      <c r="CW83" s="8"/>
      <c r="CX83" s="8"/>
      <c r="CY83" s="8"/>
      <c r="CZ83" s="8"/>
    </row>
    <row r="84" s="336" customFormat="true" ht="15" customHeight="true" x14ac:dyDescent="0.2">
      <c r="A84" s="635"/>
      <c r="B84" s="407"/>
      <c r="C84" s="433"/>
      <c r="D84" s="431"/>
      <c r="E84" s="431"/>
      <c r="F84" s="431"/>
      <c r="G84" s="435"/>
      <c r="H84" s="432"/>
      <c r="I84" s="431"/>
      <c r="J84" s="431"/>
      <c r="K84" s="431"/>
      <c r="L84" s="434"/>
      <c r="M84" s="433"/>
      <c r="N84" s="431"/>
      <c r="O84" s="431"/>
      <c r="P84" s="431"/>
      <c r="Q84" s="435"/>
      <c r="R84" s="433"/>
      <c r="S84" s="431"/>
      <c r="T84" s="431"/>
      <c r="U84" s="431"/>
      <c r="V84" s="431"/>
      <c r="W84" s="431"/>
      <c r="X84" s="431"/>
      <c r="Y84" s="434"/>
      <c r="Z84" s="434"/>
      <c r="AA84" s="434"/>
      <c r="AB84" s="434"/>
      <c r="AC84" s="434"/>
      <c r="AD84" s="434"/>
      <c r="AE84" s="434"/>
      <c r="AF84" s="434"/>
      <c r="AG84" s="434"/>
      <c r="AH84" s="434"/>
      <c r="AI84" s="434"/>
      <c r="AJ84" s="434"/>
      <c r="AK84" s="434"/>
      <c r="AL84" s="434"/>
      <c r="AM84" s="434"/>
      <c r="AN84" s="434"/>
      <c r="AO84" s="11"/>
      <c r="AP84" s="11"/>
      <c r="AQ84" s="11"/>
      <c r="AR84" s="11"/>
      <c r="AS84" s="11"/>
      <c r="AT84" s="11"/>
      <c r="AU84" s="11"/>
      <c r="AV84" s="11"/>
      <c r="AW84" s="11"/>
      <c r="AX84" s="11"/>
      <c r="AY84" s="11"/>
      <c r="AZ84" s="373"/>
      <c r="BA84" s="634"/>
      <c r="BB84" s="647"/>
      <c r="BC84" s="478"/>
      <c r="BD84" s="463"/>
      <c r="BE84" s="463"/>
      <c r="BF84" s="463"/>
      <c r="BG84" s="482"/>
      <c r="BH84" s="478"/>
      <c r="BI84" s="463"/>
      <c r="BJ84" s="463"/>
      <c r="BK84" s="463"/>
      <c r="BL84" s="482"/>
      <c r="BM84" s="478"/>
      <c r="BN84" s="463"/>
      <c r="BO84" s="463"/>
      <c r="BP84" s="463"/>
      <c r="BQ84" s="482"/>
      <c r="BR84" s="478"/>
      <c r="BS84" s="463"/>
      <c r="BT84" s="463"/>
      <c r="BU84" s="463"/>
      <c r="BV84" s="463"/>
      <c r="BW84" s="463"/>
      <c r="BX84" s="463"/>
      <c r="BY84" s="464"/>
      <c r="BZ84" s="464"/>
      <c r="CA84" s="464"/>
      <c r="CB84" s="464"/>
      <c r="CC84" s="464"/>
      <c r="CD84" s="464"/>
      <c r="CE84" s="464"/>
      <c r="CF84" s="464"/>
      <c r="CG84" s="464"/>
      <c r="CH84" s="464"/>
      <c r="CI84" s="464"/>
      <c r="CJ84" s="464"/>
      <c r="CK84" s="464"/>
      <c r="CL84" s="464"/>
      <c r="CM84" s="464"/>
      <c r="CN84" s="464"/>
      <c r="CO84" s="8"/>
      <c r="CP84" s="8"/>
      <c r="CQ84" s="8"/>
      <c r="CR84" s="8"/>
      <c r="CS84" s="8"/>
      <c r="CT84" s="8"/>
      <c r="CU84" s="8"/>
      <c r="CV84" s="8"/>
      <c r="CW84" s="8"/>
      <c r="CX84" s="8"/>
      <c r="CY84" s="8"/>
      <c r="CZ84" s="8"/>
    </row>
    <row r="85" s="336" customFormat="true" ht="15" customHeight="true" x14ac:dyDescent="0.2">
      <c r="A85" s="635"/>
      <c r="B85" s="407"/>
      <c r="C85" s="433"/>
      <c r="D85" s="431"/>
      <c r="E85" s="431"/>
      <c r="F85" s="431"/>
      <c r="G85" s="435"/>
      <c r="H85" s="432"/>
      <c r="I85" s="431"/>
      <c r="J85" s="431"/>
      <c r="K85" s="431"/>
      <c r="L85" s="434"/>
      <c r="M85" s="433"/>
      <c r="N85" s="431"/>
      <c r="O85" s="431"/>
      <c r="P85" s="431"/>
      <c r="Q85" s="435"/>
      <c r="R85" s="433"/>
      <c r="S85" s="431"/>
      <c r="T85" s="431"/>
      <c r="U85" s="431"/>
      <c r="V85" s="431"/>
      <c r="W85" s="431"/>
      <c r="X85" s="431"/>
      <c r="Y85" s="434"/>
      <c r="Z85" s="434"/>
      <c r="AA85" s="434"/>
      <c r="AB85" s="434"/>
      <c r="AC85" s="434"/>
      <c r="AD85" s="434"/>
      <c r="AE85" s="434"/>
      <c r="AF85" s="434"/>
      <c r="AG85" s="434"/>
      <c r="AH85" s="434"/>
      <c r="AI85" s="434"/>
      <c r="AJ85" s="434"/>
      <c r="AK85" s="434"/>
      <c r="AL85" s="434"/>
      <c r="AM85" s="434"/>
      <c r="AN85" s="434"/>
      <c r="AO85" s="11"/>
      <c r="AP85" s="11"/>
      <c r="AQ85" s="11"/>
      <c r="AR85" s="11"/>
      <c r="AS85" s="11"/>
      <c r="AT85" s="11"/>
      <c r="AU85" s="11"/>
      <c r="AV85" s="11"/>
      <c r="AW85" s="11"/>
      <c r="AX85" s="11"/>
      <c r="AY85" s="11"/>
      <c r="AZ85" s="373"/>
      <c r="BA85" s="634"/>
      <c r="BB85" s="647"/>
      <c r="BC85" s="478"/>
      <c r="BD85" s="463"/>
      <c r="BE85" s="463"/>
      <c r="BF85" s="463"/>
      <c r="BG85" s="482"/>
      <c r="BH85" s="478"/>
      <c r="BI85" s="463"/>
      <c r="BJ85" s="463"/>
      <c r="BK85" s="463"/>
      <c r="BL85" s="482"/>
      <c r="BM85" s="478"/>
      <c r="BN85" s="463"/>
      <c r="BO85" s="463"/>
      <c r="BP85" s="463"/>
      <c r="BQ85" s="482"/>
      <c r="BR85" s="478"/>
      <c r="BS85" s="463"/>
      <c r="BT85" s="463"/>
      <c r="BU85" s="463"/>
      <c r="BV85" s="463"/>
      <c r="BW85" s="463"/>
      <c r="BX85" s="463"/>
      <c r="BY85" s="464"/>
      <c r="BZ85" s="464"/>
      <c r="CA85" s="464"/>
      <c r="CB85" s="464"/>
      <c r="CC85" s="464"/>
      <c r="CD85" s="464"/>
      <c r="CE85" s="464"/>
      <c r="CF85" s="464"/>
      <c r="CG85" s="464"/>
      <c r="CH85" s="464"/>
      <c r="CI85" s="464"/>
      <c r="CJ85" s="464"/>
      <c r="CK85" s="464"/>
      <c r="CL85" s="464"/>
      <c r="CM85" s="464"/>
      <c r="CN85" s="464"/>
      <c r="CO85" s="8"/>
      <c r="CP85" s="8"/>
      <c r="CQ85" s="8"/>
      <c r="CR85" s="8"/>
      <c r="CS85" s="8"/>
      <c r="CT85" s="8"/>
      <c r="CU85" s="8"/>
      <c r="CV85" s="8"/>
      <c r="CW85" s="8"/>
      <c r="CX85" s="8"/>
      <c r="CY85" s="8"/>
      <c r="CZ85" s="8"/>
    </row>
    <row r="86" s="336" customFormat="true" ht="15" customHeight="true" x14ac:dyDescent="0.2">
      <c r="A86" s="635"/>
      <c r="B86" s="407"/>
      <c r="C86" s="433"/>
      <c r="D86" s="431"/>
      <c r="E86" s="431"/>
      <c r="F86" s="431"/>
      <c r="G86" s="435"/>
      <c r="H86" s="432"/>
      <c r="I86" s="431"/>
      <c r="J86" s="431"/>
      <c r="K86" s="431"/>
      <c r="L86" s="434"/>
      <c r="M86" s="433"/>
      <c r="N86" s="431"/>
      <c r="O86" s="431"/>
      <c r="P86" s="431"/>
      <c r="Q86" s="435"/>
      <c r="R86" s="433"/>
      <c r="S86" s="431"/>
      <c r="T86" s="431"/>
      <c r="U86" s="431"/>
      <c r="V86" s="431"/>
      <c r="W86" s="431"/>
      <c r="X86" s="431"/>
      <c r="Y86" s="434"/>
      <c r="Z86" s="434"/>
      <c r="AA86" s="434"/>
      <c r="AB86" s="434"/>
      <c r="AC86" s="434"/>
      <c r="AD86" s="434"/>
      <c r="AE86" s="434"/>
      <c r="AF86" s="434"/>
      <c r="AG86" s="434"/>
      <c r="AH86" s="434"/>
      <c r="AI86" s="434"/>
      <c r="AJ86" s="434"/>
      <c r="AK86" s="434"/>
      <c r="AL86" s="434"/>
      <c r="AM86" s="434"/>
      <c r="AN86" s="434"/>
      <c r="AO86" s="11"/>
      <c r="AP86" s="11"/>
      <c r="AQ86" s="11"/>
      <c r="AR86" s="11"/>
      <c r="AS86" s="11"/>
      <c r="AT86" s="11"/>
      <c r="AU86" s="11"/>
      <c r="AV86" s="11"/>
      <c r="AW86" s="11"/>
      <c r="AX86" s="11"/>
      <c r="AY86" s="11"/>
      <c r="AZ86" s="373"/>
      <c r="BA86" s="634"/>
      <c r="BB86" s="647"/>
      <c r="BC86" s="478"/>
      <c r="BD86" s="463"/>
      <c r="BE86" s="463"/>
      <c r="BF86" s="463"/>
      <c r="BG86" s="482"/>
      <c r="BH86" s="478"/>
      <c r="BI86" s="463"/>
      <c r="BJ86" s="463"/>
      <c r="BK86" s="463"/>
      <c r="BL86" s="482"/>
      <c r="BM86" s="478"/>
      <c r="BN86" s="463"/>
      <c r="BO86" s="463"/>
      <c r="BP86" s="463"/>
      <c r="BQ86" s="482"/>
      <c r="BR86" s="478"/>
      <c r="BS86" s="463"/>
      <c r="BT86" s="463"/>
      <c r="BU86" s="463"/>
      <c r="BV86" s="463"/>
      <c r="BW86" s="463"/>
      <c r="BX86" s="463"/>
      <c r="BY86" s="464"/>
      <c r="BZ86" s="464"/>
      <c r="CA86" s="464"/>
      <c r="CB86" s="464"/>
      <c r="CC86" s="464"/>
      <c r="CD86" s="464"/>
      <c r="CE86" s="464"/>
      <c r="CF86" s="464"/>
      <c r="CG86" s="464"/>
      <c r="CH86" s="464"/>
      <c r="CI86" s="464"/>
      <c r="CJ86" s="464"/>
      <c r="CK86" s="464"/>
      <c r="CL86" s="464"/>
      <c r="CM86" s="464"/>
      <c r="CN86" s="464"/>
      <c r="CO86" s="8"/>
      <c r="CP86" s="8"/>
      <c r="CQ86" s="8"/>
      <c r="CR86" s="8"/>
      <c r="CS86" s="8"/>
      <c r="CT86" s="8"/>
      <c r="CU86" s="8"/>
      <c r="CV86" s="8"/>
      <c r="CW86" s="8"/>
      <c r="CX86" s="8"/>
      <c r="CY86" s="8"/>
      <c r="CZ86" s="8"/>
    </row>
    <row r="87" s="336" customFormat="true" ht="15" customHeight="true" x14ac:dyDescent="0.2">
      <c r="A87" s="635"/>
      <c r="B87" s="407"/>
      <c r="C87" s="433"/>
      <c r="D87" s="431"/>
      <c r="E87" s="431"/>
      <c r="F87" s="431"/>
      <c r="G87" s="435"/>
      <c r="H87" s="432"/>
      <c r="I87" s="431"/>
      <c r="J87" s="431"/>
      <c r="K87" s="431"/>
      <c r="L87" s="434"/>
      <c r="M87" s="433"/>
      <c r="N87" s="431"/>
      <c r="O87" s="431"/>
      <c r="P87" s="431"/>
      <c r="Q87" s="435"/>
      <c r="R87" s="433"/>
      <c r="S87" s="431"/>
      <c r="T87" s="431"/>
      <c r="U87" s="431"/>
      <c r="V87" s="431"/>
      <c r="W87" s="431"/>
      <c r="X87" s="431"/>
      <c r="Y87" s="434"/>
      <c r="Z87" s="434"/>
      <c r="AA87" s="434"/>
      <c r="AB87" s="434"/>
      <c r="AC87" s="434"/>
      <c r="AD87" s="434"/>
      <c r="AE87" s="434"/>
      <c r="AF87" s="434"/>
      <c r="AG87" s="434"/>
      <c r="AH87" s="434"/>
      <c r="AI87" s="434"/>
      <c r="AJ87" s="434"/>
      <c r="AK87" s="434"/>
      <c r="AL87" s="434"/>
      <c r="AM87" s="434"/>
      <c r="AN87" s="434"/>
      <c r="AO87" s="11"/>
      <c r="AP87" s="11"/>
      <c r="AQ87" s="11"/>
      <c r="AR87" s="11"/>
      <c r="AS87" s="11"/>
      <c r="AT87" s="11"/>
      <c r="AU87" s="11"/>
      <c r="AV87" s="11"/>
      <c r="AW87" s="11"/>
      <c r="AX87" s="11"/>
      <c r="AY87" s="11"/>
      <c r="AZ87" s="373"/>
      <c r="BA87" s="634"/>
      <c r="BB87" s="647"/>
      <c r="BC87" s="478"/>
      <c r="BD87" s="463"/>
      <c r="BE87" s="463"/>
      <c r="BF87" s="463"/>
      <c r="BG87" s="482"/>
      <c r="BH87" s="478"/>
      <c r="BI87" s="463"/>
      <c r="BJ87" s="463"/>
      <c r="BK87" s="463"/>
      <c r="BL87" s="482"/>
      <c r="BM87" s="478"/>
      <c r="BN87" s="463"/>
      <c r="BO87" s="463"/>
      <c r="BP87" s="463"/>
      <c r="BQ87" s="482"/>
      <c r="BR87" s="478"/>
      <c r="BS87" s="463"/>
      <c r="BT87" s="463"/>
      <c r="BU87" s="463"/>
      <c r="BV87" s="463"/>
      <c r="BW87" s="463"/>
      <c r="BX87" s="463"/>
      <c r="BY87" s="464"/>
      <c r="BZ87" s="464"/>
      <c r="CA87" s="464"/>
      <c r="CB87" s="464"/>
      <c r="CC87" s="464"/>
      <c r="CD87" s="464"/>
      <c r="CE87" s="464"/>
      <c r="CF87" s="464"/>
      <c r="CG87" s="464"/>
      <c r="CH87" s="464"/>
      <c r="CI87" s="464"/>
      <c r="CJ87" s="464"/>
      <c r="CK87" s="464"/>
      <c r="CL87" s="464"/>
      <c r="CM87" s="464"/>
      <c r="CN87" s="464"/>
      <c r="CO87" s="8"/>
      <c r="CP87" s="8"/>
      <c r="CQ87" s="8"/>
      <c r="CR87" s="8"/>
      <c r="CS87" s="8"/>
      <c r="CT87" s="8"/>
      <c r="CU87" s="8"/>
      <c r="CV87" s="8"/>
      <c r="CW87" s="8"/>
      <c r="CX87" s="8"/>
      <c r="CY87" s="8"/>
      <c r="CZ87" s="8"/>
    </row>
    <row r="88" s="336" customFormat="true" ht="15" customHeight="true" x14ac:dyDescent="0.2">
      <c r="A88" s="635"/>
      <c r="B88" s="407"/>
      <c r="C88" s="433"/>
      <c r="D88" s="431"/>
      <c r="E88" s="431"/>
      <c r="F88" s="431"/>
      <c r="G88" s="435"/>
      <c r="H88" s="432"/>
      <c r="I88" s="431"/>
      <c r="J88" s="431"/>
      <c r="K88" s="431"/>
      <c r="L88" s="434"/>
      <c r="M88" s="433"/>
      <c r="N88" s="431"/>
      <c r="O88" s="431"/>
      <c r="P88" s="431"/>
      <c r="Q88" s="435"/>
      <c r="R88" s="433"/>
      <c r="S88" s="431"/>
      <c r="T88" s="431"/>
      <c r="U88" s="431"/>
      <c r="V88" s="431"/>
      <c r="W88" s="431"/>
      <c r="X88" s="431"/>
      <c r="Y88" s="434"/>
      <c r="Z88" s="434"/>
      <c r="AA88" s="434"/>
      <c r="AB88" s="434"/>
      <c r="AC88" s="434"/>
      <c r="AD88" s="434"/>
      <c r="AE88" s="434"/>
      <c r="AF88" s="434"/>
      <c r="AG88" s="434"/>
      <c r="AH88" s="434"/>
      <c r="AI88" s="434"/>
      <c r="AJ88" s="434"/>
      <c r="AK88" s="434"/>
      <c r="AL88" s="434"/>
      <c r="AM88" s="434"/>
      <c r="AN88" s="434"/>
      <c r="AO88" s="11"/>
      <c r="AP88" s="11"/>
      <c r="AQ88" s="11"/>
      <c r="AR88" s="11"/>
      <c r="AS88" s="11"/>
      <c r="AT88" s="11"/>
      <c r="AU88" s="11"/>
      <c r="AV88" s="11"/>
      <c r="AW88" s="11"/>
      <c r="AX88" s="11"/>
      <c r="AY88" s="11"/>
      <c r="AZ88" s="373"/>
      <c r="BA88" s="634"/>
      <c r="BB88" s="647"/>
      <c r="BC88" s="478"/>
      <c r="BD88" s="463"/>
      <c r="BE88" s="463"/>
      <c r="BF88" s="463"/>
      <c r="BG88" s="482"/>
      <c r="BH88" s="478"/>
      <c r="BI88" s="463"/>
      <c r="BJ88" s="463"/>
      <c r="BK88" s="463"/>
      <c r="BL88" s="482"/>
      <c r="BM88" s="478"/>
      <c r="BN88" s="463"/>
      <c r="BO88" s="463"/>
      <c r="BP88" s="463"/>
      <c r="BQ88" s="482"/>
      <c r="BR88" s="478"/>
      <c r="BS88" s="463"/>
      <c r="BT88" s="463"/>
      <c r="BU88" s="463"/>
      <c r="BV88" s="463"/>
      <c r="BW88" s="463"/>
      <c r="BX88" s="463"/>
      <c r="BY88" s="464"/>
      <c r="BZ88" s="464"/>
      <c r="CA88" s="464"/>
      <c r="CB88" s="464"/>
      <c r="CC88" s="464"/>
      <c r="CD88" s="464"/>
      <c r="CE88" s="464"/>
      <c r="CF88" s="464"/>
      <c r="CG88" s="464"/>
      <c r="CH88" s="464"/>
      <c r="CI88" s="464"/>
      <c r="CJ88" s="464"/>
      <c r="CK88" s="464"/>
      <c r="CL88" s="464"/>
      <c r="CM88" s="464"/>
      <c r="CN88" s="464"/>
      <c r="CO88" s="8"/>
      <c r="CP88" s="8"/>
      <c r="CQ88" s="8"/>
      <c r="CR88" s="8"/>
      <c r="CS88" s="8"/>
      <c r="CT88" s="8"/>
      <c r="CU88" s="8"/>
      <c r="CV88" s="8"/>
      <c r="CW88" s="8"/>
      <c r="CX88" s="8"/>
      <c r="CY88" s="8"/>
      <c r="CZ88" s="8"/>
    </row>
    <row r="89" s="336" customFormat="true" ht="15" customHeight="true" x14ac:dyDescent="0.2">
      <c r="A89" s="635"/>
      <c r="B89" s="407"/>
      <c r="C89" s="433"/>
      <c r="D89" s="431"/>
      <c r="E89" s="431"/>
      <c r="F89" s="431"/>
      <c r="G89" s="435"/>
      <c r="H89" s="432"/>
      <c r="I89" s="431"/>
      <c r="J89" s="431"/>
      <c r="K89" s="431"/>
      <c r="L89" s="434"/>
      <c r="M89" s="433"/>
      <c r="N89" s="431"/>
      <c r="O89" s="431"/>
      <c r="P89" s="431"/>
      <c r="Q89" s="435"/>
      <c r="R89" s="433"/>
      <c r="S89" s="431"/>
      <c r="T89" s="431"/>
      <c r="U89" s="431"/>
      <c r="V89" s="431"/>
      <c r="W89" s="431"/>
      <c r="X89" s="431"/>
      <c r="Y89" s="434"/>
      <c r="Z89" s="434"/>
      <c r="AA89" s="434"/>
      <c r="AB89" s="434"/>
      <c r="AC89" s="434"/>
      <c r="AD89" s="434"/>
      <c r="AE89" s="434"/>
      <c r="AF89" s="434"/>
      <c r="AG89" s="434"/>
      <c r="AH89" s="434"/>
      <c r="AI89" s="434"/>
      <c r="AJ89" s="434"/>
      <c r="AK89" s="434"/>
      <c r="AL89" s="434"/>
      <c r="AM89" s="434"/>
      <c r="AN89" s="434"/>
      <c r="AO89" s="11"/>
      <c r="AP89" s="11"/>
      <c r="AQ89" s="11"/>
      <c r="AR89" s="11"/>
      <c r="AS89" s="11"/>
      <c r="AT89" s="11"/>
      <c r="AU89" s="11"/>
      <c r="AV89" s="11"/>
      <c r="AW89" s="11"/>
      <c r="AX89" s="11"/>
      <c r="AY89" s="11"/>
      <c r="AZ89" s="373"/>
      <c r="BA89" s="634"/>
      <c r="BB89" s="647"/>
      <c r="BC89" s="478"/>
      <c r="BD89" s="463"/>
      <c r="BE89" s="463"/>
      <c r="BF89" s="463"/>
      <c r="BG89" s="482"/>
      <c r="BH89" s="478"/>
      <c r="BI89" s="463"/>
      <c r="BJ89" s="463"/>
      <c r="BK89" s="463"/>
      <c r="BL89" s="482"/>
      <c r="BM89" s="478"/>
      <c r="BN89" s="463"/>
      <c r="BO89" s="463"/>
      <c r="BP89" s="463"/>
      <c r="BQ89" s="482"/>
      <c r="BR89" s="478"/>
      <c r="BS89" s="463"/>
      <c r="BT89" s="463"/>
      <c r="BU89" s="463"/>
      <c r="BV89" s="463"/>
      <c r="BW89" s="463"/>
      <c r="BX89" s="463"/>
      <c r="BY89" s="464"/>
      <c r="BZ89" s="464"/>
      <c r="CA89" s="464"/>
      <c r="CB89" s="464"/>
      <c r="CC89" s="464"/>
      <c r="CD89" s="464"/>
      <c r="CE89" s="464"/>
      <c r="CF89" s="464"/>
      <c r="CG89" s="464"/>
      <c r="CH89" s="464"/>
      <c r="CI89" s="464"/>
      <c r="CJ89" s="464"/>
      <c r="CK89" s="464"/>
      <c r="CL89" s="464"/>
      <c r="CM89" s="464"/>
      <c r="CN89" s="464"/>
      <c r="CO89" s="8"/>
      <c r="CP89" s="8"/>
      <c r="CQ89" s="8"/>
      <c r="CR89" s="8"/>
      <c r="CS89" s="8"/>
      <c r="CT89" s="8"/>
      <c r="CU89" s="8"/>
      <c r="CV89" s="8"/>
      <c r="CW89" s="8"/>
      <c r="CX89" s="8"/>
      <c r="CY89" s="8"/>
      <c r="CZ89" s="8"/>
    </row>
    <row r="90" s="336" customFormat="true" ht="15" customHeight="true" x14ac:dyDescent="0.2">
      <c r="A90" s="635"/>
      <c r="B90" s="407"/>
      <c r="C90" s="433"/>
      <c r="D90" s="431"/>
      <c r="E90" s="431"/>
      <c r="F90" s="431"/>
      <c r="G90" s="435"/>
      <c r="H90" s="432"/>
      <c r="I90" s="431"/>
      <c r="J90" s="431"/>
      <c r="K90" s="431"/>
      <c r="L90" s="434"/>
      <c r="M90" s="433"/>
      <c r="N90" s="431"/>
      <c r="O90" s="431"/>
      <c r="P90" s="431"/>
      <c r="Q90" s="435"/>
      <c r="R90" s="433"/>
      <c r="S90" s="431"/>
      <c r="T90" s="431"/>
      <c r="U90" s="431"/>
      <c r="V90" s="431"/>
      <c r="W90" s="431"/>
      <c r="X90" s="431"/>
      <c r="Y90" s="434"/>
      <c r="Z90" s="434"/>
      <c r="AA90" s="434"/>
      <c r="AB90" s="434"/>
      <c r="AC90" s="434"/>
      <c r="AD90" s="434"/>
      <c r="AE90" s="434"/>
      <c r="AF90" s="434"/>
      <c r="AG90" s="434"/>
      <c r="AH90" s="434"/>
      <c r="AI90" s="434"/>
      <c r="AJ90" s="434"/>
      <c r="AK90" s="434"/>
      <c r="AL90" s="434"/>
      <c r="AM90" s="434"/>
      <c r="AN90" s="434"/>
      <c r="AO90" s="11"/>
      <c r="AP90" s="11"/>
      <c r="AQ90" s="11"/>
      <c r="AR90" s="11"/>
      <c r="AS90" s="11"/>
      <c r="AT90" s="11"/>
      <c r="AU90" s="11"/>
      <c r="AV90" s="11"/>
      <c r="AW90" s="11"/>
      <c r="AX90" s="11"/>
      <c r="AY90" s="11"/>
      <c r="AZ90" s="373"/>
      <c r="BA90" s="634"/>
      <c r="BB90" s="647"/>
      <c r="BC90" s="478"/>
      <c r="BD90" s="463"/>
      <c r="BE90" s="463"/>
      <c r="BF90" s="463"/>
      <c r="BG90" s="482"/>
      <c r="BH90" s="478"/>
      <c r="BI90" s="463"/>
      <c r="BJ90" s="463"/>
      <c r="BK90" s="463"/>
      <c r="BL90" s="482"/>
      <c r="BM90" s="478"/>
      <c r="BN90" s="463"/>
      <c r="BO90" s="463"/>
      <c r="BP90" s="463"/>
      <c r="BQ90" s="482"/>
      <c r="BR90" s="478"/>
      <c r="BS90" s="463"/>
      <c r="BT90" s="463"/>
      <c r="BU90" s="463"/>
      <c r="BV90" s="463"/>
      <c r="BW90" s="463"/>
      <c r="BX90" s="463"/>
      <c r="BY90" s="464"/>
      <c r="BZ90" s="464"/>
      <c r="CA90" s="464"/>
      <c r="CB90" s="464"/>
      <c r="CC90" s="464"/>
      <c r="CD90" s="464"/>
      <c r="CE90" s="464"/>
      <c r="CF90" s="464"/>
      <c r="CG90" s="464"/>
      <c r="CH90" s="464"/>
      <c r="CI90" s="464"/>
      <c r="CJ90" s="464"/>
      <c r="CK90" s="464"/>
      <c r="CL90" s="464"/>
      <c r="CM90" s="464"/>
      <c r="CN90" s="464"/>
      <c r="CO90" s="8"/>
      <c r="CP90" s="8"/>
      <c r="CQ90" s="8"/>
      <c r="CR90" s="8"/>
      <c r="CS90" s="8"/>
      <c r="CT90" s="8"/>
      <c r="CU90" s="8"/>
      <c r="CV90" s="8"/>
      <c r="CW90" s="8"/>
      <c r="CX90" s="8"/>
      <c r="CY90" s="8"/>
      <c r="CZ90" s="8"/>
    </row>
    <row r="91" s="336" customFormat="true" ht="15" customHeight="true" x14ac:dyDescent="0.2">
      <c r="A91" s="635"/>
      <c r="B91" s="407"/>
      <c r="C91" s="433"/>
      <c r="D91" s="431"/>
      <c r="E91" s="431"/>
      <c r="F91" s="431"/>
      <c r="G91" s="435"/>
      <c r="H91" s="432"/>
      <c r="I91" s="431"/>
      <c r="J91" s="431"/>
      <c r="K91" s="431"/>
      <c r="L91" s="434"/>
      <c r="M91" s="433"/>
      <c r="N91" s="431"/>
      <c r="O91" s="431"/>
      <c r="P91" s="431"/>
      <c r="Q91" s="435"/>
      <c r="R91" s="433"/>
      <c r="S91" s="431"/>
      <c r="T91" s="431"/>
      <c r="U91" s="431"/>
      <c r="V91" s="431"/>
      <c r="W91" s="431"/>
      <c r="X91" s="431"/>
      <c r="Y91" s="434"/>
      <c r="Z91" s="434"/>
      <c r="AA91" s="434"/>
      <c r="AB91" s="434"/>
      <c r="AC91" s="434"/>
      <c r="AD91" s="434"/>
      <c r="AE91" s="434"/>
      <c r="AF91" s="434"/>
      <c r="AG91" s="434"/>
      <c r="AH91" s="434"/>
      <c r="AI91" s="434"/>
      <c r="AJ91" s="434"/>
      <c r="AK91" s="434"/>
      <c r="AL91" s="434"/>
      <c r="AM91" s="434"/>
      <c r="AN91" s="434"/>
      <c r="AO91" s="11"/>
      <c r="AP91" s="11"/>
      <c r="AQ91" s="11"/>
      <c r="AR91" s="11"/>
      <c r="AS91" s="11"/>
      <c r="AT91" s="11"/>
      <c r="AU91" s="11"/>
      <c r="AV91" s="11"/>
      <c r="AW91" s="11"/>
      <c r="AX91" s="11"/>
      <c r="AY91" s="11"/>
      <c r="AZ91" s="373"/>
      <c r="BA91" s="634"/>
      <c r="BB91" s="647"/>
      <c r="BC91" s="478"/>
      <c r="BD91" s="463"/>
      <c r="BE91" s="463"/>
      <c r="BF91" s="463"/>
      <c r="BG91" s="482"/>
      <c r="BH91" s="478"/>
      <c r="BI91" s="463"/>
      <c r="BJ91" s="463"/>
      <c r="BK91" s="463"/>
      <c r="BL91" s="482"/>
      <c r="BM91" s="478"/>
      <c r="BN91" s="463"/>
      <c r="BO91" s="463"/>
      <c r="BP91" s="463"/>
      <c r="BQ91" s="482"/>
      <c r="BR91" s="478"/>
      <c r="BS91" s="463"/>
      <c r="BT91" s="463"/>
      <c r="BU91" s="463"/>
      <c r="BV91" s="463"/>
      <c r="BW91" s="463"/>
      <c r="BX91" s="463"/>
      <c r="BY91" s="464"/>
      <c r="BZ91" s="464"/>
      <c r="CA91" s="464"/>
      <c r="CB91" s="464"/>
      <c r="CC91" s="464"/>
      <c r="CD91" s="464"/>
      <c r="CE91" s="464"/>
      <c r="CF91" s="464"/>
      <c r="CG91" s="464"/>
      <c r="CH91" s="464"/>
      <c r="CI91" s="464"/>
      <c r="CJ91" s="464"/>
      <c r="CK91" s="464"/>
      <c r="CL91" s="464"/>
      <c r="CM91" s="464"/>
      <c r="CN91" s="464"/>
      <c r="CO91" s="8"/>
      <c r="CP91" s="8"/>
      <c r="CQ91" s="8"/>
      <c r="CR91" s="8"/>
      <c r="CS91" s="8"/>
      <c r="CT91" s="8"/>
      <c r="CU91" s="8"/>
      <c r="CV91" s="8"/>
      <c r="CW91" s="8"/>
      <c r="CX91" s="8"/>
      <c r="CY91" s="8"/>
      <c r="CZ91" s="8"/>
    </row>
    <row r="92" s="336" customFormat="true" ht="15" customHeight="true" x14ac:dyDescent="0.2">
      <c r="A92" s="635"/>
      <c r="B92" s="407"/>
      <c r="C92" s="433"/>
      <c r="D92" s="431"/>
      <c r="E92" s="431"/>
      <c r="F92" s="431"/>
      <c r="G92" s="435"/>
      <c r="H92" s="432"/>
      <c r="I92" s="431"/>
      <c r="J92" s="431"/>
      <c r="K92" s="431"/>
      <c r="L92" s="434"/>
      <c r="M92" s="433"/>
      <c r="N92" s="431"/>
      <c r="O92" s="431"/>
      <c r="P92" s="431"/>
      <c r="Q92" s="435"/>
      <c r="R92" s="433"/>
      <c r="S92" s="431"/>
      <c r="T92" s="431"/>
      <c r="U92" s="431"/>
      <c r="V92" s="431"/>
      <c r="W92" s="431"/>
      <c r="X92" s="431"/>
      <c r="Y92" s="434"/>
      <c r="Z92" s="434"/>
      <c r="AA92" s="434"/>
      <c r="AB92" s="434"/>
      <c r="AC92" s="434"/>
      <c r="AD92" s="434"/>
      <c r="AE92" s="434"/>
      <c r="AF92" s="434"/>
      <c r="AG92" s="434"/>
      <c r="AH92" s="434"/>
      <c r="AI92" s="434"/>
      <c r="AJ92" s="434"/>
      <c r="AK92" s="434"/>
      <c r="AL92" s="434"/>
      <c r="AM92" s="434"/>
      <c r="AN92" s="434"/>
      <c r="AO92" s="11"/>
      <c r="AP92" s="11"/>
      <c r="AQ92" s="11"/>
      <c r="AR92" s="11"/>
      <c r="AS92" s="11"/>
      <c r="AT92" s="11"/>
      <c r="AU92" s="11"/>
      <c r="AV92" s="11"/>
      <c r="AW92" s="11"/>
      <c r="AX92" s="11"/>
      <c r="AY92" s="11"/>
      <c r="AZ92" s="373"/>
      <c r="BA92" s="634"/>
      <c r="BB92" s="647"/>
      <c r="BC92" s="478"/>
      <c r="BD92" s="463"/>
      <c r="BE92" s="463"/>
      <c r="BF92" s="463"/>
      <c r="BG92" s="482"/>
      <c r="BH92" s="478"/>
      <c r="BI92" s="463"/>
      <c r="BJ92" s="463"/>
      <c r="BK92" s="463"/>
      <c r="BL92" s="482"/>
      <c r="BM92" s="478"/>
      <c r="BN92" s="463"/>
      <c r="BO92" s="463"/>
      <c r="BP92" s="463"/>
      <c r="BQ92" s="482"/>
      <c r="BR92" s="478"/>
      <c r="BS92" s="463"/>
      <c r="BT92" s="463"/>
      <c r="BU92" s="463"/>
      <c r="BV92" s="463"/>
      <c r="BW92" s="463"/>
      <c r="BX92" s="463"/>
      <c r="BY92" s="464"/>
      <c r="BZ92" s="464"/>
      <c r="CA92" s="464"/>
      <c r="CB92" s="464"/>
      <c r="CC92" s="464"/>
      <c r="CD92" s="464"/>
      <c r="CE92" s="464"/>
      <c r="CF92" s="464"/>
      <c r="CG92" s="464"/>
      <c r="CH92" s="464"/>
      <c r="CI92" s="464"/>
      <c r="CJ92" s="464"/>
      <c r="CK92" s="464"/>
      <c r="CL92" s="464"/>
      <c r="CM92" s="464"/>
      <c r="CN92" s="464"/>
      <c r="CO92" s="8"/>
      <c r="CP92" s="8"/>
      <c r="CQ92" s="8"/>
      <c r="CR92" s="8"/>
      <c r="CS92" s="8"/>
      <c r="CT92" s="8"/>
      <c r="CU92" s="8"/>
      <c r="CV92" s="8"/>
      <c r="CW92" s="8"/>
      <c r="CX92" s="8"/>
      <c r="CY92" s="8"/>
      <c r="CZ92" s="8"/>
    </row>
    <row r="93" s="336" customFormat="true" ht="15" customHeight="true" x14ac:dyDescent="0.2">
      <c r="A93" s="635"/>
      <c r="B93" s="407"/>
      <c r="C93" s="433"/>
      <c r="D93" s="431"/>
      <c r="E93" s="431"/>
      <c r="F93" s="431"/>
      <c r="G93" s="435"/>
      <c r="H93" s="432"/>
      <c r="I93" s="431"/>
      <c r="J93" s="431"/>
      <c r="K93" s="431"/>
      <c r="L93" s="434"/>
      <c r="M93" s="433"/>
      <c r="N93" s="431"/>
      <c r="O93" s="431"/>
      <c r="P93" s="431"/>
      <c r="Q93" s="435"/>
      <c r="R93" s="433"/>
      <c r="S93" s="431"/>
      <c r="T93" s="431"/>
      <c r="U93" s="431"/>
      <c r="V93" s="431"/>
      <c r="W93" s="431"/>
      <c r="X93" s="431"/>
      <c r="Y93" s="434"/>
      <c r="Z93" s="434"/>
      <c r="AA93" s="434"/>
      <c r="AB93" s="434"/>
      <c r="AC93" s="434"/>
      <c r="AD93" s="434"/>
      <c r="AE93" s="434"/>
      <c r="AF93" s="434"/>
      <c r="AG93" s="434"/>
      <c r="AH93" s="434"/>
      <c r="AI93" s="434"/>
      <c r="AJ93" s="434"/>
      <c r="AK93" s="434"/>
      <c r="AL93" s="434"/>
      <c r="AM93" s="434"/>
      <c r="AN93" s="434"/>
      <c r="AO93" s="11"/>
      <c r="AP93" s="11"/>
      <c r="AQ93" s="11"/>
      <c r="AR93" s="11"/>
      <c r="AS93" s="11"/>
      <c r="AT93" s="11"/>
      <c r="AU93" s="11"/>
      <c r="AV93" s="11"/>
      <c r="AW93" s="11"/>
      <c r="AX93" s="11"/>
      <c r="AY93" s="11"/>
      <c r="AZ93" s="373"/>
      <c r="BA93" s="634"/>
      <c r="BB93" s="647"/>
      <c r="BC93" s="478"/>
      <c r="BD93" s="463"/>
      <c r="BE93" s="463"/>
      <c r="BF93" s="463"/>
      <c r="BG93" s="482"/>
      <c r="BH93" s="478"/>
      <c r="BI93" s="463"/>
      <c r="BJ93" s="463"/>
      <c r="BK93" s="463"/>
      <c r="BL93" s="482"/>
      <c r="BM93" s="478"/>
      <c r="BN93" s="463"/>
      <c r="BO93" s="463"/>
      <c r="BP93" s="463"/>
      <c r="BQ93" s="482"/>
      <c r="BR93" s="478"/>
      <c r="BS93" s="463"/>
      <c r="BT93" s="463"/>
      <c r="BU93" s="463"/>
      <c r="BV93" s="463"/>
      <c r="BW93" s="463"/>
      <c r="BX93" s="463"/>
      <c r="BY93" s="464"/>
      <c r="BZ93" s="464"/>
      <c r="CA93" s="464"/>
      <c r="CB93" s="464"/>
      <c r="CC93" s="464"/>
      <c r="CD93" s="464"/>
      <c r="CE93" s="464"/>
      <c r="CF93" s="464"/>
      <c r="CG93" s="464"/>
      <c r="CH93" s="464"/>
      <c r="CI93" s="464"/>
      <c r="CJ93" s="464"/>
      <c r="CK93" s="464"/>
      <c r="CL93" s="464"/>
      <c r="CM93" s="464"/>
      <c r="CN93" s="464"/>
      <c r="CO93" s="8"/>
      <c r="CP93" s="8"/>
      <c r="CQ93" s="8"/>
      <c r="CR93" s="8"/>
      <c r="CS93" s="8"/>
      <c r="CT93" s="8"/>
      <c r="CU93" s="8"/>
      <c r="CV93" s="8"/>
      <c r="CW93" s="8"/>
      <c r="CX93" s="8"/>
      <c r="CY93" s="8"/>
      <c r="CZ93" s="8"/>
    </row>
    <row r="94" s="336" customFormat="true" ht="15" customHeight="true" x14ac:dyDescent="0.2">
      <c r="A94" s="635"/>
      <c r="B94" s="407"/>
      <c r="C94" s="433"/>
      <c r="D94" s="431"/>
      <c r="E94" s="431"/>
      <c r="F94" s="431"/>
      <c r="G94" s="435"/>
      <c r="H94" s="432"/>
      <c r="I94" s="431"/>
      <c r="J94" s="431"/>
      <c r="K94" s="431"/>
      <c r="L94" s="434"/>
      <c r="M94" s="433"/>
      <c r="N94" s="431"/>
      <c r="O94" s="431"/>
      <c r="P94" s="431"/>
      <c r="Q94" s="435"/>
      <c r="R94" s="433"/>
      <c r="S94" s="431"/>
      <c r="T94" s="431"/>
      <c r="U94" s="431"/>
      <c r="V94" s="431"/>
      <c r="W94" s="431"/>
      <c r="X94" s="431"/>
      <c r="Y94" s="434"/>
      <c r="Z94" s="434"/>
      <c r="AA94" s="434"/>
      <c r="AB94" s="434"/>
      <c r="AC94" s="434"/>
      <c r="AD94" s="434"/>
      <c r="AE94" s="434"/>
      <c r="AF94" s="434"/>
      <c r="AG94" s="434"/>
      <c r="AH94" s="434"/>
      <c r="AI94" s="434"/>
      <c r="AJ94" s="434"/>
      <c r="AK94" s="434"/>
      <c r="AL94" s="434"/>
      <c r="AM94" s="434"/>
      <c r="AN94" s="434"/>
      <c r="AO94" s="11"/>
      <c r="AP94" s="11"/>
      <c r="AQ94" s="11"/>
      <c r="AR94" s="11"/>
      <c r="AS94" s="11"/>
      <c r="AT94" s="11"/>
      <c r="AU94" s="11"/>
      <c r="AV94" s="11"/>
      <c r="AW94" s="11"/>
      <c r="AX94" s="11"/>
      <c r="AY94" s="11"/>
      <c r="AZ94" s="373"/>
      <c r="BA94" s="634"/>
      <c r="BB94" s="647"/>
      <c r="BC94" s="478"/>
      <c r="BD94" s="463"/>
      <c r="BE94" s="463"/>
      <c r="BF94" s="463"/>
      <c r="BG94" s="482"/>
      <c r="BH94" s="478"/>
      <c r="BI94" s="463"/>
      <c r="BJ94" s="463"/>
      <c r="BK94" s="463"/>
      <c r="BL94" s="482"/>
      <c r="BM94" s="478"/>
      <c r="BN94" s="463"/>
      <c r="BO94" s="463"/>
      <c r="BP94" s="463"/>
      <c r="BQ94" s="482"/>
      <c r="BR94" s="478"/>
      <c r="BS94" s="463"/>
      <c r="BT94" s="463"/>
      <c r="BU94" s="463"/>
      <c r="BV94" s="463"/>
      <c r="BW94" s="463"/>
      <c r="BX94" s="463"/>
      <c r="BY94" s="464"/>
      <c r="BZ94" s="464"/>
      <c r="CA94" s="464"/>
      <c r="CB94" s="464"/>
      <c r="CC94" s="464"/>
      <c r="CD94" s="464"/>
      <c r="CE94" s="464"/>
      <c r="CF94" s="464"/>
      <c r="CG94" s="464"/>
      <c r="CH94" s="464"/>
      <c r="CI94" s="464"/>
      <c r="CJ94" s="464"/>
      <c r="CK94" s="464"/>
      <c r="CL94" s="464"/>
      <c r="CM94" s="464"/>
      <c r="CN94" s="464"/>
      <c r="CO94" s="8"/>
      <c r="CP94" s="8"/>
      <c r="CQ94" s="8"/>
      <c r="CR94" s="8"/>
      <c r="CS94" s="8"/>
      <c r="CT94" s="8"/>
      <c r="CU94" s="8"/>
      <c r="CV94" s="8"/>
      <c r="CW94" s="8"/>
      <c r="CX94" s="8"/>
      <c r="CY94" s="8"/>
      <c r="CZ94" s="8"/>
    </row>
    <row r="95" s="336" customFormat="true" ht="15" customHeight="true" x14ac:dyDescent="0.2">
      <c r="A95" s="635"/>
      <c r="B95" s="407"/>
      <c r="C95" s="433"/>
      <c r="D95" s="431"/>
      <c r="E95" s="431"/>
      <c r="F95" s="431"/>
      <c r="G95" s="435"/>
      <c r="H95" s="432"/>
      <c r="I95" s="431"/>
      <c r="J95" s="431"/>
      <c r="K95" s="431"/>
      <c r="L95" s="434"/>
      <c r="M95" s="433"/>
      <c r="N95" s="431"/>
      <c r="O95" s="431"/>
      <c r="P95" s="431"/>
      <c r="Q95" s="435"/>
      <c r="R95" s="433"/>
      <c r="S95" s="431"/>
      <c r="T95" s="431"/>
      <c r="U95" s="431"/>
      <c r="V95" s="431"/>
      <c r="W95" s="431"/>
      <c r="X95" s="431"/>
      <c r="Y95" s="434"/>
      <c r="Z95" s="434"/>
      <c r="AA95" s="434"/>
      <c r="AB95" s="434"/>
      <c r="AC95" s="434"/>
      <c r="AD95" s="434"/>
      <c r="AE95" s="434"/>
      <c r="AF95" s="434"/>
      <c r="AG95" s="434"/>
      <c r="AH95" s="434"/>
      <c r="AI95" s="434"/>
      <c r="AJ95" s="434"/>
      <c r="AK95" s="434"/>
      <c r="AL95" s="434"/>
      <c r="AM95" s="434"/>
      <c r="AN95" s="434"/>
      <c r="AO95" s="11"/>
      <c r="AP95" s="11"/>
      <c r="AQ95" s="11"/>
      <c r="AR95" s="11"/>
      <c r="AS95" s="11"/>
      <c r="AT95" s="11"/>
      <c r="AU95" s="11"/>
      <c r="AV95" s="11"/>
      <c r="AW95" s="11"/>
      <c r="AX95" s="11"/>
      <c r="AY95" s="11"/>
      <c r="AZ95" s="373"/>
      <c r="BA95" s="634"/>
      <c r="BB95" s="647"/>
      <c r="BC95" s="478"/>
      <c r="BD95" s="463"/>
      <c r="BE95" s="463"/>
      <c r="BF95" s="463"/>
      <c r="BG95" s="482"/>
      <c r="BH95" s="478"/>
      <c r="BI95" s="463"/>
      <c r="BJ95" s="463"/>
      <c r="BK95" s="463"/>
      <c r="BL95" s="482"/>
      <c r="BM95" s="478"/>
      <c r="BN95" s="463"/>
      <c r="BO95" s="463"/>
      <c r="BP95" s="463"/>
      <c r="BQ95" s="482"/>
      <c r="BR95" s="478"/>
      <c r="BS95" s="463"/>
      <c r="BT95" s="463"/>
      <c r="BU95" s="463"/>
      <c r="BV95" s="463"/>
      <c r="BW95" s="463"/>
      <c r="BX95" s="463"/>
      <c r="BY95" s="464"/>
      <c r="BZ95" s="464"/>
      <c r="CA95" s="464"/>
      <c r="CB95" s="464"/>
      <c r="CC95" s="464"/>
      <c r="CD95" s="464"/>
      <c r="CE95" s="464"/>
      <c r="CF95" s="464"/>
      <c r="CG95" s="464"/>
      <c r="CH95" s="464"/>
      <c r="CI95" s="464"/>
      <c r="CJ95" s="464"/>
      <c r="CK95" s="464"/>
      <c r="CL95" s="464"/>
      <c r="CM95" s="464"/>
      <c r="CN95" s="464"/>
      <c r="CO95" s="8"/>
      <c r="CP95" s="8"/>
      <c r="CQ95" s="8"/>
      <c r="CR95" s="8"/>
      <c r="CS95" s="8"/>
      <c r="CT95" s="8"/>
      <c r="CU95" s="8"/>
      <c r="CV95" s="8"/>
      <c r="CW95" s="8"/>
      <c r="CX95" s="8"/>
      <c r="CY95" s="8"/>
      <c r="CZ95" s="8"/>
    </row>
    <row r="96" s="336" customFormat="true" ht="15" customHeight="true" x14ac:dyDescent="0.2">
      <c r="A96" s="635"/>
      <c r="B96" s="407"/>
      <c r="C96" s="433"/>
      <c r="D96" s="431"/>
      <c r="E96" s="431"/>
      <c r="F96" s="431"/>
      <c r="G96" s="435"/>
      <c r="H96" s="432"/>
      <c r="I96" s="431"/>
      <c r="J96" s="431"/>
      <c r="K96" s="431"/>
      <c r="L96" s="434"/>
      <c r="M96" s="433"/>
      <c r="N96" s="431"/>
      <c r="O96" s="431"/>
      <c r="P96" s="431"/>
      <c r="Q96" s="435"/>
      <c r="R96" s="433"/>
      <c r="S96" s="431"/>
      <c r="T96" s="431"/>
      <c r="U96" s="431"/>
      <c r="V96" s="431"/>
      <c r="W96" s="431"/>
      <c r="X96" s="431"/>
      <c r="Y96" s="434"/>
      <c r="Z96" s="434"/>
      <c r="AA96" s="434"/>
      <c r="AB96" s="434"/>
      <c r="AC96" s="434"/>
      <c r="AD96" s="434"/>
      <c r="AE96" s="434"/>
      <c r="AF96" s="434"/>
      <c r="AG96" s="434"/>
      <c r="AH96" s="434"/>
      <c r="AI96" s="434"/>
      <c r="AJ96" s="434"/>
      <c r="AK96" s="434"/>
      <c r="AL96" s="434"/>
      <c r="AM96" s="434"/>
      <c r="AN96" s="434"/>
      <c r="AO96" s="11"/>
      <c r="AP96" s="11"/>
      <c r="AQ96" s="11"/>
      <c r="AR96" s="11"/>
      <c r="AS96" s="11"/>
      <c r="AT96" s="11"/>
      <c r="AU96" s="11"/>
      <c r="AV96" s="11"/>
      <c r="AW96" s="11"/>
      <c r="AX96" s="11"/>
      <c r="AY96" s="11"/>
      <c r="AZ96" s="373"/>
      <c r="BA96" s="634"/>
      <c r="BB96" s="647"/>
      <c r="BC96" s="478"/>
      <c r="BD96" s="463"/>
      <c r="BE96" s="463"/>
      <c r="BF96" s="463"/>
      <c r="BG96" s="482"/>
      <c r="BH96" s="478"/>
      <c r="BI96" s="463"/>
      <c r="BJ96" s="463"/>
      <c r="BK96" s="463"/>
      <c r="BL96" s="482"/>
      <c r="BM96" s="478"/>
      <c r="BN96" s="463"/>
      <c r="BO96" s="463"/>
      <c r="BP96" s="463"/>
      <c r="BQ96" s="482"/>
      <c r="BR96" s="478"/>
      <c r="BS96" s="463"/>
      <c r="BT96" s="463"/>
      <c r="BU96" s="463"/>
      <c r="BV96" s="463"/>
      <c r="BW96" s="463"/>
      <c r="BX96" s="463"/>
      <c r="BY96" s="464"/>
      <c r="BZ96" s="464"/>
      <c r="CA96" s="464"/>
      <c r="CB96" s="464"/>
      <c r="CC96" s="464"/>
      <c r="CD96" s="464"/>
      <c r="CE96" s="464"/>
      <c r="CF96" s="464"/>
      <c r="CG96" s="464"/>
      <c r="CH96" s="464"/>
      <c r="CI96" s="464"/>
      <c r="CJ96" s="464"/>
      <c r="CK96" s="464"/>
      <c r="CL96" s="464"/>
      <c r="CM96" s="464"/>
      <c r="CN96" s="464"/>
      <c r="CO96" s="8"/>
      <c r="CP96" s="8"/>
      <c r="CQ96" s="8"/>
      <c r="CR96" s="8"/>
      <c r="CS96" s="8"/>
      <c r="CT96" s="8"/>
      <c r="CU96" s="8"/>
      <c r="CV96" s="8"/>
      <c r="CW96" s="8"/>
      <c r="CX96" s="8"/>
      <c r="CY96" s="8"/>
      <c r="CZ96" s="8"/>
    </row>
    <row r="97" s="336" customFormat="true" ht="15" customHeight="true" x14ac:dyDescent="0.2">
      <c r="A97" s="635"/>
      <c r="B97" s="407"/>
      <c r="C97" s="433"/>
      <c r="D97" s="431"/>
      <c r="E97" s="431"/>
      <c r="F97" s="431"/>
      <c r="G97" s="435"/>
      <c r="H97" s="432"/>
      <c r="I97" s="431"/>
      <c r="J97" s="431"/>
      <c r="K97" s="431"/>
      <c r="L97" s="434"/>
      <c r="M97" s="433"/>
      <c r="N97" s="431"/>
      <c r="O97" s="431"/>
      <c r="P97" s="431"/>
      <c r="Q97" s="435"/>
      <c r="R97" s="433"/>
      <c r="S97" s="431"/>
      <c r="T97" s="431"/>
      <c r="U97" s="431"/>
      <c r="V97" s="431"/>
      <c r="W97" s="431"/>
      <c r="X97" s="431"/>
      <c r="Y97" s="434"/>
      <c r="Z97" s="434"/>
      <c r="AA97" s="434"/>
      <c r="AB97" s="434"/>
      <c r="AC97" s="434"/>
      <c r="AD97" s="434"/>
      <c r="AE97" s="434"/>
      <c r="AF97" s="434"/>
      <c r="AG97" s="434"/>
      <c r="AH97" s="434"/>
      <c r="AI97" s="434"/>
      <c r="AJ97" s="434"/>
      <c r="AK97" s="434"/>
      <c r="AL97" s="434"/>
      <c r="AM97" s="434"/>
      <c r="AN97" s="434"/>
      <c r="AO97" s="11"/>
      <c r="AP97" s="11"/>
      <c r="AQ97" s="11"/>
      <c r="AR97" s="11"/>
      <c r="AS97" s="11"/>
      <c r="AT97" s="11"/>
      <c r="AU97" s="11"/>
      <c r="AV97" s="11"/>
      <c r="AW97" s="11"/>
      <c r="AX97" s="11"/>
      <c r="AY97" s="11"/>
      <c r="AZ97" s="373"/>
      <c r="BA97" s="634"/>
      <c r="BB97" s="647"/>
      <c r="BC97" s="478"/>
      <c r="BD97" s="463"/>
      <c r="BE97" s="463"/>
      <c r="BF97" s="463"/>
      <c r="BG97" s="482"/>
      <c r="BH97" s="478"/>
      <c r="BI97" s="463"/>
      <c r="BJ97" s="463"/>
      <c r="BK97" s="463"/>
      <c r="BL97" s="482"/>
      <c r="BM97" s="478"/>
      <c r="BN97" s="463"/>
      <c r="BO97" s="463"/>
      <c r="BP97" s="463"/>
      <c r="BQ97" s="482"/>
      <c r="BR97" s="478"/>
      <c r="BS97" s="463"/>
      <c r="BT97" s="463"/>
      <c r="BU97" s="463"/>
      <c r="BV97" s="463"/>
      <c r="BW97" s="463"/>
      <c r="BX97" s="463"/>
      <c r="BY97" s="464"/>
      <c r="BZ97" s="464"/>
      <c r="CA97" s="464"/>
      <c r="CB97" s="464"/>
      <c r="CC97" s="464"/>
      <c r="CD97" s="464"/>
      <c r="CE97" s="464"/>
      <c r="CF97" s="464"/>
      <c r="CG97" s="464"/>
      <c r="CH97" s="464"/>
      <c r="CI97" s="464"/>
      <c r="CJ97" s="464"/>
      <c r="CK97" s="464"/>
      <c r="CL97" s="464"/>
      <c r="CM97" s="464"/>
      <c r="CN97" s="464"/>
      <c r="CO97" s="8"/>
      <c r="CP97" s="8"/>
      <c r="CQ97" s="8"/>
      <c r="CR97" s="8"/>
      <c r="CS97" s="8"/>
      <c r="CT97" s="8"/>
      <c r="CU97" s="8"/>
      <c r="CV97" s="8"/>
      <c r="CW97" s="8"/>
      <c r="CX97" s="8"/>
      <c r="CY97" s="8"/>
      <c r="CZ97" s="8"/>
    </row>
    <row r="98" s="336" customFormat="true" ht="15" customHeight="true" x14ac:dyDescent="0.2">
      <c r="A98" s="635"/>
      <c r="B98" s="407"/>
      <c r="C98" s="433"/>
      <c r="D98" s="431"/>
      <c r="E98" s="431"/>
      <c r="F98" s="431"/>
      <c r="G98" s="435"/>
      <c r="H98" s="432"/>
      <c r="I98" s="431"/>
      <c r="J98" s="431"/>
      <c r="K98" s="431"/>
      <c r="L98" s="434"/>
      <c r="M98" s="433"/>
      <c r="N98" s="431"/>
      <c r="O98" s="431"/>
      <c r="P98" s="431"/>
      <c r="Q98" s="435"/>
      <c r="R98" s="433"/>
      <c r="S98" s="431"/>
      <c r="T98" s="431"/>
      <c r="U98" s="431"/>
      <c r="V98" s="431"/>
      <c r="W98" s="431"/>
      <c r="X98" s="431"/>
      <c r="Y98" s="434"/>
      <c r="Z98" s="434"/>
      <c r="AA98" s="434"/>
      <c r="AB98" s="434"/>
      <c r="AC98" s="434"/>
      <c r="AD98" s="434"/>
      <c r="AE98" s="434"/>
      <c r="AF98" s="434"/>
      <c r="AG98" s="434"/>
      <c r="AH98" s="434"/>
      <c r="AI98" s="434"/>
      <c r="AJ98" s="434"/>
      <c r="AK98" s="434"/>
      <c r="AL98" s="434"/>
      <c r="AM98" s="434"/>
      <c r="AN98" s="434"/>
      <c r="AO98" s="11"/>
      <c r="AP98" s="11"/>
      <c r="AQ98" s="11"/>
      <c r="AR98" s="11"/>
      <c r="AS98" s="11"/>
      <c r="AT98" s="11"/>
      <c r="AU98" s="11"/>
      <c r="AV98" s="11"/>
      <c r="AW98" s="11"/>
      <c r="AX98" s="11"/>
      <c r="AY98" s="11"/>
      <c r="AZ98" s="373"/>
      <c r="BA98" s="634"/>
      <c r="BB98" s="647"/>
      <c r="BC98" s="478"/>
      <c r="BD98" s="463"/>
      <c r="BE98" s="463"/>
      <c r="BF98" s="463"/>
      <c r="BG98" s="482"/>
      <c r="BH98" s="478"/>
      <c r="BI98" s="463"/>
      <c r="BJ98" s="463"/>
      <c r="BK98" s="463"/>
      <c r="BL98" s="482"/>
      <c r="BM98" s="478"/>
      <c r="BN98" s="463"/>
      <c r="BO98" s="463"/>
      <c r="BP98" s="463"/>
      <c r="BQ98" s="482"/>
      <c r="BR98" s="478"/>
      <c r="BS98" s="463"/>
      <c r="BT98" s="463"/>
      <c r="BU98" s="463"/>
      <c r="BV98" s="463"/>
      <c r="BW98" s="463"/>
      <c r="BX98" s="463"/>
      <c r="BY98" s="464"/>
      <c r="BZ98" s="464"/>
      <c r="CA98" s="464"/>
      <c r="CB98" s="464"/>
      <c r="CC98" s="464"/>
      <c r="CD98" s="464"/>
      <c r="CE98" s="464"/>
      <c r="CF98" s="464"/>
      <c r="CG98" s="464"/>
      <c r="CH98" s="464"/>
      <c r="CI98" s="464"/>
      <c r="CJ98" s="464"/>
      <c r="CK98" s="464"/>
      <c r="CL98" s="464"/>
      <c r="CM98" s="464"/>
      <c r="CN98" s="464"/>
      <c r="CO98" s="8"/>
      <c r="CP98" s="8"/>
      <c r="CQ98" s="8"/>
      <c r="CR98" s="8"/>
      <c r="CS98" s="8"/>
      <c r="CT98" s="8"/>
      <c r="CU98" s="8"/>
      <c r="CV98" s="8"/>
      <c r="CW98" s="8"/>
      <c r="CX98" s="8"/>
      <c r="CY98" s="8"/>
      <c r="CZ98" s="8"/>
    </row>
    <row r="99" s="336" customFormat="true" ht="15" customHeight="true" x14ac:dyDescent="0.2">
      <c r="A99" s="635"/>
      <c r="B99" s="407"/>
      <c r="C99" s="433"/>
      <c r="D99" s="431"/>
      <c r="E99" s="431"/>
      <c r="F99" s="431"/>
      <c r="G99" s="435"/>
      <c r="H99" s="432"/>
      <c r="I99" s="431"/>
      <c r="J99" s="431"/>
      <c r="K99" s="431"/>
      <c r="L99" s="434"/>
      <c r="M99" s="433"/>
      <c r="N99" s="431"/>
      <c r="O99" s="431"/>
      <c r="P99" s="431"/>
      <c r="Q99" s="435"/>
      <c r="R99" s="433"/>
      <c r="S99" s="431"/>
      <c r="T99" s="431"/>
      <c r="U99" s="431"/>
      <c r="V99" s="431"/>
      <c r="W99" s="431"/>
      <c r="X99" s="431"/>
      <c r="Y99" s="434"/>
      <c r="Z99" s="434"/>
      <c r="AA99" s="434"/>
      <c r="AB99" s="434"/>
      <c r="AC99" s="434"/>
      <c r="AD99" s="434"/>
      <c r="AE99" s="434"/>
      <c r="AF99" s="434"/>
      <c r="AG99" s="434"/>
      <c r="AH99" s="434"/>
      <c r="AI99" s="434"/>
      <c r="AJ99" s="434"/>
      <c r="AK99" s="434"/>
      <c r="AL99" s="434"/>
      <c r="AM99" s="434"/>
      <c r="AN99" s="434"/>
      <c r="AO99" s="11"/>
      <c r="AP99" s="11"/>
      <c r="AQ99" s="11"/>
      <c r="AR99" s="11"/>
      <c r="AS99" s="11"/>
      <c r="AT99" s="11"/>
      <c r="AU99" s="11"/>
      <c r="AV99" s="11"/>
      <c r="AW99" s="11"/>
      <c r="AX99" s="11"/>
      <c r="AY99" s="11"/>
      <c r="AZ99" s="373"/>
      <c r="BA99" s="634"/>
      <c r="BB99" s="647"/>
      <c r="BC99" s="478"/>
      <c r="BD99" s="463"/>
      <c r="BE99" s="463"/>
      <c r="BF99" s="463"/>
      <c r="BG99" s="482"/>
      <c r="BH99" s="478"/>
      <c r="BI99" s="463"/>
      <c r="BJ99" s="463"/>
      <c r="BK99" s="463"/>
      <c r="BL99" s="482"/>
      <c r="BM99" s="478"/>
      <c r="BN99" s="463"/>
      <c r="BO99" s="463"/>
      <c r="BP99" s="463"/>
      <c r="BQ99" s="482"/>
      <c r="BR99" s="478"/>
      <c r="BS99" s="463"/>
      <c r="BT99" s="463"/>
      <c r="BU99" s="463"/>
      <c r="BV99" s="463"/>
      <c r="BW99" s="463"/>
      <c r="BX99" s="463"/>
      <c r="BY99" s="464"/>
      <c r="BZ99" s="464"/>
      <c r="CA99" s="464"/>
      <c r="CB99" s="464"/>
      <c r="CC99" s="464"/>
      <c r="CD99" s="464"/>
      <c r="CE99" s="464"/>
      <c r="CF99" s="464"/>
      <c r="CG99" s="464"/>
      <c r="CH99" s="464"/>
      <c r="CI99" s="464"/>
      <c r="CJ99" s="464"/>
      <c r="CK99" s="464"/>
      <c r="CL99" s="464"/>
      <c r="CM99" s="464"/>
      <c r="CN99" s="464"/>
      <c r="CO99" s="8"/>
      <c r="CP99" s="8"/>
      <c r="CQ99" s="8"/>
      <c r="CR99" s="8"/>
      <c r="CS99" s="8"/>
      <c r="CT99" s="8"/>
      <c r="CU99" s="8"/>
      <c r="CV99" s="8"/>
      <c r="CW99" s="8"/>
      <c r="CX99" s="8"/>
      <c r="CY99" s="8"/>
      <c r="CZ99" s="8"/>
    </row>
    <row r="100" s="336" customFormat="true" ht="15" customHeight="true" x14ac:dyDescent="0.2">
      <c r="A100" s="635"/>
      <c r="B100" s="407"/>
      <c r="C100" s="433"/>
      <c r="D100" s="431"/>
      <c r="E100" s="431"/>
      <c r="F100" s="431"/>
      <c r="G100" s="435"/>
      <c r="H100" s="432"/>
      <c r="I100" s="431"/>
      <c r="J100" s="431"/>
      <c r="K100" s="431"/>
      <c r="L100" s="434"/>
      <c r="M100" s="433"/>
      <c r="N100" s="431"/>
      <c r="O100" s="431"/>
      <c r="P100" s="431"/>
      <c r="Q100" s="435"/>
      <c r="R100" s="433"/>
      <c r="S100" s="431"/>
      <c r="T100" s="431"/>
      <c r="U100" s="431"/>
      <c r="V100" s="431"/>
      <c r="W100" s="431"/>
      <c r="X100" s="431"/>
      <c r="Y100" s="434"/>
      <c r="Z100" s="434"/>
      <c r="AA100" s="434"/>
      <c r="AB100" s="434"/>
      <c r="AC100" s="434"/>
      <c r="AD100" s="434"/>
      <c r="AE100" s="434"/>
      <c r="AF100" s="434"/>
      <c r="AG100" s="434"/>
      <c r="AH100" s="434"/>
      <c r="AI100" s="434"/>
      <c r="AJ100" s="434"/>
      <c r="AK100" s="434"/>
      <c r="AL100" s="434"/>
      <c r="AM100" s="434"/>
      <c r="AN100" s="434"/>
      <c r="AO100" s="11"/>
      <c r="AP100" s="11"/>
      <c r="AQ100" s="11"/>
      <c r="AR100" s="11"/>
      <c r="AS100" s="11"/>
      <c r="AT100" s="11"/>
      <c r="AU100" s="11"/>
      <c r="AV100" s="11"/>
      <c r="AW100" s="11"/>
      <c r="AX100" s="11"/>
      <c r="AY100" s="11"/>
      <c r="AZ100" s="373"/>
      <c r="BA100" s="634"/>
      <c r="BB100" s="647"/>
      <c r="BC100" s="478"/>
      <c r="BD100" s="463"/>
      <c r="BE100" s="463"/>
      <c r="BF100" s="463"/>
      <c r="BG100" s="482"/>
      <c r="BH100" s="478"/>
      <c r="BI100" s="463"/>
      <c r="BJ100" s="463"/>
      <c r="BK100" s="463"/>
      <c r="BL100" s="482"/>
      <c r="BM100" s="478"/>
      <c r="BN100" s="463"/>
      <c r="BO100" s="463"/>
      <c r="BP100" s="463"/>
      <c r="BQ100" s="482"/>
      <c r="BR100" s="478"/>
      <c r="BS100" s="463"/>
      <c r="BT100" s="463"/>
      <c r="BU100" s="463"/>
      <c r="BV100" s="463"/>
      <c r="BW100" s="463"/>
      <c r="BX100" s="463"/>
      <c r="BY100" s="464"/>
      <c r="BZ100" s="464"/>
      <c r="CA100" s="464"/>
      <c r="CB100" s="464"/>
      <c r="CC100" s="464"/>
      <c r="CD100" s="464"/>
      <c r="CE100" s="464"/>
      <c r="CF100" s="464"/>
      <c r="CG100" s="464"/>
      <c r="CH100" s="464"/>
      <c r="CI100" s="464"/>
      <c r="CJ100" s="464"/>
      <c r="CK100" s="464"/>
      <c r="CL100" s="464"/>
      <c r="CM100" s="464"/>
      <c r="CN100" s="464"/>
      <c r="CO100" s="8"/>
      <c r="CP100" s="8"/>
      <c r="CQ100" s="8"/>
      <c r="CR100" s="8"/>
      <c r="CS100" s="8"/>
      <c r="CT100" s="8"/>
      <c r="CU100" s="8"/>
      <c r="CV100" s="8"/>
      <c r="CW100" s="8"/>
      <c r="CX100" s="8"/>
      <c r="CY100" s="8"/>
      <c r="CZ100" s="8"/>
    </row>
    <row r="101" s="336" customFormat="true" ht="15" customHeight="true" x14ac:dyDescent="0.2">
      <c r="A101" s="635"/>
      <c r="B101" s="407"/>
      <c r="C101" s="433"/>
      <c r="D101" s="431"/>
      <c r="E101" s="431"/>
      <c r="F101" s="431"/>
      <c r="G101" s="435"/>
      <c r="H101" s="432"/>
      <c r="I101" s="431"/>
      <c r="J101" s="431"/>
      <c r="K101" s="431"/>
      <c r="L101" s="434"/>
      <c r="M101" s="433"/>
      <c r="N101" s="431"/>
      <c r="O101" s="431"/>
      <c r="P101" s="431"/>
      <c r="Q101" s="435"/>
      <c r="R101" s="433"/>
      <c r="S101" s="431"/>
      <c r="T101" s="431"/>
      <c r="U101" s="431"/>
      <c r="V101" s="431"/>
      <c r="W101" s="431"/>
      <c r="X101" s="431"/>
      <c r="Y101" s="434"/>
      <c r="Z101" s="434"/>
      <c r="AA101" s="434"/>
      <c r="AB101" s="434"/>
      <c r="AC101" s="434"/>
      <c r="AD101" s="434"/>
      <c r="AE101" s="434"/>
      <c r="AF101" s="434"/>
      <c r="AG101" s="434"/>
      <c r="AH101" s="434"/>
      <c r="AI101" s="434"/>
      <c r="AJ101" s="434"/>
      <c r="AK101" s="434"/>
      <c r="AL101" s="434"/>
      <c r="AM101" s="434"/>
      <c r="AN101" s="434"/>
      <c r="AO101" s="11"/>
      <c r="AP101" s="11"/>
      <c r="AQ101" s="11"/>
      <c r="AR101" s="11"/>
      <c r="AS101" s="11"/>
      <c r="AT101" s="11"/>
      <c r="AU101" s="11"/>
      <c r="AV101" s="11"/>
      <c r="AW101" s="11"/>
      <c r="AX101" s="11"/>
      <c r="AY101" s="11"/>
      <c r="AZ101" s="373"/>
      <c r="BA101" s="634"/>
      <c r="BB101" s="647"/>
      <c r="BC101" s="478"/>
      <c r="BD101" s="463"/>
      <c r="BE101" s="463"/>
      <c r="BF101" s="463"/>
      <c r="BG101" s="482"/>
      <c r="BH101" s="478"/>
      <c r="BI101" s="463"/>
      <c r="BJ101" s="463"/>
      <c r="BK101" s="463"/>
      <c r="BL101" s="482"/>
      <c r="BM101" s="478"/>
      <c r="BN101" s="463"/>
      <c r="BO101" s="463"/>
      <c r="BP101" s="463"/>
      <c r="BQ101" s="482"/>
      <c r="BR101" s="478"/>
      <c r="BS101" s="463"/>
      <c r="BT101" s="463"/>
      <c r="BU101" s="463"/>
      <c r="BV101" s="463"/>
      <c r="BW101" s="463"/>
      <c r="BX101" s="463"/>
      <c r="BY101" s="464"/>
      <c r="BZ101" s="464"/>
      <c r="CA101" s="464"/>
      <c r="CB101" s="464"/>
      <c r="CC101" s="464"/>
      <c r="CD101" s="464"/>
      <c r="CE101" s="464"/>
      <c r="CF101" s="464"/>
      <c r="CG101" s="464"/>
      <c r="CH101" s="464"/>
      <c r="CI101" s="464"/>
      <c r="CJ101" s="464"/>
      <c r="CK101" s="464"/>
      <c r="CL101" s="464"/>
      <c r="CM101" s="464"/>
      <c r="CN101" s="464"/>
      <c r="CO101" s="8"/>
      <c r="CP101" s="8"/>
      <c r="CQ101" s="8"/>
      <c r="CR101" s="8"/>
      <c r="CS101" s="8"/>
      <c r="CT101" s="8"/>
      <c r="CU101" s="8"/>
      <c r="CV101" s="8"/>
      <c r="CW101" s="8"/>
      <c r="CX101" s="8"/>
      <c r="CY101" s="8"/>
      <c r="CZ101" s="8"/>
    </row>
    <row r="102" s="336" customFormat="true" ht="15" customHeight="true" x14ac:dyDescent="0.2">
      <c r="A102" s="635"/>
      <c r="B102" s="407"/>
      <c r="C102" s="433"/>
      <c r="D102" s="431"/>
      <c r="E102" s="431"/>
      <c r="F102" s="431"/>
      <c r="G102" s="435"/>
      <c r="H102" s="432"/>
      <c r="I102" s="431"/>
      <c r="J102" s="431"/>
      <c r="K102" s="431"/>
      <c r="L102" s="434"/>
      <c r="M102" s="433"/>
      <c r="N102" s="431"/>
      <c r="O102" s="431"/>
      <c r="P102" s="431"/>
      <c r="Q102" s="435"/>
      <c r="R102" s="433"/>
      <c r="S102" s="431"/>
      <c r="T102" s="431"/>
      <c r="U102" s="431"/>
      <c r="V102" s="431"/>
      <c r="W102" s="431"/>
      <c r="X102" s="431"/>
      <c r="Y102" s="434"/>
      <c r="Z102" s="434"/>
      <c r="AA102" s="434"/>
      <c r="AB102" s="434"/>
      <c r="AC102" s="434"/>
      <c r="AD102" s="434"/>
      <c r="AE102" s="434"/>
      <c r="AF102" s="434"/>
      <c r="AG102" s="434"/>
      <c r="AH102" s="434"/>
      <c r="AI102" s="434"/>
      <c r="AJ102" s="434"/>
      <c r="AK102" s="434"/>
      <c r="AL102" s="434"/>
      <c r="AM102" s="434"/>
      <c r="AN102" s="434"/>
      <c r="AO102" s="11"/>
      <c r="AP102" s="11"/>
      <c r="AQ102" s="11"/>
      <c r="AR102" s="11"/>
      <c r="AS102" s="11"/>
      <c r="AT102" s="11"/>
      <c r="AU102" s="11"/>
      <c r="AV102" s="11"/>
      <c r="AW102" s="11"/>
      <c r="AX102" s="11"/>
      <c r="AY102" s="11"/>
      <c r="AZ102" s="373"/>
      <c r="BA102" s="634"/>
      <c r="BB102" s="647"/>
      <c r="BC102" s="478"/>
      <c r="BD102" s="463"/>
      <c r="BE102" s="463"/>
      <c r="BF102" s="463"/>
      <c r="BG102" s="482"/>
      <c r="BH102" s="478"/>
      <c r="BI102" s="463"/>
      <c r="BJ102" s="463"/>
      <c r="BK102" s="463"/>
      <c r="BL102" s="482"/>
      <c r="BM102" s="478"/>
      <c r="BN102" s="463"/>
      <c r="BO102" s="463"/>
      <c r="BP102" s="463"/>
      <c r="BQ102" s="482"/>
      <c r="BR102" s="478"/>
      <c r="BS102" s="463"/>
      <c r="BT102" s="463"/>
      <c r="BU102" s="463"/>
      <c r="BV102" s="463"/>
      <c r="BW102" s="463"/>
      <c r="BX102" s="463"/>
      <c r="BY102" s="464"/>
      <c r="BZ102" s="464"/>
      <c r="CA102" s="464"/>
      <c r="CB102" s="464"/>
      <c r="CC102" s="464"/>
      <c r="CD102" s="464"/>
      <c r="CE102" s="464"/>
      <c r="CF102" s="464"/>
      <c r="CG102" s="464"/>
      <c r="CH102" s="464"/>
      <c r="CI102" s="464"/>
      <c r="CJ102" s="464"/>
      <c r="CK102" s="464"/>
      <c r="CL102" s="464"/>
      <c r="CM102" s="464"/>
      <c r="CN102" s="464"/>
      <c r="CO102" s="8"/>
      <c r="CP102" s="8"/>
      <c r="CQ102" s="8"/>
      <c r="CR102" s="8"/>
      <c r="CS102" s="8"/>
      <c r="CT102" s="8"/>
      <c r="CU102" s="8"/>
      <c r="CV102" s="8"/>
      <c r="CW102" s="8"/>
      <c r="CX102" s="8"/>
      <c r="CY102" s="8"/>
      <c r="CZ102" s="8"/>
    </row>
    <row r="103" s="336" customFormat="true" ht="15" customHeight="true" x14ac:dyDescent="0.2">
      <c r="A103" s="635"/>
      <c r="B103" s="407"/>
      <c r="C103" s="433"/>
      <c r="D103" s="431"/>
      <c r="E103" s="431"/>
      <c r="F103" s="431"/>
      <c r="G103" s="435"/>
      <c r="H103" s="432"/>
      <c r="I103" s="431"/>
      <c r="J103" s="431"/>
      <c r="K103" s="431"/>
      <c r="L103" s="434"/>
      <c r="M103" s="433"/>
      <c r="N103" s="431"/>
      <c r="O103" s="431"/>
      <c r="P103" s="431"/>
      <c r="Q103" s="435"/>
      <c r="R103" s="433"/>
      <c r="S103" s="431"/>
      <c r="T103" s="431"/>
      <c r="U103" s="431"/>
      <c r="V103" s="431"/>
      <c r="W103" s="431"/>
      <c r="X103" s="431"/>
      <c r="Y103" s="434"/>
      <c r="Z103" s="434"/>
      <c r="AA103" s="434"/>
      <c r="AB103" s="434"/>
      <c r="AC103" s="434"/>
      <c r="AD103" s="434"/>
      <c r="AE103" s="434"/>
      <c r="AF103" s="434"/>
      <c r="AG103" s="434"/>
      <c r="AH103" s="434"/>
      <c r="AI103" s="434"/>
      <c r="AJ103" s="434"/>
      <c r="AK103" s="434"/>
      <c r="AL103" s="434"/>
      <c r="AM103" s="434"/>
      <c r="AN103" s="434"/>
      <c r="AO103" s="11"/>
      <c r="AP103" s="11"/>
      <c r="AQ103" s="11"/>
      <c r="AR103" s="11"/>
      <c r="AS103" s="11"/>
      <c r="AT103" s="11"/>
      <c r="AU103" s="11"/>
      <c r="AV103" s="11"/>
      <c r="AW103" s="11"/>
      <c r="AX103" s="11"/>
      <c r="AY103" s="11"/>
      <c r="AZ103" s="373"/>
      <c r="BA103" s="634"/>
      <c r="BB103" s="647"/>
      <c r="BC103" s="478"/>
      <c r="BD103" s="463"/>
      <c r="BE103" s="463"/>
      <c r="BF103" s="463"/>
      <c r="BG103" s="482"/>
      <c r="BH103" s="478"/>
      <c r="BI103" s="463"/>
      <c r="BJ103" s="463"/>
      <c r="BK103" s="463"/>
      <c r="BL103" s="482"/>
      <c r="BM103" s="478"/>
      <c r="BN103" s="463"/>
      <c r="BO103" s="463"/>
      <c r="BP103" s="463"/>
      <c r="BQ103" s="482"/>
      <c r="BR103" s="478"/>
      <c r="BS103" s="463"/>
      <c r="BT103" s="463"/>
      <c r="BU103" s="463"/>
      <c r="BV103" s="463"/>
      <c r="BW103" s="463"/>
      <c r="BX103" s="463"/>
      <c r="BY103" s="464"/>
      <c r="BZ103" s="464"/>
      <c r="CA103" s="464"/>
      <c r="CB103" s="464"/>
      <c r="CC103" s="464"/>
      <c r="CD103" s="464"/>
      <c r="CE103" s="464"/>
      <c r="CF103" s="464"/>
      <c r="CG103" s="464"/>
      <c r="CH103" s="464"/>
      <c r="CI103" s="464"/>
      <c r="CJ103" s="464"/>
      <c r="CK103" s="464"/>
      <c r="CL103" s="464"/>
      <c r="CM103" s="464"/>
      <c r="CN103" s="464"/>
      <c r="CO103" s="8"/>
      <c r="CP103" s="8"/>
      <c r="CQ103" s="8"/>
      <c r="CR103" s="8"/>
      <c r="CS103" s="8"/>
      <c r="CT103" s="8"/>
      <c r="CU103" s="8"/>
      <c r="CV103" s="8"/>
      <c r="CW103" s="8"/>
      <c r="CX103" s="8"/>
      <c r="CY103" s="8"/>
      <c r="CZ103" s="8"/>
    </row>
    <row r="104" s="336" customFormat="true" ht="15" customHeight="true" x14ac:dyDescent="0.2">
      <c r="A104" s="635"/>
      <c r="B104" s="407"/>
      <c r="C104" s="433"/>
      <c r="D104" s="431"/>
      <c r="E104" s="431"/>
      <c r="F104" s="431"/>
      <c r="G104" s="435"/>
      <c r="H104" s="432"/>
      <c r="I104" s="431"/>
      <c r="J104" s="431"/>
      <c r="K104" s="431"/>
      <c r="L104" s="434"/>
      <c r="M104" s="433"/>
      <c r="N104" s="431"/>
      <c r="O104" s="431"/>
      <c r="P104" s="431"/>
      <c r="Q104" s="435"/>
      <c r="R104" s="433"/>
      <c r="S104" s="431"/>
      <c r="T104" s="431"/>
      <c r="U104" s="431"/>
      <c r="V104" s="431"/>
      <c r="W104" s="431"/>
      <c r="X104" s="431"/>
      <c r="Y104" s="434"/>
      <c r="Z104" s="434"/>
      <c r="AA104" s="434"/>
      <c r="AB104" s="434"/>
      <c r="AC104" s="434"/>
      <c r="AD104" s="434"/>
      <c r="AE104" s="434"/>
      <c r="AF104" s="434"/>
      <c r="AG104" s="434"/>
      <c r="AH104" s="434"/>
      <c r="AI104" s="434"/>
      <c r="AJ104" s="434"/>
      <c r="AK104" s="434"/>
      <c r="AL104" s="434"/>
      <c r="AM104" s="434"/>
      <c r="AN104" s="434"/>
      <c r="AO104" s="11"/>
      <c r="AP104" s="11"/>
      <c r="AQ104" s="11"/>
      <c r="AR104" s="11"/>
      <c r="AS104" s="11"/>
      <c r="AT104" s="11"/>
      <c r="AU104" s="11"/>
      <c r="AV104" s="11"/>
      <c r="AW104" s="11"/>
      <c r="AX104" s="11"/>
      <c r="AY104" s="11"/>
      <c r="AZ104" s="373"/>
      <c r="BA104" s="634"/>
      <c r="BB104" s="647"/>
      <c r="BC104" s="478"/>
      <c r="BD104" s="463"/>
      <c r="BE104" s="463"/>
      <c r="BF104" s="463"/>
      <c r="BG104" s="482"/>
      <c r="BH104" s="478"/>
      <c r="BI104" s="463"/>
      <c r="BJ104" s="463"/>
      <c r="BK104" s="463"/>
      <c r="BL104" s="482"/>
      <c r="BM104" s="478"/>
      <c r="BN104" s="463"/>
      <c r="BO104" s="463"/>
      <c r="BP104" s="463"/>
      <c r="BQ104" s="482"/>
      <c r="BR104" s="478"/>
      <c r="BS104" s="463"/>
      <c r="BT104" s="463"/>
      <c r="BU104" s="463"/>
      <c r="BV104" s="463"/>
      <c r="BW104" s="463"/>
      <c r="BX104" s="463"/>
      <c r="BY104" s="464"/>
      <c r="BZ104" s="464"/>
      <c r="CA104" s="464"/>
      <c r="CB104" s="464"/>
      <c r="CC104" s="464"/>
      <c r="CD104" s="464"/>
      <c r="CE104" s="464"/>
      <c r="CF104" s="464"/>
      <c r="CG104" s="464"/>
      <c r="CH104" s="464"/>
      <c r="CI104" s="464"/>
      <c r="CJ104" s="464"/>
      <c r="CK104" s="464"/>
      <c r="CL104" s="464"/>
      <c r="CM104" s="464"/>
      <c r="CN104" s="464"/>
      <c r="CO104" s="8"/>
      <c r="CP104" s="8"/>
      <c r="CQ104" s="8"/>
      <c r="CR104" s="8"/>
      <c r="CS104" s="8"/>
      <c r="CT104" s="8"/>
      <c r="CU104" s="8"/>
      <c r="CV104" s="8"/>
      <c r="CW104" s="8"/>
      <c r="CX104" s="8"/>
      <c r="CY104" s="8"/>
      <c r="CZ104" s="8"/>
    </row>
    <row r="105" s="336" customFormat="true" ht="15" customHeight="true" x14ac:dyDescent="0.2">
      <c r="A105" s="636"/>
      <c r="B105" s="408"/>
      <c r="C105" s="438"/>
      <c r="D105" s="436"/>
      <c r="E105" s="436"/>
      <c r="F105" s="436"/>
      <c r="G105" s="440"/>
      <c r="H105" s="437"/>
      <c r="I105" s="436"/>
      <c r="J105" s="436"/>
      <c r="K105" s="436"/>
      <c r="L105" s="439"/>
      <c r="M105" s="438"/>
      <c r="N105" s="436"/>
      <c r="O105" s="436"/>
      <c r="P105" s="436"/>
      <c r="Q105" s="440"/>
      <c r="R105" s="438"/>
      <c r="S105" s="436"/>
      <c r="T105" s="436"/>
      <c r="U105" s="436"/>
      <c r="V105" s="436"/>
      <c r="W105" s="436"/>
      <c r="X105" s="436"/>
      <c r="Y105" s="439"/>
      <c r="Z105" s="439"/>
      <c r="AA105" s="439"/>
      <c r="AB105" s="439"/>
      <c r="AC105" s="439"/>
      <c r="AD105" s="439"/>
      <c r="AE105" s="439"/>
      <c r="AF105" s="439"/>
      <c r="AG105" s="439"/>
      <c r="AH105" s="439"/>
      <c r="AI105" s="439"/>
      <c r="AJ105" s="439"/>
      <c r="AK105" s="439"/>
      <c r="AL105" s="439"/>
      <c r="AM105" s="439"/>
      <c r="AN105" s="439"/>
      <c r="AO105" s="11"/>
      <c r="AP105" s="11"/>
      <c r="AQ105" s="11"/>
      <c r="AR105" s="11"/>
      <c r="AS105" s="11"/>
      <c r="AT105" s="11"/>
      <c r="AU105" s="11"/>
      <c r="AV105" s="11"/>
      <c r="AW105" s="11"/>
      <c r="AX105" s="11"/>
      <c r="AY105" s="11"/>
      <c r="AZ105" s="373"/>
      <c r="BA105" s="634"/>
      <c r="BB105" s="647"/>
      <c r="BC105" s="481"/>
      <c r="BD105" s="480"/>
      <c r="BE105" s="480"/>
      <c r="BF105" s="480"/>
      <c r="BG105" s="484"/>
      <c r="BH105" s="481"/>
      <c r="BI105" s="480"/>
      <c r="BJ105" s="480"/>
      <c r="BK105" s="480"/>
      <c r="BL105" s="484"/>
      <c r="BM105" s="481"/>
      <c r="BN105" s="480"/>
      <c r="BO105" s="480"/>
      <c r="BP105" s="480"/>
      <c r="BQ105" s="484"/>
      <c r="BR105" s="481"/>
      <c r="BS105" s="480"/>
      <c r="BT105" s="480"/>
      <c r="BU105" s="480"/>
      <c r="BV105" s="480"/>
      <c r="BW105" s="480"/>
      <c r="BX105" s="480"/>
      <c r="BY105" s="483"/>
      <c r="BZ105" s="483"/>
      <c r="CA105" s="483"/>
      <c r="CB105" s="483"/>
      <c r="CC105" s="483"/>
      <c r="CD105" s="483"/>
      <c r="CE105" s="483"/>
      <c r="CF105" s="483"/>
      <c r="CG105" s="483"/>
      <c r="CH105" s="483"/>
      <c r="CI105" s="483"/>
      <c r="CJ105" s="483"/>
      <c r="CK105" s="483"/>
      <c r="CL105" s="483"/>
      <c r="CM105" s="483"/>
      <c r="CN105" s="483"/>
      <c r="CO105" s="8"/>
      <c r="CP105" s="8"/>
      <c r="CQ105" s="8"/>
      <c r="CR105" s="8"/>
      <c r="CS105" s="8"/>
      <c r="CT105" s="8"/>
      <c r="CU105" s="8"/>
      <c r="CV105" s="8"/>
      <c r="CW105" s="8"/>
      <c r="CX105" s="8"/>
      <c r="CY105" s="8"/>
      <c r="CZ105" s="8"/>
    </row>
    <row r="106" s="336" customFormat="true" ht="250.15" customHeight="true" x14ac:dyDescent="0.2">
      <c r="A106" s="456"/>
      <c r="B106" s="456"/>
      <c r="C106" s="456"/>
      <c r="D106" s="456"/>
      <c r="E106" s="456"/>
      <c r="F106" s="456"/>
      <c r="G106" s="456"/>
      <c r="H106" s="456"/>
      <c r="I106" s="456"/>
      <c r="J106" s="456"/>
      <c r="K106" s="456"/>
      <c r="L106" s="456"/>
      <c r="M106" s="456"/>
      <c r="N106" s="456"/>
      <c r="O106" s="456"/>
      <c r="P106" s="456"/>
      <c r="Q106" s="456"/>
      <c r="R106" s="456"/>
      <c r="S106" s="456"/>
      <c r="T106" s="456"/>
      <c r="U106" s="456"/>
      <c r="V106" s="456"/>
      <c r="W106" s="456"/>
      <c r="X106" s="456"/>
      <c r="Y106" s="456"/>
      <c r="Z106" s="456"/>
      <c r="AA106" s="456"/>
      <c r="AB106" s="456"/>
      <c r="AC106" s="456"/>
      <c r="AD106" s="456"/>
      <c r="AE106" s="456"/>
      <c r="AF106" s="456"/>
      <c r="AG106" s="456"/>
      <c r="AH106" s="456"/>
      <c r="AI106" s="456"/>
      <c r="AJ106" s="456"/>
      <c r="AK106" s="456"/>
      <c r="AL106" s="456"/>
      <c r="AM106" s="456"/>
      <c r="AN106" s="456"/>
      <c r="AO106" s="373"/>
      <c r="AP106" s="373"/>
      <c r="AQ106" s="373"/>
      <c r="AR106" s="373"/>
      <c r="AS106" s="373"/>
      <c r="AT106" s="373"/>
      <c r="AU106" s="373"/>
      <c r="AV106" s="373"/>
      <c r="AW106" s="373"/>
      <c r="AX106" s="373"/>
      <c r="AY106" s="373"/>
      <c r="AZ106" s="373"/>
      <c r="BA106" s="456"/>
      <c r="BB106" s="457"/>
      <c r="BC106" s="457"/>
      <c r="BD106" s="457"/>
      <c r="BE106" s="457"/>
      <c r="BF106" s="457"/>
      <c r="BG106" s="457"/>
      <c r="BH106" s="457"/>
      <c r="BI106" s="457"/>
      <c r="BJ106" s="457"/>
      <c r="BK106" s="457"/>
      <c r="BL106" s="457"/>
      <c r="BM106" s="457"/>
      <c r="BN106" s="457"/>
      <c r="BO106" s="457"/>
      <c r="BP106" s="457"/>
      <c r="BQ106" s="457"/>
      <c r="BR106" s="457"/>
      <c r="BS106" s="457"/>
      <c r="BT106" s="457"/>
      <c r="BU106" s="457"/>
      <c r="BV106" s="457"/>
      <c r="BW106" s="457"/>
      <c r="BX106" s="457"/>
      <c r="BY106" s="456"/>
      <c r="BZ106" s="456"/>
      <c r="CA106" s="456"/>
      <c r="CB106" s="456"/>
      <c r="CC106" s="456"/>
      <c r="CD106" s="456"/>
      <c r="CE106" s="456"/>
      <c r="CF106" s="456"/>
      <c r="CG106" s="456"/>
      <c r="CH106" s="456"/>
      <c r="CI106" s="456"/>
      <c r="CJ106" s="456"/>
      <c r="CK106" s="456"/>
      <c r="CL106" s="456"/>
      <c r="CM106" s="456"/>
      <c r="CN106" s="456"/>
      <c r="CO106" s="373"/>
      <c r="CP106" s="373"/>
      <c r="CQ106" s="373"/>
      <c r="CR106" s="373"/>
      <c r="CS106" s="373"/>
      <c r="CT106" s="373"/>
      <c r="CU106" s="373"/>
      <c r="CV106" s="373"/>
      <c r="CW106" s="373"/>
      <c r="CX106" s="373"/>
      <c r="CY106" s="373"/>
      <c r="CZ106" s="373"/>
    </row>
    <row r="107" s="329" customFormat="true" ht="18" customHeight="true" x14ac:dyDescent="0.2">
      <c r="A107" s="318"/>
      <c r="B107" s="318"/>
      <c r="C107" s="443"/>
      <c r="D107" s="443"/>
      <c r="E107" s="443"/>
      <c r="F107" s="443"/>
      <c r="G107" s="443"/>
      <c r="H107" s="335"/>
      <c r="I107" s="335"/>
      <c r="J107" s="335"/>
      <c r="K107" s="335"/>
      <c r="L107" s="335"/>
      <c r="M107" s="335"/>
      <c r="N107" s="335"/>
      <c r="O107" s="335"/>
      <c r="P107" s="335"/>
      <c r="Q107" s="335"/>
      <c r="R107" s="335"/>
      <c r="S107" s="335"/>
      <c r="T107" s="335"/>
      <c r="U107" s="335"/>
      <c r="Z107" s="369"/>
      <c r="AA107" s="369"/>
      <c r="AB107" s="369"/>
      <c r="AC107" s="369"/>
      <c r="AD107" s="369"/>
      <c r="AE107" s="369"/>
      <c r="AF107" s="369"/>
      <c r="AG107" s="369"/>
      <c r="AH107" s="369"/>
      <c r="AI107" s="369"/>
      <c r="AJ107" s="369"/>
      <c r="AK107" s="369"/>
      <c r="AL107" s="369"/>
      <c r="AM107" s="369"/>
      <c r="AN107" s="369"/>
      <c r="AO107" s="369"/>
      <c r="AP107" s="369"/>
      <c r="AQ107" s="369"/>
      <c r="AR107" s="369"/>
      <c r="AS107" s="369"/>
      <c r="AT107" s="369"/>
      <c r="AU107" s="369"/>
      <c r="AV107" s="369"/>
      <c r="AW107" s="369"/>
      <c r="AX107" s="369"/>
      <c r="AY107" s="369"/>
      <c r="AZ107" s="369"/>
      <c r="BB107" s="340"/>
      <c r="BZ107" s="369"/>
      <c r="CA107" s="369"/>
      <c r="CB107" s="369"/>
      <c r="CC107" s="369"/>
      <c r="CD107" s="369"/>
      <c r="CE107" s="369"/>
      <c r="CF107" s="369"/>
      <c r="CG107" s="369"/>
      <c r="CH107" s="369"/>
      <c r="CI107" s="369"/>
      <c r="CJ107" s="369"/>
      <c r="CK107" s="369"/>
      <c r="CL107" s="369"/>
      <c r="CM107" s="369"/>
      <c r="CN107" s="369"/>
      <c r="CO107" s="369"/>
      <c r="CP107" s="369"/>
      <c r="CQ107" s="369"/>
      <c r="CR107" s="369"/>
      <c r="CS107" s="369"/>
      <c r="CT107" s="369"/>
      <c r="CU107" s="369"/>
      <c r="CV107" s="369"/>
      <c r="CW107" s="369"/>
      <c r="CX107" s="369"/>
      <c r="CY107" s="369"/>
      <c r="CZ107" s="369"/>
    </row>
    <row r="108" s="329" customFormat="true" ht="22.5" customHeight="true" x14ac:dyDescent="0.35">
      <c r="A108" s="835" t="str">
        <f>A1026</f>
        <v>Chad</v>
      </c>
      <c r="B108" s="836"/>
      <c r="C108" s="443"/>
      <c r="D108" s="443"/>
      <c r="E108" s="443"/>
      <c r="F108" s="443"/>
      <c r="G108" s="443"/>
      <c r="H108" s="335"/>
      <c r="I108" s="335"/>
      <c r="J108" s="335"/>
      <c r="K108" s="335"/>
      <c r="L108" s="335"/>
      <c r="M108" s="335"/>
      <c r="N108" s="335"/>
      <c r="O108" s="335"/>
      <c r="P108" s="335"/>
      <c r="Q108" s="335"/>
      <c r="R108" s="335"/>
      <c r="S108" s="335"/>
      <c r="T108" s="335"/>
      <c r="U108" s="335"/>
      <c r="Z108" s="369"/>
      <c r="AA108" s="369"/>
      <c r="AB108" s="369"/>
      <c r="AC108" s="369"/>
      <c r="AD108" s="369"/>
      <c r="AE108" s="369"/>
      <c r="AF108" s="369"/>
      <c r="AG108" s="369"/>
      <c r="AH108" s="369"/>
      <c r="AI108" s="369"/>
      <c r="AJ108" s="369"/>
      <c r="AK108" s="369"/>
      <c r="AL108" s="369"/>
      <c r="AM108" s="369"/>
      <c r="AN108" s="369"/>
      <c r="AO108" s="369"/>
      <c r="AP108" s="369"/>
      <c r="AQ108" s="369"/>
      <c r="AR108" s="369"/>
      <c r="AS108" s="369"/>
      <c r="AT108" s="369"/>
      <c r="AU108" s="369"/>
      <c r="AV108" s="369"/>
      <c r="AW108" s="369"/>
      <c r="AX108" s="369"/>
      <c r="AY108" s="369"/>
      <c r="AZ108" s="369"/>
      <c r="BB108" s="340"/>
      <c r="BZ108" s="369"/>
      <c r="CA108" s="369"/>
      <c r="CB108" s="369"/>
      <c r="CC108" s="369"/>
      <c r="CD108" s="369"/>
      <c r="CE108" s="369"/>
      <c r="CF108" s="369"/>
      <c r="CG108" s="369"/>
      <c r="CH108" s="369"/>
      <c r="CI108" s="369"/>
      <c r="CJ108" s="369"/>
      <c r="CK108" s="369"/>
      <c r="CL108" s="369"/>
      <c r="CM108" s="369"/>
      <c r="CN108" s="369"/>
      <c r="CO108" s="369"/>
      <c r="CP108" s="369"/>
      <c r="CQ108" s="369"/>
      <c r="CR108" s="369"/>
      <c r="CS108" s="369"/>
      <c r="CT108" s="369"/>
      <c r="CU108" s="369"/>
      <c r="CV108" s="369"/>
      <c r="CW108" s="369"/>
      <c r="CX108" s="369"/>
      <c r="CY108" s="369"/>
      <c r="CZ108" s="369"/>
    </row>
    <row r="109" s="329" customFormat="true" ht="22.5" customHeight="true" x14ac:dyDescent="0.35">
      <c r="A109" s="344" t="str">
        <f>A1034</f>
        <v>2019</v>
      </c>
      <c r="B109" s="345"/>
      <c r="C109" s="443"/>
      <c r="D109" s="443"/>
      <c r="E109" s="443"/>
      <c r="F109" s="443"/>
      <c r="G109" s="443"/>
      <c r="H109" s="335"/>
      <c r="I109" s="335"/>
      <c r="J109" s="335"/>
      <c r="K109" s="335"/>
      <c r="L109" s="335"/>
      <c r="M109" s="335"/>
      <c r="N109" s="335"/>
      <c r="O109" s="335"/>
      <c r="P109" s="335"/>
      <c r="Q109" s="335"/>
      <c r="R109" s="335"/>
      <c r="S109" s="335"/>
      <c r="T109" s="335"/>
      <c r="U109" s="335"/>
      <c r="Z109" s="369"/>
      <c r="AA109" s="369"/>
      <c r="AB109" s="369"/>
      <c r="AC109" s="369"/>
      <c r="AD109" s="369"/>
      <c r="AE109" s="369"/>
      <c r="AF109" s="369"/>
      <c r="AG109" s="369"/>
      <c r="AH109" s="369"/>
      <c r="AI109" s="369"/>
      <c r="AJ109" s="369"/>
      <c r="AK109" s="369"/>
      <c r="AL109" s="369"/>
      <c r="AM109" s="369"/>
      <c r="AN109" s="369"/>
      <c r="AO109" s="369"/>
      <c r="AP109" s="369"/>
      <c r="AQ109" s="369"/>
      <c r="AR109" s="369"/>
      <c r="AS109" s="369"/>
      <c r="AT109" s="369"/>
      <c r="AU109" s="369"/>
      <c r="AV109" s="369"/>
      <c r="AW109" s="369"/>
      <c r="AX109" s="369"/>
      <c r="AY109" s="369"/>
      <c r="AZ109" s="369"/>
      <c r="BB109" s="340"/>
      <c r="BZ109" s="369"/>
      <c r="CA109" s="369"/>
      <c r="CB109" s="369"/>
      <c r="CC109" s="369"/>
      <c r="CD109" s="369"/>
      <c r="CE109" s="369"/>
      <c r="CF109" s="369"/>
      <c r="CG109" s="369"/>
      <c r="CH109" s="369"/>
      <c r="CI109" s="369"/>
      <c r="CJ109" s="369"/>
      <c r="CK109" s="369"/>
      <c r="CL109" s="369"/>
      <c r="CM109" s="369"/>
      <c r="CN109" s="369"/>
      <c r="CO109" s="369"/>
      <c r="CP109" s="369"/>
      <c r="CQ109" s="369"/>
      <c r="CR109" s="369"/>
      <c r="CS109" s="369"/>
      <c r="CT109" s="369"/>
      <c r="CU109" s="369"/>
      <c r="CV109" s="369"/>
      <c r="CW109" s="369"/>
      <c r="CX109" s="369"/>
      <c r="CY109" s="369"/>
      <c r="CZ109" s="369"/>
    </row>
    <row r="110" s="329" customFormat="true" ht="23.85" customHeight="true" x14ac:dyDescent="0.35">
      <c r="A110" s="346" t="s">
        <v>99</v>
      </c>
      <c r="B110" s="347"/>
      <c r="C110" s="443"/>
      <c r="D110" s="443"/>
      <c r="E110" s="443"/>
      <c r="F110" s="443"/>
      <c r="G110" s="443"/>
      <c r="H110" s="335"/>
      <c r="I110" s="335"/>
      <c r="J110" s="335"/>
      <c r="K110" s="335"/>
      <c r="L110" s="335"/>
      <c r="M110" s="335"/>
      <c r="N110" s="335"/>
      <c r="O110" s="335"/>
      <c r="P110" s="335"/>
      <c r="Q110" s="335"/>
      <c r="R110" s="335"/>
      <c r="S110" s="335"/>
      <c r="T110" s="335"/>
      <c r="U110" s="335"/>
      <c r="Z110" s="369"/>
      <c r="AA110" s="369"/>
      <c r="AB110" s="369"/>
      <c r="AC110" s="369"/>
      <c r="AD110" s="369"/>
      <c r="AE110" s="369"/>
      <c r="AF110" s="369"/>
      <c r="AG110" s="369"/>
      <c r="AH110" s="369"/>
      <c r="AI110" s="369"/>
      <c r="AJ110" s="369"/>
      <c r="AK110" s="369"/>
      <c r="AL110" s="369"/>
      <c r="AM110" s="369"/>
      <c r="AN110" s="369"/>
      <c r="AO110" s="369"/>
      <c r="AP110" s="369"/>
      <c r="AQ110" s="369"/>
      <c r="AR110" s="369"/>
      <c r="AS110" s="369"/>
      <c r="AT110" s="369"/>
      <c r="AU110" s="369"/>
      <c r="AV110" s="369"/>
      <c r="AW110" s="369"/>
      <c r="AX110" s="369"/>
      <c r="AY110" s="369"/>
      <c r="AZ110" s="369"/>
      <c r="BB110" s="340"/>
      <c r="BZ110" s="369"/>
      <c r="CA110" s="369"/>
      <c r="CB110" s="369"/>
      <c r="CC110" s="369"/>
      <c r="CD110" s="369"/>
      <c r="CE110" s="369"/>
      <c r="CF110" s="369"/>
      <c r="CG110" s="369"/>
      <c r="CH110" s="369"/>
      <c r="CI110" s="369"/>
      <c r="CJ110" s="369"/>
      <c r="CK110" s="369"/>
      <c r="CL110" s="369"/>
      <c r="CM110" s="369"/>
      <c r="CN110" s="369"/>
      <c r="CO110" s="369"/>
      <c r="CP110" s="369"/>
      <c r="CQ110" s="369"/>
      <c r="CR110" s="369"/>
      <c r="CS110" s="369"/>
      <c r="CT110" s="369"/>
      <c r="CU110" s="369"/>
      <c r="CV110" s="369"/>
      <c r="CW110" s="369"/>
      <c r="CX110" s="369"/>
      <c r="CY110" s="369"/>
      <c r="CZ110" s="369"/>
    </row>
    <row r="111" s="329" customFormat="true" ht="20.1" customHeight="true" x14ac:dyDescent="0.35">
      <c r="A111" s="348" t="s">
        <v>97</v>
      </c>
      <c r="B111" s="345"/>
      <c r="C111" s="443"/>
      <c r="D111" s="443"/>
      <c r="E111" s="443"/>
      <c r="F111" s="443"/>
      <c r="G111" s="443"/>
      <c r="H111" s="335"/>
      <c r="I111" s="335"/>
      <c r="J111" s="335"/>
      <c r="K111" s="335"/>
      <c r="L111" s="335"/>
      <c r="M111" s="335"/>
      <c r="N111" s="335"/>
      <c r="O111" s="335"/>
      <c r="P111" s="335"/>
      <c r="Q111" s="335"/>
      <c r="R111" s="335"/>
      <c r="S111" s="335"/>
      <c r="T111" s="335"/>
      <c r="U111" s="335"/>
      <c r="Z111" s="369"/>
      <c r="AA111" s="369"/>
      <c r="AB111" s="369"/>
      <c r="AC111" s="369"/>
      <c r="AD111" s="369"/>
      <c r="AE111" s="369"/>
      <c r="AF111" s="369"/>
      <c r="AG111" s="369"/>
      <c r="AH111" s="369"/>
      <c r="AI111" s="369"/>
      <c r="AJ111" s="369"/>
      <c r="AK111" s="369"/>
      <c r="AL111" s="369"/>
      <c r="AM111" s="369"/>
      <c r="AN111" s="369"/>
      <c r="AO111" s="369"/>
      <c r="AP111" s="369"/>
      <c r="AQ111" s="369"/>
      <c r="AR111" s="369"/>
      <c r="AS111" s="369"/>
      <c r="AT111" s="369"/>
      <c r="AU111" s="369"/>
      <c r="AV111" s="369"/>
      <c r="AW111" s="369"/>
      <c r="AX111" s="369"/>
      <c r="AY111" s="369"/>
      <c r="AZ111" s="369"/>
      <c r="BB111" s="340"/>
      <c r="BZ111" s="369"/>
      <c r="CA111" s="369"/>
      <c r="CB111" s="369"/>
      <c r="CC111" s="369"/>
      <c r="CD111" s="369"/>
      <c r="CE111" s="369"/>
      <c r="CF111" s="369"/>
      <c r="CG111" s="369"/>
      <c r="CH111" s="369"/>
      <c r="CI111" s="369"/>
      <c r="CJ111" s="369"/>
      <c r="CK111" s="369"/>
      <c r="CL111" s="369"/>
      <c r="CM111" s="369"/>
      <c r="CN111" s="369"/>
      <c r="CO111" s="369"/>
      <c r="CP111" s="369"/>
      <c r="CQ111" s="369"/>
      <c r="CR111" s="369"/>
      <c r="CS111" s="369"/>
      <c r="CT111" s="369"/>
      <c r="CU111" s="369"/>
      <c r="CV111" s="369"/>
      <c r="CW111" s="369"/>
      <c r="CX111" s="369"/>
      <c r="CY111" s="369"/>
      <c r="CZ111" s="369"/>
    </row>
    <row r="112" s="329" customFormat="true" ht="15" customHeight="true" x14ac:dyDescent="0.2">
      <c r="A112" s="645" t="s">
        <v>98</v>
      </c>
      <c r="B112" s="382"/>
      <c r="C112" s="443"/>
      <c r="D112" s="443"/>
      <c r="E112" s="443"/>
      <c r="F112" s="443"/>
      <c r="G112" s="443"/>
      <c r="H112" s="335"/>
      <c r="I112" s="335"/>
      <c r="J112" s="335"/>
      <c r="K112" s="335"/>
      <c r="L112" s="335"/>
      <c r="M112" s="335"/>
      <c r="N112" s="335"/>
      <c r="O112" s="335"/>
      <c r="P112" s="335"/>
      <c r="Q112" s="335"/>
      <c r="R112" s="335"/>
      <c r="S112" s="335"/>
      <c r="T112" s="335"/>
      <c r="U112" s="335"/>
      <c r="Z112" s="369"/>
      <c r="AA112" s="369"/>
      <c r="AB112" s="369"/>
      <c r="AC112" s="369"/>
      <c r="AD112" s="369"/>
      <c r="AE112" s="369"/>
      <c r="AF112" s="369"/>
      <c r="AG112" s="369"/>
      <c r="AH112" s="369"/>
      <c r="AI112" s="369"/>
      <c r="AJ112" s="369"/>
      <c r="AK112" s="369"/>
      <c r="AL112" s="369"/>
      <c r="AM112" s="369"/>
      <c r="AN112" s="369"/>
      <c r="AO112" s="369"/>
      <c r="AP112" s="369"/>
      <c r="AQ112" s="369"/>
      <c r="AR112" s="369"/>
      <c r="AS112" s="369"/>
      <c r="AT112" s="369"/>
      <c r="AU112" s="369"/>
      <c r="AV112" s="369"/>
      <c r="AW112" s="369"/>
      <c r="AX112" s="369"/>
      <c r="AY112" s="369"/>
      <c r="AZ112" s="369"/>
      <c r="BB112" s="340"/>
      <c r="BZ112" s="369"/>
      <c r="CA112" s="369"/>
      <c r="CB112" s="369"/>
      <c r="CC112" s="369"/>
      <c r="CD112" s="369"/>
      <c r="CE112" s="369"/>
      <c r="CF112" s="369"/>
      <c r="CG112" s="369"/>
      <c r="CH112" s="369"/>
      <c r="CI112" s="369"/>
      <c r="CJ112" s="369"/>
      <c r="CK112" s="369"/>
      <c r="CL112" s="369"/>
      <c r="CM112" s="369"/>
      <c r="CN112" s="369"/>
      <c r="CO112" s="369"/>
      <c r="CP112" s="369"/>
      <c r="CQ112" s="369"/>
      <c r="CR112" s="369"/>
      <c r="CS112" s="369"/>
      <c r="CT112" s="369"/>
      <c r="CU112" s="369"/>
      <c r="CV112" s="369"/>
      <c r="CW112" s="369"/>
      <c r="CX112" s="369"/>
      <c r="CY112" s="369"/>
      <c r="CZ112" s="369"/>
    </row>
    <row r="113" s="329" customFormat="true" ht="15" customHeight="true" x14ac:dyDescent="0.2">
      <c r="A113" s="358" t="s">
        <v>40</v>
      </c>
      <c r="B113" s="357"/>
      <c r="C113" s="443"/>
      <c r="D113" s="443"/>
      <c r="E113" s="443"/>
      <c r="F113" s="443"/>
      <c r="G113" s="443"/>
      <c r="H113" s="335"/>
      <c r="I113" s="335"/>
      <c r="J113" s="335"/>
      <c r="K113" s="335"/>
      <c r="L113" s="335"/>
      <c r="M113" s="335"/>
      <c r="N113" s="335"/>
      <c r="O113" s="335"/>
      <c r="P113" s="335"/>
      <c r="Q113" s="335"/>
      <c r="R113" s="335"/>
      <c r="S113" s="335"/>
      <c r="T113" s="335"/>
      <c r="U113" s="335"/>
      <c r="Z113" s="369"/>
      <c r="AA113" s="369"/>
      <c r="AB113" s="369"/>
      <c r="AC113" s="369"/>
      <c r="AD113" s="369"/>
      <c r="AE113" s="369"/>
      <c r="AF113" s="369"/>
      <c r="AG113" s="369"/>
      <c r="AH113" s="369"/>
      <c r="AI113" s="369"/>
      <c r="AJ113" s="369"/>
      <c r="AK113" s="369"/>
      <c r="AL113" s="369"/>
      <c r="AM113" s="369"/>
      <c r="AN113" s="369"/>
      <c r="AO113" s="369"/>
      <c r="AP113" s="369"/>
      <c r="AQ113" s="369"/>
      <c r="AR113" s="369"/>
      <c r="AS113" s="369"/>
      <c r="AT113" s="369"/>
      <c r="AU113" s="369"/>
      <c r="AV113" s="369"/>
      <c r="AW113" s="369"/>
      <c r="AX113" s="369"/>
      <c r="AY113" s="369"/>
      <c r="AZ113" s="369"/>
      <c r="BB113" s="340"/>
      <c r="BZ113" s="369"/>
      <c r="CA113" s="369"/>
      <c r="CB113" s="369"/>
      <c r="CC113" s="369"/>
      <c r="CD113" s="369"/>
      <c r="CE113" s="369"/>
      <c r="CF113" s="369"/>
      <c r="CG113" s="369"/>
      <c r="CH113" s="369"/>
      <c r="CI113" s="369"/>
      <c r="CJ113" s="369"/>
      <c r="CK113" s="369"/>
      <c r="CL113" s="369"/>
      <c r="CM113" s="369"/>
      <c r="CN113" s="369"/>
      <c r="CO113" s="369"/>
      <c r="CP113" s="369"/>
      <c r="CQ113" s="369"/>
      <c r="CR113" s="369"/>
      <c r="CS113" s="369"/>
      <c r="CT113" s="369"/>
      <c r="CU113" s="369"/>
      <c r="CV113" s="369"/>
      <c r="CW113" s="369"/>
      <c r="CX113" s="369"/>
      <c r="CY113" s="369"/>
      <c r="CZ113" s="369"/>
    </row>
    <row r="114" s="329" customFormat="true" ht="15" customHeight="true" x14ac:dyDescent="0.2">
      <c r="A114" s="356" t="s">
        <v>39</v>
      </c>
      <c r="B114" s="357"/>
      <c r="C114" s="443"/>
      <c r="D114" s="443"/>
      <c r="E114" s="443"/>
      <c r="F114" s="443"/>
      <c r="G114" s="443"/>
      <c r="H114" s="335"/>
      <c r="I114" s="335"/>
      <c r="J114" s="335"/>
      <c r="K114" s="335"/>
      <c r="L114" s="335"/>
      <c r="M114" s="335"/>
      <c r="N114" s="335"/>
      <c r="O114" s="335"/>
      <c r="P114" s="335"/>
      <c r="Q114" s="335"/>
      <c r="R114" s="335"/>
      <c r="S114" s="335"/>
      <c r="T114" s="335"/>
      <c r="U114" s="335"/>
      <c r="Z114" s="369"/>
      <c r="AA114" s="369"/>
      <c r="AB114" s="369"/>
      <c r="AC114" s="369"/>
      <c r="AD114" s="369"/>
      <c r="AE114" s="369"/>
      <c r="AF114" s="369"/>
      <c r="AG114" s="369"/>
      <c r="AH114" s="369"/>
      <c r="AI114" s="369"/>
      <c r="AJ114" s="369"/>
      <c r="AK114" s="369"/>
      <c r="AL114" s="369"/>
      <c r="AM114" s="369"/>
      <c r="AN114" s="369"/>
      <c r="AO114" s="369"/>
      <c r="AP114" s="369"/>
      <c r="AQ114" s="369"/>
      <c r="AR114" s="369"/>
      <c r="AS114" s="369"/>
      <c r="AT114" s="369"/>
      <c r="AU114" s="369"/>
      <c r="AV114" s="369"/>
      <c r="AW114" s="369"/>
      <c r="AX114" s="369"/>
      <c r="AY114" s="369"/>
      <c r="AZ114" s="369"/>
      <c r="BB114" s="340"/>
      <c r="BZ114" s="369"/>
      <c r="CA114" s="369"/>
      <c r="CB114" s="369"/>
      <c r="CC114" s="369"/>
      <c r="CD114" s="369"/>
      <c r="CE114" s="369"/>
      <c r="CF114" s="369"/>
      <c r="CG114" s="369"/>
      <c r="CH114" s="369"/>
      <c r="CI114" s="369"/>
      <c r="CJ114" s="369"/>
      <c r="CK114" s="369"/>
      <c r="CL114" s="369"/>
      <c r="CM114" s="369"/>
      <c r="CN114" s="369"/>
      <c r="CO114" s="369"/>
      <c r="CP114" s="369"/>
      <c r="CQ114" s="369"/>
      <c r="CR114" s="369"/>
      <c r="CS114" s="369"/>
      <c r="CT114" s="369"/>
      <c r="CU114" s="369"/>
      <c r="CV114" s="369"/>
      <c r="CW114" s="369"/>
      <c r="CX114" s="369"/>
      <c r="CY114" s="369"/>
      <c r="CZ114" s="369"/>
    </row>
    <row r="115" s="329" customFormat="true" ht="15" customHeight="true" x14ac:dyDescent="0.2">
      <c r="A115" s="356" t="s">
        <v>136</v>
      </c>
      <c r="B115" s="381" t="str">
        <f>A1025</f>
        <v>MICS19</v>
      </c>
      <c r="C115" s="443"/>
      <c r="D115" s="443"/>
      <c r="E115" s="443"/>
      <c r="F115" s="443"/>
      <c r="G115" s="443"/>
      <c r="H115" s="335"/>
      <c r="I115" s="335"/>
      <c r="J115" s="335"/>
      <c r="K115" s="335"/>
      <c r="L115" s="335"/>
      <c r="M115" s="335"/>
      <c r="N115" s="335"/>
      <c r="O115" s="335"/>
      <c r="P115" s="335"/>
      <c r="Q115" s="335"/>
      <c r="R115" s="335"/>
      <c r="S115" s="335"/>
      <c r="T115" s="335"/>
      <c r="U115" s="335"/>
      <c r="Z115" s="369"/>
      <c r="AA115" s="369"/>
      <c r="AB115" s="369"/>
      <c r="AC115" s="369"/>
      <c r="AD115" s="369"/>
      <c r="AE115" s="369"/>
      <c r="AF115" s="369"/>
      <c r="AG115" s="369"/>
      <c r="AH115" s="369"/>
      <c r="AI115" s="369"/>
      <c r="AJ115" s="369"/>
      <c r="AK115" s="369"/>
      <c r="AL115" s="369"/>
      <c r="AM115" s="369"/>
      <c r="AN115" s="369"/>
      <c r="AO115" s="369"/>
      <c r="AP115" s="369"/>
      <c r="AQ115" s="369"/>
      <c r="AR115" s="369"/>
      <c r="AS115" s="369"/>
      <c r="AT115" s="369"/>
      <c r="AU115" s="369"/>
      <c r="AV115" s="369"/>
      <c r="AW115" s="369"/>
      <c r="AX115" s="369"/>
      <c r="AY115" s="369"/>
      <c r="AZ115" s="369"/>
      <c r="BB115" s="340"/>
      <c r="BZ115" s="369"/>
      <c r="CA115" s="369"/>
      <c r="CB115" s="369"/>
      <c r="CC115" s="369"/>
      <c r="CD115" s="369"/>
      <c r="CE115" s="369"/>
      <c r="CF115" s="369"/>
      <c r="CG115" s="369"/>
      <c r="CH115" s="369"/>
      <c r="CI115" s="369"/>
      <c r="CJ115" s="369"/>
      <c r="CK115" s="369"/>
      <c r="CL115" s="369"/>
      <c r="CM115" s="369"/>
      <c r="CN115" s="369"/>
      <c r="CO115" s="369"/>
      <c r="CP115" s="369"/>
      <c r="CQ115" s="369"/>
      <c r="CR115" s="369"/>
      <c r="CS115" s="369"/>
      <c r="CT115" s="369"/>
      <c r="CU115" s="369"/>
      <c r="CV115" s="369"/>
      <c r="CW115" s="369"/>
      <c r="CX115" s="369"/>
      <c r="CY115" s="369"/>
      <c r="CZ115" s="369"/>
    </row>
    <row r="116" s="329" customFormat="true" ht="15" customHeight="true" x14ac:dyDescent="0.2">
      <c r="A116" s="441" t="str">
        <f>B1030</f>
        <v/>
      </c>
      <c r="B116" s="382"/>
      <c r="C116" s="443"/>
      <c r="D116" s="443"/>
      <c r="E116" s="443"/>
      <c r="F116" s="443"/>
      <c r="G116" s="443"/>
      <c r="H116" s="335"/>
      <c r="I116" s="335"/>
      <c r="J116" s="335"/>
      <c r="K116" s="335"/>
      <c r="L116" s="335"/>
      <c r="M116" s="335"/>
      <c r="N116" s="335"/>
      <c r="O116" s="335"/>
      <c r="P116" s="335"/>
      <c r="Q116" s="335"/>
      <c r="R116" s="335"/>
      <c r="S116" s="335"/>
      <c r="T116" s="335"/>
      <c r="U116" s="335"/>
      <c r="Z116" s="369"/>
      <c r="AA116" s="369"/>
      <c r="AB116" s="369"/>
      <c r="AC116" s="369"/>
      <c r="AD116" s="369"/>
      <c r="AE116" s="369"/>
      <c r="AF116" s="369"/>
      <c r="AG116" s="369"/>
      <c r="AH116" s="369"/>
      <c r="AI116" s="369"/>
      <c r="AJ116" s="369"/>
      <c r="AK116" s="369"/>
      <c r="AL116" s="369"/>
      <c r="AM116" s="369"/>
      <c r="AN116" s="369"/>
      <c r="AO116" s="369"/>
      <c r="AP116" s="369"/>
      <c r="AQ116" s="369"/>
      <c r="AR116" s="369"/>
      <c r="AS116" s="369"/>
      <c r="AT116" s="369"/>
      <c r="AU116" s="369"/>
      <c r="AV116" s="369"/>
      <c r="AW116" s="369"/>
      <c r="AX116" s="369"/>
      <c r="AY116" s="369"/>
      <c r="AZ116" s="369"/>
      <c r="BB116" s="340"/>
      <c r="BZ116" s="369"/>
      <c r="CA116" s="369"/>
      <c r="CB116" s="369"/>
      <c r="CC116" s="369"/>
      <c r="CD116" s="369"/>
      <c r="CE116" s="369"/>
      <c r="CF116" s="369"/>
      <c r="CG116" s="369"/>
      <c r="CH116" s="369"/>
      <c r="CI116" s="369"/>
      <c r="CJ116" s="369"/>
      <c r="CK116" s="369"/>
      <c r="CL116" s="369"/>
      <c r="CM116" s="369"/>
      <c r="CN116" s="369"/>
      <c r="CO116" s="369"/>
      <c r="CP116" s="369"/>
      <c r="CQ116" s="369"/>
      <c r="CR116" s="369"/>
      <c r="CS116" s="369"/>
      <c r="CT116" s="369"/>
      <c r="CU116" s="369"/>
      <c r="CV116" s="369"/>
      <c r="CW116" s="369"/>
      <c r="CX116" s="369"/>
      <c r="CY116" s="369"/>
      <c r="CZ116" s="369"/>
    </row>
    <row r="117" s="329" customFormat="true" ht="15" customHeight="true" x14ac:dyDescent="0.2">
      <c r="A117" s="441" t="str">
        <f>B1029</f>
        <v/>
      </c>
      <c r="B117" s="646"/>
      <c r="C117" s="443"/>
      <c r="D117" s="443"/>
      <c r="E117" s="443"/>
      <c r="F117" s="443"/>
      <c r="G117" s="443"/>
      <c r="H117" s="335"/>
      <c r="I117" s="335"/>
      <c r="J117" s="335"/>
      <c r="K117" s="335"/>
      <c r="L117" s="335"/>
      <c r="M117" s="335"/>
      <c r="N117" s="335"/>
      <c r="O117" s="335"/>
      <c r="P117" s="335"/>
      <c r="Q117" s="335"/>
      <c r="R117" s="335"/>
      <c r="S117" s="335"/>
      <c r="T117" s="335"/>
      <c r="U117" s="335"/>
      <c r="Z117" s="369"/>
      <c r="AA117" s="369"/>
      <c r="AB117" s="369"/>
      <c r="AC117" s="369"/>
      <c r="AD117" s="369"/>
      <c r="AE117" s="369"/>
      <c r="AF117" s="369"/>
      <c r="AG117" s="369"/>
      <c r="AH117" s="369"/>
      <c r="AI117" s="369"/>
      <c r="AJ117" s="369"/>
      <c r="AK117" s="369"/>
      <c r="AL117" s="369"/>
      <c r="AM117" s="369"/>
      <c r="AN117" s="369"/>
      <c r="AO117" s="369"/>
      <c r="AP117" s="369"/>
      <c r="AQ117" s="369"/>
      <c r="AR117" s="369"/>
      <c r="AS117" s="369"/>
      <c r="AT117" s="369"/>
      <c r="AU117" s="369"/>
      <c r="AV117" s="369"/>
      <c r="AW117" s="369"/>
      <c r="AX117" s="369"/>
      <c r="AY117" s="369"/>
      <c r="AZ117" s="369"/>
      <c r="BB117" s="340"/>
      <c r="BZ117" s="369"/>
      <c r="CA117" s="369"/>
      <c r="CB117" s="369"/>
      <c r="CC117" s="369"/>
      <c r="CD117" s="369"/>
      <c r="CE117" s="369"/>
      <c r="CF117" s="369"/>
      <c r="CG117" s="369"/>
      <c r="CH117" s="369"/>
      <c r="CI117" s="369"/>
      <c r="CJ117" s="369"/>
      <c r="CK117" s="369"/>
      <c r="CL117" s="369"/>
      <c r="CM117" s="369"/>
      <c r="CN117" s="369"/>
      <c r="CO117" s="369"/>
      <c r="CP117" s="369"/>
      <c r="CQ117" s="369"/>
      <c r="CR117" s="369"/>
      <c r="CS117" s="369"/>
      <c r="CT117" s="369"/>
      <c r="CU117" s="369"/>
      <c r="CV117" s="369"/>
      <c r="CW117" s="369"/>
      <c r="CX117" s="369"/>
      <c r="CY117" s="369"/>
      <c r="CZ117" s="369"/>
    </row>
    <row r="118" s="329" customFormat="true" ht="21" customHeight="true" x14ac:dyDescent="0.2">
      <c r="A118" s="645"/>
      <c r="B118" s="382"/>
      <c r="C118" s="443"/>
      <c r="D118" s="443"/>
      <c r="E118" s="443"/>
      <c r="F118" s="443"/>
      <c r="G118" s="443"/>
      <c r="H118" s="335"/>
      <c r="I118" s="335"/>
      <c r="J118" s="335"/>
      <c r="K118" s="335"/>
      <c r="L118" s="335"/>
      <c r="M118" s="335"/>
      <c r="N118" s="335"/>
      <c r="O118" s="335"/>
      <c r="P118" s="335"/>
      <c r="Q118" s="335"/>
      <c r="R118" s="335"/>
      <c r="S118" s="335"/>
      <c r="T118" s="335"/>
      <c r="U118" s="335"/>
      <c r="Z118" s="369"/>
      <c r="AA118" s="369"/>
      <c r="AB118" s="369"/>
      <c r="AC118" s="369"/>
      <c r="AD118" s="369"/>
      <c r="AE118" s="369"/>
      <c r="AF118" s="369"/>
      <c r="AG118" s="369"/>
      <c r="AH118" s="369"/>
      <c r="AI118" s="369"/>
      <c r="AJ118" s="369"/>
      <c r="AK118" s="369"/>
      <c r="AL118" s="369"/>
      <c r="AM118" s="369"/>
      <c r="AN118" s="369"/>
      <c r="AO118" s="369"/>
      <c r="AP118" s="369"/>
      <c r="AQ118" s="369"/>
      <c r="AR118" s="369"/>
      <c r="AS118" s="369"/>
      <c r="AT118" s="369"/>
      <c r="AU118" s="369"/>
      <c r="AV118" s="369"/>
      <c r="AW118" s="369"/>
      <c r="AX118" s="369"/>
      <c r="AY118" s="369"/>
      <c r="AZ118" s="369"/>
      <c r="BB118" s="340"/>
      <c r="BZ118" s="369"/>
      <c r="CA118" s="369"/>
      <c r="CB118" s="369"/>
      <c r="CC118" s="369"/>
      <c r="CD118" s="369"/>
      <c r="CE118" s="369"/>
      <c r="CF118" s="369"/>
      <c r="CG118" s="369"/>
      <c r="CH118" s="369"/>
      <c r="CI118" s="369"/>
      <c r="CJ118" s="369"/>
      <c r="CK118" s="369"/>
      <c r="CL118" s="369"/>
      <c r="CM118" s="369"/>
      <c r="CN118" s="369"/>
      <c r="CO118" s="369"/>
      <c r="CP118" s="369"/>
      <c r="CQ118" s="369"/>
      <c r="CR118" s="369"/>
      <c r="CS118" s="369"/>
      <c r="CT118" s="369"/>
      <c r="CU118" s="369"/>
      <c r="CV118" s="369"/>
      <c r="CW118" s="369"/>
      <c r="CX118" s="369"/>
      <c r="CY118" s="369"/>
      <c r="CZ118" s="369"/>
    </row>
    <row r="119" s="329" customFormat="true" ht="15" customHeight="true" x14ac:dyDescent="0.2">
      <c r="A119" s="442"/>
      <c r="B119" s="383"/>
      <c r="C119" s="443"/>
      <c r="D119" s="443"/>
      <c r="E119" s="443"/>
      <c r="F119" s="443"/>
      <c r="G119" s="443"/>
      <c r="H119" s="335"/>
      <c r="I119" s="335"/>
      <c r="J119" s="335"/>
      <c r="K119" s="335"/>
      <c r="L119" s="335"/>
      <c r="M119" s="335"/>
      <c r="N119" s="335"/>
      <c r="O119" s="335"/>
      <c r="P119" s="335"/>
      <c r="Q119" s="335"/>
      <c r="R119" s="335"/>
      <c r="S119" s="335"/>
      <c r="T119" s="335"/>
      <c r="U119" s="335"/>
      <c r="Z119" s="369"/>
      <c r="AA119" s="369"/>
      <c r="AB119" s="369"/>
      <c r="AC119" s="369"/>
      <c r="AD119" s="369"/>
      <c r="AE119" s="369"/>
      <c r="AF119" s="369"/>
      <c r="AG119" s="369"/>
      <c r="AH119" s="369"/>
      <c r="AI119" s="369"/>
      <c r="AJ119" s="369"/>
      <c r="AK119" s="369"/>
      <c r="AL119" s="369"/>
      <c r="AM119" s="369"/>
      <c r="AN119" s="369"/>
      <c r="AO119" s="369"/>
      <c r="AP119" s="369"/>
      <c r="AQ119" s="369"/>
      <c r="AR119" s="369"/>
      <c r="AS119" s="369"/>
      <c r="AT119" s="369"/>
      <c r="AU119" s="369"/>
      <c r="AV119" s="369"/>
      <c r="AW119" s="369"/>
      <c r="AX119" s="369"/>
      <c r="AY119" s="369"/>
      <c r="AZ119" s="369"/>
      <c r="BB119" s="340"/>
      <c r="BZ119" s="369"/>
      <c r="CA119" s="369"/>
      <c r="CB119" s="369"/>
      <c r="CC119" s="369"/>
      <c r="CD119" s="369"/>
      <c r="CE119" s="369"/>
      <c r="CF119" s="369"/>
      <c r="CG119" s="369"/>
      <c r="CH119" s="369"/>
      <c r="CI119" s="369"/>
      <c r="CJ119" s="369"/>
      <c r="CK119" s="369"/>
      <c r="CL119" s="369"/>
      <c r="CM119" s="369"/>
      <c r="CN119" s="369"/>
      <c r="CO119" s="369"/>
      <c r="CP119" s="369"/>
      <c r="CQ119" s="369"/>
      <c r="CR119" s="369"/>
      <c r="CS119" s="369"/>
      <c r="CT119" s="369"/>
      <c r="CU119" s="369"/>
      <c r="CV119" s="369"/>
      <c r="CW119" s="369"/>
      <c r="CX119" s="369"/>
      <c r="CY119" s="369"/>
      <c r="CZ119" s="369"/>
    </row>
    <row r="120" s="336" customFormat="true" ht="15" customHeight="true" x14ac:dyDescent="0.2">
      <c r="A120" s="322" t="s">
        <v>99</v>
      </c>
      <c r="B120" s="365"/>
      <c r="C120" s="830" t="s">
        <v>115</v>
      </c>
      <c r="D120" s="831"/>
      <c r="E120" s="831"/>
      <c r="F120" s="831"/>
      <c r="G120" s="832"/>
      <c r="H120" s="833" t="s">
        <v>38</v>
      </c>
      <c r="I120" s="811"/>
      <c r="J120" s="811"/>
      <c r="K120" s="811"/>
      <c r="L120" s="813"/>
      <c r="M120" s="801" t="s">
        <v>37</v>
      </c>
      <c r="N120" s="802"/>
      <c r="O120" s="802"/>
      <c r="P120" s="802"/>
      <c r="Q120" s="804"/>
      <c r="R120" s="536" t="s">
        <v>142</v>
      </c>
      <c r="S120" s="485"/>
      <c r="T120" s="485"/>
      <c r="U120" s="485"/>
      <c r="V120" s="485"/>
      <c r="W120" s="485"/>
      <c r="X120" s="485"/>
      <c r="Y120" s="485"/>
      <c r="Z120" s="470"/>
      <c r="AA120" s="470"/>
      <c r="AB120" s="470"/>
      <c r="AC120" s="470"/>
      <c r="AD120" s="470"/>
      <c r="AE120" s="470"/>
      <c r="AF120" s="470"/>
      <c r="AG120" s="470"/>
      <c r="AH120" s="470"/>
      <c r="AI120" s="470"/>
      <c r="AJ120" s="470"/>
      <c r="AK120" s="470"/>
      <c r="AL120" s="470"/>
      <c r="AM120" s="470"/>
      <c r="AN120" s="470"/>
      <c r="AO120" s="714"/>
      <c r="AP120" s="714"/>
      <c r="AQ120" s="714"/>
      <c r="AR120" s="714"/>
      <c r="AS120" s="714"/>
      <c r="AT120" s="714"/>
      <c r="AU120" s="714"/>
      <c r="AV120" s="714"/>
      <c r="AW120" s="714"/>
      <c r="AX120" s="714"/>
      <c r="AY120" s="714"/>
      <c r="AZ120" s="373"/>
      <c r="BA120" s="375" t="s">
        <v>131</v>
      </c>
      <c r="BB120" s="322" t="s">
        <v>99</v>
      </c>
      <c r="BC120" s="801" t="s">
        <v>115</v>
      </c>
      <c r="BD120" s="802"/>
      <c r="BE120" s="802"/>
      <c r="BF120" s="802"/>
      <c r="BG120" s="803"/>
      <c r="BH120" s="801" t="s">
        <v>38</v>
      </c>
      <c r="BI120" s="802"/>
      <c r="BJ120" s="802"/>
      <c r="BK120" s="802"/>
      <c r="BL120" s="803"/>
      <c r="BM120" s="801" t="s">
        <v>37</v>
      </c>
      <c r="BN120" s="802"/>
      <c r="BO120" s="802"/>
      <c r="BP120" s="802"/>
      <c r="BQ120" s="803"/>
      <c r="BR120" s="536" t="s">
        <v>142</v>
      </c>
      <c r="BS120" s="485"/>
      <c r="BT120" s="485"/>
      <c r="BU120" s="485"/>
      <c r="BV120" s="485"/>
      <c r="BW120" s="485"/>
      <c r="BX120" s="485"/>
      <c r="BY120" s="485"/>
      <c r="BZ120" s="469"/>
      <c r="CA120" s="469"/>
      <c r="CB120" s="469"/>
      <c r="CC120" s="469"/>
      <c r="CD120" s="469"/>
      <c r="CE120" s="469"/>
      <c r="CF120" s="469"/>
      <c r="CG120" s="469"/>
      <c r="CH120" s="469"/>
      <c r="CI120" s="469"/>
      <c r="CJ120" s="469"/>
      <c r="CK120" s="469"/>
      <c r="CL120" s="469"/>
      <c r="CM120" s="469"/>
      <c r="CN120" s="469"/>
      <c r="CO120" s="373"/>
      <c r="CP120" s="373"/>
      <c r="CQ120" s="373"/>
      <c r="CR120" s="373"/>
      <c r="CS120" s="373"/>
      <c r="CT120" s="373"/>
      <c r="CU120" s="373"/>
      <c r="CV120" s="373"/>
      <c r="CW120" s="373"/>
      <c r="CX120" s="373"/>
      <c r="CY120" s="373"/>
      <c r="CZ120" s="373"/>
    </row>
    <row r="121" s="336" customFormat="true" ht="24" x14ac:dyDescent="0.2">
      <c r="A121" s="361" t="s">
        <v>87</v>
      </c>
      <c r="B121" s="643"/>
      <c r="C121" s="446" t="s">
        <v>0</v>
      </c>
      <c r="D121" s="641" t="s">
        <v>1</v>
      </c>
      <c r="E121" s="641" t="s">
        <v>2</v>
      </c>
      <c r="F121" s="641" t="s">
        <v>3</v>
      </c>
      <c r="G121" s="642" t="s">
        <v>4</v>
      </c>
      <c r="H121" s="409" t="s">
        <v>0</v>
      </c>
      <c r="I121" s="637" t="s">
        <v>1</v>
      </c>
      <c r="J121" s="637" t="s">
        <v>2</v>
      </c>
      <c r="K121" s="637" t="s">
        <v>3</v>
      </c>
      <c r="L121" s="639" t="s">
        <v>4</v>
      </c>
      <c r="M121" s="410" t="s">
        <v>0</v>
      </c>
      <c r="N121" s="637" t="s">
        <v>1</v>
      </c>
      <c r="O121" s="637" t="s">
        <v>2</v>
      </c>
      <c r="P121" s="637" t="s">
        <v>3</v>
      </c>
      <c r="Q121" s="639" t="s">
        <v>4</v>
      </c>
      <c r="R121" s="410" t="s">
        <v>323</v>
      </c>
      <c r="S121" s="637" t="s">
        <v>432</v>
      </c>
      <c r="T121" s="637" t="s">
        <v>558</v>
      </c>
      <c r="U121" s="637" t="s">
        <v>257</v>
      </c>
      <c r="V121" s="637" t="s">
        <v>559</v>
      </c>
      <c r="W121" s="637" t="s">
        <v>560</v>
      </c>
      <c r="X121" s="637" t="s">
        <v>561</v>
      </c>
      <c r="Y121" s="639" t="s">
        <v>327</v>
      </c>
      <c r="Z121" s="639" t="s">
        <v>328</v>
      </c>
      <c r="AA121" s="639" t="s">
        <v>329</v>
      </c>
      <c r="AB121" s="639" t="s">
        <v>258</v>
      </c>
      <c r="AC121" s="639" t="s">
        <v>330</v>
      </c>
      <c r="AD121" s="639" t="s">
        <v>331</v>
      </c>
      <c r="AE121" s="639" t="s">
        <v>332</v>
      </c>
      <c r="AF121" s="639" t="s">
        <v>333</v>
      </c>
      <c r="AG121" s="639" t="s">
        <v>260</v>
      </c>
      <c r="AH121" s="639" t="s">
        <v>562</v>
      </c>
      <c r="AI121" s="639" t="s">
        <v>563</v>
      </c>
      <c r="AJ121" s="639" t="s">
        <v>336</v>
      </c>
      <c r="AK121" s="639" t="s">
        <v>337</v>
      </c>
      <c r="AL121" s="639" t="s">
        <v>564</v>
      </c>
      <c r="AM121" s="639" t="s">
        <v>565</v>
      </c>
      <c r="AN121" s="639" t="s">
        <v>437</v>
      </c>
      <c r="AO121" s="180"/>
      <c r="AP121" s="180"/>
      <c r="AQ121" s="180"/>
      <c r="AR121" s="180"/>
      <c r="AS121" s="180"/>
      <c r="AT121" s="180"/>
      <c r="AU121" s="180"/>
      <c r="AV121" s="180"/>
      <c r="AW121" s="180"/>
      <c r="AX121" s="180"/>
      <c r="AY121" s="180"/>
      <c r="AZ121" s="373"/>
      <c r="BA121" s="361" t="s">
        <v>117</v>
      </c>
      <c r="BB121" s="360"/>
      <c r="BC121" s="486" t="s">
        <v>0</v>
      </c>
      <c r="BD121" s="596" t="s">
        <v>1</v>
      </c>
      <c r="BE121" s="596" t="s">
        <v>2</v>
      </c>
      <c r="BF121" s="596" t="s">
        <v>3</v>
      </c>
      <c r="BG121" s="487" t="s">
        <v>4</v>
      </c>
      <c r="BH121" s="486" t="s">
        <v>0</v>
      </c>
      <c r="BI121" s="596" t="s">
        <v>1</v>
      </c>
      <c r="BJ121" s="596" t="s">
        <v>2</v>
      </c>
      <c r="BK121" s="596" t="s">
        <v>3</v>
      </c>
      <c r="BL121" s="487" t="s">
        <v>4</v>
      </c>
      <c r="BM121" s="486" t="s">
        <v>0</v>
      </c>
      <c r="BN121" s="596" t="s">
        <v>1</v>
      </c>
      <c r="BO121" s="596" t="s">
        <v>2</v>
      </c>
      <c r="BP121" s="596" t="s">
        <v>3</v>
      </c>
      <c r="BQ121" s="487" t="s">
        <v>4</v>
      </c>
      <c r="BR121" s="486" t="s">
        <v>323</v>
      </c>
      <c r="BS121" s="596" t="s">
        <v>432</v>
      </c>
      <c r="BT121" s="596" t="s">
        <v>558</v>
      </c>
      <c r="BU121" s="596" t="s">
        <v>257</v>
      </c>
      <c r="BV121" s="596" t="s">
        <v>559</v>
      </c>
      <c r="BW121" s="596" t="s">
        <v>560</v>
      </c>
      <c r="BX121" s="596" t="s">
        <v>561</v>
      </c>
      <c r="BY121" s="597" t="s">
        <v>327</v>
      </c>
      <c r="BZ121" s="597" t="s">
        <v>328</v>
      </c>
      <c r="CA121" s="597" t="s">
        <v>329</v>
      </c>
      <c r="CB121" s="597" t="s">
        <v>258</v>
      </c>
      <c r="CC121" s="597" t="s">
        <v>330</v>
      </c>
      <c r="CD121" s="597" t="s">
        <v>331</v>
      </c>
      <c r="CE121" s="597" t="s">
        <v>332</v>
      </c>
      <c r="CF121" s="597" t="s">
        <v>333</v>
      </c>
      <c r="CG121" s="597" t="s">
        <v>260</v>
      </c>
      <c r="CH121" s="597" t="s">
        <v>562</v>
      </c>
      <c r="CI121" s="597" t="s">
        <v>563</v>
      </c>
      <c r="CJ121" s="597" t="s">
        <v>336</v>
      </c>
      <c r="CK121" s="597" t="s">
        <v>337</v>
      </c>
      <c r="CL121" s="597" t="s">
        <v>564</v>
      </c>
      <c r="CM121" s="597" t="s">
        <v>565</v>
      </c>
      <c r="CN121" s="597" t="s">
        <v>437</v>
      </c>
      <c r="CO121" s="180"/>
      <c r="CP121" s="180"/>
      <c r="CQ121" s="180"/>
      <c r="CR121" s="180"/>
      <c r="CS121" s="180"/>
      <c r="CT121" s="180"/>
      <c r="CU121" s="180"/>
      <c r="CV121" s="180"/>
      <c r="CW121" s="180"/>
      <c r="CX121" s="180"/>
      <c r="CY121" s="180"/>
      <c r="CZ121" s="180"/>
    </row>
    <row r="122" s="336" customFormat="true" ht="15" customHeight="true" x14ac:dyDescent="0.2">
      <c r="A122" s="834" t="s">
        <v>18</v>
      </c>
      <c r="B122" s="406" t="s">
        <v>14</v>
      </c>
      <c r="C122" s="501">
        <v>3.3713915381122983</v>
      </c>
      <c r="D122" s="488">
        <v>5.7514983815854093</v>
      </c>
      <c r="E122" s="488">
        <v>6.8340710698482381</v>
      </c>
      <c r="F122" s="488">
        <v>12.053413907885938</v>
      </c>
      <c r="G122" s="508">
        <v>52.60796729761713</v>
      </c>
      <c r="H122" s="495">
        <v>19.384748167970251</v>
      </c>
      <c r="I122" s="488">
        <v>40.928598011427532</v>
      </c>
      <c r="J122" s="488">
        <v>53.213186319975591</v>
      </c>
      <c r="K122" s="488">
        <v>75.639058200666767</v>
      </c>
      <c r="L122" s="504">
        <v>85.883067114297276</v>
      </c>
      <c r="M122" s="501">
        <v>2.915028117387171</v>
      </c>
      <c r="N122" s="488">
        <v>5.0797613779333171</v>
      </c>
      <c r="O122" s="488">
        <v>5.1874845436727508</v>
      </c>
      <c r="P122" s="488">
        <v>7.0785887784844803</v>
      </c>
      <c r="Q122" s="504">
        <v>14.716478469625596</v>
      </c>
      <c r="R122" s="501">
        <v>14.368033659052143</v>
      </c>
      <c r="S122" s="488">
        <v>6.8080817469947945</v>
      </c>
      <c r="T122" s="488">
        <v>19.449507080625121</v>
      </c>
      <c r="U122" s="488">
        <v>17.905051462152326</v>
      </c>
      <c r="V122" s="488">
        <v>8.6752450844270061</v>
      </c>
      <c r="W122" s="488">
        <v>9.0079921243225574</v>
      </c>
      <c r="X122" s="488">
        <v>16.118664145521745</v>
      </c>
      <c r="Y122" s="504">
        <v>10.548205495562298</v>
      </c>
      <c r="Z122" s="504">
        <v>5.6307921208670901</v>
      </c>
      <c r="AA122" s="504">
        <v>4.2955083339751683</v>
      </c>
      <c r="AB122" s="504">
        <v>13.979694813197233</v>
      </c>
      <c r="AC122" s="504">
        <v>12.871840908661644</v>
      </c>
      <c r="AD122" s="504">
        <v>5.7687872075156559</v>
      </c>
      <c r="AE122" s="504">
        <v>11.505361098448777</v>
      </c>
      <c r="AF122" s="504">
        <v>14.621348770391041</v>
      </c>
      <c r="AG122" s="504">
        <v>17.424488893176974</v>
      </c>
      <c r="AH122" s="504">
        <v>71.488750074431465</v>
      </c>
      <c r="AI122" s="504">
        <v>14.104458275381923</v>
      </c>
      <c r="AJ122" s="504">
        <v>17.597341350020788</v>
      </c>
      <c r="AK122" s="504">
        <v>7.7659968315653582</v>
      </c>
      <c r="AL122" s="504">
        <v>10.121786502012034</v>
      </c>
      <c r="AM122" s="504" t="s">
        <v>35</v>
      </c>
      <c r="AN122" s="504">
        <v>14.109246936147143</v>
      </c>
      <c r="AO122" s="176"/>
      <c r="AP122" s="176"/>
      <c r="AQ122" s="176"/>
      <c r="AR122" s="176"/>
      <c r="AS122" s="176"/>
      <c r="AT122" s="176"/>
      <c r="AU122" s="176"/>
      <c r="AV122" s="176"/>
      <c r="AW122" s="176"/>
      <c r="AX122" s="176"/>
      <c r="AY122" s="176"/>
      <c r="AZ122" s="373"/>
      <c r="BA122" s="807" t="s">
        <v>18</v>
      </c>
      <c r="BB122" s="648" t="s">
        <v>14</v>
      </c>
      <c r="BC122" s="517">
        <v>763.92727707982772</v>
      </c>
      <c r="BD122" s="513">
        <v>1302.9922233575808</v>
      </c>
      <c r="BE122" s="513">
        <v>1548.3404399347339</v>
      </c>
      <c r="BF122" s="513">
        <v>2731.0436622602369</v>
      </c>
      <c r="BG122" s="526">
        <v>11922.508880332713</v>
      </c>
      <c r="BH122" s="517">
        <v>835.77562104093261</v>
      </c>
      <c r="BI122" s="513">
        <v>1761.9405745223753</v>
      </c>
      <c r="BJ122" s="513">
        <v>2293.3293489564471</v>
      </c>
      <c r="BK122" s="513">
        <v>3258.8714929791126</v>
      </c>
      <c r="BL122" s="526">
        <v>3700.5882869625784</v>
      </c>
      <c r="BM122" s="517">
        <v>534.92560175312326</v>
      </c>
      <c r="BN122" s="513">
        <v>931.73214038343019</v>
      </c>
      <c r="BO122" s="513">
        <v>952.09736114217446</v>
      </c>
      <c r="BP122" s="513">
        <v>1298.9208942902967</v>
      </c>
      <c r="BQ122" s="526">
        <v>2700.6311609346003</v>
      </c>
      <c r="BR122" s="517">
        <v>246.91122119011732</v>
      </c>
      <c r="BS122" s="513">
        <v>303.33695162073542</v>
      </c>
      <c r="BT122" s="513">
        <v>88.222396780340077</v>
      </c>
      <c r="BU122" s="513">
        <v>854.13883893912157</v>
      </c>
      <c r="BV122" s="513">
        <v>17.735809323124272</v>
      </c>
      <c r="BW122" s="513">
        <v>31.873109444290392</v>
      </c>
      <c r="BX122" s="513">
        <v>858.54662454690072</v>
      </c>
      <c r="BY122" s="521">
        <v>682.84151372604163</v>
      </c>
      <c r="BZ122" s="521">
        <v>266.6529924956692</v>
      </c>
      <c r="CA122" s="521">
        <v>250.58335196827448</v>
      </c>
      <c r="CB122" s="521">
        <v>1010.3278179217441</v>
      </c>
      <c r="CC122" s="521">
        <v>1181.2800731996588</v>
      </c>
      <c r="CD122" s="521">
        <v>337.78357954153057</v>
      </c>
      <c r="CE122" s="521">
        <v>1024.6252475644199</v>
      </c>
      <c r="CF122" s="521">
        <v>1054.3742012409273</v>
      </c>
      <c r="CG122" s="521">
        <v>975.37789455542918</v>
      </c>
      <c r="CH122" s="521">
        <v>5704.4613880195902</v>
      </c>
      <c r="CI122" s="521">
        <v>921.25160794430906</v>
      </c>
      <c r="CJ122" s="521">
        <v>636.33886963963869</v>
      </c>
      <c r="CK122" s="521">
        <v>280.04806623586046</v>
      </c>
      <c r="CL122" s="521">
        <v>833.81241696075563</v>
      </c>
      <c r="CM122" s="521" t="s">
        <v>35</v>
      </c>
      <c r="CN122" s="521">
        <v>708.28851010659321</v>
      </c>
      <c r="CO122" s="1"/>
      <c r="CP122" s="1"/>
      <c r="CQ122" s="1"/>
      <c r="CR122" s="1"/>
      <c r="CS122" s="1"/>
      <c r="CT122" s="1"/>
      <c r="CU122" s="1"/>
      <c r="CV122" s="1"/>
      <c r="CW122" s="1"/>
      <c r="CX122" s="1"/>
      <c r="CY122" s="1"/>
      <c r="CZ122" s="2"/>
    </row>
    <row r="123" s="336" customFormat="true" ht="15" customHeight="true" x14ac:dyDescent="0.2">
      <c r="A123" s="808"/>
      <c r="B123" s="407" t="s">
        <v>51</v>
      </c>
      <c r="C123" s="502">
        <v>96.628608461887694</v>
      </c>
      <c r="D123" s="491">
        <v>94.248501618414721</v>
      </c>
      <c r="E123" s="491">
        <v>93.165928930151594</v>
      </c>
      <c r="F123" s="491">
        <v>87.946586092114089</v>
      </c>
      <c r="G123" s="510">
        <v>47.392032702382743</v>
      </c>
      <c r="H123" s="496">
        <v>80.61525183202977</v>
      </c>
      <c r="I123" s="491">
        <v>59.071401988572404</v>
      </c>
      <c r="J123" s="491">
        <v>46.786813680024444</v>
      </c>
      <c r="K123" s="491">
        <v>24.360941799333304</v>
      </c>
      <c r="L123" s="506">
        <v>14.116932885702669</v>
      </c>
      <c r="M123" s="502">
        <v>97.084971882612919</v>
      </c>
      <c r="N123" s="491">
        <v>94.920238622066648</v>
      </c>
      <c r="O123" s="491">
        <v>94.812515456327233</v>
      </c>
      <c r="P123" s="491">
        <v>92.921411221515697</v>
      </c>
      <c r="Q123" s="506">
        <v>85.283521530374472</v>
      </c>
      <c r="R123" s="502">
        <v>85.63196634094794</v>
      </c>
      <c r="S123" s="491">
        <v>93.191918253005383</v>
      </c>
      <c r="T123" s="491">
        <v>80.550492919375017</v>
      </c>
      <c r="U123" s="491">
        <v>82.094948537847586</v>
      </c>
      <c r="V123" s="491">
        <v>91.324754915572981</v>
      </c>
      <c r="W123" s="491">
        <v>90.992007875677487</v>
      </c>
      <c r="X123" s="491">
        <v>83.881335854478394</v>
      </c>
      <c r="Y123" s="506">
        <v>89.4517945044377</v>
      </c>
      <c r="Z123" s="506">
        <v>94.369207879133</v>
      </c>
      <c r="AA123" s="506">
        <v>95.704491666024921</v>
      </c>
      <c r="AB123" s="506">
        <v>86.020305186802858</v>
      </c>
      <c r="AC123" s="506">
        <v>87.128159091338333</v>
      </c>
      <c r="AD123" s="506">
        <v>94.231212792484399</v>
      </c>
      <c r="AE123" s="506">
        <v>88.494638901551255</v>
      </c>
      <c r="AF123" s="506">
        <v>85.37865122960892</v>
      </c>
      <c r="AG123" s="506">
        <v>82.575511106823015</v>
      </c>
      <c r="AH123" s="506">
        <v>28.511249925568517</v>
      </c>
      <c r="AI123" s="506">
        <v>85.895541724618155</v>
      </c>
      <c r="AJ123" s="506">
        <v>82.402658649979259</v>
      </c>
      <c r="AK123" s="506">
        <v>92.23400316843464</v>
      </c>
      <c r="AL123" s="506">
        <v>89.878213497987986</v>
      </c>
      <c r="AM123" s="506" t="s">
        <v>35</v>
      </c>
      <c r="AN123" s="506">
        <v>85.89075306385287</v>
      </c>
      <c r="AO123" s="176"/>
      <c r="AP123" s="176"/>
      <c r="AQ123" s="176"/>
      <c r="AR123" s="176"/>
      <c r="AS123" s="176"/>
      <c r="AT123" s="176"/>
      <c r="AU123" s="176"/>
      <c r="AV123" s="176"/>
      <c r="AW123" s="176"/>
      <c r="AX123" s="176"/>
      <c r="AY123" s="176"/>
      <c r="AZ123" s="373"/>
      <c r="BA123" s="799"/>
      <c r="BB123" s="647" t="s">
        <v>51</v>
      </c>
      <c r="BC123" s="518">
        <v>21895.181534338852</v>
      </c>
      <c r="BD123" s="514">
        <v>21351.838516565371</v>
      </c>
      <c r="BE123" s="514">
        <v>21107.854149055907</v>
      </c>
      <c r="BF123" s="514">
        <v>19926.799859345323</v>
      </c>
      <c r="BG123" s="527">
        <v>10740.425068215278</v>
      </c>
      <c r="BH123" s="518">
        <v>3475.735747581844</v>
      </c>
      <c r="BI123" s="514">
        <v>2542.9725183483574</v>
      </c>
      <c r="BJ123" s="514">
        <v>2016.371887813056</v>
      </c>
      <c r="BK123" s="514">
        <v>1049.5791547450913</v>
      </c>
      <c r="BL123" s="527">
        <v>608.28005146978944</v>
      </c>
      <c r="BM123" s="518">
        <v>17815.689905605821</v>
      </c>
      <c r="BN123" s="514">
        <v>17410.313303540588</v>
      </c>
      <c r="BO123" s="514">
        <v>17401.641394638045</v>
      </c>
      <c r="BP123" s="514">
        <v>17051.077035217862</v>
      </c>
      <c r="BQ123" s="527">
        <v>15650.438128560369</v>
      </c>
      <c r="BR123" s="518">
        <v>1471.5648559769113</v>
      </c>
      <c r="BS123" s="514">
        <v>4152.2051951026669</v>
      </c>
      <c r="BT123" s="514">
        <v>365.3746862440625</v>
      </c>
      <c r="BU123" s="514">
        <v>3916.2402953772375</v>
      </c>
      <c r="BV123" s="514">
        <v>186.70578455140438</v>
      </c>
      <c r="BW123" s="514">
        <v>321.95834382962562</v>
      </c>
      <c r="BX123" s="514">
        <v>4467.8663883170238</v>
      </c>
      <c r="BY123" s="522">
        <v>5790.6910128569643</v>
      </c>
      <c r="BZ123" s="522">
        <v>4468.9683334538913</v>
      </c>
      <c r="CA123" s="522">
        <v>5583.0300992336406</v>
      </c>
      <c r="CB123" s="522">
        <v>6216.781438912436</v>
      </c>
      <c r="CC123" s="522">
        <v>7995.9625728367628</v>
      </c>
      <c r="CD123" s="522">
        <v>5517.5819832835577</v>
      </c>
      <c r="CE123" s="522">
        <v>7881.0078637906545</v>
      </c>
      <c r="CF123" s="522">
        <v>6156.8223702825371</v>
      </c>
      <c r="CG123" s="522">
        <v>4622.3638844723873</v>
      </c>
      <c r="CH123" s="522">
        <v>2275.0617986081143</v>
      </c>
      <c r="CI123" s="522">
        <v>5610.3825034647944</v>
      </c>
      <c r="CJ123" s="522">
        <v>2979.7691377150477</v>
      </c>
      <c r="CK123" s="522">
        <v>3326.0320328132193</v>
      </c>
      <c r="CL123" s="522">
        <v>7403.9864814353768</v>
      </c>
      <c r="CM123" s="522" t="s">
        <v>35</v>
      </c>
      <c r="CN123" s="522">
        <v>4311.7420649625528</v>
      </c>
      <c r="CO123" s="1"/>
      <c r="CP123" s="1"/>
      <c r="CQ123" s="1"/>
      <c r="CR123" s="1"/>
      <c r="CS123" s="1"/>
      <c r="CT123" s="1"/>
      <c r="CU123" s="1"/>
      <c r="CV123" s="1"/>
      <c r="CW123" s="1"/>
      <c r="CX123" s="1"/>
      <c r="CY123" s="1"/>
      <c r="CZ123" s="2"/>
    </row>
    <row r="124" s="336" customFormat="true" ht="15" customHeight="true" x14ac:dyDescent="0.2">
      <c r="A124" s="808" t="s">
        <v>50</v>
      </c>
      <c r="B124" s="407" t="s">
        <v>15</v>
      </c>
      <c r="C124" s="502">
        <v>2.3089561941495824</v>
      </c>
      <c r="D124" s="491">
        <v>4.2374311152094997</v>
      </c>
      <c r="E124" s="491">
        <v>4.8154516296798482</v>
      </c>
      <c r="F124" s="491">
        <v>9.4554310890090818</v>
      </c>
      <c r="G124" s="510">
        <v>39.429995306521512</v>
      </c>
      <c r="H124" s="496">
        <v>12.751124407050272</v>
      </c>
      <c r="I124" s="491">
        <v>29.598149822597442</v>
      </c>
      <c r="J124" s="491">
        <v>35.528654896887325</v>
      </c>
      <c r="K124" s="491">
        <v>53.649403087165673</v>
      </c>
      <c r="L124" s="506">
        <v>68.342233684031569</v>
      </c>
      <c r="M124" s="502">
        <v>2.099569900045636</v>
      </c>
      <c r="N124" s="491">
        <v>3.3140810251028725</v>
      </c>
      <c r="O124" s="491">
        <v>4.03154221902229</v>
      </c>
      <c r="P124" s="491">
        <v>5.4508046989382866</v>
      </c>
      <c r="Q124" s="506">
        <v>12.576972596658354</v>
      </c>
      <c r="R124" s="502">
        <v>9.9796754782027985</v>
      </c>
      <c r="S124" s="491">
        <v>3.9750143094021078</v>
      </c>
      <c r="T124" s="491">
        <v>17.551863572136547</v>
      </c>
      <c r="U124" s="491">
        <v>14.021773960505421</v>
      </c>
      <c r="V124" s="491">
        <v>7.6105240775714584</v>
      </c>
      <c r="W124" s="491">
        <v>7.9798297326029406</v>
      </c>
      <c r="X124" s="491">
        <v>11.964354582141464</v>
      </c>
      <c r="Y124" s="506">
        <v>8.9842587292052798</v>
      </c>
      <c r="Z124" s="506">
        <v>5.3014192536723153</v>
      </c>
      <c r="AA124" s="506">
        <v>3.2044179066446867</v>
      </c>
      <c r="AB124" s="506">
        <v>8.4015988786422398</v>
      </c>
      <c r="AC124" s="506">
        <v>6.7897347914942365</v>
      </c>
      <c r="AD124" s="506">
        <v>4.0693628922479093</v>
      </c>
      <c r="AE124" s="506">
        <v>9.4738217753630547</v>
      </c>
      <c r="AF124" s="506">
        <v>12.954170459542294</v>
      </c>
      <c r="AG124" s="506">
        <v>14.249519521598089</v>
      </c>
      <c r="AH124" s="506">
        <v>50.558381282619166</v>
      </c>
      <c r="AI124" s="506">
        <v>10.884848390106173</v>
      </c>
      <c r="AJ124" s="506">
        <v>14.712804319665086</v>
      </c>
      <c r="AK124" s="506">
        <v>5.6337583863826159</v>
      </c>
      <c r="AL124" s="506">
        <v>8.2218979985889575</v>
      </c>
      <c r="AM124" s="506" t="s">
        <v>35</v>
      </c>
      <c r="AN124" s="506">
        <v>12.962516225989255</v>
      </c>
      <c r="AO124" s="176"/>
      <c r="AP124" s="176"/>
      <c r="AQ124" s="176"/>
      <c r="AR124" s="176"/>
      <c r="AS124" s="176"/>
      <c r="AT124" s="176"/>
      <c r="AU124" s="176"/>
      <c r="AV124" s="176"/>
      <c r="AW124" s="176"/>
      <c r="AX124" s="176"/>
      <c r="AY124" s="176"/>
      <c r="AZ124" s="373"/>
      <c r="BA124" s="799" t="s">
        <v>50</v>
      </c>
      <c r="BB124" s="647" t="s">
        <v>15</v>
      </c>
      <c r="BC124" s="518">
        <v>523.1888964403455</v>
      </c>
      <c r="BD124" s="514">
        <v>959.98284687154057</v>
      </c>
      <c r="BE124" s="514">
        <v>1090.7118916768886</v>
      </c>
      <c r="BF124" s="514">
        <v>2142.3967804409217</v>
      </c>
      <c r="BG124" s="527">
        <v>8931.395716330946</v>
      </c>
      <c r="BH124" s="518">
        <v>549.76617843720601</v>
      </c>
      <c r="BI124" s="514">
        <v>1274.1746269604937</v>
      </c>
      <c r="BJ124" s="514">
        <v>1527.7072922268635</v>
      </c>
      <c r="BK124" s="514">
        <v>2311.4580548091567</v>
      </c>
      <c r="BL124" s="527">
        <v>2943.485109431921</v>
      </c>
      <c r="BM124" s="518">
        <v>385.28399966561483</v>
      </c>
      <c r="BN124" s="514">
        <v>607.87024767283208</v>
      </c>
      <c r="BO124" s="514">
        <v>739.69911742627914</v>
      </c>
      <c r="BP124" s="514">
        <v>1000.2225493967071</v>
      </c>
      <c r="BQ124" s="527">
        <v>2308.0089557335677</v>
      </c>
      <c r="BR124" s="518">
        <v>171.49833567181921</v>
      </c>
      <c r="BS124" s="514">
        <v>177.10843789369679</v>
      </c>
      <c r="BT124" s="514">
        <v>79.472737363889664</v>
      </c>
      <c r="BU124" s="514">
        <v>668.89177927295577</v>
      </c>
      <c r="BV124" s="514">
        <v>15.55907672639186</v>
      </c>
      <c r="BW124" s="514">
        <v>28.235147511653018</v>
      </c>
      <c r="BX124" s="514">
        <v>636.55985406751381</v>
      </c>
      <c r="BY124" s="522">
        <v>581.59891110747685</v>
      </c>
      <c r="BZ124" s="522">
        <v>251.05514075490197</v>
      </c>
      <c r="CA124" s="522">
        <v>186.93335403474711</v>
      </c>
      <c r="CB124" s="522">
        <v>607.19273028042949</v>
      </c>
      <c r="CC124" s="522">
        <v>623.11043683778132</v>
      </c>
      <c r="CD124" s="522">
        <v>238.27607341906699</v>
      </c>
      <c r="CE124" s="522">
        <v>843.70380893749905</v>
      </c>
      <c r="CF124" s="522">
        <v>932.88491400751036</v>
      </c>
      <c r="CG124" s="522">
        <v>797.65130757122097</v>
      </c>
      <c r="CH124" s="522">
        <v>4033.771180171088</v>
      </c>
      <c r="CI124" s="522">
        <v>710.95847042333889</v>
      </c>
      <c r="CJ124" s="522">
        <v>532.03089510983511</v>
      </c>
      <c r="CK124" s="522">
        <v>203.15783999985209</v>
      </c>
      <c r="CL124" s="522">
        <v>677.30342275501471</v>
      </c>
      <c r="CM124" s="522" t="s">
        <v>35</v>
      </c>
      <c r="CN124" s="522">
        <v>650.72227784295956</v>
      </c>
      <c r="CO124" s="1"/>
      <c r="CP124" s="1"/>
      <c r="CQ124" s="1"/>
      <c r="CR124" s="1"/>
      <c r="CS124" s="1"/>
      <c r="CT124" s="1"/>
      <c r="CU124" s="1"/>
      <c r="CV124" s="1"/>
      <c r="CW124" s="1"/>
      <c r="CX124" s="1"/>
      <c r="CY124" s="1"/>
      <c r="CZ124" s="2"/>
    </row>
    <row r="125" s="336" customFormat="true" ht="15" customHeight="true" x14ac:dyDescent="0.2">
      <c r="A125" s="808"/>
      <c r="B125" s="407" t="s">
        <v>16</v>
      </c>
      <c r="C125" s="502">
        <v>1.0624353439627163</v>
      </c>
      <c r="D125" s="491">
        <v>1.514067266375908</v>
      </c>
      <c r="E125" s="491">
        <v>1.9941729496890448</v>
      </c>
      <c r="F125" s="491">
        <v>2.5979828188768597</v>
      </c>
      <c r="G125" s="510">
        <v>13.153573546505404</v>
      </c>
      <c r="H125" s="496">
        <v>6.6336237609199751</v>
      </c>
      <c r="I125" s="491">
        <v>11.330448188830076</v>
      </c>
      <c r="J125" s="491">
        <v>17.57821229527574</v>
      </c>
      <c r="K125" s="491">
        <v>21.989655113501023</v>
      </c>
      <c r="L125" s="506">
        <v>17.534638160954124</v>
      </c>
      <c r="M125" s="502">
        <v>0.81545821734153534</v>
      </c>
      <c r="N125" s="491">
        <v>1.7656803528304448</v>
      </c>
      <c r="O125" s="491">
        <v>1.1252298927666096</v>
      </c>
      <c r="P125" s="491">
        <v>1.62778407954619</v>
      </c>
      <c r="Q125" s="506">
        <v>2.139505872967252</v>
      </c>
      <c r="R125" s="502">
        <v>4.3883581808493357</v>
      </c>
      <c r="S125" s="491">
        <v>2.8330674375926863</v>
      </c>
      <c r="T125" s="491">
        <v>1.753713932963016</v>
      </c>
      <c r="U125" s="491">
        <v>3.8832775016469054</v>
      </c>
      <c r="V125" s="491">
        <v>1.0647210068555464</v>
      </c>
      <c r="W125" s="491">
        <v>1.0281623917196179</v>
      </c>
      <c r="X125" s="491">
        <v>4.0606077935300213</v>
      </c>
      <c r="Y125" s="506">
        <v>1.5639467663570221</v>
      </c>
      <c r="Z125" s="506">
        <v>0.3293728671947731</v>
      </c>
      <c r="AA125" s="506">
        <v>1.091090427330482</v>
      </c>
      <c r="AB125" s="506">
        <v>5.5780959345549981</v>
      </c>
      <c r="AC125" s="506">
        <v>6.0821061171674167</v>
      </c>
      <c r="AD125" s="506">
        <v>1.6994243152677477</v>
      </c>
      <c r="AE125" s="506">
        <v>2.0315393230857213</v>
      </c>
      <c r="AF125" s="506">
        <v>1.5513325492445436</v>
      </c>
      <c r="AG125" s="506">
        <v>3.1749693715788831</v>
      </c>
      <c r="AH125" s="506">
        <v>20.926505509925171</v>
      </c>
      <c r="AI125" s="506">
        <v>3.2196098852757387</v>
      </c>
      <c r="AJ125" s="506">
        <v>2.8845370303556956</v>
      </c>
      <c r="AK125" s="506">
        <v>2.1322384451827396</v>
      </c>
      <c r="AL125" s="506">
        <v>1.8998885034230795</v>
      </c>
      <c r="AM125" s="506" t="s">
        <v>35</v>
      </c>
      <c r="AN125" s="506">
        <v>1.1467307101578914</v>
      </c>
      <c r="AO125" s="176"/>
      <c r="AP125" s="176"/>
      <c r="AQ125" s="176"/>
      <c r="AR125" s="176"/>
      <c r="AS125" s="176"/>
      <c r="AT125" s="176"/>
      <c r="AU125" s="176"/>
      <c r="AV125" s="176"/>
      <c r="AW125" s="176"/>
      <c r="AX125" s="176"/>
      <c r="AY125" s="176"/>
      <c r="AZ125" s="373"/>
      <c r="BA125" s="799"/>
      <c r="BB125" s="647" t="s">
        <v>16</v>
      </c>
      <c r="BC125" s="518">
        <v>240.73838063948227</v>
      </c>
      <c r="BD125" s="514">
        <v>343.00937648603991</v>
      </c>
      <c r="BE125" s="514">
        <v>451.68518293907704</v>
      </c>
      <c r="BF125" s="514">
        <v>588.64688181931592</v>
      </c>
      <c r="BG125" s="527">
        <v>2979.4517984198665</v>
      </c>
      <c r="BH125" s="518">
        <v>286.00944260372648</v>
      </c>
      <c r="BI125" s="514">
        <v>487.76594756188109</v>
      </c>
      <c r="BJ125" s="514">
        <v>755.85082479881282</v>
      </c>
      <c r="BK125" s="514">
        <v>947.41343816995266</v>
      </c>
      <c r="BL125" s="527">
        <v>755.21304387955286</v>
      </c>
      <c r="BM125" s="518">
        <v>149.64160208750846</v>
      </c>
      <c r="BN125" s="514">
        <v>323.86189271059823</v>
      </c>
      <c r="BO125" s="514">
        <v>206.45487839712632</v>
      </c>
      <c r="BP125" s="514">
        <v>298.69834489358874</v>
      </c>
      <c r="BQ125" s="527">
        <v>392.62220520103432</v>
      </c>
      <c r="BR125" s="518">
        <v>75.412885518297969</v>
      </c>
      <c r="BS125" s="514">
        <v>126.22851372703865</v>
      </c>
      <c r="BT125" s="514">
        <v>7.9406067756256089</v>
      </c>
      <c r="BU125" s="514">
        <v>185.24705966616577</v>
      </c>
      <c r="BV125" s="514">
        <v>2.1767325967324087</v>
      </c>
      <c r="BW125" s="514">
        <v>3.6379619326373756</v>
      </c>
      <c r="BX125" s="514">
        <v>216.04340516061757</v>
      </c>
      <c r="BY125" s="522">
        <v>101.24260261856496</v>
      </c>
      <c r="BZ125" s="522">
        <v>15.597851740767185</v>
      </c>
      <c r="CA125" s="522">
        <v>63.649997933527402</v>
      </c>
      <c r="CB125" s="522">
        <v>403.13508764131501</v>
      </c>
      <c r="CC125" s="522">
        <v>558.16963636187825</v>
      </c>
      <c r="CD125" s="522">
        <v>99.50750612246371</v>
      </c>
      <c r="CE125" s="522">
        <v>180.92143862692069</v>
      </c>
      <c r="CF125" s="522">
        <v>111.71805530264589</v>
      </c>
      <c r="CG125" s="522">
        <v>177.72658698420807</v>
      </c>
      <c r="CH125" s="522">
        <v>1669.6091268382206</v>
      </c>
      <c r="CI125" s="522">
        <v>210.29313752096945</v>
      </c>
      <c r="CJ125" s="522">
        <v>104.30797452980335</v>
      </c>
      <c r="CK125" s="522">
        <v>76.890226236008303</v>
      </c>
      <c r="CL125" s="522">
        <v>156.5089942057412</v>
      </c>
      <c r="CM125" s="522" t="s">
        <v>35</v>
      </c>
      <c r="CN125" s="522">
        <v>57.56623226363368</v>
      </c>
      <c r="CO125" s="1"/>
      <c r="CP125" s="1"/>
      <c r="CQ125" s="1"/>
      <c r="CR125" s="1"/>
      <c r="CS125" s="1"/>
      <c r="CT125" s="1"/>
      <c r="CU125" s="1"/>
      <c r="CV125" s="1"/>
      <c r="CW125" s="1"/>
      <c r="CX125" s="1"/>
      <c r="CY125" s="1"/>
      <c r="CZ125" s="2"/>
    </row>
    <row r="126" s="336" customFormat="true" ht="15" customHeight="true" x14ac:dyDescent="0.2">
      <c r="A126" s="808"/>
      <c r="B126" s="407" t="s">
        <v>22</v>
      </c>
      <c r="C126" s="502">
        <v>10.978251295901906</v>
      </c>
      <c r="D126" s="491">
        <v>13.707083215913277</v>
      </c>
      <c r="E126" s="491">
        <v>16.186482363876888</v>
      </c>
      <c r="F126" s="491">
        <v>22.667397281622058</v>
      </c>
      <c r="G126" s="510">
        <v>27.656035599320926</v>
      </c>
      <c r="H126" s="496">
        <v>26.708064896265537</v>
      </c>
      <c r="I126" s="491">
        <v>37.031848613039401</v>
      </c>
      <c r="J126" s="491">
        <v>39.081985194683853</v>
      </c>
      <c r="K126" s="491">
        <v>23.451472721860998</v>
      </c>
      <c r="L126" s="506">
        <v>13.488816571616216</v>
      </c>
      <c r="M126" s="502">
        <v>10.317795324019128</v>
      </c>
      <c r="N126" s="491">
        <v>11.907104566672652</v>
      </c>
      <c r="O126" s="491">
        <v>14.234707498816116</v>
      </c>
      <c r="P126" s="491">
        <v>18.731952303665995</v>
      </c>
      <c r="Q126" s="506">
        <v>24.606412015327908</v>
      </c>
      <c r="R126" s="502">
        <v>8.1393210805901237</v>
      </c>
      <c r="S126" s="491">
        <v>11.555929231217755</v>
      </c>
      <c r="T126" s="491">
        <v>17.001655053649486</v>
      </c>
      <c r="U126" s="491">
        <v>18.833422555847829</v>
      </c>
      <c r="V126" s="491">
        <v>5.4424794131328618</v>
      </c>
      <c r="W126" s="491">
        <v>13.531662991656418</v>
      </c>
      <c r="X126" s="491">
        <v>17.659141246517848</v>
      </c>
      <c r="Y126" s="506">
        <v>12.058618899772803</v>
      </c>
      <c r="Z126" s="506">
        <v>7.808258901162743</v>
      </c>
      <c r="AA126" s="506">
        <v>12.320921803141973</v>
      </c>
      <c r="AB126" s="506">
        <v>25.818548661312381</v>
      </c>
      <c r="AC126" s="506">
        <v>15.088748831827353</v>
      </c>
      <c r="AD126" s="506">
        <v>22.209334897178863</v>
      </c>
      <c r="AE126" s="506">
        <v>17.556340243769885</v>
      </c>
      <c r="AF126" s="506">
        <v>33.164997820726825</v>
      </c>
      <c r="AG126" s="506">
        <v>37.869418848374096</v>
      </c>
      <c r="AH126" s="506">
        <v>24.911439326071758</v>
      </c>
      <c r="AI126" s="506">
        <v>10.466953584657817</v>
      </c>
      <c r="AJ126" s="506">
        <v>22.325107827767841</v>
      </c>
      <c r="AK126" s="506">
        <v>14.749436315733867</v>
      </c>
      <c r="AL126" s="506">
        <v>11.750337808331029</v>
      </c>
      <c r="AM126" s="506" t="s">
        <v>35</v>
      </c>
      <c r="AN126" s="506">
        <v>11.166355460061803</v>
      </c>
      <c r="AO126" s="176"/>
      <c r="AP126" s="176"/>
      <c r="AQ126" s="176"/>
      <c r="AR126" s="176"/>
      <c r="AS126" s="176"/>
      <c r="AT126" s="176"/>
      <c r="AU126" s="176"/>
      <c r="AV126" s="176"/>
      <c r="AW126" s="176"/>
      <c r="AX126" s="176"/>
      <c r="AY126" s="176"/>
      <c r="AZ126" s="373"/>
      <c r="BA126" s="799"/>
      <c r="BB126" s="647" t="s">
        <v>22</v>
      </c>
      <c r="BC126" s="518">
        <v>2487.5739067293944</v>
      </c>
      <c r="BD126" s="514">
        <v>3105.3165019455364</v>
      </c>
      <c r="BE126" s="514">
        <v>3666.2789196934618</v>
      </c>
      <c r="BF126" s="514">
        <v>5135.9434064905972</v>
      </c>
      <c r="BG126" s="527">
        <v>6264.4440092443383</v>
      </c>
      <c r="BH126" s="518">
        <v>1151.5212543416374</v>
      </c>
      <c r="BI126" s="514">
        <v>1594.1888994748031</v>
      </c>
      <c r="BJ126" s="514">
        <v>1680.4980078728418</v>
      </c>
      <c r="BK126" s="514">
        <v>1010.3951283858846</v>
      </c>
      <c r="BL126" s="527">
        <v>580.96038982243419</v>
      </c>
      <c r="BM126" s="518">
        <v>1893.3789487470087</v>
      </c>
      <c r="BN126" s="514">
        <v>2184.0065306746505</v>
      </c>
      <c r="BO126" s="514">
        <v>2611.7550063134536</v>
      </c>
      <c r="BP126" s="514">
        <v>3437.31285987916</v>
      </c>
      <c r="BQ126" s="527">
        <v>4515.5397185914371</v>
      </c>
      <c r="BR126" s="518">
        <v>139.87228561375406</v>
      </c>
      <c r="BS126" s="514">
        <v>514.87929734243585</v>
      </c>
      <c r="BT126" s="514">
        <v>76.981459050029443</v>
      </c>
      <c r="BU126" s="514">
        <v>898.42565988179649</v>
      </c>
      <c r="BV126" s="514">
        <v>11.126691658501917</v>
      </c>
      <c r="BW126" s="514">
        <v>47.879279815506543</v>
      </c>
      <c r="BX126" s="514">
        <v>939.54925003810808</v>
      </c>
      <c r="BY126" s="522">
        <v>780.61861673347823</v>
      </c>
      <c r="BZ126" s="522">
        <v>369.76957370881735</v>
      </c>
      <c r="CA126" s="522">
        <v>718.75495162015898</v>
      </c>
      <c r="CB126" s="522">
        <v>1865.9347202819424</v>
      </c>
      <c r="CC126" s="522">
        <v>1384.7310925477827</v>
      </c>
      <c r="CD126" s="522">
        <v>1300.4377473019051</v>
      </c>
      <c r="CE126" s="522">
        <v>1563.5032498913265</v>
      </c>
      <c r="CF126" s="522">
        <v>2388.3525569371868</v>
      </c>
      <c r="CG126" s="522">
        <v>2119.8322803504716</v>
      </c>
      <c r="CH126" s="522">
        <v>1987.5447643066473</v>
      </c>
      <c r="CI126" s="522">
        <v>683.66311076086743</v>
      </c>
      <c r="CJ126" s="522">
        <v>807.30001181048044</v>
      </c>
      <c r="CK126" s="522">
        <v>531.87648770359669</v>
      </c>
      <c r="CL126" s="522">
        <v>967.96919853251768</v>
      </c>
      <c r="CM126" s="522" t="s">
        <v>35</v>
      </c>
      <c r="CN126" s="522">
        <v>560.5544582160054</v>
      </c>
      <c r="CO126" s="1"/>
      <c r="CP126" s="1"/>
      <c r="CQ126" s="1"/>
      <c r="CR126" s="1"/>
      <c r="CS126" s="1"/>
      <c r="CT126" s="1"/>
      <c r="CU126" s="1"/>
      <c r="CV126" s="1"/>
      <c r="CW126" s="1"/>
      <c r="CX126" s="1"/>
      <c r="CY126" s="1"/>
      <c r="CZ126" s="2"/>
    </row>
    <row r="127" s="336" customFormat="true" ht="15" customHeight="true" x14ac:dyDescent="0.2">
      <c r="A127" s="808"/>
      <c r="B127" s="407" t="s">
        <v>19</v>
      </c>
      <c r="C127" s="502">
        <v>85.650357165985767</v>
      </c>
      <c r="D127" s="491">
        <v>80.541418402501677</v>
      </c>
      <c r="E127" s="491">
        <v>77.003893056754009</v>
      </c>
      <c r="F127" s="491">
        <v>65.279188810491945</v>
      </c>
      <c r="G127" s="510">
        <v>19.760395547651914</v>
      </c>
      <c r="H127" s="496">
        <v>53.907186935764138</v>
      </c>
      <c r="I127" s="491">
        <v>22.039553375533032</v>
      </c>
      <c r="J127" s="491">
        <v>7.8111476131530804</v>
      </c>
      <c r="K127" s="491">
        <v>0.90946907747229566</v>
      </c>
      <c r="L127" s="506">
        <v>0.63431158339801141</v>
      </c>
      <c r="M127" s="502">
        <v>86.767176558593803</v>
      </c>
      <c r="N127" s="491">
        <v>83.01313405539419</v>
      </c>
      <c r="O127" s="491">
        <v>80.608520389394812</v>
      </c>
      <c r="P127" s="491">
        <v>74.189458917849763</v>
      </c>
      <c r="Q127" s="506">
        <v>60.677109515046546</v>
      </c>
      <c r="R127" s="502">
        <v>77.49264526035779</v>
      </c>
      <c r="S127" s="491">
        <v>81.635989021787637</v>
      </c>
      <c r="T127" s="491">
        <v>63.692767441251164</v>
      </c>
      <c r="U127" s="491">
        <v>63.261525981999711</v>
      </c>
      <c r="V127" s="491">
        <v>85.882275502440081</v>
      </c>
      <c r="W127" s="491">
        <v>77.460344884021069</v>
      </c>
      <c r="X127" s="491">
        <v>66.315896377810702</v>
      </c>
      <c r="Y127" s="506">
        <v>77.393175604664862</v>
      </c>
      <c r="Z127" s="506">
        <v>86.560948977970369</v>
      </c>
      <c r="AA127" s="506">
        <v>83.383569862882936</v>
      </c>
      <c r="AB127" s="506">
        <v>60.201756525490524</v>
      </c>
      <c r="AC127" s="506">
        <v>72.039410259510987</v>
      </c>
      <c r="AD127" s="506">
        <v>72.021877895305479</v>
      </c>
      <c r="AE127" s="506">
        <v>70.93829865778136</v>
      </c>
      <c r="AF127" s="506">
        <v>52.329499170486301</v>
      </c>
      <c r="AG127" s="506">
        <v>44.706092258448884</v>
      </c>
      <c r="AH127" s="506">
        <v>3.6036738813838523</v>
      </c>
      <c r="AI127" s="506">
        <v>75.42858813996034</v>
      </c>
      <c r="AJ127" s="506">
        <v>60.077550822211464</v>
      </c>
      <c r="AK127" s="506">
        <v>77.484566852700681</v>
      </c>
      <c r="AL127" s="506">
        <v>78.127875689656932</v>
      </c>
      <c r="AM127" s="506" t="s">
        <v>35</v>
      </c>
      <c r="AN127" s="506">
        <v>74.724397603791147</v>
      </c>
      <c r="AO127" s="176"/>
      <c r="AP127" s="176"/>
      <c r="AQ127" s="176"/>
      <c r="AR127" s="176"/>
      <c r="AS127" s="176"/>
      <c r="AT127" s="176"/>
      <c r="AU127" s="176"/>
      <c r="AV127" s="176"/>
      <c r="AW127" s="176"/>
      <c r="AX127" s="176"/>
      <c r="AY127" s="176"/>
      <c r="AZ127" s="373"/>
      <c r="BA127" s="799"/>
      <c r="BB127" s="647" t="s">
        <v>19</v>
      </c>
      <c r="BC127" s="518">
        <v>19407.607627609454</v>
      </c>
      <c r="BD127" s="514">
        <v>18246.522014619888</v>
      </c>
      <c r="BE127" s="514">
        <v>17441.575229362432</v>
      </c>
      <c r="BF127" s="514">
        <v>14790.856452854709</v>
      </c>
      <c r="BG127" s="527">
        <v>4475.9810589709414</v>
      </c>
      <c r="BH127" s="518">
        <v>2324.214493240203</v>
      </c>
      <c r="BI127" s="514">
        <v>948.7836188735555</v>
      </c>
      <c r="BJ127" s="514">
        <v>335.87387994021373</v>
      </c>
      <c r="BK127" s="514">
        <v>39.184026359206442</v>
      </c>
      <c r="BL127" s="527">
        <v>27.3196616473553</v>
      </c>
      <c r="BM127" s="518">
        <v>15922.310956858817</v>
      </c>
      <c r="BN127" s="514">
        <v>15226.306772865972</v>
      </c>
      <c r="BO127" s="514">
        <v>14789.886388324559</v>
      </c>
      <c r="BP127" s="514">
        <v>13613.764175338712</v>
      </c>
      <c r="BQ127" s="527">
        <v>11134.89840996893</v>
      </c>
      <c r="BR127" s="518">
        <v>1331.6925703631568</v>
      </c>
      <c r="BS127" s="514">
        <v>3637.3258977602313</v>
      </c>
      <c r="BT127" s="514">
        <v>288.39322719403356</v>
      </c>
      <c r="BU127" s="514">
        <v>3017.8146354954397</v>
      </c>
      <c r="BV127" s="514">
        <v>175.57909289290239</v>
      </c>
      <c r="BW127" s="514">
        <v>274.07906401411913</v>
      </c>
      <c r="BX127" s="514">
        <v>3528.317138278911</v>
      </c>
      <c r="BY127" s="522">
        <v>5010.0723961234835</v>
      </c>
      <c r="BZ127" s="522">
        <v>4099.1987597450798</v>
      </c>
      <c r="CA127" s="522">
        <v>4864.2751476134808</v>
      </c>
      <c r="CB127" s="522">
        <v>4350.846718630497</v>
      </c>
      <c r="CC127" s="522">
        <v>6611.2314802889814</v>
      </c>
      <c r="CD127" s="522">
        <v>4217.1442359816492</v>
      </c>
      <c r="CE127" s="522">
        <v>6317.5046138993275</v>
      </c>
      <c r="CF127" s="522">
        <v>3768.4698133453498</v>
      </c>
      <c r="CG127" s="522">
        <v>2502.5316041219135</v>
      </c>
      <c r="CH127" s="522">
        <v>287.51703430146711</v>
      </c>
      <c r="CI127" s="522">
        <v>4926.719392703927</v>
      </c>
      <c r="CJ127" s="522">
        <v>2172.4691259045694</v>
      </c>
      <c r="CK127" s="522">
        <v>2794.1555451096192</v>
      </c>
      <c r="CL127" s="522">
        <v>6436.0172829028579</v>
      </c>
      <c r="CM127" s="522" t="s">
        <v>35</v>
      </c>
      <c r="CN127" s="522">
        <v>3751.1876067465514</v>
      </c>
      <c r="CO127" s="1"/>
      <c r="CP127" s="1"/>
      <c r="CQ127" s="1"/>
      <c r="CR127" s="1"/>
      <c r="CS127" s="1"/>
      <c r="CT127" s="1"/>
      <c r="CU127" s="1"/>
      <c r="CV127" s="1"/>
      <c r="CW127" s="1"/>
      <c r="CX127" s="1"/>
      <c r="CY127" s="1"/>
      <c r="CZ127" s="2"/>
    </row>
    <row r="128" s="336" customFormat="true" ht="15" customHeight="true" x14ac:dyDescent="0.2">
      <c r="A128" s="808" t="s">
        <v>109</v>
      </c>
      <c r="B128" s="407" t="s">
        <v>49</v>
      </c>
      <c r="C128" s="502">
        <v>31.513258900732506</v>
      </c>
      <c r="D128" s="491">
        <v>26.324744717367949</v>
      </c>
      <c r="E128" s="491">
        <v>29.284623938458932</v>
      </c>
      <c r="F128" s="491">
        <v>21.553916912926478</v>
      </c>
      <c r="G128" s="510">
        <v>25.014607858340916</v>
      </c>
      <c r="H128" s="496">
        <v>34.220840546594381</v>
      </c>
      <c r="I128" s="491">
        <v>27.683450543960831</v>
      </c>
      <c r="J128" s="491">
        <v>33.099697317242132</v>
      </c>
      <c r="K128" s="491">
        <v>29.071825636913047</v>
      </c>
      <c r="L128" s="506">
        <v>20.418347553000626</v>
      </c>
      <c r="M128" s="502">
        <v>27.974283077326039</v>
      </c>
      <c r="N128" s="491">
        <v>34.759119995294064</v>
      </c>
      <c r="O128" s="491">
        <v>21.820430850419413</v>
      </c>
      <c r="P128" s="491">
        <v>22.99588421485754</v>
      </c>
      <c r="Q128" s="506">
        <v>14.53816466611311</v>
      </c>
      <c r="R128" s="502">
        <v>30.542510443553866</v>
      </c>
      <c r="S128" s="491">
        <v>41.613299353276005</v>
      </c>
      <c r="T128" s="491">
        <v>9.083975511738883</v>
      </c>
      <c r="U128" s="491">
        <v>21.688167218370594</v>
      </c>
      <c r="V128" s="491">
        <v>12.273094264124417</v>
      </c>
      <c r="W128" s="491">
        <v>11.413890881892177</v>
      </c>
      <c r="X128" s="491">
        <v>25.339265692721302</v>
      </c>
      <c r="Y128" s="506">
        <v>14.82666190960145</v>
      </c>
      <c r="Z128" s="506">
        <v>5.8494943539853637</v>
      </c>
      <c r="AA128" s="506">
        <v>25.400728912583908</v>
      </c>
      <c r="AB128" s="506">
        <v>39.901414223214054</v>
      </c>
      <c r="AC128" s="506">
        <v>47.251253028420209</v>
      </c>
      <c r="AD128" s="506">
        <v>29.458953054356286</v>
      </c>
      <c r="AE128" s="506">
        <v>17.657327794428163</v>
      </c>
      <c r="AF128" s="506">
        <v>10.694786304927241</v>
      </c>
      <c r="AG128" s="506">
        <v>18.221305606399323</v>
      </c>
      <c r="AH128" s="506">
        <v>29.274027628603207</v>
      </c>
      <c r="AI128" s="506">
        <v>22.826895031447474</v>
      </c>
      <c r="AJ128" s="506">
        <v>16.391891098664676</v>
      </c>
      <c r="AK128" s="506">
        <v>27.456081832484518</v>
      </c>
      <c r="AL128" s="506">
        <v>18.770288259344486</v>
      </c>
      <c r="AM128" s="506" t="s">
        <v>35</v>
      </c>
      <c r="AN128" s="506">
        <v>8.1275118037662804</v>
      </c>
      <c r="AO128" s="176"/>
      <c r="AP128" s="176"/>
      <c r="AQ128" s="176"/>
      <c r="AR128" s="176"/>
      <c r="AS128" s="176"/>
      <c r="AT128" s="176"/>
      <c r="AU128" s="176"/>
      <c r="AV128" s="176"/>
      <c r="AW128" s="176"/>
      <c r="AX128" s="176"/>
      <c r="AY128" s="176"/>
      <c r="AZ128" s="373"/>
      <c r="BA128" s="799" t="s">
        <v>109</v>
      </c>
      <c r="BB128" s="647" t="s">
        <v>49</v>
      </c>
      <c r="BC128" s="518">
        <v>240.73838063948227</v>
      </c>
      <c r="BD128" s="514">
        <v>343.00937648603991</v>
      </c>
      <c r="BE128" s="514">
        <v>451.68518293907704</v>
      </c>
      <c r="BF128" s="514">
        <v>588.64688181931592</v>
      </c>
      <c r="BG128" s="527">
        <v>2979.4517984198665</v>
      </c>
      <c r="BH128" s="518">
        <v>286.00944260372648</v>
      </c>
      <c r="BI128" s="514">
        <v>487.76594756188109</v>
      </c>
      <c r="BJ128" s="514">
        <v>755.85082479881282</v>
      </c>
      <c r="BK128" s="514">
        <v>947.41343816995266</v>
      </c>
      <c r="BL128" s="527">
        <v>755.21304387955286</v>
      </c>
      <c r="BM128" s="518">
        <v>149.64160208750846</v>
      </c>
      <c r="BN128" s="514">
        <v>323.86189271059823</v>
      </c>
      <c r="BO128" s="514">
        <v>206.45487839712632</v>
      </c>
      <c r="BP128" s="514">
        <v>298.69834489358874</v>
      </c>
      <c r="BQ128" s="527">
        <v>392.62220520103432</v>
      </c>
      <c r="BR128" s="518">
        <v>75.412885518297969</v>
      </c>
      <c r="BS128" s="514">
        <v>126.22851372703865</v>
      </c>
      <c r="BT128" s="514">
        <v>7.9406067756256089</v>
      </c>
      <c r="BU128" s="514">
        <v>185.24705966616577</v>
      </c>
      <c r="BV128" s="514">
        <v>2.1767325967324087</v>
      </c>
      <c r="BW128" s="514">
        <v>3.6379619326373756</v>
      </c>
      <c r="BX128" s="514">
        <v>216.04340516061757</v>
      </c>
      <c r="BY128" s="522">
        <v>101.24260261856496</v>
      </c>
      <c r="BZ128" s="522">
        <v>15.597851740767185</v>
      </c>
      <c r="CA128" s="522">
        <v>63.649997933527402</v>
      </c>
      <c r="CB128" s="522">
        <v>403.13508764131501</v>
      </c>
      <c r="CC128" s="522">
        <v>558.16963636187825</v>
      </c>
      <c r="CD128" s="522">
        <v>99.50750612246371</v>
      </c>
      <c r="CE128" s="522">
        <v>180.92143862692069</v>
      </c>
      <c r="CF128" s="522">
        <v>111.71805530264589</v>
      </c>
      <c r="CG128" s="522">
        <v>177.72658698420807</v>
      </c>
      <c r="CH128" s="522">
        <v>1669.6091268382206</v>
      </c>
      <c r="CI128" s="522">
        <v>210.29313752096945</v>
      </c>
      <c r="CJ128" s="522">
        <v>104.30797452980335</v>
      </c>
      <c r="CK128" s="522">
        <v>76.890226236008303</v>
      </c>
      <c r="CL128" s="522">
        <v>156.5089942057412</v>
      </c>
      <c r="CM128" s="522" t="s">
        <v>35</v>
      </c>
      <c r="CN128" s="522">
        <v>57.56623226363368</v>
      </c>
      <c r="CO128" s="1"/>
      <c r="CP128" s="1"/>
      <c r="CQ128" s="1"/>
      <c r="CR128" s="1"/>
      <c r="CS128" s="1"/>
      <c r="CT128" s="1"/>
      <c r="CU128" s="1"/>
      <c r="CV128" s="1"/>
      <c r="CW128" s="1"/>
      <c r="CX128" s="1"/>
      <c r="CY128" s="1"/>
      <c r="CZ128" s="2"/>
    </row>
    <row r="129" s="336" customFormat="true" ht="15" customHeight="true" x14ac:dyDescent="0.2">
      <c r="A129" s="809"/>
      <c r="B129" s="408" t="s">
        <v>48</v>
      </c>
      <c r="C129" s="500">
        <v>68.486741099267505</v>
      </c>
      <c r="D129" s="492">
        <v>73.675255282632037</v>
      </c>
      <c r="E129" s="492">
        <v>70.715376061541136</v>
      </c>
      <c r="F129" s="492">
        <v>78.446083087073546</v>
      </c>
      <c r="G129" s="511">
        <v>74.985392141658863</v>
      </c>
      <c r="H129" s="494">
        <v>65.779159453405597</v>
      </c>
      <c r="I129" s="492">
        <v>72.316549456039141</v>
      </c>
      <c r="J129" s="492">
        <v>66.900302682757868</v>
      </c>
      <c r="K129" s="492">
        <v>70.928174363086853</v>
      </c>
      <c r="L129" s="507">
        <v>79.581652446999357</v>
      </c>
      <c r="M129" s="500">
        <v>72.025716922673965</v>
      </c>
      <c r="N129" s="492">
        <v>65.240880004705943</v>
      </c>
      <c r="O129" s="492">
        <v>78.179569149580615</v>
      </c>
      <c r="P129" s="492">
        <v>77.004115785142389</v>
      </c>
      <c r="Q129" s="507">
        <v>85.461835333886967</v>
      </c>
      <c r="R129" s="500">
        <v>69.457489556446077</v>
      </c>
      <c r="S129" s="492">
        <v>58.386700646724002</v>
      </c>
      <c r="T129" s="492">
        <v>90.916024488261044</v>
      </c>
      <c r="U129" s="492">
        <v>78.311832781629391</v>
      </c>
      <c r="V129" s="492">
        <v>87.726905735875562</v>
      </c>
      <c r="W129" s="492">
        <v>88.586109118107828</v>
      </c>
      <c r="X129" s="492">
        <v>74.660734307278702</v>
      </c>
      <c r="Y129" s="507">
        <v>85.173338090398573</v>
      </c>
      <c r="Z129" s="507">
        <v>94.150505646014622</v>
      </c>
      <c r="AA129" s="507">
        <v>74.599271087416099</v>
      </c>
      <c r="AB129" s="507">
        <v>60.098585776785981</v>
      </c>
      <c r="AC129" s="507">
        <v>52.748746971579848</v>
      </c>
      <c r="AD129" s="507">
        <v>70.541046945643743</v>
      </c>
      <c r="AE129" s="507">
        <v>82.342672205571816</v>
      </c>
      <c r="AF129" s="507">
        <v>89.305213695072766</v>
      </c>
      <c r="AG129" s="507">
        <v>81.778694393600674</v>
      </c>
      <c r="AH129" s="507">
        <v>70.725972371396722</v>
      </c>
      <c r="AI129" s="507">
        <v>77.173104968552451</v>
      </c>
      <c r="AJ129" s="507">
        <v>83.608108901335285</v>
      </c>
      <c r="AK129" s="507">
        <v>72.543918167515457</v>
      </c>
      <c r="AL129" s="507">
        <v>81.229711740655546</v>
      </c>
      <c r="AM129" s="507" t="s">
        <v>35</v>
      </c>
      <c r="AN129" s="507">
        <v>91.872488196233732</v>
      </c>
      <c r="AO129" s="176"/>
      <c r="AP129" s="176"/>
      <c r="AQ129" s="176"/>
      <c r="AR129" s="176"/>
      <c r="AS129" s="176"/>
      <c r="AT129" s="176"/>
      <c r="AU129" s="176"/>
      <c r="AV129" s="176"/>
      <c r="AW129" s="176"/>
      <c r="AX129" s="176"/>
      <c r="AY129" s="176"/>
      <c r="AZ129" s="373"/>
      <c r="BA129" s="800"/>
      <c r="BB129" s="649" t="s">
        <v>48</v>
      </c>
      <c r="BC129" s="519">
        <v>523.1888964403455</v>
      </c>
      <c r="BD129" s="515">
        <v>959.98284687154057</v>
      </c>
      <c r="BE129" s="515">
        <v>1090.7118916768886</v>
      </c>
      <c r="BF129" s="515">
        <v>2142.3967804409217</v>
      </c>
      <c r="BG129" s="528">
        <v>8931.395716330946</v>
      </c>
      <c r="BH129" s="519">
        <v>549.76617843720601</v>
      </c>
      <c r="BI129" s="515">
        <v>1274.1746269604937</v>
      </c>
      <c r="BJ129" s="515">
        <v>1527.7072922268635</v>
      </c>
      <c r="BK129" s="515">
        <v>2311.4580548091567</v>
      </c>
      <c r="BL129" s="528">
        <v>2943.485109431921</v>
      </c>
      <c r="BM129" s="519">
        <v>385.28399966561483</v>
      </c>
      <c r="BN129" s="515">
        <v>607.87024767283208</v>
      </c>
      <c r="BO129" s="515">
        <v>739.69911742627914</v>
      </c>
      <c r="BP129" s="515">
        <v>1000.2225493967071</v>
      </c>
      <c r="BQ129" s="528">
        <v>2308.0089557335677</v>
      </c>
      <c r="BR129" s="519">
        <v>171.49833567181921</v>
      </c>
      <c r="BS129" s="515">
        <v>177.10843789369679</v>
      </c>
      <c r="BT129" s="515">
        <v>79.472737363889664</v>
      </c>
      <c r="BU129" s="515">
        <v>668.89177927295577</v>
      </c>
      <c r="BV129" s="515">
        <v>15.55907672639186</v>
      </c>
      <c r="BW129" s="515">
        <v>28.235147511653018</v>
      </c>
      <c r="BX129" s="515">
        <v>636.55985406751381</v>
      </c>
      <c r="BY129" s="523">
        <v>581.59891110747685</v>
      </c>
      <c r="BZ129" s="523">
        <v>251.05514075490197</v>
      </c>
      <c r="CA129" s="523">
        <v>186.93335403474711</v>
      </c>
      <c r="CB129" s="523">
        <v>607.19273028042949</v>
      </c>
      <c r="CC129" s="523">
        <v>623.11043683778132</v>
      </c>
      <c r="CD129" s="523">
        <v>238.27607341906699</v>
      </c>
      <c r="CE129" s="523">
        <v>843.70380893749905</v>
      </c>
      <c r="CF129" s="523">
        <v>932.88491400751036</v>
      </c>
      <c r="CG129" s="523">
        <v>797.65130757122097</v>
      </c>
      <c r="CH129" s="523">
        <v>4033.771180171088</v>
      </c>
      <c r="CI129" s="523">
        <v>710.95847042333889</v>
      </c>
      <c r="CJ129" s="523">
        <v>532.03089510983511</v>
      </c>
      <c r="CK129" s="523">
        <v>203.15783999985209</v>
      </c>
      <c r="CL129" s="523">
        <v>677.30342275501471</v>
      </c>
      <c r="CM129" s="523" t="s">
        <v>35</v>
      </c>
      <c r="CN129" s="523">
        <v>650.72227784295956</v>
      </c>
      <c r="CO129" s="1"/>
      <c r="CP129" s="1"/>
      <c r="CQ129" s="1"/>
      <c r="CR129" s="1"/>
      <c r="CS129" s="1"/>
      <c r="CT129" s="1"/>
      <c r="CU129" s="1"/>
      <c r="CV129" s="1"/>
      <c r="CW129" s="1"/>
      <c r="CX129" s="1"/>
      <c r="CY129" s="1"/>
      <c r="CZ129" s="2"/>
    </row>
    <row r="130" s="337" customFormat="true" ht="15" hidden="true" customHeight="true" x14ac:dyDescent="0.2">
      <c r="A130" s="897" t="s">
        <v>47</v>
      </c>
      <c r="B130" s="405" t="s">
        <v>42</v>
      </c>
      <c r="C130" s="411"/>
      <c r="D130" s="412"/>
      <c r="E130" s="412"/>
      <c r="F130" s="412"/>
      <c r="G130" s="413"/>
      <c r="H130" s="414"/>
      <c r="I130" s="412"/>
      <c r="J130" s="412"/>
      <c r="K130" s="412"/>
      <c r="L130" s="415"/>
      <c r="M130" s="411"/>
      <c r="N130" s="412"/>
      <c r="O130" s="412"/>
      <c r="P130" s="412"/>
      <c r="Q130" s="415"/>
      <c r="R130" s="411"/>
      <c r="S130" s="414"/>
      <c r="T130" s="414"/>
      <c r="U130" s="414"/>
      <c r="V130" s="414"/>
      <c r="W130" s="414"/>
      <c r="X130" s="414"/>
      <c r="Y130" s="414"/>
      <c r="Z130" s="414"/>
      <c r="AA130" s="414"/>
      <c r="AB130" s="414"/>
      <c r="AC130" s="414"/>
      <c r="AD130" s="414"/>
      <c r="AE130" s="414"/>
      <c r="AF130" s="414"/>
      <c r="AG130" s="414"/>
      <c r="AH130" s="414"/>
      <c r="AI130" s="414"/>
      <c r="AJ130" s="414"/>
      <c r="AK130" s="414"/>
      <c r="AL130" s="414"/>
      <c r="AM130" s="414"/>
      <c r="AN130" s="711"/>
      <c r="AO130" s="10"/>
      <c r="AP130" s="10"/>
      <c r="AQ130" s="10"/>
      <c r="AR130" s="10"/>
      <c r="AS130" s="10"/>
      <c r="AT130" s="10"/>
      <c r="AU130" s="10"/>
      <c r="AV130" s="10"/>
      <c r="AW130" s="10"/>
      <c r="AX130" s="10"/>
      <c r="AY130" s="10"/>
      <c r="AZ130" s="374"/>
      <c r="BB130" s="339"/>
      <c r="BZ130" s="374"/>
      <c r="CA130" s="374"/>
      <c r="CB130" s="374"/>
      <c r="CC130" s="374"/>
      <c r="CD130" s="374"/>
      <c r="CE130" s="374"/>
      <c r="CF130" s="374"/>
      <c r="CG130" s="374"/>
      <c r="CH130" s="374"/>
      <c r="CI130" s="374"/>
      <c r="CJ130" s="374"/>
      <c r="CK130" s="374"/>
      <c r="CL130" s="374"/>
      <c r="CM130" s="374"/>
      <c r="CN130" s="374"/>
      <c r="CO130" s="374"/>
      <c r="CP130" s="374"/>
      <c r="CQ130" s="374"/>
      <c r="CR130" s="374"/>
      <c r="CS130" s="374"/>
      <c r="CT130" s="374"/>
      <c r="CU130" s="374"/>
      <c r="CV130" s="374"/>
      <c r="CW130" s="374"/>
      <c r="CX130" s="374"/>
      <c r="CY130" s="374"/>
      <c r="CZ130" s="374"/>
    </row>
    <row r="131" s="337" customFormat="true" ht="15" hidden="true" customHeight="true" x14ac:dyDescent="0.2">
      <c r="A131" s="898"/>
      <c r="B131" s="402" t="s">
        <v>46</v>
      </c>
      <c r="C131" s="416"/>
      <c r="D131" s="417"/>
      <c r="E131" s="417"/>
      <c r="F131" s="417"/>
      <c r="G131" s="418"/>
      <c r="H131" s="419"/>
      <c r="I131" s="417"/>
      <c r="J131" s="417"/>
      <c r="K131" s="417"/>
      <c r="L131" s="420"/>
      <c r="M131" s="416"/>
      <c r="N131" s="417"/>
      <c r="O131" s="417"/>
      <c r="P131" s="417"/>
      <c r="Q131" s="420"/>
      <c r="R131" s="416"/>
      <c r="S131" s="419"/>
      <c r="T131" s="419"/>
      <c r="U131" s="419"/>
      <c r="V131" s="419"/>
      <c r="W131" s="419"/>
      <c r="X131" s="419"/>
      <c r="Y131" s="419"/>
      <c r="Z131" s="419"/>
      <c r="AA131" s="419"/>
      <c r="AB131" s="419"/>
      <c r="AC131" s="419"/>
      <c r="AD131" s="419"/>
      <c r="AE131" s="419"/>
      <c r="AF131" s="419"/>
      <c r="AG131" s="419"/>
      <c r="AH131" s="419"/>
      <c r="AI131" s="419"/>
      <c r="AJ131" s="419"/>
      <c r="AK131" s="419"/>
      <c r="AL131" s="419"/>
      <c r="AM131" s="419"/>
      <c r="AN131" s="712"/>
      <c r="AO131" s="10"/>
      <c r="AP131" s="10"/>
      <c r="AQ131" s="10"/>
      <c r="AR131" s="10"/>
      <c r="AS131" s="10"/>
      <c r="AT131" s="10"/>
      <c r="AU131" s="10"/>
      <c r="AV131" s="10"/>
      <c r="AW131" s="10"/>
      <c r="AX131" s="10"/>
      <c r="AY131" s="10"/>
      <c r="AZ131" s="374"/>
      <c r="BB131" s="339"/>
      <c r="BZ131" s="374"/>
      <c r="CA131" s="374"/>
      <c r="CB131" s="374"/>
      <c r="CC131" s="374"/>
      <c r="CD131" s="374"/>
      <c r="CE131" s="374"/>
      <c r="CF131" s="374"/>
      <c r="CG131" s="374"/>
      <c r="CH131" s="374"/>
      <c r="CI131" s="374"/>
      <c r="CJ131" s="374"/>
      <c r="CK131" s="374"/>
      <c r="CL131" s="374"/>
      <c r="CM131" s="374"/>
      <c r="CN131" s="374"/>
      <c r="CO131" s="374"/>
      <c r="CP131" s="374"/>
      <c r="CQ131" s="374"/>
      <c r="CR131" s="374"/>
      <c r="CS131" s="374"/>
      <c r="CT131" s="374"/>
      <c r="CU131" s="374"/>
      <c r="CV131" s="374"/>
      <c r="CW131" s="374"/>
      <c r="CX131" s="374"/>
      <c r="CY131" s="374"/>
      <c r="CZ131" s="374"/>
    </row>
    <row r="132" s="337" customFormat="true" ht="15" hidden="true" customHeight="true" x14ac:dyDescent="0.2">
      <c r="A132" s="899"/>
      <c r="B132" s="403" t="s">
        <v>46</v>
      </c>
      <c r="C132" s="421"/>
      <c r="D132" s="422"/>
      <c r="E132" s="422"/>
      <c r="F132" s="422"/>
      <c r="G132" s="423"/>
      <c r="H132" s="424"/>
      <c r="I132" s="422"/>
      <c r="J132" s="422"/>
      <c r="K132" s="422"/>
      <c r="L132" s="425"/>
      <c r="M132" s="421"/>
      <c r="N132" s="422"/>
      <c r="O132" s="422"/>
      <c r="P132" s="422"/>
      <c r="Q132" s="425"/>
      <c r="R132" s="472"/>
      <c r="S132" s="473"/>
      <c r="T132" s="473"/>
      <c r="U132" s="473"/>
      <c r="V132" s="473"/>
      <c r="W132" s="473"/>
      <c r="X132" s="473"/>
      <c r="Y132" s="473"/>
      <c r="Z132" s="473"/>
      <c r="AA132" s="473"/>
      <c r="AB132" s="473"/>
      <c r="AC132" s="473"/>
      <c r="AD132" s="473"/>
      <c r="AE132" s="473"/>
      <c r="AF132" s="473"/>
      <c r="AG132" s="473"/>
      <c r="AH132" s="473"/>
      <c r="AI132" s="473"/>
      <c r="AJ132" s="473"/>
      <c r="AK132" s="473"/>
      <c r="AL132" s="473"/>
      <c r="AM132" s="473"/>
      <c r="AN132" s="713"/>
      <c r="AO132" s="10"/>
      <c r="AP132" s="10"/>
      <c r="AQ132" s="10"/>
      <c r="AR132" s="10"/>
      <c r="AS132" s="10"/>
      <c r="AT132" s="10"/>
      <c r="AU132" s="10"/>
      <c r="AV132" s="10"/>
      <c r="AW132" s="10"/>
      <c r="AX132" s="10"/>
      <c r="AY132" s="10"/>
      <c r="AZ132" s="374"/>
      <c r="BB132" s="339"/>
      <c r="BZ132" s="374"/>
      <c r="CA132" s="374"/>
      <c r="CB132" s="374"/>
      <c r="CC132" s="374"/>
      <c r="CD132" s="374"/>
      <c r="CE132" s="374"/>
      <c r="CF132" s="374"/>
      <c r="CG132" s="374"/>
      <c r="CH132" s="374"/>
      <c r="CI132" s="374"/>
      <c r="CJ132" s="374"/>
      <c r="CK132" s="374"/>
      <c r="CL132" s="374"/>
      <c r="CM132" s="374"/>
      <c r="CN132" s="374"/>
      <c r="CO132" s="374"/>
      <c r="CP132" s="374"/>
      <c r="CQ132" s="374"/>
      <c r="CR132" s="374"/>
      <c r="CS132" s="374"/>
      <c r="CT132" s="374"/>
      <c r="CU132" s="374"/>
      <c r="CV132" s="374"/>
      <c r="CW132" s="374"/>
      <c r="CX132" s="374"/>
      <c r="CY132" s="374"/>
      <c r="CZ132" s="374"/>
    </row>
    <row r="133" s="336" customFormat="true" ht="15" customHeight="true" x14ac:dyDescent="0.2">
      <c r="B133" s="643"/>
      <c r="C133" s="841" t="s">
        <v>115</v>
      </c>
      <c r="D133" s="842"/>
      <c r="E133" s="842"/>
      <c r="F133" s="842"/>
      <c r="G133" s="843"/>
      <c r="H133" s="833" t="s">
        <v>38</v>
      </c>
      <c r="I133" s="811"/>
      <c r="J133" s="811"/>
      <c r="K133" s="811"/>
      <c r="L133" s="813"/>
      <c r="M133" s="801" t="s">
        <v>37</v>
      </c>
      <c r="N133" s="802"/>
      <c r="O133" s="802"/>
      <c r="P133" s="802"/>
      <c r="Q133" s="804"/>
      <c r="R133" s="536" t="s">
        <v>142</v>
      </c>
      <c r="S133" s="485"/>
      <c r="T133" s="485"/>
      <c r="U133" s="485"/>
      <c r="V133" s="485"/>
      <c r="W133" s="485"/>
      <c r="X133" s="485"/>
      <c r="Y133" s="485"/>
      <c r="Z133" s="470"/>
      <c r="AA133" s="470"/>
      <c r="AB133" s="470"/>
      <c r="AC133" s="470"/>
      <c r="AD133" s="470"/>
      <c r="AE133" s="470"/>
      <c r="AF133" s="470"/>
      <c r="AG133" s="470"/>
      <c r="AH133" s="470"/>
      <c r="AI133" s="470"/>
      <c r="AJ133" s="470"/>
      <c r="AK133" s="470"/>
      <c r="AL133" s="470"/>
      <c r="AM133" s="470"/>
      <c r="AN133" s="470"/>
      <c r="AO133" s="714"/>
      <c r="AP133" s="714"/>
      <c r="AQ133" s="714"/>
      <c r="AR133" s="714"/>
      <c r="AS133" s="714"/>
      <c r="AT133" s="714"/>
      <c r="AU133" s="714"/>
      <c r="AV133" s="714"/>
      <c r="AW133" s="714"/>
      <c r="AX133" s="714"/>
      <c r="AY133" s="714"/>
      <c r="AZ133" s="373"/>
      <c r="BA133" s="375" t="s">
        <v>131</v>
      </c>
      <c r="BB133" s="322" t="s">
        <v>99</v>
      </c>
      <c r="BC133" s="801" t="s">
        <v>115</v>
      </c>
      <c r="BD133" s="802"/>
      <c r="BE133" s="802"/>
      <c r="BF133" s="802"/>
      <c r="BG133" s="803"/>
      <c r="BH133" s="801" t="s">
        <v>38</v>
      </c>
      <c r="BI133" s="802"/>
      <c r="BJ133" s="802"/>
      <c r="BK133" s="802"/>
      <c r="BL133" s="803"/>
      <c r="BM133" s="801" t="s">
        <v>37</v>
      </c>
      <c r="BN133" s="802"/>
      <c r="BO133" s="802"/>
      <c r="BP133" s="802"/>
      <c r="BQ133" s="803"/>
      <c r="BR133" s="536" t="s">
        <v>142</v>
      </c>
      <c r="BS133" s="485"/>
      <c r="BT133" s="485"/>
      <c r="BU133" s="485"/>
      <c r="BV133" s="485"/>
      <c r="BW133" s="485"/>
      <c r="BX133" s="485"/>
      <c r="BY133" s="485"/>
      <c r="BZ133" s="469"/>
      <c r="CA133" s="469"/>
      <c r="CB133" s="469"/>
      <c r="CC133" s="469"/>
      <c r="CD133" s="469"/>
      <c r="CE133" s="469"/>
      <c r="CF133" s="469"/>
      <c r="CG133" s="469"/>
      <c r="CH133" s="469"/>
      <c r="CI133" s="469"/>
      <c r="CJ133" s="469"/>
      <c r="CK133" s="469"/>
      <c r="CL133" s="469"/>
      <c r="CM133" s="469"/>
      <c r="CN133" s="469"/>
      <c r="CO133" s="373"/>
      <c r="CP133" s="373"/>
      <c r="CQ133" s="373"/>
      <c r="CR133" s="373"/>
      <c r="CS133" s="373"/>
      <c r="CT133" s="373"/>
      <c r="CU133" s="373"/>
      <c r="CV133" s="373"/>
      <c r="CW133" s="373"/>
      <c r="CX133" s="373"/>
      <c r="CY133" s="373"/>
      <c r="CZ133" s="373"/>
    </row>
    <row r="134" s="336" customFormat="true" ht="24" x14ac:dyDescent="0.2">
      <c r="A134" s="361" t="s">
        <v>69</v>
      </c>
      <c r="B134" s="643"/>
      <c r="C134" s="446" t="s">
        <v>0</v>
      </c>
      <c r="D134" s="641" t="s">
        <v>1</v>
      </c>
      <c r="E134" s="641" t="s">
        <v>2</v>
      </c>
      <c r="F134" s="641" t="s">
        <v>3</v>
      </c>
      <c r="G134" s="642" t="s">
        <v>4</v>
      </c>
      <c r="H134" s="409" t="s">
        <v>0</v>
      </c>
      <c r="I134" s="637" t="s">
        <v>1</v>
      </c>
      <c r="J134" s="637" t="s">
        <v>2</v>
      </c>
      <c r="K134" s="637" t="s">
        <v>3</v>
      </c>
      <c r="L134" s="639" t="s">
        <v>4</v>
      </c>
      <c r="M134" s="410" t="s">
        <v>0</v>
      </c>
      <c r="N134" s="637" t="s">
        <v>1</v>
      </c>
      <c r="O134" s="637" t="s">
        <v>2</v>
      </c>
      <c r="P134" s="637" t="s">
        <v>3</v>
      </c>
      <c r="Q134" s="639" t="s">
        <v>4</v>
      </c>
      <c r="R134" s="410" t="s">
        <v>323</v>
      </c>
      <c r="S134" s="637" t="s">
        <v>432</v>
      </c>
      <c r="T134" s="637" t="s">
        <v>558</v>
      </c>
      <c r="U134" s="637" t="s">
        <v>257</v>
      </c>
      <c r="V134" s="637" t="s">
        <v>559</v>
      </c>
      <c r="W134" s="637" t="s">
        <v>560</v>
      </c>
      <c r="X134" s="637" t="s">
        <v>561</v>
      </c>
      <c r="Y134" s="639" t="s">
        <v>327</v>
      </c>
      <c r="Z134" s="639" t="s">
        <v>328</v>
      </c>
      <c r="AA134" s="639" t="s">
        <v>329</v>
      </c>
      <c r="AB134" s="639" t="s">
        <v>258</v>
      </c>
      <c r="AC134" s="639" t="s">
        <v>330</v>
      </c>
      <c r="AD134" s="639" t="s">
        <v>331</v>
      </c>
      <c r="AE134" s="639" t="s">
        <v>332</v>
      </c>
      <c r="AF134" s="639" t="s">
        <v>333</v>
      </c>
      <c r="AG134" s="639" t="s">
        <v>260</v>
      </c>
      <c r="AH134" s="639" t="s">
        <v>562</v>
      </c>
      <c r="AI134" s="639" t="s">
        <v>563</v>
      </c>
      <c r="AJ134" s="639" t="s">
        <v>336</v>
      </c>
      <c r="AK134" s="639" t="s">
        <v>337</v>
      </c>
      <c r="AL134" s="639" t="s">
        <v>564</v>
      </c>
      <c r="AM134" s="639" t="s">
        <v>565</v>
      </c>
      <c r="AN134" s="639" t="s">
        <v>437</v>
      </c>
      <c r="AO134" s="180"/>
      <c r="AP134" s="180"/>
      <c r="AQ134" s="180"/>
      <c r="AR134" s="180"/>
      <c r="AS134" s="180"/>
      <c r="AT134" s="180"/>
      <c r="AU134" s="180"/>
      <c r="AV134" s="180"/>
      <c r="AW134" s="180"/>
      <c r="AX134" s="180"/>
      <c r="AY134" s="180"/>
      <c r="AZ134" s="373"/>
      <c r="BA134" s="361" t="s">
        <v>117</v>
      </c>
      <c r="BB134" s="360"/>
      <c r="BC134" s="486" t="s">
        <v>0</v>
      </c>
      <c r="BD134" s="596" t="s">
        <v>1</v>
      </c>
      <c r="BE134" s="596" t="s">
        <v>2</v>
      </c>
      <c r="BF134" s="596" t="s">
        <v>3</v>
      </c>
      <c r="BG134" s="487" t="s">
        <v>4</v>
      </c>
      <c r="BH134" s="486" t="s">
        <v>0</v>
      </c>
      <c r="BI134" s="596" t="s">
        <v>1</v>
      </c>
      <c r="BJ134" s="596" t="s">
        <v>2</v>
      </c>
      <c r="BK134" s="596" t="s">
        <v>3</v>
      </c>
      <c r="BL134" s="487" t="s">
        <v>4</v>
      </c>
      <c r="BM134" s="486" t="s">
        <v>0</v>
      </c>
      <c r="BN134" s="596" t="s">
        <v>1</v>
      </c>
      <c r="BO134" s="596" t="s">
        <v>2</v>
      </c>
      <c r="BP134" s="596" t="s">
        <v>3</v>
      </c>
      <c r="BQ134" s="487" t="s">
        <v>4</v>
      </c>
      <c r="BR134" s="486" t="s">
        <v>323</v>
      </c>
      <c r="BS134" s="596" t="s">
        <v>432</v>
      </c>
      <c r="BT134" s="596" t="s">
        <v>558</v>
      </c>
      <c r="BU134" s="596" t="s">
        <v>257</v>
      </c>
      <c r="BV134" s="596" t="s">
        <v>559</v>
      </c>
      <c r="BW134" s="596" t="s">
        <v>560</v>
      </c>
      <c r="BX134" s="596" t="s">
        <v>561</v>
      </c>
      <c r="BY134" s="597" t="s">
        <v>327</v>
      </c>
      <c r="BZ134" s="597" t="s">
        <v>328</v>
      </c>
      <c r="CA134" s="597" t="s">
        <v>329</v>
      </c>
      <c r="CB134" s="597" t="s">
        <v>258</v>
      </c>
      <c r="CC134" s="597" t="s">
        <v>330</v>
      </c>
      <c r="CD134" s="597" t="s">
        <v>331</v>
      </c>
      <c r="CE134" s="597" t="s">
        <v>332</v>
      </c>
      <c r="CF134" s="597" t="s">
        <v>333</v>
      </c>
      <c r="CG134" s="597" t="s">
        <v>260</v>
      </c>
      <c r="CH134" s="597" t="s">
        <v>562</v>
      </c>
      <c r="CI134" s="597" t="s">
        <v>563</v>
      </c>
      <c r="CJ134" s="597" t="s">
        <v>336</v>
      </c>
      <c r="CK134" s="597" t="s">
        <v>337</v>
      </c>
      <c r="CL134" s="597" t="s">
        <v>564</v>
      </c>
      <c r="CM134" s="597" t="s">
        <v>565</v>
      </c>
      <c r="CN134" s="597" t="s">
        <v>437</v>
      </c>
      <c r="CO134" s="180"/>
      <c r="CP134" s="180"/>
      <c r="CQ134" s="180"/>
      <c r="CR134" s="180"/>
      <c r="CS134" s="180"/>
      <c r="CT134" s="180"/>
      <c r="CU134" s="180"/>
      <c r="CV134" s="180"/>
      <c r="CW134" s="180"/>
      <c r="CX134" s="180"/>
      <c r="CY134" s="180"/>
      <c r="CZ134" s="180"/>
    </row>
    <row r="135" s="336" customFormat="true" ht="15" customHeight="true" x14ac:dyDescent="0.2">
      <c r="A135" s="834" t="s">
        <v>45</v>
      </c>
      <c r="B135" s="406" t="s">
        <v>44</v>
      </c>
      <c r="C135" s="501">
        <v>9.3463075998406003E-2</v>
      </c>
      <c r="D135" s="488">
        <v>0.25823240418960636</v>
      </c>
      <c r="E135" s="488">
        <v>0.24691075679626889</v>
      </c>
      <c r="F135" s="488">
        <v>0.66308809330828833</v>
      </c>
      <c r="G135" s="508">
        <v>1.6325941279487313</v>
      </c>
      <c r="H135" s="495">
        <v>8.6947996708800657E-2</v>
      </c>
      <c r="I135" s="488">
        <v>1.2767880305720336</v>
      </c>
      <c r="J135" s="488">
        <v>2.0804628256172806</v>
      </c>
      <c r="K135" s="488">
        <v>1.5998082271002225</v>
      </c>
      <c r="L135" s="504">
        <v>3.2104502059724744</v>
      </c>
      <c r="M135" s="501">
        <v>0.11540702861157454</v>
      </c>
      <c r="N135" s="488">
        <v>0.23333986162013595</v>
      </c>
      <c r="O135" s="488">
        <v>0.28590029068178557</v>
      </c>
      <c r="P135" s="488">
        <v>0.48339491244400379</v>
      </c>
      <c r="Q135" s="504">
        <v>0.51804117173160535</v>
      </c>
      <c r="R135" s="501">
        <v>0.95715146597083245</v>
      </c>
      <c r="S135" s="488">
        <v>0</v>
      </c>
      <c r="T135" s="488">
        <v>0</v>
      </c>
      <c r="U135" s="488">
        <v>0</v>
      </c>
      <c r="V135" s="488">
        <v>0</v>
      </c>
      <c r="W135" s="488">
        <v>0.24901841797063409</v>
      </c>
      <c r="X135" s="488">
        <v>0</v>
      </c>
      <c r="Y135" s="504">
        <v>0</v>
      </c>
      <c r="Z135" s="504">
        <v>0</v>
      </c>
      <c r="AA135" s="504">
        <v>0</v>
      </c>
      <c r="AB135" s="504">
        <v>0</v>
      </c>
      <c r="AC135" s="504">
        <v>0.88440946470242399</v>
      </c>
      <c r="AD135" s="504">
        <v>0</v>
      </c>
      <c r="AE135" s="504">
        <v>0.90502683789999339</v>
      </c>
      <c r="AF135" s="504">
        <v>2.9757118079815936</v>
      </c>
      <c r="AG135" s="504">
        <v>0</v>
      </c>
      <c r="AH135" s="504">
        <v>3.1063517030635865</v>
      </c>
      <c r="AI135" s="504">
        <v>7.5224594085846141E-2</v>
      </c>
      <c r="AJ135" s="504">
        <v>0</v>
      </c>
      <c r="AK135" s="504">
        <v>0</v>
      </c>
      <c r="AL135" s="504">
        <v>0.1140306164945135</v>
      </c>
      <c r="AM135" s="504" t="s">
        <v>35</v>
      </c>
      <c r="AN135" s="504">
        <v>0</v>
      </c>
      <c r="AO135" s="176"/>
      <c r="AP135" s="176"/>
      <c r="AQ135" s="176"/>
      <c r="AR135" s="176"/>
      <c r="AS135" s="176"/>
      <c r="AT135" s="176"/>
      <c r="AU135" s="176"/>
      <c r="AV135" s="176"/>
      <c r="AW135" s="176"/>
      <c r="AX135" s="176"/>
      <c r="AY135" s="176"/>
      <c r="AZ135" s="373"/>
      <c r="BA135" s="807" t="s">
        <v>45</v>
      </c>
      <c r="BB135" s="648" t="s">
        <v>44</v>
      </c>
      <c r="BC135" s="517">
        <v>21.177900088977754</v>
      </c>
      <c r="BD135" s="513">
        <v>58.50211408478895</v>
      </c>
      <c r="BE135" s="513">
        <v>55.940581520912211</v>
      </c>
      <c r="BF135" s="513">
        <v>150.24146259218981</v>
      </c>
      <c r="BG135" s="526">
        <v>369.99372886489448</v>
      </c>
      <c r="BH135" s="517">
        <v>3.748772762889697</v>
      </c>
      <c r="BI135" s="513">
        <v>54.964615096301884</v>
      </c>
      <c r="BJ135" s="513">
        <v>89.661732126157659</v>
      </c>
      <c r="BK135" s="513">
        <v>68.92694792284459</v>
      </c>
      <c r="BL135" s="526">
        <v>138.33407244628478</v>
      </c>
      <c r="BM135" s="517">
        <v>21.177900088977754</v>
      </c>
      <c r="BN135" s="513">
        <v>42.799303457154764</v>
      </c>
      <c r="BO135" s="513">
        <v>52.473392453751188</v>
      </c>
      <c r="BP135" s="513">
        <v>88.702956424822304</v>
      </c>
      <c r="BQ135" s="526">
        <v>95.066094372578448</v>
      </c>
      <c r="BR135" s="517">
        <v>16.448418964962254</v>
      </c>
      <c r="BS135" s="513">
        <v>0</v>
      </c>
      <c r="BT135" s="513">
        <v>0</v>
      </c>
      <c r="BU135" s="513">
        <v>0</v>
      </c>
      <c r="BV135" s="513">
        <v>0</v>
      </c>
      <c r="BW135" s="513">
        <v>0.88110548722520876</v>
      </c>
      <c r="BX135" s="513">
        <v>0</v>
      </c>
      <c r="BY135" s="521">
        <v>0</v>
      </c>
      <c r="BZ135" s="521">
        <v>0</v>
      </c>
      <c r="CA135" s="521">
        <v>0</v>
      </c>
      <c r="CB135" s="521">
        <v>0</v>
      </c>
      <c r="CC135" s="521">
        <v>81.164402560253308</v>
      </c>
      <c r="CD135" s="521">
        <v>0</v>
      </c>
      <c r="CE135" s="521">
        <v>80.598369742671593</v>
      </c>
      <c r="CF135" s="521">
        <v>214.58442787558766</v>
      </c>
      <c r="CG135" s="521">
        <v>0</v>
      </c>
      <c r="CH135" s="521">
        <v>247.87205440416352</v>
      </c>
      <c r="CI135" s="521">
        <v>4.9133952474801577</v>
      </c>
      <c r="CJ135" s="521">
        <v>0</v>
      </c>
      <c r="CK135" s="521">
        <v>0</v>
      </c>
      <c r="CL135" s="521">
        <v>9.3936128694193499</v>
      </c>
      <c r="CM135" s="521" t="s">
        <v>35</v>
      </c>
      <c r="CN135" s="521">
        <v>0</v>
      </c>
      <c r="CO135" s="1"/>
      <c r="CP135" s="1"/>
      <c r="CQ135" s="1"/>
      <c r="CR135" s="1"/>
      <c r="CS135" s="1"/>
      <c r="CT135" s="1"/>
      <c r="CU135" s="1"/>
      <c r="CV135" s="1"/>
      <c r="CW135" s="1"/>
      <c r="CX135" s="1"/>
      <c r="CY135" s="1"/>
      <c r="CZ135" s="2"/>
    </row>
    <row r="136" s="336" customFormat="true" ht="15" customHeight="true" x14ac:dyDescent="0.2">
      <c r="A136" s="808"/>
      <c r="B136" s="407" t="s">
        <v>43</v>
      </c>
      <c r="C136" s="502">
        <v>4.5840922554185384E-2</v>
      </c>
      <c r="D136" s="491">
        <v>1.2313759572633715E-3</v>
      </c>
      <c r="E136" s="491">
        <v>6.9689686914182258E-2</v>
      </c>
      <c r="F136" s="491">
        <v>0.11388109523949469</v>
      </c>
      <c r="G136" s="510">
        <v>1.8948842967289357</v>
      </c>
      <c r="H136" s="496">
        <v>0.24024178159141851</v>
      </c>
      <c r="I136" s="491">
        <v>0</v>
      </c>
      <c r="J136" s="491">
        <v>0.43734215345824023</v>
      </c>
      <c r="K136" s="491">
        <v>1.818879526346626</v>
      </c>
      <c r="L136" s="506">
        <v>6.8045672213238264</v>
      </c>
      <c r="M136" s="502">
        <v>5.6603793576000767E-2</v>
      </c>
      <c r="N136" s="491">
        <v>1.5209107388976218E-3</v>
      </c>
      <c r="O136" s="491">
        <v>2.9590588721489758E-2</v>
      </c>
      <c r="P136" s="491">
        <v>4.7938416062750719E-2</v>
      </c>
      <c r="Q136" s="506">
        <v>0.30531827978321024</v>
      </c>
      <c r="R136" s="502">
        <v>0</v>
      </c>
      <c r="S136" s="491">
        <v>0.29162737712663034</v>
      </c>
      <c r="T136" s="491">
        <v>0.10701823328716591</v>
      </c>
      <c r="U136" s="491">
        <v>0</v>
      </c>
      <c r="V136" s="491">
        <v>0.13645273136607</v>
      </c>
      <c r="W136" s="491">
        <v>0</v>
      </c>
      <c r="X136" s="491">
        <v>0.13301693003199977</v>
      </c>
      <c r="Y136" s="506">
        <v>0</v>
      </c>
      <c r="Z136" s="506">
        <v>0</v>
      </c>
      <c r="AA136" s="506">
        <v>0.75936232134703818</v>
      </c>
      <c r="AB136" s="506">
        <v>0.58691082654435955</v>
      </c>
      <c r="AC136" s="506">
        <v>0</v>
      </c>
      <c r="AD136" s="506">
        <v>0</v>
      </c>
      <c r="AE136" s="506">
        <v>0.29866712913080917</v>
      </c>
      <c r="AF136" s="506">
        <v>0.1436384603132185</v>
      </c>
      <c r="AG136" s="506">
        <v>5.4780968230956933E-2</v>
      </c>
      <c r="AH136" s="506">
        <v>4.1158068001003949</v>
      </c>
      <c r="AI136" s="506">
        <v>8.7145947440794624E-2</v>
      </c>
      <c r="AJ136" s="506">
        <v>0</v>
      </c>
      <c r="AK136" s="506">
        <v>0</v>
      </c>
      <c r="AL136" s="506">
        <v>0</v>
      </c>
      <c r="AM136" s="506" t="s">
        <v>35</v>
      </c>
      <c r="AN136" s="506">
        <v>0</v>
      </c>
      <c r="AO136" s="176"/>
      <c r="AP136" s="176"/>
      <c r="AQ136" s="176"/>
      <c r="AR136" s="176"/>
      <c r="AS136" s="176"/>
      <c r="AT136" s="176"/>
      <c r="AU136" s="176"/>
      <c r="AV136" s="176"/>
      <c r="AW136" s="176"/>
      <c r="AX136" s="176"/>
      <c r="AY136" s="176"/>
      <c r="AZ136" s="373"/>
      <c r="BA136" s="799"/>
      <c r="BB136" s="647" t="s">
        <v>43</v>
      </c>
      <c r="BC136" s="518">
        <v>10.387144521711035</v>
      </c>
      <c r="BD136" s="514">
        <v>0.27896613889012245</v>
      </c>
      <c r="BE136" s="514">
        <v>15.789031075735505</v>
      </c>
      <c r="BF136" s="514">
        <v>25.803000360055297</v>
      </c>
      <c r="BG136" s="527">
        <v>429.43637656908732</v>
      </c>
      <c r="BH136" s="518">
        <v>10.358051725495908</v>
      </c>
      <c r="BI136" s="514">
        <v>0</v>
      </c>
      <c r="BJ136" s="514">
        <v>18.848140196504151</v>
      </c>
      <c r="BK136" s="514">
        <v>78.365526734204096</v>
      </c>
      <c r="BL136" s="527">
        <v>293.19984256696966</v>
      </c>
      <c r="BM136" s="518">
        <v>10.387144521711035</v>
      </c>
      <c r="BN136" s="514">
        <v>0.27896613889012245</v>
      </c>
      <c r="BO136" s="514">
        <v>5.4309793502395971</v>
      </c>
      <c r="BP136" s="514">
        <v>8.7966983549537474</v>
      </c>
      <c r="BQ136" s="527">
        <v>56.029169076510982</v>
      </c>
      <c r="BR136" s="518">
        <v>0</v>
      </c>
      <c r="BS136" s="514">
        <v>12.993580699260995</v>
      </c>
      <c r="BT136" s="514">
        <v>0.48543158449483415</v>
      </c>
      <c r="BU136" s="514">
        <v>0</v>
      </c>
      <c r="BV136" s="514">
        <v>0.27896613889012245</v>
      </c>
      <c r="BW136" s="514">
        <v>0</v>
      </c>
      <c r="BX136" s="514">
        <v>7.0850310705365276</v>
      </c>
      <c r="BY136" s="522">
        <v>0</v>
      </c>
      <c r="BZ136" s="522">
        <v>0</v>
      </c>
      <c r="CA136" s="522">
        <v>44.29826252145989</v>
      </c>
      <c r="CB136" s="522">
        <v>42.416686674549368</v>
      </c>
      <c r="CC136" s="522">
        <v>0</v>
      </c>
      <c r="CD136" s="522">
        <v>0</v>
      </c>
      <c r="CE136" s="522">
        <v>26.598198744606954</v>
      </c>
      <c r="CF136" s="522">
        <v>10.358051725495908</v>
      </c>
      <c r="CG136" s="522">
        <v>3.0664971456202315</v>
      </c>
      <c r="CH136" s="522">
        <v>328.42175793081088</v>
      </c>
      <c r="CI136" s="522">
        <v>5.6920544297535853</v>
      </c>
      <c r="CJ136" s="522">
        <v>0</v>
      </c>
      <c r="CK136" s="522">
        <v>0</v>
      </c>
      <c r="CL136" s="522">
        <v>0</v>
      </c>
      <c r="CM136" s="522" t="s">
        <v>35</v>
      </c>
      <c r="CN136" s="522">
        <v>0</v>
      </c>
      <c r="CO136" s="1"/>
      <c r="CP136" s="1"/>
      <c r="CQ136" s="1"/>
      <c r="CR136" s="1"/>
      <c r="CS136" s="1"/>
      <c r="CT136" s="1"/>
      <c r="CU136" s="1"/>
      <c r="CV136" s="1"/>
      <c r="CW136" s="1"/>
      <c r="CX136" s="1"/>
      <c r="CY136" s="1"/>
      <c r="CZ136" s="2"/>
    </row>
    <row r="137" s="336" customFormat="true" ht="15" customHeight="true" x14ac:dyDescent="0.2">
      <c r="A137" s="808"/>
      <c r="B137" s="407" t="s">
        <v>42</v>
      </c>
      <c r="C137" s="502">
        <v>3.2320875395597075</v>
      </c>
      <c r="D137" s="491">
        <v>5.4920346014385402</v>
      </c>
      <c r="E137" s="491">
        <v>6.517470626137789</v>
      </c>
      <c r="F137" s="491">
        <v>11.276444719338153</v>
      </c>
      <c r="G137" s="510">
        <v>49.080488872939448</v>
      </c>
      <c r="H137" s="496">
        <v>19.057558389670028</v>
      </c>
      <c r="I137" s="491">
        <v>39.651809980855504</v>
      </c>
      <c r="J137" s="491">
        <v>50.69538134090007</v>
      </c>
      <c r="K137" s="491">
        <v>72.220370447219878</v>
      </c>
      <c r="L137" s="506">
        <v>75.868049687000962</v>
      </c>
      <c r="M137" s="502">
        <v>2.7430172951995959</v>
      </c>
      <c r="N137" s="491">
        <v>4.844900605574284</v>
      </c>
      <c r="O137" s="491">
        <v>4.8719936642694766</v>
      </c>
      <c r="P137" s="491">
        <v>6.5472554499777251</v>
      </c>
      <c r="Q137" s="506">
        <v>13.893119018110786</v>
      </c>
      <c r="R137" s="502">
        <v>13.410882193081308</v>
      </c>
      <c r="S137" s="491">
        <v>6.516454369868165</v>
      </c>
      <c r="T137" s="491">
        <v>19.342488847337954</v>
      </c>
      <c r="U137" s="491">
        <v>17.905051462152326</v>
      </c>
      <c r="V137" s="491">
        <v>8.5387923530609378</v>
      </c>
      <c r="W137" s="491">
        <v>8.7589737063519237</v>
      </c>
      <c r="X137" s="491">
        <v>15.985647215489745</v>
      </c>
      <c r="Y137" s="506">
        <v>10.548205495562298</v>
      </c>
      <c r="Z137" s="506">
        <v>5.6307921208670901</v>
      </c>
      <c r="AA137" s="506">
        <v>3.5361460126281301</v>
      </c>
      <c r="AB137" s="506">
        <v>13.392783986652876</v>
      </c>
      <c r="AC137" s="506">
        <v>11.987431443959224</v>
      </c>
      <c r="AD137" s="506">
        <v>5.7687872075156559</v>
      </c>
      <c r="AE137" s="506">
        <v>10.301667131417974</v>
      </c>
      <c r="AF137" s="506">
        <v>11.501998502096225</v>
      </c>
      <c r="AG137" s="506">
        <v>17.369707924946017</v>
      </c>
      <c r="AH137" s="506">
        <v>64.266591571267512</v>
      </c>
      <c r="AI137" s="506">
        <v>13.942087733855283</v>
      </c>
      <c r="AJ137" s="506">
        <v>17.597341350020788</v>
      </c>
      <c r="AK137" s="506">
        <v>7.7659968315653582</v>
      </c>
      <c r="AL137" s="506">
        <v>10.00775588551752</v>
      </c>
      <c r="AM137" s="506" t="s">
        <v>35</v>
      </c>
      <c r="AN137" s="506">
        <v>14.109246936147143</v>
      </c>
      <c r="AO137" s="176"/>
      <c r="AP137" s="176"/>
      <c r="AQ137" s="176"/>
      <c r="AR137" s="176"/>
      <c r="AS137" s="176"/>
      <c r="AT137" s="176"/>
      <c r="AU137" s="176"/>
      <c r="AV137" s="176"/>
      <c r="AW137" s="176"/>
      <c r="AX137" s="176"/>
      <c r="AY137" s="176"/>
      <c r="AZ137" s="373"/>
      <c r="BA137" s="799"/>
      <c r="BB137" s="647" t="s">
        <v>42</v>
      </c>
      <c r="BC137" s="518">
        <v>732.36223246913892</v>
      </c>
      <c r="BD137" s="514">
        <v>1244.2111431339017</v>
      </c>
      <c r="BE137" s="514">
        <v>1476.6108273380867</v>
      </c>
      <c r="BF137" s="514">
        <v>2554.9991993079916</v>
      </c>
      <c r="BG137" s="527">
        <v>11123.078774898728</v>
      </c>
      <c r="BH137" s="518">
        <v>821.66879655254695</v>
      </c>
      <c r="BI137" s="514">
        <v>1706.9759594260736</v>
      </c>
      <c r="BJ137" s="514">
        <v>2184.8194766337856</v>
      </c>
      <c r="BK137" s="514">
        <v>3111.5790183220629</v>
      </c>
      <c r="BL137" s="527">
        <v>3269.0543719493235</v>
      </c>
      <c r="BM137" s="518">
        <v>503.36055714243452</v>
      </c>
      <c r="BN137" s="514">
        <v>888.65387078738547</v>
      </c>
      <c r="BO137" s="514">
        <v>894.19298933818379</v>
      </c>
      <c r="BP137" s="514">
        <v>1201.4212395105203</v>
      </c>
      <c r="BQ137" s="527">
        <v>2549.5358974855117</v>
      </c>
      <c r="BR137" s="518">
        <v>230.46280222515503</v>
      </c>
      <c r="BS137" s="514">
        <v>290.3433709214745</v>
      </c>
      <c r="BT137" s="514">
        <v>87.736965195845229</v>
      </c>
      <c r="BU137" s="514">
        <v>854.13883893912157</v>
      </c>
      <c r="BV137" s="514">
        <v>17.456843184234152</v>
      </c>
      <c r="BW137" s="514">
        <v>30.992003957065183</v>
      </c>
      <c r="BX137" s="514">
        <v>851.46159347636421</v>
      </c>
      <c r="BY137" s="522">
        <v>682.84151372604163</v>
      </c>
      <c r="BZ137" s="522">
        <v>266.6529924956692</v>
      </c>
      <c r="CA137" s="522">
        <v>206.2850894468146</v>
      </c>
      <c r="CB137" s="522">
        <v>967.91113124719493</v>
      </c>
      <c r="CC137" s="522">
        <v>1100.1156706394058</v>
      </c>
      <c r="CD137" s="522">
        <v>337.78357954153057</v>
      </c>
      <c r="CE137" s="522">
        <v>917.42867907714128</v>
      </c>
      <c r="CF137" s="522">
        <v>829.43172163984354</v>
      </c>
      <c r="CG137" s="522">
        <v>972.31139740980893</v>
      </c>
      <c r="CH137" s="522">
        <v>5128.1675756846189</v>
      </c>
      <c r="CI137" s="522">
        <v>910.64615826707529</v>
      </c>
      <c r="CJ137" s="522">
        <v>636.33886963963869</v>
      </c>
      <c r="CK137" s="522">
        <v>280.04806623586046</v>
      </c>
      <c r="CL137" s="522">
        <v>824.41880409133626</v>
      </c>
      <c r="CM137" s="522" t="s">
        <v>35</v>
      </c>
      <c r="CN137" s="522">
        <v>708.28851010659321</v>
      </c>
      <c r="CO137" s="1"/>
      <c r="CP137" s="1"/>
      <c r="CQ137" s="1"/>
      <c r="CR137" s="1"/>
      <c r="CS137" s="1"/>
      <c r="CT137" s="1"/>
      <c r="CU137" s="1"/>
      <c r="CV137" s="1"/>
      <c r="CW137" s="1"/>
      <c r="CX137" s="1"/>
      <c r="CY137" s="1"/>
      <c r="CZ137" s="2"/>
    </row>
    <row r="138" s="336" customFormat="true" ht="15" customHeight="true" x14ac:dyDescent="0.2">
      <c r="A138" s="808"/>
      <c r="B138" s="407" t="s">
        <v>41</v>
      </c>
      <c r="C138" s="502">
        <v>10.978251295901906</v>
      </c>
      <c r="D138" s="491">
        <v>13.707083215913277</v>
      </c>
      <c r="E138" s="491">
        <v>16.182236188397749</v>
      </c>
      <c r="F138" s="491">
        <v>22.667397281622058</v>
      </c>
      <c r="G138" s="510">
        <v>27.641804999593582</v>
      </c>
      <c r="H138" s="496">
        <v>26.708064896265537</v>
      </c>
      <c r="I138" s="491">
        <v>37.031848613039401</v>
      </c>
      <c r="J138" s="491">
        <v>38.993376003310196</v>
      </c>
      <c r="K138" s="491">
        <v>23.451472721860998</v>
      </c>
      <c r="L138" s="506">
        <v>13.482899550228449</v>
      </c>
      <c r="M138" s="502">
        <v>10.317795324019128</v>
      </c>
      <c r="N138" s="491">
        <v>11.907104566672652</v>
      </c>
      <c r="O138" s="491">
        <v>14.230097971133659</v>
      </c>
      <c r="P138" s="491">
        <v>18.731952303665995</v>
      </c>
      <c r="Q138" s="506">
        <v>24.606412015327908</v>
      </c>
      <c r="R138" s="502">
        <v>8.1393210805901237</v>
      </c>
      <c r="S138" s="491">
        <v>11.555929231217755</v>
      </c>
      <c r="T138" s="491">
        <v>16.971330268869501</v>
      </c>
      <c r="U138" s="491">
        <v>18.833422555847829</v>
      </c>
      <c r="V138" s="491">
        <v>5.4424794131328618</v>
      </c>
      <c r="W138" s="491">
        <v>13.531662991656418</v>
      </c>
      <c r="X138" s="491">
        <v>17.639436667208976</v>
      </c>
      <c r="Y138" s="506">
        <v>12.058618899772803</v>
      </c>
      <c r="Z138" s="506">
        <v>7.808258901162743</v>
      </c>
      <c r="AA138" s="506">
        <v>12.320921803141973</v>
      </c>
      <c r="AB138" s="506">
        <v>25.818548661312381</v>
      </c>
      <c r="AC138" s="506">
        <v>15.088748831827353</v>
      </c>
      <c r="AD138" s="506">
        <v>22.209334897178863</v>
      </c>
      <c r="AE138" s="506">
        <v>17.556340243769885</v>
      </c>
      <c r="AF138" s="506">
        <v>33.12005897008315</v>
      </c>
      <c r="AG138" s="506">
        <v>37.869418848374096</v>
      </c>
      <c r="AH138" s="506">
        <v>24.908064276790711</v>
      </c>
      <c r="AI138" s="506">
        <v>10.466953584657817</v>
      </c>
      <c r="AJ138" s="506">
        <v>22.325107827767841</v>
      </c>
      <c r="AK138" s="506">
        <v>14.749436315733867</v>
      </c>
      <c r="AL138" s="506">
        <v>11.750337808331029</v>
      </c>
      <c r="AM138" s="506" t="s">
        <v>35</v>
      </c>
      <c r="AN138" s="506">
        <v>11.166355460061803</v>
      </c>
      <c r="AO138" s="176"/>
      <c r="AP138" s="176"/>
      <c r="AQ138" s="176"/>
      <c r="AR138" s="176"/>
      <c r="AS138" s="176"/>
      <c r="AT138" s="176"/>
      <c r="AU138" s="176"/>
      <c r="AV138" s="176"/>
      <c r="AW138" s="176"/>
      <c r="AX138" s="176"/>
      <c r="AY138" s="176"/>
      <c r="AZ138" s="373"/>
      <c r="BA138" s="799"/>
      <c r="BB138" s="647" t="s">
        <v>41</v>
      </c>
      <c r="BC138" s="518">
        <v>2487.5739067293944</v>
      </c>
      <c r="BD138" s="514">
        <v>3105.3165019455364</v>
      </c>
      <c r="BE138" s="514">
        <v>3666.2789196934618</v>
      </c>
      <c r="BF138" s="514">
        <v>5135.9434064905972</v>
      </c>
      <c r="BG138" s="527">
        <v>6264.4440092443383</v>
      </c>
      <c r="BH138" s="518">
        <v>1151.5212543416374</v>
      </c>
      <c r="BI138" s="514">
        <v>1594.1888994748031</v>
      </c>
      <c r="BJ138" s="514">
        <v>1680.4980078728418</v>
      </c>
      <c r="BK138" s="514">
        <v>1010.3951283858846</v>
      </c>
      <c r="BL138" s="527">
        <v>580.96038982243419</v>
      </c>
      <c r="BM138" s="518">
        <v>1893.3789487470087</v>
      </c>
      <c r="BN138" s="514">
        <v>2184.0065306746505</v>
      </c>
      <c r="BO138" s="514">
        <v>2611.7550063134536</v>
      </c>
      <c r="BP138" s="514">
        <v>3437.31285987916</v>
      </c>
      <c r="BQ138" s="527">
        <v>4515.5397185914371</v>
      </c>
      <c r="BR138" s="518">
        <v>139.87228561375406</v>
      </c>
      <c r="BS138" s="514">
        <v>514.87929734243585</v>
      </c>
      <c r="BT138" s="514">
        <v>76.981459050029443</v>
      </c>
      <c r="BU138" s="514">
        <v>898.42565988179649</v>
      </c>
      <c r="BV138" s="514">
        <v>11.126691658501917</v>
      </c>
      <c r="BW138" s="514">
        <v>47.879279815506543</v>
      </c>
      <c r="BX138" s="514">
        <v>939.54925003810808</v>
      </c>
      <c r="BY138" s="522">
        <v>780.61861673347823</v>
      </c>
      <c r="BZ138" s="522">
        <v>369.76957370881735</v>
      </c>
      <c r="CA138" s="522">
        <v>718.75495162015898</v>
      </c>
      <c r="CB138" s="522">
        <v>1865.9347202819424</v>
      </c>
      <c r="CC138" s="522">
        <v>1384.7310925477827</v>
      </c>
      <c r="CD138" s="522">
        <v>1300.4377473019051</v>
      </c>
      <c r="CE138" s="522">
        <v>1563.5032498913265</v>
      </c>
      <c r="CF138" s="522">
        <v>2388.3525569371868</v>
      </c>
      <c r="CG138" s="522">
        <v>2119.8322803504716</v>
      </c>
      <c r="CH138" s="522">
        <v>1987.5447643066473</v>
      </c>
      <c r="CI138" s="522">
        <v>683.66311076086743</v>
      </c>
      <c r="CJ138" s="522">
        <v>807.30001181048044</v>
      </c>
      <c r="CK138" s="522">
        <v>531.87648770359669</v>
      </c>
      <c r="CL138" s="522">
        <v>967.96919853251768</v>
      </c>
      <c r="CM138" s="522" t="s">
        <v>35</v>
      </c>
      <c r="CN138" s="522">
        <v>560.5544582160054</v>
      </c>
      <c r="CO138" s="1"/>
      <c r="CP138" s="1"/>
      <c r="CQ138" s="1"/>
      <c r="CR138" s="1"/>
      <c r="CS138" s="1"/>
      <c r="CT138" s="1"/>
      <c r="CU138" s="1"/>
      <c r="CV138" s="1"/>
      <c r="CW138" s="1"/>
      <c r="CX138" s="1"/>
      <c r="CY138" s="1"/>
      <c r="CZ138" s="2"/>
    </row>
    <row r="139" s="336" customFormat="true" ht="15" customHeight="true" x14ac:dyDescent="0.2">
      <c r="A139" s="808"/>
      <c r="B139" s="407" t="s">
        <v>19</v>
      </c>
      <c r="C139" s="502">
        <v>85.650357165985767</v>
      </c>
      <c r="D139" s="491">
        <v>80.541418402501677</v>
      </c>
      <c r="E139" s="491">
        <v>76.983692741753799</v>
      </c>
      <c r="F139" s="491">
        <v>65.279188810491945</v>
      </c>
      <c r="G139" s="510">
        <v>19.750227702789168</v>
      </c>
      <c r="H139" s="496">
        <v>53.907186935764138</v>
      </c>
      <c r="I139" s="491">
        <v>22.039553375533032</v>
      </c>
      <c r="J139" s="491">
        <v>7.7934376767142366</v>
      </c>
      <c r="K139" s="491">
        <v>0.90946907747229566</v>
      </c>
      <c r="L139" s="506">
        <v>0.63403333547421858</v>
      </c>
      <c r="M139" s="502">
        <v>86.767176558593803</v>
      </c>
      <c r="N139" s="491">
        <v>83.01313405539419</v>
      </c>
      <c r="O139" s="491">
        <v>80.582417485193403</v>
      </c>
      <c r="P139" s="491">
        <v>74.189458917849763</v>
      </c>
      <c r="Q139" s="506">
        <v>60.677109515046546</v>
      </c>
      <c r="R139" s="502">
        <v>77.49264526035779</v>
      </c>
      <c r="S139" s="491">
        <v>81.635989021787637</v>
      </c>
      <c r="T139" s="491">
        <v>63.57916265050563</v>
      </c>
      <c r="U139" s="491">
        <v>63.261525981999711</v>
      </c>
      <c r="V139" s="491">
        <v>85.882275502440081</v>
      </c>
      <c r="W139" s="491">
        <v>77.460344884021069</v>
      </c>
      <c r="X139" s="491">
        <v>66.241899187269325</v>
      </c>
      <c r="Y139" s="506">
        <v>77.393175604664862</v>
      </c>
      <c r="Z139" s="506">
        <v>86.560948977970369</v>
      </c>
      <c r="AA139" s="506">
        <v>83.383569862882936</v>
      </c>
      <c r="AB139" s="506">
        <v>60.201756525490524</v>
      </c>
      <c r="AC139" s="506">
        <v>72.039410259510987</v>
      </c>
      <c r="AD139" s="506">
        <v>72.021877895305479</v>
      </c>
      <c r="AE139" s="506">
        <v>70.93829865778136</v>
      </c>
      <c r="AF139" s="506">
        <v>52.258592259525763</v>
      </c>
      <c r="AG139" s="506">
        <v>44.706092258448884</v>
      </c>
      <c r="AH139" s="506">
        <v>3.6031856487778078</v>
      </c>
      <c r="AI139" s="506">
        <v>75.42858813996034</v>
      </c>
      <c r="AJ139" s="506">
        <v>60.077550822211464</v>
      </c>
      <c r="AK139" s="506">
        <v>77.484566852700681</v>
      </c>
      <c r="AL139" s="506">
        <v>78.127875689656932</v>
      </c>
      <c r="AM139" s="506" t="s">
        <v>35</v>
      </c>
      <c r="AN139" s="506">
        <v>74.724397603791147</v>
      </c>
      <c r="AO139" s="176"/>
      <c r="AP139" s="176"/>
      <c r="AQ139" s="176"/>
      <c r="AR139" s="176"/>
      <c r="AS139" s="176"/>
      <c r="AT139" s="176"/>
      <c r="AU139" s="176"/>
      <c r="AV139" s="176"/>
      <c r="AW139" s="176"/>
      <c r="AX139" s="176"/>
      <c r="AY139" s="176"/>
      <c r="AZ139" s="373"/>
      <c r="BA139" s="799"/>
      <c r="BB139" s="647" t="s">
        <v>19</v>
      </c>
      <c r="BC139" s="518">
        <v>19407.607627609454</v>
      </c>
      <c r="BD139" s="514">
        <v>18246.522014619888</v>
      </c>
      <c r="BE139" s="514">
        <v>17441.575229362432</v>
      </c>
      <c r="BF139" s="514">
        <v>14790.856452854709</v>
      </c>
      <c r="BG139" s="527">
        <v>4475.9810589709414</v>
      </c>
      <c r="BH139" s="518">
        <v>2324.214493240203</v>
      </c>
      <c r="BI139" s="514">
        <v>948.7836188735555</v>
      </c>
      <c r="BJ139" s="514">
        <v>335.87387994021373</v>
      </c>
      <c r="BK139" s="514">
        <v>39.184026359206442</v>
      </c>
      <c r="BL139" s="527">
        <v>27.3196616473553</v>
      </c>
      <c r="BM139" s="518">
        <v>15922.310956858817</v>
      </c>
      <c r="BN139" s="514">
        <v>15226.306772865972</v>
      </c>
      <c r="BO139" s="514">
        <v>14789.886388324559</v>
      </c>
      <c r="BP139" s="514">
        <v>13613.764175338712</v>
      </c>
      <c r="BQ139" s="527">
        <v>11134.89840996893</v>
      </c>
      <c r="BR139" s="518">
        <v>1331.6925703631568</v>
      </c>
      <c r="BS139" s="514">
        <v>3637.3258977602313</v>
      </c>
      <c r="BT139" s="514">
        <v>288.39322719403356</v>
      </c>
      <c r="BU139" s="514">
        <v>3017.8146354954397</v>
      </c>
      <c r="BV139" s="514">
        <v>175.57909289290239</v>
      </c>
      <c r="BW139" s="514">
        <v>274.07906401411913</v>
      </c>
      <c r="BX139" s="514">
        <v>3528.317138278911</v>
      </c>
      <c r="BY139" s="522">
        <v>5010.0723961234835</v>
      </c>
      <c r="BZ139" s="522">
        <v>4099.1987597450798</v>
      </c>
      <c r="CA139" s="522">
        <v>4864.2751476134808</v>
      </c>
      <c r="CB139" s="522">
        <v>4350.846718630497</v>
      </c>
      <c r="CC139" s="522">
        <v>6611.2314802889814</v>
      </c>
      <c r="CD139" s="522">
        <v>4217.1442359816492</v>
      </c>
      <c r="CE139" s="522">
        <v>6317.5046138993275</v>
      </c>
      <c r="CF139" s="522">
        <v>3768.4698133453498</v>
      </c>
      <c r="CG139" s="522">
        <v>2502.5316041219135</v>
      </c>
      <c r="CH139" s="522">
        <v>287.51703430146711</v>
      </c>
      <c r="CI139" s="522">
        <v>4926.719392703927</v>
      </c>
      <c r="CJ139" s="522">
        <v>2172.4691259045694</v>
      </c>
      <c r="CK139" s="522">
        <v>2794.1555451096192</v>
      </c>
      <c r="CL139" s="522">
        <v>6436.0172829028579</v>
      </c>
      <c r="CM139" s="522" t="s">
        <v>35</v>
      </c>
      <c r="CN139" s="522">
        <v>3751.1876067465514</v>
      </c>
      <c r="CO139" s="1"/>
      <c r="CP139" s="1"/>
      <c r="CQ139" s="1"/>
      <c r="CR139" s="1"/>
      <c r="CS139" s="1"/>
      <c r="CT139" s="1"/>
      <c r="CU139" s="1"/>
      <c r="CV139" s="1"/>
      <c r="CW139" s="1"/>
      <c r="CX139" s="1"/>
      <c r="CY139" s="1"/>
      <c r="CZ139" s="2"/>
    </row>
    <row r="140" s="336" customFormat="true" ht="15" customHeight="true" x14ac:dyDescent="0.2">
      <c r="A140" s="808" t="s">
        <v>107</v>
      </c>
      <c r="B140" s="407" t="s">
        <v>64</v>
      </c>
      <c r="C140" s="502">
        <v>100</v>
      </c>
      <c r="D140" s="491">
        <v>100</v>
      </c>
      <c r="E140" s="491">
        <v>100</v>
      </c>
      <c r="F140" s="491">
        <v>55.388793747077649</v>
      </c>
      <c r="G140" s="510">
        <v>48.841016461991501</v>
      </c>
      <c r="H140" s="496">
        <v>100</v>
      </c>
      <c r="I140" s="491">
        <v>0</v>
      </c>
      <c r="J140" s="491">
        <v>21.723607724046019</v>
      </c>
      <c r="K140" s="491">
        <v>62.361140499784049</v>
      </c>
      <c r="L140" s="506">
        <v>40.161717346728295</v>
      </c>
      <c r="M140" s="502">
        <v>100</v>
      </c>
      <c r="N140" s="491">
        <v>100</v>
      </c>
      <c r="O140" s="491">
        <v>100</v>
      </c>
      <c r="P140" s="491">
        <v>100</v>
      </c>
      <c r="Q140" s="506">
        <v>84.633801678131533</v>
      </c>
      <c r="R140" s="502">
        <v>0</v>
      </c>
      <c r="S140" s="491">
        <v>84.956002417804442</v>
      </c>
      <c r="T140" s="491">
        <v>100</v>
      </c>
      <c r="U140" s="491">
        <v>0</v>
      </c>
      <c r="V140" s="491">
        <v>100</v>
      </c>
      <c r="W140" s="491">
        <v>0</v>
      </c>
      <c r="X140" s="491">
        <v>0</v>
      </c>
      <c r="Y140" s="506">
        <v>0</v>
      </c>
      <c r="Z140" s="506">
        <v>0</v>
      </c>
      <c r="AA140" s="506">
        <v>100</v>
      </c>
      <c r="AB140" s="506">
        <v>26.356693085730935</v>
      </c>
      <c r="AC140" s="506">
        <v>0</v>
      </c>
      <c r="AD140" s="506">
        <v>0</v>
      </c>
      <c r="AE140" s="506">
        <v>42.577949467075463</v>
      </c>
      <c r="AF140" s="506">
        <v>100</v>
      </c>
      <c r="AG140" s="506">
        <v>100</v>
      </c>
      <c r="AH140" s="506">
        <v>45.63801056197547</v>
      </c>
      <c r="AI140" s="506">
        <v>100</v>
      </c>
      <c r="AJ140" s="506">
        <v>0</v>
      </c>
      <c r="AK140" s="506">
        <v>0</v>
      </c>
      <c r="AL140" s="506">
        <v>0</v>
      </c>
      <c r="AM140" s="506" t="s">
        <v>35</v>
      </c>
      <c r="AN140" s="506">
        <v>0</v>
      </c>
      <c r="AO140" s="176"/>
      <c r="AP140" s="176"/>
      <c r="AQ140" s="176"/>
      <c r="AR140" s="176"/>
      <c r="AS140" s="176"/>
      <c r="AT140" s="176"/>
      <c r="AU140" s="176"/>
      <c r="AV140" s="176"/>
      <c r="AW140" s="176"/>
      <c r="AX140" s="176"/>
      <c r="AY140" s="176"/>
      <c r="AZ140" s="373"/>
      <c r="BA140" s="799" t="s">
        <v>107</v>
      </c>
      <c r="BB140" s="647" t="s">
        <v>64</v>
      </c>
      <c r="BC140" s="518">
        <v>10.387144521711035</v>
      </c>
      <c r="BD140" s="514">
        <v>0.27896613889012245</v>
      </c>
      <c r="BE140" s="514">
        <v>15.789031075735505</v>
      </c>
      <c r="BF140" s="514">
        <v>8.7966983549537474</v>
      </c>
      <c r="BG140" s="527">
        <v>209.74109137388777</v>
      </c>
      <c r="BH140" s="518">
        <v>10.358051725495908</v>
      </c>
      <c r="BI140" s="514">
        <v>0</v>
      </c>
      <c r="BJ140" s="514">
        <v>4.0944960395667982</v>
      </c>
      <c r="BK140" s="514">
        <v>48.869636230112846</v>
      </c>
      <c r="BL140" s="527">
        <v>117.7540920327987</v>
      </c>
      <c r="BM140" s="518">
        <v>10.387144521711035</v>
      </c>
      <c r="BN140" s="514">
        <v>0.27896613889012245</v>
      </c>
      <c r="BO140" s="514">
        <v>5.4309793502395971</v>
      </c>
      <c r="BP140" s="514">
        <v>8.7966983549537474</v>
      </c>
      <c r="BQ140" s="527">
        <v>39.022867071409436</v>
      </c>
      <c r="BR140" s="518">
        <v>0</v>
      </c>
      <c r="BS140" s="514">
        <v>11.038826733023543</v>
      </c>
      <c r="BT140" s="514">
        <v>0.48543158449483415</v>
      </c>
      <c r="BU140" s="514">
        <v>0</v>
      </c>
      <c r="BV140" s="514">
        <v>0.27896613889012245</v>
      </c>
      <c r="BW140" s="514">
        <v>0</v>
      </c>
      <c r="BX140" s="514">
        <v>0</v>
      </c>
      <c r="BY140" s="522">
        <v>0</v>
      </c>
      <c r="BZ140" s="522">
        <v>0</v>
      </c>
      <c r="CA140" s="522">
        <v>44.29826252145989</v>
      </c>
      <c r="CB140" s="522">
        <v>8.5647169935199763</v>
      </c>
      <c r="CC140" s="522">
        <v>0</v>
      </c>
      <c r="CD140" s="522">
        <v>0</v>
      </c>
      <c r="CE140" s="522">
        <v>11.324967620631048</v>
      </c>
      <c r="CF140" s="522">
        <v>10.358051725495908</v>
      </c>
      <c r="CG140" s="522">
        <v>3.0664971456202315</v>
      </c>
      <c r="CH140" s="522">
        <v>149.88515657228899</v>
      </c>
      <c r="CI140" s="522">
        <v>5.6920544297535853</v>
      </c>
      <c r="CJ140" s="522">
        <v>0</v>
      </c>
      <c r="CK140" s="522">
        <v>0</v>
      </c>
      <c r="CL140" s="522">
        <v>0</v>
      </c>
      <c r="CM140" s="522" t="s">
        <v>35</v>
      </c>
      <c r="CN140" s="522">
        <v>0</v>
      </c>
      <c r="CO140" s="1"/>
      <c r="CP140" s="1"/>
      <c r="CQ140" s="1"/>
      <c r="CR140" s="1"/>
      <c r="CS140" s="1"/>
      <c r="CT140" s="1"/>
      <c r="CU140" s="1"/>
      <c r="CV140" s="1"/>
      <c r="CW140" s="1"/>
      <c r="CX140" s="1"/>
      <c r="CY140" s="1"/>
      <c r="CZ140" s="2"/>
    </row>
    <row r="141" s="336" customFormat="true" ht="15" customHeight="true" x14ac:dyDescent="0.2">
      <c r="A141" s="808"/>
      <c r="B141" s="407" t="s">
        <v>65</v>
      </c>
      <c r="C141" s="502">
        <v>0</v>
      </c>
      <c r="D141" s="491">
        <v>0</v>
      </c>
      <c r="E141" s="491">
        <v>0</v>
      </c>
      <c r="F141" s="491">
        <v>0</v>
      </c>
      <c r="G141" s="510">
        <v>20.950241498193588</v>
      </c>
      <c r="H141" s="496">
        <v>0</v>
      </c>
      <c r="I141" s="491">
        <v>0</v>
      </c>
      <c r="J141" s="491">
        <v>78.276392275953981</v>
      </c>
      <c r="K141" s="491">
        <v>0</v>
      </c>
      <c r="L141" s="506">
        <v>25.652917531222343</v>
      </c>
      <c r="M141" s="502">
        <v>0</v>
      </c>
      <c r="N141" s="491">
        <v>0</v>
      </c>
      <c r="O141" s="491">
        <v>0</v>
      </c>
      <c r="P141" s="491">
        <v>0</v>
      </c>
      <c r="Q141" s="506">
        <v>0</v>
      </c>
      <c r="R141" s="502">
        <v>0</v>
      </c>
      <c r="S141" s="491">
        <v>15.043997582195562</v>
      </c>
      <c r="T141" s="491">
        <v>0</v>
      </c>
      <c r="U141" s="491">
        <v>0</v>
      </c>
      <c r="V141" s="491">
        <v>0</v>
      </c>
      <c r="W141" s="491">
        <v>0</v>
      </c>
      <c r="X141" s="491">
        <v>0</v>
      </c>
      <c r="Y141" s="506">
        <v>0</v>
      </c>
      <c r="Z141" s="506">
        <v>0</v>
      </c>
      <c r="AA141" s="506">
        <v>0</v>
      </c>
      <c r="AB141" s="506">
        <v>73.643306914269061</v>
      </c>
      <c r="AC141" s="506">
        <v>0</v>
      </c>
      <c r="AD141" s="506">
        <v>0</v>
      </c>
      <c r="AE141" s="506">
        <v>57.422050532924537</v>
      </c>
      <c r="AF141" s="506">
        <v>0</v>
      </c>
      <c r="AG141" s="506">
        <v>0</v>
      </c>
      <c r="AH141" s="506">
        <v>14.861766298054107</v>
      </c>
      <c r="AI141" s="506">
        <v>0</v>
      </c>
      <c r="AJ141" s="506">
        <v>0</v>
      </c>
      <c r="AK141" s="506">
        <v>0</v>
      </c>
      <c r="AL141" s="506">
        <v>0</v>
      </c>
      <c r="AM141" s="506" t="s">
        <v>35</v>
      </c>
      <c r="AN141" s="506">
        <v>0</v>
      </c>
      <c r="AO141" s="176"/>
      <c r="AP141" s="176"/>
      <c r="AQ141" s="176"/>
      <c r="AR141" s="176"/>
      <c r="AS141" s="176"/>
      <c r="AT141" s="176"/>
      <c r="AU141" s="176"/>
      <c r="AV141" s="176"/>
      <c r="AW141" s="176"/>
      <c r="AX141" s="176"/>
      <c r="AY141" s="176"/>
      <c r="AZ141" s="373"/>
      <c r="BA141" s="799"/>
      <c r="BB141" s="647" t="s">
        <v>65</v>
      </c>
      <c r="BC141" s="518">
        <v>0</v>
      </c>
      <c r="BD141" s="514">
        <v>0</v>
      </c>
      <c r="BE141" s="514">
        <v>0</v>
      </c>
      <c r="BF141" s="514">
        <v>0</v>
      </c>
      <c r="BG141" s="527">
        <v>89.967957972315816</v>
      </c>
      <c r="BH141" s="518">
        <v>0</v>
      </c>
      <c r="BI141" s="514">
        <v>0</v>
      </c>
      <c r="BJ141" s="514">
        <v>14.753644156937353</v>
      </c>
      <c r="BK141" s="514">
        <v>0</v>
      </c>
      <c r="BL141" s="527">
        <v>75.214313815378461</v>
      </c>
      <c r="BM141" s="518">
        <v>0</v>
      </c>
      <c r="BN141" s="514">
        <v>0</v>
      </c>
      <c r="BO141" s="514">
        <v>0</v>
      </c>
      <c r="BP141" s="514">
        <v>0</v>
      </c>
      <c r="BQ141" s="527">
        <v>0</v>
      </c>
      <c r="BR141" s="518">
        <v>0</v>
      </c>
      <c r="BS141" s="514">
        <v>1.9547539662374533</v>
      </c>
      <c r="BT141" s="514">
        <v>0</v>
      </c>
      <c r="BU141" s="514">
        <v>0</v>
      </c>
      <c r="BV141" s="514">
        <v>0</v>
      </c>
      <c r="BW141" s="514">
        <v>0</v>
      </c>
      <c r="BX141" s="514">
        <v>0</v>
      </c>
      <c r="BY141" s="522">
        <v>0</v>
      </c>
      <c r="BZ141" s="522">
        <v>0</v>
      </c>
      <c r="CA141" s="522">
        <v>0</v>
      </c>
      <c r="CB141" s="522">
        <v>23.930698746464365</v>
      </c>
      <c r="CC141" s="522">
        <v>0</v>
      </c>
      <c r="CD141" s="522">
        <v>0</v>
      </c>
      <c r="CE141" s="522">
        <v>15.273231123975906</v>
      </c>
      <c r="CF141" s="522">
        <v>0</v>
      </c>
      <c r="CG141" s="522">
        <v>0</v>
      </c>
      <c r="CH141" s="522">
        <v>48.809274135638091</v>
      </c>
      <c r="CI141" s="522">
        <v>0</v>
      </c>
      <c r="CJ141" s="522">
        <v>0</v>
      </c>
      <c r="CK141" s="522">
        <v>0</v>
      </c>
      <c r="CL141" s="522">
        <v>0</v>
      </c>
      <c r="CM141" s="522" t="s">
        <v>35</v>
      </c>
      <c r="CN141" s="522">
        <v>0</v>
      </c>
      <c r="CO141" s="1"/>
      <c r="CP141" s="1"/>
      <c r="CQ141" s="1"/>
      <c r="CR141" s="1"/>
      <c r="CS141" s="1"/>
      <c r="CT141" s="1"/>
      <c r="CU141" s="1"/>
      <c r="CV141" s="1"/>
      <c r="CW141" s="1"/>
      <c r="CX141" s="1"/>
      <c r="CY141" s="1"/>
      <c r="CZ141" s="2"/>
    </row>
    <row r="142" s="336" customFormat="true" ht="15" customHeight="true" x14ac:dyDescent="0.2">
      <c r="A142" s="808"/>
      <c r="B142" s="407" t="s">
        <v>66</v>
      </c>
      <c r="C142" s="502">
        <v>0</v>
      </c>
      <c r="D142" s="491">
        <v>0</v>
      </c>
      <c r="E142" s="491">
        <v>0</v>
      </c>
      <c r="F142" s="491">
        <v>44.611206252922358</v>
      </c>
      <c r="G142" s="510">
        <v>1.2563923253135922</v>
      </c>
      <c r="H142" s="496">
        <v>0</v>
      </c>
      <c r="I142" s="491">
        <v>0</v>
      </c>
      <c r="J142" s="491">
        <v>0</v>
      </c>
      <c r="K142" s="491">
        <v>0</v>
      </c>
      <c r="L142" s="506">
        <v>1.8401802777525123</v>
      </c>
      <c r="M142" s="502">
        <v>0</v>
      </c>
      <c r="N142" s="491">
        <v>0</v>
      </c>
      <c r="O142" s="491">
        <v>0</v>
      </c>
      <c r="P142" s="491">
        <v>0</v>
      </c>
      <c r="Q142" s="506">
        <v>15.366198321868479</v>
      </c>
      <c r="R142" s="502">
        <v>0</v>
      </c>
      <c r="S142" s="491">
        <v>0</v>
      </c>
      <c r="T142" s="491">
        <v>0</v>
      </c>
      <c r="U142" s="491">
        <v>0</v>
      </c>
      <c r="V142" s="491">
        <v>0</v>
      </c>
      <c r="W142" s="491">
        <v>0</v>
      </c>
      <c r="X142" s="491">
        <v>100</v>
      </c>
      <c r="Y142" s="506">
        <v>0</v>
      </c>
      <c r="Z142" s="506">
        <v>0</v>
      </c>
      <c r="AA142" s="506">
        <v>0</v>
      </c>
      <c r="AB142" s="506">
        <v>0</v>
      </c>
      <c r="AC142" s="506">
        <v>0</v>
      </c>
      <c r="AD142" s="506">
        <v>0</v>
      </c>
      <c r="AE142" s="506">
        <v>0</v>
      </c>
      <c r="AF142" s="506">
        <v>0</v>
      </c>
      <c r="AG142" s="506">
        <v>0</v>
      </c>
      <c r="AH142" s="506">
        <v>1.6428283288269376</v>
      </c>
      <c r="AI142" s="506">
        <v>0</v>
      </c>
      <c r="AJ142" s="506">
        <v>0</v>
      </c>
      <c r="AK142" s="506">
        <v>0</v>
      </c>
      <c r="AL142" s="506">
        <v>0</v>
      </c>
      <c r="AM142" s="506" t="s">
        <v>35</v>
      </c>
      <c r="AN142" s="506">
        <v>0</v>
      </c>
      <c r="AO142" s="176"/>
      <c r="AP142" s="176"/>
      <c r="AQ142" s="176"/>
      <c r="AR142" s="176"/>
      <c r="AS142" s="176"/>
      <c r="AT142" s="176"/>
      <c r="AU142" s="176"/>
      <c r="AV142" s="176"/>
      <c r="AW142" s="176"/>
      <c r="AX142" s="176"/>
      <c r="AY142" s="176"/>
      <c r="AZ142" s="373"/>
      <c r="BA142" s="799"/>
      <c r="BB142" s="647" t="s">
        <v>66</v>
      </c>
      <c r="BC142" s="518">
        <v>0</v>
      </c>
      <c r="BD142" s="514">
        <v>0</v>
      </c>
      <c r="BE142" s="514">
        <v>0</v>
      </c>
      <c r="BF142" s="514">
        <v>7.0850310705365276</v>
      </c>
      <c r="BG142" s="527">
        <v>5.3954056773187906</v>
      </c>
      <c r="BH142" s="518">
        <v>0</v>
      </c>
      <c r="BI142" s="514">
        <v>0</v>
      </c>
      <c r="BJ142" s="514">
        <v>0</v>
      </c>
      <c r="BK142" s="514">
        <v>0</v>
      </c>
      <c r="BL142" s="527">
        <v>5.3954056773187906</v>
      </c>
      <c r="BM142" s="518">
        <v>0</v>
      </c>
      <c r="BN142" s="514">
        <v>0</v>
      </c>
      <c r="BO142" s="514">
        <v>0</v>
      </c>
      <c r="BP142" s="514">
        <v>0</v>
      </c>
      <c r="BQ142" s="527">
        <v>7.0850310705365276</v>
      </c>
      <c r="BR142" s="518">
        <v>0</v>
      </c>
      <c r="BS142" s="514">
        <v>0</v>
      </c>
      <c r="BT142" s="514">
        <v>0</v>
      </c>
      <c r="BU142" s="514">
        <v>0</v>
      </c>
      <c r="BV142" s="514">
        <v>0</v>
      </c>
      <c r="BW142" s="514">
        <v>0</v>
      </c>
      <c r="BX142" s="514">
        <v>7.0850310705365276</v>
      </c>
      <c r="BY142" s="522">
        <v>0</v>
      </c>
      <c r="BZ142" s="522">
        <v>0</v>
      </c>
      <c r="CA142" s="522">
        <v>0</v>
      </c>
      <c r="CB142" s="522">
        <v>0</v>
      </c>
      <c r="CC142" s="522">
        <v>0</v>
      </c>
      <c r="CD142" s="522">
        <v>0</v>
      </c>
      <c r="CE142" s="522">
        <v>0</v>
      </c>
      <c r="CF142" s="522">
        <v>0</v>
      </c>
      <c r="CG142" s="522">
        <v>0</v>
      </c>
      <c r="CH142" s="522">
        <v>5.3954056773187906</v>
      </c>
      <c r="CI142" s="522">
        <v>0</v>
      </c>
      <c r="CJ142" s="522">
        <v>0</v>
      </c>
      <c r="CK142" s="522">
        <v>0</v>
      </c>
      <c r="CL142" s="522">
        <v>0</v>
      </c>
      <c r="CM142" s="522" t="s">
        <v>35</v>
      </c>
      <c r="CN142" s="522">
        <v>0</v>
      </c>
      <c r="CO142" s="1"/>
      <c r="CP142" s="1"/>
      <c r="CQ142" s="1"/>
      <c r="CR142" s="1"/>
      <c r="CS142" s="1"/>
      <c r="CT142" s="1"/>
      <c r="CU142" s="1"/>
      <c r="CV142" s="1"/>
      <c r="CW142" s="1"/>
      <c r="CX142" s="1"/>
      <c r="CY142" s="1"/>
      <c r="CZ142" s="2"/>
    </row>
    <row r="143" s="336" customFormat="true" ht="15" customHeight="true" x14ac:dyDescent="0.2">
      <c r="A143" s="808"/>
      <c r="B143" s="407" t="s">
        <v>67</v>
      </c>
      <c r="C143" s="502">
        <v>0</v>
      </c>
      <c r="D143" s="491">
        <v>0</v>
      </c>
      <c r="E143" s="491">
        <v>0</v>
      </c>
      <c r="F143" s="491">
        <v>0</v>
      </c>
      <c r="G143" s="510">
        <v>28.952349714501331</v>
      </c>
      <c r="H143" s="496">
        <v>0</v>
      </c>
      <c r="I143" s="491">
        <v>0</v>
      </c>
      <c r="J143" s="491">
        <v>0</v>
      </c>
      <c r="K143" s="491">
        <v>37.638859500215951</v>
      </c>
      <c r="L143" s="506">
        <v>32.345184844296867</v>
      </c>
      <c r="M143" s="502">
        <v>0</v>
      </c>
      <c r="N143" s="491">
        <v>0</v>
      </c>
      <c r="O143" s="491">
        <v>0</v>
      </c>
      <c r="P143" s="491">
        <v>0</v>
      </c>
      <c r="Q143" s="506">
        <v>0</v>
      </c>
      <c r="R143" s="502">
        <v>0</v>
      </c>
      <c r="S143" s="491">
        <v>0</v>
      </c>
      <c r="T143" s="491">
        <v>0</v>
      </c>
      <c r="U143" s="491">
        <v>0</v>
      </c>
      <c r="V143" s="491">
        <v>0</v>
      </c>
      <c r="W143" s="491">
        <v>0</v>
      </c>
      <c r="X143" s="491">
        <v>0</v>
      </c>
      <c r="Y143" s="506">
        <v>0</v>
      </c>
      <c r="Z143" s="506">
        <v>0</v>
      </c>
      <c r="AA143" s="506">
        <v>0</v>
      </c>
      <c r="AB143" s="506">
        <v>0</v>
      </c>
      <c r="AC143" s="506">
        <v>0</v>
      </c>
      <c r="AD143" s="506">
        <v>0</v>
      </c>
      <c r="AE143" s="506">
        <v>0</v>
      </c>
      <c r="AF143" s="506">
        <v>0</v>
      </c>
      <c r="AG143" s="506">
        <v>0</v>
      </c>
      <c r="AH143" s="506">
        <v>37.857394811143479</v>
      </c>
      <c r="AI143" s="506">
        <v>0</v>
      </c>
      <c r="AJ143" s="506">
        <v>0</v>
      </c>
      <c r="AK143" s="506">
        <v>0</v>
      </c>
      <c r="AL143" s="506">
        <v>0</v>
      </c>
      <c r="AM143" s="506" t="s">
        <v>35</v>
      </c>
      <c r="AN143" s="506">
        <v>0</v>
      </c>
      <c r="AO143" s="176"/>
      <c r="AP143" s="176"/>
      <c r="AQ143" s="176"/>
      <c r="AR143" s="176"/>
      <c r="AS143" s="176"/>
      <c r="AT143" s="176"/>
      <c r="AU143" s="176"/>
      <c r="AV143" s="176"/>
      <c r="AW143" s="176"/>
      <c r="AX143" s="176"/>
      <c r="AY143" s="176"/>
      <c r="AZ143" s="373"/>
      <c r="BA143" s="799"/>
      <c r="BB143" s="647" t="s">
        <v>67</v>
      </c>
      <c r="BC143" s="518">
        <v>0</v>
      </c>
      <c r="BD143" s="514">
        <v>0</v>
      </c>
      <c r="BE143" s="514">
        <v>0</v>
      </c>
      <c r="BF143" s="514">
        <v>0</v>
      </c>
      <c r="BG143" s="527">
        <v>124.331921545565</v>
      </c>
      <c r="BH143" s="518">
        <v>0</v>
      </c>
      <c r="BI143" s="514">
        <v>0</v>
      </c>
      <c r="BJ143" s="514">
        <v>0</v>
      </c>
      <c r="BK143" s="514">
        <v>29.495890504091246</v>
      </c>
      <c r="BL143" s="527">
        <v>94.836031041473746</v>
      </c>
      <c r="BM143" s="518">
        <v>0</v>
      </c>
      <c r="BN143" s="514">
        <v>0</v>
      </c>
      <c r="BO143" s="514">
        <v>0</v>
      </c>
      <c r="BP143" s="514">
        <v>0</v>
      </c>
      <c r="BQ143" s="527">
        <v>0</v>
      </c>
      <c r="BR143" s="518">
        <v>0</v>
      </c>
      <c r="BS143" s="514">
        <v>0</v>
      </c>
      <c r="BT143" s="514">
        <v>0</v>
      </c>
      <c r="BU143" s="514">
        <v>0</v>
      </c>
      <c r="BV143" s="514">
        <v>0</v>
      </c>
      <c r="BW143" s="514">
        <v>0</v>
      </c>
      <c r="BX143" s="514">
        <v>0</v>
      </c>
      <c r="BY143" s="522">
        <v>0</v>
      </c>
      <c r="BZ143" s="522">
        <v>0</v>
      </c>
      <c r="CA143" s="522">
        <v>0</v>
      </c>
      <c r="CB143" s="522">
        <v>0</v>
      </c>
      <c r="CC143" s="522">
        <v>0</v>
      </c>
      <c r="CD143" s="522">
        <v>0</v>
      </c>
      <c r="CE143" s="522">
        <v>0</v>
      </c>
      <c r="CF143" s="522">
        <v>0</v>
      </c>
      <c r="CG143" s="522">
        <v>0</v>
      </c>
      <c r="CH143" s="522">
        <v>124.331921545565</v>
      </c>
      <c r="CI143" s="522">
        <v>0</v>
      </c>
      <c r="CJ143" s="522">
        <v>0</v>
      </c>
      <c r="CK143" s="522">
        <v>0</v>
      </c>
      <c r="CL143" s="522">
        <v>0</v>
      </c>
      <c r="CM143" s="522" t="s">
        <v>35</v>
      </c>
      <c r="CN143" s="522">
        <v>0</v>
      </c>
      <c r="CO143" s="1"/>
      <c r="CP143" s="1"/>
      <c r="CQ143" s="1"/>
      <c r="CR143" s="1"/>
      <c r="CS143" s="1"/>
      <c r="CT143" s="1"/>
      <c r="CU143" s="1"/>
      <c r="CV143" s="1"/>
      <c r="CW143" s="1"/>
      <c r="CX143" s="1"/>
      <c r="CY143" s="1"/>
      <c r="CZ143" s="2"/>
    </row>
    <row r="144" s="336" customFormat="true" ht="15" customHeight="true" x14ac:dyDescent="0.2">
      <c r="A144" s="808" t="s">
        <v>108</v>
      </c>
      <c r="B144" s="407" t="s">
        <v>64</v>
      </c>
      <c r="C144" s="502">
        <v>88.085993245032014</v>
      </c>
      <c r="D144" s="491">
        <v>83.449918994526101</v>
      </c>
      <c r="E144" s="491">
        <v>84.598726001654228</v>
      </c>
      <c r="F144" s="491">
        <v>86.276497714144156</v>
      </c>
      <c r="G144" s="510">
        <v>64.516151853026031</v>
      </c>
      <c r="H144" s="496">
        <v>74.367765817238904</v>
      </c>
      <c r="I144" s="491">
        <v>78.766649001840833</v>
      </c>
      <c r="J144" s="491">
        <v>74.578665436767281</v>
      </c>
      <c r="K144" s="491">
        <v>62.348073659462656</v>
      </c>
      <c r="L144" s="506">
        <v>47.782312871695588</v>
      </c>
      <c r="M144" s="502">
        <v>88.206036053405469</v>
      </c>
      <c r="N144" s="491">
        <v>85.782688828544778</v>
      </c>
      <c r="O144" s="491">
        <v>88.559266310750374</v>
      </c>
      <c r="P144" s="491">
        <v>87.22354247539343</v>
      </c>
      <c r="Q144" s="506">
        <v>85.808143671474568</v>
      </c>
      <c r="R144" s="502">
        <v>69.246771499393404</v>
      </c>
      <c r="S144" s="491">
        <v>84.469908958150668</v>
      </c>
      <c r="T144" s="491">
        <v>96.583629819883697</v>
      </c>
      <c r="U144" s="491">
        <v>80.939346256376894</v>
      </c>
      <c r="V144" s="491">
        <v>98.46996827236147</v>
      </c>
      <c r="W144" s="491">
        <v>97.987490590646914</v>
      </c>
      <c r="X144" s="491">
        <v>58.652451741904912</v>
      </c>
      <c r="Y144" s="506">
        <v>81.354199845388365</v>
      </c>
      <c r="Z144" s="506">
        <v>55.523084356036748</v>
      </c>
      <c r="AA144" s="506">
        <v>87.343378254734475</v>
      </c>
      <c r="AB144" s="506">
        <v>88.190070139481705</v>
      </c>
      <c r="AC144" s="506">
        <v>98.118823128426897</v>
      </c>
      <c r="AD144" s="506">
        <v>94.703358644428874</v>
      </c>
      <c r="AE144" s="506">
        <v>93.333197887445991</v>
      </c>
      <c r="AF144" s="506">
        <v>80.464594888463466</v>
      </c>
      <c r="AG144" s="506">
        <v>75.67947105732074</v>
      </c>
      <c r="AH144" s="506">
        <v>54.845436706168705</v>
      </c>
      <c r="AI144" s="506">
        <v>63.591505199110387</v>
      </c>
      <c r="AJ144" s="506">
        <v>53.999231033742149</v>
      </c>
      <c r="AK144" s="506">
        <v>75.043370071930198</v>
      </c>
      <c r="AL144" s="506">
        <v>69.594614852955559</v>
      </c>
      <c r="AM144" s="506" t="s">
        <v>35</v>
      </c>
      <c r="AN144" s="506">
        <v>91.578097386240088</v>
      </c>
      <c r="AO144" s="176"/>
      <c r="AP144" s="176"/>
      <c r="AQ144" s="176"/>
      <c r="AR144" s="176"/>
      <c r="AS144" s="176"/>
      <c r="AT144" s="176"/>
      <c r="AU144" s="176"/>
      <c r="AV144" s="176"/>
      <c r="AW144" s="176"/>
      <c r="AX144" s="176"/>
      <c r="AY144" s="176"/>
      <c r="AZ144" s="373"/>
      <c r="BA144" s="799" t="s">
        <v>108</v>
      </c>
      <c r="BB144" s="647" t="s">
        <v>64</v>
      </c>
      <c r="BC144" s="518">
        <v>615.84918030408267</v>
      </c>
      <c r="BD144" s="514">
        <v>984.04527269570951</v>
      </c>
      <c r="BE144" s="514">
        <v>1172.5415675246215</v>
      </c>
      <c r="BF144" s="514">
        <v>2165.42359175001</v>
      </c>
      <c r="BG144" s="527">
        <v>7149.7216505770275</v>
      </c>
      <c r="BH144" s="518">
        <v>597.44241952210859</v>
      </c>
      <c r="BI144" s="514">
        <v>1341.4483741160686</v>
      </c>
      <c r="BJ144" s="514">
        <v>1624.0868334647921</v>
      </c>
      <c r="BK144" s="514">
        <v>1934.2887924691668</v>
      </c>
      <c r="BL144" s="527">
        <v>1562.0297879506688</v>
      </c>
      <c r="BM144" s="518">
        <v>424.79352037124278</v>
      </c>
      <c r="BN144" s="514">
        <v>722.324330538494</v>
      </c>
      <c r="BO144" s="514">
        <v>754.18616916595829</v>
      </c>
      <c r="BP144" s="514">
        <v>988.28321699446929</v>
      </c>
      <c r="BQ144" s="527">
        <v>2138.6978182584767</v>
      </c>
      <c r="BR144" s="518">
        <v>159.58805004795204</v>
      </c>
      <c r="BS144" s="514">
        <v>241.95042329212197</v>
      </c>
      <c r="BT144" s="514">
        <v>84.739545679955356</v>
      </c>
      <c r="BU144" s="514">
        <v>631.48358831663154</v>
      </c>
      <c r="BV144" s="514">
        <v>17.189747944871264</v>
      </c>
      <c r="BW144" s="514">
        <v>29.828016642560542</v>
      </c>
      <c r="BX144" s="514">
        <v>489.1950882923166</v>
      </c>
      <c r="BY144" s="522">
        <v>551.45094587231529</v>
      </c>
      <c r="BZ144" s="522">
        <v>128.82703760247028</v>
      </c>
      <c r="CA144" s="522">
        <v>180.1763659586486</v>
      </c>
      <c r="CB144" s="522">
        <v>853.60150553475205</v>
      </c>
      <c r="CC144" s="522">
        <v>1051.4653908590587</v>
      </c>
      <c r="CD144" s="522">
        <v>319.89239477520539</v>
      </c>
      <c r="CE144" s="522">
        <v>856.26552451925011</v>
      </c>
      <c r="CF144" s="522">
        <v>639.97640392675885</v>
      </c>
      <c r="CG144" s="522">
        <v>735.84012258978714</v>
      </c>
      <c r="CH144" s="522">
        <v>2808.6518073454158</v>
      </c>
      <c r="CI144" s="522">
        <v>563.45054206014004</v>
      </c>
      <c r="CJ144" s="522">
        <v>343.61809637421175</v>
      </c>
      <c r="CK144" s="522">
        <v>200.83281999671419</v>
      </c>
      <c r="CL144" s="522">
        <v>550.92070365934217</v>
      </c>
      <c r="CM144" s="522" t="s">
        <v>35</v>
      </c>
      <c r="CN144" s="522">
        <v>648.63714156096489</v>
      </c>
      <c r="CO144" s="1"/>
      <c r="CP144" s="1"/>
      <c r="CQ144" s="1"/>
      <c r="CR144" s="1"/>
      <c r="CS144" s="1"/>
      <c r="CT144" s="1"/>
      <c r="CU144" s="1"/>
      <c r="CV144" s="1"/>
      <c r="CW144" s="1"/>
      <c r="CX144" s="1"/>
      <c r="CY144" s="1"/>
      <c r="CZ144" s="2"/>
    </row>
    <row r="145" s="336" customFormat="true" ht="15" customHeight="true" x14ac:dyDescent="0.2">
      <c r="A145" s="808"/>
      <c r="B145" s="407" t="s">
        <v>65</v>
      </c>
      <c r="C145" s="502">
        <v>11.529570854058367</v>
      </c>
      <c r="D145" s="491">
        <v>11.668145236012688</v>
      </c>
      <c r="E145" s="491">
        <v>12.885266598043987</v>
      </c>
      <c r="F145" s="491">
        <v>9.208813304283165</v>
      </c>
      <c r="G145" s="510">
        <v>20.33881189128541</v>
      </c>
      <c r="H145" s="496">
        <v>20.93343046041057</v>
      </c>
      <c r="I145" s="491">
        <v>14.145232719342474</v>
      </c>
      <c r="J145" s="491">
        <v>13.824909984603243</v>
      </c>
      <c r="K145" s="491">
        <v>24.932321039768347</v>
      </c>
      <c r="L145" s="506">
        <v>26.587053668609421</v>
      </c>
      <c r="M145" s="502">
        <v>11.235864140312337</v>
      </c>
      <c r="N145" s="491">
        <v>9.4033812318649552</v>
      </c>
      <c r="O145" s="491">
        <v>11.134642165108181</v>
      </c>
      <c r="P145" s="491">
        <v>8.8752760257157046</v>
      </c>
      <c r="Q145" s="506">
        <v>8.0411549784133687</v>
      </c>
      <c r="R145" s="502">
        <v>11.94322561436878</v>
      </c>
      <c r="S145" s="491">
        <v>10.926993449686099</v>
      </c>
      <c r="T145" s="491">
        <v>2.2440454680837973</v>
      </c>
      <c r="U145" s="491">
        <v>9.4292561343786474</v>
      </c>
      <c r="V145" s="491">
        <v>0</v>
      </c>
      <c r="W145" s="491">
        <v>0.56100830538415836</v>
      </c>
      <c r="X145" s="491">
        <v>33.45994460020971</v>
      </c>
      <c r="Y145" s="506">
        <v>10.70780246145366</v>
      </c>
      <c r="Z145" s="506">
        <v>44.476915643963252</v>
      </c>
      <c r="AA145" s="506">
        <v>6.0218801914000348</v>
      </c>
      <c r="AB145" s="506">
        <v>8.0379934802929025</v>
      </c>
      <c r="AC145" s="506">
        <v>1.8811768715731245</v>
      </c>
      <c r="AD145" s="506">
        <v>0.95575457657029639</v>
      </c>
      <c r="AE145" s="506">
        <v>5.3481209480294751</v>
      </c>
      <c r="AF145" s="506">
        <v>10.498422214418428</v>
      </c>
      <c r="AG145" s="506">
        <v>9.5981006435270668</v>
      </c>
      <c r="AH145" s="506">
        <v>25.239001254281117</v>
      </c>
      <c r="AI145" s="506">
        <v>26.16117981858676</v>
      </c>
      <c r="AJ145" s="506">
        <v>27.435365355554737</v>
      </c>
      <c r="AK145" s="506">
        <v>24.516344368535005</v>
      </c>
      <c r="AL145" s="506">
        <v>20.589282822816322</v>
      </c>
      <c r="AM145" s="506" t="s">
        <v>35</v>
      </c>
      <c r="AN145" s="506">
        <v>3.6029246904079009</v>
      </c>
      <c r="AO145" s="176"/>
      <c r="AP145" s="176"/>
      <c r="AQ145" s="176"/>
      <c r="AR145" s="176"/>
      <c r="AS145" s="176"/>
      <c r="AT145" s="176"/>
      <c r="AU145" s="176"/>
      <c r="AV145" s="176"/>
      <c r="AW145" s="176"/>
      <c r="AX145" s="176"/>
      <c r="AY145" s="176"/>
      <c r="AZ145" s="373"/>
      <c r="BA145" s="799"/>
      <c r="BB145" s="647" t="s">
        <v>65</v>
      </c>
      <c r="BC145" s="518">
        <v>80.608465638549745</v>
      </c>
      <c r="BD145" s="514">
        <v>137.5913038498984</v>
      </c>
      <c r="BE145" s="514">
        <v>178.59028627154166</v>
      </c>
      <c r="BF145" s="514">
        <v>231.1287790933012</v>
      </c>
      <c r="BG145" s="527">
        <v>2253.9602804799997</v>
      </c>
      <c r="BH145" s="518">
        <v>168.17123932297034</v>
      </c>
      <c r="BI145" s="514">
        <v>240.90271292881732</v>
      </c>
      <c r="BJ145" s="514">
        <v>301.06269867308208</v>
      </c>
      <c r="BK145" s="514">
        <v>773.50118980216064</v>
      </c>
      <c r="BL145" s="527">
        <v>869.14524032618931</v>
      </c>
      <c r="BM145" s="518">
        <v>54.111061965038971</v>
      </c>
      <c r="BN145" s="514">
        <v>79.180206937567007</v>
      </c>
      <c r="BO145" s="514">
        <v>94.824556134757543</v>
      </c>
      <c r="BP145" s="514">
        <v>100.56099641771218</v>
      </c>
      <c r="BQ145" s="527">
        <v>200.41921282499445</v>
      </c>
      <c r="BR145" s="518">
        <v>27.524692426946778</v>
      </c>
      <c r="BS145" s="514">
        <v>31.29860944649084</v>
      </c>
      <c r="BT145" s="514">
        <v>1.9688573913116236</v>
      </c>
      <c r="BU145" s="514">
        <v>73.566451599859718</v>
      </c>
      <c r="BV145" s="514">
        <v>0</v>
      </c>
      <c r="BW145" s="514">
        <v>0.1707745036508837</v>
      </c>
      <c r="BX145" s="514">
        <v>279.07512928843164</v>
      </c>
      <c r="BY145" s="522">
        <v>72.581720511104592</v>
      </c>
      <c r="BZ145" s="522">
        <v>103.19724400331837</v>
      </c>
      <c r="CA145" s="522">
        <v>12.422240939209573</v>
      </c>
      <c r="CB145" s="522">
        <v>77.800633624678809</v>
      </c>
      <c r="CC145" s="522">
        <v>20.159153070503905</v>
      </c>
      <c r="CD145" s="522">
        <v>3.2283820203711455</v>
      </c>
      <c r="CE145" s="522">
        <v>49.065195368954697</v>
      </c>
      <c r="CF145" s="522">
        <v>83.499363974944941</v>
      </c>
      <c r="CG145" s="522">
        <v>93.323426491877896</v>
      </c>
      <c r="CH145" s="522">
        <v>1292.4970744276497</v>
      </c>
      <c r="CI145" s="522">
        <v>231.80031520816584</v>
      </c>
      <c r="CJ145" s="522">
        <v>174.58189378504204</v>
      </c>
      <c r="CK145" s="522">
        <v>65.611213499927061</v>
      </c>
      <c r="CL145" s="522">
        <v>162.98764214089843</v>
      </c>
      <c r="CM145" s="522" t="s">
        <v>35</v>
      </c>
      <c r="CN145" s="522">
        <v>25.519101609952706</v>
      </c>
      <c r="CO145" s="1"/>
      <c r="CP145" s="1"/>
      <c r="CQ145" s="1"/>
      <c r="CR145" s="1"/>
      <c r="CS145" s="1"/>
      <c r="CT145" s="1"/>
      <c r="CU145" s="1"/>
      <c r="CV145" s="1"/>
      <c r="CW145" s="1"/>
      <c r="CX145" s="1"/>
      <c r="CY145" s="1"/>
      <c r="CZ145" s="2"/>
    </row>
    <row r="146" s="336" customFormat="true" ht="15" customHeight="true" x14ac:dyDescent="0.2">
      <c r="A146" s="808"/>
      <c r="B146" s="407" t="s">
        <v>66</v>
      </c>
      <c r="C146" s="502">
        <v>0.38443590090966495</v>
      </c>
      <c r="D146" s="491">
        <v>2.6380597321353765</v>
      </c>
      <c r="E146" s="491">
        <v>2.1352937436418444</v>
      </c>
      <c r="F146" s="491">
        <v>2.5644130492235293</v>
      </c>
      <c r="G146" s="510">
        <v>2.9085970561222774</v>
      </c>
      <c r="H146" s="496">
        <v>2.9508318701891127</v>
      </c>
      <c r="I146" s="491">
        <v>1.4955011501723146</v>
      </c>
      <c r="J146" s="491">
        <v>3.7348408336090926</v>
      </c>
      <c r="K146" s="491">
        <v>2.8941618614545983</v>
      </c>
      <c r="L146" s="506">
        <v>1.4443461446387331</v>
      </c>
      <c r="M146" s="502">
        <v>0.55809980628218769</v>
      </c>
      <c r="N146" s="491">
        <v>1.6715736014083147</v>
      </c>
      <c r="O146" s="491">
        <v>0.30609152414145396</v>
      </c>
      <c r="P146" s="491">
        <v>3.8776083039251223</v>
      </c>
      <c r="Q146" s="506">
        <v>4.7852671041843688</v>
      </c>
      <c r="R146" s="502">
        <v>4.5278554823294597</v>
      </c>
      <c r="S146" s="491">
        <v>3.6402523333634549</v>
      </c>
      <c r="T146" s="491">
        <v>0.41099235217826913</v>
      </c>
      <c r="U146" s="491">
        <v>4.7272597539416097</v>
      </c>
      <c r="V146" s="491">
        <v>0</v>
      </c>
      <c r="W146" s="491">
        <v>0</v>
      </c>
      <c r="X146" s="491">
        <v>3.8487605380920655</v>
      </c>
      <c r="Y146" s="506">
        <v>0</v>
      </c>
      <c r="Z146" s="506">
        <v>0</v>
      </c>
      <c r="AA146" s="506">
        <v>5.7082984474962659</v>
      </c>
      <c r="AB146" s="506">
        <v>0</v>
      </c>
      <c r="AC146" s="506">
        <v>0</v>
      </c>
      <c r="AD146" s="506">
        <v>1.1777565267080181</v>
      </c>
      <c r="AE146" s="506">
        <v>1.3186811645245553</v>
      </c>
      <c r="AF146" s="506">
        <v>3.5386631720826296</v>
      </c>
      <c r="AG146" s="506">
        <v>2.7819407157442169</v>
      </c>
      <c r="AH146" s="506">
        <v>2.5080629811621611</v>
      </c>
      <c r="AI146" s="506">
        <v>1.9244656118727659</v>
      </c>
      <c r="AJ146" s="506">
        <v>11.221168428798304</v>
      </c>
      <c r="AK146" s="506">
        <v>0.44028555953479936</v>
      </c>
      <c r="AL146" s="506">
        <v>7.1487620472059685</v>
      </c>
      <c r="AM146" s="506" t="s">
        <v>35</v>
      </c>
      <c r="AN146" s="506">
        <v>0.30671526144446265</v>
      </c>
      <c r="AO146" s="176"/>
      <c r="AP146" s="176"/>
      <c r="AQ146" s="176"/>
      <c r="AR146" s="176"/>
      <c r="AS146" s="176"/>
      <c r="AT146" s="176"/>
      <c r="AU146" s="176"/>
      <c r="AV146" s="176"/>
      <c r="AW146" s="176"/>
      <c r="AX146" s="176"/>
      <c r="AY146" s="176"/>
      <c r="AZ146" s="373"/>
      <c r="BA146" s="799"/>
      <c r="BB146" s="647" t="s">
        <v>66</v>
      </c>
      <c r="BC146" s="518">
        <v>2.6877659629277271</v>
      </c>
      <c r="BD146" s="514">
        <v>31.108121371178434</v>
      </c>
      <c r="BE146" s="514">
        <v>29.595252690287182</v>
      </c>
      <c r="BF146" s="514">
        <v>64.363304757442023</v>
      </c>
      <c r="BG146" s="527">
        <v>322.33260583080892</v>
      </c>
      <c r="BH146" s="518">
        <v>23.705863861249263</v>
      </c>
      <c r="BI146" s="514">
        <v>25.46937837028559</v>
      </c>
      <c r="BJ146" s="514">
        <v>81.332989634872206</v>
      </c>
      <c r="BK146" s="514">
        <v>89.788577635609002</v>
      </c>
      <c r="BL146" s="527">
        <v>47.216460787394006</v>
      </c>
      <c r="BM146" s="518">
        <v>2.6877659629277271</v>
      </c>
      <c r="BN146" s="514">
        <v>14.075314018150753</v>
      </c>
      <c r="BO146" s="514">
        <v>2.6067288452500348</v>
      </c>
      <c r="BP146" s="514">
        <v>43.935101694920036</v>
      </c>
      <c r="BQ146" s="527">
        <v>119.26886980198552</v>
      </c>
      <c r="BR146" s="518">
        <v>10.435022625281782</v>
      </c>
      <c r="BS146" s="514">
        <v>10.426915381000139</v>
      </c>
      <c r="BT146" s="514">
        <v>0.36059221698823363</v>
      </c>
      <c r="BU146" s="514">
        <v>36.88177740981758</v>
      </c>
      <c r="BV146" s="514">
        <v>0</v>
      </c>
      <c r="BW146" s="514">
        <v>0</v>
      </c>
      <c r="BX146" s="514">
        <v>32.100870387021658</v>
      </c>
      <c r="BY146" s="522">
        <v>0</v>
      </c>
      <c r="BZ146" s="522">
        <v>0</v>
      </c>
      <c r="CA146" s="522">
        <v>11.775368558308802</v>
      </c>
      <c r="CB146" s="522">
        <v>0</v>
      </c>
      <c r="CC146" s="522">
        <v>0</v>
      </c>
      <c r="CD146" s="522">
        <v>3.978268154198346</v>
      </c>
      <c r="CE146" s="522">
        <v>12.097959188936692</v>
      </c>
      <c r="CF146" s="522">
        <v>28.144812444736388</v>
      </c>
      <c r="CG146" s="522">
        <v>27.049126648365036</v>
      </c>
      <c r="CH146" s="522">
        <v>128.43868237783465</v>
      </c>
      <c r="CI146" s="522">
        <v>17.051667338123934</v>
      </c>
      <c r="CJ146" s="522">
        <v>71.404656340175137</v>
      </c>
      <c r="CK146" s="522">
        <v>1.1783024994806259</v>
      </c>
      <c r="CL146" s="522">
        <v>56.590600086820579</v>
      </c>
      <c r="CM146" s="522" t="s">
        <v>35</v>
      </c>
      <c r="CN146" s="522">
        <v>2.1724289555545266</v>
      </c>
      <c r="CO146" s="1"/>
      <c r="CP146" s="1"/>
      <c r="CQ146" s="1"/>
      <c r="CR146" s="1"/>
      <c r="CS146" s="1"/>
      <c r="CT146" s="1"/>
      <c r="CU146" s="1"/>
      <c r="CV146" s="1"/>
      <c r="CW146" s="1"/>
      <c r="CX146" s="1"/>
      <c r="CY146" s="1"/>
      <c r="CZ146" s="2"/>
    </row>
    <row r="147" s="336" customFormat="true" ht="15" customHeight="true" x14ac:dyDescent="0.2">
      <c r="A147" s="808"/>
      <c r="B147" s="407" t="s">
        <v>67</v>
      </c>
      <c r="C147" s="502">
        <v>0</v>
      </c>
      <c r="D147" s="491">
        <v>2.2438760373258213</v>
      </c>
      <c r="E147" s="491">
        <v>0.38071365665995427</v>
      </c>
      <c r="F147" s="491">
        <v>1.9502759323492276</v>
      </c>
      <c r="G147" s="510">
        <v>12.236439199566149</v>
      </c>
      <c r="H147" s="496">
        <v>1.7479718521614094</v>
      </c>
      <c r="I147" s="491">
        <v>5.5926171286443624</v>
      </c>
      <c r="J147" s="491">
        <v>7.8615837450202992</v>
      </c>
      <c r="K147" s="491">
        <v>9.8254434393143644</v>
      </c>
      <c r="L147" s="506">
        <v>24.186287315056255</v>
      </c>
      <c r="M147" s="502">
        <v>0</v>
      </c>
      <c r="N147" s="491">
        <v>3.1423563381819717</v>
      </c>
      <c r="O147" s="491">
        <v>0</v>
      </c>
      <c r="P147" s="491">
        <v>2.357319496570404E-2</v>
      </c>
      <c r="Q147" s="506">
        <v>1.3654342459277147</v>
      </c>
      <c r="R147" s="502">
        <v>14.282147403908324</v>
      </c>
      <c r="S147" s="491">
        <v>0.96284525879977345</v>
      </c>
      <c r="T147" s="491">
        <v>0.7613323598542141</v>
      </c>
      <c r="U147" s="491">
        <v>4.9041378553028618</v>
      </c>
      <c r="V147" s="491">
        <v>1.5300317276385096</v>
      </c>
      <c r="W147" s="491">
        <v>1.4515011039689363</v>
      </c>
      <c r="X147" s="491">
        <v>4.0388431197933352</v>
      </c>
      <c r="Y147" s="506">
        <v>7.9379976931579943</v>
      </c>
      <c r="Z147" s="506">
        <v>0</v>
      </c>
      <c r="AA147" s="506">
        <v>0.92644310636923621</v>
      </c>
      <c r="AB147" s="506">
        <v>3.7719363802253922</v>
      </c>
      <c r="AC147" s="506">
        <v>0</v>
      </c>
      <c r="AD147" s="506">
        <v>3.1631302522928157</v>
      </c>
      <c r="AE147" s="506">
        <v>0</v>
      </c>
      <c r="AF147" s="506">
        <v>5.4983197250354756</v>
      </c>
      <c r="AG147" s="506">
        <v>11.940487583407997</v>
      </c>
      <c r="AH147" s="506">
        <v>17.40749905838787</v>
      </c>
      <c r="AI147" s="506">
        <v>8.3228493704300099</v>
      </c>
      <c r="AJ147" s="506">
        <v>7.3442351819048426</v>
      </c>
      <c r="AK147" s="506">
        <v>0</v>
      </c>
      <c r="AL147" s="506">
        <v>2.6673402770221615</v>
      </c>
      <c r="AM147" s="506" t="s">
        <v>35</v>
      </c>
      <c r="AN147" s="506">
        <v>4.5122626619075517</v>
      </c>
      <c r="AO147" s="176"/>
      <c r="AP147" s="176"/>
      <c r="AQ147" s="176"/>
      <c r="AR147" s="176"/>
      <c r="AS147" s="176"/>
      <c r="AT147" s="176"/>
      <c r="AU147" s="176"/>
      <c r="AV147" s="176"/>
      <c r="AW147" s="176"/>
      <c r="AX147" s="176"/>
      <c r="AY147" s="176"/>
      <c r="AZ147" s="373"/>
      <c r="BA147" s="799"/>
      <c r="BB147" s="647" t="s">
        <v>67</v>
      </c>
      <c r="BC147" s="518">
        <v>0</v>
      </c>
      <c r="BD147" s="514">
        <v>26.459889160473537</v>
      </c>
      <c r="BE147" s="514">
        <v>5.2767057951837764</v>
      </c>
      <c r="BF147" s="514">
        <v>48.949292405490375</v>
      </c>
      <c r="BG147" s="527">
        <v>1356.0501015375435</v>
      </c>
      <c r="BH147" s="518">
        <v>14.042542775566021</v>
      </c>
      <c r="BI147" s="514">
        <v>95.245986078426725</v>
      </c>
      <c r="BJ147" s="514">
        <v>171.20036374603356</v>
      </c>
      <c r="BK147" s="514">
        <v>304.82489690876002</v>
      </c>
      <c r="BL147" s="527">
        <v>790.6628828850711</v>
      </c>
      <c r="BM147" s="518">
        <v>0</v>
      </c>
      <c r="BN147" s="514">
        <v>26.459889160473537</v>
      </c>
      <c r="BO147" s="514">
        <v>0</v>
      </c>
      <c r="BP147" s="514">
        <v>0.26709523936288321</v>
      </c>
      <c r="BQ147" s="527">
        <v>34.032332104998076</v>
      </c>
      <c r="BR147" s="518">
        <v>32.915037124974354</v>
      </c>
      <c r="BS147" s="514">
        <v>2.7579148693866218</v>
      </c>
      <c r="BT147" s="514">
        <v>0.66796990758999897</v>
      </c>
      <c r="BU147" s="514">
        <v>38.261769012275529</v>
      </c>
      <c r="BV147" s="514">
        <v>0.26709523936288321</v>
      </c>
      <c r="BW147" s="514">
        <v>0.44184618694595956</v>
      </c>
      <c r="BX147" s="514">
        <v>33.686268142385188</v>
      </c>
      <c r="BY147" s="522">
        <v>53.806888206674067</v>
      </c>
      <c r="BZ147" s="522">
        <v>0</v>
      </c>
      <c r="CA147" s="522">
        <v>1.9111139906476267</v>
      </c>
      <c r="CB147" s="522">
        <v>36.508992087764092</v>
      </c>
      <c r="CC147" s="522">
        <v>0</v>
      </c>
      <c r="CD147" s="522">
        <v>10.684534591755721</v>
      </c>
      <c r="CE147" s="522">
        <v>0</v>
      </c>
      <c r="CF147" s="522">
        <v>43.730971244500388</v>
      </c>
      <c r="CG147" s="522">
        <v>116.09872167977902</v>
      </c>
      <c r="CH147" s="522">
        <v>891.44342041870675</v>
      </c>
      <c r="CI147" s="522">
        <v>73.744346427567947</v>
      </c>
      <c r="CJ147" s="522">
        <v>46.734223140209942</v>
      </c>
      <c r="CK147" s="522">
        <v>0</v>
      </c>
      <c r="CL147" s="522">
        <v>21.115038648044866</v>
      </c>
      <c r="CM147" s="522" t="s">
        <v>35</v>
      </c>
      <c r="CN147" s="522">
        <v>31.959837980121101</v>
      </c>
      <c r="CO147" s="1"/>
      <c r="CP147" s="1"/>
      <c r="CQ147" s="1"/>
      <c r="CR147" s="1"/>
      <c r="CS147" s="1"/>
      <c r="CT147" s="1"/>
      <c r="CU147" s="1"/>
      <c r="CV147" s="1"/>
      <c r="CW147" s="1"/>
      <c r="CX147" s="1"/>
      <c r="CY147" s="1"/>
      <c r="CZ147" s="2"/>
    </row>
    <row r="148" s="336" customFormat="true" ht="15" customHeight="true" x14ac:dyDescent="0.2">
      <c r="A148" s="808" t="s">
        <v>109</v>
      </c>
      <c r="B148" s="407" t="s">
        <v>49</v>
      </c>
      <c r="C148" s="502">
        <v>1.0624353439627163</v>
      </c>
      <c r="D148" s="491">
        <v>1.514067266375908</v>
      </c>
      <c r="E148" s="491">
        <v>1.9936498213100815</v>
      </c>
      <c r="F148" s="491">
        <v>2.5979828188768597</v>
      </c>
      <c r="G148" s="510">
        <v>13.146805286483021</v>
      </c>
      <c r="H148" s="496">
        <v>6.6336237609199751</v>
      </c>
      <c r="I148" s="491">
        <v>11.330448188830076</v>
      </c>
      <c r="J148" s="491">
        <v>17.538357841375316</v>
      </c>
      <c r="K148" s="491">
        <v>21.989655113501023</v>
      </c>
      <c r="L148" s="506">
        <v>17.526946394335884</v>
      </c>
      <c r="M148" s="502">
        <v>0.81545821734153534</v>
      </c>
      <c r="N148" s="491">
        <v>1.7656803528304448</v>
      </c>
      <c r="O148" s="491">
        <v>1.1248655172892585</v>
      </c>
      <c r="P148" s="491">
        <v>1.62778407954619</v>
      </c>
      <c r="Q148" s="506">
        <v>2.139505872967252</v>
      </c>
      <c r="R148" s="502">
        <v>4.3883581808493357</v>
      </c>
      <c r="S148" s="491">
        <v>2.8330674375926863</v>
      </c>
      <c r="T148" s="491">
        <v>1.7505859435164028</v>
      </c>
      <c r="U148" s="491">
        <v>3.8832775016469054</v>
      </c>
      <c r="V148" s="491">
        <v>1.0647210068555464</v>
      </c>
      <c r="W148" s="491">
        <v>1.0281623917196179</v>
      </c>
      <c r="X148" s="491">
        <v>4.0560768501963178</v>
      </c>
      <c r="Y148" s="506">
        <v>1.5639467663570221</v>
      </c>
      <c r="Z148" s="506">
        <v>0.3293728671947731</v>
      </c>
      <c r="AA148" s="506">
        <v>1.091090427330482</v>
      </c>
      <c r="AB148" s="506">
        <v>5.5780959345549981</v>
      </c>
      <c r="AC148" s="506">
        <v>6.0821061171674167</v>
      </c>
      <c r="AD148" s="506">
        <v>1.6994243152677477</v>
      </c>
      <c r="AE148" s="506">
        <v>2.0315393230857213</v>
      </c>
      <c r="AF148" s="506">
        <v>1.5492304806086277</v>
      </c>
      <c r="AG148" s="506">
        <v>3.1749693715788831</v>
      </c>
      <c r="AH148" s="506">
        <v>20.923670347072807</v>
      </c>
      <c r="AI148" s="506">
        <v>3.2196098852757387</v>
      </c>
      <c r="AJ148" s="506">
        <v>2.8845370303556956</v>
      </c>
      <c r="AK148" s="506">
        <v>2.1322384451827396</v>
      </c>
      <c r="AL148" s="506">
        <v>1.8998885034230795</v>
      </c>
      <c r="AM148" s="506" t="s">
        <v>35</v>
      </c>
      <c r="AN148" s="506">
        <v>1.1467307101578914</v>
      </c>
      <c r="AO148" s="176"/>
      <c r="AP148" s="176"/>
      <c r="AQ148" s="176"/>
      <c r="AR148" s="176"/>
      <c r="AS148" s="176"/>
      <c r="AT148" s="176"/>
      <c r="AU148" s="176"/>
      <c r="AV148" s="176"/>
      <c r="AW148" s="176"/>
      <c r="AX148" s="176"/>
      <c r="AY148" s="176"/>
      <c r="AZ148" s="373"/>
      <c r="BA148" s="799" t="s">
        <v>109</v>
      </c>
      <c r="BB148" s="647" t="s">
        <v>49</v>
      </c>
      <c r="BC148" s="518">
        <v>240.73838063948227</v>
      </c>
      <c r="BD148" s="514">
        <v>343.00937648603991</v>
      </c>
      <c r="BE148" s="514">
        <v>451.68518293907704</v>
      </c>
      <c r="BF148" s="514">
        <v>588.64688181931592</v>
      </c>
      <c r="BG148" s="527">
        <v>2979.4517984198665</v>
      </c>
      <c r="BH148" s="518">
        <v>286.00944260372648</v>
      </c>
      <c r="BI148" s="514">
        <v>487.76594756188109</v>
      </c>
      <c r="BJ148" s="514">
        <v>755.85082479881282</v>
      </c>
      <c r="BK148" s="514">
        <v>947.41343816995266</v>
      </c>
      <c r="BL148" s="527">
        <v>755.21304387955286</v>
      </c>
      <c r="BM148" s="518">
        <v>149.64160208750846</v>
      </c>
      <c r="BN148" s="514">
        <v>323.86189271059823</v>
      </c>
      <c r="BO148" s="514">
        <v>206.45487839712632</v>
      </c>
      <c r="BP148" s="514">
        <v>298.69834489358874</v>
      </c>
      <c r="BQ148" s="527">
        <v>392.62220520103432</v>
      </c>
      <c r="BR148" s="518">
        <v>75.412885518297969</v>
      </c>
      <c r="BS148" s="514">
        <v>126.22851372703865</v>
      </c>
      <c r="BT148" s="514">
        <v>7.9406067756256089</v>
      </c>
      <c r="BU148" s="514">
        <v>185.24705966616577</v>
      </c>
      <c r="BV148" s="514">
        <v>2.1767325967324087</v>
      </c>
      <c r="BW148" s="514">
        <v>3.6379619326373756</v>
      </c>
      <c r="BX148" s="514">
        <v>216.04340516061757</v>
      </c>
      <c r="BY148" s="522">
        <v>101.24260261856496</v>
      </c>
      <c r="BZ148" s="522">
        <v>15.597851740767185</v>
      </c>
      <c r="CA148" s="522">
        <v>63.649997933527402</v>
      </c>
      <c r="CB148" s="522">
        <v>403.13508764131501</v>
      </c>
      <c r="CC148" s="522">
        <v>558.16963636187825</v>
      </c>
      <c r="CD148" s="522">
        <v>99.50750612246371</v>
      </c>
      <c r="CE148" s="522">
        <v>180.92143862692069</v>
      </c>
      <c r="CF148" s="522">
        <v>111.71805530264589</v>
      </c>
      <c r="CG148" s="522">
        <v>177.72658698420807</v>
      </c>
      <c r="CH148" s="522">
        <v>1669.6091268382206</v>
      </c>
      <c r="CI148" s="522">
        <v>210.29313752096945</v>
      </c>
      <c r="CJ148" s="522">
        <v>104.30797452980335</v>
      </c>
      <c r="CK148" s="522">
        <v>76.890226236008303</v>
      </c>
      <c r="CL148" s="522">
        <v>156.5089942057412</v>
      </c>
      <c r="CM148" s="522" t="s">
        <v>35</v>
      </c>
      <c r="CN148" s="522">
        <v>57.56623226363368</v>
      </c>
      <c r="CO148" s="1"/>
      <c r="CP148" s="1"/>
      <c r="CQ148" s="1"/>
      <c r="CR148" s="1"/>
      <c r="CS148" s="1"/>
      <c r="CT148" s="1"/>
      <c r="CU148" s="1"/>
      <c r="CV148" s="1"/>
      <c r="CW148" s="1"/>
      <c r="CX148" s="1"/>
      <c r="CY148" s="1"/>
      <c r="CZ148" s="2"/>
    </row>
    <row r="149" s="336" customFormat="true" ht="15" customHeight="true" x14ac:dyDescent="0.2">
      <c r="A149" s="808"/>
      <c r="B149" s="407" t="s">
        <v>48</v>
      </c>
      <c r="C149" s="502">
        <v>2.3089561941495824</v>
      </c>
      <c r="D149" s="491">
        <v>4.2374311152094997</v>
      </c>
      <c r="E149" s="491">
        <v>4.8141883995245083</v>
      </c>
      <c r="F149" s="491">
        <v>9.4554310890090818</v>
      </c>
      <c r="G149" s="510">
        <v>39.409706336381781</v>
      </c>
      <c r="H149" s="496">
        <v>12.751124407050272</v>
      </c>
      <c r="I149" s="491">
        <v>29.598149822597442</v>
      </c>
      <c r="J149" s="491">
        <v>35.448102044586598</v>
      </c>
      <c r="K149" s="491">
        <v>53.649403087165673</v>
      </c>
      <c r="L149" s="506">
        <v>68.312254593112115</v>
      </c>
      <c r="M149" s="502">
        <v>2.099569900045636</v>
      </c>
      <c r="N149" s="491">
        <v>3.3140810251028725</v>
      </c>
      <c r="O149" s="491">
        <v>4.0302367123609759</v>
      </c>
      <c r="P149" s="491">
        <v>5.4508046989382866</v>
      </c>
      <c r="Q149" s="506">
        <v>12.576972596658354</v>
      </c>
      <c r="R149" s="502">
        <v>9.9796754782027985</v>
      </c>
      <c r="S149" s="491">
        <v>3.9750143094021078</v>
      </c>
      <c r="T149" s="491">
        <v>17.520557414963424</v>
      </c>
      <c r="U149" s="491">
        <v>14.021773960505421</v>
      </c>
      <c r="V149" s="491">
        <v>7.6105240775714584</v>
      </c>
      <c r="W149" s="491">
        <v>7.9798297326029406</v>
      </c>
      <c r="X149" s="491">
        <v>11.951004410100127</v>
      </c>
      <c r="Y149" s="506">
        <v>8.9842587292052798</v>
      </c>
      <c r="Z149" s="506">
        <v>5.3014192536723153</v>
      </c>
      <c r="AA149" s="506">
        <v>3.2044179066446867</v>
      </c>
      <c r="AB149" s="506">
        <v>8.4015988786422398</v>
      </c>
      <c r="AC149" s="506">
        <v>6.7897347914942365</v>
      </c>
      <c r="AD149" s="506">
        <v>4.0693628922479093</v>
      </c>
      <c r="AE149" s="506">
        <v>9.4738217753630547</v>
      </c>
      <c r="AF149" s="506">
        <v>12.93661744975044</v>
      </c>
      <c r="AG149" s="506">
        <v>14.249519521598089</v>
      </c>
      <c r="AH149" s="506">
        <v>50.55153153675883</v>
      </c>
      <c r="AI149" s="506">
        <v>10.884848390106173</v>
      </c>
      <c r="AJ149" s="506">
        <v>14.712804319665086</v>
      </c>
      <c r="AK149" s="506">
        <v>5.6337583863826159</v>
      </c>
      <c r="AL149" s="506">
        <v>8.2218979985889575</v>
      </c>
      <c r="AM149" s="506" t="s">
        <v>35</v>
      </c>
      <c r="AN149" s="506">
        <v>12.962516225989255</v>
      </c>
      <c r="AO149" s="176"/>
      <c r="AP149" s="176"/>
      <c r="AQ149" s="176"/>
      <c r="AR149" s="176"/>
      <c r="AS149" s="176"/>
      <c r="AT149" s="176"/>
      <c r="AU149" s="176"/>
      <c r="AV149" s="176"/>
      <c r="AW149" s="176"/>
      <c r="AX149" s="176"/>
      <c r="AY149" s="176"/>
      <c r="AZ149" s="373"/>
      <c r="BA149" s="799"/>
      <c r="BB149" s="647" t="s">
        <v>48</v>
      </c>
      <c r="BC149" s="518">
        <v>523.1888964403455</v>
      </c>
      <c r="BD149" s="514">
        <v>959.98284687154057</v>
      </c>
      <c r="BE149" s="514">
        <v>1090.7118916768886</v>
      </c>
      <c r="BF149" s="514">
        <v>2142.3967804409217</v>
      </c>
      <c r="BG149" s="527">
        <v>8931.395716330946</v>
      </c>
      <c r="BH149" s="518">
        <v>549.76617843720601</v>
      </c>
      <c r="BI149" s="514">
        <v>1274.1746269604937</v>
      </c>
      <c r="BJ149" s="514">
        <v>1527.7072922268635</v>
      </c>
      <c r="BK149" s="514">
        <v>2311.4580548091567</v>
      </c>
      <c r="BL149" s="527">
        <v>2943.485109431921</v>
      </c>
      <c r="BM149" s="518">
        <v>385.28399966561483</v>
      </c>
      <c r="BN149" s="514">
        <v>607.87024767283208</v>
      </c>
      <c r="BO149" s="514">
        <v>739.69911742627914</v>
      </c>
      <c r="BP149" s="514">
        <v>1000.2225493967071</v>
      </c>
      <c r="BQ149" s="527">
        <v>2308.0089557335677</v>
      </c>
      <c r="BR149" s="518">
        <v>171.49833567181921</v>
      </c>
      <c r="BS149" s="514">
        <v>177.10843789369679</v>
      </c>
      <c r="BT149" s="514">
        <v>79.472737363889664</v>
      </c>
      <c r="BU149" s="514">
        <v>668.89177927295577</v>
      </c>
      <c r="BV149" s="514">
        <v>15.55907672639186</v>
      </c>
      <c r="BW149" s="514">
        <v>28.235147511653018</v>
      </c>
      <c r="BX149" s="514">
        <v>636.55985406751381</v>
      </c>
      <c r="BY149" s="522">
        <v>581.59891110747685</v>
      </c>
      <c r="BZ149" s="522">
        <v>251.05514075490197</v>
      </c>
      <c r="CA149" s="522">
        <v>186.93335403474711</v>
      </c>
      <c r="CB149" s="522">
        <v>607.19273028042949</v>
      </c>
      <c r="CC149" s="522">
        <v>623.11043683778132</v>
      </c>
      <c r="CD149" s="522">
        <v>238.27607341906699</v>
      </c>
      <c r="CE149" s="522">
        <v>843.70380893749905</v>
      </c>
      <c r="CF149" s="522">
        <v>932.88491400751036</v>
      </c>
      <c r="CG149" s="522">
        <v>797.65130757122097</v>
      </c>
      <c r="CH149" s="522">
        <v>4033.771180171088</v>
      </c>
      <c r="CI149" s="522">
        <v>710.95847042333889</v>
      </c>
      <c r="CJ149" s="522">
        <v>532.03089510983511</v>
      </c>
      <c r="CK149" s="522">
        <v>203.15783999985209</v>
      </c>
      <c r="CL149" s="522">
        <v>677.30342275501471</v>
      </c>
      <c r="CM149" s="522" t="s">
        <v>35</v>
      </c>
      <c r="CN149" s="522">
        <v>650.72227784295956</v>
      </c>
      <c r="CO149" s="1"/>
      <c r="CP149" s="1"/>
      <c r="CQ149" s="1"/>
      <c r="CR149" s="1"/>
      <c r="CS149" s="1"/>
      <c r="CT149" s="1"/>
      <c r="CU149" s="1"/>
      <c r="CV149" s="1"/>
      <c r="CW149" s="1"/>
      <c r="CX149" s="1"/>
      <c r="CY149" s="1"/>
      <c r="CZ149" s="2"/>
    </row>
    <row r="150" s="336" customFormat="true" ht="15" customHeight="true" x14ac:dyDescent="0.2">
      <c r="A150" s="808"/>
      <c r="B150" s="407" t="s">
        <v>111</v>
      </c>
      <c r="C150" s="502">
        <v>96.628608461887694</v>
      </c>
      <c r="D150" s="491">
        <v>94.248501618414721</v>
      </c>
      <c r="E150" s="491">
        <v>93.192161779165247</v>
      </c>
      <c r="F150" s="491">
        <v>87.946586092114089</v>
      </c>
      <c r="G150" s="510">
        <v>47.443488377134955</v>
      </c>
      <c r="H150" s="496">
        <v>80.61525183202977</v>
      </c>
      <c r="I150" s="491">
        <v>59.071401988572404</v>
      </c>
      <c r="J150" s="491">
        <v>47.013540114038122</v>
      </c>
      <c r="K150" s="491">
        <v>24.360941799333304</v>
      </c>
      <c r="L150" s="506">
        <v>14.160799012551903</v>
      </c>
      <c r="M150" s="502">
        <v>97.084971882612919</v>
      </c>
      <c r="N150" s="491">
        <v>94.920238622066648</v>
      </c>
      <c r="O150" s="491">
        <v>94.84489777034976</v>
      </c>
      <c r="P150" s="491">
        <v>92.921411221515697</v>
      </c>
      <c r="Q150" s="506">
        <v>85.283521530374472</v>
      </c>
      <c r="R150" s="502">
        <v>85.63196634094794</v>
      </c>
      <c r="S150" s="491">
        <v>93.191918253005383</v>
      </c>
      <c r="T150" s="491">
        <v>80.728856641520281</v>
      </c>
      <c r="U150" s="491">
        <v>82.094948537847586</v>
      </c>
      <c r="V150" s="491">
        <v>91.324754915572981</v>
      </c>
      <c r="W150" s="491">
        <v>90.992007875677487</v>
      </c>
      <c r="X150" s="491">
        <v>83.992918739703683</v>
      </c>
      <c r="Y150" s="506">
        <v>89.4517945044377</v>
      </c>
      <c r="Z150" s="506">
        <v>94.369207879133</v>
      </c>
      <c r="AA150" s="506">
        <v>95.704491666024921</v>
      </c>
      <c r="AB150" s="506">
        <v>86.020305186802858</v>
      </c>
      <c r="AC150" s="506">
        <v>87.128159091338333</v>
      </c>
      <c r="AD150" s="506">
        <v>94.231212792484399</v>
      </c>
      <c r="AE150" s="506">
        <v>88.494638901551255</v>
      </c>
      <c r="AF150" s="506">
        <v>85.514152069640886</v>
      </c>
      <c r="AG150" s="506">
        <v>82.575511106823015</v>
      </c>
      <c r="AH150" s="506">
        <v>28.524798116168299</v>
      </c>
      <c r="AI150" s="506">
        <v>85.895541724618155</v>
      </c>
      <c r="AJ150" s="506">
        <v>82.402658649979259</v>
      </c>
      <c r="AK150" s="506">
        <v>92.23400316843464</v>
      </c>
      <c r="AL150" s="506">
        <v>89.878213497987986</v>
      </c>
      <c r="AM150" s="506" t="s">
        <v>35</v>
      </c>
      <c r="AN150" s="506">
        <v>85.89075306385287</v>
      </c>
      <c r="AO150" s="176"/>
      <c r="AP150" s="176"/>
      <c r="AQ150" s="176"/>
      <c r="AR150" s="176"/>
      <c r="AS150" s="176"/>
      <c r="AT150" s="176"/>
      <c r="AU150" s="176"/>
      <c r="AV150" s="176"/>
      <c r="AW150" s="176"/>
      <c r="AX150" s="176"/>
      <c r="AY150" s="176"/>
      <c r="AZ150" s="373"/>
      <c r="BA150" s="799"/>
      <c r="BB150" s="647" t="s">
        <v>111</v>
      </c>
      <c r="BC150" s="518">
        <v>21895.181534338852</v>
      </c>
      <c r="BD150" s="514">
        <v>21351.838516565371</v>
      </c>
      <c r="BE150" s="514">
        <v>21113.797514374677</v>
      </c>
      <c r="BF150" s="514">
        <v>19926.799859345323</v>
      </c>
      <c r="BG150" s="527">
        <v>10752.086433797151</v>
      </c>
      <c r="BH150" s="518">
        <v>3475.735747581844</v>
      </c>
      <c r="BI150" s="514">
        <v>2542.9725183483574</v>
      </c>
      <c r="BJ150" s="514">
        <v>2026.1431197438267</v>
      </c>
      <c r="BK150" s="514">
        <v>1049.5791547450913</v>
      </c>
      <c r="BL150" s="527">
        <v>610.17018512089271</v>
      </c>
      <c r="BM150" s="518">
        <v>17815.689905605821</v>
      </c>
      <c r="BN150" s="514">
        <v>17410.313303540588</v>
      </c>
      <c r="BO150" s="514">
        <v>17407.584759956815</v>
      </c>
      <c r="BP150" s="514">
        <v>17051.077035217862</v>
      </c>
      <c r="BQ150" s="527">
        <v>15650.438128560369</v>
      </c>
      <c r="BR150" s="518">
        <v>1471.5648559769113</v>
      </c>
      <c r="BS150" s="514">
        <v>4152.2051951026669</v>
      </c>
      <c r="BT150" s="514">
        <v>366.18373888488719</v>
      </c>
      <c r="BU150" s="514">
        <v>3916.2402953772375</v>
      </c>
      <c r="BV150" s="514">
        <v>186.70578455140438</v>
      </c>
      <c r="BW150" s="514">
        <v>321.95834382962562</v>
      </c>
      <c r="BX150" s="514">
        <v>4473.8097536357927</v>
      </c>
      <c r="BY150" s="522">
        <v>5790.6910128569643</v>
      </c>
      <c r="BZ150" s="522">
        <v>4468.9683334538913</v>
      </c>
      <c r="CA150" s="522">
        <v>5583.0300992336406</v>
      </c>
      <c r="CB150" s="522">
        <v>6216.781438912436</v>
      </c>
      <c r="CC150" s="522">
        <v>7995.9625728367628</v>
      </c>
      <c r="CD150" s="522">
        <v>5517.5819832835577</v>
      </c>
      <c r="CE150" s="522">
        <v>7881.0078637906545</v>
      </c>
      <c r="CF150" s="522">
        <v>6166.5936022133073</v>
      </c>
      <c r="CG150" s="522">
        <v>4622.3638844723873</v>
      </c>
      <c r="CH150" s="522">
        <v>2276.1428796183927</v>
      </c>
      <c r="CI150" s="522">
        <v>5610.3825034647944</v>
      </c>
      <c r="CJ150" s="522">
        <v>2979.7691377150477</v>
      </c>
      <c r="CK150" s="522">
        <v>3326.0320328132193</v>
      </c>
      <c r="CL150" s="522">
        <v>7403.9864814353768</v>
      </c>
      <c r="CM150" s="522" t="s">
        <v>35</v>
      </c>
      <c r="CN150" s="522">
        <v>4311.7420649625528</v>
      </c>
      <c r="CO150" s="1"/>
      <c r="CP150" s="1"/>
      <c r="CQ150" s="1"/>
      <c r="CR150" s="1"/>
      <c r="CS150" s="1"/>
      <c r="CT150" s="1"/>
      <c r="CU150" s="1"/>
      <c r="CV150" s="1"/>
      <c r="CW150" s="1"/>
      <c r="CX150" s="1"/>
      <c r="CY150" s="1"/>
      <c r="CZ150" s="2"/>
    </row>
    <row r="151" s="336" customFormat="true" ht="15" customHeight="true" x14ac:dyDescent="0.2">
      <c r="A151" s="808" t="s">
        <v>110</v>
      </c>
      <c r="B151" s="407" t="s">
        <v>49</v>
      </c>
      <c r="C151" s="502">
        <v>33.147027478839284</v>
      </c>
      <c r="D151" s="491">
        <v>27.01090561152439</v>
      </c>
      <c r="E151" s="491">
        <v>29.631619019622015</v>
      </c>
      <c r="F151" s="491">
        <v>24.212903367199399</v>
      </c>
      <c r="G151" s="510">
        <v>26.818894574055204</v>
      </c>
      <c r="H151" s="496">
        <v>34.371976254449912</v>
      </c>
      <c r="I151" s="491">
        <v>30.126267114481585</v>
      </c>
      <c r="J151" s="491">
        <v>34.499854405084882</v>
      </c>
      <c r="K151" s="491">
        <v>32.181126277394597</v>
      </c>
      <c r="L151" s="506">
        <v>19.991706095633532</v>
      </c>
      <c r="M151" s="502">
        <v>32.141174569291728</v>
      </c>
      <c r="N151" s="491">
        <v>30.525594483834873</v>
      </c>
      <c r="O151" s="491">
        <v>23.037040963485794</v>
      </c>
      <c r="P151" s="491">
        <v>28.177638837533049</v>
      </c>
      <c r="Q151" s="506">
        <v>19.594392902465398</v>
      </c>
      <c r="R151" s="502">
        <v>26.901213603071099</v>
      </c>
      <c r="S151" s="491">
        <v>45.61107731608395</v>
      </c>
      <c r="T151" s="491">
        <v>7.5516635005662049</v>
      </c>
      <c r="U151" s="491">
        <v>29.106100346345588</v>
      </c>
      <c r="V151" s="491">
        <v>9.537665581680054</v>
      </c>
      <c r="W151" s="491">
        <v>5.2083469088335512</v>
      </c>
      <c r="X151" s="491">
        <v>25.414989386179382</v>
      </c>
      <c r="Y151" s="506">
        <v>23.302320191389406</v>
      </c>
      <c r="Z151" s="506">
        <v>31.319995348733443</v>
      </c>
      <c r="AA151" s="506">
        <v>33.508985223675289</v>
      </c>
      <c r="AB151" s="506">
        <v>39.028185779899246</v>
      </c>
      <c r="AC151" s="506">
        <v>45.472325475424846</v>
      </c>
      <c r="AD151" s="506">
        <v>23.053672801449096</v>
      </c>
      <c r="AE151" s="506">
        <v>20.787489246437001</v>
      </c>
      <c r="AF151" s="506">
        <v>10.665669588420412</v>
      </c>
      <c r="AG151" s="506">
        <v>21.487572470894488</v>
      </c>
      <c r="AH151" s="506">
        <v>31.689424775021497</v>
      </c>
      <c r="AI151" s="506">
        <v>24.302497457083717</v>
      </c>
      <c r="AJ151" s="506">
        <v>19.965606260235067</v>
      </c>
      <c r="AK151" s="506">
        <v>26.776786041316942</v>
      </c>
      <c r="AL151" s="506">
        <v>32.457124475238473</v>
      </c>
      <c r="AM151" s="506" t="s">
        <v>35</v>
      </c>
      <c r="AN151" s="506">
        <v>8.3387940399706508</v>
      </c>
      <c r="AO151" s="176"/>
      <c r="AP151" s="176"/>
      <c r="AQ151" s="176"/>
      <c r="AR151" s="176"/>
      <c r="AS151" s="176"/>
      <c r="AT151" s="176"/>
      <c r="AU151" s="176"/>
      <c r="AV151" s="176"/>
      <c r="AW151" s="176"/>
      <c r="AX151" s="176"/>
      <c r="AY151" s="176"/>
      <c r="AZ151" s="373"/>
      <c r="BA151" s="799" t="s">
        <v>110</v>
      </c>
      <c r="BB151" s="647" t="s">
        <v>49</v>
      </c>
      <c r="BC151" s="518">
        <v>1071.1881999300679</v>
      </c>
      <c r="BD151" s="514">
        <v>1180.0717894982201</v>
      </c>
      <c r="BE151" s="514">
        <v>1542.3461285032322</v>
      </c>
      <c r="BF151" s="514">
        <v>1901.4023058280475</v>
      </c>
      <c r="BG151" s="527">
        <v>4870.9140560803471</v>
      </c>
      <c r="BH151" s="518">
        <v>680.34633099389828</v>
      </c>
      <c r="BI151" s="514">
        <v>1011.0765300442357</v>
      </c>
      <c r="BJ151" s="514">
        <v>1367.5935916258391</v>
      </c>
      <c r="BK151" s="514">
        <v>1373.8980825401263</v>
      </c>
      <c r="BL151" s="527">
        <v>855.5767578400031</v>
      </c>
      <c r="BM151" s="518">
        <v>774.78720224376718</v>
      </c>
      <c r="BN151" s="514">
        <v>940.82624590371393</v>
      </c>
      <c r="BO151" s="514">
        <v>819.63695426581683</v>
      </c>
      <c r="BP151" s="514">
        <v>1333.5423929195429</v>
      </c>
      <c r="BQ151" s="527">
        <v>1408.6383914629716</v>
      </c>
      <c r="BR151" s="518">
        <v>104.04945734675842</v>
      </c>
      <c r="BS151" s="514">
        <v>373.19724592735389</v>
      </c>
      <c r="BT151" s="514">
        <v>12.4145423492925</v>
      </c>
      <c r="BU151" s="514">
        <v>510.10318166124551</v>
      </c>
      <c r="BV151" s="514">
        <v>2.7528088221366289</v>
      </c>
      <c r="BW151" s="514">
        <v>4.1537811007335357</v>
      </c>
      <c r="BX151" s="514">
        <v>455.47537001416168</v>
      </c>
      <c r="BY151" s="522">
        <v>337.82969112066712</v>
      </c>
      <c r="BZ151" s="522">
        <v>199.32751813353531</v>
      </c>
      <c r="CA151" s="522">
        <v>324.81542891687292</v>
      </c>
      <c r="CB151" s="522">
        <v>1122.55308692778</v>
      </c>
      <c r="CC151" s="522">
        <v>1166.8249490244207</v>
      </c>
      <c r="CD151" s="522">
        <v>374.66309805128731</v>
      </c>
      <c r="CE151" s="522">
        <v>538.00693309258509</v>
      </c>
      <c r="CF151" s="522">
        <v>366.14769354696097</v>
      </c>
      <c r="CG151" s="522">
        <v>659.09251452652609</v>
      </c>
      <c r="CH151" s="522">
        <v>2437.2099149779397</v>
      </c>
      <c r="CI151" s="522">
        <v>390.03435870168761</v>
      </c>
      <c r="CJ151" s="522">
        <v>287.51103779609082</v>
      </c>
      <c r="CK151" s="522">
        <v>217.40730062528542</v>
      </c>
      <c r="CL151" s="522">
        <v>577.26678546617268</v>
      </c>
      <c r="CM151" s="522" t="s">
        <v>35</v>
      </c>
      <c r="CN151" s="522">
        <v>105.0857817104215</v>
      </c>
      <c r="CO151" s="1"/>
      <c r="CP151" s="1"/>
      <c r="CQ151" s="1"/>
      <c r="CR151" s="1"/>
      <c r="CS151" s="1"/>
      <c r="CT151" s="1"/>
      <c r="CU151" s="1"/>
      <c r="CV151" s="1"/>
      <c r="CW151" s="1"/>
      <c r="CX151" s="1"/>
      <c r="CY151" s="1"/>
      <c r="CZ151" s="2"/>
    </row>
    <row r="152" s="336" customFormat="true" ht="15" customHeight="true" x14ac:dyDescent="0.2">
      <c r="A152" s="808"/>
      <c r="B152" s="407" t="s">
        <v>48</v>
      </c>
      <c r="C152" s="502">
        <v>66.852972521160638</v>
      </c>
      <c r="D152" s="491">
        <v>72.989094388475621</v>
      </c>
      <c r="E152" s="491">
        <v>70.368380980378035</v>
      </c>
      <c r="F152" s="491">
        <v>75.787096632800555</v>
      </c>
      <c r="G152" s="510">
        <v>73.181105425944821</v>
      </c>
      <c r="H152" s="496">
        <v>65.628023745550095</v>
      </c>
      <c r="I152" s="491">
        <v>69.873732885518407</v>
      </c>
      <c r="J152" s="491">
        <v>65.500145594915054</v>
      </c>
      <c r="K152" s="491">
        <v>67.818873722605431</v>
      </c>
      <c r="L152" s="506">
        <v>80.008293904366454</v>
      </c>
      <c r="M152" s="502">
        <v>67.858825430708308</v>
      </c>
      <c r="N152" s="491">
        <v>69.47440551616512</v>
      </c>
      <c r="O152" s="491">
        <v>76.962959036514164</v>
      </c>
      <c r="P152" s="491">
        <v>71.822361162466933</v>
      </c>
      <c r="Q152" s="506">
        <v>80.40560709753467</v>
      </c>
      <c r="R152" s="502">
        <v>73.098786396928901</v>
      </c>
      <c r="S152" s="491">
        <v>54.38892268391605</v>
      </c>
      <c r="T152" s="491">
        <v>92.448336499433879</v>
      </c>
      <c r="U152" s="491">
        <v>70.89389965365433</v>
      </c>
      <c r="V152" s="491">
        <v>90.462334418319941</v>
      </c>
      <c r="W152" s="491">
        <v>94.791653091166452</v>
      </c>
      <c r="X152" s="491">
        <v>74.585010613820714</v>
      </c>
      <c r="Y152" s="506">
        <v>76.69767980861063</v>
      </c>
      <c r="Z152" s="506">
        <v>68.680004651266529</v>
      </c>
      <c r="AA152" s="506">
        <v>66.491014776324732</v>
      </c>
      <c r="AB152" s="506">
        <v>60.971814220100782</v>
      </c>
      <c r="AC152" s="506">
        <v>54.527674524575119</v>
      </c>
      <c r="AD152" s="506">
        <v>76.946327198550918</v>
      </c>
      <c r="AE152" s="506">
        <v>79.212510753563024</v>
      </c>
      <c r="AF152" s="506">
        <v>89.334330411579572</v>
      </c>
      <c r="AG152" s="506">
        <v>78.512427529105523</v>
      </c>
      <c r="AH152" s="506">
        <v>68.310575224978479</v>
      </c>
      <c r="AI152" s="506">
        <v>75.697502542916283</v>
      </c>
      <c r="AJ152" s="506">
        <v>80.034393739764909</v>
      </c>
      <c r="AK152" s="506">
        <v>73.22321395868309</v>
      </c>
      <c r="AL152" s="506">
        <v>67.54287552476157</v>
      </c>
      <c r="AM152" s="506" t="s">
        <v>35</v>
      </c>
      <c r="AN152" s="506">
        <v>91.661205960029349</v>
      </c>
      <c r="AO152" s="176"/>
      <c r="AP152" s="176"/>
      <c r="AQ152" s="176"/>
      <c r="AR152" s="176"/>
      <c r="AS152" s="176"/>
      <c r="AT152" s="176"/>
      <c r="AU152" s="176"/>
      <c r="AV152" s="176"/>
      <c r="AW152" s="176"/>
      <c r="AX152" s="176"/>
      <c r="AY152" s="176"/>
      <c r="AZ152" s="373"/>
      <c r="BA152" s="799"/>
      <c r="BB152" s="647" t="s">
        <v>48</v>
      </c>
      <c r="BC152" s="518">
        <v>2160.4385292356237</v>
      </c>
      <c r="BD152" s="514">
        <v>3188.7998302475999</v>
      </c>
      <c r="BE152" s="514">
        <v>3662.7225769289398</v>
      </c>
      <c r="BF152" s="514">
        <v>5951.4449012682635</v>
      </c>
      <c r="BG152" s="527">
        <v>13291.333618335386</v>
      </c>
      <c r="BH152" s="518">
        <v>1299.0171072832898</v>
      </c>
      <c r="BI152" s="514">
        <v>2345.0529439529419</v>
      </c>
      <c r="BJ152" s="514">
        <v>2596.4625332726782</v>
      </c>
      <c r="BK152" s="514">
        <v>2895.3685388248687</v>
      </c>
      <c r="BL152" s="527">
        <v>3424.0817852939063</v>
      </c>
      <c r="BM152" s="518">
        <v>1635.7880571433411</v>
      </c>
      <c r="BN152" s="514">
        <v>2141.2635931719433</v>
      </c>
      <c r="BO152" s="514">
        <v>2738.2720478710407</v>
      </c>
      <c r="BP152" s="514">
        <v>3399.0840723726578</v>
      </c>
      <c r="BQ152" s="527">
        <v>5780.3487768291143</v>
      </c>
      <c r="BR152" s="518">
        <v>282.73404945711275</v>
      </c>
      <c r="BS152" s="514">
        <v>445.01900303581715</v>
      </c>
      <c r="BT152" s="514">
        <v>151.98026084025241</v>
      </c>
      <c r="BU152" s="514">
        <v>1242.4613171596729</v>
      </c>
      <c r="BV152" s="514">
        <v>26.109692159489562</v>
      </c>
      <c r="BW152" s="514">
        <v>75.598608159063417</v>
      </c>
      <c r="BX152" s="514">
        <v>1336.6771392520775</v>
      </c>
      <c r="BY152" s="522">
        <v>1111.9387797696304</v>
      </c>
      <c r="BZ152" s="522">
        <v>437.09504807095135</v>
      </c>
      <c r="CA152" s="522">
        <v>644.52287467156077</v>
      </c>
      <c r="CB152" s="522">
        <v>1753.7094512759065</v>
      </c>
      <c r="CC152" s="522">
        <v>1399.1862167230215</v>
      </c>
      <c r="CD152" s="522">
        <v>1250.5143792127128</v>
      </c>
      <c r="CE152" s="522">
        <v>2050.1215643631631</v>
      </c>
      <c r="CF152" s="522">
        <v>3066.8078327003832</v>
      </c>
      <c r="CG152" s="522">
        <v>2408.2270508607935</v>
      </c>
      <c r="CH152" s="522">
        <v>5253.7151563380185</v>
      </c>
      <c r="CI152" s="522">
        <v>1214.880360003488</v>
      </c>
      <c r="CJ152" s="522">
        <v>1152.5205547767746</v>
      </c>
      <c r="CK152" s="522">
        <v>594.51725331417208</v>
      </c>
      <c r="CL152" s="522">
        <v>1201.2850573089613</v>
      </c>
      <c r="CM152" s="522" t="s">
        <v>35</v>
      </c>
      <c r="CN152" s="522">
        <v>1155.1178065627739</v>
      </c>
      <c r="CO152" s="1"/>
      <c r="CP152" s="1"/>
      <c r="CQ152" s="1"/>
      <c r="CR152" s="1"/>
      <c r="CS152" s="1"/>
      <c r="CT152" s="1"/>
      <c r="CU152" s="1"/>
      <c r="CV152" s="1"/>
      <c r="CW152" s="1"/>
      <c r="CX152" s="1"/>
      <c r="CY152" s="1"/>
      <c r="CZ152" s="2"/>
    </row>
    <row r="153" s="336" customFormat="true" ht="15" customHeight="true" x14ac:dyDescent="0.2">
      <c r="A153" s="883" t="s">
        <v>356</v>
      </c>
      <c r="B153" s="407" t="s">
        <v>584</v>
      </c>
      <c r="C153" s="532">
        <v>9.3463075998406003E-2</v>
      </c>
      <c r="D153" s="530">
        <v>0.25823240418960636</v>
      </c>
      <c r="E153" s="530">
        <v>0.24691075679626889</v>
      </c>
      <c r="F153" s="530">
        <v>0.66308809330828833</v>
      </c>
      <c r="G153" s="534">
        <v>1.6325941279487313</v>
      </c>
      <c r="H153" s="531">
        <v>8.6947996708800657E-2</v>
      </c>
      <c r="I153" s="530">
        <v>1.2767880305720336</v>
      </c>
      <c r="J153" s="530">
        <v>2.0804628256172806</v>
      </c>
      <c r="K153" s="530">
        <v>1.5998082271002225</v>
      </c>
      <c r="L153" s="533">
        <v>3.2104502059724744</v>
      </c>
      <c r="M153" s="532">
        <v>0.11540702861157454</v>
      </c>
      <c r="N153" s="530">
        <v>0.23333986162013595</v>
      </c>
      <c r="O153" s="530">
        <v>0.28590029068178557</v>
      </c>
      <c r="P153" s="530">
        <v>0.48339491244400379</v>
      </c>
      <c r="Q153" s="533">
        <v>0.51804117173160535</v>
      </c>
      <c r="R153" s="532">
        <v>0.95715146597083245</v>
      </c>
      <c r="S153" s="530">
        <v>0</v>
      </c>
      <c r="T153" s="530">
        <v>0</v>
      </c>
      <c r="U153" s="530">
        <v>0</v>
      </c>
      <c r="V153" s="530">
        <v>0</v>
      </c>
      <c r="W153" s="530">
        <v>0.24901841797063409</v>
      </c>
      <c r="X153" s="530">
        <v>0</v>
      </c>
      <c r="Y153" s="533">
        <v>0</v>
      </c>
      <c r="Z153" s="533">
        <v>0</v>
      </c>
      <c r="AA153" s="533">
        <v>0</v>
      </c>
      <c r="AB153" s="533">
        <v>0</v>
      </c>
      <c r="AC153" s="533">
        <v>0.88440946470242399</v>
      </c>
      <c r="AD153" s="533">
        <v>0</v>
      </c>
      <c r="AE153" s="533">
        <v>0.90502683789999339</v>
      </c>
      <c r="AF153" s="533">
        <v>2.9757118079815936</v>
      </c>
      <c r="AG153" s="533">
        <v>0</v>
      </c>
      <c r="AH153" s="533">
        <v>3.1063517030635865</v>
      </c>
      <c r="AI153" s="533">
        <v>7.5224594085846141E-2</v>
      </c>
      <c r="AJ153" s="533">
        <v>0</v>
      </c>
      <c r="AK153" s="533">
        <v>0</v>
      </c>
      <c r="AL153" s="533">
        <v>0.1140306164945135</v>
      </c>
      <c r="AM153" s="533" t="s">
        <v>35</v>
      </c>
      <c r="AN153" s="533">
        <v>0</v>
      </c>
      <c r="AO153" s="176"/>
      <c r="AP153" s="176"/>
      <c r="AQ153" s="176"/>
      <c r="AR153" s="176"/>
      <c r="AS153" s="176"/>
      <c r="AT153" s="176"/>
      <c r="AU153" s="176"/>
      <c r="AV153" s="176"/>
      <c r="AW153" s="176"/>
      <c r="AX153" s="176"/>
      <c r="AY153" s="176"/>
      <c r="AZ153" s="373"/>
      <c r="BA153" s="900" t="s">
        <v>356</v>
      </c>
      <c r="BB153" s="396" t="s">
        <v>584</v>
      </c>
      <c r="BC153" s="477">
        <v>21.177900088977754</v>
      </c>
      <c r="BD153" s="461">
        <v>58.50211408478895</v>
      </c>
      <c r="BE153" s="461">
        <v>55.940581520912211</v>
      </c>
      <c r="BF153" s="461">
        <v>150.24146259218981</v>
      </c>
      <c r="BG153" s="479">
        <v>369.99372886489448</v>
      </c>
      <c r="BH153" s="477">
        <v>3.748772762889697</v>
      </c>
      <c r="BI153" s="461">
        <v>54.964615096301884</v>
      </c>
      <c r="BJ153" s="461">
        <v>89.661732126157659</v>
      </c>
      <c r="BK153" s="461">
        <v>68.92694792284459</v>
      </c>
      <c r="BL153" s="479">
        <v>138.33407244628478</v>
      </c>
      <c r="BM153" s="477">
        <v>21.177900088977754</v>
      </c>
      <c r="BN153" s="461">
        <v>42.799303457154764</v>
      </c>
      <c r="BO153" s="461">
        <v>52.473392453751188</v>
      </c>
      <c r="BP153" s="461">
        <v>88.702956424822304</v>
      </c>
      <c r="BQ153" s="479">
        <v>95.066094372578448</v>
      </c>
      <c r="BR153" s="477">
        <v>16.448418964962254</v>
      </c>
      <c r="BS153" s="461">
        <v>0</v>
      </c>
      <c r="BT153" s="461">
        <v>0</v>
      </c>
      <c r="BU153" s="461">
        <v>0</v>
      </c>
      <c r="BV153" s="461">
        <v>0</v>
      </c>
      <c r="BW153" s="461">
        <v>0.88110548722520876</v>
      </c>
      <c r="BX153" s="461">
        <v>0</v>
      </c>
      <c r="BY153" s="462">
        <v>0</v>
      </c>
      <c r="BZ153" s="462">
        <v>0</v>
      </c>
      <c r="CA153" s="462">
        <v>0</v>
      </c>
      <c r="CB153" s="462">
        <v>0</v>
      </c>
      <c r="CC153" s="462">
        <v>81.164402560253308</v>
      </c>
      <c r="CD153" s="462">
        <v>0</v>
      </c>
      <c r="CE153" s="462">
        <v>80.598369742671593</v>
      </c>
      <c r="CF153" s="462">
        <v>214.58442787558766</v>
      </c>
      <c r="CG153" s="462">
        <v>0</v>
      </c>
      <c r="CH153" s="462">
        <v>247.87205440416352</v>
      </c>
      <c r="CI153" s="462">
        <v>4.9133952474801577</v>
      </c>
      <c r="CJ153" s="462">
        <v>0</v>
      </c>
      <c r="CK153" s="462">
        <v>0</v>
      </c>
      <c r="CL153" s="462">
        <v>9.3936128694193499</v>
      </c>
      <c r="CM153" s="462" t="s">
        <v>35</v>
      </c>
      <c r="CN153" s="462">
        <v>0</v>
      </c>
      <c r="CO153" s="8"/>
      <c r="CP153" s="8"/>
      <c r="CQ153" s="8"/>
      <c r="CR153" s="8"/>
      <c r="CS153" s="8"/>
      <c r="CT153" s="8"/>
      <c r="CU153" s="8"/>
      <c r="CV153" s="8"/>
      <c r="CW153" s="8"/>
      <c r="CX153" s="8"/>
      <c r="CY153" s="8"/>
      <c r="CZ153" s="8"/>
    </row>
    <row r="154" s="336" customFormat="true" ht="15" customHeight="true" x14ac:dyDescent="0.2">
      <c r="A154" s="883"/>
      <c r="B154" s="407" t="s">
        <v>585</v>
      </c>
      <c r="C154" s="433">
        <v>4.5840922554185384E-2</v>
      </c>
      <c r="D154" s="431">
        <v>1.2313759572633715E-3</v>
      </c>
      <c r="E154" s="431">
        <v>6.9689686914182258E-2</v>
      </c>
      <c r="F154" s="431">
        <v>0.11388109523949469</v>
      </c>
      <c r="G154" s="435">
        <v>1.8948842967289357</v>
      </c>
      <c r="H154" s="432">
        <v>0.24024178159141851</v>
      </c>
      <c r="I154" s="431">
        <v>0</v>
      </c>
      <c r="J154" s="431">
        <v>0.43734215345824023</v>
      </c>
      <c r="K154" s="431">
        <v>1.818879526346626</v>
      </c>
      <c r="L154" s="434">
        <v>6.8045672213238264</v>
      </c>
      <c r="M154" s="433">
        <v>5.6603793576000767E-2</v>
      </c>
      <c r="N154" s="431">
        <v>1.5209107388976218E-3</v>
      </c>
      <c r="O154" s="431">
        <v>2.9590588721489758E-2</v>
      </c>
      <c r="P154" s="431">
        <v>4.7938416062750719E-2</v>
      </c>
      <c r="Q154" s="434">
        <v>0.30531827978321024</v>
      </c>
      <c r="R154" s="433">
        <v>0</v>
      </c>
      <c r="S154" s="431">
        <v>0.29162737712663034</v>
      </c>
      <c r="T154" s="431">
        <v>0.10701823328716591</v>
      </c>
      <c r="U154" s="431">
        <v>0</v>
      </c>
      <c r="V154" s="431">
        <v>0.13645273136607</v>
      </c>
      <c r="W154" s="431">
        <v>0</v>
      </c>
      <c r="X154" s="431">
        <v>0.13301693003199977</v>
      </c>
      <c r="Y154" s="434">
        <v>0</v>
      </c>
      <c r="Z154" s="434">
        <v>0</v>
      </c>
      <c r="AA154" s="434">
        <v>0.75936232134703818</v>
      </c>
      <c r="AB154" s="434">
        <v>0.58691082654435955</v>
      </c>
      <c r="AC154" s="434">
        <v>0</v>
      </c>
      <c r="AD154" s="434">
        <v>0</v>
      </c>
      <c r="AE154" s="434">
        <v>0.29866712913080917</v>
      </c>
      <c r="AF154" s="434">
        <v>0.1436384603132185</v>
      </c>
      <c r="AG154" s="434">
        <v>5.4780968230956933E-2</v>
      </c>
      <c r="AH154" s="434">
        <v>4.1158068001003949</v>
      </c>
      <c r="AI154" s="434">
        <v>8.7145947440794624E-2</v>
      </c>
      <c r="AJ154" s="434">
        <v>0</v>
      </c>
      <c r="AK154" s="434">
        <v>0</v>
      </c>
      <c r="AL154" s="434">
        <v>0</v>
      </c>
      <c r="AM154" s="434" t="s">
        <v>35</v>
      </c>
      <c r="AN154" s="434">
        <v>0</v>
      </c>
      <c r="AO154" s="11"/>
      <c r="AP154" s="11"/>
      <c r="AQ154" s="11"/>
      <c r="AR154" s="11"/>
      <c r="AS154" s="11"/>
      <c r="AT154" s="11"/>
      <c r="AU154" s="11"/>
      <c r="AV154" s="11"/>
      <c r="AW154" s="11"/>
      <c r="AX154" s="11"/>
      <c r="AY154" s="11"/>
      <c r="AZ154" s="373"/>
      <c r="BA154" s="900"/>
      <c r="BB154" s="647" t="s">
        <v>585</v>
      </c>
      <c r="BC154" s="478">
        <v>10.387144521711035</v>
      </c>
      <c r="BD154" s="463">
        <v>0.27896613889012245</v>
      </c>
      <c r="BE154" s="463">
        <v>15.789031075735505</v>
      </c>
      <c r="BF154" s="463">
        <v>25.803000360055297</v>
      </c>
      <c r="BG154" s="482">
        <v>429.43637656908732</v>
      </c>
      <c r="BH154" s="478">
        <v>10.358051725495908</v>
      </c>
      <c r="BI154" s="463">
        <v>0</v>
      </c>
      <c r="BJ154" s="463">
        <v>18.848140196504151</v>
      </c>
      <c r="BK154" s="463">
        <v>78.365526734204096</v>
      </c>
      <c r="BL154" s="482">
        <v>293.19984256696966</v>
      </c>
      <c r="BM154" s="478">
        <v>10.387144521711035</v>
      </c>
      <c r="BN154" s="463">
        <v>0.27896613889012245</v>
      </c>
      <c r="BO154" s="463">
        <v>5.4309793502395971</v>
      </c>
      <c r="BP154" s="463">
        <v>8.7966983549537474</v>
      </c>
      <c r="BQ154" s="482">
        <v>56.029169076510982</v>
      </c>
      <c r="BR154" s="478">
        <v>0</v>
      </c>
      <c r="BS154" s="463">
        <v>12.993580699260995</v>
      </c>
      <c r="BT154" s="463">
        <v>0.48543158449483415</v>
      </c>
      <c r="BU154" s="463">
        <v>0</v>
      </c>
      <c r="BV154" s="463">
        <v>0.27896613889012245</v>
      </c>
      <c r="BW154" s="463">
        <v>0</v>
      </c>
      <c r="BX154" s="463">
        <v>7.0850310705365276</v>
      </c>
      <c r="BY154" s="464">
        <v>0</v>
      </c>
      <c r="BZ154" s="464">
        <v>0</v>
      </c>
      <c r="CA154" s="464">
        <v>44.29826252145989</v>
      </c>
      <c r="CB154" s="464">
        <v>42.416686674549368</v>
      </c>
      <c r="CC154" s="464">
        <v>0</v>
      </c>
      <c r="CD154" s="464">
        <v>0</v>
      </c>
      <c r="CE154" s="464">
        <v>26.598198744606954</v>
      </c>
      <c r="CF154" s="464">
        <v>10.358051725495908</v>
      </c>
      <c r="CG154" s="464">
        <v>3.0664971456202315</v>
      </c>
      <c r="CH154" s="464">
        <v>328.42175793081088</v>
      </c>
      <c r="CI154" s="464">
        <v>5.6920544297535853</v>
      </c>
      <c r="CJ154" s="464">
        <v>0</v>
      </c>
      <c r="CK154" s="464">
        <v>0</v>
      </c>
      <c r="CL154" s="464">
        <v>0</v>
      </c>
      <c r="CM154" s="464" t="s">
        <v>35</v>
      </c>
      <c r="CN154" s="464">
        <v>0</v>
      </c>
      <c r="CO154" s="8"/>
      <c r="CP154" s="8"/>
      <c r="CQ154" s="8"/>
      <c r="CR154" s="8"/>
      <c r="CS154" s="8"/>
      <c r="CT154" s="8"/>
      <c r="CU154" s="8"/>
      <c r="CV154" s="8"/>
      <c r="CW154" s="8"/>
      <c r="CX154" s="8"/>
      <c r="CY154" s="8"/>
      <c r="CZ154" s="8"/>
    </row>
    <row r="155" s="336" customFormat="true" ht="15" customHeight="true" x14ac:dyDescent="0.2">
      <c r="A155" s="883"/>
      <c r="B155" s="407" t="s">
        <v>586</v>
      </c>
      <c r="C155" s="433">
        <v>0</v>
      </c>
      <c r="D155" s="431">
        <v>7.2646090856811688E-2</v>
      </c>
      <c r="E155" s="431">
        <v>7.9949423783500062E-2</v>
      </c>
      <c r="F155" s="431">
        <v>0.13752710905058188</v>
      </c>
      <c r="G155" s="435">
        <v>1.5787760531058661</v>
      </c>
      <c r="H155" s="432">
        <v>8.4117568503933426E-2</v>
      </c>
      <c r="I155" s="431">
        <v>0.24878319032797516</v>
      </c>
      <c r="J155" s="431">
        <v>1.1241479260120797</v>
      </c>
      <c r="K155" s="431">
        <v>2.7890818553392189</v>
      </c>
      <c r="L155" s="434">
        <v>3.5461794012298946</v>
      </c>
      <c r="M155" s="433">
        <v>0</v>
      </c>
      <c r="N155" s="431">
        <v>8.9727446009753117E-2</v>
      </c>
      <c r="O155" s="431">
        <v>1.0579935139334891E-2</v>
      </c>
      <c r="P155" s="431">
        <v>6.9020127261096062E-2</v>
      </c>
      <c r="Q155" s="434">
        <v>0.30904831425427071</v>
      </c>
      <c r="R155" s="433">
        <v>0.39559173532715297</v>
      </c>
      <c r="S155" s="431">
        <v>0.17548966225580243</v>
      </c>
      <c r="T155" s="431">
        <v>4.8267881108311945</v>
      </c>
      <c r="U155" s="431">
        <v>0.31030004762596675</v>
      </c>
      <c r="V155" s="431">
        <v>0</v>
      </c>
      <c r="W155" s="431">
        <v>0.52960038112320518</v>
      </c>
      <c r="X155" s="431">
        <v>0.7525268829622731</v>
      </c>
      <c r="Y155" s="434">
        <v>0</v>
      </c>
      <c r="Z155" s="434">
        <v>0</v>
      </c>
      <c r="AA155" s="434">
        <v>0</v>
      </c>
      <c r="AB155" s="434">
        <v>4.4710247153286843E-2</v>
      </c>
      <c r="AC155" s="434">
        <v>0</v>
      </c>
      <c r="AD155" s="434">
        <v>0</v>
      </c>
      <c r="AE155" s="434">
        <v>0</v>
      </c>
      <c r="AF155" s="434">
        <v>0</v>
      </c>
      <c r="AG155" s="434">
        <v>0</v>
      </c>
      <c r="AH155" s="434">
        <v>2.8832376590814905</v>
      </c>
      <c r="AI155" s="434">
        <v>6.7903161818319541E-2</v>
      </c>
      <c r="AJ155" s="434">
        <v>0.31906773751815365</v>
      </c>
      <c r="AK155" s="434">
        <v>0</v>
      </c>
      <c r="AL155" s="434">
        <v>0.42853612878718639</v>
      </c>
      <c r="AM155" s="434" t="s">
        <v>35</v>
      </c>
      <c r="AN155" s="434">
        <v>0.91002932103898515</v>
      </c>
      <c r="AO155" s="11"/>
      <c r="AP155" s="11"/>
      <c r="AQ155" s="11"/>
      <c r="AR155" s="11"/>
      <c r="AS155" s="11"/>
      <c r="AT155" s="11"/>
      <c r="AU155" s="11"/>
      <c r="AV155" s="11"/>
      <c r="AW155" s="11"/>
      <c r="AX155" s="11"/>
      <c r="AY155" s="11"/>
      <c r="AZ155" s="373"/>
      <c r="BA155" s="900"/>
      <c r="BB155" s="647" t="s">
        <v>586</v>
      </c>
      <c r="BC155" s="478">
        <v>0</v>
      </c>
      <c r="BD155" s="463">
        <v>16.457848922781309</v>
      </c>
      <c r="BE155" s="463">
        <v>18.113497025166566</v>
      </c>
      <c r="BF155" s="463">
        <v>31.16067716846867</v>
      </c>
      <c r="BG155" s="482">
        <v>357.79697411087579</v>
      </c>
      <c r="BH155" s="478">
        <v>3.6267385290561411</v>
      </c>
      <c r="BI155" s="463">
        <v>10.709900133290525</v>
      </c>
      <c r="BJ155" s="463">
        <v>48.447417070461299</v>
      </c>
      <c r="BK155" s="463">
        <v>120.16621526192075</v>
      </c>
      <c r="BL155" s="482">
        <v>152.80020144360554</v>
      </c>
      <c r="BM155" s="478">
        <v>0</v>
      </c>
      <c r="BN155" s="463">
        <v>16.457848922781309</v>
      </c>
      <c r="BO155" s="463">
        <v>1.9418136560045181</v>
      </c>
      <c r="BP155" s="463">
        <v>12.665191923355</v>
      </c>
      <c r="BQ155" s="482">
        <v>56.713670286817333</v>
      </c>
      <c r="BR155" s="478">
        <v>6.7981493348470279</v>
      </c>
      <c r="BS155" s="463">
        <v>7.8190158649498134</v>
      </c>
      <c r="BT155" s="463">
        <v>21.894170074498934</v>
      </c>
      <c r="BU155" s="463">
        <v>14.802488725722856</v>
      </c>
      <c r="BV155" s="463">
        <v>0</v>
      </c>
      <c r="BW155" s="463">
        <v>1.873892725072434</v>
      </c>
      <c r="BX155" s="463">
        <v>40.082689819401736</v>
      </c>
      <c r="BY155" s="464">
        <v>0</v>
      </c>
      <c r="BZ155" s="464">
        <v>0</v>
      </c>
      <c r="CA155" s="464">
        <v>0</v>
      </c>
      <c r="CB155" s="464">
        <v>3.2312584107686311</v>
      </c>
      <c r="CC155" s="464">
        <v>0</v>
      </c>
      <c r="CD155" s="464">
        <v>0</v>
      </c>
      <c r="CE155" s="464">
        <v>0</v>
      </c>
      <c r="CF155" s="464">
        <v>0</v>
      </c>
      <c r="CG155" s="464">
        <v>0</v>
      </c>
      <c r="CH155" s="464">
        <v>230.06861753198945</v>
      </c>
      <c r="CI155" s="464">
        <v>4.435186080050677</v>
      </c>
      <c r="CJ155" s="464">
        <v>11.537834005279382</v>
      </c>
      <c r="CK155" s="464">
        <v>0</v>
      </c>
      <c r="CL155" s="464">
        <v>35.301944496460266</v>
      </c>
      <c r="CM155" s="464" t="s">
        <v>35</v>
      </c>
      <c r="CN155" s="464">
        <v>45.6837501582512</v>
      </c>
      <c r="CO155" s="8"/>
      <c r="CP155" s="8"/>
      <c r="CQ155" s="8"/>
      <c r="CR155" s="8"/>
      <c r="CS155" s="8"/>
      <c r="CT155" s="8"/>
      <c r="CU155" s="8"/>
      <c r="CV155" s="8"/>
      <c r="CW155" s="8"/>
      <c r="CX155" s="8"/>
      <c r="CY155" s="8"/>
      <c r="CZ155" s="8"/>
    </row>
    <row r="156" s="336" customFormat="true" ht="15" customHeight="true" x14ac:dyDescent="0.2">
      <c r="A156" s="883"/>
      <c r="B156" s="407" t="s">
        <v>587</v>
      </c>
      <c r="C156" s="433">
        <v>3.0141480490716406</v>
      </c>
      <c r="D156" s="431">
        <v>2.5579560896531768</v>
      </c>
      <c r="E156" s="431">
        <v>2.1255343765518662</v>
      </c>
      <c r="F156" s="431">
        <v>2.7937138315233359</v>
      </c>
      <c r="G156" s="435">
        <v>2.1054893592446597</v>
      </c>
      <c r="H156" s="432">
        <v>3.4577951271378442</v>
      </c>
      <c r="I156" s="431">
        <v>1.4064439402687732</v>
      </c>
      <c r="J156" s="431">
        <v>1.6942051032889305</v>
      </c>
      <c r="K156" s="431">
        <v>2.5990815231576097</v>
      </c>
      <c r="L156" s="434">
        <v>1.1215585098671992</v>
      </c>
      <c r="M156" s="433">
        <v>3.3010878322457629</v>
      </c>
      <c r="N156" s="431">
        <v>1.9937910797798746</v>
      </c>
      <c r="O156" s="431">
        <v>2.2671558483684264</v>
      </c>
      <c r="P156" s="431">
        <v>2.9403231041728826</v>
      </c>
      <c r="Q156" s="434">
        <v>2.6381327586503645</v>
      </c>
      <c r="R156" s="433">
        <v>0.12228634916878481</v>
      </c>
      <c r="S156" s="431">
        <v>5.5543180151838163</v>
      </c>
      <c r="T156" s="431">
        <v>0.17761546614238535</v>
      </c>
      <c r="U156" s="431">
        <v>2.5314425651567256</v>
      </c>
      <c r="V156" s="431">
        <v>1.4745155031121724</v>
      </c>
      <c r="W156" s="431">
        <v>0.74255146159362284</v>
      </c>
      <c r="X156" s="431">
        <v>2.9511364678283534</v>
      </c>
      <c r="Y156" s="434">
        <v>0.39787002558481804</v>
      </c>
      <c r="Z156" s="434">
        <v>3.6285312577469822</v>
      </c>
      <c r="AA156" s="434">
        <v>6.1906573760268779</v>
      </c>
      <c r="AB156" s="434">
        <v>3.3741915829897802</v>
      </c>
      <c r="AC156" s="434">
        <v>2.598250753435511</v>
      </c>
      <c r="AD156" s="434">
        <v>0</v>
      </c>
      <c r="AE156" s="434">
        <v>5.4038101633537945</v>
      </c>
      <c r="AF156" s="434">
        <v>3.2832632017201457</v>
      </c>
      <c r="AG156" s="434">
        <v>0.69360365295006277</v>
      </c>
      <c r="AH156" s="434">
        <v>2.448848508965507</v>
      </c>
      <c r="AI156" s="434">
        <v>7.7608930493286835E-2</v>
      </c>
      <c r="AJ156" s="434">
        <v>0.79249982386819151</v>
      </c>
      <c r="AK156" s="434">
        <v>2.0877889964428604</v>
      </c>
      <c r="AL156" s="434">
        <v>1.15420756107776</v>
      </c>
      <c r="AM156" s="434" t="s">
        <v>35</v>
      </c>
      <c r="AN156" s="434">
        <v>2.447507626899915</v>
      </c>
      <c r="AO156" s="11"/>
      <c r="AP156" s="11"/>
      <c r="AQ156" s="11"/>
      <c r="AR156" s="11"/>
      <c r="AS156" s="11"/>
      <c r="AT156" s="11"/>
      <c r="AU156" s="11"/>
      <c r="AV156" s="11"/>
      <c r="AW156" s="11"/>
      <c r="AX156" s="11"/>
      <c r="AY156" s="11"/>
      <c r="AZ156" s="373"/>
      <c r="BA156" s="900"/>
      <c r="BB156" s="647" t="s">
        <v>587</v>
      </c>
      <c r="BC156" s="478">
        <v>682.97908617639644</v>
      </c>
      <c r="BD156" s="463">
        <v>579.50062251247823</v>
      </c>
      <c r="BE156" s="463">
        <v>481.56520440748068</v>
      </c>
      <c r="BF156" s="463">
        <v>632.99530838800854</v>
      </c>
      <c r="BG156" s="482">
        <v>477.16566277932412</v>
      </c>
      <c r="BH156" s="478">
        <v>149.08323001023254</v>
      </c>
      <c r="BI156" s="463">
        <v>60.546189328517485</v>
      </c>
      <c r="BJ156" s="463">
        <v>73.015178289855058</v>
      </c>
      <c r="BK156" s="463">
        <v>111.98014471936406</v>
      </c>
      <c r="BL156" s="482">
        <v>48.326479528661643</v>
      </c>
      <c r="BM156" s="478">
        <v>605.76993565562964</v>
      </c>
      <c r="BN156" s="463">
        <v>365.70206591012811</v>
      </c>
      <c r="BO156" s="463">
        <v>416.10786159593374</v>
      </c>
      <c r="BP156" s="463">
        <v>539.54922873657301</v>
      </c>
      <c r="BQ156" s="482">
        <v>484.12557048879313</v>
      </c>
      <c r="BR156" s="478">
        <v>2.1014616561065065</v>
      </c>
      <c r="BS156" s="463">
        <v>247.47498012956527</v>
      </c>
      <c r="BT156" s="463">
        <v>0.80565857342205427</v>
      </c>
      <c r="BU156" s="463">
        <v>120.75940792543936</v>
      </c>
      <c r="BV156" s="463">
        <v>3.0145229964895508</v>
      </c>
      <c r="BW156" s="463">
        <v>2.6273806278634191</v>
      </c>
      <c r="BX156" s="463">
        <v>157.18971684978197</v>
      </c>
      <c r="BY156" s="464">
        <v>25.756245519757321</v>
      </c>
      <c r="BZ156" s="464">
        <v>171.83350006061175</v>
      </c>
      <c r="CA156" s="464">
        <v>361.13902140572714</v>
      </c>
      <c r="CB156" s="464">
        <v>243.85651223757395</v>
      </c>
      <c r="CC156" s="464">
        <v>238.4477761952464</v>
      </c>
      <c r="CD156" s="464">
        <v>0</v>
      </c>
      <c r="CE156" s="464">
        <v>481.24350718240606</v>
      </c>
      <c r="CF156" s="464">
        <v>236.76256343653478</v>
      </c>
      <c r="CG156" s="464">
        <v>38.826141462048767</v>
      </c>
      <c r="CH156" s="464">
        <v>195.40643457828949</v>
      </c>
      <c r="CI156" s="464">
        <v>5.0691313775992999</v>
      </c>
      <c r="CJ156" s="464">
        <v>28.657649589169452</v>
      </c>
      <c r="CK156" s="464">
        <v>75.287343510862485</v>
      </c>
      <c r="CL156" s="464">
        <v>95.081297751668558</v>
      </c>
      <c r="CM156" s="464" t="s">
        <v>35</v>
      </c>
      <c r="CN156" s="464">
        <v>122.86563119752498</v>
      </c>
      <c r="CO156" s="8"/>
      <c r="CP156" s="8"/>
      <c r="CQ156" s="8"/>
      <c r="CR156" s="8"/>
      <c r="CS156" s="8"/>
      <c r="CT156" s="8"/>
      <c r="CU156" s="8"/>
      <c r="CV156" s="8"/>
      <c r="CW156" s="8"/>
      <c r="CX156" s="8"/>
      <c r="CY156" s="8"/>
      <c r="CZ156" s="8"/>
    </row>
    <row r="157" s="336" customFormat="true" ht="15" customHeight="true" x14ac:dyDescent="0.2">
      <c r="A157" s="883"/>
      <c r="B157" s="407" t="s">
        <v>588</v>
      </c>
      <c r="C157" s="433">
        <v>0.14659367603565968</v>
      </c>
      <c r="D157" s="431">
        <v>0.28694346385950054</v>
      </c>
      <c r="E157" s="431">
        <v>0.39992159627937329</v>
      </c>
      <c r="F157" s="431">
        <v>0.19919914822746171</v>
      </c>
      <c r="G157" s="435">
        <v>0.18097452239170039</v>
      </c>
      <c r="H157" s="432">
        <v>0.42460124781024122</v>
      </c>
      <c r="I157" s="431">
        <v>9.0815025719087103E-2</v>
      </c>
      <c r="J157" s="431">
        <v>0.165593639162643</v>
      </c>
      <c r="K157" s="431">
        <v>0.21296661506873121</v>
      </c>
      <c r="L157" s="434">
        <v>0</v>
      </c>
      <c r="M157" s="433">
        <v>0.11862386215054002</v>
      </c>
      <c r="N157" s="431">
        <v>0.25413812366352873</v>
      </c>
      <c r="O157" s="431">
        <v>0.23197200177434893</v>
      </c>
      <c r="P157" s="431">
        <v>0.37261491487202775</v>
      </c>
      <c r="Q157" s="434">
        <v>0.31124978928478647</v>
      </c>
      <c r="R157" s="433">
        <v>0</v>
      </c>
      <c r="S157" s="431">
        <v>8.7744831127901213E-2</v>
      </c>
      <c r="T157" s="431">
        <v>0</v>
      </c>
      <c r="U157" s="431">
        <v>1.550091733141334</v>
      </c>
      <c r="V157" s="431">
        <v>0</v>
      </c>
      <c r="W157" s="431">
        <v>0.15582747627610233</v>
      </c>
      <c r="X157" s="431">
        <v>0.32675343282948288</v>
      </c>
      <c r="Y157" s="434">
        <v>7.7267845884881864E-2</v>
      </c>
      <c r="Z157" s="434">
        <v>0.73123901820711878</v>
      </c>
      <c r="AA157" s="434">
        <v>0</v>
      </c>
      <c r="AB157" s="434">
        <v>0</v>
      </c>
      <c r="AC157" s="434">
        <v>0.31045410706393933</v>
      </c>
      <c r="AD157" s="434">
        <v>0</v>
      </c>
      <c r="AE157" s="434">
        <v>0</v>
      </c>
      <c r="AF157" s="434">
        <v>0.47260076342230722</v>
      </c>
      <c r="AG157" s="434">
        <v>0</v>
      </c>
      <c r="AH157" s="434">
        <v>8.9436310266805624E-2</v>
      </c>
      <c r="AI157" s="434">
        <v>0.376617655145566</v>
      </c>
      <c r="AJ157" s="434">
        <v>0</v>
      </c>
      <c r="AK157" s="434">
        <v>0.3445772112221025</v>
      </c>
      <c r="AL157" s="434">
        <v>0.39822311713165731</v>
      </c>
      <c r="AM157" s="434" t="s">
        <v>35</v>
      </c>
      <c r="AN157" s="434">
        <v>0</v>
      </c>
      <c r="AO157" s="11"/>
      <c r="AP157" s="11"/>
      <c r="AQ157" s="11"/>
      <c r="AR157" s="11"/>
      <c r="AS157" s="11"/>
      <c r="AT157" s="11"/>
      <c r="AU157" s="11"/>
      <c r="AV157" s="11"/>
      <c r="AW157" s="11"/>
      <c r="AX157" s="11"/>
      <c r="AY157" s="11"/>
      <c r="AZ157" s="373"/>
      <c r="BA157" s="900"/>
      <c r="BB157" s="647" t="s">
        <v>588</v>
      </c>
      <c r="BC157" s="478">
        <v>33.216820563578715</v>
      </c>
      <c r="BD157" s="463">
        <v>65.006556056641756</v>
      </c>
      <c r="BE157" s="463">
        <v>90.607015056452525</v>
      </c>
      <c r="BF157" s="463">
        <v>45.134231301749381</v>
      </c>
      <c r="BG157" s="482">
        <v>41.014136473331305</v>
      </c>
      <c r="BH157" s="478">
        <v>18.306731070652717</v>
      </c>
      <c r="BI157" s="463">
        <v>3.9095079324749067</v>
      </c>
      <c r="BJ157" s="463">
        <v>7.1365911150040509</v>
      </c>
      <c r="BK157" s="463">
        <v>9.1755615063650566</v>
      </c>
      <c r="BL157" s="482">
        <v>0</v>
      </c>
      <c r="BM157" s="478">
        <v>21.768208843225075</v>
      </c>
      <c r="BN157" s="463">
        <v>46.614130132700268</v>
      </c>
      <c r="BO157" s="463">
        <v>42.575535192217863</v>
      </c>
      <c r="BP157" s="463">
        <v>68.374829164055555</v>
      </c>
      <c r="BQ157" s="482">
        <v>57.117664495058214</v>
      </c>
      <c r="BR157" s="478">
        <v>0</v>
      </c>
      <c r="BS157" s="463">
        <v>3.9095079324749067</v>
      </c>
      <c r="BT157" s="463">
        <v>0</v>
      </c>
      <c r="BU157" s="463">
        <v>73.945252600537088</v>
      </c>
      <c r="BV157" s="463">
        <v>0</v>
      </c>
      <c r="BW157" s="463">
        <v>0.55136662390779934</v>
      </c>
      <c r="BX157" s="463">
        <v>17.404237366209134</v>
      </c>
      <c r="BY157" s="464">
        <v>5.0019591359478568</v>
      </c>
      <c r="BZ157" s="464">
        <v>34.628710889880473</v>
      </c>
      <c r="CA157" s="464">
        <v>0</v>
      </c>
      <c r="CB157" s="464">
        <v>0</v>
      </c>
      <c r="CC157" s="464">
        <v>28.491126709843417</v>
      </c>
      <c r="CD157" s="464">
        <v>0</v>
      </c>
      <c r="CE157" s="464">
        <v>0</v>
      </c>
      <c r="CF157" s="464">
        <v>34.080170048903156</v>
      </c>
      <c r="CG157" s="464">
        <v>0</v>
      </c>
      <c r="CH157" s="464">
        <v>7.1365911150040509</v>
      </c>
      <c r="CI157" s="464">
        <v>24.599287233076872</v>
      </c>
      <c r="CJ157" s="464">
        <v>0</v>
      </c>
      <c r="CK157" s="464">
        <v>12.425730239738551</v>
      </c>
      <c r="CL157" s="464">
        <v>32.804819556230399</v>
      </c>
      <c r="CM157" s="464" t="s">
        <v>35</v>
      </c>
      <c r="CN157" s="464">
        <v>0</v>
      </c>
      <c r="CO157" s="8"/>
      <c r="CP157" s="8"/>
      <c r="CQ157" s="8"/>
      <c r="CR157" s="8"/>
      <c r="CS157" s="8"/>
      <c r="CT157" s="8"/>
      <c r="CU157" s="8"/>
      <c r="CV157" s="8"/>
      <c r="CW157" s="8"/>
      <c r="CX157" s="8"/>
      <c r="CY157" s="8"/>
      <c r="CZ157" s="8"/>
    </row>
    <row r="158" s="336" customFormat="true" ht="15" customHeight="true" x14ac:dyDescent="0.2">
      <c r="A158" s="883"/>
      <c r="B158" s="407" t="s">
        <v>589</v>
      </c>
      <c r="C158" s="433">
        <v>0.45900605903254943</v>
      </c>
      <c r="D158" s="431">
        <v>0.421342809368356</v>
      </c>
      <c r="E158" s="431">
        <v>0.41857815802680631</v>
      </c>
      <c r="F158" s="431">
        <v>0.22360180694895615</v>
      </c>
      <c r="G158" s="435">
        <v>1.3276785358511183</v>
      </c>
      <c r="H158" s="432">
        <v>0.48276720810467177</v>
      </c>
      <c r="I158" s="431">
        <v>1.0211518315240946</v>
      </c>
      <c r="J158" s="431">
        <v>0.90205586145389438</v>
      </c>
      <c r="K158" s="431">
        <v>1.2164531805827934</v>
      </c>
      <c r="L158" s="434">
        <v>3.4861270998924749</v>
      </c>
      <c r="M158" s="433">
        <v>0.41209750928782962</v>
      </c>
      <c r="N158" s="431">
        <v>0.51472760443173149</v>
      </c>
      <c r="O158" s="431">
        <v>0.3057833337986679</v>
      </c>
      <c r="P158" s="431">
        <v>0.31589004669345389</v>
      </c>
      <c r="Q158" s="434">
        <v>0.30218262897428355</v>
      </c>
      <c r="R158" s="433">
        <v>0.30395455857215548</v>
      </c>
      <c r="S158" s="431">
        <v>0.11849126509180531</v>
      </c>
      <c r="T158" s="431">
        <v>2.4532692241732943</v>
      </c>
      <c r="U158" s="431">
        <v>0.36021711308721371</v>
      </c>
      <c r="V158" s="431">
        <v>0.582706227568073</v>
      </c>
      <c r="W158" s="431">
        <v>0.92901040411080216</v>
      </c>
      <c r="X158" s="431">
        <v>0</v>
      </c>
      <c r="Y158" s="434">
        <v>1.9763098214751362</v>
      </c>
      <c r="Z158" s="434">
        <v>7.7751150479244788E-2</v>
      </c>
      <c r="AA158" s="434">
        <v>0.38770436035395062</v>
      </c>
      <c r="AB158" s="434">
        <v>0.31875679352929898</v>
      </c>
      <c r="AC158" s="434">
        <v>0.11813652291600851</v>
      </c>
      <c r="AD158" s="434">
        <v>0</v>
      </c>
      <c r="AE158" s="434">
        <v>0.97516408461937742</v>
      </c>
      <c r="AF158" s="434">
        <v>0.25540048498846585</v>
      </c>
      <c r="AG158" s="434">
        <v>4.0537255284290981E-2</v>
      </c>
      <c r="AH158" s="434">
        <v>1.8026703469551812</v>
      </c>
      <c r="AI158" s="434">
        <v>0.65729237857777423</v>
      </c>
      <c r="AJ158" s="434">
        <v>0.40495982695311117</v>
      </c>
      <c r="AK158" s="434">
        <v>0</v>
      </c>
      <c r="AL158" s="434">
        <v>9.565858977729573E-2</v>
      </c>
      <c r="AM158" s="434" t="s">
        <v>35</v>
      </c>
      <c r="AN158" s="434">
        <v>1.9444119944182163</v>
      </c>
      <c r="AO158" s="11"/>
      <c r="AP158" s="11"/>
      <c r="AQ158" s="11"/>
      <c r="AR158" s="11"/>
      <c r="AS158" s="11"/>
      <c r="AT158" s="11"/>
      <c r="AU158" s="11"/>
      <c r="AV158" s="11"/>
      <c r="AW158" s="11"/>
      <c r="AX158" s="11"/>
      <c r="AY158" s="11"/>
      <c r="AZ158" s="373"/>
      <c r="BA158" s="900"/>
      <c r="BB158" s="647" t="s">
        <v>589</v>
      </c>
      <c r="BC158" s="478">
        <v>104.00668236719004</v>
      </c>
      <c r="BD158" s="463">
        <v>95.454500297237161</v>
      </c>
      <c r="BE158" s="463">
        <v>94.833881989566152</v>
      </c>
      <c r="BF158" s="463">
        <v>50.663347529977017</v>
      </c>
      <c r="BG158" s="482">
        <v>300.89090962898837</v>
      </c>
      <c r="BH158" s="478">
        <v>20.814563061415701</v>
      </c>
      <c r="BI158" s="463">
        <v>43.95969889337006</v>
      </c>
      <c r="BJ158" s="463">
        <v>38.875912617430266</v>
      </c>
      <c r="BK158" s="463">
        <v>52.410284938081006</v>
      </c>
      <c r="BL158" s="482">
        <v>150.21262684477747</v>
      </c>
      <c r="BM158" s="478">
        <v>75.622429444812369</v>
      </c>
      <c r="BN158" s="463">
        <v>94.411571117289668</v>
      </c>
      <c r="BO158" s="463">
        <v>56.122674244122905</v>
      </c>
      <c r="BP158" s="463">
        <v>57.965817027771038</v>
      </c>
      <c r="BQ158" s="482">
        <v>55.453743623888244</v>
      </c>
      <c r="BR158" s="478">
        <v>5.2233863745211311</v>
      </c>
      <c r="BS158" s="463">
        <v>5.2794282563511308</v>
      </c>
      <c r="BT158" s="463">
        <v>11.127957639585439</v>
      </c>
      <c r="BU158" s="463">
        <v>17.183722000949224</v>
      </c>
      <c r="BV158" s="463">
        <v>1.1912938992463067</v>
      </c>
      <c r="BW158" s="463">
        <v>3.2871310139311301</v>
      </c>
      <c r="BX158" s="463">
        <v>0</v>
      </c>
      <c r="BY158" s="464">
        <v>127.93705911924748</v>
      </c>
      <c r="BZ158" s="464">
        <v>3.6820000632662468</v>
      </c>
      <c r="CA158" s="464">
        <v>22.617173716504389</v>
      </c>
      <c r="CB158" s="464">
        <v>23.036901731943761</v>
      </c>
      <c r="CC158" s="464">
        <v>10.841675361592527</v>
      </c>
      <c r="CD158" s="464">
        <v>0</v>
      </c>
      <c r="CE158" s="464">
        <v>86.844535609905861</v>
      </c>
      <c r="CF158" s="464">
        <v>18.417431017142555</v>
      </c>
      <c r="CG158" s="464">
        <v>2.2691708751199173</v>
      </c>
      <c r="CH158" s="464">
        <v>143.84449831375082</v>
      </c>
      <c r="CI158" s="464">
        <v>42.931933210878128</v>
      </c>
      <c r="CJ158" s="464">
        <v>14.64378472902113</v>
      </c>
      <c r="CK158" s="464">
        <v>0</v>
      </c>
      <c r="CL158" s="464">
        <v>7.8801622548953416</v>
      </c>
      <c r="CM158" s="464" t="s">
        <v>35</v>
      </c>
      <c r="CN158" s="464">
        <v>97.610076625106217</v>
      </c>
      <c r="CO158" s="8"/>
      <c r="CP158" s="8"/>
      <c r="CQ158" s="8"/>
      <c r="CR158" s="8"/>
      <c r="CS158" s="8"/>
      <c r="CT158" s="8"/>
      <c r="CU158" s="8"/>
      <c r="CV158" s="8"/>
      <c r="CW158" s="8"/>
      <c r="CX158" s="8"/>
      <c r="CY158" s="8"/>
      <c r="CZ158" s="8"/>
    </row>
    <row r="159" s="336" customFormat="true" ht="15" customHeight="true" x14ac:dyDescent="0.2">
      <c r="A159" s="883"/>
      <c r="B159" s="407" t="s">
        <v>590</v>
      </c>
      <c r="C159" s="433">
        <v>1.9107260626220308</v>
      </c>
      <c r="D159" s="431">
        <v>3.409187646789146</v>
      </c>
      <c r="E159" s="431">
        <v>3.8656285241107722</v>
      </c>
      <c r="F159" s="431">
        <v>7.5405973678988714</v>
      </c>
      <c r="G159" s="435">
        <v>41.647590249339849</v>
      </c>
      <c r="H159" s="432">
        <v>14.701138981051374</v>
      </c>
      <c r="I159" s="431">
        <v>34.915707570786836</v>
      </c>
      <c r="J159" s="431">
        <v>45.93406302137781</v>
      </c>
      <c r="K159" s="431">
        <v>62.399176195143284</v>
      </c>
      <c r="L159" s="434">
        <v>67.379212380216529</v>
      </c>
      <c r="M159" s="433">
        <v>1.6197958179509993</v>
      </c>
      <c r="N159" s="431">
        <v>2.8179981790320006</v>
      </c>
      <c r="O159" s="431">
        <v>3.0018295912923185</v>
      </c>
      <c r="P159" s="431">
        <v>3.7155311035421406</v>
      </c>
      <c r="Q159" s="434">
        <v>8.0271343835929656</v>
      </c>
      <c r="R159" s="433">
        <v>12.626961482296171</v>
      </c>
      <c r="S159" s="431">
        <v>5.6357497662295062</v>
      </c>
      <c r="T159" s="431">
        <v>11.91517088553748</v>
      </c>
      <c r="U159" s="431">
        <v>3.3749214783889094</v>
      </c>
      <c r="V159" s="431">
        <v>7.0932715016986014</v>
      </c>
      <c r="W159" s="431">
        <v>6.7282856022925985</v>
      </c>
      <c r="X159" s="431">
        <v>5.001437367138859</v>
      </c>
      <c r="Y159" s="434">
        <v>7.9311563606466811</v>
      </c>
      <c r="Z159" s="434">
        <v>4.8218019521807243</v>
      </c>
      <c r="AA159" s="434">
        <v>1.7815391266703369</v>
      </c>
      <c r="AB159" s="434">
        <v>12.351780088310777</v>
      </c>
      <c r="AC159" s="434">
        <v>10.969660873896638</v>
      </c>
      <c r="AD159" s="434">
        <v>4.8672776727978535</v>
      </c>
      <c r="AE159" s="434">
        <v>7.603925957815723</v>
      </c>
      <c r="AF159" s="434">
        <v>9.2482408843887765</v>
      </c>
      <c r="AG159" s="434">
        <v>14.74117893995737</v>
      </c>
      <c r="AH159" s="434">
        <v>56.688227474134337</v>
      </c>
      <c r="AI159" s="434">
        <v>12.552058701320981</v>
      </c>
      <c r="AJ159" s="434">
        <v>16.493106817125604</v>
      </c>
      <c r="AK159" s="434">
        <v>7.4214196203432543</v>
      </c>
      <c r="AL159" s="434">
        <v>4.5121832892122749</v>
      </c>
      <c r="AM159" s="434" t="s">
        <v>35</v>
      </c>
      <c r="AN159" s="434">
        <v>9.2027386165359157</v>
      </c>
      <c r="AO159" s="11"/>
      <c r="AP159" s="11"/>
      <c r="AQ159" s="11"/>
      <c r="AR159" s="11"/>
      <c r="AS159" s="11"/>
      <c r="AT159" s="11"/>
      <c r="AU159" s="11"/>
      <c r="AV159" s="11"/>
      <c r="AW159" s="11"/>
      <c r="AX159" s="11"/>
      <c r="AY159" s="11"/>
      <c r="AZ159" s="373"/>
      <c r="BA159" s="900"/>
      <c r="BB159" s="647" t="s">
        <v>590</v>
      </c>
      <c r="BC159" s="478">
        <v>432.95349761766187</v>
      </c>
      <c r="BD159" s="463">
        <v>772.34569098644249</v>
      </c>
      <c r="BE159" s="463">
        <v>875.80432051006505</v>
      </c>
      <c r="BF159" s="463">
        <v>1708.5367522128333</v>
      </c>
      <c r="BG159" s="482">
        <v>9438.5658693698151</v>
      </c>
      <c r="BH159" s="478">
        <v>633.84127848506444</v>
      </c>
      <c r="BI159" s="463">
        <v>1503.0908666832611</v>
      </c>
      <c r="BJ159" s="463">
        <v>1979.6208821308016</v>
      </c>
      <c r="BK159" s="463">
        <v>2688.4377109542161</v>
      </c>
      <c r="BL159" s="482">
        <v>2903.2815489362542</v>
      </c>
      <c r="BM159" s="478">
        <v>297.24250255646746</v>
      </c>
      <c r="BN159" s="463">
        <v>516.87850660700099</v>
      </c>
      <c r="BO159" s="463">
        <v>550.9479610794973</v>
      </c>
      <c r="BP159" s="463">
        <v>681.79988057021319</v>
      </c>
      <c r="BQ159" s="482">
        <v>1473.0649926940189</v>
      </c>
      <c r="BR159" s="478">
        <v>216.9913123463547</v>
      </c>
      <c r="BS159" s="463">
        <v>251.10320611822081</v>
      </c>
      <c r="BT159" s="463">
        <v>54.046867574170811</v>
      </c>
      <c r="BU159" s="463">
        <v>160.99655000462587</v>
      </c>
      <c r="BV159" s="463">
        <v>14.501597315920336</v>
      </c>
      <c r="BW159" s="463">
        <v>23.806790727011546</v>
      </c>
      <c r="BX159" s="463">
        <v>266.3972107535227</v>
      </c>
      <c r="BY159" s="464">
        <v>513.42598674061992</v>
      </c>
      <c r="BZ159" s="464">
        <v>228.34228154252241</v>
      </c>
      <c r="CA159" s="464">
        <v>103.92810613186579</v>
      </c>
      <c r="CB159" s="464">
        <v>892.67664214610852</v>
      </c>
      <c r="CC159" s="464">
        <v>1006.7123958448141</v>
      </c>
      <c r="CD159" s="464">
        <v>284.99690070007972</v>
      </c>
      <c r="CE159" s="464">
        <v>677.17774786216023</v>
      </c>
      <c r="CF159" s="464">
        <v>666.90882958127509</v>
      </c>
      <c r="CG159" s="464">
        <v>825.17313224324357</v>
      </c>
      <c r="CH159" s="464">
        <v>4523.4502553868069</v>
      </c>
      <c r="CI159" s="464">
        <v>819.85454781957503</v>
      </c>
      <c r="CJ159" s="464">
        <v>596.40855627564031</v>
      </c>
      <c r="CK159" s="464">
        <v>267.62233599612188</v>
      </c>
      <c r="CL159" s="464">
        <v>371.7045852923431</v>
      </c>
      <c r="CM159" s="464" t="s">
        <v>35</v>
      </c>
      <c r="CN159" s="464">
        <v>461.98029229379824</v>
      </c>
      <c r="CO159" s="8"/>
      <c r="CP159" s="8"/>
      <c r="CQ159" s="8"/>
      <c r="CR159" s="8"/>
      <c r="CS159" s="8"/>
      <c r="CT159" s="8"/>
      <c r="CU159" s="8"/>
      <c r="CV159" s="8"/>
      <c r="CW159" s="8"/>
      <c r="CX159" s="8"/>
      <c r="CY159" s="8"/>
      <c r="CZ159" s="8"/>
    </row>
    <row r="160" s="336" customFormat="true" ht="15" customHeight="true" x14ac:dyDescent="0.2">
      <c r="A160" s="883"/>
      <c r="B160" s="407" t="s">
        <v>591</v>
      </c>
      <c r="C160" s="433">
        <v>4.3327525166374574</v>
      </c>
      <c r="D160" s="431">
        <v>6.8120698525033845</v>
      </c>
      <c r="E160" s="431">
        <v>8.5022842393474107</v>
      </c>
      <c r="F160" s="431">
        <v>11.129852090756813</v>
      </c>
      <c r="G160" s="435">
        <v>15.027373868141369</v>
      </c>
      <c r="H160" s="432">
        <v>16.370911890253854</v>
      </c>
      <c r="I160" s="431">
        <v>21.622243936226457</v>
      </c>
      <c r="J160" s="431">
        <v>22.754928257912173</v>
      </c>
      <c r="K160" s="431">
        <v>12.900027799566086</v>
      </c>
      <c r="L160" s="434">
        <v>8.9365521641457022</v>
      </c>
      <c r="M160" s="433">
        <v>3.5594285096536322</v>
      </c>
      <c r="N160" s="431">
        <v>6.3405992029718794</v>
      </c>
      <c r="O160" s="431">
        <v>6.9119770388219672</v>
      </c>
      <c r="P160" s="431">
        <v>9.5979261142169712</v>
      </c>
      <c r="Q160" s="434">
        <v>10.75998721685222</v>
      </c>
      <c r="R160" s="433">
        <v>4.2289531363623434</v>
      </c>
      <c r="S160" s="431">
        <v>3.0111342109259089</v>
      </c>
      <c r="T160" s="431">
        <v>5.527128726853122</v>
      </c>
      <c r="U160" s="431">
        <v>11.151353974532277</v>
      </c>
      <c r="V160" s="431">
        <v>3.4596943376780946</v>
      </c>
      <c r="W160" s="431">
        <v>9.706438899473909</v>
      </c>
      <c r="X160" s="431">
        <v>9.7389153885574817</v>
      </c>
      <c r="Y160" s="434">
        <v>9.9218948085123806</v>
      </c>
      <c r="Z160" s="434">
        <v>2.8137511836147504</v>
      </c>
      <c r="AA160" s="434">
        <v>4.5100341633295713</v>
      </c>
      <c r="AB160" s="434">
        <v>13.147825651783105</v>
      </c>
      <c r="AC160" s="434">
        <v>3.8729218299119745</v>
      </c>
      <c r="AD160" s="434">
        <v>9.5655239915547874</v>
      </c>
      <c r="AE160" s="434">
        <v>7.4281980590035417</v>
      </c>
      <c r="AF160" s="434">
        <v>17.542149259727292</v>
      </c>
      <c r="AG160" s="434">
        <v>21.247335443916924</v>
      </c>
      <c r="AH160" s="434">
        <v>14.286892129106157</v>
      </c>
      <c r="AI160" s="434">
        <v>5.3758015934065266</v>
      </c>
      <c r="AJ160" s="434">
        <v>19.258009973979114</v>
      </c>
      <c r="AK160" s="434">
        <v>8.1304178504779152</v>
      </c>
      <c r="AL160" s="434">
        <v>3.6641699076937262</v>
      </c>
      <c r="AM160" s="434" t="s">
        <v>35</v>
      </c>
      <c r="AN160" s="434">
        <v>5.0173779080685232</v>
      </c>
      <c r="AO160" s="11"/>
      <c r="AP160" s="11"/>
      <c r="AQ160" s="11"/>
      <c r="AR160" s="11"/>
      <c r="AS160" s="11"/>
      <c r="AT160" s="11"/>
      <c r="AU160" s="11"/>
      <c r="AV160" s="11"/>
      <c r="AW160" s="11"/>
      <c r="AX160" s="11"/>
      <c r="AY160" s="11"/>
      <c r="AZ160" s="373"/>
      <c r="BA160" s="900"/>
      <c r="BB160" s="647" t="s">
        <v>591</v>
      </c>
      <c r="BC160" s="478">
        <v>981.76310727436282</v>
      </c>
      <c r="BD160" s="463">
        <v>1543.262894969959</v>
      </c>
      <c r="BE160" s="463">
        <v>1926.2940617756351</v>
      </c>
      <c r="BF160" s="463">
        <v>2521.7844709098231</v>
      </c>
      <c r="BG160" s="482">
        <v>3405.643813938244</v>
      </c>
      <c r="BH160" s="478">
        <v>705.83372729551274</v>
      </c>
      <c r="BI160" s="463">
        <v>930.81881018306137</v>
      </c>
      <c r="BJ160" s="463">
        <v>980.66942455725371</v>
      </c>
      <c r="BK160" s="463">
        <v>555.79133128700698</v>
      </c>
      <c r="BL160" s="482">
        <v>385.06426674836695</v>
      </c>
      <c r="BM160" s="478">
        <v>653.17704006585427</v>
      </c>
      <c r="BN160" s="463">
        <v>1162.9955872261864</v>
      </c>
      <c r="BO160" s="463">
        <v>1268.6062085648975</v>
      </c>
      <c r="BP160" s="463">
        <v>1761.2192432345337</v>
      </c>
      <c r="BQ160" s="482">
        <v>1974.5727097053507</v>
      </c>
      <c r="BR160" s="478">
        <v>72.673547962991563</v>
      </c>
      <c r="BS160" s="463">
        <v>134.16235386221078</v>
      </c>
      <c r="BT160" s="463">
        <v>25.070894680009527</v>
      </c>
      <c r="BU160" s="463">
        <v>531.96186319484627</v>
      </c>
      <c r="BV160" s="463">
        <v>7.0730542471359152</v>
      </c>
      <c r="BW160" s="463">
        <v>34.344433819153224</v>
      </c>
      <c r="BX160" s="463">
        <v>518.73485656793218</v>
      </c>
      <c r="BY160" s="464">
        <v>642.29708768239959</v>
      </c>
      <c r="BZ160" s="464">
        <v>133.24860111041818</v>
      </c>
      <c r="CA160" s="464">
        <v>263.09795960579538</v>
      </c>
      <c r="CB160" s="464">
        <v>950.20772475243473</v>
      </c>
      <c r="CC160" s="464">
        <v>355.42743382233601</v>
      </c>
      <c r="CD160" s="464">
        <v>560.09639770527053</v>
      </c>
      <c r="CE160" s="464">
        <v>661.52806591965418</v>
      </c>
      <c r="CF160" s="464">
        <v>1264.9988659889837</v>
      </c>
      <c r="CG160" s="464">
        <v>1189.370973074323</v>
      </c>
      <c r="CH160" s="464">
        <v>1140.0258700905147</v>
      </c>
      <c r="CI160" s="464">
        <v>351.12769063661455</v>
      </c>
      <c r="CJ160" s="464">
        <v>696.39044072622266</v>
      </c>
      <c r="CK160" s="464">
        <v>293.18938007561809</v>
      </c>
      <c r="CL160" s="464">
        <v>301.84694829135634</v>
      </c>
      <c r="CM160" s="464" t="s">
        <v>35</v>
      </c>
      <c r="CN160" s="464">
        <v>251.87390505180451</v>
      </c>
      <c r="CO160" s="8"/>
      <c r="CP160" s="8"/>
      <c r="CQ160" s="8"/>
      <c r="CR160" s="8"/>
      <c r="CS160" s="8"/>
      <c r="CT160" s="8"/>
      <c r="CU160" s="8"/>
      <c r="CV160" s="8"/>
      <c r="CW160" s="8"/>
      <c r="CX160" s="8"/>
      <c r="CY160" s="8"/>
      <c r="CZ160" s="8"/>
    </row>
    <row r="161" s="336" customFormat="true" ht="15" customHeight="true" x14ac:dyDescent="0.2">
      <c r="A161" s="883"/>
      <c r="B161" s="407" t="s">
        <v>592</v>
      </c>
      <c r="C161" s="433">
        <v>0.71576174186946773</v>
      </c>
      <c r="D161" s="431">
        <v>1.3019145905647245</v>
      </c>
      <c r="E161" s="431">
        <v>1.7533929239373369</v>
      </c>
      <c r="F161" s="431">
        <v>3.1755192872122882</v>
      </c>
      <c r="G161" s="435">
        <v>4.3454695122509071</v>
      </c>
      <c r="H161" s="432">
        <v>3.3649333841998121</v>
      </c>
      <c r="I161" s="431">
        <v>3.3753523624974977</v>
      </c>
      <c r="J161" s="431">
        <v>2.5695208928936228</v>
      </c>
      <c r="K161" s="431">
        <v>5.602692601085864</v>
      </c>
      <c r="L161" s="434">
        <v>1.4565308056619894</v>
      </c>
      <c r="M161" s="433">
        <v>0.59250010581022683</v>
      </c>
      <c r="N161" s="431">
        <v>1.1683092524372707</v>
      </c>
      <c r="O161" s="431">
        <v>1.321828802264805</v>
      </c>
      <c r="P161" s="431">
        <v>2.0741992576090023</v>
      </c>
      <c r="Q161" s="434">
        <v>4.9435039020044833</v>
      </c>
      <c r="R161" s="433">
        <v>8.4374416885828293E-2</v>
      </c>
      <c r="S161" s="431">
        <v>0.498978845163148</v>
      </c>
      <c r="T161" s="431">
        <v>0.14726062679597623</v>
      </c>
      <c r="U161" s="431">
        <v>12.3095210899089</v>
      </c>
      <c r="V161" s="431">
        <v>0.86281462379426221</v>
      </c>
      <c r="W161" s="431">
        <v>0.41624984254921649</v>
      </c>
      <c r="X161" s="431">
        <v>9.9049295325591267</v>
      </c>
      <c r="Y161" s="434">
        <v>0.56347146755560051</v>
      </c>
      <c r="Z161" s="434">
        <v>0</v>
      </c>
      <c r="AA161" s="434">
        <v>1.3669025256038432</v>
      </c>
      <c r="AB161" s="434">
        <v>0.67753685765950866</v>
      </c>
      <c r="AC161" s="434">
        <v>0.58917994008264152</v>
      </c>
      <c r="AD161" s="434">
        <v>0.90150953471780237</v>
      </c>
      <c r="AE161" s="434">
        <v>1.7225770889828769</v>
      </c>
      <c r="AF161" s="434">
        <v>1.5257563692966749</v>
      </c>
      <c r="AG161" s="434">
        <v>2.5879917297043553</v>
      </c>
      <c r="AH161" s="434">
        <v>2.8030197808296617</v>
      </c>
      <c r="AI161" s="434">
        <v>0.28821583699264275</v>
      </c>
      <c r="AJ161" s="434">
        <v>0.38020696842392304</v>
      </c>
      <c r="AK161" s="434">
        <v>0</v>
      </c>
      <c r="AL161" s="434">
        <v>4.5731547606091096</v>
      </c>
      <c r="AM161" s="434" t="s">
        <v>35</v>
      </c>
      <c r="AN161" s="434">
        <v>2.0520670041540301</v>
      </c>
      <c r="AO161" s="11"/>
      <c r="AP161" s="11"/>
      <c r="AQ161" s="11"/>
      <c r="AR161" s="11"/>
      <c r="AS161" s="11"/>
      <c r="AT161" s="11"/>
      <c r="AU161" s="11"/>
      <c r="AV161" s="11"/>
      <c r="AW161" s="11"/>
      <c r="AX161" s="11"/>
      <c r="AY161" s="11"/>
      <c r="AZ161" s="373"/>
      <c r="BA161" s="900"/>
      <c r="BB161" s="647" t="s">
        <v>592</v>
      </c>
      <c r="BC161" s="478">
        <v>162.18523192070842</v>
      </c>
      <c r="BD161" s="463">
        <v>294.9465468707989</v>
      </c>
      <c r="BE161" s="463">
        <v>397.25211275683637</v>
      </c>
      <c r="BF161" s="463">
        <v>719.50419109496431</v>
      </c>
      <c r="BG161" s="482">
        <v>984.81088531571493</v>
      </c>
      <c r="BH161" s="478">
        <v>145.079485406358</v>
      </c>
      <c r="BI161" s="463">
        <v>145.30598578367645</v>
      </c>
      <c r="BJ161" s="463">
        <v>110.73867370008722</v>
      </c>
      <c r="BK161" s="463">
        <v>241.3892456614798</v>
      </c>
      <c r="BL161" s="482">
        <v>62.759994724683388</v>
      </c>
      <c r="BM161" s="478">
        <v>108.72741629792954</v>
      </c>
      <c r="BN161" s="463">
        <v>214.29181400761323</v>
      </c>
      <c r="BO161" s="463">
        <v>242.60500516634102</v>
      </c>
      <c r="BP161" s="463">
        <v>380.6155208251248</v>
      </c>
      <c r="BQ161" s="482">
        <v>907.18582638572968</v>
      </c>
      <c r="BR161" s="478">
        <v>1.4499541694321358</v>
      </c>
      <c r="BS161" s="463">
        <v>22.232212749477725</v>
      </c>
      <c r="BT161" s="463">
        <v>0.66796990758999897</v>
      </c>
      <c r="BU161" s="463">
        <v>587.21082560728644</v>
      </c>
      <c r="BV161" s="463">
        <v>1.7639519690675081</v>
      </c>
      <c r="BW161" s="463">
        <v>1.4728228671422794</v>
      </c>
      <c r="BX161" s="463">
        <v>527.57745553723055</v>
      </c>
      <c r="BY161" s="464">
        <v>36.476508730226406</v>
      </c>
      <c r="BZ161" s="464">
        <v>0</v>
      </c>
      <c r="CA161" s="464">
        <v>79.739809598444424</v>
      </c>
      <c r="CB161" s="464">
        <v>48.966328958373737</v>
      </c>
      <c r="CC161" s="464">
        <v>54.07047272315603</v>
      </c>
      <c r="CD161" s="464">
        <v>52.786678841450851</v>
      </c>
      <c r="CE161" s="464">
        <v>153.40639560507537</v>
      </c>
      <c r="CF161" s="464">
        <v>110.02529099252276</v>
      </c>
      <c r="CG161" s="464">
        <v>144.86909429144535</v>
      </c>
      <c r="CH161" s="464">
        <v>223.66761333706398</v>
      </c>
      <c r="CI161" s="464">
        <v>18.825203923494694</v>
      </c>
      <c r="CJ161" s="464">
        <v>13.74869462969798</v>
      </c>
      <c r="CK161" s="464">
        <v>0</v>
      </c>
      <c r="CL161" s="464">
        <v>376.72729249140747</v>
      </c>
      <c r="CM161" s="464" t="s">
        <v>35</v>
      </c>
      <c r="CN161" s="464">
        <v>103.01439102943773</v>
      </c>
      <c r="CO161" s="8"/>
      <c r="CP161" s="8"/>
      <c r="CQ161" s="8"/>
      <c r="CR161" s="8"/>
      <c r="CS161" s="8"/>
      <c r="CT161" s="8"/>
      <c r="CU161" s="8"/>
      <c r="CV161" s="8"/>
      <c r="CW161" s="8"/>
      <c r="CX161" s="8"/>
      <c r="CY161" s="8"/>
      <c r="CZ161" s="8"/>
    </row>
    <row r="162" s="336" customFormat="true" ht="15" customHeight="true" x14ac:dyDescent="0.2">
      <c r="A162" s="883"/>
      <c r="B162" s="407" t="s">
        <v>593</v>
      </c>
      <c r="C162" s="433">
        <v>1.0105628763506964</v>
      </c>
      <c r="D162" s="431">
        <v>1.1897246968125266</v>
      </c>
      <c r="E162" s="431">
        <v>1.2937983026635753</v>
      </c>
      <c r="F162" s="431">
        <v>2.199825752600316</v>
      </c>
      <c r="G162" s="435">
        <v>0.80762439197037494</v>
      </c>
      <c r="H162" s="432">
        <v>0.85088874827579652</v>
      </c>
      <c r="I162" s="431">
        <v>1.7358698124735223</v>
      </c>
      <c r="J162" s="431">
        <v>0.78616045071731555</v>
      </c>
      <c r="K162" s="431">
        <v>0.45371196206574887</v>
      </c>
      <c r="L162" s="434">
        <v>0.53074387069282236</v>
      </c>
      <c r="M162" s="433">
        <v>1.044201199378914</v>
      </c>
      <c r="N162" s="431">
        <v>0.98300103387127957</v>
      </c>
      <c r="O162" s="431">
        <v>1.4435813629622896</v>
      </c>
      <c r="P162" s="431">
        <v>1.5232249531177291</v>
      </c>
      <c r="Q162" s="434">
        <v>2.0108354471926067</v>
      </c>
      <c r="R162" s="433">
        <v>0</v>
      </c>
      <c r="S162" s="431">
        <v>0.19422278605787244</v>
      </c>
      <c r="T162" s="431">
        <v>0</v>
      </c>
      <c r="U162" s="431">
        <v>0.23000124529580518</v>
      </c>
      <c r="V162" s="431">
        <v>0</v>
      </c>
      <c r="W162" s="431">
        <v>0.10388498418406822</v>
      </c>
      <c r="X162" s="431">
        <v>0</v>
      </c>
      <c r="Y162" s="434">
        <v>9.7610779610142015E-2</v>
      </c>
      <c r="Z162" s="434">
        <v>0</v>
      </c>
      <c r="AA162" s="434">
        <v>0</v>
      </c>
      <c r="AB162" s="434">
        <v>2.3592731630679484</v>
      </c>
      <c r="AC162" s="434">
        <v>2.0271277748401406</v>
      </c>
      <c r="AD162" s="434">
        <v>7.0385361355149296</v>
      </c>
      <c r="AE162" s="434">
        <v>0</v>
      </c>
      <c r="AF162" s="434">
        <v>0</v>
      </c>
      <c r="AG162" s="434">
        <v>8.1876005470840774</v>
      </c>
      <c r="AH162" s="434">
        <v>0.78237819936584807</v>
      </c>
      <c r="AI162" s="434">
        <v>0.21343149288060409</v>
      </c>
      <c r="AJ162" s="434">
        <v>0</v>
      </c>
      <c r="AK162" s="434">
        <v>0</v>
      </c>
      <c r="AL162" s="434">
        <v>1.447082018626709</v>
      </c>
      <c r="AM162" s="434" t="s">
        <v>35</v>
      </c>
      <c r="AN162" s="434">
        <v>0.48246247276984289</v>
      </c>
      <c r="AO162" s="11"/>
      <c r="AP162" s="11"/>
      <c r="AQ162" s="11"/>
      <c r="AR162" s="11"/>
      <c r="AS162" s="11"/>
      <c r="AT162" s="11"/>
      <c r="AU162" s="11"/>
      <c r="AV162" s="11"/>
      <c r="AW162" s="11"/>
      <c r="AX162" s="11"/>
      <c r="AY162" s="11"/>
      <c r="AZ162" s="373"/>
      <c r="BA162" s="900"/>
      <c r="BB162" s="647" t="s">
        <v>593</v>
      </c>
      <c r="BC162" s="478">
        <v>228.98454176010674</v>
      </c>
      <c r="BD162" s="463">
        <v>269.53011633393908</v>
      </c>
      <c r="BE162" s="463">
        <v>293.12546104051819</v>
      </c>
      <c r="BF162" s="463">
        <v>498.43307677216137</v>
      </c>
      <c r="BG162" s="482">
        <v>183.03138250460864</v>
      </c>
      <c r="BH162" s="478">
        <v>36.686165116243004</v>
      </c>
      <c r="BI162" s="463">
        <v>74.727686832363347</v>
      </c>
      <c r="BJ162" s="463">
        <v>33.881166667556833</v>
      </c>
      <c r="BK162" s="463">
        <v>19.547955968423942</v>
      </c>
      <c r="BL162" s="482">
        <v>22.869054602453463</v>
      </c>
      <c r="BM162" s="478">
        <v>191.61734722125493</v>
      </c>
      <c r="BN162" s="463">
        <v>180.3024963469131</v>
      </c>
      <c r="BO162" s="463">
        <v>264.95115208523009</v>
      </c>
      <c r="BP162" s="463">
        <v>279.51174735885439</v>
      </c>
      <c r="BQ162" s="482">
        <v>369.00980621204098</v>
      </c>
      <c r="BR162" s="478">
        <v>0</v>
      </c>
      <c r="BS162" s="463">
        <v>8.6536780913489153</v>
      </c>
      <c r="BT162" s="463">
        <v>0</v>
      </c>
      <c r="BU162" s="463">
        <v>10.971931414258888</v>
      </c>
      <c r="BV162" s="463">
        <v>0</v>
      </c>
      <c r="BW162" s="463">
        <v>0.36757774927186621</v>
      </c>
      <c r="BX162" s="463">
        <v>0</v>
      </c>
      <c r="BY162" s="464">
        <v>6.3188655675137966</v>
      </c>
      <c r="BZ162" s="464">
        <v>0</v>
      </c>
      <c r="CA162" s="464">
        <v>0</v>
      </c>
      <c r="CB162" s="464">
        <v>170.5072491620881</v>
      </c>
      <c r="CC162" s="464">
        <v>186.0344346422786</v>
      </c>
      <c r="CD162" s="464">
        <v>412.13202100594077</v>
      </c>
      <c r="CE162" s="464">
        <v>0</v>
      </c>
      <c r="CF162" s="464">
        <v>0</v>
      </c>
      <c r="CG162" s="464">
        <v>458.32073652403551</v>
      </c>
      <c r="CH162" s="464">
        <v>62.430049825518182</v>
      </c>
      <c r="CI162" s="464">
        <v>13.940564193479217</v>
      </c>
      <c r="CJ162" s="464">
        <v>0</v>
      </c>
      <c r="CK162" s="464">
        <v>0</v>
      </c>
      <c r="CL162" s="464">
        <v>119.20770658931954</v>
      </c>
      <c r="CM162" s="464" t="s">
        <v>35</v>
      </c>
      <c r="CN162" s="464">
        <v>24.219763646280761</v>
      </c>
      <c r="CO162" s="8"/>
      <c r="CP162" s="8"/>
      <c r="CQ162" s="8"/>
      <c r="CR162" s="8"/>
      <c r="CS162" s="8"/>
      <c r="CT162" s="8"/>
      <c r="CU162" s="8"/>
      <c r="CV162" s="8"/>
      <c r="CW162" s="8"/>
      <c r="CX162" s="8"/>
      <c r="CY162" s="8"/>
      <c r="CZ162" s="8"/>
    </row>
    <row r="163" s="336" customFormat="true" ht="15" customHeight="true" x14ac:dyDescent="0.2">
      <c r="A163" s="883"/>
      <c r="B163" s="407" t="s">
        <v>594</v>
      </c>
      <c r="C163" s="433">
        <v>2.0822373575056798</v>
      </c>
      <c r="D163" s="431">
        <v>2.9812174957157418</v>
      </c>
      <c r="E163" s="431">
        <v>3.6946217490014948</v>
      </c>
      <c r="F163" s="431">
        <v>5.3276333737587969</v>
      </c>
      <c r="G163" s="435">
        <v>8.5941995750257316</v>
      </c>
      <c r="H163" s="432">
        <v>5.1302904686985631</v>
      </c>
      <c r="I163" s="431">
        <v>10.778735552914458</v>
      </c>
      <c r="J163" s="431">
        <v>12.432072245377396</v>
      </c>
      <c r="K163" s="431">
        <v>7.3992819648074724</v>
      </c>
      <c r="L163" s="434">
        <v>2.8940450055227256</v>
      </c>
      <c r="M163" s="433">
        <v>1.9704623943740371</v>
      </c>
      <c r="N163" s="431">
        <v>2.4349164712629832</v>
      </c>
      <c r="O163" s="431">
        <v>3.2195462495178786</v>
      </c>
      <c r="P163" s="431">
        <v>4.0656608097908515</v>
      </c>
      <c r="Q163" s="434">
        <v>7.2444924701634283</v>
      </c>
      <c r="R163" s="433">
        <v>3.3770622209525305</v>
      </c>
      <c r="S163" s="431">
        <v>2.7962542190501529</v>
      </c>
      <c r="T163" s="431">
        <v>11.266586075873994</v>
      </c>
      <c r="U163" s="431">
        <v>4.0357772351714249</v>
      </c>
      <c r="V163" s="431">
        <v>0.31955834811292289</v>
      </c>
      <c r="W163" s="431">
        <v>2.9787876464048146</v>
      </c>
      <c r="X163" s="431">
        <v>3.7661228779875002</v>
      </c>
      <c r="Y163" s="434">
        <v>1.5799693168692908</v>
      </c>
      <c r="Z163" s="434">
        <v>1.3272460323458493</v>
      </c>
      <c r="AA163" s="434">
        <v>1.3426813328679521</v>
      </c>
      <c r="AB163" s="434">
        <v>6.6043477036859342</v>
      </c>
      <c r="AC163" s="434">
        <v>5.4814996669251315</v>
      </c>
      <c r="AD163" s="434">
        <v>4.729313796643293</v>
      </c>
      <c r="AE163" s="434">
        <v>4.3681163543050863</v>
      </c>
      <c r="AF163" s="434">
        <v>9.4705679517299224</v>
      </c>
      <c r="AG163" s="434">
        <v>6.1309594149910884</v>
      </c>
      <c r="AH163" s="434">
        <v>7.0921367072221591</v>
      </c>
      <c r="AI163" s="434">
        <v>4.5237614694055042</v>
      </c>
      <c r="AJ163" s="434">
        <v>2.0023117722463617</v>
      </c>
      <c r="AK163" s="434">
        <v>4.5312294688130912</v>
      </c>
      <c r="AL163" s="434">
        <v>4.0668254134088722</v>
      </c>
      <c r="AM163" s="434" t="s">
        <v>35</v>
      </c>
      <c r="AN163" s="434">
        <v>3.0469092963419944</v>
      </c>
      <c r="AO163" s="11"/>
      <c r="AP163" s="11"/>
      <c r="AQ163" s="11"/>
      <c r="AR163" s="11"/>
      <c r="AS163" s="11"/>
      <c r="AT163" s="11"/>
      <c r="AU163" s="11"/>
      <c r="AV163" s="11"/>
      <c r="AW163" s="11"/>
      <c r="AX163" s="11"/>
      <c r="AY163" s="11"/>
      <c r="AZ163" s="373"/>
      <c r="BA163" s="900"/>
      <c r="BB163" s="647" t="s">
        <v>594</v>
      </c>
      <c r="BC163" s="478">
        <v>471.81642854922103</v>
      </c>
      <c r="BD163" s="463">
        <v>675.38977764337028</v>
      </c>
      <c r="BE163" s="463">
        <v>837.06069278094947</v>
      </c>
      <c r="BF163" s="463">
        <v>1207.1268332311031</v>
      </c>
      <c r="BG163" s="482">
        <v>1947.6977730944764</v>
      </c>
      <c r="BH163" s="478">
        <v>221.19305680130924</v>
      </c>
      <c r="BI163" s="463">
        <v>464.01519806332732</v>
      </c>
      <c r="BJ163" s="463">
        <v>535.78517131510762</v>
      </c>
      <c r="BK163" s="463">
        <v>318.79441173968752</v>
      </c>
      <c r="BL163" s="482">
        <v>124.70058894295207</v>
      </c>
      <c r="BM163" s="478">
        <v>361.59197770867809</v>
      </c>
      <c r="BN163" s="463">
        <v>446.61348568064761</v>
      </c>
      <c r="BO163" s="463">
        <v>590.90710775803154</v>
      </c>
      <c r="BP163" s="463">
        <v>746.04867441744443</v>
      </c>
      <c r="BQ163" s="482">
        <v>1329.4418328719355</v>
      </c>
      <c r="BR163" s="478">
        <v>58.034006378114732</v>
      </c>
      <c r="BS163" s="463">
        <v>124.58828525931068</v>
      </c>
      <c r="BT163" s="463">
        <v>51.104905796597869</v>
      </c>
      <c r="BU163" s="463">
        <v>192.52187513410749</v>
      </c>
      <c r="BV163" s="463">
        <v>0.65331018024117438</v>
      </c>
      <c r="BW163" s="463">
        <v>10.53988761921803</v>
      </c>
      <c r="BX163" s="463">
        <v>200.59925905357127</v>
      </c>
      <c r="BY163" s="464">
        <v>102.27982763756486</v>
      </c>
      <c r="BZ163" s="464">
        <v>62.853346155589378</v>
      </c>
      <c r="CA163" s="464">
        <v>78.32683884096194</v>
      </c>
      <c r="CB163" s="464">
        <v>477.30342424660131</v>
      </c>
      <c r="CC163" s="464">
        <v>503.05052507539767</v>
      </c>
      <c r="CD163" s="464">
        <v>276.91861140658693</v>
      </c>
      <c r="CE163" s="464">
        <v>389.0084163915098</v>
      </c>
      <c r="CF163" s="464">
        <v>682.94127143894843</v>
      </c>
      <c r="CG163" s="464">
        <v>343.19527662819559</v>
      </c>
      <c r="CH163" s="464">
        <v>565.91869298012693</v>
      </c>
      <c r="CI163" s="464">
        <v>295.47554725447139</v>
      </c>
      <c r="CJ163" s="464">
        <v>72.405756328406184</v>
      </c>
      <c r="CK163" s="464">
        <v>163.39976411711623</v>
      </c>
      <c r="CL163" s="464">
        <v>335.01689910548998</v>
      </c>
      <c r="CM163" s="464" t="s">
        <v>35</v>
      </c>
      <c r="CN163" s="464">
        <v>152.95577827099225</v>
      </c>
      <c r="CO163" s="8"/>
      <c r="CP163" s="8"/>
      <c r="CQ163" s="8"/>
      <c r="CR163" s="8"/>
      <c r="CS163" s="8"/>
      <c r="CT163" s="8"/>
      <c r="CU163" s="8"/>
      <c r="CV163" s="8"/>
      <c r="CW163" s="8"/>
      <c r="CX163" s="8"/>
      <c r="CY163" s="8"/>
      <c r="CZ163" s="8"/>
    </row>
    <row r="164" s="336" customFormat="true" ht="15" customHeight="true" x14ac:dyDescent="0.2">
      <c r="A164" s="883"/>
      <c r="B164" s="407" t="s">
        <v>595</v>
      </c>
      <c r="C164" s="433">
        <v>85.650357165985767</v>
      </c>
      <c r="D164" s="431">
        <v>80.541418402501677</v>
      </c>
      <c r="E164" s="431">
        <v>76.983692741753799</v>
      </c>
      <c r="F164" s="431">
        <v>65.279188810491945</v>
      </c>
      <c r="G164" s="435">
        <v>19.750227702789168</v>
      </c>
      <c r="H164" s="432">
        <v>53.907186935764138</v>
      </c>
      <c r="I164" s="431">
        <v>22.039553375533032</v>
      </c>
      <c r="J164" s="431">
        <v>7.7934376767142366</v>
      </c>
      <c r="K164" s="431">
        <v>0.90946907747229566</v>
      </c>
      <c r="L164" s="434">
        <v>0.63403333547421858</v>
      </c>
      <c r="M164" s="433">
        <v>86.767176558593803</v>
      </c>
      <c r="N164" s="431">
        <v>83.01313405539419</v>
      </c>
      <c r="O164" s="431">
        <v>80.582417485193403</v>
      </c>
      <c r="P164" s="431">
        <v>74.189458917849763</v>
      </c>
      <c r="Q164" s="434">
        <v>60.677109515046546</v>
      </c>
      <c r="R164" s="433">
        <v>77.49264526035779</v>
      </c>
      <c r="S164" s="431">
        <v>81.635989021787637</v>
      </c>
      <c r="T164" s="431">
        <v>63.57916265050563</v>
      </c>
      <c r="U164" s="431">
        <v>63.261525981999711</v>
      </c>
      <c r="V164" s="431">
        <v>85.882275502440081</v>
      </c>
      <c r="W164" s="431">
        <v>77.460344884021069</v>
      </c>
      <c r="X164" s="431">
        <v>66.241899187269325</v>
      </c>
      <c r="Y164" s="434">
        <v>77.393175604664862</v>
      </c>
      <c r="Z164" s="434">
        <v>86.560948977970369</v>
      </c>
      <c r="AA164" s="434">
        <v>83.383569862882936</v>
      </c>
      <c r="AB164" s="434">
        <v>60.201756525490524</v>
      </c>
      <c r="AC164" s="434">
        <v>72.039410259510987</v>
      </c>
      <c r="AD164" s="434">
        <v>72.021877895305479</v>
      </c>
      <c r="AE164" s="434">
        <v>70.93829865778136</v>
      </c>
      <c r="AF164" s="434">
        <v>52.258592259525763</v>
      </c>
      <c r="AG164" s="434">
        <v>44.706092258448884</v>
      </c>
      <c r="AH164" s="434">
        <v>3.6031856487778078</v>
      </c>
      <c r="AI164" s="434">
        <v>75.42858813996034</v>
      </c>
      <c r="AJ164" s="434">
        <v>60.077550822211464</v>
      </c>
      <c r="AK164" s="434">
        <v>77.484566852700681</v>
      </c>
      <c r="AL164" s="434">
        <v>78.127875689656932</v>
      </c>
      <c r="AM164" s="434" t="s">
        <v>35</v>
      </c>
      <c r="AN164" s="434">
        <v>74.724397603791147</v>
      </c>
      <c r="AO164" s="11"/>
      <c r="AP164" s="11"/>
      <c r="AQ164" s="11"/>
      <c r="AR164" s="11"/>
      <c r="AS164" s="11"/>
      <c r="AT164" s="11"/>
      <c r="AU164" s="11"/>
      <c r="AV164" s="11"/>
      <c r="AW164" s="11"/>
      <c r="AX164" s="11"/>
      <c r="AY164" s="11"/>
      <c r="AZ164" s="373"/>
      <c r="BA164" s="900"/>
      <c r="BB164" s="647" t="s">
        <v>595</v>
      </c>
      <c r="BC164" s="478">
        <v>19407.607627609454</v>
      </c>
      <c r="BD164" s="463">
        <v>18246.522014619888</v>
      </c>
      <c r="BE164" s="463">
        <v>17441.575229362432</v>
      </c>
      <c r="BF164" s="463">
        <v>14790.856452854709</v>
      </c>
      <c r="BG164" s="482">
        <v>4475.9810589709414</v>
      </c>
      <c r="BH164" s="478">
        <v>2324.214493240203</v>
      </c>
      <c r="BI164" s="463">
        <v>948.7836188735555</v>
      </c>
      <c r="BJ164" s="463">
        <v>335.87387994021373</v>
      </c>
      <c r="BK164" s="463">
        <v>39.184026359206442</v>
      </c>
      <c r="BL164" s="482">
        <v>27.3196616473553</v>
      </c>
      <c r="BM164" s="478">
        <v>15922.310956858817</v>
      </c>
      <c r="BN164" s="463">
        <v>15226.306772865972</v>
      </c>
      <c r="BO164" s="463">
        <v>14789.886388324559</v>
      </c>
      <c r="BP164" s="463">
        <v>13613.764175338712</v>
      </c>
      <c r="BQ164" s="482">
        <v>11134.89840996893</v>
      </c>
      <c r="BR164" s="478">
        <v>1331.6925703631568</v>
      </c>
      <c r="BS164" s="463">
        <v>3637.3258977602313</v>
      </c>
      <c r="BT164" s="463">
        <v>288.39322719403356</v>
      </c>
      <c r="BU164" s="463">
        <v>3017.8146354954397</v>
      </c>
      <c r="BV164" s="463">
        <v>175.57909289290239</v>
      </c>
      <c r="BW164" s="463">
        <v>274.07906401411913</v>
      </c>
      <c r="BX164" s="463">
        <v>3528.317138278911</v>
      </c>
      <c r="BY164" s="464">
        <v>5010.0723961234835</v>
      </c>
      <c r="BZ164" s="464">
        <v>4099.1987597450798</v>
      </c>
      <c r="CA164" s="464">
        <v>4864.2751476134808</v>
      </c>
      <c r="CB164" s="464">
        <v>4350.846718630497</v>
      </c>
      <c r="CC164" s="464">
        <v>6611.2314802889814</v>
      </c>
      <c r="CD164" s="464">
        <v>4217.1442359816492</v>
      </c>
      <c r="CE164" s="464">
        <v>6317.5046138993275</v>
      </c>
      <c r="CF164" s="464">
        <v>3768.4698133453498</v>
      </c>
      <c r="CG164" s="464">
        <v>2502.5316041219135</v>
      </c>
      <c r="CH164" s="464">
        <v>287.51703430146711</v>
      </c>
      <c r="CI164" s="464">
        <v>4926.719392703927</v>
      </c>
      <c r="CJ164" s="464">
        <v>2172.4691259045694</v>
      </c>
      <c r="CK164" s="464">
        <v>2794.1555451096192</v>
      </c>
      <c r="CL164" s="464">
        <v>6436.0172829028579</v>
      </c>
      <c r="CM164" s="464" t="s">
        <v>35</v>
      </c>
      <c r="CN164" s="464">
        <v>3751.1876067465514</v>
      </c>
      <c r="CO164" s="8"/>
      <c r="CP164" s="8"/>
      <c r="CQ164" s="8"/>
      <c r="CR164" s="8"/>
      <c r="CS164" s="8"/>
      <c r="CT164" s="8"/>
      <c r="CU164" s="8"/>
      <c r="CV164" s="8"/>
      <c r="CW164" s="8"/>
      <c r="CX164" s="8"/>
      <c r="CY164" s="8"/>
      <c r="CZ164" s="8"/>
    </row>
    <row r="165" s="336" customFormat="true" ht="15" customHeight="true" x14ac:dyDescent="0.2">
      <c r="A165" s="884"/>
      <c r="B165" s="407" t="s">
        <v>582</v>
      </c>
      <c r="C165" s="433">
        <v>0.53855049633643559</v>
      </c>
      <c r="D165" s="431">
        <v>0.16611508122843119</v>
      </c>
      <c r="E165" s="431">
        <v>0.56599752083340771</v>
      </c>
      <c r="F165" s="431">
        <v>1.2163722329827638</v>
      </c>
      <c r="G165" s="435">
        <v>1.107117805211425</v>
      </c>
      <c r="H165" s="432">
        <v>0.89817866189946938</v>
      </c>
      <c r="I165" s="431">
        <v>1.4885553711562021</v>
      </c>
      <c r="J165" s="431">
        <v>1.3260099460143988</v>
      </c>
      <c r="K165" s="431">
        <v>9.9369472264066019E-2</v>
      </c>
      <c r="L165" s="434">
        <v>0</v>
      </c>
      <c r="M165" s="433">
        <v>0.44261538836677949</v>
      </c>
      <c r="N165" s="431">
        <v>0.15479677878663292</v>
      </c>
      <c r="O165" s="431">
        <v>0.38783747146310044</v>
      </c>
      <c r="P165" s="431">
        <v>0.60481732236757357</v>
      </c>
      <c r="Q165" s="434">
        <v>1.9529641224693159</v>
      </c>
      <c r="R165" s="433">
        <v>0.41101937410646705</v>
      </c>
      <c r="S165" s="431">
        <v>0</v>
      </c>
      <c r="T165" s="431">
        <v>0</v>
      </c>
      <c r="U165" s="431">
        <v>0.88484753569160679</v>
      </c>
      <c r="V165" s="431">
        <v>0.18871122422967126</v>
      </c>
      <c r="W165" s="431">
        <v>0</v>
      </c>
      <c r="X165" s="431">
        <v>1.1832619328356413</v>
      </c>
      <c r="Y165" s="434">
        <v>6.1273969196170966E-2</v>
      </c>
      <c r="Z165" s="434">
        <v>3.8730427455159123E-2</v>
      </c>
      <c r="AA165" s="434">
        <v>0.27754893091757243</v>
      </c>
      <c r="AB165" s="434">
        <v>0.33291055978561856</v>
      </c>
      <c r="AC165" s="434">
        <v>1.1089488067145925</v>
      </c>
      <c r="AD165" s="434">
        <v>0.87596097346584567</v>
      </c>
      <c r="AE165" s="434">
        <v>0.35621566710746805</v>
      </c>
      <c r="AF165" s="434">
        <v>2.8240785569058016</v>
      </c>
      <c r="AG165" s="434">
        <v>1.6099197894319375</v>
      </c>
      <c r="AH165" s="434">
        <v>0.29780873213102749</v>
      </c>
      <c r="AI165" s="434">
        <v>0.27635009847189795</v>
      </c>
      <c r="AJ165" s="434">
        <v>0.27228625767417186</v>
      </c>
      <c r="AK165" s="434">
        <v>0</v>
      </c>
      <c r="AL165" s="434">
        <v>1.4180529075239592</v>
      </c>
      <c r="AM165" s="434" t="s">
        <v>35</v>
      </c>
      <c r="AN165" s="434">
        <v>0.17209815598152484</v>
      </c>
      <c r="AO165" s="11"/>
      <c r="AP165" s="11"/>
      <c r="AQ165" s="11"/>
      <c r="AR165" s="11"/>
      <c r="AS165" s="11"/>
      <c r="AT165" s="11"/>
      <c r="AU165" s="11"/>
      <c r="AV165" s="11"/>
      <c r="AW165" s="11"/>
      <c r="AX165" s="11"/>
      <c r="AY165" s="11"/>
      <c r="AZ165" s="373"/>
      <c r="BA165" s="901"/>
      <c r="BB165" s="647" t="s">
        <v>582</v>
      </c>
      <c r="BC165" s="478">
        <v>122.03074296930833</v>
      </c>
      <c r="BD165" s="463">
        <v>37.63309048578656</v>
      </c>
      <c r="BE165" s="463">
        <v>128.2334996888799</v>
      </c>
      <c r="BF165" s="463">
        <v>275.60371718949398</v>
      </c>
      <c r="BG165" s="482">
        <v>250.90537692767975</v>
      </c>
      <c r="BH165" s="478">
        <v>38.725075118339554</v>
      </c>
      <c r="BI165" s="463">
        <v>64.081015067533912</v>
      </c>
      <c r="BJ165" s="463">
        <v>57.147067043069143</v>
      </c>
      <c r="BK165" s="463">
        <v>4.2812846714012727</v>
      </c>
      <c r="BL165" s="482">
        <v>0</v>
      </c>
      <c r="BM165" s="478">
        <v>81.222648095591182</v>
      </c>
      <c r="BN165" s="463">
        <v>28.392895510774753</v>
      </c>
      <c r="BO165" s="463">
        <v>71.182676309361113</v>
      </c>
      <c r="BP165" s="463">
        <v>110.98396613175622</v>
      </c>
      <c r="BQ165" s="482">
        <v>358.38979931332136</v>
      </c>
      <c r="BR165" s="478">
        <v>7.063269616541282</v>
      </c>
      <c r="BS165" s="463">
        <v>0</v>
      </c>
      <c r="BT165" s="463">
        <v>0</v>
      </c>
      <c r="BU165" s="463">
        <v>42.210582213144946</v>
      </c>
      <c r="BV165" s="463">
        <v>0.38580423463527569</v>
      </c>
      <c r="BW165" s="463">
        <v>0</v>
      </c>
      <c r="BX165" s="463">
        <v>63.025417566822696</v>
      </c>
      <c r="BY165" s="464">
        <v>3.9665903262425792</v>
      </c>
      <c r="BZ165" s="464">
        <v>1.8341263821979374</v>
      </c>
      <c r="CA165" s="464">
        <v>16.191131767674602</v>
      </c>
      <c r="CB165" s="464">
        <v>24.059809883244906</v>
      </c>
      <c r="CC165" s="464">
        <v>101.77092281252362</v>
      </c>
      <c r="CD165" s="464">
        <v>51.290717184106512</v>
      </c>
      <c r="CE165" s="464">
        <v>31.723260397757031</v>
      </c>
      <c r="CF165" s="464">
        <v>203.64985607272055</v>
      </c>
      <c r="CG165" s="464">
        <v>90.119152661868227</v>
      </c>
      <c r="CH165" s="464">
        <v>23.763716832197332</v>
      </c>
      <c r="CI165" s="464">
        <v>18.050177298703119</v>
      </c>
      <c r="CJ165" s="464">
        <v>9.8461651666821393</v>
      </c>
      <c r="CK165" s="464">
        <v>0</v>
      </c>
      <c r="CL165" s="464">
        <v>116.81634679468301</v>
      </c>
      <c r="CM165" s="464" t="s">
        <v>35</v>
      </c>
      <c r="CN165" s="464">
        <v>8.6393800494027353</v>
      </c>
      <c r="CO165" s="8"/>
      <c r="CP165" s="8"/>
      <c r="CQ165" s="8"/>
      <c r="CR165" s="8"/>
      <c r="CS165" s="8"/>
      <c r="CT165" s="8"/>
      <c r="CU165" s="8"/>
      <c r="CV165" s="8"/>
      <c r="CW165" s="8"/>
      <c r="CX165" s="8"/>
      <c r="CY165" s="8"/>
      <c r="CZ165" s="8"/>
    </row>
    <row r="166" s="336" customFormat="true" ht="15" customHeight="true" x14ac:dyDescent="0.2">
      <c r="A166" s="635"/>
      <c r="B166" s="407"/>
      <c r="C166" s="433"/>
      <c r="D166" s="431"/>
      <c r="E166" s="431"/>
      <c r="F166" s="431"/>
      <c r="G166" s="435"/>
      <c r="H166" s="432"/>
      <c r="I166" s="431"/>
      <c r="J166" s="431"/>
      <c r="K166" s="431"/>
      <c r="L166" s="434"/>
      <c r="M166" s="433"/>
      <c r="N166" s="431"/>
      <c r="O166" s="431"/>
      <c r="P166" s="431"/>
      <c r="Q166" s="434"/>
      <c r="R166" s="433"/>
      <c r="S166" s="431"/>
      <c r="T166" s="431"/>
      <c r="U166" s="431"/>
      <c r="V166" s="431"/>
      <c r="W166" s="431"/>
      <c r="X166" s="431"/>
      <c r="Y166" s="434"/>
      <c r="Z166" s="434"/>
      <c r="AA166" s="434"/>
      <c r="AB166" s="434"/>
      <c r="AC166" s="434"/>
      <c r="AD166" s="434"/>
      <c r="AE166" s="434"/>
      <c r="AF166" s="434"/>
      <c r="AG166" s="434"/>
      <c r="AH166" s="434"/>
      <c r="AI166" s="434"/>
      <c r="AJ166" s="434"/>
      <c r="AK166" s="434"/>
      <c r="AL166" s="434"/>
      <c r="AM166" s="434"/>
      <c r="AN166" s="434"/>
      <c r="AO166" s="11"/>
      <c r="AP166" s="11"/>
      <c r="AQ166" s="11"/>
      <c r="AR166" s="11"/>
      <c r="AS166" s="11"/>
      <c r="AT166" s="11"/>
      <c r="AU166" s="11"/>
      <c r="AV166" s="11"/>
      <c r="AW166" s="11"/>
      <c r="AX166" s="11"/>
      <c r="AY166" s="11"/>
      <c r="AZ166" s="373"/>
      <c r="BA166" s="634"/>
      <c r="BB166" s="647"/>
      <c r="BC166" s="478"/>
      <c r="BD166" s="463"/>
      <c r="BE166" s="463"/>
      <c r="BF166" s="463"/>
      <c r="BG166" s="482"/>
      <c r="BH166" s="478"/>
      <c r="BI166" s="463"/>
      <c r="BJ166" s="463"/>
      <c r="BK166" s="463"/>
      <c r="BL166" s="482"/>
      <c r="BM166" s="478"/>
      <c r="BN166" s="463"/>
      <c r="BO166" s="463"/>
      <c r="BP166" s="463"/>
      <c r="BQ166" s="482"/>
      <c r="BR166" s="478"/>
      <c r="BS166" s="463"/>
      <c r="BT166" s="463"/>
      <c r="BU166" s="463"/>
      <c r="BV166" s="463"/>
      <c r="BW166" s="463"/>
      <c r="BX166" s="463"/>
      <c r="BY166" s="464"/>
      <c r="BZ166" s="464"/>
      <c r="CA166" s="464"/>
      <c r="CB166" s="464"/>
      <c r="CC166" s="464"/>
      <c r="CD166" s="464"/>
      <c r="CE166" s="464"/>
      <c r="CF166" s="464"/>
      <c r="CG166" s="464"/>
      <c r="CH166" s="464"/>
      <c r="CI166" s="464"/>
      <c r="CJ166" s="464"/>
      <c r="CK166" s="464"/>
      <c r="CL166" s="464"/>
      <c r="CM166" s="464"/>
      <c r="CN166" s="464"/>
      <c r="CO166" s="8"/>
      <c r="CP166" s="8"/>
      <c r="CQ166" s="8"/>
      <c r="CR166" s="8"/>
      <c r="CS166" s="8"/>
      <c r="CT166" s="8"/>
      <c r="CU166" s="8"/>
      <c r="CV166" s="8"/>
      <c r="CW166" s="8"/>
      <c r="CX166" s="8"/>
      <c r="CY166" s="8"/>
      <c r="CZ166" s="8"/>
    </row>
    <row r="167" s="336" customFormat="true" ht="15" customHeight="true" x14ac:dyDescent="0.2">
      <c r="A167" s="635"/>
      <c r="B167" s="407"/>
      <c r="C167" s="433"/>
      <c r="D167" s="431"/>
      <c r="E167" s="431"/>
      <c r="F167" s="431"/>
      <c r="G167" s="435"/>
      <c r="H167" s="432"/>
      <c r="I167" s="431"/>
      <c r="J167" s="431"/>
      <c r="K167" s="431"/>
      <c r="L167" s="434"/>
      <c r="M167" s="433"/>
      <c r="N167" s="431"/>
      <c r="O167" s="431"/>
      <c r="P167" s="431"/>
      <c r="Q167" s="434"/>
      <c r="R167" s="433"/>
      <c r="S167" s="431"/>
      <c r="T167" s="431"/>
      <c r="U167" s="431"/>
      <c r="V167" s="431"/>
      <c r="W167" s="431"/>
      <c r="X167" s="431"/>
      <c r="Y167" s="434"/>
      <c r="Z167" s="434"/>
      <c r="AA167" s="434"/>
      <c r="AB167" s="434"/>
      <c r="AC167" s="434"/>
      <c r="AD167" s="434"/>
      <c r="AE167" s="434"/>
      <c r="AF167" s="434"/>
      <c r="AG167" s="434"/>
      <c r="AH167" s="434"/>
      <c r="AI167" s="434"/>
      <c r="AJ167" s="434"/>
      <c r="AK167" s="434"/>
      <c r="AL167" s="434"/>
      <c r="AM167" s="434"/>
      <c r="AN167" s="434"/>
      <c r="AO167" s="11"/>
      <c r="AP167" s="11"/>
      <c r="AQ167" s="11"/>
      <c r="AR167" s="11"/>
      <c r="AS167" s="11"/>
      <c r="AT167" s="11"/>
      <c r="AU167" s="11"/>
      <c r="AV167" s="11"/>
      <c r="AW167" s="11"/>
      <c r="AX167" s="11"/>
      <c r="AY167" s="11"/>
      <c r="AZ167" s="373"/>
      <c r="BA167" s="634"/>
      <c r="BB167" s="647"/>
      <c r="BC167" s="478"/>
      <c r="BD167" s="463"/>
      <c r="BE167" s="463"/>
      <c r="BF167" s="463"/>
      <c r="BG167" s="482"/>
      <c r="BH167" s="478"/>
      <c r="BI167" s="463"/>
      <c r="BJ167" s="463"/>
      <c r="BK167" s="463"/>
      <c r="BL167" s="482"/>
      <c r="BM167" s="478"/>
      <c r="BN167" s="463"/>
      <c r="BO167" s="463"/>
      <c r="BP167" s="463"/>
      <c r="BQ167" s="482"/>
      <c r="BR167" s="478"/>
      <c r="BS167" s="463"/>
      <c r="BT167" s="463"/>
      <c r="BU167" s="463"/>
      <c r="BV167" s="463"/>
      <c r="BW167" s="463"/>
      <c r="BX167" s="463"/>
      <c r="BY167" s="464"/>
      <c r="BZ167" s="464"/>
      <c r="CA167" s="464"/>
      <c r="CB167" s="464"/>
      <c r="CC167" s="464"/>
      <c r="CD167" s="464"/>
      <c r="CE167" s="464"/>
      <c r="CF167" s="464"/>
      <c r="CG167" s="464"/>
      <c r="CH167" s="464"/>
      <c r="CI167" s="464"/>
      <c r="CJ167" s="464"/>
      <c r="CK167" s="464"/>
      <c r="CL167" s="464"/>
      <c r="CM167" s="464"/>
      <c r="CN167" s="464"/>
      <c r="CO167" s="8"/>
      <c r="CP167" s="8"/>
      <c r="CQ167" s="8"/>
      <c r="CR167" s="8"/>
      <c r="CS167" s="8"/>
      <c r="CT167" s="8"/>
      <c r="CU167" s="8"/>
      <c r="CV167" s="8"/>
      <c r="CW167" s="8"/>
      <c r="CX167" s="8"/>
      <c r="CY167" s="8"/>
      <c r="CZ167" s="8"/>
    </row>
    <row r="168" s="336" customFormat="true" ht="15" customHeight="true" x14ac:dyDescent="0.2">
      <c r="A168" s="635"/>
      <c r="B168" s="407"/>
      <c r="C168" s="433"/>
      <c r="D168" s="431"/>
      <c r="E168" s="431"/>
      <c r="F168" s="431"/>
      <c r="G168" s="435"/>
      <c r="H168" s="432"/>
      <c r="I168" s="431"/>
      <c r="J168" s="431"/>
      <c r="K168" s="431"/>
      <c r="L168" s="434"/>
      <c r="M168" s="433"/>
      <c r="N168" s="431"/>
      <c r="O168" s="431"/>
      <c r="P168" s="431"/>
      <c r="Q168" s="434"/>
      <c r="R168" s="433"/>
      <c r="S168" s="431"/>
      <c r="T168" s="431"/>
      <c r="U168" s="431"/>
      <c r="V168" s="431"/>
      <c r="W168" s="431"/>
      <c r="X168" s="431"/>
      <c r="Y168" s="434"/>
      <c r="Z168" s="434"/>
      <c r="AA168" s="434"/>
      <c r="AB168" s="434"/>
      <c r="AC168" s="434"/>
      <c r="AD168" s="434"/>
      <c r="AE168" s="434"/>
      <c r="AF168" s="434"/>
      <c r="AG168" s="434"/>
      <c r="AH168" s="434"/>
      <c r="AI168" s="434"/>
      <c r="AJ168" s="434"/>
      <c r="AK168" s="434"/>
      <c r="AL168" s="434"/>
      <c r="AM168" s="434"/>
      <c r="AN168" s="434"/>
      <c r="AO168" s="11"/>
      <c r="AP168" s="11"/>
      <c r="AQ168" s="11"/>
      <c r="AR168" s="11"/>
      <c r="AS168" s="11"/>
      <c r="AT168" s="11"/>
      <c r="AU168" s="11"/>
      <c r="AV168" s="11"/>
      <c r="AW168" s="11"/>
      <c r="AX168" s="11"/>
      <c r="AY168" s="11"/>
      <c r="AZ168" s="373"/>
      <c r="BA168" s="634"/>
      <c r="BB168" s="647"/>
      <c r="BC168" s="478"/>
      <c r="BD168" s="463"/>
      <c r="BE168" s="463"/>
      <c r="BF168" s="463"/>
      <c r="BG168" s="482"/>
      <c r="BH168" s="478"/>
      <c r="BI168" s="463"/>
      <c r="BJ168" s="463"/>
      <c r="BK168" s="463"/>
      <c r="BL168" s="482"/>
      <c r="BM168" s="478"/>
      <c r="BN168" s="463"/>
      <c r="BO168" s="463"/>
      <c r="BP168" s="463"/>
      <c r="BQ168" s="482"/>
      <c r="BR168" s="478"/>
      <c r="BS168" s="463"/>
      <c r="BT168" s="463"/>
      <c r="BU168" s="463"/>
      <c r="BV168" s="463"/>
      <c r="BW168" s="463"/>
      <c r="BX168" s="463"/>
      <c r="BY168" s="464"/>
      <c r="BZ168" s="464"/>
      <c r="CA168" s="464"/>
      <c r="CB168" s="464"/>
      <c r="CC168" s="464"/>
      <c r="CD168" s="464"/>
      <c r="CE168" s="464"/>
      <c r="CF168" s="464"/>
      <c r="CG168" s="464"/>
      <c r="CH168" s="464"/>
      <c r="CI168" s="464"/>
      <c r="CJ168" s="464"/>
      <c r="CK168" s="464"/>
      <c r="CL168" s="464"/>
      <c r="CM168" s="464"/>
      <c r="CN168" s="464"/>
      <c r="CO168" s="8"/>
      <c r="CP168" s="8"/>
      <c r="CQ168" s="8"/>
      <c r="CR168" s="8"/>
      <c r="CS168" s="8"/>
      <c r="CT168" s="8"/>
      <c r="CU168" s="8"/>
      <c r="CV168" s="8"/>
      <c r="CW168" s="8"/>
      <c r="CX168" s="8"/>
      <c r="CY168" s="8"/>
      <c r="CZ168" s="8"/>
    </row>
    <row r="169" s="336" customFormat="true" ht="15" customHeight="true" x14ac:dyDescent="0.2">
      <c r="A169" s="635"/>
      <c r="B169" s="407"/>
      <c r="C169" s="433"/>
      <c r="D169" s="431"/>
      <c r="E169" s="431"/>
      <c r="F169" s="431"/>
      <c r="G169" s="435"/>
      <c r="H169" s="432"/>
      <c r="I169" s="431"/>
      <c r="J169" s="431"/>
      <c r="K169" s="431"/>
      <c r="L169" s="434"/>
      <c r="M169" s="433"/>
      <c r="N169" s="431"/>
      <c r="O169" s="431"/>
      <c r="P169" s="431"/>
      <c r="Q169" s="434"/>
      <c r="R169" s="433"/>
      <c r="S169" s="431"/>
      <c r="T169" s="431"/>
      <c r="U169" s="431"/>
      <c r="V169" s="431"/>
      <c r="W169" s="431"/>
      <c r="X169" s="431"/>
      <c r="Y169" s="434"/>
      <c r="Z169" s="434"/>
      <c r="AA169" s="434"/>
      <c r="AB169" s="434"/>
      <c r="AC169" s="434"/>
      <c r="AD169" s="434"/>
      <c r="AE169" s="434"/>
      <c r="AF169" s="434"/>
      <c r="AG169" s="434"/>
      <c r="AH169" s="434"/>
      <c r="AI169" s="434"/>
      <c r="AJ169" s="434"/>
      <c r="AK169" s="434"/>
      <c r="AL169" s="434"/>
      <c r="AM169" s="434"/>
      <c r="AN169" s="434"/>
      <c r="AO169" s="11"/>
      <c r="AP169" s="11"/>
      <c r="AQ169" s="11"/>
      <c r="AR169" s="11"/>
      <c r="AS169" s="11"/>
      <c r="AT169" s="11"/>
      <c r="AU169" s="11"/>
      <c r="AV169" s="11"/>
      <c r="AW169" s="11"/>
      <c r="AX169" s="11"/>
      <c r="AY169" s="11"/>
      <c r="AZ169" s="373"/>
      <c r="BA169" s="634"/>
      <c r="BB169" s="647"/>
      <c r="BC169" s="478"/>
      <c r="BD169" s="463"/>
      <c r="BE169" s="463"/>
      <c r="BF169" s="463"/>
      <c r="BG169" s="482"/>
      <c r="BH169" s="478"/>
      <c r="BI169" s="463"/>
      <c r="BJ169" s="463"/>
      <c r="BK169" s="463"/>
      <c r="BL169" s="482"/>
      <c r="BM169" s="478"/>
      <c r="BN169" s="463"/>
      <c r="BO169" s="463"/>
      <c r="BP169" s="463"/>
      <c r="BQ169" s="482"/>
      <c r="BR169" s="478"/>
      <c r="BS169" s="463"/>
      <c r="BT169" s="463"/>
      <c r="BU169" s="463"/>
      <c r="BV169" s="463"/>
      <c r="BW169" s="463"/>
      <c r="BX169" s="463"/>
      <c r="BY169" s="464"/>
      <c r="BZ169" s="464"/>
      <c r="CA169" s="464"/>
      <c r="CB169" s="464"/>
      <c r="CC169" s="464"/>
      <c r="CD169" s="464"/>
      <c r="CE169" s="464"/>
      <c r="CF169" s="464"/>
      <c r="CG169" s="464"/>
      <c r="CH169" s="464"/>
      <c r="CI169" s="464"/>
      <c r="CJ169" s="464"/>
      <c r="CK169" s="464"/>
      <c r="CL169" s="464"/>
      <c r="CM169" s="464"/>
      <c r="CN169" s="464"/>
      <c r="CO169" s="8"/>
      <c r="CP169" s="8"/>
      <c r="CQ169" s="8"/>
      <c r="CR169" s="8"/>
      <c r="CS169" s="8"/>
      <c r="CT169" s="8"/>
      <c r="CU169" s="8"/>
      <c r="CV169" s="8"/>
      <c r="CW169" s="8"/>
      <c r="CX169" s="8"/>
      <c r="CY169" s="8"/>
      <c r="CZ169" s="8"/>
    </row>
    <row r="170" s="336" customFormat="true" ht="15" customHeight="true" x14ac:dyDescent="0.2">
      <c r="A170" s="635"/>
      <c r="B170" s="407"/>
      <c r="C170" s="433"/>
      <c r="D170" s="431"/>
      <c r="E170" s="431"/>
      <c r="F170" s="431"/>
      <c r="G170" s="435"/>
      <c r="H170" s="432"/>
      <c r="I170" s="431"/>
      <c r="J170" s="431"/>
      <c r="K170" s="431"/>
      <c r="L170" s="434"/>
      <c r="M170" s="433"/>
      <c r="N170" s="431"/>
      <c r="O170" s="431"/>
      <c r="P170" s="431"/>
      <c r="Q170" s="434"/>
      <c r="R170" s="433"/>
      <c r="S170" s="431"/>
      <c r="T170" s="431"/>
      <c r="U170" s="431"/>
      <c r="V170" s="431"/>
      <c r="W170" s="431"/>
      <c r="X170" s="431"/>
      <c r="Y170" s="434"/>
      <c r="Z170" s="434"/>
      <c r="AA170" s="434"/>
      <c r="AB170" s="434"/>
      <c r="AC170" s="434"/>
      <c r="AD170" s="434"/>
      <c r="AE170" s="434"/>
      <c r="AF170" s="434"/>
      <c r="AG170" s="434"/>
      <c r="AH170" s="434"/>
      <c r="AI170" s="434"/>
      <c r="AJ170" s="434"/>
      <c r="AK170" s="434"/>
      <c r="AL170" s="434"/>
      <c r="AM170" s="434"/>
      <c r="AN170" s="434"/>
      <c r="AO170" s="11"/>
      <c r="AP170" s="11"/>
      <c r="AQ170" s="11"/>
      <c r="AR170" s="11"/>
      <c r="AS170" s="11"/>
      <c r="AT170" s="11"/>
      <c r="AU170" s="11"/>
      <c r="AV170" s="11"/>
      <c r="AW170" s="11"/>
      <c r="AX170" s="11"/>
      <c r="AY170" s="11"/>
      <c r="AZ170" s="373"/>
      <c r="BA170" s="634"/>
      <c r="BB170" s="647"/>
      <c r="BC170" s="478"/>
      <c r="BD170" s="463"/>
      <c r="BE170" s="463"/>
      <c r="BF170" s="463"/>
      <c r="BG170" s="482"/>
      <c r="BH170" s="478"/>
      <c r="BI170" s="463"/>
      <c r="BJ170" s="463"/>
      <c r="BK170" s="463"/>
      <c r="BL170" s="482"/>
      <c r="BM170" s="478"/>
      <c r="BN170" s="463"/>
      <c r="BO170" s="463"/>
      <c r="BP170" s="463"/>
      <c r="BQ170" s="482"/>
      <c r="BR170" s="478"/>
      <c r="BS170" s="463"/>
      <c r="BT170" s="463"/>
      <c r="BU170" s="463"/>
      <c r="BV170" s="463"/>
      <c r="BW170" s="463"/>
      <c r="BX170" s="463"/>
      <c r="BY170" s="464"/>
      <c r="BZ170" s="464"/>
      <c r="CA170" s="464"/>
      <c r="CB170" s="464"/>
      <c r="CC170" s="464"/>
      <c r="CD170" s="464"/>
      <c r="CE170" s="464"/>
      <c r="CF170" s="464"/>
      <c r="CG170" s="464"/>
      <c r="CH170" s="464"/>
      <c r="CI170" s="464"/>
      <c r="CJ170" s="464"/>
      <c r="CK170" s="464"/>
      <c r="CL170" s="464"/>
      <c r="CM170" s="464"/>
      <c r="CN170" s="464"/>
      <c r="CO170" s="8"/>
      <c r="CP170" s="8"/>
      <c r="CQ170" s="8"/>
      <c r="CR170" s="8"/>
      <c r="CS170" s="8"/>
      <c r="CT170" s="8"/>
      <c r="CU170" s="8"/>
      <c r="CV170" s="8"/>
      <c r="CW170" s="8"/>
      <c r="CX170" s="8"/>
      <c r="CY170" s="8"/>
      <c r="CZ170" s="8"/>
    </row>
    <row r="171" s="336" customFormat="true" ht="15" customHeight="true" x14ac:dyDescent="0.2">
      <c r="A171" s="635"/>
      <c r="B171" s="407"/>
      <c r="C171" s="433"/>
      <c r="D171" s="431"/>
      <c r="E171" s="431"/>
      <c r="F171" s="431"/>
      <c r="G171" s="435"/>
      <c r="H171" s="432"/>
      <c r="I171" s="431"/>
      <c r="J171" s="431"/>
      <c r="K171" s="431"/>
      <c r="L171" s="434"/>
      <c r="M171" s="433"/>
      <c r="N171" s="431"/>
      <c r="O171" s="431"/>
      <c r="P171" s="431"/>
      <c r="Q171" s="434"/>
      <c r="R171" s="433"/>
      <c r="S171" s="431"/>
      <c r="T171" s="431"/>
      <c r="U171" s="431"/>
      <c r="V171" s="431"/>
      <c r="W171" s="431"/>
      <c r="X171" s="431"/>
      <c r="Y171" s="434"/>
      <c r="Z171" s="434"/>
      <c r="AA171" s="434"/>
      <c r="AB171" s="434"/>
      <c r="AC171" s="434"/>
      <c r="AD171" s="434"/>
      <c r="AE171" s="434"/>
      <c r="AF171" s="434"/>
      <c r="AG171" s="434"/>
      <c r="AH171" s="434"/>
      <c r="AI171" s="434"/>
      <c r="AJ171" s="434"/>
      <c r="AK171" s="434"/>
      <c r="AL171" s="434"/>
      <c r="AM171" s="434"/>
      <c r="AN171" s="434"/>
      <c r="AO171" s="11"/>
      <c r="AP171" s="11"/>
      <c r="AQ171" s="11"/>
      <c r="AR171" s="11"/>
      <c r="AS171" s="11"/>
      <c r="AT171" s="11"/>
      <c r="AU171" s="11"/>
      <c r="AV171" s="11"/>
      <c r="AW171" s="11"/>
      <c r="AX171" s="11"/>
      <c r="AY171" s="11"/>
      <c r="AZ171" s="373"/>
      <c r="BA171" s="634"/>
      <c r="BB171" s="647"/>
      <c r="BC171" s="478"/>
      <c r="BD171" s="463"/>
      <c r="BE171" s="463"/>
      <c r="BF171" s="463"/>
      <c r="BG171" s="482"/>
      <c r="BH171" s="478"/>
      <c r="BI171" s="463"/>
      <c r="BJ171" s="463"/>
      <c r="BK171" s="463"/>
      <c r="BL171" s="482"/>
      <c r="BM171" s="478"/>
      <c r="BN171" s="463"/>
      <c r="BO171" s="463"/>
      <c r="BP171" s="463"/>
      <c r="BQ171" s="482"/>
      <c r="BR171" s="478"/>
      <c r="BS171" s="463"/>
      <c r="BT171" s="463"/>
      <c r="BU171" s="463"/>
      <c r="BV171" s="463"/>
      <c r="BW171" s="463"/>
      <c r="BX171" s="463"/>
      <c r="BY171" s="464"/>
      <c r="BZ171" s="464"/>
      <c r="CA171" s="464"/>
      <c r="CB171" s="464"/>
      <c r="CC171" s="464"/>
      <c r="CD171" s="464"/>
      <c r="CE171" s="464"/>
      <c r="CF171" s="464"/>
      <c r="CG171" s="464"/>
      <c r="CH171" s="464"/>
      <c r="CI171" s="464"/>
      <c r="CJ171" s="464"/>
      <c r="CK171" s="464"/>
      <c r="CL171" s="464"/>
      <c r="CM171" s="464"/>
      <c r="CN171" s="464"/>
      <c r="CO171" s="8"/>
      <c r="CP171" s="8"/>
      <c r="CQ171" s="8"/>
      <c r="CR171" s="8"/>
      <c r="CS171" s="8"/>
      <c r="CT171" s="8"/>
      <c r="CU171" s="8"/>
      <c r="CV171" s="8"/>
      <c r="CW171" s="8"/>
      <c r="CX171" s="8"/>
      <c r="CY171" s="8"/>
      <c r="CZ171" s="8"/>
    </row>
    <row r="172" s="336" customFormat="true" ht="15" customHeight="true" x14ac:dyDescent="0.2">
      <c r="A172" s="635"/>
      <c r="B172" s="407"/>
      <c r="C172" s="433"/>
      <c r="D172" s="431"/>
      <c r="E172" s="431"/>
      <c r="F172" s="431"/>
      <c r="G172" s="435"/>
      <c r="H172" s="432"/>
      <c r="I172" s="431"/>
      <c r="J172" s="431"/>
      <c r="K172" s="431"/>
      <c r="L172" s="434"/>
      <c r="M172" s="433"/>
      <c r="N172" s="431"/>
      <c r="O172" s="431"/>
      <c r="P172" s="431"/>
      <c r="Q172" s="434"/>
      <c r="R172" s="433"/>
      <c r="S172" s="431"/>
      <c r="T172" s="431"/>
      <c r="U172" s="431"/>
      <c r="V172" s="431"/>
      <c r="W172" s="431"/>
      <c r="X172" s="431"/>
      <c r="Y172" s="434"/>
      <c r="Z172" s="434"/>
      <c r="AA172" s="434"/>
      <c r="AB172" s="434"/>
      <c r="AC172" s="434"/>
      <c r="AD172" s="434"/>
      <c r="AE172" s="434"/>
      <c r="AF172" s="434"/>
      <c r="AG172" s="434"/>
      <c r="AH172" s="434"/>
      <c r="AI172" s="434"/>
      <c r="AJ172" s="434"/>
      <c r="AK172" s="434"/>
      <c r="AL172" s="434"/>
      <c r="AM172" s="434"/>
      <c r="AN172" s="434"/>
      <c r="AO172" s="11"/>
      <c r="AP172" s="11"/>
      <c r="AQ172" s="11"/>
      <c r="AR172" s="11"/>
      <c r="AS172" s="11"/>
      <c r="AT172" s="11"/>
      <c r="AU172" s="11"/>
      <c r="AV172" s="11"/>
      <c r="AW172" s="11"/>
      <c r="AX172" s="11"/>
      <c r="AY172" s="11"/>
      <c r="AZ172" s="373"/>
      <c r="BA172" s="634"/>
      <c r="BB172" s="647"/>
      <c r="BC172" s="478"/>
      <c r="BD172" s="463"/>
      <c r="BE172" s="463"/>
      <c r="BF172" s="463"/>
      <c r="BG172" s="482"/>
      <c r="BH172" s="478"/>
      <c r="BI172" s="463"/>
      <c r="BJ172" s="463"/>
      <c r="BK172" s="463"/>
      <c r="BL172" s="482"/>
      <c r="BM172" s="478"/>
      <c r="BN172" s="463"/>
      <c r="BO172" s="463"/>
      <c r="BP172" s="463"/>
      <c r="BQ172" s="482"/>
      <c r="BR172" s="478"/>
      <c r="BS172" s="463"/>
      <c r="BT172" s="463"/>
      <c r="BU172" s="463"/>
      <c r="BV172" s="463"/>
      <c r="BW172" s="463"/>
      <c r="BX172" s="463"/>
      <c r="BY172" s="464"/>
      <c r="BZ172" s="464"/>
      <c r="CA172" s="464"/>
      <c r="CB172" s="464"/>
      <c r="CC172" s="464"/>
      <c r="CD172" s="464"/>
      <c r="CE172" s="464"/>
      <c r="CF172" s="464"/>
      <c r="CG172" s="464"/>
      <c r="CH172" s="464"/>
      <c r="CI172" s="464"/>
      <c r="CJ172" s="464"/>
      <c r="CK172" s="464"/>
      <c r="CL172" s="464"/>
      <c r="CM172" s="464"/>
      <c r="CN172" s="464"/>
      <c r="CO172" s="8"/>
      <c r="CP172" s="8"/>
      <c r="CQ172" s="8"/>
      <c r="CR172" s="8"/>
      <c r="CS172" s="8"/>
      <c r="CT172" s="8"/>
      <c r="CU172" s="8"/>
      <c r="CV172" s="8"/>
      <c r="CW172" s="8"/>
      <c r="CX172" s="8"/>
      <c r="CY172" s="8"/>
      <c r="CZ172" s="8"/>
    </row>
    <row r="173" s="336" customFormat="true" ht="15" customHeight="true" x14ac:dyDescent="0.2">
      <c r="A173" s="635"/>
      <c r="B173" s="407"/>
      <c r="C173" s="433"/>
      <c r="D173" s="431"/>
      <c r="E173" s="431"/>
      <c r="F173" s="431"/>
      <c r="G173" s="435"/>
      <c r="H173" s="432"/>
      <c r="I173" s="431"/>
      <c r="J173" s="431"/>
      <c r="K173" s="431"/>
      <c r="L173" s="434"/>
      <c r="M173" s="433"/>
      <c r="N173" s="431"/>
      <c r="O173" s="431"/>
      <c r="P173" s="431"/>
      <c r="Q173" s="434"/>
      <c r="R173" s="433"/>
      <c r="S173" s="431"/>
      <c r="T173" s="431"/>
      <c r="U173" s="431"/>
      <c r="V173" s="431"/>
      <c r="W173" s="431"/>
      <c r="X173" s="431"/>
      <c r="Y173" s="434"/>
      <c r="Z173" s="434"/>
      <c r="AA173" s="434"/>
      <c r="AB173" s="434"/>
      <c r="AC173" s="434"/>
      <c r="AD173" s="434"/>
      <c r="AE173" s="434"/>
      <c r="AF173" s="434"/>
      <c r="AG173" s="434"/>
      <c r="AH173" s="434"/>
      <c r="AI173" s="434"/>
      <c r="AJ173" s="434"/>
      <c r="AK173" s="434"/>
      <c r="AL173" s="434"/>
      <c r="AM173" s="434"/>
      <c r="AN173" s="434"/>
      <c r="AO173" s="11"/>
      <c r="AP173" s="11"/>
      <c r="AQ173" s="11"/>
      <c r="AR173" s="11"/>
      <c r="AS173" s="11"/>
      <c r="AT173" s="11"/>
      <c r="AU173" s="11"/>
      <c r="AV173" s="11"/>
      <c r="AW173" s="11"/>
      <c r="AX173" s="11"/>
      <c r="AY173" s="11"/>
      <c r="AZ173" s="373"/>
      <c r="BA173" s="634"/>
      <c r="BB173" s="647"/>
      <c r="BC173" s="478"/>
      <c r="BD173" s="463"/>
      <c r="BE173" s="463"/>
      <c r="BF173" s="463"/>
      <c r="BG173" s="482"/>
      <c r="BH173" s="478"/>
      <c r="BI173" s="463"/>
      <c r="BJ173" s="463"/>
      <c r="BK173" s="463"/>
      <c r="BL173" s="482"/>
      <c r="BM173" s="478"/>
      <c r="BN173" s="463"/>
      <c r="BO173" s="463"/>
      <c r="BP173" s="463"/>
      <c r="BQ173" s="482"/>
      <c r="BR173" s="478"/>
      <c r="BS173" s="463"/>
      <c r="BT173" s="463"/>
      <c r="BU173" s="463"/>
      <c r="BV173" s="463"/>
      <c r="BW173" s="463"/>
      <c r="BX173" s="463"/>
      <c r="BY173" s="464"/>
      <c r="BZ173" s="464"/>
      <c r="CA173" s="464"/>
      <c r="CB173" s="464"/>
      <c r="CC173" s="464"/>
      <c r="CD173" s="464"/>
      <c r="CE173" s="464"/>
      <c r="CF173" s="464"/>
      <c r="CG173" s="464"/>
      <c r="CH173" s="464"/>
      <c r="CI173" s="464"/>
      <c r="CJ173" s="464"/>
      <c r="CK173" s="464"/>
      <c r="CL173" s="464"/>
      <c r="CM173" s="464"/>
      <c r="CN173" s="464"/>
      <c r="CO173" s="8"/>
      <c r="CP173" s="8"/>
      <c r="CQ173" s="8"/>
      <c r="CR173" s="8"/>
      <c r="CS173" s="8"/>
      <c r="CT173" s="8"/>
      <c r="CU173" s="8"/>
      <c r="CV173" s="8"/>
      <c r="CW173" s="8"/>
      <c r="CX173" s="8"/>
      <c r="CY173" s="8"/>
      <c r="CZ173" s="8"/>
    </row>
    <row r="174" s="336" customFormat="true" ht="15" customHeight="true" x14ac:dyDescent="0.2">
      <c r="A174" s="635"/>
      <c r="B174" s="407"/>
      <c r="C174" s="433"/>
      <c r="D174" s="431"/>
      <c r="E174" s="431"/>
      <c r="F174" s="431"/>
      <c r="G174" s="435"/>
      <c r="H174" s="432"/>
      <c r="I174" s="431"/>
      <c r="J174" s="431"/>
      <c r="K174" s="431"/>
      <c r="L174" s="434"/>
      <c r="M174" s="433"/>
      <c r="N174" s="431"/>
      <c r="O174" s="431"/>
      <c r="P174" s="431"/>
      <c r="Q174" s="434"/>
      <c r="R174" s="433"/>
      <c r="S174" s="431"/>
      <c r="T174" s="431"/>
      <c r="U174" s="431"/>
      <c r="V174" s="431"/>
      <c r="W174" s="431"/>
      <c r="X174" s="431"/>
      <c r="Y174" s="434"/>
      <c r="Z174" s="434"/>
      <c r="AA174" s="434"/>
      <c r="AB174" s="434"/>
      <c r="AC174" s="434"/>
      <c r="AD174" s="434"/>
      <c r="AE174" s="434"/>
      <c r="AF174" s="434"/>
      <c r="AG174" s="434"/>
      <c r="AH174" s="434"/>
      <c r="AI174" s="434"/>
      <c r="AJ174" s="434"/>
      <c r="AK174" s="434"/>
      <c r="AL174" s="434"/>
      <c r="AM174" s="434"/>
      <c r="AN174" s="434"/>
      <c r="AO174" s="11"/>
      <c r="AP174" s="11"/>
      <c r="AQ174" s="11"/>
      <c r="AR174" s="11"/>
      <c r="AS174" s="11"/>
      <c r="AT174" s="11"/>
      <c r="AU174" s="11"/>
      <c r="AV174" s="11"/>
      <c r="AW174" s="11"/>
      <c r="AX174" s="11"/>
      <c r="AY174" s="11"/>
      <c r="AZ174" s="373"/>
      <c r="BA174" s="634"/>
      <c r="BB174" s="647"/>
      <c r="BC174" s="478"/>
      <c r="BD174" s="463"/>
      <c r="BE174" s="463"/>
      <c r="BF174" s="463"/>
      <c r="BG174" s="482"/>
      <c r="BH174" s="478"/>
      <c r="BI174" s="463"/>
      <c r="BJ174" s="463"/>
      <c r="BK174" s="463"/>
      <c r="BL174" s="482"/>
      <c r="BM174" s="478"/>
      <c r="BN174" s="463"/>
      <c r="BO174" s="463"/>
      <c r="BP174" s="463"/>
      <c r="BQ174" s="482"/>
      <c r="BR174" s="478"/>
      <c r="BS174" s="463"/>
      <c r="BT174" s="463"/>
      <c r="BU174" s="463"/>
      <c r="BV174" s="463"/>
      <c r="BW174" s="463"/>
      <c r="BX174" s="463"/>
      <c r="BY174" s="464"/>
      <c r="BZ174" s="464"/>
      <c r="CA174" s="464"/>
      <c r="CB174" s="464"/>
      <c r="CC174" s="464"/>
      <c r="CD174" s="464"/>
      <c r="CE174" s="464"/>
      <c r="CF174" s="464"/>
      <c r="CG174" s="464"/>
      <c r="CH174" s="464"/>
      <c r="CI174" s="464"/>
      <c r="CJ174" s="464"/>
      <c r="CK174" s="464"/>
      <c r="CL174" s="464"/>
      <c r="CM174" s="464"/>
      <c r="CN174" s="464"/>
      <c r="CO174" s="8"/>
      <c r="CP174" s="8"/>
      <c r="CQ174" s="8"/>
      <c r="CR174" s="8"/>
      <c r="CS174" s="8"/>
      <c r="CT174" s="8"/>
      <c r="CU174" s="8"/>
      <c r="CV174" s="8"/>
      <c r="CW174" s="8"/>
      <c r="CX174" s="8"/>
      <c r="CY174" s="8"/>
      <c r="CZ174" s="8"/>
    </row>
    <row r="175" s="336" customFormat="true" ht="15" customHeight="true" x14ac:dyDescent="0.2">
      <c r="A175" s="635"/>
      <c r="B175" s="407"/>
      <c r="C175" s="433"/>
      <c r="D175" s="431"/>
      <c r="E175" s="431"/>
      <c r="F175" s="431"/>
      <c r="G175" s="435"/>
      <c r="H175" s="432"/>
      <c r="I175" s="431"/>
      <c r="J175" s="431"/>
      <c r="K175" s="431"/>
      <c r="L175" s="434"/>
      <c r="M175" s="433"/>
      <c r="N175" s="431"/>
      <c r="O175" s="431"/>
      <c r="P175" s="431"/>
      <c r="Q175" s="434"/>
      <c r="R175" s="433"/>
      <c r="S175" s="431"/>
      <c r="T175" s="431"/>
      <c r="U175" s="431"/>
      <c r="V175" s="431"/>
      <c r="W175" s="431"/>
      <c r="X175" s="431"/>
      <c r="Y175" s="434"/>
      <c r="Z175" s="434"/>
      <c r="AA175" s="434"/>
      <c r="AB175" s="434"/>
      <c r="AC175" s="434"/>
      <c r="AD175" s="434"/>
      <c r="AE175" s="434"/>
      <c r="AF175" s="434"/>
      <c r="AG175" s="434"/>
      <c r="AH175" s="434"/>
      <c r="AI175" s="434"/>
      <c r="AJ175" s="434"/>
      <c r="AK175" s="434"/>
      <c r="AL175" s="434"/>
      <c r="AM175" s="434"/>
      <c r="AN175" s="434"/>
      <c r="AO175" s="11"/>
      <c r="AP175" s="11"/>
      <c r="AQ175" s="11"/>
      <c r="AR175" s="11"/>
      <c r="AS175" s="11"/>
      <c r="AT175" s="11"/>
      <c r="AU175" s="11"/>
      <c r="AV175" s="11"/>
      <c r="AW175" s="11"/>
      <c r="AX175" s="11"/>
      <c r="AY175" s="11"/>
      <c r="AZ175" s="373"/>
      <c r="BA175" s="634"/>
      <c r="BB175" s="647"/>
      <c r="BC175" s="478"/>
      <c r="BD175" s="463"/>
      <c r="BE175" s="463"/>
      <c r="BF175" s="463"/>
      <c r="BG175" s="482"/>
      <c r="BH175" s="478"/>
      <c r="BI175" s="463"/>
      <c r="BJ175" s="463"/>
      <c r="BK175" s="463"/>
      <c r="BL175" s="482"/>
      <c r="BM175" s="478"/>
      <c r="BN175" s="463"/>
      <c r="BO175" s="463"/>
      <c r="BP175" s="463"/>
      <c r="BQ175" s="482"/>
      <c r="BR175" s="478"/>
      <c r="BS175" s="463"/>
      <c r="BT175" s="463"/>
      <c r="BU175" s="463"/>
      <c r="BV175" s="463"/>
      <c r="BW175" s="463"/>
      <c r="BX175" s="463"/>
      <c r="BY175" s="464"/>
      <c r="BZ175" s="464"/>
      <c r="CA175" s="464"/>
      <c r="CB175" s="464"/>
      <c r="CC175" s="464"/>
      <c r="CD175" s="464"/>
      <c r="CE175" s="464"/>
      <c r="CF175" s="464"/>
      <c r="CG175" s="464"/>
      <c r="CH175" s="464"/>
      <c r="CI175" s="464"/>
      <c r="CJ175" s="464"/>
      <c r="CK175" s="464"/>
      <c r="CL175" s="464"/>
      <c r="CM175" s="464"/>
      <c r="CN175" s="464"/>
      <c r="CO175" s="8"/>
      <c r="CP175" s="8"/>
      <c r="CQ175" s="8"/>
      <c r="CR175" s="8"/>
      <c r="CS175" s="8"/>
      <c r="CT175" s="8"/>
      <c r="CU175" s="8"/>
      <c r="CV175" s="8"/>
      <c r="CW175" s="8"/>
      <c r="CX175" s="8"/>
      <c r="CY175" s="8"/>
      <c r="CZ175" s="8"/>
    </row>
    <row r="176" s="336" customFormat="true" ht="15" customHeight="true" x14ac:dyDescent="0.2">
      <c r="A176" s="635"/>
      <c r="B176" s="407"/>
      <c r="C176" s="433"/>
      <c r="D176" s="431"/>
      <c r="E176" s="431"/>
      <c r="F176" s="431"/>
      <c r="G176" s="435"/>
      <c r="H176" s="432"/>
      <c r="I176" s="431"/>
      <c r="J176" s="431"/>
      <c r="K176" s="431"/>
      <c r="L176" s="434"/>
      <c r="M176" s="433"/>
      <c r="N176" s="431"/>
      <c r="O176" s="431"/>
      <c r="P176" s="431"/>
      <c r="Q176" s="434"/>
      <c r="R176" s="433"/>
      <c r="S176" s="431"/>
      <c r="T176" s="431"/>
      <c r="U176" s="431"/>
      <c r="V176" s="431"/>
      <c r="W176" s="431"/>
      <c r="X176" s="431"/>
      <c r="Y176" s="434"/>
      <c r="Z176" s="434"/>
      <c r="AA176" s="434"/>
      <c r="AB176" s="434"/>
      <c r="AC176" s="434"/>
      <c r="AD176" s="434"/>
      <c r="AE176" s="434"/>
      <c r="AF176" s="434"/>
      <c r="AG176" s="434"/>
      <c r="AH176" s="434"/>
      <c r="AI176" s="434"/>
      <c r="AJ176" s="434"/>
      <c r="AK176" s="434"/>
      <c r="AL176" s="434"/>
      <c r="AM176" s="434"/>
      <c r="AN176" s="434"/>
      <c r="AO176" s="11"/>
      <c r="AP176" s="11"/>
      <c r="AQ176" s="11"/>
      <c r="AR176" s="11"/>
      <c r="AS176" s="11"/>
      <c r="AT176" s="11"/>
      <c r="AU176" s="11"/>
      <c r="AV176" s="11"/>
      <c r="AW176" s="11"/>
      <c r="AX176" s="11"/>
      <c r="AY176" s="11"/>
      <c r="AZ176" s="373"/>
      <c r="BA176" s="634"/>
      <c r="BB176" s="647"/>
      <c r="BC176" s="478"/>
      <c r="BD176" s="463"/>
      <c r="BE176" s="463"/>
      <c r="BF176" s="463"/>
      <c r="BG176" s="482"/>
      <c r="BH176" s="478"/>
      <c r="BI176" s="463"/>
      <c r="BJ176" s="463"/>
      <c r="BK176" s="463"/>
      <c r="BL176" s="482"/>
      <c r="BM176" s="478"/>
      <c r="BN176" s="463"/>
      <c r="BO176" s="463"/>
      <c r="BP176" s="463"/>
      <c r="BQ176" s="482"/>
      <c r="BR176" s="478"/>
      <c r="BS176" s="463"/>
      <c r="BT176" s="463"/>
      <c r="BU176" s="463"/>
      <c r="BV176" s="463"/>
      <c r="BW176" s="463"/>
      <c r="BX176" s="463"/>
      <c r="BY176" s="464"/>
      <c r="BZ176" s="464"/>
      <c r="CA176" s="464"/>
      <c r="CB176" s="464"/>
      <c r="CC176" s="464"/>
      <c r="CD176" s="464"/>
      <c r="CE176" s="464"/>
      <c r="CF176" s="464"/>
      <c r="CG176" s="464"/>
      <c r="CH176" s="464"/>
      <c r="CI176" s="464"/>
      <c r="CJ176" s="464"/>
      <c r="CK176" s="464"/>
      <c r="CL176" s="464"/>
      <c r="CM176" s="464"/>
      <c r="CN176" s="464"/>
      <c r="CO176" s="8"/>
      <c r="CP176" s="8"/>
      <c r="CQ176" s="8"/>
      <c r="CR176" s="8"/>
      <c r="CS176" s="8"/>
      <c r="CT176" s="8"/>
      <c r="CU176" s="8"/>
      <c r="CV176" s="8"/>
      <c r="CW176" s="8"/>
      <c r="CX176" s="8"/>
      <c r="CY176" s="8"/>
      <c r="CZ176" s="8"/>
    </row>
    <row r="177" s="336" customFormat="true" ht="15" customHeight="true" x14ac:dyDescent="0.2">
      <c r="A177" s="635"/>
      <c r="B177" s="407"/>
      <c r="C177" s="433"/>
      <c r="D177" s="431"/>
      <c r="E177" s="431"/>
      <c r="F177" s="431"/>
      <c r="G177" s="435"/>
      <c r="H177" s="432"/>
      <c r="I177" s="431"/>
      <c r="J177" s="431"/>
      <c r="K177" s="431"/>
      <c r="L177" s="434"/>
      <c r="M177" s="433"/>
      <c r="N177" s="431"/>
      <c r="O177" s="431"/>
      <c r="P177" s="431"/>
      <c r="Q177" s="434"/>
      <c r="R177" s="433"/>
      <c r="S177" s="431"/>
      <c r="T177" s="431"/>
      <c r="U177" s="431"/>
      <c r="V177" s="431"/>
      <c r="W177" s="431"/>
      <c r="X177" s="431"/>
      <c r="Y177" s="434"/>
      <c r="Z177" s="434"/>
      <c r="AA177" s="434"/>
      <c r="AB177" s="434"/>
      <c r="AC177" s="434"/>
      <c r="AD177" s="434"/>
      <c r="AE177" s="434"/>
      <c r="AF177" s="434"/>
      <c r="AG177" s="434"/>
      <c r="AH177" s="434"/>
      <c r="AI177" s="434"/>
      <c r="AJ177" s="434"/>
      <c r="AK177" s="434"/>
      <c r="AL177" s="434"/>
      <c r="AM177" s="434"/>
      <c r="AN177" s="434"/>
      <c r="AO177" s="11"/>
      <c r="AP177" s="11"/>
      <c r="AQ177" s="11"/>
      <c r="AR177" s="11"/>
      <c r="AS177" s="11"/>
      <c r="AT177" s="11"/>
      <c r="AU177" s="11"/>
      <c r="AV177" s="11"/>
      <c r="AW177" s="11"/>
      <c r="AX177" s="11"/>
      <c r="AY177" s="11"/>
      <c r="AZ177" s="373"/>
      <c r="BA177" s="634"/>
      <c r="BB177" s="647"/>
      <c r="BC177" s="478"/>
      <c r="BD177" s="463"/>
      <c r="BE177" s="463"/>
      <c r="BF177" s="463"/>
      <c r="BG177" s="482"/>
      <c r="BH177" s="478"/>
      <c r="BI177" s="463"/>
      <c r="BJ177" s="463"/>
      <c r="BK177" s="463"/>
      <c r="BL177" s="482"/>
      <c r="BM177" s="478"/>
      <c r="BN177" s="463"/>
      <c r="BO177" s="463"/>
      <c r="BP177" s="463"/>
      <c r="BQ177" s="482"/>
      <c r="BR177" s="478"/>
      <c r="BS177" s="463"/>
      <c r="BT177" s="463"/>
      <c r="BU177" s="463"/>
      <c r="BV177" s="463"/>
      <c r="BW177" s="463"/>
      <c r="BX177" s="463"/>
      <c r="BY177" s="464"/>
      <c r="BZ177" s="464"/>
      <c r="CA177" s="464"/>
      <c r="CB177" s="464"/>
      <c r="CC177" s="464"/>
      <c r="CD177" s="464"/>
      <c r="CE177" s="464"/>
      <c r="CF177" s="464"/>
      <c r="CG177" s="464"/>
      <c r="CH177" s="464"/>
      <c r="CI177" s="464"/>
      <c r="CJ177" s="464"/>
      <c r="CK177" s="464"/>
      <c r="CL177" s="464"/>
      <c r="CM177" s="464"/>
      <c r="CN177" s="464"/>
      <c r="CO177" s="8"/>
      <c r="CP177" s="8"/>
      <c r="CQ177" s="8"/>
      <c r="CR177" s="8"/>
      <c r="CS177" s="8"/>
      <c r="CT177" s="8"/>
      <c r="CU177" s="8"/>
      <c r="CV177" s="8"/>
      <c r="CW177" s="8"/>
      <c r="CX177" s="8"/>
      <c r="CY177" s="8"/>
      <c r="CZ177" s="8"/>
    </row>
    <row r="178" s="336" customFormat="true" ht="15" customHeight="true" x14ac:dyDescent="0.2">
      <c r="A178" s="635"/>
      <c r="B178" s="407"/>
      <c r="C178" s="433"/>
      <c r="D178" s="431"/>
      <c r="E178" s="431"/>
      <c r="F178" s="431"/>
      <c r="G178" s="435"/>
      <c r="H178" s="432"/>
      <c r="I178" s="431"/>
      <c r="J178" s="431"/>
      <c r="K178" s="431"/>
      <c r="L178" s="434"/>
      <c r="M178" s="433"/>
      <c r="N178" s="431"/>
      <c r="O178" s="431"/>
      <c r="P178" s="431"/>
      <c r="Q178" s="434"/>
      <c r="R178" s="433"/>
      <c r="S178" s="431"/>
      <c r="T178" s="431"/>
      <c r="U178" s="431"/>
      <c r="V178" s="431"/>
      <c r="W178" s="431"/>
      <c r="X178" s="431"/>
      <c r="Y178" s="434"/>
      <c r="Z178" s="434"/>
      <c r="AA178" s="434"/>
      <c r="AB178" s="434"/>
      <c r="AC178" s="434"/>
      <c r="AD178" s="434"/>
      <c r="AE178" s="434"/>
      <c r="AF178" s="434"/>
      <c r="AG178" s="434"/>
      <c r="AH178" s="434"/>
      <c r="AI178" s="434"/>
      <c r="AJ178" s="434"/>
      <c r="AK178" s="434"/>
      <c r="AL178" s="434"/>
      <c r="AM178" s="434"/>
      <c r="AN178" s="434"/>
      <c r="AO178" s="11"/>
      <c r="AP178" s="11"/>
      <c r="AQ178" s="11"/>
      <c r="AR178" s="11"/>
      <c r="AS178" s="11"/>
      <c r="AT178" s="11"/>
      <c r="AU178" s="11"/>
      <c r="AV178" s="11"/>
      <c r="AW178" s="11"/>
      <c r="AX178" s="11"/>
      <c r="AY178" s="11"/>
      <c r="AZ178" s="373"/>
      <c r="BA178" s="634"/>
      <c r="BB178" s="647"/>
      <c r="BC178" s="478"/>
      <c r="BD178" s="463"/>
      <c r="BE178" s="463"/>
      <c r="BF178" s="463"/>
      <c r="BG178" s="482"/>
      <c r="BH178" s="478"/>
      <c r="BI178" s="463"/>
      <c r="BJ178" s="463"/>
      <c r="BK178" s="463"/>
      <c r="BL178" s="482"/>
      <c r="BM178" s="478"/>
      <c r="BN178" s="463"/>
      <c r="BO178" s="463"/>
      <c r="BP178" s="463"/>
      <c r="BQ178" s="482"/>
      <c r="BR178" s="478"/>
      <c r="BS178" s="463"/>
      <c r="BT178" s="463"/>
      <c r="BU178" s="463"/>
      <c r="BV178" s="463"/>
      <c r="BW178" s="463"/>
      <c r="BX178" s="463"/>
      <c r="BY178" s="464"/>
      <c r="BZ178" s="464"/>
      <c r="CA178" s="464"/>
      <c r="CB178" s="464"/>
      <c r="CC178" s="464"/>
      <c r="CD178" s="464"/>
      <c r="CE178" s="464"/>
      <c r="CF178" s="464"/>
      <c r="CG178" s="464"/>
      <c r="CH178" s="464"/>
      <c r="CI178" s="464"/>
      <c r="CJ178" s="464"/>
      <c r="CK178" s="464"/>
      <c r="CL178" s="464"/>
      <c r="CM178" s="464"/>
      <c r="CN178" s="464"/>
      <c r="CO178" s="8"/>
      <c r="CP178" s="8"/>
      <c r="CQ178" s="8"/>
      <c r="CR178" s="8"/>
      <c r="CS178" s="8"/>
      <c r="CT178" s="8"/>
      <c r="CU178" s="8"/>
      <c r="CV178" s="8"/>
      <c r="CW178" s="8"/>
      <c r="CX178" s="8"/>
      <c r="CY178" s="8"/>
      <c r="CZ178" s="8"/>
    </row>
    <row r="179" s="336" customFormat="true" ht="15" customHeight="true" x14ac:dyDescent="0.2">
      <c r="A179" s="635"/>
      <c r="B179" s="407"/>
      <c r="C179" s="433"/>
      <c r="D179" s="431"/>
      <c r="E179" s="431"/>
      <c r="F179" s="431"/>
      <c r="G179" s="435"/>
      <c r="H179" s="432"/>
      <c r="I179" s="431"/>
      <c r="J179" s="431"/>
      <c r="K179" s="431"/>
      <c r="L179" s="434"/>
      <c r="M179" s="433"/>
      <c r="N179" s="431"/>
      <c r="O179" s="431"/>
      <c r="P179" s="431"/>
      <c r="Q179" s="434"/>
      <c r="R179" s="433"/>
      <c r="S179" s="431"/>
      <c r="T179" s="431"/>
      <c r="U179" s="431"/>
      <c r="V179" s="431"/>
      <c r="W179" s="431"/>
      <c r="X179" s="431"/>
      <c r="Y179" s="434"/>
      <c r="Z179" s="434"/>
      <c r="AA179" s="434"/>
      <c r="AB179" s="434"/>
      <c r="AC179" s="434"/>
      <c r="AD179" s="434"/>
      <c r="AE179" s="434"/>
      <c r="AF179" s="434"/>
      <c r="AG179" s="434"/>
      <c r="AH179" s="434"/>
      <c r="AI179" s="434"/>
      <c r="AJ179" s="434"/>
      <c r="AK179" s="434"/>
      <c r="AL179" s="434"/>
      <c r="AM179" s="434"/>
      <c r="AN179" s="434"/>
      <c r="AO179" s="11"/>
      <c r="AP179" s="11"/>
      <c r="AQ179" s="11"/>
      <c r="AR179" s="11"/>
      <c r="AS179" s="11"/>
      <c r="AT179" s="11"/>
      <c r="AU179" s="11"/>
      <c r="AV179" s="11"/>
      <c r="AW179" s="11"/>
      <c r="AX179" s="11"/>
      <c r="AY179" s="11"/>
      <c r="AZ179" s="373"/>
      <c r="BA179" s="634"/>
      <c r="BB179" s="647"/>
      <c r="BC179" s="478"/>
      <c r="BD179" s="463"/>
      <c r="BE179" s="463"/>
      <c r="BF179" s="463"/>
      <c r="BG179" s="482"/>
      <c r="BH179" s="478"/>
      <c r="BI179" s="463"/>
      <c r="BJ179" s="463"/>
      <c r="BK179" s="463"/>
      <c r="BL179" s="482"/>
      <c r="BM179" s="478"/>
      <c r="BN179" s="463"/>
      <c r="BO179" s="463"/>
      <c r="BP179" s="463"/>
      <c r="BQ179" s="482"/>
      <c r="BR179" s="478"/>
      <c r="BS179" s="463"/>
      <c r="BT179" s="463"/>
      <c r="BU179" s="463"/>
      <c r="BV179" s="463"/>
      <c r="BW179" s="463"/>
      <c r="BX179" s="463"/>
      <c r="BY179" s="464"/>
      <c r="BZ179" s="464"/>
      <c r="CA179" s="464"/>
      <c r="CB179" s="464"/>
      <c r="CC179" s="464"/>
      <c r="CD179" s="464"/>
      <c r="CE179" s="464"/>
      <c r="CF179" s="464"/>
      <c r="CG179" s="464"/>
      <c r="CH179" s="464"/>
      <c r="CI179" s="464"/>
      <c r="CJ179" s="464"/>
      <c r="CK179" s="464"/>
      <c r="CL179" s="464"/>
      <c r="CM179" s="464"/>
      <c r="CN179" s="464"/>
      <c r="CO179" s="8"/>
      <c r="CP179" s="8"/>
      <c r="CQ179" s="8"/>
      <c r="CR179" s="8"/>
      <c r="CS179" s="8"/>
      <c r="CT179" s="8"/>
      <c r="CU179" s="8"/>
      <c r="CV179" s="8"/>
      <c r="CW179" s="8"/>
      <c r="CX179" s="8"/>
      <c r="CY179" s="8"/>
      <c r="CZ179" s="8"/>
    </row>
    <row r="180" s="336" customFormat="true" ht="15" customHeight="true" x14ac:dyDescent="0.2">
      <c r="A180" s="635"/>
      <c r="B180" s="407"/>
      <c r="C180" s="433"/>
      <c r="D180" s="431"/>
      <c r="E180" s="431"/>
      <c r="F180" s="431"/>
      <c r="G180" s="435"/>
      <c r="H180" s="432"/>
      <c r="I180" s="431"/>
      <c r="J180" s="431"/>
      <c r="K180" s="431"/>
      <c r="L180" s="434"/>
      <c r="M180" s="433"/>
      <c r="N180" s="431"/>
      <c r="O180" s="431"/>
      <c r="P180" s="431"/>
      <c r="Q180" s="434"/>
      <c r="R180" s="433"/>
      <c r="S180" s="431"/>
      <c r="T180" s="431"/>
      <c r="U180" s="431"/>
      <c r="V180" s="431"/>
      <c r="W180" s="431"/>
      <c r="X180" s="431"/>
      <c r="Y180" s="434"/>
      <c r="Z180" s="434"/>
      <c r="AA180" s="434"/>
      <c r="AB180" s="434"/>
      <c r="AC180" s="434"/>
      <c r="AD180" s="434"/>
      <c r="AE180" s="434"/>
      <c r="AF180" s="434"/>
      <c r="AG180" s="434"/>
      <c r="AH180" s="434"/>
      <c r="AI180" s="434"/>
      <c r="AJ180" s="434"/>
      <c r="AK180" s="434"/>
      <c r="AL180" s="434"/>
      <c r="AM180" s="434"/>
      <c r="AN180" s="434"/>
      <c r="AO180" s="11"/>
      <c r="AP180" s="11"/>
      <c r="AQ180" s="11"/>
      <c r="AR180" s="11"/>
      <c r="AS180" s="11"/>
      <c r="AT180" s="11"/>
      <c r="AU180" s="11"/>
      <c r="AV180" s="11"/>
      <c r="AW180" s="11"/>
      <c r="AX180" s="11"/>
      <c r="AY180" s="11"/>
      <c r="AZ180" s="373"/>
      <c r="BA180" s="634"/>
      <c r="BB180" s="647"/>
      <c r="BC180" s="478"/>
      <c r="BD180" s="463"/>
      <c r="BE180" s="463"/>
      <c r="BF180" s="463"/>
      <c r="BG180" s="482"/>
      <c r="BH180" s="478"/>
      <c r="BI180" s="463"/>
      <c r="BJ180" s="463"/>
      <c r="BK180" s="463"/>
      <c r="BL180" s="482"/>
      <c r="BM180" s="478"/>
      <c r="BN180" s="463"/>
      <c r="BO180" s="463"/>
      <c r="BP180" s="463"/>
      <c r="BQ180" s="482"/>
      <c r="BR180" s="478"/>
      <c r="BS180" s="463"/>
      <c r="BT180" s="463"/>
      <c r="BU180" s="463"/>
      <c r="BV180" s="463"/>
      <c r="BW180" s="463"/>
      <c r="BX180" s="463"/>
      <c r="BY180" s="464"/>
      <c r="BZ180" s="464"/>
      <c r="CA180" s="464"/>
      <c r="CB180" s="464"/>
      <c r="CC180" s="464"/>
      <c r="CD180" s="464"/>
      <c r="CE180" s="464"/>
      <c r="CF180" s="464"/>
      <c r="CG180" s="464"/>
      <c r="CH180" s="464"/>
      <c r="CI180" s="464"/>
      <c r="CJ180" s="464"/>
      <c r="CK180" s="464"/>
      <c r="CL180" s="464"/>
      <c r="CM180" s="464"/>
      <c r="CN180" s="464"/>
      <c r="CO180" s="8"/>
      <c r="CP180" s="8"/>
      <c r="CQ180" s="8"/>
      <c r="CR180" s="8"/>
      <c r="CS180" s="8"/>
      <c r="CT180" s="8"/>
      <c r="CU180" s="8"/>
      <c r="CV180" s="8"/>
      <c r="CW180" s="8"/>
      <c r="CX180" s="8"/>
      <c r="CY180" s="8"/>
      <c r="CZ180" s="8"/>
    </row>
    <row r="181" s="336" customFormat="true" ht="15" customHeight="true" x14ac:dyDescent="0.2">
      <c r="A181" s="635"/>
      <c r="B181" s="407"/>
      <c r="C181" s="433"/>
      <c r="D181" s="431"/>
      <c r="E181" s="431"/>
      <c r="F181" s="431"/>
      <c r="G181" s="435"/>
      <c r="H181" s="432"/>
      <c r="I181" s="431"/>
      <c r="J181" s="431"/>
      <c r="K181" s="431"/>
      <c r="L181" s="434"/>
      <c r="M181" s="433"/>
      <c r="N181" s="431"/>
      <c r="O181" s="431"/>
      <c r="P181" s="431"/>
      <c r="Q181" s="434"/>
      <c r="R181" s="433"/>
      <c r="S181" s="431"/>
      <c r="T181" s="431"/>
      <c r="U181" s="431"/>
      <c r="V181" s="431"/>
      <c r="W181" s="431"/>
      <c r="X181" s="431"/>
      <c r="Y181" s="434"/>
      <c r="Z181" s="434"/>
      <c r="AA181" s="434"/>
      <c r="AB181" s="434"/>
      <c r="AC181" s="434"/>
      <c r="AD181" s="434"/>
      <c r="AE181" s="434"/>
      <c r="AF181" s="434"/>
      <c r="AG181" s="434"/>
      <c r="AH181" s="434"/>
      <c r="AI181" s="434"/>
      <c r="AJ181" s="434"/>
      <c r="AK181" s="434"/>
      <c r="AL181" s="434"/>
      <c r="AM181" s="434"/>
      <c r="AN181" s="434"/>
      <c r="AO181" s="11"/>
      <c r="AP181" s="11"/>
      <c r="AQ181" s="11"/>
      <c r="AR181" s="11"/>
      <c r="AS181" s="11"/>
      <c r="AT181" s="11"/>
      <c r="AU181" s="11"/>
      <c r="AV181" s="11"/>
      <c r="AW181" s="11"/>
      <c r="AX181" s="11"/>
      <c r="AY181" s="11"/>
      <c r="AZ181" s="373"/>
      <c r="BA181" s="634"/>
      <c r="BB181" s="647"/>
      <c r="BC181" s="478"/>
      <c r="BD181" s="463"/>
      <c r="BE181" s="463"/>
      <c r="BF181" s="463"/>
      <c r="BG181" s="482"/>
      <c r="BH181" s="478"/>
      <c r="BI181" s="463"/>
      <c r="BJ181" s="463"/>
      <c r="BK181" s="463"/>
      <c r="BL181" s="482"/>
      <c r="BM181" s="478"/>
      <c r="BN181" s="463"/>
      <c r="BO181" s="463"/>
      <c r="BP181" s="463"/>
      <c r="BQ181" s="482"/>
      <c r="BR181" s="478"/>
      <c r="BS181" s="463"/>
      <c r="BT181" s="463"/>
      <c r="BU181" s="463"/>
      <c r="BV181" s="463"/>
      <c r="BW181" s="463"/>
      <c r="BX181" s="463"/>
      <c r="BY181" s="464"/>
      <c r="BZ181" s="464"/>
      <c r="CA181" s="464"/>
      <c r="CB181" s="464"/>
      <c r="CC181" s="464"/>
      <c r="CD181" s="464"/>
      <c r="CE181" s="464"/>
      <c r="CF181" s="464"/>
      <c r="CG181" s="464"/>
      <c r="CH181" s="464"/>
      <c r="CI181" s="464"/>
      <c r="CJ181" s="464"/>
      <c r="CK181" s="464"/>
      <c r="CL181" s="464"/>
      <c r="CM181" s="464"/>
      <c r="CN181" s="464"/>
      <c r="CO181" s="8"/>
      <c r="CP181" s="8"/>
      <c r="CQ181" s="8"/>
      <c r="CR181" s="8"/>
      <c r="CS181" s="8"/>
      <c r="CT181" s="8"/>
      <c r="CU181" s="8"/>
      <c r="CV181" s="8"/>
      <c r="CW181" s="8"/>
      <c r="CX181" s="8"/>
      <c r="CY181" s="8"/>
      <c r="CZ181" s="8"/>
    </row>
    <row r="182" s="336" customFormat="true" ht="15" customHeight="true" x14ac:dyDescent="0.2">
      <c r="A182" s="635"/>
      <c r="B182" s="407"/>
      <c r="C182" s="433"/>
      <c r="D182" s="431"/>
      <c r="E182" s="431"/>
      <c r="F182" s="431"/>
      <c r="G182" s="435"/>
      <c r="H182" s="432"/>
      <c r="I182" s="431"/>
      <c r="J182" s="431"/>
      <c r="K182" s="431"/>
      <c r="L182" s="434"/>
      <c r="M182" s="433"/>
      <c r="N182" s="431"/>
      <c r="O182" s="431"/>
      <c r="P182" s="431"/>
      <c r="Q182" s="434"/>
      <c r="R182" s="433"/>
      <c r="S182" s="431"/>
      <c r="T182" s="431"/>
      <c r="U182" s="431"/>
      <c r="V182" s="431"/>
      <c r="W182" s="431"/>
      <c r="X182" s="431"/>
      <c r="Y182" s="434"/>
      <c r="Z182" s="434"/>
      <c r="AA182" s="434"/>
      <c r="AB182" s="434"/>
      <c r="AC182" s="434"/>
      <c r="AD182" s="434"/>
      <c r="AE182" s="434"/>
      <c r="AF182" s="434"/>
      <c r="AG182" s="434"/>
      <c r="AH182" s="434"/>
      <c r="AI182" s="434"/>
      <c r="AJ182" s="434"/>
      <c r="AK182" s="434"/>
      <c r="AL182" s="434"/>
      <c r="AM182" s="434"/>
      <c r="AN182" s="434"/>
      <c r="AO182" s="11"/>
      <c r="AP182" s="11"/>
      <c r="AQ182" s="11"/>
      <c r="AR182" s="11"/>
      <c r="AS182" s="11"/>
      <c r="AT182" s="11"/>
      <c r="AU182" s="11"/>
      <c r="AV182" s="11"/>
      <c r="AW182" s="11"/>
      <c r="AX182" s="11"/>
      <c r="AY182" s="11"/>
      <c r="AZ182" s="373"/>
      <c r="BA182" s="634"/>
      <c r="BB182" s="647"/>
      <c r="BC182" s="478"/>
      <c r="BD182" s="463"/>
      <c r="BE182" s="463"/>
      <c r="BF182" s="463"/>
      <c r="BG182" s="482"/>
      <c r="BH182" s="478"/>
      <c r="BI182" s="463"/>
      <c r="BJ182" s="463"/>
      <c r="BK182" s="463"/>
      <c r="BL182" s="482"/>
      <c r="BM182" s="478"/>
      <c r="BN182" s="463"/>
      <c r="BO182" s="463"/>
      <c r="BP182" s="463"/>
      <c r="BQ182" s="482"/>
      <c r="BR182" s="478"/>
      <c r="BS182" s="463"/>
      <c r="BT182" s="463"/>
      <c r="BU182" s="463"/>
      <c r="BV182" s="463"/>
      <c r="BW182" s="463"/>
      <c r="BX182" s="463"/>
      <c r="BY182" s="464"/>
      <c r="BZ182" s="464"/>
      <c r="CA182" s="464"/>
      <c r="CB182" s="464"/>
      <c r="CC182" s="464"/>
      <c r="CD182" s="464"/>
      <c r="CE182" s="464"/>
      <c r="CF182" s="464"/>
      <c r="CG182" s="464"/>
      <c r="CH182" s="464"/>
      <c r="CI182" s="464"/>
      <c r="CJ182" s="464"/>
      <c r="CK182" s="464"/>
      <c r="CL182" s="464"/>
      <c r="CM182" s="464"/>
      <c r="CN182" s="464"/>
      <c r="CO182" s="8"/>
      <c r="CP182" s="8"/>
      <c r="CQ182" s="8"/>
      <c r="CR182" s="8"/>
      <c r="CS182" s="8"/>
      <c r="CT182" s="8"/>
      <c r="CU182" s="8"/>
      <c r="CV182" s="8"/>
      <c r="CW182" s="8"/>
      <c r="CX182" s="8"/>
      <c r="CY182" s="8"/>
      <c r="CZ182" s="8"/>
    </row>
    <row r="183" s="336" customFormat="true" ht="15" customHeight="true" x14ac:dyDescent="0.2">
      <c r="A183" s="635"/>
      <c r="B183" s="407"/>
      <c r="C183" s="433"/>
      <c r="D183" s="431"/>
      <c r="E183" s="431"/>
      <c r="F183" s="431"/>
      <c r="G183" s="435"/>
      <c r="H183" s="432"/>
      <c r="I183" s="431"/>
      <c r="J183" s="431"/>
      <c r="K183" s="431"/>
      <c r="L183" s="434"/>
      <c r="M183" s="433"/>
      <c r="N183" s="431"/>
      <c r="O183" s="431"/>
      <c r="P183" s="431"/>
      <c r="Q183" s="434"/>
      <c r="R183" s="433"/>
      <c r="S183" s="431"/>
      <c r="T183" s="431"/>
      <c r="U183" s="431"/>
      <c r="V183" s="431"/>
      <c r="W183" s="431"/>
      <c r="X183" s="431"/>
      <c r="Y183" s="434"/>
      <c r="Z183" s="434"/>
      <c r="AA183" s="434"/>
      <c r="AB183" s="434"/>
      <c r="AC183" s="434"/>
      <c r="AD183" s="434"/>
      <c r="AE183" s="434"/>
      <c r="AF183" s="434"/>
      <c r="AG183" s="434"/>
      <c r="AH183" s="434"/>
      <c r="AI183" s="434"/>
      <c r="AJ183" s="434"/>
      <c r="AK183" s="434"/>
      <c r="AL183" s="434"/>
      <c r="AM183" s="434"/>
      <c r="AN183" s="434"/>
      <c r="AO183" s="11"/>
      <c r="AP183" s="11"/>
      <c r="AQ183" s="11"/>
      <c r="AR183" s="11"/>
      <c r="AS183" s="11"/>
      <c r="AT183" s="11"/>
      <c r="AU183" s="11"/>
      <c r="AV183" s="11"/>
      <c r="AW183" s="11"/>
      <c r="AX183" s="11"/>
      <c r="AY183" s="11"/>
      <c r="AZ183" s="373"/>
      <c r="BA183" s="634"/>
      <c r="BB183" s="647"/>
      <c r="BC183" s="478"/>
      <c r="BD183" s="463"/>
      <c r="BE183" s="463"/>
      <c r="BF183" s="463"/>
      <c r="BG183" s="482"/>
      <c r="BH183" s="478"/>
      <c r="BI183" s="463"/>
      <c r="BJ183" s="463"/>
      <c r="BK183" s="463"/>
      <c r="BL183" s="482"/>
      <c r="BM183" s="478"/>
      <c r="BN183" s="463"/>
      <c r="BO183" s="463"/>
      <c r="BP183" s="463"/>
      <c r="BQ183" s="482"/>
      <c r="BR183" s="478"/>
      <c r="BS183" s="463"/>
      <c r="BT183" s="463"/>
      <c r="BU183" s="463"/>
      <c r="BV183" s="463"/>
      <c r="BW183" s="463"/>
      <c r="BX183" s="463"/>
      <c r="BY183" s="464"/>
      <c r="BZ183" s="464"/>
      <c r="CA183" s="464"/>
      <c r="CB183" s="464"/>
      <c r="CC183" s="464"/>
      <c r="CD183" s="464"/>
      <c r="CE183" s="464"/>
      <c r="CF183" s="464"/>
      <c r="CG183" s="464"/>
      <c r="CH183" s="464"/>
      <c r="CI183" s="464"/>
      <c r="CJ183" s="464"/>
      <c r="CK183" s="464"/>
      <c r="CL183" s="464"/>
      <c r="CM183" s="464"/>
      <c r="CN183" s="464"/>
      <c r="CO183" s="8"/>
      <c r="CP183" s="8"/>
      <c r="CQ183" s="8"/>
      <c r="CR183" s="8"/>
      <c r="CS183" s="8"/>
      <c r="CT183" s="8"/>
      <c r="CU183" s="8"/>
      <c r="CV183" s="8"/>
      <c r="CW183" s="8"/>
      <c r="CX183" s="8"/>
      <c r="CY183" s="8"/>
      <c r="CZ183" s="8"/>
    </row>
    <row r="184" s="336" customFormat="true" ht="15" customHeight="true" x14ac:dyDescent="0.2">
      <c r="A184" s="635"/>
      <c r="B184" s="407"/>
      <c r="C184" s="433"/>
      <c r="D184" s="431"/>
      <c r="E184" s="431"/>
      <c r="F184" s="431"/>
      <c r="G184" s="435"/>
      <c r="H184" s="432"/>
      <c r="I184" s="431"/>
      <c r="J184" s="431"/>
      <c r="K184" s="431"/>
      <c r="L184" s="434"/>
      <c r="M184" s="433"/>
      <c r="N184" s="431"/>
      <c r="O184" s="431"/>
      <c r="P184" s="431"/>
      <c r="Q184" s="434"/>
      <c r="R184" s="433"/>
      <c r="S184" s="431"/>
      <c r="T184" s="431"/>
      <c r="U184" s="431"/>
      <c r="V184" s="431"/>
      <c r="W184" s="431"/>
      <c r="X184" s="431"/>
      <c r="Y184" s="434"/>
      <c r="Z184" s="434"/>
      <c r="AA184" s="434"/>
      <c r="AB184" s="434"/>
      <c r="AC184" s="434"/>
      <c r="AD184" s="434"/>
      <c r="AE184" s="434"/>
      <c r="AF184" s="434"/>
      <c r="AG184" s="434"/>
      <c r="AH184" s="434"/>
      <c r="AI184" s="434"/>
      <c r="AJ184" s="434"/>
      <c r="AK184" s="434"/>
      <c r="AL184" s="434"/>
      <c r="AM184" s="434"/>
      <c r="AN184" s="434"/>
      <c r="AO184" s="11"/>
      <c r="AP184" s="11"/>
      <c r="AQ184" s="11"/>
      <c r="AR184" s="11"/>
      <c r="AS184" s="11"/>
      <c r="AT184" s="11"/>
      <c r="AU184" s="11"/>
      <c r="AV184" s="11"/>
      <c r="AW184" s="11"/>
      <c r="AX184" s="11"/>
      <c r="AY184" s="11"/>
      <c r="AZ184" s="373"/>
      <c r="BA184" s="634"/>
      <c r="BB184" s="647"/>
      <c r="BC184" s="478"/>
      <c r="BD184" s="463"/>
      <c r="BE184" s="463"/>
      <c r="BF184" s="463"/>
      <c r="BG184" s="482"/>
      <c r="BH184" s="478"/>
      <c r="BI184" s="463"/>
      <c r="BJ184" s="463"/>
      <c r="BK184" s="463"/>
      <c r="BL184" s="482"/>
      <c r="BM184" s="478"/>
      <c r="BN184" s="463"/>
      <c r="BO184" s="463"/>
      <c r="BP184" s="463"/>
      <c r="BQ184" s="482"/>
      <c r="BR184" s="478"/>
      <c r="BS184" s="463"/>
      <c r="BT184" s="463"/>
      <c r="BU184" s="463"/>
      <c r="BV184" s="463"/>
      <c r="BW184" s="463"/>
      <c r="BX184" s="463"/>
      <c r="BY184" s="464"/>
      <c r="BZ184" s="464"/>
      <c r="CA184" s="464"/>
      <c r="CB184" s="464"/>
      <c r="CC184" s="464"/>
      <c r="CD184" s="464"/>
      <c r="CE184" s="464"/>
      <c r="CF184" s="464"/>
      <c r="CG184" s="464"/>
      <c r="CH184" s="464"/>
      <c r="CI184" s="464"/>
      <c r="CJ184" s="464"/>
      <c r="CK184" s="464"/>
      <c r="CL184" s="464"/>
      <c r="CM184" s="464"/>
      <c r="CN184" s="464"/>
      <c r="CO184" s="8"/>
      <c r="CP184" s="8"/>
      <c r="CQ184" s="8"/>
      <c r="CR184" s="8"/>
      <c r="CS184" s="8"/>
      <c r="CT184" s="8"/>
      <c r="CU184" s="8"/>
      <c r="CV184" s="8"/>
      <c r="CW184" s="8"/>
      <c r="CX184" s="8"/>
      <c r="CY184" s="8"/>
      <c r="CZ184" s="8"/>
    </row>
    <row r="185" s="336" customFormat="true" ht="15" customHeight="true" x14ac:dyDescent="0.2">
      <c r="A185" s="635"/>
      <c r="B185" s="407"/>
      <c r="C185" s="433"/>
      <c r="D185" s="431"/>
      <c r="E185" s="431"/>
      <c r="F185" s="431"/>
      <c r="G185" s="435"/>
      <c r="H185" s="432"/>
      <c r="I185" s="431"/>
      <c r="J185" s="431"/>
      <c r="K185" s="431"/>
      <c r="L185" s="434"/>
      <c r="M185" s="433"/>
      <c r="N185" s="431"/>
      <c r="O185" s="431"/>
      <c r="P185" s="431"/>
      <c r="Q185" s="434"/>
      <c r="R185" s="433"/>
      <c r="S185" s="431"/>
      <c r="T185" s="431"/>
      <c r="U185" s="431"/>
      <c r="V185" s="431"/>
      <c r="W185" s="431"/>
      <c r="X185" s="431"/>
      <c r="Y185" s="434"/>
      <c r="Z185" s="434"/>
      <c r="AA185" s="434"/>
      <c r="AB185" s="434"/>
      <c r="AC185" s="434"/>
      <c r="AD185" s="434"/>
      <c r="AE185" s="434"/>
      <c r="AF185" s="434"/>
      <c r="AG185" s="434"/>
      <c r="AH185" s="434"/>
      <c r="AI185" s="434"/>
      <c r="AJ185" s="434"/>
      <c r="AK185" s="434"/>
      <c r="AL185" s="434"/>
      <c r="AM185" s="434"/>
      <c r="AN185" s="434"/>
      <c r="AO185" s="11"/>
      <c r="AP185" s="11"/>
      <c r="AQ185" s="11"/>
      <c r="AR185" s="11"/>
      <c r="AS185" s="11"/>
      <c r="AT185" s="11"/>
      <c r="AU185" s="11"/>
      <c r="AV185" s="11"/>
      <c r="AW185" s="11"/>
      <c r="AX185" s="11"/>
      <c r="AY185" s="11"/>
      <c r="AZ185" s="373"/>
      <c r="BA185" s="634"/>
      <c r="BB185" s="647"/>
      <c r="BC185" s="478"/>
      <c r="BD185" s="463"/>
      <c r="BE185" s="463"/>
      <c r="BF185" s="463"/>
      <c r="BG185" s="482"/>
      <c r="BH185" s="478"/>
      <c r="BI185" s="463"/>
      <c r="BJ185" s="463"/>
      <c r="BK185" s="463"/>
      <c r="BL185" s="482"/>
      <c r="BM185" s="478"/>
      <c r="BN185" s="463"/>
      <c r="BO185" s="463"/>
      <c r="BP185" s="463"/>
      <c r="BQ185" s="482"/>
      <c r="BR185" s="478"/>
      <c r="BS185" s="463"/>
      <c r="BT185" s="463"/>
      <c r="BU185" s="463"/>
      <c r="BV185" s="463"/>
      <c r="BW185" s="463"/>
      <c r="BX185" s="463"/>
      <c r="BY185" s="464"/>
      <c r="BZ185" s="464"/>
      <c r="CA185" s="464"/>
      <c r="CB185" s="464"/>
      <c r="CC185" s="464"/>
      <c r="CD185" s="464"/>
      <c r="CE185" s="464"/>
      <c r="CF185" s="464"/>
      <c r="CG185" s="464"/>
      <c r="CH185" s="464"/>
      <c r="CI185" s="464"/>
      <c r="CJ185" s="464"/>
      <c r="CK185" s="464"/>
      <c r="CL185" s="464"/>
      <c r="CM185" s="464"/>
      <c r="CN185" s="464"/>
      <c r="CO185" s="8"/>
      <c r="CP185" s="8"/>
      <c r="CQ185" s="8"/>
      <c r="CR185" s="8"/>
      <c r="CS185" s="8"/>
      <c r="CT185" s="8"/>
      <c r="CU185" s="8"/>
      <c r="CV185" s="8"/>
      <c r="CW185" s="8"/>
      <c r="CX185" s="8"/>
      <c r="CY185" s="8"/>
      <c r="CZ185" s="8"/>
    </row>
    <row r="186" s="336" customFormat="true" ht="15" customHeight="true" x14ac:dyDescent="0.2">
      <c r="A186" s="635"/>
      <c r="B186" s="407"/>
      <c r="C186" s="433"/>
      <c r="D186" s="431"/>
      <c r="E186" s="431"/>
      <c r="F186" s="431"/>
      <c r="G186" s="435"/>
      <c r="H186" s="432"/>
      <c r="I186" s="431"/>
      <c r="J186" s="431"/>
      <c r="K186" s="431"/>
      <c r="L186" s="434"/>
      <c r="M186" s="433"/>
      <c r="N186" s="431"/>
      <c r="O186" s="431"/>
      <c r="P186" s="431"/>
      <c r="Q186" s="434"/>
      <c r="R186" s="433"/>
      <c r="S186" s="431"/>
      <c r="T186" s="431"/>
      <c r="U186" s="431"/>
      <c r="V186" s="431"/>
      <c r="W186" s="431"/>
      <c r="X186" s="431"/>
      <c r="Y186" s="434"/>
      <c r="Z186" s="434"/>
      <c r="AA186" s="434"/>
      <c r="AB186" s="434"/>
      <c r="AC186" s="434"/>
      <c r="AD186" s="434"/>
      <c r="AE186" s="434"/>
      <c r="AF186" s="434"/>
      <c r="AG186" s="434"/>
      <c r="AH186" s="434"/>
      <c r="AI186" s="434"/>
      <c r="AJ186" s="434"/>
      <c r="AK186" s="434"/>
      <c r="AL186" s="434"/>
      <c r="AM186" s="434"/>
      <c r="AN186" s="434"/>
      <c r="AO186" s="11"/>
      <c r="AP186" s="11"/>
      <c r="AQ186" s="11"/>
      <c r="AR186" s="11"/>
      <c r="AS186" s="11"/>
      <c r="AT186" s="11"/>
      <c r="AU186" s="11"/>
      <c r="AV186" s="11"/>
      <c r="AW186" s="11"/>
      <c r="AX186" s="11"/>
      <c r="AY186" s="11"/>
      <c r="AZ186" s="373"/>
      <c r="BA186" s="634"/>
      <c r="BB186" s="647"/>
      <c r="BC186" s="478"/>
      <c r="BD186" s="463"/>
      <c r="BE186" s="463"/>
      <c r="BF186" s="463"/>
      <c r="BG186" s="482"/>
      <c r="BH186" s="478"/>
      <c r="BI186" s="463"/>
      <c r="BJ186" s="463"/>
      <c r="BK186" s="463"/>
      <c r="BL186" s="482"/>
      <c r="BM186" s="478"/>
      <c r="BN186" s="463"/>
      <c r="BO186" s="463"/>
      <c r="BP186" s="463"/>
      <c r="BQ186" s="482"/>
      <c r="BR186" s="478"/>
      <c r="BS186" s="463"/>
      <c r="BT186" s="463"/>
      <c r="BU186" s="463"/>
      <c r="BV186" s="463"/>
      <c r="BW186" s="463"/>
      <c r="BX186" s="463"/>
      <c r="BY186" s="464"/>
      <c r="BZ186" s="464"/>
      <c r="CA186" s="464"/>
      <c r="CB186" s="464"/>
      <c r="CC186" s="464"/>
      <c r="CD186" s="464"/>
      <c r="CE186" s="464"/>
      <c r="CF186" s="464"/>
      <c r="CG186" s="464"/>
      <c r="CH186" s="464"/>
      <c r="CI186" s="464"/>
      <c r="CJ186" s="464"/>
      <c r="CK186" s="464"/>
      <c r="CL186" s="464"/>
      <c r="CM186" s="464"/>
      <c r="CN186" s="464"/>
      <c r="CO186" s="8"/>
      <c r="CP186" s="8"/>
      <c r="CQ186" s="8"/>
      <c r="CR186" s="8"/>
      <c r="CS186" s="8"/>
      <c r="CT186" s="8"/>
      <c r="CU186" s="8"/>
      <c r="CV186" s="8"/>
      <c r="CW186" s="8"/>
      <c r="CX186" s="8"/>
      <c r="CY186" s="8"/>
      <c r="CZ186" s="8"/>
    </row>
    <row r="187" s="336" customFormat="true" ht="15" customHeight="true" x14ac:dyDescent="0.2">
      <c r="A187" s="635"/>
      <c r="B187" s="407"/>
      <c r="C187" s="433"/>
      <c r="D187" s="431"/>
      <c r="E187" s="431"/>
      <c r="F187" s="431"/>
      <c r="G187" s="435"/>
      <c r="H187" s="432"/>
      <c r="I187" s="431"/>
      <c r="J187" s="431"/>
      <c r="K187" s="431"/>
      <c r="L187" s="434"/>
      <c r="M187" s="433"/>
      <c r="N187" s="431"/>
      <c r="O187" s="431"/>
      <c r="P187" s="431"/>
      <c r="Q187" s="434"/>
      <c r="R187" s="433"/>
      <c r="S187" s="431"/>
      <c r="T187" s="431"/>
      <c r="U187" s="431"/>
      <c r="V187" s="431"/>
      <c r="W187" s="431"/>
      <c r="X187" s="431"/>
      <c r="Y187" s="434"/>
      <c r="Z187" s="434"/>
      <c r="AA187" s="434"/>
      <c r="AB187" s="434"/>
      <c r="AC187" s="434"/>
      <c r="AD187" s="434"/>
      <c r="AE187" s="434"/>
      <c r="AF187" s="434"/>
      <c r="AG187" s="434"/>
      <c r="AH187" s="434"/>
      <c r="AI187" s="434"/>
      <c r="AJ187" s="434"/>
      <c r="AK187" s="434"/>
      <c r="AL187" s="434"/>
      <c r="AM187" s="434"/>
      <c r="AN187" s="434"/>
      <c r="AO187" s="11"/>
      <c r="AP187" s="11"/>
      <c r="AQ187" s="11"/>
      <c r="AR187" s="11"/>
      <c r="AS187" s="11"/>
      <c r="AT187" s="11"/>
      <c r="AU187" s="11"/>
      <c r="AV187" s="11"/>
      <c r="AW187" s="11"/>
      <c r="AX187" s="11"/>
      <c r="AY187" s="11"/>
      <c r="AZ187" s="373"/>
      <c r="BA187" s="634"/>
      <c r="BB187" s="647"/>
      <c r="BC187" s="478"/>
      <c r="BD187" s="463"/>
      <c r="BE187" s="463"/>
      <c r="BF187" s="463"/>
      <c r="BG187" s="482"/>
      <c r="BH187" s="478"/>
      <c r="BI187" s="463"/>
      <c r="BJ187" s="463"/>
      <c r="BK187" s="463"/>
      <c r="BL187" s="482"/>
      <c r="BM187" s="478"/>
      <c r="BN187" s="463"/>
      <c r="BO187" s="463"/>
      <c r="BP187" s="463"/>
      <c r="BQ187" s="482"/>
      <c r="BR187" s="478"/>
      <c r="BS187" s="463"/>
      <c r="BT187" s="463"/>
      <c r="BU187" s="463"/>
      <c r="BV187" s="463"/>
      <c r="BW187" s="463"/>
      <c r="BX187" s="463"/>
      <c r="BY187" s="464"/>
      <c r="BZ187" s="464"/>
      <c r="CA187" s="464"/>
      <c r="CB187" s="464"/>
      <c r="CC187" s="464"/>
      <c r="CD187" s="464"/>
      <c r="CE187" s="464"/>
      <c r="CF187" s="464"/>
      <c r="CG187" s="464"/>
      <c r="CH187" s="464"/>
      <c r="CI187" s="464"/>
      <c r="CJ187" s="464"/>
      <c r="CK187" s="464"/>
      <c r="CL187" s="464"/>
      <c r="CM187" s="464"/>
      <c r="CN187" s="464"/>
      <c r="CO187" s="8"/>
      <c r="CP187" s="8"/>
      <c r="CQ187" s="8"/>
      <c r="CR187" s="8"/>
      <c r="CS187" s="8"/>
      <c r="CT187" s="8"/>
      <c r="CU187" s="8"/>
      <c r="CV187" s="8"/>
      <c r="CW187" s="8"/>
      <c r="CX187" s="8"/>
      <c r="CY187" s="8"/>
      <c r="CZ187" s="8"/>
    </row>
    <row r="188" s="336" customFormat="true" ht="15" customHeight="true" x14ac:dyDescent="0.2">
      <c r="A188" s="635"/>
      <c r="B188" s="407"/>
      <c r="C188" s="433"/>
      <c r="D188" s="431"/>
      <c r="E188" s="431"/>
      <c r="F188" s="431"/>
      <c r="G188" s="435"/>
      <c r="H188" s="432"/>
      <c r="I188" s="431"/>
      <c r="J188" s="431"/>
      <c r="K188" s="431"/>
      <c r="L188" s="434"/>
      <c r="M188" s="433"/>
      <c r="N188" s="431"/>
      <c r="O188" s="431"/>
      <c r="P188" s="431"/>
      <c r="Q188" s="434"/>
      <c r="R188" s="433"/>
      <c r="S188" s="431"/>
      <c r="T188" s="431"/>
      <c r="U188" s="431"/>
      <c r="V188" s="431"/>
      <c r="W188" s="431"/>
      <c r="X188" s="431"/>
      <c r="Y188" s="434"/>
      <c r="Z188" s="434"/>
      <c r="AA188" s="434"/>
      <c r="AB188" s="434"/>
      <c r="AC188" s="434"/>
      <c r="AD188" s="434"/>
      <c r="AE188" s="434"/>
      <c r="AF188" s="434"/>
      <c r="AG188" s="434"/>
      <c r="AH188" s="434"/>
      <c r="AI188" s="434"/>
      <c r="AJ188" s="434"/>
      <c r="AK188" s="434"/>
      <c r="AL188" s="434"/>
      <c r="AM188" s="434"/>
      <c r="AN188" s="434"/>
      <c r="AO188" s="11"/>
      <c r="AP188" s="11"/>
      <c r="AQ188" s="11"/>
      <c r="AR188" s="11"/>
      <c r="AS188" s="11"/>
      <c r="AT188" s="11"/>
      <c r="AU188" s="11"/>
      <c r="AV188" s="11"/>
      <c r="AW188" s="11"/>
      <c r="AX188" s="11"/>
      <c r="AY188" s="11"/>
      <c r="AZ188" s="373"/>
      <c r="BA188" s="634"/>
      <c r="BB188" s="647"/>
      <c r="BC188" s="478"/>
      <c r="BD188" s="463"/>
      <c r="BE188" s="463"/>
      <c r="BF188" s="463"/>
      <c r="BG188" s="482"/>
      <c r="BH188" s="478"/>
      <c r="BI188" s="463"/>
      <c r="BJ188" s="463"/>
      <c r="BK188" s="463"/>
      <c r="BL188" s="482"/>
      <c r="BM188" s="478"/>
      <c r="BN188" s="463"/>
      <c r="BO188" s="463"/>
      <c r="BP188" s="463"/>
      <c r="BQ188" s="482"/>
      <c r="BR188" s="478"/>
      <c r="BS188" s="463"/>
      <c r="BT188" s="463"/>
      <c r="BU188" s="463"/>
      <c r="BV188" s="463"/>
      <c r="BW188" s="463"/>
      <c r="BX188" s="463"/>
      <c r="BY188" s="464"/>
      <c r="BZ188" s="464"/>
      <c r="CA188" s="464"/>
      <c r="CB188" s="464"/>
      <c r="CC188" s="464"/>
      <c r="CD188" s="464"/>
      <c r="CE188" s="464"/>
      <c r="CF188" s="464"/>
      <c r="CG188" s="464"/>
      <c r="CH188" s="464"/>
      <c r="CI188" s="464"/>
      <c r="CJ188" s="464"/>
      <c r="CK188" s="464"/>
      <c r="CL188" s="464"/>
      <c r="CM188" s="464"/>
      <c r="CN188" s="464"/>
      <c r="CO188" s="8"/>
      <c r="CP188" s="8"/>
      <c r="CQ188" s="8"/>
      <c r="CR188" s="8"/>
      <c r="CS188" s="8"/>
      <c r="CT188" s="8"/>
      <c r="CU188" s="8"/>
      <c r="CV188" s="8"/>
      <c r="CW188" s="8"/>
      <c r="CX188" s="8"/>
      <c r="CY188" s="8"/>
      <c r="CZ188" s="8"/>
    </row>
    <row r="189" s="336" customFormat="true" ht="15" customHeight="true" x14ac:dyDescent="0.2">
      <c r="A189" s="635"/>
      <c r="B189" s="407"/>
      <c r="C189" s="433"/>
      <c r="D189" s="431"/>
      <c r="E189" s="431"/>
      <c r="F189" s="431"/>
      <c r="G189" s="435"/>
      <c r="H189" s="432"/>
      <c r="I189" s="431"/>
      <c r="J189" s="431"/>
      <c r="K189" s="431"/>
      <c r="L189" s="434"/>
      <c r="M189" s="433"/>
      <c r="N189" s="431"/>
      <c r="O189" s="431"/>
      <c r="P189" s="431"/>
      <c r="Q189" s="434"/>
      <c r="R189" s="433"/>
      <c r="S189" s="431"/>
      <c r="T189" s="431"/>
      <c r="U189" s="431"/>
      <c r="V189" s="431"/>
      <c r="W189" s="431"/>
      <c r="X189" s="431"/>
      <c r="Y189" s="434"/>
      <c r="Z189" s="434"/>
      <c r="AA189" s="434"/>
      <c r="AB189" s="434"/>
      <c r="AC189" s="434"/>
      <c r="AD189" s="434"/>
      <c r="AE189" s="434"/>
      <c r="AF189" s="434"/>
      <c r="AG189" s="434"/>
      <c r="AH189" s="434"/>
      <c r="AI189" s="434"/>
      <c r="AJ189" s="434"/>
      <c r="AK189" s="434"/>
      <c r="AL189" s="434"/>
      <c r="AM189" s="434"/>
      <c r="AN189" s="434"/>
      <c r="AO189" s="11"/>
      <c r="AP189" s="11"/>
      <c r="AQ189" s="11"/>
      <c r="AR189" s="11"/>
      <c r="AS189" s="11"/>
      <c r="AT189" s="11"/>
      <c r="AU189" s="11"/>
      <c r="AV189" s="11"/>
      <c r="AW189" s="11"/>
      <c r="AX189" s="11"/>
      <c r="AY189" s="11"/>
      <c r="AZ189" s="373"/>
      <c r="BA189" s="634"/>
      <c r="BB189" s="647"/>
      <c r="BC189" s="478"/>
      <c r="BD189" s="463"/>
      <c r="BE189" s="463"/>
      <c r="BF189" s="463"/>
      <c r="BG189" s="482"/>
      <c r="BH189" s="478"/>
      <c r="BI189" s="463"/>
      <c r="BJ189" s="463"/>
      <c r="BK189" s="463"/>
      <c r="BL189" s="482"/>
      <c r="BM189" s="478"/>
      <c r="BN189" s="463"/>
      <c r="BO189" s="463"/>
      <c r="BP189" s="463"/>
      <c r="BQ189" s="482"/>
      <c r="BR189" s="478"/>
      <c r="BS189" s="463"/>
      <c r="BT189" s="463"/>
      <c r="BU189" s="463"/>
      <c r="BV189" s="463"/>
      <c r="BW189" s="463"/>
      <c r="BX189" s="463"/>
      <c r="BY189" s="464"/>
      <c r="BZ189" s="464"/>
      <c r="CA189" s="464"/>
      <c r="CB189" s="464"/>
      <c r="CC189" s="464"/>
      <c r="CD189" s="464"/>
      <c r="CE189" s="464"/>
      <c r="CF189" s="464"/>
      <c r="CG189" s="464"/>
      <c r="CH189" s="464"/>
      <c r="CI189" s="464"/>
      <c r="CJ189" s="464"/>
      <c r="CK189" s="464"/>
      <c r="CL189" s="464"/>
      <c r="CM189" s="464"/>
      <c r="CN189" s="464"/>
      <c r="CO189" s="8"/>
      <c r="CP189" s="8"/>
      <c r="CQ189" s="8"/>
      <c r="CR189" s="8"/>
      <c r="CS189" s="8"/>
      <c r="CT189" s="8"/>
      <c r="CU189" s="8"/>
      <c r="CV189" s="8"/>
      <c r="CW189" s="8"/>
      <c r="CX189" s="8"/>
      <c r="CY189" s="8"/>
      <c r="CZ189" s="8"/>
    </row>
    <row r="190" s="336" customFormat="true" ht="15" customHeight="true" x14ac:dyDescent="0.2">
      <c r="A190" s="635"/>
      <c r="B190" s="407"/>
      <c r="C190" s="433"/>
      <c r="D190" s="431"/>
      <c r="E190" s="431"/>
      <c r="F190" s="431"/>
      <c r="G190" s="435"/>
      <c r="H190" s="432"/>
      <c r="I190" s="431"/>
      <c r="J190" s="431"/>
      <c r="K190" s="431"/>
      <c r="L190" s="434"/>
      <c r="M190" s="433"/>
      <c r="N190" s="431"/>
      <c r="O190" s="431"/>
      <c r="P190" s="431"/>
      <c r="Q190" s="434"/>
      <c r="R190" s="433"/>
      <c r="S190" s="431"/>
      <c r="T190" s="431"/>
      <c r="U190" s="431"/>
      <c r="V190" s="431"/>
      <c r="W190" s="431"/>
      <c r="X190" s="431"/>
      <c r="Y190" s="434"/>
      <c r="Z190" s="434"/>
      <c r="AA190" s="434"/>
      <c r="AB190" s="434"/>
      <c r="AC190" s="434"/>
      <c r="AD190" s="434"/>
      <c r="AE190" s="434"/>
      <c r="AF190" s="434"/>
      <c r="AG190" s="434"/>
      <c r="AH190" s="434"/>
      <c r="AI190" s="434"/>
      <c r="AJ190" s="434"/>
      <c r="AK190" s="434"/>
      <c r="AL190" s="434"/>
      <c r="AM190" s="434"/>
      <c r="AN190" s="434"/>
      <c r="AO190" s="11"/>
      <c r="AP190" s="11"/>
      <c r="AQ190" s="11"/>
      <c r="AR190" s="11"/>
      <c r="AS190" s="11"/>
      <c r="AT190" s="11"/>
      <c r="AU190" s="11"/>
      <c r="AV190" s="11"/>
      <c r="AW190" s="11"/>
      <c r="AX190" s="11"/>
      <c r="AY190" s="11"/>
      <c r="AZ190" s="373"/>
      <c r="BA190" s="634"/>
      <c r="BB190" s="647"/>
      <c r="BC190" s="478"/>
      <c r="BD190" s="463"/>
      <c r="BE190" s="463"/>
      <c r="BF190" s="463"/>
      <c r="BG190" s="482"/>
      <c r="BH190" s="478"/>
      <c r="BI190" s="463"/>
      <c r="BJ190" s="463"/>
      <c r="BK190" s="463"/>
      <c r="BL190" s="482"/>
      <c r="BM190" s="478"/>
      <c r="BN190" s="463"/>
      <c r="BO190" s="463"/>
      <c r="BP190" s="463"/>
      <c r="BQ190" s="482"/>
      <c r="BR190" s="478"/>
      <c r="BS190" s="463"/>
      <c r="BT190" s="463"/>
      <c r="BU190" s="463"/>
      <c r="BV190" s="463"/>
      <c r="BW190" s="463"/>
      <c r="BX190" s="463"/>
      <c r="BY190" s="464"/>
      <c r="BZ190" s="464"/>
      <c r="CA190" s="464"/>
      <c r="CB190" s="464"/>
      <c r="CC190" s="464"/>
      <c r="CD190" s="464"/>
      <c r="CE190" s="464"/>
      <c r="CF190" s="464"/>
      <c r="CG190" s="464"/>
      <c r="CH190" s="464"/>
      <c r="CI190" s="464"/>
      <c r="CJ190" s="464"/>
      <c r="CK190" s="464"/>
      <c r="CL190" s="464"/>
      <c r="CM190" s="464"/>
      <c r="CN190" s="464"/>
      <c r="CO190" s="8"/>
      <c r="CP190" s="8"/>
      <c r="CQ190" s="8"/>
      <c r="CR190" s="8"/>
      <c r="CS190" s="8"/>
      <c r="CT190" s="8"/>
      <c r="CU190" s="8"/>
      <c r="CV190" s="8"/>
      <c r="CW190" s="8"/>
      <c r="CX190" s="8"/>
      <c r="CY190" s="8"/>
      <c r="CZ190" s="8"/>
    </row>
    <row r="191" s="336" customFormat="true" ht="15" customHeight="true" x14ac:dyDescent="0.2">
      <c r="A191" s="635"/>
      <c r="B191" s="407"/>
      <c r="C191" s="433"/>
      <c r="D191" s="431"/>
      <c r="E191" s="431"/>
      <c r="F191" s="431"/>
      <c r="G191" s="435"/>
      <c r="H191" s="432"/>
      <c r="I191" s="431"/>
      <c r="J191" s="431"/>
      <c r="K191" s="431"/>
      <c r="L191" s="434"/>
      <c r="M191" s="433"/>
      <c r="N191" s="431"/>
      <c r="O191" s="431"/>
      <c r="P191" s="431"/>
      <c r="Q191" s="434"/>
      <c r="R191" s="433"/>
      <c r="S191" s="431"/>
      <c r="T191" s="431"/>
      <c r="U191" s="431"/>
      <c r="V191" s="431"/>
      <c r="W191" s="431"/>
      <c r="X191" s="431"/>
      <c r="Y191" s="434"/>
      <c r="Z191" s="434"/>
      <c r="AA191" s="434"/>
      <c r="AB191" s="434"/>
      <c r="AC191" s="434"/>
      <c r="AD191" s="434"/>
      <c r="AE191" s="434"/>
      <c r="AF191" s="434"/>
      <c r="AG191" s="434"/>
      <c r="AH191" s="434"/>
      <c r="AI191" s="434"/>
      <c r="AJ191" s="434"/>
      <c r="AK191" s="434"/>
      <c r="AL191" s="434"/>
      <c r="AM191" s="434"/>
      <c r="AN191" s="434"/>
      <c r="AO191" s="11"/>
      <c r="AP191" s="11"/>
      <c r="AQ191" s="11"/>
      <c r="AR191" s="11"/>
      <c r="AS191" s="11"/>
      <c r="AT191" s="11"/>
      <c r="AU191" s="11"/>
      <c r="AV191" s="11"/>
      <c r="AW191" s="11"/>
      <c r="AX191" s="11"/>
      <c r="AY191" s="11"/>
      <c r="AZ191" s="373"/>
      <c r="BA191" s="634"/>
      <c r="BB191" s="647"/>
      <c r="BC191" s="478"/>
      <c r="BD191" s="463"/>
      <c r="BE191" s="463"/>
      <c r="BF191" s="463"/>
      <c r="BG191" s="482"/>
      <c r="BH191" s="478"/>
      <c r="BI191" s="463"/>
      <c r="BJ191" s="463"/>
      <c r="BK191" s="463"/>
      <c r="BL191" s="482"/>
      <c r="BM191" s="478"/>
      <c r="BN191" s="463"/>
      <c r="BO191" s="463"/>
      <c r="BP191" s="463"/>
      <c r="BQ191" s="482"/>
      <c r="BR191" s="478"/>
      <c r="BS191" s="463"/>
      <c r="BT191" s="463"/>
      <c r="BU191" s="463"/>
      <c r="BV191" s="463"/>
      <c r="BW191" s="463"/>
      <c r="BX191" s="463"/>
      <c r="BY191" s="464"/>
      <c r="BZ191" s="464"/>
      <c r="CA191" s="464"/>
      <c r="CB191" s="464"/>
      <c r="CC191" s="464"/>
      <c r="CD191" s="464"/>
      <c r="CE191" s="464"/>
      <c r="CF191" s="464"/>
      <c r="CG191" s="464"/>
      <c r="CH191" s="464"/>
      <c r="CI191" s="464"/>
      <c r="CJ191" s="464"/>
      <c r="CK191" s="464"/>
      <c r="CL191" s="464"/>
      <c r="CM191" s="464"/>
      <c r="CN191" s="464"/>
      <c r="CO191" s="8"/>
      <c r="CP191" s="8"/>
      <c r="CQ191" s="8"/>
      <c r="CR191" s="8"/>
      <c r="CS191" s="8"/>
      <c r="CT191" s="8"/>
      <c r="CU191" s="8"/>
      <c r="CV191" s="8"/>
      <c r="CW191" s="8"/>
      <c r="CX191" s="8"/>
      <c r="CY191" s="8"/>
      <c r="CZ191" s="8"/>
    </row>
    <row r="192" s="336" customFormat="true" ht="15" customHeight="true" x14ac:dyDescent="0.2">
      <c r="A192" s="635"/>
      <c r="B192" s="407"/>
      <c r="C192" s="433"/>
      <c r="D192" s="431"/>
      <c r="E192" s="431"/>
      <c r="F192" s="431"/>
      <c r="G192" s="435"/>
      <c r="H192" s="432"/>
      <c r="I192" s="431"/>
      <c r="J192" s="431"/>
      <c r="K192" s="431"/>
      <c r="L192" s="434"/>
      <c r="M192" s="433"/>
      <c r="N192" s="431"/>
      <c r="O192" s="431"/>
      <c r="P192" s="431"/>
      <c r="Q192" s="434"/>
      <c r="R192" s="433"/>
      <c r="S192" s="431"/>
      <c r="T192" s="431"/>
      <c r="U192" s="431"/>
      <c r="V192" s="431"/>
      <c r="W192" s="431"/>
      <c r="X192" s="431"/>
      <c r="Y192" s="434"/>
      <c r="Z192" s="434"/>
      <c r="AA192" s="434"/>
      <c r="AB192" s="434"/>
      <c r="AC192" s="434"/>
      <c r="AD192" s="434"/>
      <c r="AE192" s="434"/>
      <c r="AF192" s="434"/>
      <c r="AG192" s="434"/>
      <c r="AH192" s="434"/>
      <c r="AI192" s="434"/>
      <c r="AJ192" s="434"/>
      <c r="AK192" s="434"/>
      <c r="AL192" s="434"/>
      <c r="AM192" s="434"/>
      <c r="AN192" s="434"/>
      <c r="AO192" s="11"/>
      <c r="AP192" s="11"/>
      <c r="AQ192" s="11"/>
      <c r="AR192" s="11"/>
      <c r="AS192" s="11"/>
      <c r="AT192" s="11"/>
      <c r="AU192" s="11"/>
      <c r="AV192" s="11"/>
      <c r="AW192" s="11"/>
      <c r="AX192" s="11"/>
      <c r="AY192" s="11"/>
      <c r="AZ192" s="373"/>
      <c r="BA192" s="634"/>
      <c r="BB192" s="647"/>
      <c r="BC192" s="478"/>
      <c r="BD192" s="463"/>
      <c r="BE192" s="463"/>
      <c r="BF192" s="463"/>
      <c r="BG192" s="482"/>
      <c r="BH192" s="478"/>
      <c r="BI192" s="463"/>
      <c r="BJ192" s="463"/>
      <c r="BK192" s="463"/>
      <c r="BL192" s="482"/>
      <c r="BM192" s="478"/>
      <c r="BN192" s="463"/>
      <c r="BO192" s="463"/>
      <c r="BP192" s="463"/>
      <c r="BQ192" s="482"/>
      <c r="BR192" s="478"/>
      <c r="BS192" s="463"/>
      <c r="BT192" s="463"/>
      <c r="BU192" s="463"/>
      <c r="BV192" s="463"/>
      <c r="BW192" s="463"/>
      <c r="BX192" s="463"/>
      <c r="BY192" s="464"/>
      <c r="BZ192" s="464"/>
      <c r="CA192" s="464"/>
      <c r="CB192" s="464"/>
      <c r="CC192" s="464"/>
      <c r="CD192" s="464"/>
      <c r="CE192" s="464"/>
      <c r="CF192" s="464"/>
      <c r="CG192" s="464"/>
      <c r="CH192" s="464"/>
      <c r="CI192" s="464"/>
      <c r="CJ192" s="464"/>
      <c r="CK192" s="464"/>
      <c r="CL192" s="464"/>
      <c r="CM192" s="464"/>
      <c r="CN192" s="464"/>
      <c r="CO192" s="8"/>
      <c r="CP192" s="8"/>
      <c r="CQ192" s="8"/>
      <c r="CR192" s="8"/>
      <c r="CS192" s="8"/>
      <c r="CT192" s="8"/>
      <c r="CU192" s="8"/>
      <c r="CV192" s="8"/>
      <c r="CW192" s="8"/>
      <c r="CX192" s="8"/>
      <c r="CY192" s="8"/>
      <c r="CZ192" s="8"/>
    </row>
    <row r="193" s="336" customFormat="true" ht="15" customHeight="true" x14ac:dyDescent="0.2">
      <c r="A193" s="635"/>
      <c r="B193" s="407"/>
      <c r="C193" s="433"/>
      <c r="D193" s="431"/>
      <c r="E193" s="431"/>
      <c r="F193" s="431"/>
      <c r="G193" s="435"/>
      <c r="H193" s="432"/>
      <c r="I193" s="431"/>
      <c r="J193" s="431"/>
      <c r="K193" s="431"/>
      <c r="L193" s="434"/>
      <c r="M193" s="433"/>
      <c r="N193" s="431"/>
      <c r="O193" s="431"/>
      <c r="P193" s="431"/>
      <c r="Q193" s="434"/>
      <c r="R193" s="433"/>
      <c r="S193" s="431"/>
      <c r="T193" s="431"/>
      <c r="U193" s="431"/>
      <c r="V193" s="431"/>
      <c r="W193" s="431"/>
      <c r="X193" s="431"/>
      <c r="Y193" s="434"/>
      <c r="Z193" s="434"/>
      <c r="AA193" s="434"/>
      <c r="AB193" s="434"/>
      <c r="AC193" s="434"/>
      <c r="AD193" s="434"/>
      <c r="AE193" s="434"/>
      <c r="AF193" s="434"/>
      <c r="AG193" s="434"/>
      <c r="AH193" s="434"/>
      <c r="AI193" s="434"/>
      <c r="AJ193" s="434"/>
      <c r="AK193" s="434"/>
      <c r="AL193" s="434"/>
      <c r="AM193" s="434"/>
      <c r="AN193" s="434"/>
      <c r="AO193" s="11"/>
      <c r="AP193" s="11"/>
      <c r="AQ193" s="11"/>
      <c r="AR193" s="11"/>
      <c r="AS193" s="11"/>
      <c r="AT193" s="11"/>
      <c r="AU193" s="11"/>
      <c r="AV193" s="11"/>
      <c r="AW193" s="11"/>
      <c r="AX193" s="11"/>
      <c r="AY193" s="11"/>
      <c r="AZ193" s="373"/>
      <c r="BA193" s="634"/>
      <c r="BB193" s="647"/>
      <c r="BC193" s="478"/>
      <c r="BD193" s="463"/>
      <c r="BE193" s="463"/>
      <c r="BF193" s="463"/>
      <c r="BG193" s="482"/>
      <c r="BH193" s="478"/>
      <c r="BI193" s="463"/>
      <c r="BJ193" s="463"/>
      <c r="BK193" s="463"/>
      <c r="BL193" s="482"/>
      <c r="BM193" s="478"/>
      <c r="BN193" s="463"/>
      <c r="BO193" s="463"/>
      <c r="BP193" s="463"/>
      <c r="BQ193" s="482"/>
      <c r="BR193" s="478"/>
      <c r="BS193" s="463"/>
      <c r="BT193" s="463"/>
      <c r="BU193" s="463"/>
      <c r="BV193" s="463"/>
      <c r="BW193" s="463"/>
      <c r="BX193" s="463"/>
      <c r="BY193" s="464"/>
      <c r="BZ193" s="464"/>
      <c r="CA193" s="464"/>
      <c r="CB193" s="464"/>
      <c r="CC193" s="464"/>
      <c r="CD193" s="464"/>
      <c r="CE193" s="464"/>
      <c r="CF193" s="464"/>
      <c r="CG193" s="464"/>
      <c r="CH193" s="464"/>
      <c r="CI193" s="464"/>
      <c r="CJ193" s="464"/>
      <c r="CK193" s="464"/>
      <c r="CL193" s="464"/>
      <c r="CM193" s="464"/>
      <c r="CN193" s="464"/>
      <c r="CO193" s="8"/>
      <c r="CP193" s="8"/>
      <c r="CQ193" s="8"/>
      <c r="CR193" s="8"/>
      <c r="CS193" s="8"/>
      <c r="CT193" s="8"/>
      <c r="CU193" s="8"/>
      <c r="CV193" s="8"/>
      <c r="CW193" s="8"/>
      <c r="CX193" s="8"/>
      <c r="CY193" s="8"/>
      <c r="CZ193" s="8"/>
    </row>
    <row r="194" s="336" customFormat="true" ht="15" customHeight="true" x14ac:dyDescent="0.2">
      <c r="A194" s="635"/>
      <c r="B194" s="407"/>
      <c r="C194" s="433"/>
      <c r="D194" s="431"/>
      <c r="E194" s="431"/>
      <c r="F194" s="431"/>
      <c r="G194" s="435"/>
      <c r="H194" s="432"/>
      <c r="I194" s="431"/>
      <c r="J194" s="431"/>
      <c r="K194" s="431"/>
      <c r="L194" s="434"/>
      <c r="M194" s="433"/>
      <c r="N194" s="431"/>
      <c r="O194" s="431"/>
      <c r="P194" s="431"/>
      <c r="Q194" s="434"/>
      <c r="R194" s="433"/>
      <c r="S194" s="431"/>
      <c r="T194" s="431"/>
      <c r="U194" s="431"/>
      <c r="V194" s="431"/>
      <c r="W194" s="431"/>
      <c r="X194" s="431"/>
      <c r="Y194" s="434"/>
      <c r="Z194" s="434"/>
      <c r="AA194" s="434"/>
      <c r="AB194" s="434"/>
      <c r="AC194" s="434"/>
      <c r="AD194" s="434"/>
      <c r="AE194" s="434"/>
      <c r="AF194" s="434"/>
      <c r="AG194" s="434"/>
      <c r="AH194" s="434"/>
      <c r="AI194" s="434"/>
      <c r="AJ194" s="434"/>
      <c r="AK194" s="434"/>
      <c r="AL194" s="434"/>
      <c r="AM194" s="434"/>
      <c r="AN194" s="434"/>
      <c r="AO194" s="11"/>
      <c r="AP194" s="11"/>
      <c r="AQ194" s="11"/>
      <c r="AR194" s="11"/>
      <c r="AS194" s="11"/>
      <c r="AT194" s="11"/>
      <c r="AU194" s="11"/>
      <c r="AV194" s="11"/>
      <c r="AW194" s="11"/>
      <c r="AX194" s="11"/>
      <c r="AY194" s="11"/>
      <c r="AZ194" s="373"/>
      <c r="BA194" s="634"/>
      <c r="BB194" s="647"/>
      <c r="BC194" s="478"/>
      <c r="BD194" s="463"/>
      <c r="BE194" s="463"/>
      <c r="BF194" s="463"/>
      <c r="BG194" s="482"/>
      <c r="BH194" s="478"/>
      <c r="BI194" s="463"/>
      <c r="BJ194" s="463"/>
      <c r="BK194" s="463"/>
      <c r="BL194" s="482"/>
      <c r="BM194" s="478"/>
      <c r="BN194" s="463"/>
      <c r="BO194" s="463"/>
      <c r="BP194" s="463"/>
      <c r="BQ194" s="482"/>
      <c r="BR194" s="478"/>
      <c r="BS194" s="463"/>
      <c r="BT194" s="463"/>
      <c r="BU194" s="463"/>
      <c r="BV194" s="463"/>
      <c r="BW194" s="463"/>
      <c r="BX194" s="463"/>
      <c r="BY194" s="464"/>
      <c r="BZ194" s="464"/>
      <c r="CA194" s="464"/>
      <c r="CB194" s="464"/>
      <c r="CC194" s="464"/>
      <c r="CD194" s="464"/>
      <c r="CE194" s="464"/>
      <c r="CF194" s="464"/>
      <c r="CG194" s="464"/>
      <c r="CH194" s="464"/>
      <c r="CI194" s="464"/>
      <c r="CJ194" s="464"/>
      <c r="CK194" s="464"/>
      <c r="CL194" s="464"/>
      <c r="CM194" s="464"/>
      <c r="CN194" s="464"/>
      <c r="CO194" s="8"/>
      <c r="CP194" s="8"/>
      <c r="CQ194" s="8"/>
      <c r="CR194" s="8"/>
      <c r="CS194" s="8"/>
      <c r="CT194" s="8"/>
      <c r="CU194" s="8"/>
      <c r="CV194" s="8"/>
      <c r="CW194" s="8"/>
      <c r="CX194" s="8"/>
      <c r="CY194" s="8"/>
      <c r="CZ194" s="8"/>
    </row>
    <row r="195" s="336" customFormat="true" ht="15" customHeight="true" x14ac:dyDescent="0.2">
      <c r="A195" s="635"/>
      <c r="B195" s="407"/>
      <c r="C195" s="433"/>
      <c r="D195" s="431"/>
      <c r="E195" s="431"/>
      <c r="F195" s="431"/>
      <c r="G195" s="435"/>
      <c r="H195" s="432"/>
      <c r="I195" s="431"/>
      <c r="J195" s="431"/>
      <c r="K195" s="431"/>
      <c r="L195" s="434"/>
      <c r="M195" s="433"/>
      <c r="N195" s="431"/>
      <c r="O195" s="431"/>
      <c r="P195" s="431"/>
      <c r="Q195" s="434"/>
      <c r="R195" s="433"/>
      <c r="S195" s="431"/>
      <c r="T195" s="431"/>
      <c r="U195" s="431"/>
      <c r="V195" s="431"/>
      <c r="W195" s="431"/>
      <c r="X195" s="431"/>
      <c r="Y195" s="434"/>
      <c r="Z195" s="434"/>
      <c r="AA195" s="434"/>
      <c r="AB195" s="434"/>
      <c r="AC195" s="434"/>
      <c r="AD195" s="434"/>
      <c r="AE195" s="434"/>
      <c r="AF195" s="434"/>
      <c r="AG195" s="434"/>
      <c r="AH195" s="434"/>
      <c r="AI195" s="434"/>
      <c r="AJ195" s="434"/>
      <c r="AK195" s="434"/>
      <c r="AL195" s="434"/>
      <c r="AM195" s="434"/>
      <c r="AN195" s="434"/>
      <c r="AO195" s="11"/>
      <c r="AP195" s="11"/>
      <c r="AQ195" s="11"/>
      <c r="AR195" s="11"/>
      <c r="AS195" s="11"/>
      <c r="AT195" s="11"/>
      <c r="AU195" s="11"/>
      <c r="AV195" s="11"/>
      <c r="AW195" s="11"/>
      <c r="AX195" s="11"/>
      <c r="AY195" s="11"/>
      <c r="AZ195" s="373"/>
      <c r="BA195" s="634"/>
      <c r="BB195" s="647"/>
      <c r="BC195" s="478"/>
      <c r="BD195" s="463"/>
      <c r="BE195" s="463"/>
      <c r="BF195" s="463"/>
      <c r="BG195" s="482"/>
      <c r="BH195" s="478"/>
      <c r="BI195" s="463"/>
      <c r="BJ195" s="463"/>
      <c r="BK195" s="463"/>
      <c r="BL195" s="482"/>
      <c r="BM195" s="478"/>
      <c r="BN195" s="463"/>
      <c r="BO195" s="463"/>
      <c r="BP195" s="463"/>
      <c r="BQ195" s="482"/>
      <c r="BR195" s="478"/>
      <c r="BS195" s="463"/>
      <c r="BT195" s="463"/>
      <c r="BU195" s="463"/>
      <c r="BV195" s="463"/>
      <c r="BW195" s="463"/>
      <c r="BX195" s="463"/>
      <c r="BY195" s="464"/>
      <c r="BZ195" s="464"/>
      <c r="CA195" s="464"/>
      <c r="CB195" s="464"/>
      <c r="CC195" s="464"/>
      <c r="CD195" s="464"/>
      <c r="CE195" s="464"/>
      <c r="CF195" s="464"/>
      <c r="CG195" s="464"/>
      <c r="CH195" s="464"/>
      <c r="CI195" s="464"/>
      <c r="CJ195" s="464"/>
      <c r="CK195" s="464"/>
      <c r="CL195" s="464"/>
      <c r="CM195" s="464"/>
      <c r="CN195" s="464"/>
      <c r="CO195" s="8"/>
      <c r="CP195" s="8"/>
      <c r="CQ195" s="8"/>
      <c r="CR195" s="8"/>
      <c r="CS195" s="8"/>
      <c r="CT195" s="8"/>
      <c r="CU195" s="8"/>
      <c r="CV195" s="8"/>
      <c r="CW195" s="8"/>
      <c r="CX195" s="8"/>
      <c r="CY195" s="8"/>
      <c r="CZ195" s="8"/>
    </row>
    <row r="196" s="336" customFormat="true" ht="15" customHeight="true" x14ac:dyDescent="0.2">
      <c r="A196" s="635"/>
      <c r="B196" s="407"/>
      <c r="C196" s="433"/>
      <c r="D196" s="431"/>
      <c r="E196" s="431"/>
      <c r="F196" s="431"/>
      <c r="G196" s="435"/>
      <c r="H196" s="432"/>
      <c r="I196" s="431"/>
      <c r="J196" s="431"/>
      <c r="K196" s="431"/>
      <c r="L196" s="434"/>
      <c r="M196" s="433"/>
      <c r="N196" s="431"/>
      <c r="O196" s="431"/>
      <c r="P196" s="431"/>
      <c r="Q196" s="434"/>
      <c r="R196" s="433"/>
      <c r="S196" s="431"/>
      <c r="T196" s="431"/>
      <c r="U196" s="431"/>
      <c r="V196" s="431"/>
      <c r="W196" s="431"/>
      <c r="X196" s="431"/>
      <c r="Y196" s="434"/>
      <c r="Z196" s="434"/>
      <c r="AA196" s="434"/>
      <c r="AB196" s="434"/>
      <c r="AC196" s="434"/>
      <c r="AD196" s="434"/>
      <c r="AE196" s="434"/>
      <c r="AF196" s="434"/>
      <c r="AG196" s="434"/>
      <c r="AH196" s="434"/>
      <c r="AI196" s="434"/>
      <c r="AJ196" s="434"/>
      <c r="AK196" s="434"/>
      <c r="AL196" s="434"/>
      <c r="AM196" s="434"/>
      <c r="AN196" s="434"/>
      <c r="AO196" s="11"/>
      <c r="AP196" s="11"/>
      <c r="AQ196" s="11"/>
      <c r="AR196" s="11"/>
      <c r="AS196" s="11"/>
      <c r="AT196" s="11"/>
      <c r="AU196" s="11"/>
      <c r="AV196" s="11"/>
      <c r="AW196" s="11"/>
      <c r="AX196" s="11"/>
      <c r="AY196" s="11"/>
      <c r="AZ196" s="373"/>
      <c r="BA196" s="634"/>
      <c r="BB196" s="647"/>
      <c r="BC196" s="478"/>
      <c r="BD196" s="463"/>
      <c r="BE196" s="463"/>
      <c r="BF196" s="463"/>
      <c r="BG196" s="482"/>
      <c r="BH196" s="478"/>
      <c r="BI196" s="463"/>
      <c r="BJ196" s="463"/>
      <c r="BK196" s="463"/>
      <c r="BL196" s="482"/>
      <c r="BM196" s="478"/>
      <c r="BN196" s="463"/>
      <c r="BO196" s="463"/>
      <c r="BP196" s="463"/>
      <c r="BQ196" s="482"/>
      <c r="BR196" s="478"/>
      <c r="BS196" s="463"/>
      <c r="BT196" s="463"/>
      <c r="BU196" s="463"/>
      <c r="BV196" s="463"/>
      <c r="BW196" s="463"/>
      <c r="BX196" s="463"/>
      <c r="BY196" s="464"/>
      <c r="BZ196" s="464"/>
      <c r="CA196" s="464"/>
      <c r="CB196" s="464"/>
      <c r="CC196" s="464"/>
      <c r="CD196" s="464"/>
      <c r="CE196" s="464"/>
      <c r="CF196" s="464"/>
      <c r="CG196" s="464"/>
      <c r="CH196" s="464"/>
      <c r="CI196" s="464"/>
      <c r="CJ196" s="464"/>
      <c r="CK196" s="464"/>
      <c r="CL196" s="464"/>
      <c r="CM196" s="464"/>
      <c r="CN196" s="464"/>
      <c r="CO196" s="8"/>
      <c r="CP196" s="8"/>
      <c r="CQ196" s="8"/>
      <c r="CR196" s="8"/>
      <c r="CS196" s="8"/>
      <c r="CT196" s="8"/>
      <c r="CU196" s="8"/>
      <c r="CV196" s="8"/>
      <c r="CW196" s="8"/>
      <c r="CX196" s="8"/>
      <c r="CY196" s="8"/>
      <c r="CZ196" s="8"/>
    </row>
    <row r="197" s="336" customFormat="true" ht="15" customHeight="true" x14ac:dyDescent="0.2">
      <c r="A197" s="635"/>
      <c r="B197" s="407"/>
      <c r="C197" s="433"/>
      <c r="D197" s="431"/>
      <c r="E197" s="431"/>
      <c r="F197" s="431"/>
      <c r="G197" s="435"/>
      <c r="H197" s="432"/>
      <c r="I197" s="431"/>
      <c r="J197" s="431"/>
      <c r="K197" s="431"/>
      <c r="L197" s="434"/>
      <c r="M197" s="433"/>
      <c r="N197" s="431"/>
      <c r="O197" s="431"/>
      <c r="P197" s="431"/>
      <c r="Q197" s="434"/>
      <c r="R197" s="433"/>
      <c r="S197" s="431"/>
      <c r="T197" s="431"/>
      <c r="U197" s="431"/>
      <c r="V197" s="431"/>
      <c r="W197" s="431"/>
      <c r="X197" s="431"/>
      <c r="Y197" s="434"/>
      <c r="Z197" s="434"/>
      <c r="AA197" s="434"/>
      <c r="AB197" s="434"/>
      <c r="AC197" s="434"/>
      <c r="AD197" s="434"/>
      <c r="AE197" s="434"/>
      <c r="AF197" s="434"/>
      <c r="AG197" s="434"/>
      <c r="AH197" s="434"/>
      <c r="AI197" s="434"/>
      <c r="AJ197" s="434"/>
      <c r="AK197" s="434"/>
      <c r="AL197" s="434"/>
      <c r="AM197" s="434"/>
      <c r="AN197" s="434"/>
      <c r="AO197" s="11"/>
      <c r="AP197" s="11"/>
      <c r="AQ197" s="11"/>
      <c r="AR197" s="11"/>
      <c r="AS197" s="11"/>
      <c r="AT197" s="11"/>
      <c r="AU197" s="11"/>
      <c r="AV197" s="11"/>
      <c r="AW197" s="11"/>
      <c r="AX197" s="11"/>
      <c r="AY197" s="11"/>
      <c r="AZ197" s="373"/>
      <c r="BA197" s="634"/>
      <c r="BB197" s="647"/>
      <c r="BC197" s="478"/>
      <c r="BD197" s="463"/>
      <c r="BE197" s="463"/>
      <c r="BF197" s="463"/>
      <c r="BG197" s="482"/>
      <c r="BH197" s="478"/>
      <c r="BI197" s="463"/>
      <c r="BJ197" s="463"/>
      <c r="BK197" s="463"/>
      <c r="BL197" s="482"/>
      <c r="BM197" s="478"/>
      <c r="BN197" s="463"/>
      <c r="BO197" s="463"/>
      <c r="BP197" s="463"/>
      <c r="BQ197" s="482"/>
      <c r="BR197" s="478"/>
      <c r="BS197" s="463"/>
      <c r="BT197" s="463"/>
      <c r="BU197" s="463"/>
      <c r="BV197" s="463"/>
      <c r="BW197" s="463"/>
      <c r="BX197" s="463"/>
      <c r="BY197" s="464"/>
      <c r="BZ197" s="464"/>
      <c r="CA197" s="464"/>
      <c r="CB197" s="464"/>
      <c r="CC197" s="464"/>
      <c r="CD197" s="464"/>
      <c r="CE197" s="464"/>
      <c r="CF197" s="464"/>
      <c r="CG197" s="464"/>
      <c r="CH197" s="464"/>
      <c r="CI197" s="464"/>
      <c r="CJ197" s="464"/>
      <c r="CK197" s="464"/>
      <c r="CL197" s="464"/>
      <c r="CM197" s="464"/>
      <c r="CN197" s="464"/>
      <c r="CO197" s="8"/>
      <c r="CP197" s="8"/>
      <c r="CQ197" s="8"/>
      <c r="CR197" s="8"/>
      <c r="CS197" s="8"/>
      <c r="CT197" s="8"/>
      <c r="CU197" s="8"/>
      <c r="CV197" s="8"/>
      <c r="CW197" s="8"/>
      <c r="CX197" s="8"/>
      <c r="CY197" s="8"/>
      <c r="CZ197" s="8"/>
    </row>
    <row r="198" s="336" customFormat="true" ht="15" customHeight="true" x14ac:dyDescent="0.2">
      <c r="A198" s="635"/>
      <c r="B198" s="407"/>
      <c r="C198" s="433"/>
      <c r="D198" s="431"/>
      <c r="E198" s="431"/>
      <c r="F198" s="431"/>
      <c r="G198" s="435"/>
      <c r="H198" s="432"/>
      <c r="I198" s="431"/>
      <c r="J198" s="431"/>
      <c r="K198" s="431"/>
      <c r="L198" s="434"/>
      <c r="M198" s="433"/>
      <c r="N198" s="431"/>
      <c r="O198" s="431"/>
      <c r="P198" s="431"/>
      <c r="Q198" s="434"/>
      <c r="R198" s="433"/>
      <c r="S198" s="431"/>
      <c r="T198" s="431"/>
      <c r="U198" s="431"/>
      <c r="V198" s="431"/>
      <c r="W198" s="431"/>
      <c r="X198" s="431"/>
      <c r="Y198" s="434"/>
      <c r="Z198" s="434"/>
      <c r="AA198" s="434"/>
      <c r="AB198" s="434"/>
      <c r="AC198" s="434"/>
      <c r="AD198" s="434"/>
      <c r="AE198" s="434"/>
      <c r="AF198" s="434"/>
      <c r="AG198" s="434"/>
      <c r="AH198" s="434"/>
      <c r="AI198" s="434"/>
      <c r="AJ198" s="434"/>
      <c r="AK198" s="434"/>
      <c r="AL198" s="434"/>
      <c r="AM198" s="434"/>
      <c r="AN198" s="434"/>
      <c r="AO198" s="11"/>
      <c r="AP198" s="11"/>
      <c r="AQ198" s="11"/>
      <c r="AR198" s="11"/>
      <c r="AS198" s="11"/>
      <c r="AT198" s="11"/>
      <c r="AU198" s="11"/>
      <c r="AV198" s="11"/>
      <c r="AW198" s="11"/>
      <c r="AX198" s="11"/>
      <c r="AY198" s="11"/>
      <c r="AZ198" s="373"/>
      <c r="BA198" s="634"/>
      <c r="BB198" s="647"/>
      <c r="BC198" s="478"/>
      <c r="BD198" s="463"/>
      <c r="BE198" s="463"/>
      <c r="BF198" s="463"/>
      <c r="BG198" s="482"/>
      <c r="BH198" s="478"/>
      <c r="BI198" s="463"/>
      <c r="BJ198" s="463"/>
      <c r="BK198" s="463"/>
      <c r="BL198" s="482"/>
      <c r="BM198" s="478"/>
      <c r="BN198" s="463"/>
      <c r="BO198" s="463"/>
      <c r="BP198" s="463"/>
      <c r="BQ198" s="482"/>
      <c r="BR198" s="478"/>
      <c r="BS198" s="463"/>
      <c r="BT198" s="463"/>
      <c r="BU198" s="463"/>
      <c r="BV198" s="463"/>
      <c r="BW198" s="463"/>
      <c r="BX198" s="463"/>
      <c r="BY198" s="464"/>
      <c r="BZ198" s="464"/>
      <c r="CA198" s="464"/>
      <c r="CB198" s="464"/>
      <c r="CC198" s="464"/>
      <c r="CD198" s="464"/>
      <c r="CE198" s="464"/>
      <c r="CF198" s="464"/>
      <c r="CG198" s="464"/>
      <c r="CH198" s="464"/>
      <c r="CI198" s="464"/>
      <c r="CJ198" s="464"/>
      <c r="CK198" s="464"/>
      <c r="CL198" s="464"/>
      <c r="CM198" s="464"/>
      <c r="CN198" s="464"/>
      <c r="CO198" s="8"/>
      <c r="CP198" s="8"/>
      <c r="CQ198" s="8"/>
      <c r="CR198" s="8"/>
      <c r="CS198" s="8"/>
      <c r="CT198" s="8"/>
      <c r="CU198" s="8"/>
      <c r="CV198" s="8"/>
      <c r="CW198" s="8"/>
      <c r="CX198" s="8"/>
      <c r="CY198" s="8"/>
      <c r="CZ198" s="8"/>
    </row>
    <row r="199" s="336" customFormat="true" ht="15" customHeight="true" x14ac:dyDescent="0.2">
      <c r="A199" s="635"/>
      <c r="B199" s="407"/>
      <c r="C199" s="433"/>
      <c r="D199" s="431"/>
      <c r="E199" s="431"/>
      <c r="F199" s="431"/>
      <c r="G199" s="435"/>
      <c r="H199" s="432"/>
      <c r="I199" s="431"/>
      <c r="J199" s="431"/>
      <c r="K199" s="431"/>
      <c r="L199" s="434"/>
      <c r="M199" s="433"/>
      <c r="N199" s="431"/>
      <c r="O199" s="431"/>
      <c r="P199" s="431"/>
      <c r="Q199" s="434"/>
      <c r="R199" s="433"/>
      <c r="S199" s="431"/>
      <c r="T199" s="431"/>
      <c r="U199" s="431"/>
      <c r="V199" s="431"/>
      <c r="W199" s="431"/>
      <c r="X199" s="431"/>
      <c r="Y199" s="434"/>
      <c r="Z199" s="434"/>
      <c r="AA199" s="434"/>
      <c r="AB199" s="434"/>
      <c r="AC199" s="434"/>
      <c r="AD199" s="434"/>
      <c r="AE199" s="434"/>
      <c r="AF199" s="434"/>
      <c r="AG199" s="434"/>
      <c r="AH199" s="434"/>
      <c r="AI199" s="434"/>
      <c r="AJ199" s="434"/>
      <c r="AK199" s="434"/>
      <c r="AL199" s="434"/>
      <c r="AM199" s="434"/>
      <c r="AN199" s="434"/>
      <c r="AO199" s="11"/>
      <c r="AP199" s="11"/>
      <c r="AQ199" s="11"/>
      <c r="AR199" s="11"/>
      <c r="AS199" s="11"/>
      <c r="AT199" s="11"/>
      <c r="AU199" s="11"/>
      <c r="AV199" s="11"/>
      <c r="AW199" s="11"/>
      <c r="AX199" s="11"/>
      <c r="AY199" s="11"/>
      <c r="AZ199" s="373"/>
      <c r="BA199" s="634"/>
      <c r="BB199" s="647"/>
      <c r="BC199" s="478"/>
      <c r="BD199" s="463"/>
      <c r="BE199" s="463"/>
      <c r="BF199" s="463"/>
      <c r="BG199" s="482"/>
      <c r="BH199" s="478"/>
      <c r="BI199" s="463"/>
      <c r="BJ199" s="463"/>
      <c r="BK199" s="463"/>
      <c r="BL199" s="482"/>
      <c r="BM199" s="478"/>
      <c r="BN199" s="463"/>
      <c r="BO199" s="463"/>
      <c r="BP199" s="463"/>
      <c r="BQ199" s="482"/>
      <c r="BR199" s="478"/>
      <c r="BS199" s="463"/>
      <c r="BT199" s="463"/>
      <c r="BU199" s="463"/>
      <c r="BV199" s="463"/>
      <c r="BW199" s="463"/>
      <c r="BX199" s="463"/>
      <c r="BY199" s="464"/>
      <c r="BZ199" s="464"/>
      <c r="CA199" s="464"/>
      <c r="CB199" s="464"/>
      <c r="CC199" s="464"/>
      <c r="CD199" s="464"/>
      <c r="CE199" s="464"/>
      <c r="CF199" s="464"/>
      <c r="CG199" s="464"/>
      <c r="CH199" s="464"/>
      <c r="CI199" s="464"/>
      <c r="CJ199" s="464"/>
      <c r="CK199" s="464"/>
      <c r="CL199" s="464"/>
      <c r="CM199" s="464"/>
      <c r="CN199" s="464"/>
      <c r="CO199" s="8"/>
      <c r="CP199" s="8"/>
      <c r="CQ199" s="8"/>
      <c r="CR199" s="8"/>
      <c r="CS199" s="8"/>
      <c r="CT199" s="8"/>
      <c r="CU199" s="8"/>
      <c r="CV199" s="8"/>
      <c r="CW199" s="8"/>
      <c r="CX199" s="8"/>
      <c r="CY199" s="8"/>
      <c r="CZ199" s="8"/>
    </row>
    <row r="200" s="336" customFormat="true" ht="15" customHeight="true" x14ac:dyDescent="0.2">
      <c r="A200" s="635"/>
      <c r="B200" s="407"/>
      <c r="C200" s="433"/>
      <c r="D200" s="431"/>
      <c r="E200" s="431"/>
      <c r="F200" s="431"/>
      <c r="G200" s="435"/>
      <c r="H200" s="432"/>
      <c r="I200" s="431"/>
      <c r="J200" s="431"/>
      <c r="K200" s="431"/>
      <c r="L200" s="434"/>
      <c r="M200" s="433"/>
      <c r="N200" s="431"/>
      <c r="O200" s="431"/>
      <c r="P200" s="431"/>
      <c r="Q200" s="434"/>
      <c r="R200" s="433"/>
      <c r="S200" s="431"/>
      <c r="T200" s="431"/>
      <c r="U200" s="431"/>
      <c r="V200" s="431"/>
      <c r="W200" s="431"/>
      <c r="X200" s="431"/>
      <c r="Y200" s="434"/>
      <c r="Z200" s="434"/>
      <c r="AA200" s="434"/>
      <c r="AB200" s="434"/>
      <c r="AC200" s="434"/>
      <c r="AD200" s="434"/>
      <c r="AE200" s="434"/>
      <c r="AF200" s="434"/>
      <c r="AG200" s="434"/>
      <c r="AH200" s="434"/>
      <c r="AI200" s="434"/>
      <c r="AJ200" s="434"/>
      <c r="AK200" s="434"/>
      <c r="AL200" s="434"/>
      <c r="AM200" s="434"/>
      <c r="AN200" s="434"/>
      <c r="AO200" s="11"/>
      <c r="AP200" s="11"/>
      <c r="AQ200" s="11"/>
      <c r="AR200" s="11"/>
      <c r="AS200" s="11"/>
      <c r="AT200" s="11"/>
      <c r="AU200" s="11"/>
      <c r="AV200" s="11"/>
      <c r="AW200" s="11"/>
      <c r="AX200" s="11"/>
      <c r="AY200" s="11"/>
      <c r="AZ200" s="373"/>
      <c r="BA200" s="634"/>
      <c r="BB200" s="647"/>
      <c r="BC200" s="478"/>
      <c r="BD200" s="463"/>
      <c r="BE200" s="463"/>
      <c r="BF200" s="463"/>
      <c r="BG200" s="482"/>
      <c r="BH200" s="478"/>
      <c r="BI200" s="463"/>
      <c r="BJ200" s="463"/>
      <c r="BK200" s="463"/>
      <c r="BL200" s="482"/>
      <c r="BM200" s="478"/>
      <c r="BN200" s="463"/>
      <c r="BO200" s="463"/>
      <c r="BP200" s="463"/>
      <c r="BQ200" s="482"/>
      <c r="BR200" s="478"/>
      <c r="BS200" s="463"/>
      <c r="BT200" s="463"/>
      <c r="BU200" s="463"/>
      <c r="BV200" s="463"/>
      <c r="BW200" s="463"/>
      <c r="BX200" s="463"/>
      <c r="BY200" s="464"/>
      <c r="BZ200" s="464"/>
      <c r="CA200" s="464"/>
      <c r="CB200" s="464"/>
      <c r="CC200" s="464"/>
      <c r="CD200" s="464"/>
      <c r="CE200" s="464"/>
      <c r="CF200" s="464"/>
      <c r="CG200" s="464"/>
      <c r="CH200" s="464"/>
      <c r="CI200" s="464"/>
      <c r="CJ200" s="464"/>
      <c r="CK200" s="464"/>
      <c r="CL200" s="464"/>
      <c r="CM200" s="464"/>
      <c r="CN200" s="464"/>
      <c r="CO200" s="8"/>
      <c r="CP200" s="8"/>
      <c r="CQ200" s="8"/>
      <c r="CR200" s="8"/>
      <c r="CS200" s="8"/>
      <c r="CT200" s="8"/>
      <c r="CU200" s="8"/>
      <c r="CV200" s="8"/>
      <c r="CW200" s="8"/>
      <c r="CX200" s="8"/>
      <c r="CY200" s="8"/>
      <c r="CZ200" s="8"/>
    </row>
    <row r="201" s="336" customFormat="true" ht="15" customHeight="true" x14ac:dyDescent="0.2">
      <c r="A201" s="635"/>
      <c r="B201" s="407"/>
      <c r="C201" s="433"/>
      <c r="D201" s="431"/>
      <c r="E201" s="431"/>
      <c r="F201" s="431"/>
      <c r="G201" s="435"/>
      <c r="H201" s="432"/>
      <c r="I201" s="431"/>
      <c r="J201" s="431"/>
      <c r="K201" s="431"/>
      <c r="L201" s="434"/>
      <c r="M201" s="433"/>
      <c r="N201" s="431"/>
      <c r="O201" s="431"/>
      <c r="P201" s="431"/>
      <c r="Q201" s="434"/>
      <c r="R201" s="433"/>
      <c r="S201" s="431"/>
      <c r="T201" s="431"/>
      <c r="U201" s="431"/>
      <c r="V201" s="431"/>
      <c r="W201" s="431"/>
      <c r="X201" s="431"/>
      <c r="Y201" s="434"/>
      <c r="Z201" s="434"/>
      <c r="AA201" s="434"/>
      <c r="AB201" s="434"/>
      <c r="AC201" s="434"/>
      <c r="AD201" s="434"/>
      <c r="AE201" s="434"/>
      <c r="AF201" s="434"/>
      <c r="AG201" s="434"/>
      <c r="AH201" s="434"/>
      <c r="AI201" s="434"/>
      <c r="AJ201" s="434"/>
      <c r="AK201" s="434"/>
      <c r="AL201" s="434"/>
      <c r="AM201" s="434"/>
      <c r="AN201" s="434"/>
      <c r="AO201" s="11"/>
      <c r="AP201" s="11"/>
      <c r="AQ201" s="11"/>
      <c r="AR201" s="11"/>
      <c r="AS201" s="11"/>
      <c r="AT201" s="11"/>
      <c r="AU201" s="11"/>
      <c r="AV201" s="11"/>
      <c r="AW201" s="11"/>
      <c r="AX201" s="11"/>
      <c r="AY201" s="11"/>
      <c r="AZ201" s="373"/>
      <c r="BA201" s="634"/>
      <c r="BB201" s="647"/>
      <c r="BC201" s="478"/>
      <c r="BD201" s="463"/>
      <c r="BE201" s="463"/>
      <c r="BF201" s="463"/>
      <c r="BG201" s="482"/>
      <c r="BH201" s="478"/>
      <c r="BI201" s="463"/>
      <c r="BJ201" s="463"/>
      <c r="BK201" s="463"/>
      <c r="BL201" s="482"/>
      <c r="BM201" s="478"/>
      <c r="BN201" s="463"/>
      <c r="BO201" s="463"/>
      <c r="BP201" s="463"/>
      <c r="BQ201" s="482"/>
      <c r="BR201" s="478"/>
      <c r="BS201" s="463"/>
      <c r="BT201" s="463"/>
      <c r="BU201" s="463"/>
      <c r="BV201" s="463"/>
      <c r="BW201" s="463"/>
      <c r="BX201" s="463"/>
      <c r="BY201" s="464"/>
      <c r="BZ201" s="464"/>
      <c r="CA201" s="464"/>
      <c r="CB201" s="464"/>
      <c r="CC201" s="464"/>
      <c r="CD201" s="464"/>
      <c r="CE201" s="464"/>
      <c r="CF201" s="464"/>
      <c r="CG201" s="464"/>
      <c r="CH201" s="464"/>
      <c r="CI201" s="464"/>
      <c r="CJ201" s="464"/>
      <c r="CK201" s="464"/>
      <c r="CL201" s="464"/>
      <c r="CM201" s="464"/>
      <c r="CN201" s="464"/>
      <c r="CO201" s="8"/>
      <c r="CP201" s="8"/>
      <c r="CQ201" s="8"/>
      <c r="CR201" s="8"/>
      <c r="CS201" s="8"/>
      <c r="CT201" s="8"/>
      <c r="CU201" s="8"/>
      <c r="CV201" s="8"/>
      <c r="CW201" s="8"/>
      <c r="CX201" s="8"/>
      <c r="CY201" s="8"/>
      <c r="CZ201" s="8"/>
    </row>
    <row r="202" s="336" customFormat="true" ht="15" customHeight="true" x14ac:dyDescent="0.2">
      <c r="A202" s="635"/>
      <c r="B202" s="407"/>
      <c r="C202" s="433"/>
      <c r="D202" s="431"/>
      <c r="E202" s="431"/>
      <c r="F202" s="431"/>
      <c r="G202" s="435"/>
      <c r="H202" s="432"/>
      <c r="I202" s="431"/>
      <c r="J202" s="431"/>
      <c r="K202" s="431"/>
      <c r="L202" s="434"/>
      <c r="M202" s="433"/>
      <c r="N202" s="431"/>
      <c r="O202" s="431"/>
      <c r="P202" s="431"/>
      <c r="Q202" s="434"/>
      <c r="R202" s="433"/>
      <c r="S202" s="431"/>
      <c r="T202" s="431"/>
      <c r="U202" s="431"/>
      <c r="V202" s="431"/>
      <c r="W202" s="431"/>
      <c r="X202" s="431"/>
      <c r="Y202" s="434"/>
      <c r="Z202" s="434"/>
      <c r="AA202" s="434"/>
      <c r="AB202" s="434"/>
      <c r="AC202" s="434"/>
      <c r="AD202" s="434"/>
      <c r="AE202" s="434"/>
      <c r="AF202" s="434"/>
      <c r="AG202" s="434"/>
      <c r="AH202" s="434"/>
      <c r="AI202" s="434"/>
      <c r="AJ202" s="434"/>
      <c r="AK202" s="434"/>
      <c r="AL202" s="434"/>
      <c r="AM202" s="434"/>
      <c r="AN202" s="434"/>
      <c r="AO202" s="11"/>
      <c r="AP202" s="11"/>
      <c r="AQ202" s="11"/>
      <c r="AR202" s="11"/>
      <c r="AS202" s="11"/>
      <c r="AT202" s="11"/>
      <c r="AU202" s="11"/>
      <c r="AV202" s="11"/>
      <c r="AW202" s="11"/>
      <c r="AX202" s="11"/>
      <c r="AY202" s="11"/>
      <c r="AZ202" s="373"/>
      <c r="BA202" s="634"/>
      <c r="BB202" s="647"/>
      <c r="BC202" s="478"/>
      <c r="BD202" s="463"/>
      <c r="BE202" s="463"/>
      <c r="BF202" s="463"/>
      <c r="BG202" s="482"/>
      <c r="BH202" s="478"/>
      <c r="BI202" s="463"/>
      <c r="BJ202" s="463"/>
      <c r="BK202" s="463"/>
      <c r="BL202" s="482"/>
      <c r="BM202" s="478"/>
      <c r="BN202" s="463"/>
      <c r="BO202" s="463"/>
      <c r="BP202" s="463"/>
      <c r="BQ202" s="482"/>
      <c r="BR202" s="478"/>
      <c r="BS202" s="463"/>
      <c r="BT202" s="463"/>
      <c r="BU202" s="463"/>
      <c r="BV202" s="463"/>
      <c r="BW202" s="463"/>
      <c r="BX202" s="463"/>
      <c r="BY202" s="464"/>
      <c r="BZ202" s="464"/>
      <c r="CA202" s="464"/>
      <c r="CB202" s="464"/>
      <c r="CC202" s="464"/>
      <c r="CD202" s="464"/>
      <c r="CE202" s="464"/>
      <c r="CF202" s="464"/>
      <c r="CG202" s="464"/>
      <c r="CH202" s="464"/>
      <c r="CI202" s="464"/>
      <c r="CJ202" s="464"/>
      <c r="CK202" s="464"/>
      <c r="CL202" s="464"/>
      <c r="CM202" s="464"/>
      <c r="CN202" s="464"/>
      <c r="CO202" s="8"/>
      <c r="CP202" s="8"/>
      <c r="CQ202" s="8"/>
      <c r="CR202" s="8"/>
      <c r="CS202" s="8"/>
      <c r="CT202" s="8"/>
      <c r="CU202" s="8"/>
      <c r="CV202" s="8"/>
      <c r="CW202" s="8"/>
      <c r="CX202" s="8"/>
      <c r="CY202" s="8"/>
      <c r="CZ202" s="8"/>
    </row>
    <row r="203" s="336" customFormat="true" ht="15" customHeight="true" x14ac:dyDescent="0.2">
      <c r="A203" s="635"/>
      <c r="B203" s="407"/>
      <c r="C203" s="433"/>
      <c r="D203" s="431"/>
      <c r="E203" s="431"/>
      <c r="F203" s="431"/>
      <c r="G203" s="435"/>
      <c r="H203" s="432"/>
      <c r="I203" s="431"/>
      <c r="J203" s="431"/>
      <c r="K203" s="431"/>
      <c r="L203" s="434"/>
      <c r="M203" s="433"/>
      <c r="N203" s="431"/>
      <c r="O203" s="431"/>
      <c r="P203" s="431"/>
      <c r="Q203" s="434"/>
      <c r="R203" s="433"/>
      <c r="S203" s="431"/>
      <c r="T203" s="431"/>
      <c r="U203" s="431"/>
      <c r="V203" s="431"/>
      <c r="W203" s="431"/>
      <c r="X203" s="431"/>
      <c r="Y203" s="434"/>
      <c r="Z203" s="434"/>
      <c r="AA203" s="434"/>
      <c r="AB203" s="434"/>
      <c r="AC203" s="434"/>
      <c r="AD203" s="434"/>
      <c r="AE203" s="434"/>
      <c r="AF203" s="434"/>
      <c r="AG203" s="434"/>
      <c r="AH203" s="434"/>
      <c r="AI203" s="434"/>
      <c r="AJ203" s="434"/>
      <c r="AK203" s="434"/>
      <c r="AL203" s="434"/>
      <c r="AM203" s="434"/>
      <c r="AN203" s="434"/>
      <c r="AO203" s="11"/>
      <c r="AP203" s="11"/>
      <c r="AQ203" s="11"/>
      <c r="AR203" s="11"/>
      <c r="AS203" s="11"/>
      <c r="AT203" s="11"/>
      <c r="AU203" s="11"/>
      <c r="AV203" s="11"/>
      <c r="AW203" s="11"/>
      <c r="AX203" s="11"/>
      <c r="AY203" s="11"/>
      <c r="AZ203" s="373"/>
      <c r="BA203" s="634"/>
      <c r="BB203" s="647"/>
      <c r="BC203" s="478"/>
      <c r="BD203" s="463"/>
      <c r="BE203" s="463"/>
      <c r="BF203" s="463"/>
      <c r="BG203" s="482"/>
      <c r="BH203" s="478"/>
      <c r="BI203" s="463"/>
      <c r="BJ203" s="463"/>
      <c r="BK203" s="463"/>
      <c r="BL203" s="482"/>
      <c r="BM203" s="478"/>
      <c r="BN203" s="463"/>
      <c r="BO203" s="463"/>
      <c r="BP203" s="463"/>
      <c r="BQ203" s="482"/>
      <c r="BR203" s="478"/>
      <c r="BS203" s="463"/>
      <c r="BT203" s="463"/>
      <c r="BU203" s="463"/>
      <c r="BV203" s="463"/>
      <c r="BW203" s="463"/>
      <c r="BX203" s="463"/>
      <c r="BY203" s="464"/>
      <c r="BZ203" s="464"/>
      <c r="CA203" s="464"/>
      <c r="CB203" s="464"/>
      <c r="CC203" s="464"/>
      <c r="CD203" s="464"/>
      <c r="CE203" s="464"/>
      <c r="CF203" s="464"/>
      <c r="CG203" s="464"/>
      <c r="CH203" s="464"/>
      <c r="CI203" s="464"/>
      <c r="CJ203" s="464"/>
      <c r="CK203" s="464"/>
      <c r="CL203" s="464"/>
      <c r="CM203" s="464"/>
      <c r="CN203" s="464"/>
      <c r="CO203" s="8"/>
      <c r="CP203" s="8"/>
      <c r="CQ203" s="8"/>
      <c r="CR203" s="8"/>
      <c r="CS203" s="8"/>
      <c r="CT203" s="8"/>
      <c r="CU203" s="8"/>
      <c r="CV203" s="8"/>
      <c r="CW203" s="8"/>
      <c r="CX203" s="8"/>
      <c r="CY203" s="8"/>
      <c r="CZ203" s="8"/>
    </row>
    <row r="204" s="336" customFormat="true" ht="15" customHeight="true" x14ac:dyDescent="0.2">
      <c r="A204" s="635"/>
      <c r="B204" s="407"/>
      <c r="C204" s="433"/>
      <c r="D204" s="431"/>
      <c r="E204" s="431"/>
      <c r="F204" s="431"/>
      <c r="G204" s="435"/>
      <c r="H204" s="432"/>
      <c r="I204" s="431"/>
      <c r="J204" s="431"/>
      <c r="K204" s="431"/>
      <c r="L204" s="434"/>
      <c r="M204" s="433"/>
      <c r="N204" s="431"/>
      <c r="O204" s="431"/>
      <c r="P204" s="431"/>
      <c r="Q204" s="434"/>
      <c r="R204" s="433"/>
      <c r="S204" s="431"/>
      <c r="T204" s="431"/>
      <c r="U204" s="431"/>
      <c r="V204" s="431"/>
      <c r="W204" s="431"/>
      <c r="X204" s="431"/>
      <c r="Y204" s="434"/>
      <c r="Z204" s="434"/>
      <c r="AA204" s="434"/>
      <c r="AB204" s="434"/>
      <c r="AC204" s="434"/>
      <c r="AD204" s="434"/>
      <c r="AE204" s="434"/>
      <c r="AF204" s="434"/>
      <c r="AG204" s="434"/>
      <c r="AH204" s="434"/>
      <c r="AI204" s="434"/>
      <c r="AJ204" s="434"/>
      <c r="AK204" s="434"/>
      <c r="AL204" s="434"/>
      <c r="AM204" s="434"/>
      <c r="AN204" s="434"/>
      <c r="AO204" s="11"/>
      <c r="AP204" s="11"/>
      <c r="AQ204" s="11"/>
      <c r="AR204" s="11"/>
      <c r="AS204" s="11"/>
      <c r="AT204" s="11"/>
      <c r="AU204" s="11"/>
      <c r="AV204" s="11"/>
      <c r="AW204" s="11"/>
      <c r="AX204" s="11"/>
      <c r="AY204" s="11"/>
      <c r="AZ204" s="373"/>
      <c r="BA204" s="634"/>
      <c r="BB204" s="647"/>
      <c r="BC204" s="478"/>
      <c r="BD204" s="463"/>
      <c r="BE204" s="463"/>
      <c r="BF204" s="463"/>
      <c r="BG204" s="482"/>
      <c r="BH204" s="478"/>
      <c r="BI204" s="463"/>
      <c r="BJ204" s="463"/>
      <c r="BK204" s="463"/>
      <c r="BL204" s="482"/>
      <c r="BM204" s="478"/>
      <c r="BN204" s="463"/>
      <c r="BO204" s="463"/>
      <c r="BP204" s="463"/>
      <c r="BQ204" s="482"/>
      <c r="BR204" s="478"/>
      <c r="BS204" s="463"/>
      <c r="BT204" s="463"/>
      <c r="BU204" s="463"/>
      <c r="BV204" s="463"/>
      <c r="BW204" s="463"/>
      <c r="BX204" s="463"/>
      <c r="BY204" s="464"/>
      <c r="BZ204" s="464"/>
      <c r="CA204" s="464"/>
      <c r="CB204" s="464"/>
      <c r="CC204" s="464"/>
      <c r="CD204" s="464"/>
      <c r="CE204" s="464"/>
      <c r="CF204" s="464"/>
      <c r="CG204" s="464"/>
      <c r="CH204" s="464"/>
      <c r="CI204" s="464"/>
      <c r="CJ204" s="464"/>
      <c r="CK204" s="464"/>
      <c r="CL204" s="464"/>
      <c r="CM204" s="464"/>
      <c r="CN204" s="464"/>
      <c r="CO204" s="8"/>
      <c r="CP204" s="8"/>
      <c r="CQ204" s="8"/>
      <c r="CR204" s="8"/>
      <c r="CS204" s="8"/>
      <c r="CT204" s="8"/>
      <c r="CU204" s="8"/>
      <c r="CV204" s="8"/>
      <c r="CW204" s="8"/>
      <c r="CX204" s="8"/>
      <c r="CY204" s="8"/>
      <c r="CZ204" s="8"/>
    </row>
    <row r="205" s="336" customFormat="true" ht="15" customHeight="true" x14ac:dyDescent="0.2">
      <c r="A205" s="636"/>
      <c r="B205" s="408"/>
      <c r="C205" s="438"/>
      <c r="D205" s="436"/>
      <c r="E205" s="436"/>
      <c r="F205" s="436"/>
      <c r="G205" s="440"/>
      <c r="H205" s="437"/>
      <c r="I205" s="436"/>
      <c r="J205" s="436"/>
      <c r="K205" s="436"/>
      <c r="L205" s="439"/>
      <c r="M205" s="438"/>
      <c r="N205" s="436"/>
      <c r="O205" s="436"/>
      <c r="P205" s="436"/>
      <c r="Q205" s="439"/>
      <c r="R205" s="438"/>
      <c r="S205" s="436"/>
      <c r="T205" s="436"/>
      <c r="U205" s="436"/>
      <c r="V205" s="436"/>
      <c r="W205" s="436"/>
      <c r="X205" s="436"/>
      <c r="Y205" s="439"/>
      <c r="Z205" s="439"/>
      <c r="AA205" s="439"/>
      <c r="AB205" s="439"/>
      <c r="AC205" s="439"/>
      <c r="AD205" s="439"/>
      <c r="AE205" s="439"/>
      <c r="AF205" s="439"/>
      <c r="AG205" s="439"/>
      <c r="AH205" s="439"/>
      <c r="AI205" s="439"/>
      <c r="AJ205" s="439"/>
      <c r="AK205" s="439"/>
      <c r="AL205" s="439"/>
      <c r="AM205" s="439"/>
      <c r="AN205" s="439"/>
      <c r="AO205" s="11"/>
      <c r="AP205" s="11"/>
      <c r="AQ205" s="11"/>
      <c r="AR205" s="11"/>
      <c r="AS205" s="11"/>
      <c r="AT205" s="11"/>
      <c r="AU205" s="11"/>
      <c r="AV205" s="11"/>
      <c r="AW205" s="11"/>
      <c r="AX205" s="11"/>
      <c r="AY205" s="11"/>
      <c r="AZ205" s="373"/>
      <c r="BA205" s="634"/>
      <c r="BB205" s="647"/>
      <c r="BC205" s="481"/>
      <c r="BD205" s="480"/>
      <c r="BE205" s="480"/>
      <c r="BF205" s="480"/>
      <c r="BG205" s="484"/>
      <c r="BH205" s="481"/>
      <c r="BI205" s="480"/>
      <c r="BJ205" s="480"/>
      <c r="BK205" s="480"/>
      <c r="BL205" s="484"/>
      <c r="BM205" s="481"/>
      <c r="BN205" s="480"/>
      <c r="BO205" s="480"/>
      <c r="BP205" s="480"/>
      <c r="BQ205" s="484"/>
      <c r="BR205" s="481"/>
      <c r="BS205" s="480"/>
      <c r="BT205" s="480"/>
      <c r="BU205" s="480"/>
      <c r="BV205" s="480"/>
      <c r="BW205" s="480"/>
      <c r="BX205" s="480"/>
      <c r="BY205" s="483"/>
      <c r="BZ205" s="483"/>
      <c r="CA205" s="483"/>
      <c r="CB205" s="483"/>
      <c r="CC205" s="483"/>
      <c r="CD205" s="483"/>
      <c r="CE205" s="483"/>
      <c r="CF205" s="483"/>
      <c r="CG205" s="483"/>
      <c r="CH205" s="483"/>
      <c r="CI205" s="483"/>
      <c r="CJ205" s="483"/>
      <c r="CK205" s="483"/>
      <c r="CL205" s="483"/>
      <c r="CM205" s="483"/>
      <c r="CN205" s="483"/>
      <c r="CO205" s="8"/>
      <c r="CP205" s="8"/>
      <c r="CQ205" s="8"/>
      <c r="CR205" s="8"/>
      <c r="CS205" s="8"/>
      <c r="CT205" s="8"/>
      <c r="CU205" s="8"/>
      <c r="CV205" s="8"/>
      <c r="CW205" s="8"/>
      <c r="CX205" s="8"/>
      <c r="CY205" s="8"/>
      <c r="CZ205" s="8"/>
    </row>
    <row r="206" s="336" customFormat="true" ht="250.15" customHeight="true" x14ac:dyDescent="0.2">
      <c r="A206" s="338"/>
      <c r="B206" s="338"/>
      <c r="C206" s="338"/>
      <c r="D206" s="338"/>
      <c r="E206" s="338"/>
      <c r="F206" s="338"/>
      <c r="G206" s="338"/>
      <c r="H206" s="338"/>
      <c r="I206" s="338"/>
      <c r="J206" s="338"/>
      <c r="K206" s="338"/>
      <c r="L206" s="338"/>
      <c r="M206" s="338"/>
      <c r="N206" s="338"/>
      <c r="O206" s="338"/>
      <c r="P206" s="338"/>
      <c r="Q206" s="338"/>
      <c r="R206" s="529"/>
      <c r="S206" s="338"/>
      <c r="T206" s="338"/>
      <c r="U206" s="338"/>
      <c r="V206" s="338"/>
      <c r="W206" s="338"/>
      <c r="X206" s="338"/>
      <c r="Y206" s="338"/>
      <c r="Z206" s="373"/>
      <c r="AA206" s="373"/>
      <c r="AB206" s="373"/>
      <c r="AC206" s="373"/>
      <c r="AD206" s="373"/>
      <c r="AE206" s="373"/>
      <c r="AF206" s="373"/>
      <c r="AG206" s="373"/>
      <c r="AH206" s="373"/>
      <c r="AI206" s="373"/>
      <c r="AJ206" s="373"/>
      <c r="AK206" s="373"/>
      <c r="AL206" s="373"/>
      <c r="AM206" s="373"/>
      <c r="AN206" s="373"/>
      <c r="AO206" s="373"/>
      <c r="AP206" s="373"/>
      <c r="AQ206" s="373"/>
      <c r="AR206" s="373"/>
      <c r="AS206" s="373"/>
      <c r="AT206" s="373"/>
      <c r="AU206" s="373"/>
      <c r="AV206" s="373"/>
      <c r="AW206" s="373"/>
      <c r="AX206" s="373"/>
      <c r="AY206" s="373"/>
      <c r="AZ206" s="373"/>
      <c r="BA206" s="338"/>
      <c r="BY206" s="338"/>
      <c r="BZ206" s="373"/>
      <c r="CA206" s="373"/>
      <c r="CB206" s="373"/>
      <c r="CC206" s="373"/>
      <c r="CD206" s="373"/>
      <c r="CE206" s="373"/>
      <c r="CF206" s="373"/>
      <c r="CG206" s="373"/>
      <c r="CH206" s="373"/>
      <c r="CI206" s="373"/>
      <c r="CJ206" s="373"/>
      <c r="CK206" s="373"/>
      <c r="CL206" s="373"/>
      <c r="CM206" s="373"/>
      <c r="CN206" s="373"/>
      <c r="CO206" s="373"/>
      <c r="CP206" s="373"/>
      <c r="CQ206" s="373"/>
      <c r="CR206" s="373"/>
      <c r="CS206" s="373"/>
      <c r="CT206" s="373"/>
      <c r="CU206" s="373"/>
      <c r="CV206" s="373"/>
      <c r="CW206" s="373"/>
      <c r="CX206" s="373"/>
      <c r="CY206" s="373"/>
      <c r="CZ206" s="373"/>
    </row>
    <row r="207" s="329" customFormat="true" ht="18" customHeight="true" x14ac:dyDescent="0.2">
      <c r="A207" s="340"/>
      <c r="B207" s="340"/>
      <c r="C207" s="340"/>
      <c r="D207" s="340"/>
      <c r="E207" s="340"/>
      <c r="F207" s="340"/>
      <c r="G207" s="340"/>
      <c r="Z207" s="369"/>
      <c r="AA207" s="369"/>
      <c r="AB207" s="369"/>
      <c r="AC207" s="369"/>
      <c r="AD207" s="369"/>
      <c r="AE207" s="369"/>
      <c r="AF207" s="369"/>
      <c r="AG207" s="369"/>
      <c r="AH207" s="369"/>
      <c r="AI207" s="369"/>
      <c r="AJ207" s="369"/>
      <c r="AK207" s="369"/>
      <c r="AL207" s="369"/>
      <c r="AM207" s="369"/>
      <c r="AN207" s="369"/>
      <c r="AO207" s="369"/>
      <c r="AP207" s="369"/>
      <c r="AQ207" s="369"/>
      <c r="AR207" s="369"/>
      <c r="AS207" s="369"/>
      <c r="AT207" s="369"/>
      <c r="AU207" s="369"/>
      <c r="AV207" s="369"/>
      <c r="AW207" s="369"/>
      <c r="AX207" s="369"/>
      <c r="AY207" s="369"/>
      <c r="AZ207" s="369"/>
      <c r="BB207" s="340"/>
      <c r="BZ207" s="369"/>
      <c r="CA207" s="369"/>
      <c r="CB207" s="369"/>
      <c r="CC207" s="369"/>
      <c r="CD207" s="369"/>
      <c r="CE207" s="369"/>
      <c r="CF207" s="369"/>
      <c r="CG207" s="369"/>
      <c r="CH207" s="369"/>
      <c r="CI207" s="369"/>
      <c r="CJ207" s="369"/>
      <c r="CK207" s="369"/>
      <c r="CL207" s="369"/>
      <c r="CM207" s="369"/>
      <c r="CN207" s="369"/>
      <c r="CO207" s="369"/>
      <c r="CP207" s="369"/>
      <c r="CQ207" s="369"/>
      <c r="CR207" s="369"/>
      <c r="CS207" s="369"/>
      <c r="CT207" s="369"/>
      <c r="CU207" s="369"/>
      <c r="CV207" s="369"/>
      <c r="CW207" s="369"/>
      <c r="CX207" s="369"/>
      <c r="CY207" s="369"/>
      <c r="CZ207" s="369"/>
    </row>
    <row r="208" s="329" customFormat="true" ht="22.5" customHeight="true" x14ac:dyDescent="0.35">
      <c r="A208" s="835" t="str">
        <f>A1026</f>
        <v>Chad</v>
      </c>
      <c r="B208" s="836"/>
      <c r="C208" s="340"/>
      <c r="D208" s="340"/>
      <c r="E208" s="340"/>
      <c r="F208" s="340"/>
      <c r="G208" s="340"/>
      <c r="R208" s="471"/>
      <c r="Z208" s="369"/>
      <c r="AA208" s="369"/>
      <c r="AB208" s="369"/>
      <c r="AC208" s="369"/>
      <c r="AD208" s="369"/>
      <c r="AE208" s="369"/>
      <c r="AF208" s="369"/>
      <c r="AG208" s="369"/>
      <c r="AH208" s="369"/>
      <c r="AI208" s="369"/>
      <c r="AJ208" s="369"/>
      <c r="AK208" s="369"/>
      <c r="AL208" s="369"/>
      <c r="AM208" s="369"/>
      <c r="AN208" s="369"/>
      <c r="AO208" s="369"/>
      <c r="AP208" s="369"/>
      <c r="AQ208" s="369"/>
      <c r="AR208" s="369"/>
      <c r="AS208" s="369"/>
      <c r="AT208" s="369"/>
      <c r="AU208" s="369"/>
      <c r="AV208" s="369"/>
      <c r="AW208" s="369"/>
      <c r="AX208" s="369"/>
      <c r="AY208" s="369"/>
      <c r="AZ208" s="369"/>
      <c r="BB208" s="340"/>
      <c r="BZ208" s="369"/>
      <c r="CA208" s="369"/>
      <c r="CB208" s="369"/>
      <c r="CC208" s="369"/>
      <c r="CD208" s="369"/>
      <c r="CE208" s="369"/>
      <c r="CF208" s="369"/>
      <c r="CG208" s="369"/>
      <c r="CH208" s="369"/>
      <c r="CI208" s="369"/>
      <c r="CJ208" s="369"/>
      <c r="CK208" s="369"/>
      <c r="CL208" s="369"/>
      <c r="CM208" s="369"/>
      <c r="CN208" s="369"/>
      <c r="CO208" s="369"/>
      <c r="CP208" s="369"/>
      <c r="CQ208" s="369"/>
      <c r="CR208" s="369"/>
      <c r="CS208" s="369"/>
      <c r="CT208" s="369"/>
      <c r="CU208" s="369"/>
      <c r="CV208" s="369"/>
      <c r="CW208" s="369"/>
      <c r="CX208" s="369"/>
      <c r="CY208" s="369"/>
      <c r="CZ208" s="369"/>
    </row>
    <row r="209" s="329" customFormat="true" ht="22.5" customHeight="true" x14ac:dyDescent="0.35">
      <c r="A209" s="344" t="str">
        <f>A1034</f>
        <v>2019</v>
      </c>
      <c r="B209" s="345"/>
      <c r="C209" s="340"/>
      <c r="D209" s="340"/>
      <c r="E209" s="340"/>
      <c r="F209" s="340"/>
      <c r="G209" s="340"/>
      <c r="R209" s="471"/>
      <c r="Z209" s="369"/>
      <c r="AA209" s="369"/>
      <c r="AB209" s="369"/>
      <c r="AC209" s="369"/>
      <c r="AD209" s="369"/>
      <c r="AE209" s="369"/>
      <c r="AF209" s="369"/>
      <c r="AG209" s="369"/>
      <c r="AH209" s="369"/>
      <c r="AI209" s="369"/>
      <c r="AJ209" s="369"/>
      <c r="AK209" s="369"/>
      <c r="AL209" s="369"/>
      <c r="AM209" s="369"/>
      <c r="AN209" s="369"/>
      <c r="AO209" s="369"/>
      <c r="AP209" s="369"/>
      <c r="AQ209" s="369"/>
      <c r="AR209" s="369"/>
      <c r="AS209" s="369"/>
      <c r="AT209" s="369"/>
      <c r="AU209" s="369"/>
      <c r="AV209" s="369"/>
      <c r="AW209" s="369"/>
      <c r="AX209" s="369"/>
      <c r="AY209" s="369"/>
      <c r="AZ209" s="369"/>
      <c r="BB209" s="340"/>
      <c r="BZ209" s="369"/>
      <c r="CA209" s="369"/>
      <c r="CB209" s="369"/>
      <c r="CC209" s="369"/>
      <c r="CD209" s="369"/>
      <c r="CE209" s="369"/>
      <c r="CF209" s="369"/>
      <c r="CG209" s="369"/>
      <c r="CH209" s="369"/>
      <c r="CI209" s="369"/>
      <c r="CJ209" s="369"/>
      <c r="CK209" s="369"/>
      <c r="CL209" s="369"/>
      <c r="CM209" s="369"/>
      <c r="CN209" s="369"/>
      <c r="CO209" s="369"/>
      <c r="CP209" s="369"/>
      <c r="CQ209" s="369"/>
      <c r="CR209" s="369"/>
      <c r="CS209" s="369"/>
      <c r="CT209" s="369"/>
      <c r="CU209" s="369"/>
      <c r="CV209" s="369"/>
      <c r="CW209" s="369"/>
      <c r="CX209" s="369"/>
      <c r="CY209" s="369"/>
      <c r="CZ209" s="369"/>
    </row>
    <row r="210" s="329" customFormat="true" ht="22.5" customHeight="true" x14ac:dyDescent="0.35">
      <c r="A210" s="644" t="s">
        <v>112</v>
      </c>
      <c r="B210" s="347"/>
      <c r="C210" s="340"/>
      <c r="D210" s="340"/>
      <c r="E210" s="340"/>
      <c r="F210" s="340"/>
      <c r="G210" s="340"/>
      <c r="R210" s="471"/>
      <c r="Z210" s="369"/>
      <c r="AA210" s="369"/>
      <c r="AB210" s="369"/>
      <c r="AC210" s="369"/>
      <c r="AD210" s="369"/>
      <c r="AE210" s="369"/>
      <c r="AF210" s="369"/>
      <c r="AG210" s="369"/>
      <c r="AH210" s="369"/>
      <c r="AI210" s="369"/>
      <c r="AJ210" s="369"/>
      <c r="AK210" s="369"/>
      <c r="AL210" s="369"/>
      <c r="AM210" s="369"/>
      <c r="AN210" s="369"/>
      <c r="AO210" s="369"/>
      <c r="AP210" s="369"/>
      <c r="AQ210" s="369"/>
      <c r="AR210" s="369"/>
      <c r="AS210" s="369"/>
      <c r="AT210" s="369"/>
      <c r="AU210" s="369"/>
      <c r="AV210" s="369"/>
      <c r="AW210" s="369"/>
      <c r="AX210" s="369"/>
      <c r="AY210" s="369"/>
      <c r="AZ210" s="369"/>
      <c r="BB210" s="340"/>
      <c r="BZ210" s="369"/>
      <c r="CA210" s="369"/>
      <c r="CB210" s="369"/>
      <c r="CC210" s="369"/>
      <c r="CD210" s="369"/>
      <c r="CE210" s="369"/>
      <c r="CF210" s="369"/>
      <c r="CG210" s="369"/>
      <c r="CH210" s="369"/>
      <c r="CI210" s="369"/>
      <c r="CJ210" s="369"/>
      <c r="CK210" s="369"/>
      <c r="CL210" s="369"/>
      <c r="CM210" s="369"/>
      <c r="CN210" s="369"/>
      <c r="CO210" s="369"/>
      <c r="CP210" s="369"/>
      <c r="CQ210" s="369"/>
      <c r="CR210" s="369"/>
      <c r="CS210" s="369"/>
      <c r="CT210" s="369"/>
      <c r="CU210" s="369"/>
      <c r="CV210" s="369"/>
      <c r="CW210" s="369"/>
      <c r="CX210" s="369"/>
      <c r="CY210" s="369"/>
      <c r="CZ210" s="369"/>
    </row>
    <row r="211" s="329" customFormat="true" ht="20.1" customHeight="true" x14ac:dyDescent="0.35">
      <c r="A211" s="349" t="s">
        <v>97</v>
      </c>
      <c r="B211" s="345"/>
      <c r="C211" s="340"/>
      <c r="D211" s="340"/>
      <c r="E211" s="340"/>
      <c r="F211" s="340"/>
      <c r="G211" s="340"/>
      <c r="R211" s="471"/>
      <c r="Z211" s="369"/>
      <c r="AA211" s="369"/>
      <c r="AB211" s="369"/>
      <c r="AC211" s="369"/>
      <c r="AD211" s="369"/>
      <c r="AE211" s="369"/>
      <c r="AF211" s="369"/>
      <c r="AG211" s="369"/>
      <c r="AH211" s="369"/>
      <c r="AI211" s="369"/>
      <c r="AJ211" s="369"/>
      <c r="AK211" s="369"/>
      <c r="AL211" s="369"/>
      <c r="AM211" s="369"/>
      <c r="AN211" s="369"/>
      <c r="AO211" s="369"/>
      <c r="AP211" s="369"/>
      <c r="AQ211" s="369"/>
      <c r="AR211" s="369"/>
      <c r="AS211" s="369"/>
      <c r="AT211" s="369"/>
      <c r="AU211" s="369"/>
      <c r="AV211" s="369"/>
      <c r="AW211" s="369"/>
      <c r="AX211" s="369"/>
      <c r="AY211" s="369"/>
      <c r="AZ211" s="369"/>
      <c r="BB211" s="340"/>
      <c r="BZ211" s="369"/>
      <c r="CA211" s="369"/>
      <c r="CB211" s="369"/>
      <c r="CC211" s="369"/>
      <c r="CD211" s="369"/>
      <c r="CE211" s="369"/>
      <c r="CF211" s="369"/>
      <c r="CG211" s="369"/>
      <c r="CH211" s="369"/>
      <c r="CI211" s="369"/>
      <c r="CJ211" s="369"/>
      <c r="CK211" s="369"/>
      <c r="CL211" s="369"/>
      <c r="CM211" s="369"/>
      <c r="CN211" s="369"/>
      <c r="CO211" s="369"/>
      <c r="CP211" s="369"/>
      <c r="CQ211" s="369"/>
      <c r="CR211" s="369"/>
      <c r="CS211" s="369"/>
      <c r="CT211" s="369"/>
      <c r="CU211" s="369"/>
      <c r="CV211" s="369"/>
      <c r="CW211" s="369"/>
      <c r="CX211" s="369"/>
      <c r="CY211" s="369"/>
      <c r="CZ211" s="369"/>
    </row>
    <row r="212" s="329" customFormat="true" ht="15" customHeight="true" x14ac:dyDescent="0.2">
      <c r="A212" s="645" t="s">
        <v>98</v>
      </c>
      <c r="B212" s="382"/>
      <c r="C212" s="340"/>
      <c r="D212" s="340"/>
      <c r="E212" s="340"/>
      <c r="F212" s="340"/>
      <c r="G212" s="340"/>
      <c r="R212" s="471"/>
      <c r="Z212" s="369"/>
      <c r="AA212" s="369"/>
      <c r="AB212" s="369"/>
      <c r="AC212" s="369"/>
      <c r="AD212" s="369"/>
      <c r="AE212" s="369"/>
      <c r="AF212" s="369"/>
      <c r="AG212" s="369"/>
      <c r="AH212" s="369"/>
      <c r="AI212" s="369"/>
      <c r="AJ212" s="369"/>
      <c r="AK212" s="369"/>
      <c r="AL212" s="369"/>
      <c r="AM212" s="369"/>
      <c r="AN212" s="369"/>
      <c r="AO212" s="369"/>
      <c r="AP212" s="369"/>
      <c r="AQ212" s="369"/>
      <c r="AR212" s="369"/>
      <c r="AS212" s="369"/>
      <c r="AT212" s="369"/>
      <c r="AU212" s="369"/>
      <c r="AV212" s="369"/>
      <c r="AW212" s="369"/>
      <c r="AX212" s="369"/>
      <c r="AY212" s="369"/>
      <c r="AZ212" s="369"/>
      <c r="BB212" s="340"/>
      <c r="BZ212" s="369"/>
      <c r="CA212" s="369"/>
      <c r="CB212" s="369"/>
      <c r="CC212" s="369"/>
      <c r="CD212" s="369"/>
      <c r="CE212" s="369"/>
      <c r="CF212" s="369"/>
      <c r="CG212" s="369"/>
      <c r="CH212" s="369"/>
      <c r="CI212" s="369"/>
      <c r="CJ212" s="369"/>
      <c r="CK212" s="369"/>
      <c r="CL212" s="369"/>
      <c r="CM212" s="369"/>
      <c r="CN212" s="369"/>
      <c r="CO212" s="369"/>
      <c r="CP212" s="369"/>
      <c r="CQ212" s="369"/>
      <c r="CR212" s="369"/>
      <c r="CS212" s="369"/>
      <c r="CT212" s="369"/>
      <c r="CU212" s="369"/>
      <c r="CV212" s="369"/>
      <c r="CW212" s="369"/>
      <c r="CX212" s="369"/>
      <c r="CY212" s="369"/>
      <c r="CZ212" s="369"/>
    </row>
    <row r="213" s="329" customFormat="true" ht="15" customHeight="true" x14ac:dyDescent="0.2">
      <c r="A213" s="358" t="s">
        <v>40</v>
      </c>
      <c r="B213" s="357"/>
      <c r="C213" s="340"/>
      <c r="D213" s="340"/>
      <c r="E213" s="340"/>
      <c r="F213" s="340"/>
      <c r="G213" s="340"/>
      <c r="R213" s="471"/>
      <c r="Z213" s="369"/>
      <c r="AA213" s="369"/>
      <c r="AB213" s="369"/>
      <c r="AC213" s="369"/>
      <c r="AD213" s="369"/>
      <c r="AE213" s="369"/>
      <c r="AF213" s="369"/>
      <c r="AG213" s="369"/>
      <c r="AH213" s="369"/>
      <c r="AI213" s="369"/>
      <c r="AJ213" s="369"/>
      <c r="AK213" s="369"/>
      <c r="AL213" s="369"/>
      <c r="AM213" s="369"/>
      <c r="AN213" s="369"/>
      <c r="AO213" s="369"/>
      <c r="AP213" s="369"/>
      <c r="AQ213" s="369"/>
      <c r="AR213" s="369"/>
      <c r="AS213" s="369"/>
      <c r="AT213" s="369"/>
      <c r="AU213" s="369"/>
      <c r="AV213" s="369"/>
      <c r="AW213" s="369"/>
      <c r="AX213" s="369"/>
      <c r="AY213" s="369"/>
      <c r="AZ213" s="369"/>
      <c r="BB213" s="340"/>
      <c r="BZ213" s="369"/>
      <c r="CA213" s="369"/>
      <c r="CB213" s="369"/>
      <c r="CC213" s="369"/>
      <c r="CD213" s="369"/>
      <c r="CE213" s="369"/>
      <c r="CF213" s="369"/>
      <c r="CG213" s="369"/>
      <c r="CH213" s="369"/>
      <c r="CI213" s="369"/>
      <c r="CJ213" s="369"/>
      <c r="CK213" s="369"/>
      <c r="CL213" s="369"/>
      <c r="CM213" s="369"/>
      <c r="CN213" s="369"/>
      <c r="CO213" s="369"/>
      <c r="CP213" s="369"/>
      <c r="CQ213" s="369"/>
      <c r="CR213" s="369"/>
      <c r="CS213" s="369"/>
      <c r="CT213" s="369"/>
      <c r="CU213" s="369"/>
      <c r="CV213" s="369"/>
      <c r="CW213" s="369"/>
      <c r="CX213" s="369"/>
      <c r="CY213" s="369"/>
      <c r="CZ213" s="369"/>
    </row>
    <row r="214" s="329" customFormat="true" ht="15" customHeight="true" x14ac:dyDescent="0.2">
      <c r="A214" s="356" t="s">
        <v>39</v>
      </c>
      <c r="B214" s="357"/>
      <c r="C214" s="340"/>
      <c r="D214" s="340"/>
      <c r="E214" s="340"/>
      <c r="F214" s="340"/>
      <c r="G214" s="340"/>
      <c r="R214" s="471"/>
      <c r="Z214" s="369"/>
      <c r="AA214" s="369"/>
      <c r="AB214" s="369"/>
      <c r="AC214" s="369"/>
      <c r="AD214" s="369"/>
      <c r="AE214" s="369"/>
      <c r="AF214" s="369"/>
      <c r="AG214" s="369"/>
      <c r="AH214" s="369"/>
      <c r="AI214" s="369"/>
      <c r="AJ214" s="369"/>
      <c r="AK214" s="369"/>
      <c r="AL214" s="369"/>
      <c r="AM214" s="369"/>
      <c r="AN214" s="369"/>
      <c r="AO214" s="369"/>
      <c r="AP214" s="369"/>
      <c r="AQ214" s="369"/>
      <c r="AR214" s="369"/>
      <c r="AS214" s="369"/>
      <c r="AT214" s="369"/>
      <c r="AU214" s="369"/>
      <c r="AV214" s="369"/>
      <c r="AW214" s="369"/>
      <c r="AX214" s="369"/>
      <c r="AY214" s="369"/>
      <c r="AZ214" s="369"/>
      <c r="BB214" s="340"/>
      <c r="BZ214" s="369"/>
      <c r="CA214" s="369"/>
      <c r="CB214" s="369"/>
      <c r="CC214" s="369"/>
      <c r="CD214" s="369"/>
      <c r="CE214" s="369"/>
      <c r="CF214" s="369"/>
      <c r="CG214" s="369"/>
      <c r="CH214" s="369"/>
      <c r="CI214" s="369"/>
      <c r="CJ214" s="369"/>
      <c r="CK214" s="369"/>
      <c r="CL214" s="369"/>
      <c r="CM214" s="369"/>
      <c r="CN214" s="369"/>
      <c r="CO214" s="369"/>
      <c r="CP214" s="369"/>
      <c r="CQ214" s="369"/>
      <c r="CR214" s="369"/>
      <c r="CS214" s="369"/>
      <c r="CT214" s="369"/>
      <c r="CU214" s="369"/>
      <c r="CV214" s="369"/>
      <c r="CW214" s="369"/>
      <c r="CX214" s="369"/>
      <c r="CY214" s="369"/>
      <c r="CZ214" s="369"/>
    </row>
    <row r="215" s="329" customFormat="true" ht="15" customHeight="true" x14ac:dyDescent="0.2">
      <c r="A215" s="356" t="s">
        <v>136</v>
      </c>
      <c r="B215" s="381" t="str">
        <f>A1025</f>
        <v>MICS19</v>
      </c>
      <c r="C215" s="340"/>
      <c r="D215" s="340"/>
      <c r="E215" s="340"/>
      <c r="F215" s="340"/>
      <c r="G215" s="340"/>
      <c r="R215" s="471"/>
      <c r="Z215" s="369"/>
      <c r="AA215" s="369"/>
      <c r="AB215" s="369"/>
      <c r="AC215" s="369"/>
      <c r="AD215" s="369"/>
      <c r="AE215" s="369"/>
      <c r="AF215" s="369"/>
      <c r="AG215" s="369"/>
      <c r="AH215" s="369"/>
      <c r="AI215" s="369"/>
      <c r="AJ215" s="369"/>
      <c r="AK215" s="369"/>
      <c r="AL215" s="369"/>
      <c r="AM215" s="369"/>
      <c r="AN215" s="369"/>
      <c r="AO215" s="369"/>
      <c r="AP215" s="369"/>
      <c r="AQ215" s="369"/>
      <c r="AR215" s="369"/>
      <c r="AS215" s="369"/>
      <c r="AT215" s="369"/>
      <c r="AU215" s="369"/>
      <c r="AV215" s="369"/>
      <c r="AW215" s="369"/>
      <c r="AX215" s="369"/>
      <c r="AY215" s="369"/>
      <c r="AZ215" s="369"/>
      <c r="BB215" s="340"/>
      <c r="BZ215" s="369"/>
      <c r="CA215" s="369"/>
      <c r="CB215" s="369"/>
      <c r="CC215" s="369"/>
      <c r="CD215" s="369"/>
      <c r="CE215" s="369"/>
      <c r="CF215" s="369"/>
      <c r="CG215" s="369"/>
      <c r="CH215" s="369"/>
      <c r="CI215" s="369"/>
      <c r="CJ215" s="369"/>
      <c r="CK215" s="369"/>
      <c r="CL215" s="369"/>
      <c r="CM215" s="369"/>
      <c r="CN215" s="369"/>
      <c r="CO215" s="369"/>
      <c r="CP215" s="369"/>
      <c r="CQ215" s="369"/>
      <c r="CR215" s="369"/>
      <c r="CS215" s="369"/>
      <c r="CT215" s="369"/>
      <c r="CU215" s="369"/>
      <c r="CV215" s="369"/>
      <c r="CW215" s="369"/>
      <c r="CX215" s="369"/>
      <c r="CY215" s="369"/>
      <c r="CZ215" s="369"/>
    </row>
    <row r="216" s="329" customFormat="true" ht="15" customHeight="true" x14ac:dyDescent="0.2">
      <c r="A216" s="444"/>
      <c r="B216" s="398"/>
      <c r="C216" s="340"/>
      <c r="D216" s="340"/>
      <c r="E216" s="340"/>
      <c r="F216" s="340"/>
      <c r="G216" s="340"/>
      <c r="R216" s="471"/>
      <c r="Z216" s="369"/>
      <c r="AA216" s="369"/>
      <c r="AB216" s="369"/>
      <c r="AC216" s="369"/>
      <c r="AD216" s="369"/>
      <c r="AE216" s="369"/>
      <c r="AF216" s="369"/>
      <c r="AG216" s="369"/>
      <c r="AH216" s="369"/>
      <c r="AI216" s="369"/>
      <c r="AJ216" s="369"/>
      <c r="AK216" s="369"/>
      <c r="AL216" s="369"/>
      <c r="AM216" s="369"/>
      <c r="AN216" s="369"/>
      <c r="AO216" s="369"/>
      <c r="AP216" s="369"/>
      <c r="AQ216" s="369"/>
      <c r="AR216" s="369"/>
      <c r="AS216" s="369"/>
      <c r="AT216" s="369"/>
      <c r="AU216" s="369"/>
      <c r="AV216" s="369"/>
      <c r="AW216" s="369"/>
      <c r="AX216" s="369"/>
      <c r="AY216" s="369"/>
      <c r="AZ216" s="369"/>
      <c r="BB216" s="340"/>
      <c r="BZ216" s="369"/>
      <c r="CA216" s="369"/>
      <c r="CB216" s="369"/>
      <c r="CC216" s="369"/>
      <c r="CD216" s="369"/>
      <c r="CE216" s="369"/>
      <c r="CF216" s="369"/>
      <c r="CG216" s="369"/>
      <c r="CH216" s="369"/>
      <c r="CI216" s="369"/>
      <c r="CJ216" s="369"/>
      <c r="CK216" s="369"/>
      <c r="CL216" s="369"/>
      <c r="CM216" s="369"/>
      <c r="CN216" s="369"/>
      <c r="CO216" s="369"/>
      <c r="CP216" s="369"/>
      <c r="CQ216" s="369"/>
      <c r="CR216" s="369"/>
      <c r="CS216" s="369"/>
      <c r="CT216" s="369"/>
      <c r="CU216" s="369"/>
      <c r="CV216" s="369"/>
      <c r="CW216" s="369"/>
      <c r="CX216" s="369"/>
      <c r="CY216" s="369"/>
      <c r="CZ216" s="369"/>
    </row>
    <row r="217" s="329" customFormat="true" ht="15" customHeight="true" x14ac:dyDescent="0.2">
      <c r="A217" s="444"/>
      <c r="B217" s="399"/>
      <c r="C217" s="340"/>
      <c r="D217" s="340"/>
      <c r="E217" s="340"/>
      <c r="F217" s="340"/>
      <c r="G217" s="340"/>
      <c r="R217" s="471"/>
      <c r="Z217" s="369"/>
      <c r="AA217" s="369"/>
      <c r="AB217" s="369"/>
      <c r="AC217" s="369"/>
      <c r="AD217" s="369"/>
      <c r="AE217" s="369"/>
      <c r="AF217" s="369"/>
      <c r="AG217" s="369"/>
      <c r="AH217" s="369"/>
      <c r="AI217" s="369"/>
      <c r="AJ217" s="369"/>
      <c r="AK217" s="369"/>
      <c r="AL217" s="369"/>
      <c r="AM217" s="369"/>
      <c r="AN217" s="369"/>
      <c r="AO217" s="369"/>
      <c r="AP217" s="369"/>
      <c r="AQ217" s="369"/>
      <c r="AR217" s="369"/>
      <c r="AS217" s="369"/>
      <c r="AT217" s="369"/>
      <c r="AU217" s="369"/>
      <c r="AV217" s="369"/>
      <c r="AW217" s="369"/>
      <c r="AX217" s="369"/>
      <c r="AY217" s="369"/>
      <c r="AZ217" s="369"/>
      <c r="BB217" s="340"/>
      <c r="BZ217" s="369"/>
      <c r="CA217" s="369"/>
      <c r="CB217" s="369"/>
      <c r="CC217" s="369"/>
      <c r="CD217" s="369"/>
      <c r="CE217" s="369"/>
      <c r="CF217" s="369"/>
      <c r="CG217" s="369"/>
      <c r="CH217" s="369"/>
      <c r="CI217" s="369"/>
      <c r="CJ217" s="369"/>
      <c r="CK217" s="369"/>
      <c r="CL217" s="369"/>
      <c r="CM217" s="369"/>
      <c r="CN217" s="369"/>
      <c r="CO217" s="369"/>
      <c r="CP217" s="369"/>
      <c r="CQ217" s="369"/>
      <c r="CR217" s="369"/>
      <c r="CS217" s="369"/>
      <c r="CT217" s="369"/>
      <c r="CU217" s="369"/>
      <c r="CV217" s="369"/>
      <c r="CW217" s="369"/>
      <c r="CX217" s="369"/>
      <c r="CY217" s="369"/>
      <c r="CZ217" s="369"/>
    </row>
    <row r="218" s="329" customFormat="true" ht="18" customHeight="true" x14ac:dyDescent="0.2">
      <c r="A218" s="444"/>
      <c r="B218" s="398"/>
      <c r="C218" s="340"/>
      <c r="D218" s="340"/>
      <c r="E218" s="340"/>
      <c r="F218" s="340"/>
      <c r="G218" s="340"/>
      <c r="R218" s="471"/>
      <c r="Z218" s="369"/>
      <c r="AA218" s="369"/>
      <c r="AB218" s="369"/>
      <c r="AC218" s="369"/>
      <c r="AD218" s="369"/>
      <c r="AE218" s="369"/>
      <c r="AF218" s="369"/>
      <c r="AG218" s="369"/>
      <c r="AH218" s="369"/>
      <c r="AI218" s="369"/>
      <c r="AJ218" s="369"/>
      <c r="AK218" s="369"/>
      <c r="AL218" s="369"/>
      <c r="AM218" s="369"/>
      <c r="AN218" s="369"/>
      <c r="AO218" s="369"/>
      <c r="AP218" s="369"/>
      <c r="AQ218" s="369"/>
      <c r="AR218" s="369"/>
      <c r="AS218" s="369"/>
      <c r="AT218" s="369"/>
      <c r="AU218" s="369"/>
      <c r="AV218" s="369"/>
      <c r="AW218" s="369"/>
      <c r="AX218" s="369"/>
      <c r="AY218" s="369"/>
      <c r="AZ218" s="369"/>
      <c r="BB218" s="340"/>
      <c r="BZ218" s="369"/>
      <c r="CA218" s="369"/>
      <c r="CB218" s="369"/>
      <c r="CC218" s="369"/>
      <c r="CD218" s="369"/>
      <c r="CE218" s="369"/>
      <c r="CF218" s="369"/>
      <c r="CG218" s="369"/>
      <c r="CH218" s="369"/>
      <c r="CI218" s="369"/>
      <c r="CJ218" s="369"/>
      <c r="CK218" s="369"/>
      <c r="CL218" s="369"/>
      <c r="CM218" s="369"/>
      <c r="CN218" s="369"/>
      <c r="CO218" s="369"/>
      <c r="CP218" s="369"/>
      <c r="CQ218" s="369"/>
      <c r="CR218" s="369"/>
      <c r="CS218" s="369"/>
      <c r="CT218" s="369"/>
      <c r="CU218" s="369"/>
      <c r="CV218" s="369"/>
      <c r="CW218" s="369"/>
      <c r="CX218" s="369"/>
      <c r="CY218" s="369"/>
      <c r="CZ218" s="369"/>
    </row>
    <row r="219" s="329" customFormat="true" ht="18" customHeight="true" x14ac:dyDescent="0.2">
      <c r="A219" s="445"/>
      <c r="B219" s="400"/>
      <c r="C219" s="340"/>
      <c r="D219" s="340"/>
      <c r="E219" s="340"/>
      <c r="F219" s="340"/>
      <c r="G219" s="340"/>
      <c r="R219" s="471"/>
      <c r="Z219" s="369"/>
      <c r="AA219" s="369"/>
      <c r="AB219" s="369"/>
      <c r="AC219" s="369"/>
      <c r="AD219" s="369"/>
      <c r="AE219" s="369"/>
      <c r="AF219" s="369"/>
      <c r="AG219" s="369"/>
      <c r="AH219" s="369"/>
      <c r="AI219" s="369"/>
      <c r="AJ219" s="369"/>
      <c r="AK219" s="369"/>
      <c r="AL219" s="369"/>
      <c r="AM219" s="369"/>
      <c r="AN219" s="369"/>
      <c r="AO219" s="369"/>
      <c r="AP219" s="369"/>
      <c r="AQ219" s="369"/>
      <c r="AR219" s="369"/>
      <c r="AS219" s="369"/>
      <c r="AT219" s="369"/>
      <c r="AU219" s="369"/>
      <c r="AV219" s="369"/>
      <c r="AW219" s="369"/>
      <c r="AX219" s="369"/>
      <c r="AY219" s="369"/>
      <c r="AZ219" s="369"/>
      <c r="BB219" s="340"/>
      <c r="BZ219" s="369"/>
      <c r="CA219" s="369"/>
      <c r="CB219" s="369"/>
      <c r="CC219" s="369"/>
      <c r="CD219" s="369"/>
      <c r="CE219" s="369"/>
      <c r="CF219" s="369"/>
      <c r="CG219" s="369"/>
      <c r="CH219" s="369"/>
      <c r="CI219" s="369"/>
      <c r="CJ219" s="369"/>
      <c r="CK219" s="369"/>
      <c r="CL219" s="369"/>
      <c r="CM219" s="369"/>
      <c r="CN219" s="369"/>
      <c r="CO219" s="369"/>
      <c r="CP219" s="369"/>
      <c r="CQ219" s="369"/>
      <c r="CR219" s="369"/>
      <c r="CS219" s="369"/>
      <c r="CT219" s="369"/>
      <c r="CU219" s="369"/>
      <c r="CV219" s="369"/>
      <c r="CW219" s="369"/>
      <c r="CX219" s="369"/>
      <c r="CY219" s="369"/>
      <c r="CZ219" s="369"/>
    </row>
    <row r="220" s="336" customFormat="true" ht="15" customHeight="true" x14ac:dyDescent="0.2">
      <c r="A220" s="320" t="s">
        <v>86</v>
      </c>
      <c r="B220" s="364"/>
      <c r="C220" s="830" t="s">
        <v>115</v>
      </c>
      <c r="D220" s="831"/>
      <c r="E220" s="831"/>
      <c r="F220" s="831"/>
      <c r="G220" s="832"/>
      <c r="H220" s="833" t="s">
        <v>38</v>
      </c>
      <c r="I220" s="811"/>
      <c r="J220" s="811"/>
      <c r="K220" s="811"/>
      <c r="L220" s="813"/>
      <c r="M220" s="801" t="s">
        <v>37</v>
      </c>
      <c r="N220" s="802"/>
      <c r="O220" s="802"/>
      <c r="P220" s="802"/>
      <c r="Q220" s="804"/>
      <c r="R220" s="536" t="s">
        <v>142</v>
      </c>
      <c r="S220" s="485"/>
      <c r="T220" s="485"/>
      <c r="U220" s="485"/>
      <c r="V220" s="485"/>
      <c r="W220" s="485"/>
      <c r="X220" s="485"/>
      <c r="Y220" s="485"/>
      <c r="Z220" s="470"/>
      <c r="AA220" s="470"/>
      <c r="AB220" s="470"/>
      <c r="AC220" s="470"/>
      <c r="AD220" s="470"/>
      <c r="AE220" s="470"/>
      <c r="AF220" s="470"/>
      <c r="AG220" s="470"/>
      <c r="AH220" s="470"/>
      <c r="AI220" s="470"/>
      <c r="AJ220" s="470"/>
      <c r="AK220" s="470"/>
      <c r="AL220" s="470"/>
      <c r="AM220" s="470"/>
      <c r="AN220" s="470"/>
      <c r="AO220" s="714"/>
      <c r="AP220" s="714"/>
      <c r="AQ220" s="714"/>
      <c r="AR220" s="714"/>
      <c r="AS220" s="714"/>
      <c r="AT220" s="714"/>
      <c r="AU220" s="714"/>
      <c r="AV220" s="714"/>
      <c r="AW220" s="714"/>
      <c r="AX220" s="714"/>
      <c r="AY220" s="714"/>
      <c r="AZ220" s="373"/>
      <c r="BA220" s="375" t="s">
        <v>131</v>
      </c>
      <c r="BB220" s="320" t="s">
        <v>86</v>
      </c>
      <c r="BC220" s="801" t="s">
        <v>115</v>
      </c>
      <c r="BD220" s="802"/>
      <c r="BE220" s="802"/>
      <c r="BF220" s="802"/>
      <c r="BG220" s="803"/>
      <c r="BH220" s="801" t="s">
        <v>38</v>
      </c>
      <c r="BI220" s="802"/>
      <c r="BJ220" s="802"/>
      <c r="BK220" s="802"/>
      <c r="BL220" s="803"/>
      <c r="BM220" s="801" t="s">
        <v>37</v>
      </c>
      <c r="BN220" s="802"/>
      <c r="BO220" s="802"/>
      <c r="BP220" s="802"/>
      <c r="BQ220" s="803"/>
      <c r="BR220" s="536" t="s">
        <v>142</v>
      </c>
      <c r="BS220" s="485"/>
      <c r="BT220" s="485"/>
      <c r="BU220" s="485"/>
      <c r="BV220" s="485"/>
      <c r="BW220" s="485"/>
      <c r="BX220" s="485"/>
      <c r="BY220" s="485"/>
      <c r="BZ220" s="469"/>
      <c r="CA220" s="469"/>
      <c r="CB220" s="469"/>
      <c r="CC220" s="469"/>
      <c r="CD220" s="469"/>
      <c r="CE220" s="469"/>
      <c r="CF220" s="469"/>
      <c r="CG220" s="469"/>
      <c r="CH220" s="469"/>
      <c r="CI220" s="469"/>
      <c r="CJ220" s="469"/>
      <c r="CK220" s="469"/>
      <c r="CL220" s="469"/>
      <c r="CM220" s="469"/>
      <c r="CN220" s="469"/>
      <c r="CO220" s="373"/>
      <c r="CP220" s="373"/>
      <c r="CQ220" s="373"/>
      <c r="CR220" s="373"/>
      <c r="CS220" s="373"/>
      <c r="CT220" s="373"/>
      <c r="CU220" s="373"/>
      <c r="CV220" s="373"/>
      <c r="CW220" s="373"/>
      <c r="CX220" s="373"/>
      <c r="CY220" s="373"/>
      <c r="CZ220" s="373"/>
    </row>
    <row r="221" s="336" customFormat="true" ht="24" x14ac:dyDescent="0.2">
      <c r="A221" s="361" t="s">
        <v>87</v>
      </c>
      <c r="B221" s="643"/>
      <c r="C221" s="446" t="s">
        <v>0</v>
      </c>
      <c r="D221" s="641" t="s">
        <v>1</v>
      </c>
      <c r="E221" s="641" t="s">
        <v>2</v>
      </c>
      <c r="F221" s="641" t="s">
        <v>3</v>
      </c>
      <c r="G221" s="642" t="s">
        <v>4</v>
      </c>
      <c r="H221" s="409" t="s">
        <v>0</v>
      </c>
      <c r="I221" s="637" t="s">
        <v>1</v>
      </c>
      <c r="J221" s="637" t="s">
        <v>2</v>
      </c>
      <c r="K221" s="637" t="s">
        <v>3</v>
      </c>
      <c r="L221" s="639" t="s">
        <v>4</v>
      </c>
      <c r="M221" s="410" t="s">
        <v>0</v>
      </c>
      <c r="N221" s="637" t="s">
        <v>1</v>
      </c>
      <c r="O221" s="637" t="s">
        <v>2</v>
      </c>
      <c r="P221" s="637" t="s">
        <v>3</v>
      </c>
      <c r="Q221" s="639" t="s">
        <v>4</v>
      </c>
      <c r="R221" s="410" t="s">
        <v>323</v>
      </c>
      <c r="S221" s="637" t="s">
        <v>432</v>
      </c>
      <c r="T221" s="637" t="s">
        <v>558</v>
      </c>
      <c r="U221" s="637" t="s">
        <v>257</v>
      </c>
      <c r="V221" s="637" t="s">
        <v>559</v>
      </c>
      <c r="W221" s="637" t="s">
        <v>560</v>
      </c>
      <c r="X221" s="637" t="s">
        <v>561</v>
      </c>
      <c r="Y221" s="639" t="s">
        <v>327</v>
      </c>
      <c r="Z221" s="639" t="s">
        <v>328</v>
      </c>
      <c r="AA221" s="639" t="s">
        <v>329</v>
      </c>
      <c r="AB221" s="639" t="s">
        <v>258</v>
      </c>
      <c r="AC221" s="639" t="s">
        <v>330</v>
      </c>
      <c r="AD221" s="639" t="s">
        <v>331</v>
      </c>
      <c r="AE221" s="639" t="s">
        <v>332</v>
      </c>
      <c r="AF221" s="639" t="s">
        <v>333</v>
      </c>
      <c r="AG221" s="639" t="s">
        <v>260</v>
      </c>
      <c r="AH221" s="639" t="s">
        <v>562</v>
      </c>
      <c r="AI221" s="639" t="s">
        <v>563</v>
      </c>
      <c r="AJ221" s="639" t="s">
        <v>336</v>
      </c>
      <c r="AK221" s="639" t="s">
        <v>337</v>
      </c>
      <c r="AL221" s="639" t="s">
        <v>564</v>
      </c>
      <c r="AM221" s="639" t="s">
        <v>565</v>
      </c>
      <c r="AN221" s="639" t="s">
        <v>437</v>
      </c>
      <c r="AO221" s="180"/>
      <c r="AP221" s="180"/>
      <c r="AQ221" s="180"/>
      <c r="AR221" s="180"/>
      <c r="AS221" s="180"/>
      <c r="AT221" s="180"/>
      <c r="AU221" s="180"/>
      <c r="AV221" s="180"/>
      <c r="AW221" s="180"/>
      <c r="AX221" s="180"/>
      <c r="AY221" s="180"/>
      <c r="AZ221" s="373"/>
      <c r="BA221" s="361" t="s">
        <v>118</v>
      </c>
      <c r="BB221" s="360"/>
      <c r="BC221" s="486" t="s">
        <v>0</v>
      </c>
      <c r="BD221" s="596" t="s">
        <v>1</v>
      </c>
      <c r="BE221" s="596" t="s">
        <v>2</v>
      </c>
      <c r="BF221" s="596" t="s">
        <v>3</v>
      </c>
      <c r="BG221" s="487" t="s">
        <v>4</v>
      </c>
      <c r="BH221" s="486" t="s">
        <v>0</v>
      </c>
      <c r="BI221" s="596" t="s">
        <v>1</v>
      </c>
      <c r="BJ221" s="596" t="s">
        <v>2</v>
      </c>
      <c r="BK221" s="596" t="s">
        <v>3</v>
      </c>
      <c r="BL221" s="487" t="s">
        <v>4</v>
      </c>
      <c r="BM221" s="486" t="s">
        <v>0</v>
      </c>
      <c r="BN221" s="596" t="s">
        <v>1</v>
      </c>
      <c r="BO221" s="596" t="s">
        <v>2</v>
      </c>
      <c r="BP221" s="596" t="s">
        <v>3</v>
      </c>
      <c r="BQ221" s="487" t="s">
        <v>4</v>
      </c>
      <c r="BR221" s="486" t="s">
        <v>323</v>
      </c>
      <c r="BS221" s="596" t="s">
        <v>432</v>
      </c>
      <c r="BT221" s="596" t="s">
        <v>558</v>
      </c>
      <c r="BU221" s="596" t="s">
        <v>257</v>
      </c>
      <c r="BV221" s="596" t="s">
        <v>559</v>
      </c>
      <c r="BW221" s="596" t="s">
        <v>560</v>
      </c>
      <c r="BX221" s="596" t="s">
        <v>561</v>
      </c>
      <c r="BY221" s="597" t="s">
        <v>327</v>
      </c>
      <c r="BZ221" s="597" t="s">
        <v>328</v>
      </c>
      <c r="CA221" s="597" t="s">
        <v>329</v>
      </c>
      <c r="CB221" s="597" t="s">
        <v>258</v>
      </c>
      <c r="CC221" s="597" t="s">
        <v>330</v>
      </c>
      <c r="CD221" s="597" t="s">
        <v>331</v>
      </c>
      <c r="CE221" s="597" t="s">
        <v>332</v>
      </c>
      <c r="CF221" s="597" t="s">
        <v>333</v>
      </c>
      <c r="CG221" s="597" t="s">
        <v>260</v>
      </c>
      <c r="CH221" s="597" t="s">
        <v>562</v>
      </c>
      <c r="CI221" s="597" t="s">
        <v>563</v>
      </c>
      <c r="CJ221" s="597" t="s">
        <v>336</v>
      </c>
      <c r="CK221" s="597" t="s">
        <v>337</v>
      </c>
      <c r="CL221" s="597" t="s">
        <v>564</v>
      </c>
      <c r="CM221" s="597" t="s">
        <v>565</v>
      </c>
      <c r="CN221" s="597" t="s">
        <v>437</v>
      </c>
      <c r="CO221" s="180"/>
      <c r="CP221" s="180"/>
      <c r="CQ221" s="180"/>
      <c r="CR221" s="180"/>
      <c r="CS221" s="180"/>
      <c r="CT221" s="180"/>
      <c r="CU221" s="180"/>
      <c r="CV221" s="180"/>
      <c r="CW221" s="180"/>
      <c r="CX221" s="180"/>
      <c r="CY221" s="180"/>
      <c r="CZ221" s="180"/>
    </row>
    <row r="222" s="336" customFormat="true" ht="15" customHeight="true" x14ac:dyDescent="0.2">
      <c r="A222" s="834" t="s">
        <v>36</v>
      </c>
      <c r="B222" s="406" t="s">
        <v>15</v>
      </c>
      <c r="C222" s="501">
        <v>22.501967288171517</v>
      </c>
      <c r="D222" s="488">
        <v>26.782266018915056</v>
      </c>
      <c r="E222" s="488">
        <v>28.834056277453151</v>
      </c>
      <c r="F222" s="488">
        <v>35.533299748186799</v>
      </c>
      <c r="G222" s="508">
        <v>48.064303415353422</v>
      </c>
      <c r="H222" s="495">
        <v>31.882394851880296</v>
      </c>
      <c r="I222" s="488">
        <v>38.655294631557709</v>
      </c>
      <c r="J222" s="488">
        <v>43.02907690464906</v>
      </c>
      <c r="K222" s="488">
        <v>50.509547517322503</v>
      </c>
      <c r="L222" s="504">
        <v>65.871094096665558</v>
      </c>
      <c r="M222" s="501">
        <v>21.250339551750734</v>
      </c>
      <c r="N222" s="488">
        <v>25.627678923615203</v>
      </c>
      <c r="O222" s="488">
        <v>27.418463492147161</v>
      </c>
      <c r="P222" s="488">
        <v>32.477401330446142</v>
      </c>
      <c r="Q222" s="504">
        <v>39.019046554500491</v>
      </c>
      <c r="R222" s="501">
        <v>38.65930293414381</v>
      </c>
      <c r="S222" s="488">
        <v>20.636354591107864</v>
      </c>
      <c r="T222" s="488">
        <v>38.041188991851335</v>
      </c>
      <c r="U222" s="488">
        <v>35.419095098652569</v>
      </c>
      <c r="V222" s="488">
        <v>22.787570384458462</v>
      </c>
      <c r="W222" s="488">
        <v>32.854196943269571</v>
      </c>
      <c r="X222" s="488">
        <v>35.493972238447974</v>
      </c>
      <c r="Y222" s="504">
        <v>49.544058111463777</v>
      </c>
      <c r="Z222" s="504">
        <v>37.97197224847114</v>
      </c>
      <c r="AA222" s="504">
        <v>27.387443478636463</v>
      </c>
      <c r="AB222" s="504">
        <v>26.549423176302273</v>
      </c>
      <c r="AC222" s="504">
        <v>18.411727255398645</v>
      </c>
      <c r="AD222" s="504">
        <v>44.146122863849747</v>
      </c>
      <c r="AE222" s="504">
        <v>42.74249702154507</v>
      </c>
      <c r="AF222" s="504">
        <v>32.109942736039606</v>
      </c>
      <c r="AG222" s="504">
        <v>43.634590492590256</v>
      </c>
      <c r="AH222" s="504">
        <v>44.23281000143038</v>
      </c>
      <c r="AI222" s="504">
        <v>39.316471443872977</v>
      </c>
      <c r="AJ222" s="504">
        <v>18.651266597764995</v>
      </c>
      <c r="AK222" s="504">
        <v>18.463903923730282</v>
      </c>
      <c r="AL222" s="504">
        <v>17.580767976222408</v>
      </c>
      <c r="AM222" s="504" t="s">
        <v>35</v>
      </c>
      <c r="AN222" s="504">
        <v>18.337755902216827</v>
      </c>
      <c r="AO222" s="176"/>
      <c r="AP222" s="176"/>
      <c r="AQ222" s="176"/>
      <c r="AR222" s="176"/>
      <c r="AS222" s="176"/>
      <c r="AT222" s="176"/>
      <c r="AU222" s="176"/>
      <c r="AV222" s="176"/>
      <c r="AW222" s="176"/>
      <c r="AX222" s="176"/>
      <c r="AY222" s="176"/>
      <c r="AZ222" s="373"/>
      <c r="BA222" s="807" t="s">
        <v>36</v>
      </c>
      <c r="BB222" s="648" t="s">
        <v>15</v>
      </c>
      <c r="BC222" s="517">
        <v>4942.4462245461991</v>
      </c>
      <c r="BD222" s="513">
        <v>5940.8425119888552</v>
      </c>
      <c r="BE222" s="513">
        <v>6408.7235412995942</v>
      </c>
      <c r="BF222" s="513">
        <v>7941.1237872776173</v>
      </c>
      <c r="BG222" s="526">
        <v>10617.182244990785</v>
      </c>
      <c r="BH222" s="517">
        <v>1369.0907488250766</v>
      </c>
      <c r="BI222" s="513">
        <v>1633.5964831042427</v>
      </c>
      <c r="BJ222" s="513">
        <v>1797.5522921123552</v>
      </c>
      <c r="BK222" s="513">
        <v>2100.3511579346682</v>
      </c>
      <c r="BL222" s="526">
        <v>2717.0861081733351</v>
      </c>
      <c r="BM222" s="517">
        <v>3771.0328201341531</v>
      </c>
      <c r="BN222" s="513">
        <v>4585.0357515628466</v>
      </c>
      <c r="BO222" s="513">
        <v>4933.3876107329852</v>
      </c>
      <c r="BP222" s="513">
        <v>5866.9859212643696</v>
      </c>
      <c r="BQ222" s="526">
        <v>7076.1994162589945</v>
      </c>
      <c r="BR222" s="517">
        <v>663.85136312095756</v>
      </c>
      <c r="BS222" s="513">
        <v>908.76396367646896</v>
      </c>
      <c r="BT222" s="513">
        <v>162.21061015618798</v>
      </c>
      <c r="BU222" s="513">
        <v>1614.113363808608</v>
      </c>
      <c r="BV222" s="513">
        <v>46.384901363347502</v>
      </c>
      <c r="BW222" s="513">
        <v>115.74545642644335</v>
      </c>
      <c r="BX222" s="513">
        <v>1850.8945575916348</v>
      </c>
      <c r="BY222" s="521">
        <v>3205.2577365976317</v>
      </c>
      <c r="BZ222" s="521">
        <v>1765.9392992776966</v>
      </c>
      <c r="CA222" s="521">
        <v>1578.5017729526758</v>
      </c>
      <c r="CB222" s="521">
        <v>1915.1162612730902</v>
      </c>
      <c r="CC222" s="521">
        <v>1680.146145209733</v>
      </c>
      <c r="CD222" s="521">
        <v>2491.5547090625541</v>
      </c>
      <c r="CE222" s="521">
        <v>3783.1071768102447</v>
      </c>
      <c r="CF222" s="521">
        <v>2308.9473780744966</v>
      </c>
      <c r="CG222" s="521">
        <v>2298.4166903910868</v>
      </c>
      <c r="CH222" s="521">
        <v>3331.2163270359051</v>
      </c>
      <c r="CI222" s="521">
        <v>2559.2709339903195</v>
      </c>
      <c r="CJ222" s="521">
        <v>640.84809017031841</v>
      </c>
      <c r="CK222" s="521">
        <v>654.05094167573566</v>
      </c>
      <c r="CL222" s="521">
        <v>1405.002273245922</v>
      </c>
      <c r="CM222" s="521" t="s">
        <v>35</v>
      </c>
      <c r="CN222" s="521">
        <v>870.97835819200361</v>
      </c>
      <c r="CO222" s="1"/>
      <c r="CP222" s="1"/>
      <c r="CQ222" s="1"/>
      <c r="CR222" s="1"/>
      <c r="CS222" s="1"/>
      <c r="CT222" s="1"/>
      <c r="CU222" s="1"/>
      <c r="CV222" s="1"/>
      <c r="CW222" s="1"/>
      <c r="CX222" s="1"/>
      <c r="CY222" s="1"/>
      <c r="CZ222" s="2"/>
    </row>
    <row r="223" s="336" customFormat="true" ht="15" customHeight="true" x14ac:dyDescent="0.2">
      <c r="A223" s="808"/>
      <c r="B223" s="407" t="s">
        <v>16</v>
      </c>
      <c r="C223" s="502">
        <v>27.950187473348208</v>
      </c>
      <c r="D223" s="491">
        <v>26.074381179508372</v>
      </c>
      <c r="E223" s="491">
        <v>24.862454866260549</v>
      </c>
      <c r="F223" s="491">
        <v>21.264189152948184</v>
      </c>
      <c r="G223" s="510">
        <v>17.983256250374691</v>
      </c>
      <c r="H223" s="496">
        <v>22.875234125945415</v>
      </c>
      <c r="I223" s="491">
        <v>25.020477824334751</v>
      </c>
      <c r="J223" s="491">
        <v>18.18588658822004</v>
      </c>
      <c r="K223" s="491">
        <v>23.427527771196075</v>
      </c>
      <c r="L223" s="506">
        <v>15.821855697266907</v>
      </c>
      <c r="M223" s="502">
        <v>27.389399031667068</v>
      </c>
      <c r="N223" s="491">
        <v>26.944468810989942</v>
      </c>
      <c r="O223" s="491">
        <v>25.594259048549517</v>
      </c>
      <c r="P223" s="491">
        <v>24.433492944937527</v>
      </c>
      <c r="Q223" s="506">
        <v>16.802736866364093</v>
      </c>
      <c r="R223" s="502">
        <v>33.520908474389699</v>
      </c>
      <c r="S223" s="491">
        <v>32.320699074146027</v>
      </c>
      <c r="T223" s="491">
        <v>31.076244242712619</v>
      </c>
      <c r="U223" s="491">
        <v>24.86393495667307</v>
      </c>
      <c r="V223" s="491">
        <v>26.510950574186186</v>
      </c>
      <c r="W223" s="491">
        <v>17.927319754653229</v>
      </c>
      <c r="X223" s="491">
        <v>31.146286502595256</v>
      </c>
      <c r="Y223" s="506">
        <v>21.605299484028102</v>
      </c>
      <c r="Z223" s="506">
        <v>23.621393122197524</v>
      </c>
      <c r="AA223" s="506">
        <v>43.725473687560225</v>
      </c>
      <c r="AB223" s="506">
        <v>13.45769417626212</v>
      </c>
      <c r="AC223" s="506">
        <v>9.5828202582542854</v>
      </c>
      <c r="AD223" s="506">
        <v>13.264247297119372</v>
      </c>
      <c r="AE223" s="506">
        <v>23.395589744330692</v>
      </c>
      <c r="AF223" s="506">
        <v>29.057526114980654</v>
      </c>
      <c r="AG223" s="506">
        <v>20.606895864183205</v>
      </c>
      <c r="AH223" s="506">
        <v>20.052638092700473</v>
      </c>
      <c r="AI223" s="506">
        <v>31.319631259482144</v>
      </c>
      <c r="AJ223" s="506">
        <v>19.991889619981198</v>
      </c>
      <c r="AK223" s="506">
        <v>39.29294825095824</v>
      </c>
      <c r="AL223" s="506">
        <v>13.703488011977822</v>
      </c>
      <c r="AM223" s="506" t="s">
        <v>35</v>
      </c>
      <c r="AN223" s="506">
        <v>33.453745523436268</v>
      </c>
      <c r="AO223" s="176"/>
      <c r="AP223" s="176"/>
      <c r="AQ223" s="176"/>
      <c r="AR223" s="176"/>
      <c r="AS223" s="176"/>
      <c r="AT223" s="176"/>
      <c r="AU223" s="176"/>
      <c r="AV223" s="176"/>
      <c r="AW223" s="176"/>
      <c r="AX223" s="176"/>
      <c r="AY223" s="176"/>
      <c r="AZ223" s="373"/>
      <c r="BA223" s="799"/>
      <c r="BB223" s="647" t="s">
        <v>16</v>
      </c>
      <c r="BC223" s="518">
        <v>6139.1209392444898</v>
      </c>
      <c r="BD223" s="514">
        <v>5783.8194899424925</v>
      </c>
      <c r="BE223" s="514">
        <v>5525.9862942175159</v>
      </c>
      <c r="BF223" s="514">
        <v>4752.2059447424162</v>
      </c>
      <c r="BG223" s="527">
        <v>3972.4181024458062</v>
      </c>
      <c r="BH223" s="518">
        <v>982.30611484922781</v>
      </c>
      <c r="BI223" s="514">
        <v>1057.3807538916656</v>
      </c>
      <c r="BJ223" s="514">
        <v>759.72073937794107</v>
      </c>
      <c r="BK223" s="514">
        <v>974.19275167537012</v>
      </c>
      <c r="BL223" s="527">
        <v>652.62836317065512</v>
      </c>
      <c r="BM223" s="518">
        <v>4860.4551668755685</v>
      </c>
      <c r="BN223" s="514">
        <v>4820.6219991081189</v>
      </c>
      <c r="BO223" s="514">
        <v>4605.1596046645118</v>
      </c>
      <c r="BP223" s="514">
        <v>4413.8678971483941</v>
      </c>
      <c r="BQ223" s="527">
        <v>3047.2173798312638</v>
      </c>
      <c r="BR223" s="518">
        <v>575.61567578402321</v>
      </c>
      <c r="BS223" s="514">
        <v>1423.3079040070174</v>
      </c>
      <c r="BT223" s="514">
        <v>132.51154008495712</v>
      </c>
      <c r="BU223" s="514">
        <v>1133.0952859933673</v>
      </c>
      <c r="BV223" s="514">
        <v>53.963972757310287</v>
      </c>
      <c r="BW223" s="514">
        <v>63.158013300039372</v>
      </c>
      <c r="BX223" s="514">
        <v>1624.1769669948926</v>
      </c>
      <c r="BY223" s="522">
        <v>1397.7569856488262</v>
      </c>
      <c r="BZ223" s="522">
        <v>1098.5456890471635</v>
      </c>
      <c r="CA223" s="522">
        <v>2520.1599336151585</v>
      </c>
      <c r="CB223" s="522">
        <v>970.75739781813775</v>
      </c>
      <c r="CC223" s="522">
        <v>874.47192182486356</v>
      </c>
      <c r="CD223" s="522">
        <v>748.61835358073472</v>
      </c>
      <c r="CE223" s="522">
        <v>2070.7265516769326</v>
      </c>
      <c r="CF223" s="522">
        <v>2089.4555710687282</v>
      </c>
      <c r="CG223" s="522">
        <v>1085.4515387152001</v>
      </c>
      <c r="CH223" s="522">
        <v>1510.1838524928851</v>
      </c>
      <c r="CI223" s="522">
        <v>2038.7236952358444</v>
      </c>
      <c r="CJ223" s="522">
        <v>686.91121939118136</v>
      </c>
      <c r="CK223" s="522">
        <v>1391.8827735951015</v>
      </c>
      <c r="CL223" s="522">
        <v>1095.1416817665138</v>
      </c>
      <c r="CM223" s="522" t="s">
        <v>35</v>
      </c>
      <c r="CN223" s="522">
        <v>1588.9342461938443</v>
      </c>
      <c r="CO223" s="1"/>
      <c r="CP223" s="1"/>
      <c r="CQ223" s="1"/>
      <c r="CR223" s="1"/>
      <c r="CS223" s="1"/>
      <c r="CT223" s="1"/>
      <c r="CU223" s="1"/>
      <c r="CV223" s="1"/>
      <c r="CW223" s="1"/>
      <c r="CX223" s="1"/>
      <c r="CY223" s="1"/>
      <c r="CZ223" s="2"/>
    </row>
    <row r="224" s="336" customFormat="true" ht="15" customHeight="true" x14ac:dyDescent="0.2">
      <c r="A224" s="856"/>
      <c r="B224" s="454" t="s">
        <v>20</v>
      </c>
      <c r="C224" s="502">
        <v>49.547845238480342</v>
      </c>
      <c r="D224" s="491">
        <v>47.14335280157686</v>
      </c>
      <c r="E224" s="491">
        <v>46.303488856286386</v>
      </c>
      <c r="F224" s="491">
        <v>43.202511098864989</v>
      </c>
      <c r="G224" s="510">
        <v>33.952440334271799</v>
      </c>
      <c r="H224" s="496">
        <v>45.242371022174204</v>
      </c>
      <c r="I224" s="491">
        <v>36.324227544107501</v>
      </c>
      <c r="J224" s="491">
        <v>38.785036507130847</v>
      </c>
      <c r="K224" s="491">
        <v>26.062924711481411</v>
      </c>
      <c r="L224" s="506">
        <v>18.307050206067576</v>
      </c>
      <c r="M224" s="502">
        <v>51.360261416582439</v>
      </c>
      <c r="N224" s="491">
        <v>47.427852265395046</v>
      </c>
      <c r="O224" s="491">
        <v>46.987277459303215</v>
      </c>
      <c r="P224" s="491">
        <v>43.089105724616282</v>
      </c>
      <c r="Q224" s="506">
        <v>44.178216579135452</v>
      </c>
      <c r="R224" s="502">
        <v>27.819788591466519</v>
      </c>
      <c r="S224" s="491">
        <v>47.042946334746311</v>
      </c>
      <c r="T224" s="491">
        <v>30.88256676543617</v>
      </c>
      <c r="U224" s="491">
        <v>39.716969944674432</v>
      </c>
      <c r="V224" s="491">
        <v>50.701479041355348</v>
      </c>
      <c r="W224" s="491">
        <v>49.218483302077182</v>
      </c>
      <c r="X224" s="491">
        <v>33.359741258956774</v>
      </c>
      <c r="Y224" s="506">
        <v>28.850642404508005</v>
      </c>
      <c r="Z224" s="506">
        <v>38.406634629331549</v>
      </c>
      <c r="AA224" s="506">
        <v>28.887082833803341</v>
      </c>
      <c r="AB224" s="506">
        <v>59.992882647435749</v>
      </c>
      <c r="AC224" s="506">
        <v>72.005452486347096</v>
      </c>
      <c r="AD224" s="506">
        <v>42.589629839030863</v>
      </c>
      <c r="AE224" s="506">
        <v>33.861913234124287</v>
      </c>
      <c r="AF224" s="506">
        <v>38.83253114897974</v>
      </c>
      <c r="AG224" s="506">
        <v>35.7585136432265</v>
      </c>
      <c r="AH224" s="506">
        <v>35.714551905869001</v>
      </c>
      <c r="AI224" s="506">
        <v>29.363897296644986</v>
      </c>
      <c r="AJ224" s="506">
        <v>61.356843782253904</v>
      </c>
      <c r="AK224" s="506">
        <v>42.243147825311425</v>
      </c>
      <c r="AL224" s="506">
        <v>68.715744011799799</v>
      </c>
      <c r="AM224" s="506" t="s">
        <v>35</v>
      </c>
      <c r="AN224" s="506">
        <v>48.208498574347068</v>
      </c>
      <c r="AO224" s="176"/>
      <c r="AP224" s="176"/>
      <c r="AQ224" s="176"/>
      <c r="AR224" s="176"/>
      <c r="AS224" s="176"/>
      <c r="AT224" s="176"/>
      <c r="AU224" s="176"/>
      <c r="AV224" s="176"/>
      <c r="AW224" s="176"/>
      <c r="AX224" s="176"/>
      <c r="AY224" s="176"/>
      <c r="AZ224" s="373"/>
      <c r="BA224" s="799"/>
      <c r="BB224" s="647" t="s">
        <v>20</v>
      </c>
      <c r="BC224" s="518">
        <v>10882.940033516767</v>
      </c>
      <c r="BD224" s="514">
        <v>10457.338982575095</v>
      </c>
      <c r="BE224" s="514">
        <v>10291.519730077913</v>
      </c>
      <c r="BF224" s="514">
        <v>9655.069779294241</v>
      </c>
      <c r="BG224" s="527">
        <v>7499.9369818389969</v>
      </c>
      <c r="BH224" s="518">
        <v>1942.7935670810314</v>
      </c>
      <c r="BI224" s="514">
        <v>1535.084156856705</v>
      </c>
      <c r="BJ224" s="514">
        <v>1620.2562613078451</v>
      </c>
      <c r="BK224" s="514">
        <v>1083.7811223343517</v>
      </c>
      <c r="BL224" s="527">
        <v>755.13899501262381</v>
      </c>
      <c r="BM224" s="518">
        <v>9114.2652559001381</v>
      </c>
      <c r="BN224" s="514">
        <v>8485.2943141992964</v>
      </c>
      <c r="BO224" s="514">
        <v>8454.3925135042919</v>
      </c>
      <c r="BP224" s="514">
        <v>7783.971817018617</v>
      </c>
      <c r="BQ224" s="527">
        <v>8011.8275040881172</v>
      </c>
      <c r="BR224" s="518">
        <v>477.71695753652187</v>
      </c>
      <c r="BS224" s="514">
        <v>2071.6320891580681</v>
      </c>
      <c r="BT224" s="514">
        <v>131.68568414840229</v>
      </c>
      <c r="BU224" s="514">
        <v>1809.9754321539019</v>
      </c>
      <c r="BV224" s="514">
        <v>103.20464466510467</v>
      </c>
      <c r="BW224" s="514">
        <v>173.39689733561545</v>
      </c>
      <c r="BX224" s="514">
        <v>1739.6013927115225</v>
      </c>
      <c r="BY224" s="522">
        <v>1866.4951620397017</v>
      </c>
      <c r="BZ224" s="522">
        <v>1786.1538768944783</v>
      </c>
      <c r="CA224" s="522">
        <v>1664.9349364849725</v>
      </c>
      <c r="CB224" s="522">
        <v>4327.5269807483037</v>
      </c>
      <c r="CC224" s="522">
        <v>6570.7948934310471</v>
      </c>
      <c r="CD224" s="522">
        <v>2403.7080925528589</v>
      </c>
      <c r="CE224" s="522">
        <v>2997.0931953734193</v>
      </c>
      <c r="CF224" s="522">
        <v>2792.3522541757047</v>
      </c>
      <c r="CG224" s="522">
        <v>1883.5507255448131</v>
      </c>
      <c r="CH224" s="522">
        <v>2689.6979508594377</v>
      </c>
      <c r="CI224" s="522">
        <v>1911.4169227333275</v>
      </c>
      <c r="CJ224" s="522">
        <v>2108.1901301784942</v>
      </c>
      <c r="CK224" s="522">
        <v>1496.3883439071908</v>
      </c>
      <c r="CL224" s="522">
        <v>5491.5562661960812</v>
      </c>
      <c r="CM224" s="522" t="s">
        <v>35</v>
      </c>
      <c r="CN224" s="522">
        <v>2289.7326784740558</v>
      </c>
      <c r="CO224" s="1"/>
      <c r="CP224" s="1"/>
      <c r="CQ224" s="1"/>
      <c r="CR224" s="1"/>
      <c r="CS224" s="1"/>
      <c r="CT224" s="1"/>
      <c r="CU224" s="1"/>
      <c r="CV224" s="1"/>
      <c r="CW224" s="1"/>
      <c r="CX224" s="1"/>
      <c r="CY224" s="1"/>
      <c r="CZ224" s="2"/>
    </row>
    <row r="225" s="336" customFormat="true" ht="15" customHeight="true" x14ac:dyDescent="0.2">
      <c r="A225" s="808" t="s">
        <v>70</v>
      </c>
      <c r="B225" s="454" t="s">
        <v>71</v>
      </c>
      <c r="C225" s="502">
        <v>17.419394278413055</v>
      </c>
      <c r="D225" s="491">
        <v>15.999381646691047</v>
      </c>
      <c r="E225" s="491">
        <v>15.568804252841396</v>
      </c>
      <c r="F225" s="491">
        <v>13.431960659773626</v>
      </c>
      <c r="G225" s="510">
        <v>24.917599883362637</v>
      </c>
      <c r="H225" s="496">
        <v>11.885453958295592</v>
      </c>
      <c r="I225" s="491">
        <v>21.487431691017676</v>
      </c>
      <c r="J225" s="491">
        <v>20.802371928474059</v>
      </c>
      <c r="K225" s="491">
        <v>24.350264019126978</v>
      </c>
      <c r="L225" s="506">
        <v>42.284805539850204</v>
      </c>
      <c r="M225" s="502">
        <v>18.384170943008279</v>
      </c>
      <c r="N225" s="491">
        <v>16.453084671638905</v>
      </c>
      <c r="O225" s="491">
        <v>16.976828195830574</v>
      </c>
      <c r="P225" s="491">
        <v>13.441346949594859</v>
      </c>
      <c r="Q225" s="506">
        <v>13.44584738914282</v>
      </c>
      <c r="R225" s="502">
        <v>14.015480142835182</v>
      </c>
      <c r="S225" s="491">
        <v>26.353227069432872</v>
      </c>
      <c r="T225" s="491">
        <v>1.2100089749990037</v>
      </c>
      <c r="U225" s="491">
        <v>13.145903331313285</v>
      </c>
      <c r="V225" s="491">
        <v>15.864311846612528</v>
      </c>
      <c r="W225" s="491">
        <v>7.424311389642785</v>
      </c>
      <c r="X225" s="491">
        <v>14.78258814481374</v>
      </c>
      <c r="Y225" s="506">
        <v>19.071793641075256</v>
      </c>
      <c r="Z225" s="506">
        <v>16.583165792982278</v>
      </c>
      <c r="AA225" s="506">
        <v>16.883554415800955</v>
      </c>
      <c r="AB225" s="506">
        <v>16.064468031024834</v>
      </c>
      <c r="AC225" s="506">
        <v>15.274781793474151</v>
      </c>
      <c r="AD225" s="506">
        <v>9.1313067046211582</v>
      </c>
      <c r="AE225" s="506">
        <v>18.185903487473869</v>
      </c>
      <c r="AF225" s="506">
        <v>19.915397743864112</v>
      </c>
      <c r="AG225" s="506">
        <v>11.557678387023634</v>
      </c>
      <c r="AH225" s="506">
        <v>39.140975582271331</v>
      </c>
      <c r="AI225" s="506">
        <v>14.046082395650938</v>
      </c>
      <c r="AJ225" s="506">
        <v>22.542646708000547</v>
      </c>
      <c r="AK225" s="506">
        <v>8.0417871244444239</v>
      </c>
      <c r="AL225" s="506">
        <v>4.8920547948311572</v>
      </c>
      <c r="AM225" s="506" t="s">
        <v>35</v>
      </c>
      <c r="AN225" s="506">
        <v>27.974577631923253</v>
      </c>
      <c r="AO225" s="176"/>
      <c r="AP225" s="176"/>
      <c r="AQ225" s="176"/>
      <c r="AR225" s="176"/>
      <c r="AS225" s="176"/>
      <c r="AT225" s="176"/>
      <c r="AU225" s="176"/>
      <c r="AV225" s="176"/>
      <c r="AW225" s="176"/>
      <c r="AX225" s="176"/>
      <c r="AY225" s="176"/>
      <c r="AZ225" s="373"/>
      <c r="BA225" s="799" t="s">
        <v>70</v>
      </c>
      <c r="BB225" s="647" t="s">
        <v>71</v>
      </c>
      <c r="BC225" s="518">
        <v>2386.9769366883625</v>
      </c>
      <c r="BD225" s="514">
        <v>2317.5300682025704</v>
      </c>
      <c r="BE225" s="514">
        <v>2281.5040797384272</v>
      </c>
      <c r="BF225" s="514">
        <v>2002.9163126363037</v>
      </c>
      <c r="BG225" s="527">
        <v>4047.7864839923614</v>
      </c>
      <c r="BH225" s="518">
        <v>351.14556625648493</v>
      </c>
      <c r="BI225" s="514">
        <v>659.3164250282357</v>
      </c>
      <c r="BJ225" s="514">
        <v>606.47813553192168</v>
      </c>
      <c r="BK225" s="514">
        <v>838.39208094077674</v>
      </c>
      <c r="BL225" s="527">
        <v>1469.8081301311374</v>
      </c>
      <c r="BM225" s="518">
        <v>1972.3159973395489</v>
      </c>
      <c r="BN225" s="514">
        <v>1894.5129638408332</v>
      </c>
      <c r="BO225" s="514">
        <v>2011.8735097136991</v>
      </c>
      <c r="BP225" s="514">
        <v>1659.5058929502434</v>
      </c>
      <c r="BQ225" s="527">
        <v>1573.3651795251394</v>
      </c>
      <c r="BR225" s="518">
        <v>200.80812541515616</v>
      </c>
      <c r="BS225" s="514">
        <v>684.31427341334961</v>
      </c>
      <c r="BT225" s="514">
        <v>3.8489000073223956</v>
      </c>
      <c r="BU225" s="514">
        <v>457.37679952039565</v>
      </c>
      <c r="BV225" s="514">
        <v>18.829342987474252</v>
      </c>
      <c r="BW225" s="514">
        <v>14.994903620627662</v>
      </c>
      <c r="BX225" s="514">
        <v>613.55643686309941</v>
      </c>
      <c r="BY225" s="522">
        <v>927.5493127900221</v>
      </c>
      <c r="BZ225" s="522">
        <v>560.92112874554948</v>
      </c>
      <c r="CA225" s="522">
        <v>782.1824903811937</v>
      </c>
      <c r="CB225" s="522">
        <v>590.06791829956535</v>
      </c>
      <c r="CC225" s="522">
        <v>537.42575408854634</v>
      </c>
      <c r="CD225" s="522">
        <v>321.72403158164678</v>
      </c>
      <c r="CE225" s="522">
        <v>1300.7393946142531</v>
      </c>
      <c r="CF225" s="522">
        <v>1135.2138284202035</v>
      </c>
      <c r="CG225" s="522">
        <v>435.98820728721279</v>
      </c>
      <c r="CH225" s="522">
        <v>2101.9973520760823</v>
      </c>
      <c r="CI225" s="522">
        <v>712.40039352480574</v>
      </c>
      <c r="CJ225" s="522">
        <v>394.24159106578281</v>
      </c>
      <c r="CK225" s="522">
        <v>190.2747265728438</v>
      </c>
      <c r="CL225" s="522">
        <v>187.56589651743622</v>
      </c>
      <c r="CM225" s="522" t="s">
        <v>35</v>
      </c>
      <c r="CN225" s="522">
        <v>864.69307346545099</v>
      </c>
      <c r="CO225" s="1"/>
      <c r="CP225" s="1"/>
      <c r="CQ225" s="1"/>
      <c r="CR225" s="1"/>
      <c r="CS225" s="1"/>
      <c r="CT225" s="1"/>
      <c r="CU225" s="1"/>
      <c r="CV225" s="1"/>
      <c r="CW225" s="1"/>
      <c r="CX225" s="1"/>
      <c r="CY225" s="1"/>
      <c r="CZ225" s="2"/>
    </row>
    <row r="226" s="336" customFormat="true" ht="15" customHeight="true" x14ac:dyDescent="0.2">
      <c r="A226" s="808"/>
      <c r="B226" s="454" t="s">
        <v>72</v>
      </c>
      <c r="C226" s="502">
        <v>82.580605721587133</v>
      </c>
      <c r="D226" s="491">
        <v>84.000618353308923</v>
      </c>
      <c r="E226" s="491">
        <v>84.431195747158654</v>
      </c>
      <c r="F226" s="491">
        <v>86.568039340226306</v>
      </c>
      <c r="G226" s="510">
        <v>75.082400116637459</v>
      </c>
      <c r="H226" s="496">
        <v>88.114546041704372</v>
      </c>
      <c r="I226" s="491">
        <v>78.512568308982367</v>
      </c>
      <c r="J226" s="491">
        <v>79.197628071525997</v>
      </c>
      <c r="K226" s="491">
        <v>75.649735980872975</v>
      </c>
      <c r="L226" s="506">
        <v>57.715194460149796</v>
      </c>
      <c r="M226" s="502">
        <v>81.615829056991871</v>
      </c>
      <c r="N226" s="491">
        <v>83.546915328360967</v>
      </c>
      <c r="O226" s="491">
        <v>83.023171804169323</v>
      </c>
      <c r="P226" s="491">
        <v>86.558653050405184</v>
      </c>
      <c r="Q226" s="506">
        <v>86.554152610857088</v>
      </c>
      <c r="R226" s="502">
        <v>85.984519857164742</v>
      </c>
      <c r="S226" s="491">
        <v>73.646772930567167</v>
      </c>
      <c r="T226" s="491">
        <v>98.789991025001015</v>
      </c>
      <c r="U226" s="491">
        <v>86.854096668686708</v>
      </c>
      <c r="V226" s="491">
        <v>84.135688153387463</v>
      </c>
      <c r="W226" s="491">
        <v>92.575688610357204</v>
      </c>
      <c r="X226" s="491">
        <v>85.21741185518627</v>
      </c>
      <c r="Y226" s="506">
        <v>80.928206358924655</v>
      </c>
      <c r="Z226" s="506">
        <v>83.416834207017743</v>
      </c>
      <c r="AA226" s="506">
        <v>83.116445584199113</v>
      </c>
      <c r="AB226" s="506">
        <v>83.935531968975184</v>
      </c>
      <c r="AC226" s="506">
        <v>84.725218206525795</v>
      </c>
      <c r="AD226" s="506">
        <v>90.868693295378847</v>
      </c>
      <c r="AE226" s="506">
        <v>81.814096512526163</v>
      </c>
      <c r="AF226" s="506">
        <v>80.084602256135867</v>
      </c>
      <c r="AG226" s="506">
        <v>88.442321612976315</v>
      </c>
      <c r="AH226" s="506">
        <v>60.859024417728506</v>
      </c>
      <c r="AI226" s="506">
        <v>85.953917604349115</v>
      </c>
      <c r="AJ226" s="506">
        <v>77.457353291999453</v>
      </c>
      <c r="AK226" s="506">
        <v>91.958212875555489</v>
      </c>
      <c r="AL226" s="506">
        <v>95.107945205168846</v>
      </c>
      <c r="AM226" s="506" t="s">
        <v>35</v>
      </c>
      <c r="AN226" s="506">
        <v>72.025422368076747</v>
      </c>
      <c r="AO226" s="176"/>
      <c r="AP226" s="176"/>
      <c r="AQ226" s="176"/>
      <c r="AR226" s="176"/>
      <c r="AS226" s="176"/>
      <c r="AT226" s="176"/>
      <c r="AU226" s="176"/>
      <c r="AV226" s="176"/>
      <c r="AW226" s="176"/>
      <c r="AX226" s="176"/>
      <c r="AY226" s="176"/>
      <c r="AZ226" s="373"/>
      <c r="BA226" s="799"/>
      <c r="BB226" s="647" t="s">
        <v>72</v>
      </c>
      <c r="BC226" s="518">
        <v>11316.007785612932</v>
      </c>
      <c r="BD226" s="514">
        <v>12167.592665786813</v>
      </c>
      <c r="BE226" s="514">
        <v>12372.826739033613</v>
      </c>
      <c r="BF226" s="514">
        <v>12908.654405663123</v>
      </c>
      <c r="BG226" s="527">
        <v>12196.902021079321</v>
      </c>
      <c r="BH226" s="518">
        <v>2603.2688590452817</v>
      </c>
      <c r="BI226" s="514">
        <v>2409.0652899621509</v>
      </c>
      <c r="BJ226" s="514">
        <v>2308.9496705721572</v>
      </c>
      <c r="BK226" s="514">
        <v>2604.6592152678586</v>
      </c>
      <c r="BL226" s="527">
        <v>2006.1641756796469</v>
      </c>
      <c r="BM226" s="518">
        <v>8756.0220030729597</v>
      </c>
      <c r="BN226" s="514">
        <v>9620.1239668649778</v>
      </c>
      <c r="BO226" s="514">
        <v>9838.8296163732066</v>
      </c>
      <c r="BP226" s="514">
        <v>10686.770854264169</v>
      </c>
      <c r="BQ226" s="527">
        <v>10128.129966073422</v>
      </c>
      <c r="BR226" s="518">
        <v>1231.9513902680123</v>
      </c>
      <c r="BS226" s="514">
        <v>1912.3858256310159</v>
      </c>
      <c r="BT226" s="514">
        <v>314.23965031318784</v>
      </c>
      <c r="BU226" s="514">
        <v>3021.8576661015522</v>
      </c>
      <c r="BV226" s="514">
        <v>99.860601899702417</v>
      </c>
      <c r="BW226" s="514">
        <v>186.97539145005268</v>
      </c>
      <c r="BX226" s="514">
        <v>3536.9781708291061</v>
      </c>
      <c r="BY226" s="522">
        <v>3935.9120388069359</v>
      </c>
      <c r="BZ226" s="522">
        <v>2821.5520114730821</v>
      </c>
      <c r="CA226" s="522">
        <v>3850.6245069958904</v>
      </c>
      <c r="CB226" s="522">
        <v>3083.0566268766875</v>
      </c>
      <c r="CC226" s="522">
        <v>2980.960049092947</v>
      </c>
      <c r="CD226" s="522">
        <v>3201.5836612683725</v>
      </c>
      <c r="CE226" s="522">
        <v>5851.7201766695171</v>
      </c>
      <c r="CF226" s="522">
        <v>4564.967724669591</v>
      </c>
      <c r="CG226" s="522">
        <v>3336.2936705051097</v>
      </c>
      <c r="CH226" s="522">
        <v>3268.3270223326276</v>
      </c>
      <c r="CI226" s="522">
        <v>4359.4792484840245</v>
      </c>
      <c r="CJ226" s="522">
        <v>1354.6284337031527</v>
      </c>
      <c r="CK226" s="522">
        <v>2175.8004210080985</v>
      </c>
      <c r="CL226" s="522">
        <v>3646.5264099631536</v>
      </c>
      <c r="CM226" s="522" t="s">
        <v>35</v>
      </c>
      <c r="CN226" s="522">
        <v>2226.3029188340165</v>
      </c>
      <c r="CO226" s="1"/>
      <c r="CP226" s="1"/>
      <c r="CQ226" s="1"/>
      <c r="CR226" s="1"/>
      <c r="CS226" s="1"/>
      <c r="CT226" s="1"/>
      <c r="CU226" s="1"/>
      <c r="CV226" s="1"/>
      <c r="CW226" s="1"/>
      <c r="CX226" s="1"/>
      <c r="CY226" s="1"/>
      <c r="CZ226" s="2"/>
    </row>
    <row r="227" s="336" customFormat="true" ht="15" customHeight="true" x14ac:dyDescent="0.2">
      <c r="A227" s="808" t="s">
        <v>95</v>
      </c>
      <c r="B227" s="407" t="s">
        <v>61</v>
      </c>
      <c r="C227" s="502">
        <v>36.110744876092596</v>
      </c>
      <c r="D227" s="491">
        <v>41.052765987786579</v>
      </c>
      <c r="E227" s="491">
        <v>43.743009344025459</v>
      </c>
      <c r="F227" s="491">
        <v>53.277204135318549</v>
      </c>
      <c r="G227" s="510">
        <v>65.389724218814536</v>
      </c>
      <c r="H227" s="496">
        <v>46.34051123972683</v>
      </c>
      <c r="I227" s="491">
        <v>53.269189527050855</v>
      </c>
      <c r="J227" s="491">
        <v>61.65655305711195</v>
      </c>
      <c r="K227" s="491">
        <v>61.112901211677006</v>
      </c>
      <c r="L227" s="506">
        <v>78.167656964101269</v>
      </c>
      <c r="M227" s="502">
        <v>35.202941490330083</v>
      </c>
      <c r="N227" s="491">
        <v>39.867276549490626</v>
      </c>
      <c r="O227" s="491">
        <v>41.641717080178083</v>
      </c>
      <c r="P227" s="491">
        <v>47.544457198041115</v>
      </c>
      <c r="Q227" s="506">
        <v>60.472609082956829</v>
      </c>
      <c r="R227" s="502">
        <v>46.33376054071568</v>
      </c>
      <c r="S227" s="491">
        <v>34.996877922518337</v>
      </c>
      <c r="T227" s="491">
        <v>50.99542564255848</v>
      </c>
      <c r="U227" s="491">
        <v>46.472052957493396</v>
      </c>
      <c r="V227" s="491">
        <v>39.112938888008664</v>
      </c>
      <c r="W227" s="491">
        <v>57.363599095250351</v>
      </c>
      <c r="X227" s="491">
        <v>44.594124192130899</v>
      </c>
      <c r="Y227" s="506">
        <v>65.904867025316364</v>
      </c>
      <c r="Z227" s="506">
        <v>52.20852394303278</v>
      </c>
      <c r="AA227" s="506">
        <v>34.172686113262522</v>
      </c>
      <c r="AB227" s="506">
        <v>52.138614896359172</v>
      </c>
      <c r="AC227" s="506">
        <v>47.832681302201863</v>
      </c>
      <c r="AD227" s="506">
        <v>70.716353105315207</v>
      </c>
      <c r="AE227" s="506">
        <v>52.892395113968185</v>
      </c>
      <c r="AF227" s="506">
        <v>40.506558546769909</v>
      </c>
      <c r="AG227" s="506">
        <v>60.956552024050922</v>
      </c>
      <c r="AH227" s="506">
        <v>62.101931455005996</v>
      </c>
      <c r="AI227" s="506">
        <v>50.460009200389166</v>
      </c>
      <c r="AJ227" s="506">
        <v>36.7755444390775</v>
      </c>
      <c r="AK227" s="506">
        <v>27.642864274384181</v>
      </c>
      <c r="AL227" s="506">
        <v>36.719261457640961</v>
      </c>
      <c r="AM227" s="506" t="s">
        <v>35</v>
      </c>
      <c r="AN227" s="506">
        <v>28.177919361974375</v>
      </c>
      <c r="AO227" s="176"/>
      <c r="AP227" s="176"/>
      <c r="AQ227" s="176"/>
      <c r="AR227" s="176"/>
      <c r="AS227" s="176"/>
      <c r="AT227" s="176"/>
      <c r="AU227" s="176"/>
      <c r="AV227" s="176"/>
      <c r="AW227" s="176"/>
      <c r="AX227" s="176"/>
      <c r="AY227" s="176"/>
      <c r="AZ227" s="373"/>
      <c r="BA227" s="799" t="s">
        <v>95</v>
      </c>
      <c r="BB227" s="647" t="s">
        <v>61</v>
      </c>
      <c r="BC227" s="518">
        <v>4942.4462245461991</v>
      </c>
      <c r="BD227" s="514">
        <v>5940.8425119888552</v>
      </c>
      <c r="BE227" s="514">
        <v>6408.7235412995942</v>
      </c>
      <c r="BF227" s="514">
        <v>7941.1237872776173</v>
      </c>
      <c r="BG227" s="527">
        <v>10617.182244990785</v>
      </c>
      <c r="BH227" s="518">
        <v>1369.0907488250766</v>
      </c>
      <c r="BI227" s="514">
        <v>1633.5964831042427</v>
      </c>
      <c r="BJ227" s="514">
        <v>1797.5522921123552</v>
      </c>
      <c r="BK227" s="514">
        <v>2100.3511579346682</v>
      </c>
      <c r="BL227" s="527">
        <v>2717.0861081733351</v>
      </c>
      <c r="BM227" s="518">
        <v>3771.0328201341531</v>
      </c>
      <c r="BN227" s="514">
        <v>4585.0357515628466</v>
      </c>
      <c r="BO227" s="514">
        <v>4933.3876107329852</v>
      </c>
      <c r="BP227" s="514">
        <v>5866.9859212643696</v>
      </c>
      <c r="BQ227" s="527">
        <v>7076.1994162589945</v>
      </c>
      <c r="BR227" s="518">
        <v>663.85136312095756</v>
      </c>
      <c r="BS227" s="514">
        <v>908.76396367646896</v>
      </c>
      <c r="BT227" s="514">
        <v>162.21061015618798</v>
      </c>
      <c r="BU227" s="514">
        <v>1614.113363808608</v>
      </c>
      <c r="BV227" s="514">
        <v>46.384901363347502</v>
      </c>
      <c r="BW227" s="514">
        <v>115.74545642644335</v>
      </c>
      <c r="BX227" s="514">
        <v>1850.8945575916348</v>
      </c>
      <c r="BY227" s="522">
        <v>3205.2577365976317</v>
      </c>
      <c r="BZ227" s="522">
        <v>1765.9392992776966</v>
      </c>
      <c r="CA227" s="522">
        <v>1578.5017729526758</v>
      </c>
      <c r="CB227" s="522">
        <v>1915.1162612730902</v>
      </c>
      <c r="CC227" s="522">
        <v>1680.146145209733</v>
      </c>
      <c r="CD227" s="522">
        <v>2491.5547090625541</v>
      </c>
      <c r="CE227" s="522">
        <v>3783.1071768102447</v>
      </c>
      <c r="CF227" s="522">
        <v>2308.9473780744966</v>
      </c>
      <c r="CG227" s="522">
        <v>2298.4166903910868</v>
      </c>
      <c r="CH227" s="522">
        <v>3331.2163270359051</v>
      </c>
      <c r="CI227" s="522">
        <v>2559.2709339903195</v>
      </c>
      <c r="CJ227" s="522">
        <v>640.84809017031841</v>
      </c>
      <c r="CK227" s="522">
        <v>654.05094167573566</v>
      </c>
      <c r="CL227" s="522">
        <v>1405.002273245922</v>
      </c>
      <c r="CM227" s="522" t="s">
        <v>35</v>
      </c>
      <c r="CN227" s="522">
        <v>870.97835819200361</v>
      </c>
      <c r="CO227" s="1"/>
      <c r="CP227" s="1"/>
      <c r="CQ227" s="1"/>
      <c r="CR227" s="1"/>
      <c r="CS227" s="1"/>
      <c r="CT227" s="1"/>
      <c r="CU227" s="1"/>
      <c r="CV227" s="1"/>
      <c r="CW227" s="1"/>
      <c r="CX227" s="1"/>
      <c r="CY227" s="1"/>
      <c r="CZ227" s="2"/>
    </row>
    <row r="228" s="336" customFormat="true" ht="15" customHeight="true" x14ac:dyDescent="0.2">
      <c r="A228" s="808"/>
      <c r="B228" s="407" t="s">
        <v>92</v>
      </c>
      <c r="C228" s="502">
        <v>41.866653295475317</v>
      </c>
      <c r="D228" s="491">
        <v>35.304235204198179</v>
      </c>
      <c r="E228" s="491">
        <v>30.066169375896617</v>
      </c>
      <c r="F228" s="491">
        <v>23.36651245162825</v>
      </c>
      <c r="G228" s="510">
        <v>17.562335051180654</v>
      </c>
      <c r="H228" s="496">
        <v>29.724938886957926</v>
      </c>
      <c r="I228" s="491">
        <v>28.176948984198418</v>
      </c>
      <c r="J228" s="491">
        <v>17.135574211855872</v>
      </c>
      <c r="K228" s="491">
        <v>21.295837534506049</v>
      </c>
      <c r="L228" s="506">
        <v>13.787738191647019</v>
      </c>
      <c r="M228" s="502">
        <v>42.365162357047822</v>
      </c>
      <c r="N228" s="491">
        <v>36.590171234008523</v>
      </c>
      <c r="O228" s="491">
        <v>33.814275776896238</v>
      </c>
      <c r="P228" s="491">
        <v>26.5629037410678</v>
      </c>
      <c r="Q228" s="506">
        <v>17.905449638719315</v>
      </c>
      <c r="R228" s="502">
        <v>35.437413517001012</v>
      </c>
      <c r="S228" s="491">
        <v>51.625007161558521</v>
      </c>
      <c r="T228" s="491">
        <v>36.842654403362701</v>
      </c>
      <c r="U228" s="491">
        <v>28.545324823859779</v>
      </c>
      <c r="V228" s="491">
        <v>41.7395378890525</v>
      </c>
      <c r="W228" s="491">
        <v>27.278463408630614</v>
      </c>
      <c r="X228" s="491">
        <v>37.414562344257071</v>
      </c>
      <c r="Y228" s="506">
        <v>26.794205577206299</v>
      </c>
      <c r="Z228" s="506">
        <v>29.153316390267804</v>
      </c>
      <c r="AA228" s="506">
        <v>51.443316255991725</v>
      </c>
      <c r="AB228" s="506">
        <v>23.806249147062676</v>
      </c>
      <c r="AC228" s="506">
        <v>18.714072707283304</v>
      </c>
      <c r="AD228" s="506">
        <v>15.608949996245594</v>
      </c>
      <c r="AE228" s="506">
        <v>18.571171192080243</v>
      </c>
      <c r="AF228" s="506">
        <v>23.276737092597322</v>
      </c>
      <c r="AG228" s="506">
        <v>23.775943232493454</v>
      </c>
      <c r="AH228" s="506">
        <v>20.110839498360694</v>
      </c>
      <c r="AI228" s="506">
        <v>35.828466069875489</v>
      </c>
      <c r="AJ228" s="506">
        <v>34.985727413336107</v>
      </c>
      <c r="AK228" s="506">
        <v>55.134041386633434</v>
      </c>
      <c r="AL228" s="506">
        <v>15.755056428348102</v>
      </c>
      <c r="AM228" s="506" t="s">
        <v>35</v>
      </c>
      <c r="AN228" s="506">
        <v>40.517804696681388</v>
      </c>
      <c r="AO228" s="176"/>
      <c r="AP228" s="176"/>
      <c r="AQ228" s="176"/>
      <c r="AR228" s="176"/>
      <c r="AS228" s="176"/>
      <c r="AT228" s="176"/>
      <c r="AU228" s="176"/>
      <c r="AV228" s="176"/>
      <c r="AW228" s="176"/>
      <c r="AX228" s="176"/>
      <c r="AY228" s="176"/>
      <c r="AZ228" s="373"/>
      <c r="BA228" s="799"/>
      <c r="BB228" s="647" t="s">
        <v>92</v>
      </c>
      <c r="BC228" s="518">
        <v>5730.252400625558</v>
      </c>
      <c r="BD228" s="514">
        <v>5108.9590751753958</v>
      </c>
      <c r="BE228" s="514">
        <v>4404.9499649325599</v>
      </c>
      <c r="BF228" s="514">
        <v>3482.8473240459443</v>
      </c>
      <c r="BG228" s="527">
        <v>2851.556786843335</v>
      </c>
      <c r="BH228" s="518">
        <v>878.19788238841966</v>
      </c>
      <c r="BI228" s="514">
        <v>864.09733607491114</v>
      </c>
      <c r="BJ228" s="514">
        <v>499.57529530804567</v>
      </c>
      <c r="BK228" s="514">
        <v>731.90334835947715</v>
      </c>
      <c r="BL228" s="527">
        <v>479.25796113934706</v>
      </c>
      <c r="BM228" s="518">
        <v>4538.2689887611796</v>
      </c>
      <c r="BN228" s="514">
        <v>4208.1440666124217</v>
      </c>
      <c r="BO228" s="514">
        <v>4006.0530852378329</v>
      </c>
      <c r="BP228" s="514">
        <v>3277.8622674688231</v>
      </c>
      <c r="BQ228" s="527">
        <v>2095.2053202723378</v>
      </c>
      <c r="BR228" s="518">
        <v>507.73291427682585</v>
      </c>
      <c r="BS228" s="514">
        <v>1340.5466120958504</v>
      </c>
      <c r="BT228" s="514">
        <v>117.19226529125203</v>
      </c>
      <c r="BU228" s="514">
        <v>991.46448973522774</v>
      </c>
      <c r="BV228" s="514">
        <v>49.499843350533176</v>
      </c>
      <c r="BW228" s="514">
        <v>55.041145389104614</v>
      </c>
      <c r="BX228" s="514">
        <v>1552.9043584149658</v>
      </c>
      <c r="BY228" s="522">
        <v>1303.125832714866</v>
      </c>
      <c r="BZ228" s="522">
        <v>986.10309638376418</v>
      </c>
      <c r="CA228" s="522">
        <v>2376.2652326336406</v>
      </c>
      <c r="CB228" s="522">
        <v>874.43318070657131</v>
      </c>
      <c r="CC228" s="522">
        <v>657.3408862795518</v>
      </c>
      <c r="CD228" s="522">
        <v>549.95133599083374</v>
      </c>
      <c r="CE228" s="522">
        <v>1328.2955114274371</v>
      </c>
      <c r="CF228" s="522">
        <v>1326.8162739134425</v>
      </c>
      <c r="CG228" s="522">
        <v>896.49140151156382</v>
      </c>
      <c r="CH228" s="522">
        <v>1078.767685927382</v>
      </c>
      <c r="CI228" s="522">
        <v>1817.1766766420553</v>
      </c>
      <c r="CJ228" s="522">
        <v>609.65886264981714</v>
      </c>
      <c r="CK228" s="522">
        <v>1304.5128511061259</v>
      </c>
      <c r="CL228" s="522">
        <v>602.84137583983386</v>
      </c>
      <c r="CM228" s="522" t="s">
        <v>35</v>
      </c>
      <c r="CN228" s="522">
        <v>1252.403719342147</v>
      </c>
      <c r="CO228" s="1"/>
      <c r="CP228" s="1"/>
      <c r="CQ228" s="1"/>
      <c r="CR228" s="1"/>
      <c r="CS228" s="1"/>
      <c r="CT228" s="1"/>
      <c r="CU228" s="1"/>
      <c r="CV228" s="1"/>
      <c r="CW228" s="1"/>
      <c r="CX228" s="1"/>
      <c r="CY228" s="1"/>
      <c r="CZ228" s="2"/>
    </row>
    <row r="229" s="336" customFormat="true" ht="15" customHeight="true" x14ac:dyDescent="0.2">
      <c r="A229" s="808"/>
      <c r="B229" s="407" t="s">
        <v>93</v>
      </c>
      <c r="C229" s="502">
        <v>2.9872955243503543</v>
      </c>
      <c r="D229" s="491">
        <v>4.663460885546888</v>
      </c>
      <c r="E229" s="491">
        <v>7.6516801373772116</v>
      </c>
      <c r="F229" s="491">
        <v>8.5161596982178107</v>
      </c>
      <c r="G229" s="510">
        <v>6.9032263573852584</v>
      </c>
      <c r="H229" s="496">
        <v>3.5238195281345663</v>
      </c>
      <c r="I229" s="491">
        <v>6.3026892642127796</v>
      </c>
      <c r="J229" s="491">
        <v>8.9230624584572062</v>
      </c>
      <c r="K229" s="491">
        <v>7.0497775162704075</v>
      </c>
      <c r="L229" s="506">
        <v>4.9876807632064253</v>
      </c>
      <c r="M229" s="502">
        <v>3.007637885461441</v>
      </c>
      <c r="N229" s="491">
        <v>5.3255478121285025</v>
      </c>
      <c r="O229" s="491">
        <v>5.0569357511215971</v>
      </c>
      <c r="P229" s="491">
        <v>9.2058804575066091</v>
      </c>
      <c r="Q229" s="506">
        <v>8.1358155322315326</v>
      </c>
      <c r="R229" s="502">
        <v>4.737903379048892</v>
      </c>
      <c r="S229" s="491">
        <v>3.1871717470039904</v>
      </c>
      <c r="T229" s="491">
        <v>4.8160409352267441</v>
      </c>
      <c r="U229" s="491">
        <v>4.0777023545544795</v>
      </c>
      <c r="V229" s="491">
        <v>3.7642684482111624</v>
      </c>
      <c r="W229" s="491">
        <v>4.0227303181258165</v>
      </c>
      <c r="X229" s="491">
        <v>1.7171910444461023</v>
      </c>
      <c r="Y229" s="506">
        <v>1.9457572722951177</v>
      </c>
      <c r="Z229" s="506">
        <v>3.3242715611374165</v>
      </c>
      <c r="AA229" s="506">
        <v>3.1151491460191072</v>
      </c>
      <c r="AB229" s="506">
        <v>2.6224054187888899</v>
      </c>
      <c r="AC229" s="506">
        <v>6.181581080709786</v>
      </c>
      <c r="AD229" s="506">
        <v>5.6386508051244899</v>
      </c>
      <c r="AE229" s="506">
        <v>10.380080206678333</v>
      </c>
      <c r="AF229" s="506">
        <v>13.3792106453503</v>
      </c>
      <c r="AG229" s="506">
        <v>5.0114317747863817</v>
      </c>
      <c r="AH229" s="506">
        <v>8.0426410579199885</v>
      </c>
      <c r="AI229" s="506">
        <v>4.3681442429899775</v>
      </c>
      <c r="AJ229" s="506">
        <v>4.4331839665940995</v>
      </c>
      <c r="AK229" s="506">
        <v>3.6926097879140412</v>
      </c>
      <c r="AL229" s="506">
        <v>12.86610277664251</v>
      </c>
      <c r="AM229" s="506" t="s">
        <v>35</v>
      </c>
      <c r="AN229" s="506">
        <v>10.88744623707337</v>
      </c>
      <c r="AO229" s="176"/>
      <c r="AP229" s="176"/>
      <c r="AQ229" s="176"/>
      <c r="AR229" s="176"/>
      <c r="AS229" s="176"/>
      <c r="AT229" s="176"/>
      <c r="AU229" s="176"/>
      <c r="AV229" s="176"/>
      <c r="AW229" s="176"/>
      <c r="AX229" s="176"/>
      <c r="AY229" s="176"/>
      <c r="AZ229" s="373"/>
      <c r="BA229" s="799"/>
      <c r="BB229" s="647" t="s">
        <v>93</v>
      </c>
      <c r="BC229" s="518">
        <v>408.86853861893485</v>
      </c>
      <c r="BD229" s="514">
        <v>674.86041476709511</v>
      </c>
      <c r="BE229" s="514">
        <v>1121.0363292849565</v>
      </c>
      <c r="BF229" s="514">
        <v>1269.358620696474</v>
      </c>
      <c r="BG229" s="527">
        <v>1120.8613156024703</v>
      </c>
      <c r="BH229" s="518">
        <v>104.10823246080831</v>
      </c>
      <c r="BI229" s="514">
        <v>193.28341781675471</v>
      </c>
      <c r="BJ229" s="514">
        <v>260.14544406989546</v>
      </c>
      <c r="BK229" s="514">
        <v>242.28940331589305</v>
      </c>
      <c r="BL229" s="527">
        <v>173.37040203130729</v>
      </c>
      <c r="BM229" s="518">
        <v>322.18617811439111</v>
      </c>
      <c r="BN229" s="514">
        <v>612.47793249570395</v>
      </c>
      <c r="BO229" s="514">
        <v>599.10651942667926</v>
      </c>
      <c r="BP229" s="514">
        <v>1136.0056296795701</v>
      </c>
      <c r="BQ229" s="527">
        <v>952.01205955892738</v>
      </c>
      <c r="BR229" s="518">
        <v>67.882761507197429</v>
      </c>
      <c r="BS229" s="514">
        <v>82.761291911166623</v>
      </c>
      <c r="BT229" s="514">
        <v>15.319274793705093</v>
      </c>
      <c r="BU229" s="514">
        <v>141.63079625813938</v>
      </c>
      <c r="BV229" s="514">
        <v>4.464129406777122</v>
      </c>
      <c r="BW229" s="514">
        <v>8.1168679109347686</v>
      </c>
      <c r="BX229" s="514">
        <v>71.272608579926711</v>
      </c>
      <c r="BY229" s="522">
        <v>94.631152933960323</v>
      </c>
      <c r="BZ229" s="522">
        <v>112.44259266339967</v>
      </c>
      <c r="CA229" s="522">
        <v>143.89470098151776</v>
      </c>
      <c r="CB229" s="522">
        <v>96.324217111566796</v>
      </c>
      <c r="CC229" s="522">
        <v>217.13103554531179</v>
      </c>
      <c r="CD229" s="522">
        <v>198.66701758990069</v>
      </c>
      <c r="CE229" s="522">
        <v>742.43104024949628</v>
      </c>
      <c r="CF229" s="522">
        <v>762.63929715528411</v>
      </c>
      <c r="CG229" s="522">
        <v>188.96013720363612</v>
      </c>
      <c r="CH229" s="522">
        <v>431.41616656550417</v>
      </c>
      <c r="CI229" s="522">
        <v>221.54701859378929</v>
      </c>
      <c r="CJ229" s="522">
        <v>77.252356741364139</v>
      </c>
      <c r="CK229" s="522">
        <v>87.369922488975547</v>
      </c>
      <c r="CL229" s="522">
        <v>492.30030592667998</v>
      </c>
      <c r="CM229" s="522" t="s">
        <v>35</v>
      </c>
      <c r="CN229" s="522">
        <v>336.53052685169706</v>
      </c>
      <c r="CO229" s="1"/>
      <c r="CP229" s="1"/>
      <c r="CQ229" s="1"/>
      <c r="CR229" s="1"/>
      <c r="CS229" s="1"/>
      <c r="CT229" s="1"/>
      <c r="CU229" s="1"/>
      <c r="CV229" s="1"/>
      <c r="CW229" s="1"/>
      <c r="CX229" s="1"/>
      <c r="CY229" s="1"/>
      <c r="CZ229" s="2"/>
    </row>
    <row r="230" s="336" customFormat="true" ht="15" customHeight="true" x14ac:dyDescent="0.2">
      <c r="A230" s="808"/>
      <c r="B230" s="407" t="s">
        <v>94</v>
      </c>
      <c r="C230" s="502">
        <v>19.035306304081992</v>
      </c>
      <c r="D230" s="491">
        <v>18.979537922468346</v>
      </c>
      <c r="E230" s="491">
        <v>18.539141142700817</v>
      </c>
      <c r="F230" s="491">
        <v>14.840123714835521</v>
      </c>
      <c r="G230" s="510">
        <v>10.144714372619497</v>
      </c>
      <c r="H230" s="496">
        <v>20.410730345180649</v>
      </c>
      <c r="I230" s="491">
        <v>12.251172224537935</v>
      </c>
      <c r="J230" s="491">
        <v>12.284810272574976</v>
      </c>
      <c r="K230" s="491">
        <v>10.541483737546494</v>
      </c>
      <c r="L230" s="506">
        <v>3.0569240810453353</v>
      </c>
      <c r="M230" s="502">
        <v>19.424258267160688</v>
      </c>
      <c r="N230" s="491">
        <v>18.217004404372286</v>
      </c>
      <c r="O230" s="491">
        <v>19.487071391804008</v>
      </c>
      <c r="P230" s="491">
        <v>16.686758603384447</v>
      </c>
      <c r="Q230" s="506">
        <v>13.486125746092172</v>
      </c>
      <c r="R230" s="502">
        <v>13.49092256323439</v>
      </c>
      <c r="S230" s="491">
        <v>10.190943168919103</v>
      </c>
      <c r="T230" s="491">
        <v>7.3458790188520622</v>
      </c>
      <c r="U230" s="491">
        <v>20.904919864092413</v>
      </c>
      <c r="V230" s="491">
        <v>15.383254774727636</v>
      </c>
      <c r="W230" s="491">
        <v>11.33520717799307</v>
      </c>
      <c r="X230" s="491">
        <v>16.274122419165892</v>
      </c>
      <c r="Y230" s="506">
        <v>5.3551701251821653</v>
      </c>
      <c r="Z230" s="506">
        <v>15.313888105562096</v>
      </c>
      <c r="AA230" s="506">
        <v>11.268848484726606</v>
      </c>
      <c r="AB230" s="506">
        <v>21.432730537789269</v>
      </c>
      <c r="AC230" s="506">
        <v>27.271664909804937</v>
      </c>
      <c r="AD230" s="506">
        <v>8.0360460933147912</v>
      </c>
      <c r="AE230" s="506">
        <v>18.156353487273329</v>
      </c>
      <c r="AF230" s="506">
        <v>22.837493715282527</v>
      </c>
      <c r="AG230" s="506">
        <v>10.256072968669187</v>
      </c>
      <c r="AH230" s="506">
        <v>9.7445879887131941</v>
      </c>
      <c r="AI230" s="506">
        <v>9.3433804867455095</v>
      </c>
      <c r="AJ230" s="506">
        <v>23.805544180992243</v>
      </c>
      <c r="AK230" s="506">
        <v>13.530484551068293</v>
      </c>
      <c r="AL230" s="506">
        <v>34.659579337368456</v>
      </c>
      <c r="AM230" s="506" t="s">
        <v>35</v>
      </c>
      <c r="AN230" s="506">
        <v>20.416829704270832</v>
      </c>
      <c r="AO230" s="176"/>
      <c r="AP230" s="176"/>
      <c r="AQ230" s="176"/>
      <c r="AR230" s="176"/>
      <c r="AS230" s="176"/>
      <c r="AT230" s="176"/>
      <c r="AU230" s="176"/>
      <c r="AV230" s="176"/>
      <c r="AW230" s="176"/>
      <c r="AX230" s="176"/>
      <c r="AY230" s="176"/>
      <c r="AZ230" s="373"/>
      <c r="BA230" s="799"/>
      <c r="BB230" s="647" t="s">
        <v>94</v>
      </c>
      <c r="BC230" s="518">
        <v>2605.3458076955253</v>
      </c>
      <c r="BD230" s="514">
        <v>2746.5736603777113</v>
      </c>
      <c r="BE230" s="514">
        <v>2716.1421232426087</v>
      </c>
      <c r="BF230" s="514">
        <v>2211.9640351003268</v>
      </c>
      <c r="BG230" s="527">
        <v>1647.174423875116</v>
      </c>
      <c r="BH230" s="518">
        <v>603.01756162746244</v>
      </c>
      <c r="BI230" s="514">
        <v>375.70445575760874</v>
      </c>
      <c r="BJ230" s="514">
        <v>358.15477461378094</v>
      </c>
      <c r="BK230" s="514">
        <v>362.29367507551336</v>
      </c>
      <c r="BL230" s="527">
        <v>106.25783446679668</v>
      </c>
      <c r="BM230" s="518">
        <v>2080.7782625876889</v>
      </c>
      <c r="BN230" s="514">
        <v>2095.0921083545136</v>
      </c>
      <c r="BO230" s="514">
        <v>2308.677050677084</v>
      </c>
      <c r="BP230" s="514">
        <v>2059.1459776225456</v>
      </c>
      <c r="BQ230" s="527">
        <v>1578.0783495082949</v>
      </c>
      <c r="BR230" s="518">
        <v>193.2924767781885</v>
      </c>
      <c r="BS230" s="514">
        <v>264.62823136087724</v>
      </c>
      <c r="BT230" s="514">
        <v>23.366400079365043</v>
      </c>
      <c r="BU230" s="514">
        <v>726.09037850863251</v>
      </c>
      <c r="BV230" s="514">
        <v>18.243342884974261</v>
      </c>
      <c r="BW230" s="514">
        <v>22.871625023502698</v>
      </c>
      <c r="BX230" s="514">
        <v>675.46308310567622</v>
      </c>
      <c r="BY230" s="522">
        <v>260.44662935050127</v>
      </c>
      <c r="BZ230" s="522">
        <v>517.98815189377365</v>
      </c>
      <c r="CA230" s="522">
        <v>520.52967839049927</v>
      </c>
      <c r="CB230" s="522">
        <v>787.25088608502369</v>
      </c>
      <c r="CC230" s="522">
        <v>957.9304656197703</v>
      </c>
      <c r="CD230" s="522">
        <v>283.13463020673345</v>
      </c>
      <c r="CE230" s="522">
        <v>1298.6258427965954</v>
      </c>
      <c r="CF230" s="522">
        <v>1301.7786039465761</v>
      </c>
      <c r="CG230" s="522">
        <v>386.71362644916826</v>
      </c>
      <c r="CH230" s="522">
        <v>522.71048335683724</v>
      </c>
      <c r="CI230" s="522">
        <v>473.88501278267074</v>
      </c>
      <c r="CJ230" s="522">
        <v>414.83376402834017</v>
      </c>
      <c r="CK230" s="522">
        <v>320.14143231010598</v>
      </c>
      <c r="CL230" s="522">
        <v>1326.1919174198611</v>
      </c>
      <c r="CM230" s="522" t="s">
        <v>35</v>
      </c>
      <c r="CN230" s="522">
        <v>631.08338791361859</v>
      </c>
      <c r="CO230" s="1"/>
      <c r="CP230" s="1"/>
      <c r="CQ230" s="1"/>
      <c r="CR230" s="1"/>
      <c r="CS230" s="1"/>
      <c r="CT230" s="1"/>
      <c r="CU230" s="1"/>
      <c r="CV230" s="1"/>
      <c r="CW230" s="1"/>
      <c r="CX230" s="1"/>
      <c r="CY230" s="1"/>
      <c r="CZ230" s="2"/>
    </row>
    <row r="231" s="336" customFormat="true" ht="15" customHeight="true" x14ac:dyDescent="0.2">
      <c r="A231" s="885" t="s">
        <v>596</v>
      </c>
      <c r="B231" s="407" t="s">
        <v>597</v>
      </c>
      <c r="C231" s="433">
        <v>3.993254975144469</v>
      </c>
      <c r="D231" s="431">
        <v>2.6213800796970226</v>
      </c>
      <c r="E231" s="431">
        <v>1.5428097571322235</v>
      </c>
      <c r="F231" s="431">
        <v>0.80130885544971719</v>
      </c>
      <c r="G231" s="435">
        <v>6.6055134960431294</v>
      </c>
      <c r="H231" s="432">
        <v>1.831073570426681</v>
      </c>
      <c r="I231" s="431">
        <v>3.8455229220265048</v>
      </c>
      <c r="J231" s="431">
        <v>4.1649766947465361</v>
      </c>
      <c r="K231" s="431">
        <v>7.9566437018399734</v>
      </c>
      <c r="L231" s="434">
        <v>17.816247592506432</v>
      </c>
      <c r="M231" s="433">
        <v>4.4011394577819249</v>
      </c>
      <c r="N231" s="431">
        <v>2.6645851265694986</v>
      </c>
      <c r="O231" s="431">
        <v>2.0814966484284358</v>
      </c>
      <c r="P231" s="431">
        <v>0.98749603292233057</v>
      </c>
      <c r="Q231" s="434">
        <v>0.72321654263336366</v>
      </c>
      <c r="R231" s="433">
        <v>2.9767535610458298</v>
      </c>
      <c r="S231" s="431">
        <v>2.0079499977073838</v>
      </c>
      <c r="T231" s="431">
        <v>0.48025959447309741</v>
      </c>
      <c r="U231" s="431">
        <v>1.7464793939162429</v>
      </c>
      <c r="V231" s="431">
        <v>1.9103773804874224</v>
      </c>
      <c r="W231" s="431">
        <v>2.0683828951418692</v>
      </c>
      <c r="X231" s="431">
        <v>1.5015819413523215</v>
      </c>
      <c r="Y231" s="434">
        <v>7.6637624744814516</v>
      </c>
      <c r="Z231" s="434">
        <v>7.2182726191931117</v>
      </c>
      <c r="AA231" s="434">
        <v>0.64585377292564283</v>
      </c>
      <c r="AB231" s="434">
        <v>0.47551805497615196</v>
      </c>
      <c r="AC231" s="434">
        <v>0.4870621409923423</v>
      </c>
      <c r="AD231" s="434">
        <v>0.29930589820608089</v>
      </c>
      <c r="AE231" s="434">
        <v>1.2663515554179572</v>
      </c>
      <c r="AF231" s="434">
        <v>0.28532318416133357</v>
      </c>
      <c r="AG231" s="434">
        <v>3.0012920144676642</v>
      </c>
      <c r="AH231" s="434">
        <v>11.730057364824486</v>
      </c>
      <c r="AI231" s="434">
        <v>7.1783665176514386</v>
      </c>
      <c r="AJ231" s="434">
        <v>2.8077041927588082</v>
      </c>
      <c r="AK231" s="434">
        <v>0.2959019396873534</v>
      </c>
      <c r="AL231" s="434">
        <v>1.6891460338160993</v>
      </c>
      <c r="AM231" s="434" t="s">
        <v>35</v>
      </c>
      <c r="AN231" s="434">
        <v>5.5718270896765603</v>
      </c>
      <c r="AO231" s="11"/>
      <c r="AP231" s="11"/>
      <c r="AQ231" s="11"/>
      <c r="AR231" s="11"/>
      <c r="AS231" s="11"/>
      <c r="AT231" s="11"/>
      <c r="AU231" s="11"/>
      <c r="AV231" s="11"/>
      <c r="AW231" s="11"/>
      <c r="AX231" s="11"/>
      <c r="AY231" s="11"/>
      <c r="AZ231" s="373"/>
      <c r="BA231" s="895" t="s">
        <v>596</v>
      </c>
      <c r="BB231" s="647" t="s">
        <v>597</v>
      </c>
      <c r="BC231" s="478">
        <v>904.83598993537532</v>
      </c>
      <c r="BD231" s="463">
        <v>593.86922010541707</v>
      </c>
      <c r="BE231" s="463">
        <v>349.54198071381103</v>
      </c>
      <c r="BF231" s="463">
        <v>181.55930659256535</v>
      </c>
      <c r="BG231" s="482">
        <v>1497.0031605706795</v>
      </c>
      <c r="BH231" s="478">
        <v>78.946945156793319</v>
      </c>
      <c r="BI231" s="463">
        <v>165.5464197596643</v>
      </c>
      <c r="BJ231" s="463">
        <v>179.49805212465299</v>
      </c>
      <c r="BK231" s="463">
        <v>342.80806710903119</v>
      </c>
      <c r="BL231" s="482">
        <v>767.67865161022905</v>
      </c>
      <c r="BM231" s="478">
        <v>807.63617984022267</v>
      </c>
      <c r="BN231" s="463">
        <v>488.73941480741786</v>
      </c>
      <c r="BO231" s="463">
        <v>382.03245706287623</v>
      </c>
      <c r="BP231" s="463">
        <v>181.20550159522253</v>
      </c>
      <c r="BQ231" s="482">
        <v>132.71796885173839</v>
      </c>
      <c r="BR231" s="478">
        <v>51.154797822790158</v>
      </c>
      <c r="BS231" s="463">
        <v>89.465058432983923</v>
      </c>
      <c r="BT231" s="463">
        <v>2.1784435114747915</v>
      </c>
      <c r="BU231" s="463">
        <v>83.313688592515348</v>
      </c>
      <c r="BV231" s="463">
        <v>3.9056059656869557</v>
      </c>
      <c r="BW231" s="463">
        <v>7.3185892571495712</v>
      </c>
      <c r="BX231" s="463">
        <v>79.980455923004683</v>
      </c>
      <c r="BY231" s="464">
        <v>496.11615654561939</v>
      </c>
      <c r="BZ231" s="464">
        <v>341.83005751968659</v>
      </c>
      <c r="CA231" s="464">
        <v>37.67661257248534</v>
      </c>
      <c r="CB231" s="464">
        <v>34.366209369099295</v>
      </c>
      <c r="CC231" s="464">
        <v>44.698874515847294</v>
      </c>
      <c r="CD231" s="464">
        <v>17.525454491063165</v>
      </c>
      <c r="CE231" s="464">
        <v>112.77662342546157</v>
      </c>
      <c r="CF231" s="464">
        <v>20.575215674003676</v>
      </c>
      <c r="CG231" s="464">
        <v>168.00457700448203</v>
      </c>
      <c r="CH231" s="464">
        <v>936.00264723090072</v>
      </c>
      <c r="CI231" s="464">
        <v>468.86463610889075</v>
      </c>
      <c r="CJ231" s="464">
        <v>101.52961613718449</v>
      </c>
      <c r="CK231" s="464">
        <v>10.670460959765862</v>
      </c>
      <c r="CL231" s="464">
        <v>139.14845336600456</v>
      </c>
      <c r="CM231" s="464" t="s">
        <v>35</v>
      </c>
      <c r="CN231" s="464">
        <v>279.70742349174867</v>
      </c>
      <c r="CO231" s="8"/>
      <c r="CP231" s="8"/>
      <c r="CQ231" s="8"/>
      <c r="CR231" s="8"/>
      <c r="CS231" s="8"/>
      <c r="CT231" s="8"/>
      <c r="CU231" s="8"/>
      <c r="CV231" s="8"/>
      <c r="CW231" s="8"/>
      <c r="CX231" s="8"/>
      <c r="CY231" s="8"/>
      <c r="CZ231" s="8"/>
    </row>
    <row r="232" s="336" customFormat="true" ht="15" customHeight="true" x14ac:dyDescent="0.2">
      <c r="A232" s="885"/>
      <c r="B232" s="407" t="s">
        <v>598</v>
      </c>
      <c r="C232" s="433">
        <v>6.5410381277046818</v>
      </c>
      <c r="D232" s="431">
        <v>7.6083589759939008</v>
      </c>
      <c r="E232" s="431">
        <v>8.5273018442533068</v>
      </c>
      <c r="F232" s="431">
        <v>8.0385276043899303</v>
      </c>
      <c r="G232" s="435">
        <v>11.255309348792872</v>
      </c>
      <c r="H232" s="432">
        <v>6.3132993938188307</v>
      </c>
      <c r="I232" s="431">
        <v>11.469918082348576</v>
      </c>
      <c r="J232" s="431">
        <v>9.9074172419276021</v>
      </c>
      <c r="K232" s="431">
        <v>11.502603937067772</v>
      </c>
      <c r="L232" s="434">
        <v>16.294985675435001</v>
      </c>
      <c r="M232" s="433">
        <v>6.3468160892601526</v>
      </c>
      <c r="N232" s="431">
        <v>7.6642136414458131</v>
      </c>
      <c r="O232" s="431">
        <v>8.8801582845758364</v>
      </c>
      <c r="P232" s="431">
        <v>8.0561338319161671</v>
      </c>
      <c r="Q232" s="434">
        <v>7.8504810152839273</v>
      </c>
      <c r="R232" s="433">
        <v>8.7084905970338085</v>
      </c>
      <c r="S232" s="431">
        <v>13.350770689439392</v>
      </c>
      <c r="T232" s="431">
        <v>0.36826879148112596</v>
      </c>
      <c r="U232" s="431">
        <v>7.8413706834537953</v>
      </c>
      <c r="V232" s="431">
        <v>7.2997557585793391</v>
      </c>
      <c r="W232" s="431">
        <v>2.1694833210702535</v>
      </c>
      <c r="X232" s="431">
        <v>10.017548013108362</v>
      </c>
      <c r="Y232" s="434">
        <v>6.6645707652314981</v>
      </c>
      <c r="Z232" s="434">
        <v>4.6264482767091257</v>
      </c>
      <c r="AA232" s="434">
        <v>12.762345054853034</v>
      </c>
      <c r="AB232" s="434">
        <v>7.6891283801331438</v>
      </c>
      <c r="AC232" s="434">
        <v>5.3690078662734679</v>
      </c>
      <c r="AD232" s="434">
        <v>5.1952106803014786</v>
      </c>
      <c r="AE232" s="434">
        <v>13.339453313814234</v>
      </c>
      <c r="AF232" s="434">
        <v>15.45705489637924</v>
      </c>
      <c r="AG232" s="434">
        <v>4.7873524871537123</v>
      </c>
      <c r="AH232" s="434">
        <v>14.612335569112538</v>
      </c>
      <c r="AI232" s="434">
        <v>3.7285578656422311</v>
      </c>
      <c r="AJ232" s="434">
        <v>8.094669029057231</v>
      </c>
      <c r="AK232" s="434">
        <v>4.9805955685909327</v>
      </c>
      <c r="AL232" s="434">
        <v>0.58774733091455222</v>
      </c>
      <c r="AM232" s="434" t="s">
        <v>35</v>
      </c>
      <c r="AN232" s="434">
        <v>11.653029622546565</v>
      </c>
      <c r="AO232" s="11"/>
      <c r="AP232" s="11"/>
      <c r="AQ232" s="11"/>
      <c r="AR232" s="11"/>
      <c r="AS232" s="11"/>
      <c r="AT232" s="11"/>
      <c r="AU232" s="11"/>
      <c r="AV232" s="11"/>
      <c r="AW232" s="11"/>
      <c r="AX232" s="11"/>
      <c r="AY232" s="11"/>
      <c r="AZ232" s="373"/>
      <c r="BA232" s="895"/>
      <c r="BB232" s="647" t="s">
        <v>598</v>
      </c>
      <c r="BC232" s="478">
        <v>1482.1409467529872</v>
      </c>
      <c r="BD232" s="463">
        <v>1723.6608480971511</v>
      </c>
      <c r="BE232" s="463">
        <v>1931.9620990246201</v>
      </c>
      <c r="BF232" s="463">
        <v>1821.357006043738</v>
      </c>
      <c r="BG232" s="482">
        <v>2550.7833234216787</v>
      </c>
      <c r="BH232" s="478">
        <v>272.19862109969165</v>
      </c>
      <c r="BI232" s="463">
        <v>493.77000526857177</v>
      </c>
      <c r="BJ232" s="463">
        <v>426.98008340726869</v>
      </c>
      <c r="BK232" s="463">
        <v>495.58401383174584</v>
      </c>
      <c r="BL232" s="482">
        <v>702.12947852090883</v>
      </c>
      <c r="BM232" s="478">
        <v>1164.6798174993253</v>
      </c>
      <c r="BN232" s="463">
        <v>1405.7735490334153</v>
      </c>
      <c r="BO232" s="463">
        <v>1629.8410526508233</v>
      </c>
      <c r="BP232" s="463">
        <v>1478.3003913550203</v>
      </c>
      <c r="BQ232" s="482">
        <v>1440.6472106734009</v>
      </c>
      <c r="BR232" s="478">
        <v>149.65332759236603</v>
      </c>
      <c r="BS232" s="463">
        <v>594.84921498036567</v>
      </c>
      <c r="BT232" s="463">
        <v>1.6704564958476045</v>
      </c>
      <c r="BU232" s="463">
        <v>374.0631109278803</v>
      </c>
      <c r="BV232" s="463">
        <v>14.923737021787293</v>
      </c>
      <c r="BW232" s="463">
        <v>7.6763143634780926</v>
      </c>
      <c r="BX232" s="463">
        <v>533.57598094009461</v>
      </c>
      <c r="BY232" s="464">
        <v>431.43315624440299</v>
      </c>
      <c r="BZ232" s="464">
        <v>219.09107122586312</v>
      </c>
      <c r="CA232" s="464">
        <v>744.50587780870831</v>
      </c>
      <c r="CB232" s="464">
        <v>555.701708930466</v>
      </c>
      <c r="CC232" s="464">
        <v>492.72687957269898</v>
      </c>
      <c r="CD232" s="464">
        <v>304.19857709058363</v>
      </c>
      <c r="CE232" s="464">
        <v>1187.9627711887917</v>
      </c>
      <c r="CF232" s="464">
        <v>1114.6386127462001</v>
      </c>
      <c r="CG232" s="464">
        <v>267.98363028273064</v>
      </c>
      <c r="CH232" s="464">
        <v>1165.9947048451827</v>
      </c>
      <c r="CI232" s="464">
        <v>243.53575741591499</v>
      </c>
      <c r="CJ232" s="464">
        <v>292.71197492859824</v>
      </c>
      <c r="CK232" s="464">
        <v>179.60426561307798</v>
      </c>
      <c r="CL232" s="464">
        <v>48.417443151431648</v>
      </c>
      <c r="CM232" s="464" t="s">
        <v>35</v>
      </c>
      <c r="CN232" s="464">
        <v>584.98564997370215</v>
      </c>
      <c r="CO232" s="8"/>
      <c r="CP232" s="8"/>
      <c r="CQ232" s="8"/>
      <c r="CR232" s="8"/>
      <c r="CS232" s="8"/>
      <c r="CT232" s="8"/>
      <c r="CU232" s="8"/>
      <c r="CV232" s="8"/>
      <c r="CW232" s="8"/>
      <c r="CX232" s="8"/>
      <c r="CY232" s="8"/>
      <c r="CZ232" s="8"/>
    </row>
    <row r="233" s="336" customFormat="true" ht="15" customHeight="true" x14ac:dyDescent="0.2">
      <c r="A233" s="885"/>
      <c r="B233" s="407" t="s">
        <v>599</v>
      </c>
      <c r="C233" s="433">
        <v>49.940215565364241</v>
      </c>
      <c r="D233" s="431">
        <v>53.708601072639084</v>
      </c>
      <c r="E233" s="431">
        <v>54.611230895085704</v>
      </c>
      <c r="F233" s="431">
        <v>56.972122670694489</v>
      </c>
      <c r="G233" s="435">
        <v>53.818724657496332</v>
      </c>
      <c r="H233" s="432">
        <v>60.379496572610044</v>
      </c>
      <c r="I233" s="431">
        <v>55.960834469614426</v>
      </c>
      <c r="J233" s="431">
        <v>53.575631899322026</v>
      </c>
      <c r="K233" s="431">
        <v>60.454660578360929</v>
      </c>
      <c r="L233" s="434">
        <v>46.558957436362952</v>
      </c>
      <c r="M233" s="433">
        <v>47.715140669595726</v>
      </c>
      <c r="N233" s="431">
        <v>52.448479621730158</v>
      </c>
      <c r="O233" s="431">
        <v>53.606677894304354</v>
      </c>
      <c r="P233" s="431">
        <v>58.238539836994029</v>
      </c>
      <c r="Q233" s="434">
        <v>55.190952670377932</v>
      </c>
      <c r="R233" s="433">
        <v>71.688597044593777</v>
      </c>
      <c r="S233" s="431">
        <v>42.921506803327723</v>
      </c>
      <c r="T233" s="431">
        <v>69.277264354956799</v>
      </c>
      <c r="U233" s="431">
        <v>63.346278797075328</v>
      </c>
      <c r="V233" s="431">
        <v>48.845540678473462</v>
      </c>
      <c r="W233" s="431">
        <v>52.843066867011146</v>
      </c>
      <c r="X233" s="431">
        <v>66.404504537798431</v>
      </c>
      <c r="Y233" s="434">
        <v>60.80006584727041</v>
      </c>
      <c r="Z233" s="434">
        <v>59.581453356752988</v>
      </c>
      <c r="AA233" s="434">
        <v>66.007536138729577</v>
      </c>
      <c r="AB233" s="434">
        <v>42.659610050328986</v>
      </c>
      <c r="AC233" s="434">
        <v>32.482088183430555</v>
      </c>
      <c r="AD233" s="434">
        <v>54.677775911973612</v>
      </c>
      <c r="AE233" s="434">
        <v>65.708076040189866</v>
      </c>
      <c r="AF233" s="434">
        <v>63.303886940155571</v>
      </c>
      <c r="AG233" s="434">
        <v>59.600706895853591</v>
      </c>
      <c r="AH233" s="434">
        <v>40.958926315419141</v>
      </c>
      <c r="AI233" s="434">
        <v>66.744082324959493</v>
      </c>
      <c r="AJ233" s="434">
        <v>37.460950584109156</v>
      </c>
      <c r="AK233" s="434">
        <v>60.336996440590859</v>
      </c>
      <c r="AL233" s="434">
        <v>44.265785738871564</v>
      </c>
      <c r="AM233" s="434" t="s">
        <v>35</v>
      </c>
      <c r="AN233" s="434">
        <v>44.348393611195327</v>
      </c>
      <c r="AO233" s="11"/>
      <c r="AP233" s="11"/>
      <c r="AQ233" s="11"/>
      <c r="AR233" s="11"/>
      <c r="AS233" s="11"/>
      <c r="AT233" s="11"/>
      <c r="AU233" s="11"/>
      <c r="AV233" s="11"/>
      <c r="AW233" s="11"/>
      <c r="AX233" s="11"/>
      <c r="AY233" s="11"/>
      <c r="AZ233" s="373"/>
      <c r="BA233" s="895"/>
      <c r="BB233" s="647" t="s">
        <v>599</v>
      </c>
      <c r="BC233" s="478">
        <v>11316.007785612932</v>
      </c>
      <c r="BD233" s="463">
        <v>12167.592665786813</v>
      </c>
      <c r="BE233" s="463">
        <v>12372.826739033613</v>
      </c>
      <c r="BF233" s="463">
        <v>12908.654405663123</v>
      </c>
      <c r="BG233" s="482">
        <v>12196.902021079321</v>
      </c>
      <c r="BH233" s="478">
        <v>2603.2688590452817</v>
      </c>
      <c r="BI233" s="463">
        <v>2409.0652899621509</v>
      </c>
      <c r="BJ233" s="463">
        <v>2308.9496705721572</v>
      </c>
      <c r="BK233" s="463">
        <v>2604.6592152678586</v>
      </c>
      <c r="BL233" s="482">
        <v>2006.1641756796469</v>
      </c>
      <c r="BM233" s="478">
        <v>8756.0220030729597</v>
      </c>
      <c r="BN233" s="463">
        <v>9620.1239668649778</v>
      </c>
      <c r="BO233" s="463">
        <v>9838.8296163732066</v>
      </c>
      <c r="BP233" s="463">
        <v>10686.770854264169</v>
      </c>
      <c r="BQ233" s="482">
        <v>10128.129966073422</v>
      </c>
      <c r="BR233" s="478">
        <v>1231.9513902680123</v>
      </c>
      <c r="BS233" s="463">
        <v>1912.3858256310159</v>
      </c>
      <c r="BT233" s="463">
        <v>314.23965031318784</v>
      </c>
      <c r="BU233" s="463">
        <v>3021.8576661015522</v>
      </c>
      <c r="BV233" s="463">
        <v>99.860601899702417</v>
      </c>
      <c r="BW233" s="463">
        <v>186.97539145005268</v>
      </c>
      <c r="BX233" s="463">
        <v>3536.9781708291061</v>
      </c>
      <c r="BY233" s="464">
        <v>3935.9120388069359</v>
      </c>
      <c r="BZ233" s="464">
        <v>2821.5520114730821</v>
      </c>
      <c r="CA233" s="464">
        <v>3850.6245069958904</v>
      </c>
      <c r="CB233" s="464">
        <v>3083.0566268766875</v>
      </c>
      <c r="CC233" s="464">
        <v>2980.960049092947</v>
      </c>
      <c r="CD233" s="464">
        <v>3201.5836612683725</v>
      </c>
      <c r="CE233" s="464">
        <v>5851.7201766695171</v>
      </c>
      <c r="CF233" s="464">
        <v>4564.967724669591</v>
      </c>
      <c r="CG233" s="464">
        <v>3336.2936705051097</v>
      </c>
      <c r="CH233" s="464">
        <v>3268.3270223326276</v>
      </c>
      <c r="CI233" s="464">
        <v>4359.4792484840245</v>
      </c>
      <c r="CJ233" s="464">
        <v>1354.6284337031527</v>
      </c>
      <c r="CK233" s="464">
        <v>2175.8004210080985</v>
      </c>
      <c r="CL233" s="464">
        <v>3646.5264099631536</v>
      </c>
      <c r="CM233" s="464" t="s">
        <v>35</v>
      </c>
      <c r="CN233" s="464">
        <v>2226.3029188340165</v>
      </c>
      <c r="CO233" s="8"/>
      <c r="CP233" s="8"/>
      <c r="CQ233" s="8"/>
      <c r="CR233" s="8"/>
      <c r="CS233" s="8"/>
      <c r="CT233" s="8"/>
      <c r="CU233" s="8"/>
      <c r="CV233" s="8"/>
      <c r="CW233" s="8"/>
      <c r="CX233" s="8"/>
      <c r="CY233" s="8"/>
      <c r="CZ233" s="8"/>
    </row>
    <row r="234" s="336" customFormat="true" ht="15" customHeight="true" x14ac:dyDescent="0.2">
      <c r="A234" s="885"/>
      <c r="B234" s="407" t="s">
        <v>600</v>
      </c>
      <c r="C234" s="433">
        <v>36.530978754336104</v>
      </c>
      <c r="D234" s="431">
        <v>34.035854916405398</v>
      </c>
      <c r="E234" s="431">
        <v>33.436231212969922</v>
      </c>
      <c r="F234" s="431">
        <v>32.850018304241942</v>
      </c>
      <c r="G234" s="435">
        <v>25.825264157109924</v>
      </c>
      <c r="H234" s="432">
        <v>31.074393429734432</v>
      </c>
      <c r="I234" s="431">
        <v>26.931547190095849</v>
      </c>
      <c r="J234" s="431">
        <v>29.28512714352609</v>
      </c>
      <c r="K234" s="431">
        <v>16.74586774342978</v>
      </c>
      <c r="L234" s="434">
        <v>15.059201386085968</v>
      </c>
      <c r="M234" s="433">
        <v>38.328343757689701</v>
      </c>
      <c r="N234" s="431">
        <v>34.839092648533388</v>
      </c>
      <c r="O234" s="431">
        <v>33.484814972054174</v>
      </c>
      <c r="P234" s="431">
        <v>31.197964497805941</v>
      </c>
      <c r="Q234" s="434">
        <v>35.059260324752877</v>
      </c>
      <c r="R234" s="433">
        <v>16.55097120858488</v>
      </c>
      <c r="S234" s="431">
        <v>40.556318362425579</v>
      </c>
      <c r="T234" s="431">
        <v>23.880066279705346</v>
      </c>
      <c r="U234" s="431">
        <v>22.721151152288847</v>
      </c>
      <c r="V234" s="431">
        <v>41.557737919160139</v>
      </c>
      <c r="W234" s="431">
        <v>42.541518262251429</v>
      </c>
      <c r="X234" s="431">
        <v>19.978516630907674</v>
      </c>
      <c r="Y234" s="434">
        <v>24.809461080084166</v>
      </c>
      <c r="Z234" s="434">
        <v>26.779289088246966</v>
      </c>
      <c r="AA234" s="434">
        <v>19.617433819834069</v>
      </c>
      <c r="AB234" s="434">
        <v>48.986060246916665</v>
      </c>
      <c r="AC234" s="434">
        <v>61.16068457921201</v>
      </c>
      <c r="AD234" s="434">
        <v>36.215902142973903</v>
      </c>
      <c r="AE234" s="434">
        <v>19.071831629928745</v>
      </c>
      <c r="AF234" s="434">
        <v>20.670267901381386</v>
      </c>
      <c r="AG234" s="434">
        <v>26.740016924389238</v>
      </c>
      <c r="AH234" s="434">
        <v>27.156854072861101</v>
      </c>
      <c r="AI234" s="434">
        <v>22.008763587042576</v>
      </c>
      <c r="AJ234" s="434">
        <v>46.828146800540566</v>
      </c>
      <c r="AK234" s="434">
        <v>32.618435511381414</v>
      </c>
      <c r="AL234" s="434">
        <v>50.564045082324164</v>
      </c>
      <c r="AM234" s="434" t="s">
        <v>35</v>
      </c>
      <c r="AN234" s="434">
        <v>33.04062128222381</v>
      </c>
      <c r="AO234" s="11"/>
      <c r="AP234" s="11"/>
      <c r="AQ234" s="11"/>
      <c r="AR234" s="11"/>
      <c r="AS234" s="11"/>
      <c r="AT234" s="11"/>
      <c r="AU234" s="11"/>
      <c r="AV234" s="11"/>
      <c r="AW234" s="11"/>
      <c r="AX234" s="11"/>
      <c r="AY234" s="11"/>
      <c r="AZ234" s="373"/>
      <c r="BA234" s="895"/>
      <c r="BB234" s="647" t="s">
        <v>600</v>
      </c>
      <c r="BC234" s="478">
        <v>8277.5942258212581</v>
      </c>
      <c r="BD234" s="463">
        <v>7710.7653221973787</v>
      </c>
      <c r="BE234" s="463">
        <v>7575.3776068353045</v>
      </c>
      <c r="BF234" s="463">
        <v>7443.105744193922</v>
      </c>
      <c r="BG234" s="482">
        <v>5852.7625579638679</v>
      </c>
      <c r="BH234" s="478">
        <v>1339.776005453569</v>
      </c>
      <c r="BI234" s="463">
        <v>1159.379701099097</v>
      </c>
      <c r="BJ234" s="463">
        <v>1262.101486694065</v>
      </c>
      <c r="BK234" s="463">
        <v>721.48744725883853</v>
      </c>
      <c r="BL234" s="482">
        <v>648.88116054582702</v>
      </c>
      <c r="BM234" s="478">
        <v>7033.4869933124446</v>
      </c>
      <c r="BN234" s="463">
        <v>6390.2022058447874</v>
      </c>
      <c r="BO234" s="463">
        <v>6145.7154628272046</v>
      </c>
      <c r="BP234" s="463">
        <v>5724.8258393960696</v>
      </c>
      <c r="BQ234" s="482">
        <v>6433.7491545798157</v>
      </c>
      <c r="BR234" s="478">
        <v>284.42448075833357</v>
      </c>
      <c r="BS234" s="463">
        <v>1807.0038577971907</v>
      </c>
      <c r="BT234" s="463">
        <v>108.31928406903728</v>
      </c>
      <c r="BU234" s="463">
        <v>1083.8850536452692</v>
      </c>
      <c r="BV234" s="463">
        <v>84.96130178013037</v>
      </c>
      <c r="BW234" s="463">
        <v>150.52527231211258</v>
      </c>
      <c r="BX234" s="463">
        <v>1064.1383096058482</v>
      </c>
      <c r="BY234" s="464">
        <v>1606.0485326892001</v>
      </c>
      <c r="BZ234" s="464">
        <v>1268.1657250007058</v>
      </c>
      <c r="CA234" s="464">
        <v>1144.4052580944729</v>
      </c>
      <c r="CB234" s="464">
        <v>3540.2760946632793</v>
      </c>
      <c r="CC234" s="464">
        <v>5612.8644278112679</v>
      </c>
      <c r="CD234" s="464">
        <v>2120.5734623461262</v>
      </c>
      <c r="CE234" s="464">
        <v>1698.4673525768239</v>
      </c>
      <c r="CF234" s="464">
        <v>1490.5736502291304</v>
      </c>
      <c r="CG234" s="464">
        <v>1496.8370990956453</v>
      </c>
      <c r="CH234" s="464">
        <v>2166.9874675026022</v>
      </c>
      <c r="CI234" s="464">
        <v>1437.5319099506576</v>
      </c>
      <c r="CJ234" s="464">
        <v>1693.3563661501541</v>
      </c>
      <c r="CK234" s="464">
        <v>1176.2469115970832</v>
      </c>
      <c r="CL234" s="464">
        <v>4165.3643487762229</v>
      </c>
      <c r="CM234" s="464" t="s">
        <v>35</v>
      </c>
      <c r="CN234" s="464">
        <v>1658.6492905604382</v>
      </c>
      <c r="CO234" s="8"/>
      <c r="CP234" s="8"/>
      <c r="CQ234" s="8"/>
      <c r="CR234" s="8"/>
      <c r="CS234" s="8"/>
      <c r="CT234" s="8"/>
      <c r="CU234" s="8"/>
      <c r="CV234" s="8"/>
      <c r="CW234" s="8"/>
      <c r="CX234" s="8"/>
      <c r="CY234" s="8"/>
      <c r="CZ234" s="8"/>
    </row>
    <row r="235" s="336" customFormat="true" ht="15" customHeight="true" x14ac:dyDescent="0.2">
      <c r="A235" s="885"/>
      <c r="B235" s="407" t="s">
        <v>601</v>
      </c>
      <c r="C235" s="433">
        <v>2.2661951791110568</v>
      </c>
      <c r="D235" s="431">
        <v>1.112670226986239</v>
      </c>
      <c r="E235" s="431">
        <v>1.0688183163758702</v>
      </c>
      <c r="F235" s="431">
        <v>0.84707319897731737</v>
      </c>
      <c r="G235" s="435">
        <v>2.1759567663671215</v>
      </c>
      <c r="H235" s="432">
        <v>0.2994588854687627</v>
      </c>
      <c r="I235" s="431">
        <v>1.616949657411842</v>
      </c>
      <c r="J235" s="431">
        <v>2.9957812864803159</v>
      </c>
      <c r="K235" s="431">
        <v>2.443850684162002</v>
      </c>
      <c r="L235" s="434">
        <v>4.0014128333659036</v>
      </c>
      <c r="M235" s="433">
        <v>2.350415634910616</v>
      </c>
      <c r="N235" s="431">
        <v>1.6116989492561098</v>
      </c>
      <c r="O235" s="431">
        <v>1.074726238227188</v>
      </c>
      <c r="P235" s="431">
        <v>0.8213124102547249</v>
      </c>
      <c r="Q235" s="434">
        <v>0.70054200331331051</v>
      </c>
      <c r="R235" s="433">
        <v>7.5187588741696176E-2</v>
      </c>
      <c r="S235" s="431">
        <v>1.1634541471001738</v>
      </c>
      <c r="T235" s="431">
        <v>5.9941409793838174</v>
      </c>
      <c r="U235" s="431">
        <v>4.3447199732656632</v>
      </c>
      <c r="V235" s="431">
        <v>0.38658826329961654</v>
      </c>
      <c r="W235" s="431">
        <v>0.37754865452531511</v>
      </c>
      <c r="X235" s="431">
        <v>2.0978488768332682</v>
      </c>
      <c r="Y235" s="434">
        <v>6.2139832932340794E-2</v>
      </c>
      <c r="Z235" s="434">
        <v>1.6626878492262305</v>
      </c>
      <c r="AA235" s="434">
        <v>0.96683121365779334</v>
      </c>
      <c r="AB235" s="434">
        <v>0.18968326764520768</v>
      </c>
      <c r="AC235" s="434">
        <v>0.50115723009157986</v>
      </c>
      <c r="AD235" s="434">
        <v>0</v>
      </c>
      <c r="AE235" s="434">
        <v>0.61428746064921569</v>
      </c>
      <c r="AF235" s="434">
        <v>0.28346707792238429</v>
      </c>
      <c r="AG235" s="434">
        <v>0.15383415600355335</v>
      </c>
      <c r="AH235" s="434">
        <v>5.03270782599858</v>
      </c>
      <c r="AI235" s="434">
        <v>0.34022970470433644</v>
      </c>
      <c r="AJ235" s="434">
        <v>4.8085293935343927</v>
      </c>
      <c r="AK235" s="434">
        <v>1.7680705397493157</v>
      </c>
      <c r="AL235" s="434">
        <v>2.8932758140736832</v>
      </c>
      <c r="AM235" s="434" t="s">
        <v>35</v>
      </c>
      <c r="AN235" s="434">
        <v>2.1699596050684087</v>
      </c>
      <c r="AO235" s="11"/>
      <c r="AP235" s="11"/>
      <c r="AQ235" s="11"/>
      <c r="AR235" s="11"/>
      <c r="AS235" s="11"/>
      <c r="AT235" s="11"/>
      <c r="AU235" s="11"/>
      <c r="AV235" s="11"/>
      <c r="AW235" s="11"/>
      <c r="AX235" s="11"/>
      <c r="AY235" s="11"/>
      <c r="AZ235" s="373"/>
      <c r="BA235" s="895"/>
      <c r="BB235" s="647" t="s">
        <v>601</v>
      </c>
      <c r="BC235" s="478">
        <v>513.49963151389886</v>
      </c>
      <c r="BD235" s="463">
        <v>252.07355661724864</v>
      </c>
      <c r="BE235" s="463">
        <v>242.15355756089116</v>
      </c>
      <c r="BF235" s="463">
        <v>191.92851993773903</v>
      </c>
      <c r="BG235" s="482">
        <v>493.1356447107421</v>
      </c>
      <c r="BH235" s="478">
        <v>12.911203891336761</v>
      </c>
      <c r="BI235" s="463">
        <v>69.6082775070509</v>
      </c>
      <c r="BJ235" s="463">
        <v>129.10922315435147</v>
      </c>
      <c r="BK235" s="463">
        <v>105.2921006311901</v>
      </c>
      <c r="BL235" s="482">
        <v>172.41561066687302</v>
      </c>
      <c r="BM235" s="478">
        <v>431.31573598729631</v>
      </c>
      <c r="BN235" s="463">
        <v>295.61855369180165</v>
      </c>
      <c r="BO235" s="463">
        <v>197.25244610404226</v>
      </c>
      <c r="BP235" s="463">
        <v>150.71081027653528</v>
      </c>
      <c r="BQ235" s="482">
        <v>128.55694843004167</v>
      </c>
      <c r="BR235" s="478">
        <v>1.2920807255247779</v>
      </c>
      <c r="BS235" s="463">
        <v>51.838189881849445</v>
      </c>
      <c r="BT235" s="463">
        <v>27.189248634855314</v>
      </c>
      <c r="BU235" s="463">
        <v>207.25961504914073</v>
      </c>
      <c r="BV235" s="463">
        <v>0.79034720722159568</v>
      </c>
      <c r="BW235" s="463">
        <v>1.3358858911230385</v>
      </c>
      <c r="BX235" s="463">
        <v>111.74009556586672</v>
      </c>
      <c r="BY235" s="464">
        <v>4.02264229683942</v>
      </c>
      <c r="BZ235" s="464">
        <v>78.73860037192938</v>
      </c>
      <c r="CA235" s="464">
        <v>56.401195730359703</v>
      </c>
      <c r="CB235" s="464">
        <v>13.708616994652346</v>
      </c>
      <c r="CC235" s="464">
        <v>45.992415043659349</v>
      </c>
      <c r="CD235" s="464">
        <v>0</v>
      </c>
      <c r="CE235" s="464">
        <v>54.706187494478812</v>
      </c>
      <c r="CF235" s="464">
        <v>20.441368204536733</v>
      </c>
      <c r="CG235" s="464">
        <v>8.6112388210257347</v>
      </c>
      <c r="CH235" s="464">
        <v>401.58608789078386</v>
      </c>
      <c r="CI235" s="464">
        <v>22.222559449614884</v>
      </c>
      <c r="CJ235" s="464">
        <v>173.88161643560085</v>
      </c>
      <c r="CK235" s="464">
        <v>63.758039871049732</v>
      </c>
      <c r="CL235" s="464">
        <v>238.34224313932356</v>
      </c>
      <c r="CM235" s="464" t="s">
        <v>35</v>
      </c>
      <c r="CN235" s="464">
        <v>108.93263564108378</v>
      </c>
      <c r="CO235" s="8"/>
      <c r="CP235" s="8"/>
      <c r="CQ235" s="8"/>
      <c r="CR235" s="8"/>
      <c r="CS235" s="8"/>
      <c r="CT235" s="8"/>
      <c r="CU235" s="8"/>
      <c r="CV235" s="8"/>
      <c r="CW235" s="8"/>
      <c r="CX235" s="8"/>
      <c r="CY235" s="8"/>
      <c r="CZ235" s="8"/>
    </row>
    <row r="236" s="336" customFormat="true" ht="15" customHeight="true" x14ac:dyDescent="0.2">
      <c r="A236" s="886"/>
      <c r="B236" s="407" t="s">
        <v>602</v>
      </c>
      <c r="C236" s="433">
        <v>0.72831739833958076</v>
      </c>
      <c r="D236" s="431">
        <v>0.91313472827864628</v>
      </c>
      <c r="E236" s="431">
        <v>0.81360797418300135</v>
      </c>
      <c r="F236" s="431">
        <v>0.49094936624646596</v>
      </c>
      <c r="G236" s="435">
        <v>0.31923157419046821</v>
      </c>
      <c r="H236" s="432">
        <v>0.10227814794117036</v>
      </c>
      <c r="I236" s="431">
        <v>0.17522767850281629</v>
      </c>
      <c r="J236" s="431">
        <v>7.1065733997481145E-2</v>
      </c>
      <c r="K236" s="431">
        <v>0.89637335513957228</v>
      </c>
      <c r="L236" s="434">
        <v>0.26919507624367273</v>
      </c>
      <c r="M236" s="433">
        <v>0.85814439076213267</v>
      </c>
      <c r="N236" s="431">
        <v>0.77193001246520077</v>
      </c>
      <c r="O236" s="431">
        <v>0.87212596240987728</v>
      </c>
      <c r="P236" s="431">
        <v>0.69855339010688844</v>
      </c>
      <c r="Q236" s="434">
        <v>0.47554744363860824</v>
      </c>
      <c r="R236" s="433">
        <v>0</v>
      </c>
      <c r="S236" s="431">
        <v>0</v>
      </c>
      <c r="T236" s="431">
        <v>0</v>
      </c>
      <c r="U236" s="431">
        <v>0</v>
      </c>
      <c r="V236" s="431">
        <v>0</v>
      </c>
      <c r="W236" s="431">
        <v>0</v>
      </c>
      <c r="X236" s="431">
        <v>0</v>
      </c>
      <c r="Y236" s="434">
        <v>0</v>
      </c>
      <c r="Z236" s="434">
        <v>0.13184880987177203</v>
      </c>
      <c r="AA236" s="434">
        <v>0</v>
      </c>
      <c r="AB236" s="434">
        <v>0</v>
      </c>
      <c r="AC236" s="434">
        <v>0</v>
      </c>
      <c r="AD236" s="434">
        <v>3.6118053665448793</v>
      </c>
      <c r="AE236" s="434">
        <v>0</v>
      </c>
      <c r="AF236" s="434">
        <v>0</v>
      </c>
      <c r="AG236" s="434">
        <v>5.7167975221321443</v>
      </c>
      <c r="AH236" s="434">
        <v>0.50911885178408933</v>
      </c>
      <c r="AI236" s="434">
        <v>0</v>
      </c>
      <c r="AJ236" s="434">
        <v>0</v>
      </c>
      <c r="AK236" s="434">
        <v>0</v>
      </c>
      <c r="AL236" s="434">
        <v>0</v>
      </c>
      <c r="AM236" s="434" t="s">
        <v>35</v>
      </c>
      <c r="AN236" s="434">
        <v>3.2161687892894988</v>
      </c>
      <c r="AO236" s="11"/>
      <c r="AP236" s="11"/>
      <c r="AQ236" s="11"/>
      <c r="AR236" s="11"/>
      <c r="AS236" s="11"/>
      <c r="AT236" s="11"/>
      <c r="AU236" s="11"/>
      <c r="AV236" s="11"/>
      <c r="AW236" s="11"/>
      <c r="AX236" s="11"/>
      <c r="AY236" s="11"/>
      <c r="AZ236" s="373"/>
      <c r="BA236" s="896"/>
      <c r="BB236" s="647" t="s">
        <v>602</v>
      </c>
      <c r="BC236" s="478">
        <v>165.03023178225925</v>
      </c>
      <c r="BD236" s="463">
        <v>206.86912711898239</v>
      </c>
      <c r="BE236" s="463">
        <v>184.33260582244583</v>
      </c>
      <c r="BF236" s="463">
        <v>111.23853917443842</v>
      </c>
      <c r="BG236" s="482">
        <v>72.347240801695875</v>
      </c>
      <c r="BH236" s="478">
        <v>4.409733976100382</v>
      </c>
      <c r="BI236" s="463">
        <v>7.5433992742011773</v>
      </c>
      <c r="BJ236" s="463">
        <v>3.0627208170087687</v>
      </c>
      <c r="BK236" s="463">
        <v>38.619803625538054</v>
      </c>
      <c r="BL236" s="482">
        <v>11.599261408882494</v>
      </c>
      <c r="BM236" s="478">
        <v>157.47477764672672</v>
      </c>
      <c r="BN236" s="463">
        <v>141.5877536816555</v>
      </c>
      <c r="BO236" s="463">
        <v>160.06772076204288</v>
      </c>
      <c r="BP236" s="463">
        <v>128.18453262112286</v>
      </c>
      <c r="BQ236" s="482">
        <v>87.268040886542977</v>
      </c>
      <c r="BR236" s="478">
        <v>0</v>
      </c>
      <c r="BS236" s="463">
        <v>0</v>
      </c>
      <c r="BT236" s="463">
        <v>0</v>
      </c>
      <c r="BU236" s="463">
        <v>0</v>
      </c>
      <c r="BV236" s="463">
        <v>0</v>
      </c>
      <c r="BW236" s="463">
        <v>0</v>
      </c>
      <c r="BX236" s="463">
        <v>0</v>
      </c>
      <c r="BY236" s="464">
        <v>0</v>
      </c>
      <c r="BZ236" s="464">
        <v>6.2438603582983196</v>
      </c>
      <c r="CA236" s="464">
        <v>0</v>
      </c>
      <c r="CB236" s="464">
        <v>0</v>
      </c>
      <c r="CC236" s="464">
        <v>0</v>
      </c>
      <c r="CD236" s="464">
        <v>211.48440762893719</v>
      </c>
      <c r="CE236" s="464">
        <v>0</v>
      </c>
      <c r="CF236" s="464">
        <v>0</v>
      </c>
      <c r="CG236" s="464">
        <v>320.01156331881805</v>
      </c>
      <c r="CH236" s="464">
        <v>40.625256825604154</v>
      </c>
      <c r="CI236" s="464">
        <v>0</v>
      </c>
      <c r="CJ236" s="464">
        <v>0</v>
      </c>
      <c r="CK236" s="464">
        <v>0</v>
      </c>
      <c r="CL236" s="464">
        <v>0</v>
      </c>
      <c r="CM236" s="464" t="s">
        <v>35</v>
      </c>
      <c r="CN236" s="464">
        <v>161.45265656816397</v>
      </c>
      <c r="CO236" s="8"/>
      <c r="CP236" s="8"/>
      <c r="CQ236" s="8"/>
      <c r="CR236" s="8"/>
      <c r="CS236" s="8"/>
      <c r="CT236" s="8"/>
      <c r="CU236" s="8"/>
      <c r="CV236" s="8"/>
      <c r="CW236" s="8"/>
      <c r="CX236" s="8"/>
      <c r="CY236" s="8"/>
      <c r="CZ236" s="8"/>
    </row>
    <row r="237" s="336" customFormat="true" ht="15" customHeight="true" x14ac:dyDescent="0.2">
      <c r="A237" s="635"/>
      <c r="B237" s="407"/>
      <c r="C237" s="433"/>
      <c r="D237" s="431"/>
      <c r="E237" s="431"/>
      <c r="F237" s="431"/>
      <c r="G237" s="435"/>
      <c r="H237" s="432"/>
      <c r="I237" s="431"/>
      <c r="J237" s="431"/>
      <c r="K237" s="431"/>
      <c r="L237" s="434"/>
      <c r="M237" s="433"/>
      <c r="N237" s="431"/>
      <c r="O237" s="431"/>
      <c r="P237" s="431"/>
      <c r="Q237" s="434"/>
      <c r="R237" s="433"/>
      <c r="S237" s="431"/>
      <c r="T237" s="431"/>
      <c r="U237" s="431"/>
      <c r="V237" s="431"/>
      <c r="W237" s="431"/>
      <c r="X237" s="431"/>
      <c r="Y237" s="434"/>
      <c r="Z237" s="434"/>
      <c r="AA237" s="434"/>
      <c r="AB237" s="434"/>
      <c r="AC237" s="434"/>
      <c r="AD237" s="434"/>
      <c r="AE237" s="434"/>
      <c r="AF237" s="434"/>
      <c r="AG237" s="434"/>
      <c r="AH237" s="434"/>
      <c r="AI237" s="434"/>
      <c r="AJ237" s="434"/>
      <c r="AK237" s="434"/>
      <c r="AL237" s="434"/>
      <c r="AM237" s="434"/>
      <c r="AN237" s="434"/>
      <c r="AO237" s="11"/>
      <c r="AP237" s="11"/>
      <c r="AQ237" s="11"/>
      <c r="AR237" s="11"/>
      <c r="AS237" s="11"/>
      <c r="AT237" s="11"/>
      <c r="AU237" s="11"/>
      <c r="AV237" s="11"/>
      <c r="AW237" s="11"/>
      <c r="AX237" s="11"/>
      <c r="AY237" s="11"/>
      <c r="AZ237" s="373"/>
      <c r="BA237" s="634"/>
      <c r="BB237" s="647"/>
      <c r="BC237" s="478"/>
      <c r="BD237" s="463"/>
      <c r="BE237" s="463"/>
      <c r="BF237" s="463"/>
      <c r="BG237" s="482"/>
      <c r="BH237" s="478"/>
      <c r="BI237" s="463"/>
      <c r="BJ237" s="463"/>
      <c r="BK237" s="463"/>
      <c r="BL237" s="482"/>
      <c r="BM237" s="478"/>
      <c r="BN237" s="463"/>
      <c r="BO237" s="463"/>
      <c r="BP237" s="463"/>
      <c r="BQ237" s="482"/>
      <c r="BR237" s="478"/>
      <c r="BS237" s="463"/>
      <c r="BT237" s="463"/>
      <c r="BU237" s="463"/>
      <c r="BV237" s="463"/>
      <c r="BW237" s="463"/>
      <c r="BX237" s="463"/>
      <c r="BY237" s="464"/>
      <c r="BZ237" s="464"/>
      <c r="CA237" s="464"/>
      <c r="CB237" s="464"/>
      <c r="CC237" s="464"/>
      <c r="CD237" s="464"/>
      <c r="CE237" s="464"/>
      <c r="CF237" s="464"/>
      <c r="CG237" s="464"/>
      <c r="CH237" s="464"/>
      <c r="CI237" s="464"/>
      <c r="CJ237" s="464"/>
      <c r="CK237" s="464"/>
      <c r="CL237" s="464"/>
      <c r="CM237" s="464"/>
      <c r="CN237" s="464"/>
      <c r="CO237" s="8"/>
      <c r="CP237" s="8"/>
      <c r="CQ237" s="8"/>
      <c r="CR237" s="8"/>
      <c r="CS237" s="8"/>
      <c r="CT237" s="8"/>
      <c r="CU237" s="8"/>
      <c r="CV237" s="8"/>
      <c r="CW237" s="8"/>
      <c r="CX237" s="8"/>
      <c r="CY237" s="8"/>
      <c r="CZ237" s="8"/>
    </row>
    <row r="238" s="336" customFormat="true" ht="15" customHeight="true" x14ac:dyDescent="0.2">
      <c r="A238" s="635"/>
      <c r="B238" s="407"/>
      <c r="C238" s="433"/>
      <c r="D238" s="431"/>
      <c r="E238" s="431"/>
      <c r="F238" s="431"/>
      <c r="G238" s="435"/>
      <c r="H238" s="432"/>
      <c r="I238" s="431"/>
      <c r="J238" s="431"/>
      <c r="K238" s="431"/>
      <c r="L238" s="434"/>
      <c r="M238" s="433"/>
      <c r="N238" s="431"/>
      <c r="O238" s="431"/>
      <c r="P238" s="431"/>
      <c r="Q238" s="434"/>
      <c r="R238" s="433"/>
      <c r="S238" s="431"/>
      <c r="T238" s="431"/>
      <c r="U238" s="431"/>
      <c r="V238" s="431"/>
      <c r="W238" s="431"/>
      <c r="X238" s="431"/>
      <c r="Y238" s="434"/>
      <c r="Z238" s="434"/>
      <c r="AA238" s="434"/>
      <c r="AB238" s="434"/>
      <c r="AC238" s="434"/>
      <c r="AD238" s="434"/>
      <c r="AE238" s="434"/>
      <c r="AF238" s="434"/>
      <c r="AG238" s="434"/>
      <c r="AH238" s="434"/>
      <c r="AI238" s="434"/>
      <c r="AJ238" s="434"/>
      <c r="AK238" s="434"/>
      <c r="AL238" s="434"/>
      <c r="AM238" s="434"/>
      <c r="AN238" s="434"/>
      <c r="AO238" s="11"/>
      <c r="AP238" s="11"/>
      <c r="AQ238" s="11"/>
      <c r="AR238" s="11"/>
      <c r="AS238" s="11"/>
      <c r="AT238" s="11"/>
      <c r="AU238" s="11"/>
      <c r="AV238" s="11"/>
      <c r="AW238" s="11"/>
      <c r="AX238" s="11"/>
      <c r="AY238" s="11"/>
      <c r="AZ238" s="373"/>
      <c r="BA238" s="634"/>
      <c r="BB238" s="647"/>
      <c r="BC238" s="478"/>
      <c r="BD238" s="463"/>
      <c r="BE238" s="463"/>
      <c r="BF238" s="463"/>
      <c r="BG238" s="482"/>
      <c r="BH238" s="478"/>
      <c r="BI238" s="463"/>
      <c r="BJ238" s="463"/>
      <c r="BK238" s="463"/>
      <c r="BL238" s="482"/>
      <c r="BM238" s="478"/>
      <c r="BN238" s="463"/>
      <c r="BO238" s="463"/>
      <c r="BP238" s="463"/>
      <c r="BQ238" s="482"/>
      <c r="BR238" s="478"/>
      <c r="BS238" s="463"/>
      <c r="BT238" s="463"/>
      <c r="BU238" s="463"/>
      <c r="BV238" s="463"/>
      <c r="BW238" s="463"/>
      <c r="BX238" s="463"/>
      <c r="BY238" s="464"/>
      <c r="BZ238" s="464"/>
      <c r="CA238" s="464"/>
      <c r="CB238" s="464"/>
      <c r="CC238" s="464"/>
      <c r="CD238" s="464"/>
      <c r="CE238" s="464"/>
      <c r="CF238" s="464"/>
      <c r="CG238" s="464"/>
      <c r="CH238" s="464"/>
      <c r="CI238" s="464"/>
      <c r="CJ238" s="464"/>
      <c r="CK238" s="464"/>
      <c r="CL238" s="464"/>
      <c r="CM238" s="464"/>
      <c r="CN238" s="464"/>
      <c r="CO238" s="8"/>
      <c r="CP238" s="8"/>
      <c r="CQ238" s="8"/>
      <c r="CR238" s="8"/>
      <c r="CS238" s="8"/>
      <c r="CT238" s="8"/>
      <c r="CU238" s="8"/>
      <c r="CV238" s="8"/>
      <c r="CW238" s="8"/>
      <c r="CX238" s="8"/>
      <c r="CY238" s="8"/>
      <c r="CZ238" s="8"/>
    </row>
    <row r="239" s="336" customFormat="true" ht="15" customHeight="true" x14ac:dyDescent="0.2">
      <c r="A239" s="635"/>
      <c r="B239" s="407"/>
      <c r="C239" s="433"/>
      <c r="D239" s="431"/>
      <c r="E239" s="431"/>
      <c r="F239" s="431"/>
      <c r="G239" s="435"/>
      <c r="H239" s="432"/>
      <c r="I239" s="431"/>
      <c r="J239" s="431"/>
      <c r="K239" s="431"/>
      <c r="L239" s="434"/>
      <c r="M239" s="433"/>
      <c r="N239" s="431"/>
      <c r="O239" s="431"/>
      <c r="P239" s="431"/>
      <c r="Q239" s="434"/>
      <c r="R239" s="433"/>
      <c r="S239" s="431"/>
      <c r="T239" s="431"/>
      <c r="U239" s="431"/>
      <c r="V239" s="431"/>
      <c r="W239" s="431"/>
      <c r="X239" s="431"/>
      <c r="Y239" s="434"/>
      <c r="Z239" s="434"/>
      <c r="AA239" s="434"/>
      <c r="AB239" s="434"/>
      <c r="AC239" s="434"/>
      <c r="AD239" s="434"/>
      <c r="AE239" s="434"/>
      <c r="AF239" s="434"/>
      <c r="AG239" s="434"/>
      <c r="AH239" s="434"/>
      <c r="AI239" s="434"/>
      <c r="AJ239" s="434"/>
      <c r="AK239" s="434"/>
      <c r="AL239" s="434"/>
      <c r="AM239" s="434"/>
      <c r="AN239" s="434"/>
      <c r="AO239" s="11"/>
      <c r="AP239" s="11"/>
      <c r="AQ239" s="11"/>
      <c r="AR239" s="11"/>
      <c r="AS239" s="11"/>
      <c r="AT239" s="11"/>
      <c r="AU239" s="11"/>
      <c r="AV239" s="11"/>
      <c r="AW239" s="11"/>
      <c r="AX239" s="11"/>
      <c r="AY239" s="11"/>
      <c r="AZ239" s="373"/>
      <c r="BA239" s="634"/>
      <c r="BB239" s="647"/>
      <c r="BC239" s="478"/>
      <c r="BD239" s="463"/>
      <c r="BE239" s="463"/>
      <c r="BF239" s="463"/>
      <c r="BG239" s="482"/>
      <c r="BH239" s="478"/>
      <c r="BI239" s="463"/>
      <c r="BJ239" s="463"/>
      <c r="BK239" s="463"/>
      <c r="BL239" s="482"/>
      <c r="BM239" s="478"/>
      <c r="BN239" s="463"/>
      <c r="BO239" s="463"/>
      <c r="BP239" s="463"/>
      <c r="BQ239" s="482"/>
      <c r="BR239" s="478"/>
      <c r="BS239" s="463"/>
      <c r="BT239" s="463"/>
      <c r="BU239" s="463"/>
      <c r="BV239" s="463"/>
      <c r="BW239" s="463"/>
      <c r="BX239" s="463"/>
      <c r="BY239" s="464"/>
      <c r="BZ239" s="464"/>
      <c r="CA239" s="464"/>
      <c r="CB239" s="464"/>
      <c r="CC239" s="464"/>
      <c r="CD239" s="464"/>
      <c r="CE239" s="464"/>
      <c r="CF239" s="464"/>
      <c r="CG239" s="464"/>
      <c r="CH239" s="464"/>
      <c r="CI239" s="464"/>
      <c r="CJ239" s="464"/>
      <c r="CK239" s="464"/>
      <c r="CL239" s="464"/>
      <c r="CM239" s="464"/>
      <c r="CN239" s="464"/>
      <c r="CO239" s="8"/>
      <c r="CP239" s="8"/>
      <c r="CQ239" s="8"/>
      <c r="CR239" s="8"/>
      <c r="CS239" s="8"/>
      <c r="CT239" s="8"/>
      <c r="CU239" s="8"/>
      <c r="CV239" s="8"/>
      <c r="CW239" s="8"/>
      <c r="CX239" s="8"/>
      <c r="CY239" s="8"/>
      <c r="CZ239" s="8"/>
    </row>
    <row r="240" s="336" customFormat="true" ht="15" customHeight="true" x14ac:dyDescent="0.2">
      <c r="A240" s="635"/>
      <c r="B240" s="407"/>
      <c r="C240" s="433"/>
      <c r="D240" s="431"/>
      <c r="E240" s="431"/>
      <c r="F240" s="431"/>
      <c r="G240" s="435"/>
      <c r="H240" s="432"/>
      <c r="I240" s="431"/>
      <c r="J240" s="431"/>
      <c r="K240" s="431"/>
      <c r="L240" s="434"/>
      <c r="M240" s="433"/>
      <c r="N240" s="431"/>
      <c r="O240" s="431"/>
      <c r="P240" s="431"/>
      <c r="Q240" s="434"/>
      <c r="R240" s="433"/>
      <c r="S240" s="431"/>
      <c r="T240" s="431"/>
      <c r="U240" s="431"/>
      <c r="V240" s="431"/>
      <c r="W240" s="431"/>
      <c r="X240" s="431"/>
      <c r="Y240" s="434"/>
      <c r="Z240" s="434"/>
      <c r="AA240" s="434"/>
      <c r="AB240" s="434"/>
      <c r="AC240" s="434"/>
      <c r="AD240" s="434"/>
      <c r="AE240" s="434"/>
      <c r="AF240" s="434"/>
      <c r="AG240" s="434"/>
      <c r="AH240" s="434"/>
      <c r="AI240" s="434"/>
      <c r="AJ240" s="434"/>
      <c r="AK240" s="434"/>
      <c r="AL240" s="434"/>
      <c r="AM240" s="434"/>
      <c r="AN240" s="434"/>
      <c r="AO240" s="11"/>
      <c r="AP240" s="11"/>
      <c r="AQ240" s="11"/>
      <c r="AR240" s="11"/>
      <c r="AS240" s="11"/>
      <c r="AT240" s="11"/>
      <c r="AU240" s="11"/>
      <c r="AV240" s="11"/>
      <c r="AW240" s="11"/>
      <c r="AX240" s="11"/>
      <c r="AY240" s="11"/>
      <c r="AZ240" s="373"/>
      <c r="BA240" s="634"/>
      <c r="BB240" s="647"/>
      <c r="BC240" s="478"/>
      <c r="BD240" s="463"/>
      <c r="BE240" s="463"/>
      <c r="BF240" s="463"/>
      <c r="BG240" s="482"/>
      <c r="BH240" s="478"/>
      <c r="BI240" s="463"/>
      <c r="BJ240" s="463"/>
      <c r="BK240" s="463"/>
      <c r="BL240" s="482"/>
      <c r="BM240" s="478"/>
      <c r="BN240" s="463"/>
      <c r="BO240" s="463"/>
      <c r="BP240" s="463"/>
      <c r="BQ240" s="482"/>
      <c r="BR240" s="478"/>
      <c r="BS240" s="463"/>
      <c r="BT240" s="463"/>
      <c r="BU240" s="463"/>
      <c r="BV240" s="463"/>
      <c r="BW240" s="463"/>
      <c r="BX240" s="463"/>
      <c r="BY240" s="464"/>
      <c r="BZ240" s="464"/>
      <c r="CA240" s="464"/>
      <c r="CB240" s="464"/>
      <c r="CC240" s="464"/>
      <c r="CD240" s="464"/>
      <c r="CE240" s="464"/>
      <c r="CF240" s="464"/>
      <c r="CG240" s="464"/>
      <c r="CH240" s="464"/>
      <c r="CI240" s="464"/>
      <c r="CJ240" s="464"/>
      <c r="CK240" s="464"/>
      <c r="CL240" s="464"/>
      <c r="CM240" s="464"/>
      <c r="CN240" s="464"/>
      <c r="CO240" s="8"/>
      <c r="CP240" s="8"/>
      <c r="CQ240" s="8"/>
      <c r="CR240" s="8"/>
      <c r="CS240" s="8"/>
      <c r="CT240" s="8"/>
      <c r="CU240" s="8"/>
      <c r="CV240" s="8"/>
      <c r="CW240" s="8"/>
      <c r="CX240" s="8"/>
      <c r="CY240" s="8"/>
      <c r="CZ240" s="8"/>
    </row>
    <row r="241" s="336" customFormat="true" ht="15" customHeight="true" x14ac:dyDescent="0.2">
      <c r="A241" s="635"/>
      <c r="B241" s="407"/>
      <c r="C241" s="433"/>
      <c r="D241" s="431"/>
      <c r="E241" s="431"/>
      <c r="F241" s="431"/>
      <c r="G241" s="435"/>
      <c r="H241" s="432"/>
      <c r="I241" s="431"/>
      <c r="J241" s="431"/>
      <c r="K241" s="431"/>
      <c r="L241" s="434"/>
      <c r="M241" s="433"/>
      <c r="N241" s="431"/>
      <c r="O241" s="431"/>
      <c r="P241" s="431"/>
      <c r="Q241" s="434"/>
      <c r="R241" s="433"/>
      <c r="S241" s="431"/>
      <c r="T241" s="431"/>
      <c r="U241" s="431"/>
      <c r="V241" s="431"/>
      <c r="W241" s="431"/>
      <c r="X241" s="431"/>
      <c r="Y241" s="434"/>
      <c r="Z241" s="434"/>
      <c r="AA241" s="434"/>
      <c r="AB241" s="434"/>
      <c r="AC241" s="434"/>
      <c r="AD241" s="434"/>
      <c r="AE241" s="434"/>
      <c r="AF241" s="434"/>
      <c r="AG241" s="434"/>
      <c r="AH241" s="434"/>
      <c r="AI241" s="434"/>
      <c r="AJ241" s="434"/>
      <c r="AK241" s="434"/>
      <c r="AL241" s="434"/>
      <c r="AM241" s="434"/>
      <c r="AN241" s="434"/>
      <c r="AO241" s="11"/>
      <c r="AP241" s="11"/>
      <c r="AQ241" s="11"/>
      <c r="AR241" s="11"/>
      <c r="AS241" s="11"/>
      <c r="AT241" s="11"/>
      <c r="AU241" s="11"/>
      <c r="AV241" s="11"/>
      <c r="AW241" s="11"/>
      <c r="AX241" s="11"/>
      <c r="AY241" s="11"/>
      <c r="AZ241" s="373"/>
      <c r="BA241" s="634"/>
      <c r="BB241" s="647"/>
      <c r="BC241" s="478"/>
      <c r="BD241" s="463"/>
      <c r="BE241" s="463"/>
      <c r="BF241" s="463"/>
      <c r="BG241" s="482"/>
      <c r="BH241" s="478"/>
      <c r="BI241" s="463"/>
      <c r="BJ241" s="463"/>
      <c r="BK241" s="463"/>
      <c r="BL241" s="482"/>
      <c r="BM241" s="478"/>
      <c r="BN241" s="463"/>
      <c r="BO241" s="463"/>
      <c r="BP241" s="463"/>
      <c r="BQ241" s="482"/>
      <c r="BR241" s="478"/>
      <c r="BS241" s="463"/>
      <c r="BT241" s="463"/>
      <c r="BU241" s="463"/>
      <c r="BV241" s="463"/>
      <c r="BW241" s="463"/>
      <c r="BX241" s="463"/>
      <c r="BY241" s="464"/>
      <c r="BZ241" s="464"/>
      <c r="CA241" s="464"/>
      <c r="CB241" s="464"/>
      <c r="CC241" s="464"/>
      <c r="CD241" s="464"/>
      <c r="CE241" s="464"/>
      <c r="CF241" s="464"/>
      <c r="CG241" s="464"/>
      <c r="CH241" s="464"/>
      <c r="CI241" s="464"/>
      <c r="CJ241" s="464"/>
      <c r="CK241" s="464"/>
      <c r="CL241" s="464"/>
      <c r="CM241" s="464"/>
      <c r="CN241" s="464"/>
      <c r="CO241" s="8"/>
      <c r="CP241" s="8"/>
      <c r="CQ241" s="8"/>
      <c r="CR241" s="8"/>
      <c r="CS241" s="8"/>
      <c r="CT241" s="8"/>
      <c r="CU241" s="8"/>
      <c r="CV241" s="8"/>
      <c r="CW241" s="8"/>
      <c r="CX241" s="8"/>
      <c r="CY241" s="8"/>
      <c r="CZ241" s="8"/>
    </row>
    <row r="242" s="336" customFormat="true" ht="15" customHeight="true" x14ac:dyDescent="0.2">
      <c r="A242" s="635"/>
      <c r="B242" s="407"/>
      <c r="C242" s="433"/>
      <c r="D242" s="431"/>
      <c r="E242" s="431"/>
      <c r="F242" s="431"/>
      <c r="G242" s="435"/>
      <c r="H242" s="432"/>
      <c r="I242" s="431"/>
      <c r="J242" s="431"/>
      <c r="K242" s="431"/>
      <c r="L242" s="434"/>
      <c r="M242" s="433"/>
      <c r="N242" s="431"/>
      <c r="O242" s="431"/>
      <c r="P242" s="431"/>
      <c r="Q242" s="434"/>
      <c r="R242" s="433"/>
      <c r="S242" s="431"/>
      <c r="T242" s="431"/>
      <c r="U242" s="431"/>
      <c r="V242" s="431"/>
      <c r="W242" s="431"/>
      <c r="X242" s="431"/>
      <c r="Y242" s="434"/>
      <c r="Z242" s="434"/>
      <c r="AA242" s="434"/>
      <c r="AB242" s="434"/>
      <c r="AC242" s="434"/>
      <c r="AD242" s="434"/>
      <c r="AE242" s="434"/>
      <c r="AF242" s="434"/>
      <c r="AG242" s="434"/>
      <c r="AH242" s="434"/>
      <c r="AI242" s="434"/>
      <c r="AJ242" s="434"/>
      <c r="AK242" s="434"/>
      <c r="AL242" s="434"/>
      <c r="AM242" s="434"/>
      <c r="AN242" s="434"/>
      <c r="AO242" s="11"/>
      <c r="AP242" s="11"/>
      <c r="AQ242" s="11"/>
      <c r="AR242" s="11"/>
      <c r="AS242" s="11"/>
      <c r="AT242" s="11"/>
      <c r="AU242" s="11"/>
      <c r="AV242" s="11"/>
      <c r="AW242" s="11"/>
      <c r="AX242" s="11"/>
      <c r="AY242" s="11"/>
      <c r="AZ242" s="373"/>
      <c r="BA242" s="634"/>
      <c r="BB242" s="647"/>
      <c r="BC242" s="478"/>
      <c r="BD242" s="463"/>
      <c r="BE242" s="463"/>
      <c r="BF242" s="463"/>
      <c r="BG242" s="482"/>
      <c r="BH242" s="478"/>
      <c r="BI242" s="463"/>
      <c r="BJ242" s="463"/>
      <c r="BK242" s="463"/>
      <c r="BL242" s="482"/>
      <c r="BM242" s="478"/>
      <c r="BN242" s="463"/>
      <c r="BO242" s="463"/>
      <c r="BP242" s="463"/>
      <c r="BQ242" s="482"/>
      <c r="BR242" s="478"/>
      <c r="BS242" s="463"/>
      <c r="BT242" s="463"/>
      <c r="BU242" s="463"/>
      <c r="BV242" s="463"/>
      <c r="BW242" s="463"/>
      <c r="BX242" s="463"/>
      <c r="BY242" s="464"/>
      <c r="BZ242" s="464"/>
      <c r="CA242" s="464"/>
      <c r="CB242" s="464"/>
      <c r="CC242" s="464"/>
      <c r="CD242" s="464"/>
      <c r="CE242" s="464"/>
      <c r="CF242" s="464"/>
      <c r="CG242" s="464"/>
      <c r="CH242" s="464"/>
      <c r="CI242" s="464"/>
      <c r="CJ242" s="464"/>
      <c r="CK242" s="464"/>
      <c r="CL242" s="464"/>
      <c r="CM242" s="464"/>
      <c r="CN242" s="464"/>
      <c r="CO242" s="8"/>
      <c r="CP242" s="8"/>
      <c r="CQ242" s="8"/>
      <c r="CR242" s="8"/>
      <c r="CS242" s="8"/>
      <c r="CT242" s="8"/>
      <c r="CU242" s="8"/>
      <c r="CV242" s="8"/>
      <c r="CW242" s="8"/>
      <c r="CX242" s="8"/>
      <c r="CY242" s="8"/>
      <c r="CZ242" s="8"/>
    </row>
    <row r="243" s="336" customFormat="true" ht="15" customHeight="true" x14ac:dyDescent="0.2">
      <c r="A243" s="635"/>
      <c r="B243" s="407"/>
      <c r="C243" s="433"/>
      <c r="D243" s="431"/>
      <c r="E243" s="431"/>
      <c r="F243" s="431"/>
      <c r="G243" s="435"/>
      <c r="H243" s="432"/>
      <c r="I243" s="431"/>
      <c r="J243" s="431"/>
      <c r="K243" s="431"/>
      <c r="L243" s="434"/>
      <c r="M243" s="433"/>
      <c r="N243" s="431"/>
      <c r="O243" s="431"/>
      <c r="P243" s="431"/>
      <c r="Q243" s="434"/>
      <c r="R243" s="433"/>
      <c r="S243" s="431"/>
      <c r="T243" s="431"/>
      <c r="U243" s="431"/>
      <c r="V243" s="431"/>
      <c r="W243" s="431"/>
      <c r="X243" s="431"/>
      <c r="Y243" s="434"/>
      <c r="Z243" s="434"/>
      <c r="AA243" s="434"/>
      <c r="AB243" s="434"/>
      <c r="AC243" s="434"/>
      <c r="AD243" s="434"/>
      <c r="AE243" s="434"/>
      <c r="AF243" s="434"/>
      <c r="AG243" s="434"/>
      <c r="AH243" s="434"/>
      <c r="AI243" s="434"/>
      <c r="AJ243" s="434"/>
      <c r="AK243" s="434"/>
      <c r="AL243" s="434"/>
      <c r="AM243" s="434"/>
      <c r="AN243" s="434"/>
      <c r="AO243" s="11"/>
      <c r="AP243" s="11"/>
      <c r="AQ243" s="11"/>
      <c r="AR243" s="11"/>
      <c r="AS243" s="11"/>
      <c r="AT243" s="11"/>
      <c r="AU243" s="11"/>
      <c r="AV243" s="11"/>
      <c r="AW243" s="11"/>
      <c r="AX243" s="11"/>
      <c r="AY243" s="11"/>
      <c r="AZ243" s="373"/>
      <c r="BA243" s="634"/>
      <c r="BB243" s="647"/>
      <c r="BC243" s="478"/>
      <c r="BD243" s="463"/>
      <c r="BE243" s="463"/>
      <c r="BF243" s="463"/>
      <c r="BG243" s="482"/>
      <c r="BH243" s="478"/>
      <c r="BI243" s="463"/>
      <c r="BJ243" s="463"/>
      <c r="BK243" s="463"/>
      <c r="BL243" s="482"/>
      <c r="BM243" s="478"/>
      <c r="BN243" s="463"/>
      <c r="BO243" s="463"/>
      <c r="BP243" s="463"/>
      <c r="BQ243" s="482"/>
      <c r="BR243" s="478"/>
      <c r="BS243" s="463"/>
      <c r="BT243" s="463"/>
      <c r="BU243" s="463"/>
      <c r="BV243" s="463"/>
      <c r="BW243" s="463"/>
      <c r="BX243" s="463"/>
      <c r="BY243" s="464"/>
      <c r="BZ243" s="464"/>
      <c r="CA243" s="464"/>
      <c r="CB243" s="464"/>
      <c r="CC243" s="464"/>
      <c r="CD243" s="464"/>
      <c r="CE243" s="464"/>
      <c r="CF243" s="464"/>
      <c r="CG243" s="464"/>
      <c r="CH243" s="464"/>
      <c r="CI243" s="464"/>
      <c r="CJ243" s="464"/>
      <c r="CK243" s="464"/>
      <c r="CL243" s="464"/>
      <c r="CM243" s="464"/>
      <c r="CN243" s="464"/>
      <c r="CO243" s="8"/>
      <c r="CP243" s="8"/>
      <c r="CQ243" s="8"/>
      <c r="CR243" s="8"/>
      <c r="CS243" s="8"/>
      <c r="CT243" s="8"/>
      <c r="CU243" s="8"/>
      <c r="CV243" s="8"/>
      <c r="CW243" s="8"/>
      <c r="CX243" s="8"/>
      <c r="CY243" s="8"/>
      <c r="CZ243" s="8"/>
    </row>
    <row r="244" s="336" customFormat="true" ht="15" customHeight="true" x14ac:dyDescent="0.2">
      <c r="A244" s="635"/>
      <c r="B244" s="407"/>
      <c r="C244" s="433"/>
      <c r="D244" s="431"/>
      <c r="E244" s="431"/>
      <c r="F244" s="431"/>
      <c r="G244" s="435"/>
      <c r="H244" s="432"/>
      <c r="I244" s="431"/>
      <c r="J244" s="431"/>
      <c r="K244" s="431"/>
      <c r="L244" s="434"/>
      <c r="M244" s="433"/>
      <c r="N244" s="431"/>
      <c r="O244" s="431"/>
      <c r="P244" s="431"/>
      <c r="Q244" s="434"/>
      <c r="R244" s="433"/>
      <c r="S244" s="431"/>
      <c r="T244" s="431"/>
      <c r="U244" s="431"/>
      <c r="V244" s="431"/>
      <c r="W244" s="431"/>
      <c r="X244" s="431"/>
      <c r="Y244" s="434"/>
      <c r="Z244" s="434"/>
      <c r="AA244" s="434"/>
      <c r="AB244" s="434"/>
      <c r="AC244" s="434"/>
      <c r="AD244" s="434"/>
      <c r="AE244" s="434"/>
      <c r="AF244" s="434"/>
      <c r="AG244" s="434"/>
      <c r="AH244" s="434"/>
      <c r="AI244" s="434"/>
      <c r="AJ244" s="434"/>
      <c r="AK244" s="434"/>
      <c r="AL244" s="434"/>
      <c r="AM244" s="434"/>
      <c r="AN244" s="434"/>
      <c r="AO244" s="11"/>
      <c r="AP244" s="11"/>
      <c r="AQ244" s="11"/>
      <c r="AR244" s="11"/>
      <c r="AS244" s="11"/>
      <c r="AT244" s="11"/>
      <c r="AU244" s="11"/>
      <c r="AV244" s="11"/>
      <c r="AW244" s="11"/>
      <c r="AX244" s="11"/>
      <c r="AY244" s="11"/>
      <c r="AZ244" s="373"/>
      <c r="BA244" s="634"/>
      <c r="BB244" s="647"/>
      <c r="BC244" s="478"/>
      <c r="BD244" s="463"/>
      <c r="BE244" s="463"/>
      <c r="BF244" s="463"/>
      <c r="BG244" s="482"/>
      <c r="BH244" s="478"/>
      <c r="BI244" s="463"/>
      <c r="BJ244" s="463"/>
      <c r="BK244" s="463"/>
      <c r="BL244" s="482"/>
      <c r="BM244" s="478"/>
      <c r="BN244" s="463"/>
      <c r="BO244" s="463"/>
      <c r="BP244" s="463"/>
      <c r="BQ244" s="482"/>
      <c r="BR244" s="478"/>
      <c r="BS244" s="463"/>
      <c r="BT244" s="463"/>
      <c r="BU244" s="463"/>
      <c r="BV244" s="463"/>
      <c r="BW244" s="463"/>
      <c r="BX244" s="463"/>
      <c r="BY244" s="464"/>
      <c r="BZ244" s="464"/>
      <c r="CA244" s="464"/>
      <c r="CB244" s="464"/>
      <c r="CC244" s="464"/>
      <c r="CD244" s="464"/>
      <c r="CE244" s="464"/>
      <c r="CF244" s="464"/>
      <c r="CG244" s="464"/>
      <c r="CH244" s="464"/>
      <c r="CI244" s="464"/>
      <c r="CJ244" s="464"/>
      <c r="CK244" s="464"/>
      <c r="CL244" s="464"/>
      <c r="CM244" s="464"/>
      <c r="CN244" s="464"/>
      <c r="CO244" s="8"/>
      <c r="CP244" s="8"/>
      <c r="CQ244" s="8"/>
      <c r="CR244" s="8"/>
      <c r="CS244" s="8"/>
      <c r="CT244" s="8"/>
      <c r="CU244" s="8"/>
      <c r="CV244" s="8"/>
      <c r="CW244" s="8"/>
      <c r="CX244" s="8"/>
      <c r="CY244" s="8"/>
      <c r="CZ244" s="8"/>
    </row>
    <row r="245" s="336" customFormat="true" ht="15" customHeight="true" x14ac:dyDescent="0.2">
      <c r="A245" s="635"/>
      <c r="B245" s="407"/>
      <c r="C245" s="433"/>
      <c r="D245" s="431"/>
      <c r="E245" s="431"/>
      <c r="F245" s="431"/>
      <c r="G245" s="435"/>
      <c r="H245" s="432"/>
      <c r="I245" s="431"/>
      <c r="J245" s="431"/>
      <c r="K245" s="431"/>
      <c r="L245" s="434"/>
      <c r="M245" s="433"/>
      <c r="N245" s="431"/>
      <c r="O245" s="431"/>
      <c r="P245" s="431"/>
      <c r="Q245" s="434"/>
      <c r="R245" s="433"/>
      <c r="S245" s="431"/>
      <c r="T245" s="431"/>
      <c r="U245" s="431"/>
      <c r="V245" s="431"/>
      <c r="W245" s="431"/>
      <c r="X245" s="431"/>
      <c r="Y245" s="434"/>
      <c r="Z245" s="434"/>
      <c r="AA245" s="434"/>
      <c r="AB245" s="434"/>
      <c r="AC245" s="434"/>
      <c r="AD245" s="434"/>
      <c r="AE245" s="434"/>
      <c r="AF245" s="434"/>
      <c r="AG245" s="434"/>
      <c r="AH245" s="434"/>
      <c r="AI245" s="434"/>
      <c r="AJ245" s="434"/>
      <c r="AK245" s="434"/>
      <c r="AL245" s="434"/>
      <c r="AM245" s="434"/>
      <c r="AN245" s="434"/>
      <c r="AO245" s="11"/>
      <c r="AP245" s="11"/>
      <c r="AQ245" s="11"/>
      <c r="AR245" s="11"/>
      <c r="AS245" s="11"/>
      <c r="AT245" s="11"/>
      <c r="AU245" s="11"/>
      <c r="AV245" s="11"/>
      <c r="AW245" s="11"/>
      <c r="AX245" s="11"/>
      <c r="AY245" s="11"/>
      <c r="AZ245" s="373"/>
      <c r="BA245" s="634"/>
      <c r="BB245" s="647"/>
      <c r="BC245" s="478"/>
      <c r="BD245" s="463"/>
      <c r="BE245" s="463"/>
      <c r="BF245" s="463"/>
      <c r="BG245" s="482"/>
      <c r="BH245" s="478"/>
      <c r="BI245" s="463"/>
      <c r="BJ245" s="463"/>
      <c r="BK245" s="463"/>
      <c r="BL245" s="482"/>
      <c r="BM245" s="478"/>
      <c r="BN245" s="463"/>
      <c r="BO245" s="463"/>
      <c r="BP245" s="463"/>
      <c r="BQ245" s="482"/>
      <c r="BR245" s="478"/>
      <c r="BS245" s="463"/>
      <c r="BT245" s="463"/>
      <c r="BU245" s="463"/>
      <c r="BV245" s="463"/>
      <c r="BW245" s="463"/>
      <c r="BX245" s="463"/>
      <c r="BY245" s="464"/>
      <c r="BZ245" s="464"/>
      <c r="CA245" s="464"/>
      <c r="CB245" s="464"/>
      <c r="CC245" s="464"/>
      <c r="CD245" s="464"/>
      <c r="CE245" s="464"/>
      <c r="CF245" s="464"/>
      <c r="CG245" s="464"/>
      <c r="CH245" s="464"/>
      <c r="CI245" s="464"/>
      <c r="CJ245" s="464"/>
      <c r="CK245" s="464"/>
      <c r="CL245" s="464"/>
      <c r="CM245" s="464"/>
      <c r="CN245" s="464"/>
      <c r="CO245" s="8"/>
      <c r="CP245" s="8"/>
      <c r="CQ245" s="8"/>
      <c r="CR245" s="8"/>
      <c r="CS245" s="8"/>
      <c r="CT245" s="8"/>
      <c r="CU245" s="8"/>
      <c r="CV245" s="8"/>
      <c r="CW245" s="8"/>
      <c r="CX245" s="8"/>
      <c r="CY245" s="8"/>
      <c r="CZ245" s="8"/>
    </row>
    <row r="246" s="336" customFormat="true" ht="15" customHeight="true" x14ac:dyDescent="0.2">
      <c r="A246" s="635"/>
      <c r="B246" s="407"/>
      <c r="C246" s="433"/>
      <c r="D246" s="431"/>
      <c r="E246" s="431"/>
      <c r="F246" s="431"/>
      <c r="G246" s="435"/>
      <c r="H246" s="432"/>
      <c r="I246" s="431"/>
      <c r="J246" s="431"/>
      <c r="K246" s="431"/>
      <c r="L246" s="434"/>
      <c r="M246" s="433"/>
      <c r="N246" s="431"/>
      <c r="O246" s="431"/>
      <c r="P246" s="431"/>
      <c r="Q246" s="434"/>
      <c r="R246" s="433"/>
      <c r="S246" s="431"/>
      <c r="T246" s="431"/>
      <c r="U246" s="431"/>
      <c r="V246" s="431"/>
      <c r="W246" s="431"/>
      <c r="X246" s="431"/>
      <c r="Y246" s="434"/>
      <c r="Z246" s="434"/>
      <c r="AA246" s="434"/>
      <c r="AB246" s="434"/>
      <c r="AC246" s="434"/>
      <c r="AD246" s="434"/>
      <c r="AE246" s="434"/>
      <c r="AF246" s="434"/>
      <c r="AG246" s="434"/>
      <c r="AH246" s="434"/>
      <c r="AI246" s="434"/>
      <c r="AJ246" s="434"/>
      <c r="AK246" s="434"/>
      <c r="AL246" s="434"/>
      <c r="AM246" s="434"/>
      <c r="AN246" s="434"/>
      <c r="AO246" s="11"/>
      <c r="AP246" s="11"/>
      <c r="AQ246" s="11"/>
      <c r="AR246" s="11"/>
      <c r="AS246" s="11"/>
      <c r="AT246" s="11"/>
      <c r="AU246" s="11"/>
      <c r="AV246" s="11"/>
      <c r="AW246" s="11"/>
      <c r="AX246" s="11"/>
      <c r="AY246" s="11"/>
      <c r="AZ246" s="373"/>
      <c r="BA246" s="634"/>
      <c r="BB246" s="647"/>
      <c r="BC246" s="478"/>
      <c r="BD246" s="463"/>
      <c r="BE246" s="463"/>
      <c r="BF246" s="463"/>
      <c r="BG246" s="482"/>
      <c r="BH246" s="478"/>
      <c r="BI246" s="463"/>
      <c r="BJ246" s="463"/>
      <c r="BK246" s="463"/>
      <c r="BL246" s="482"/>
      <c r="BM246" s="478"/>
      <c r="BN246" s="463"/>
      <c r="BO246" s="463"/>
      <c r="BP246" s="463"/>
      <c r="BQ246" s="482"/>
      <c r="BR246" s="478"/>
      <c r="BS246" s="463"/>
      <c r="BT246" s="463"/>
      <c r="BU246" s="463"/>
      <c r="BV246" s="463"/>
      <c r="BW246" s="463"/>
      <c r="BX246" s="463"/>
      <c r="BY246" s="464"/>
      <c r="BZ246" s="464"/>
      <c r="CA246" s="464"/>
      <c r="CB246" s="464"/>
      <c r="CC246" s="464"/>
      <c r="CD246" s="464"/>
      <c r="CE246" s="464"/>
      <c r="CF246" s="464"/>
      <c r="CG246" s="464"/>
      <c r="CH246" s="464"/>
      <c r="CI246" s="464"/>
      <c r="CJ246" s="464"/>
      <c r="CK246" s="464"/>
      <c r="CL246" s="464"/>
      <c r="CM246" s="464"/>
      <c r="CN246" s="464"/>
      <c r="CO246" s="8"/>
      <c r="CP246" s="8"/>
      <c r="CQ246" s="8"/>
      <c r="CR246" s="8"/>
      <c r="CS246" s="8"/>
      <c r="CT246" s="8"/>
      <c r="CU246" s="8"/>
      <c r="CV246" s="8"/>
      <c r="CW246" s="8"/>
      <c r="CX246" s="8"/>
      <c r="CY246" s="8"/>
      <c r="CZ246" s="8"/>
    </row>
    <row r="247" s="336" customFormat="true" ht="15" customHeight="true" x14ac:dyDescent="0.2">
      <c r="A247" s="635"/>
      <c r="B247" s="407"/>
      <c r="C247" s="433"/>
      <c r="D247" s="431"/>
      <c r="E247" s="431"/>
      <c r="F247" s="431"/>
      <c r="G247" s="435"/>
      <c r="H247" s="432"/>
      <c r="I247" s="431"/>
      <c r="J247" s="431"/>
      <c r="K247" s="431"/>
      <c r="L247" s="434"/>
      <c r="M247" s="433"/>
      <c r="N247" s="431"/>
      <c r="O247" s="431"/>
      <c r="P247" s="431"/>
      <c r="Q247" s="434"/>
      <c r="R247" s="433"/>
      <c r="S247" s="431"/>
      <c r="T247" s="431"/>
      <c r="U247" s="431"/>
      <c r="V247" s="431"/>
      <c r="W247" s="431"/>
      <c r="X247" s="431"/>
      <c r="Y247" s="434"/>
      <c r="Z247" s="434"/>
      <c r="AA247" s="434"/>
      <c r="AB247" s="434"/>
      <c r="AC247" s="434"/>
      <c r="AD247" s="434"/>
      <c r="AE247" s="434"/>
      <c r="AF247" s="434"/>
      <c r="AG247" s="434"/>
      <c r="AH247" s="434"/>
      <c r="AI247" s="434"/>
      <c r="AJ247" s="434"/>
      <c r="AK247" s="434"/>
      <c r="AL247" s="434"/>
      <c r="AM247" s="434"/>
      <c r="AN247" s="434"/>
      <c r="AO247" s="11"/>
      <c r="AP247" s="11"/>
      <c r="AQ247" s="11"/>
      <c r="AR247" s="11"/>
      <c r="AS247" s="11"/>
      <c r="AT247" s="11"/>
      <c r="AU247" s="11"/>
      <c r="AV247" s="11"/>
      <c r="AW247" s="11"/>
      <c r="AX247" s="11"/>
      <c r="AY247" s="11"/>
      <c r="AZ247" s="373"/>
      <c r="BA247" s="634"/>
      <c r="BB247" s="647"/>
      <c r="BC247" s="478"/>
      <c r="BD247" s="463"/>
      <c r="BE247" s="463"/>
      <c r="BF247" s="463"/>
      <c r="BG247" s="482"/>
      <c r="BH247" s="478"/>
      <c r="BI247" s="463"/>
      <c r="BJ247" s="463"/>
      <c r="BK247" s="463"/>
      <c r="BL247" s="482"/>
      <c r="BM247" s="478"/>
      <c r="BN247" s="463"/>
      <c r="BO247" s="463"/>
      <c r="BP247" s="463"/>
      <c r="BQ247" s="482"/>
      <c r="BR247" s="478"/>
      <c r="BS247" s="463"/>
      <c r="BT247" s="463"/>
      <c r="BU247" s="463"/>
      <c r="BV247" s="463"/>
      <c r="BW247" s="463"/>
      <c r="BX247" s="463"/>
      <c r="BY247" s="464"/>
      <c r="BZ247" s="464"/>
      <c r="CA247" s="464"/>
      <c r="CB247" s="464"/>
      <c r="CC247" s="464"/>
      <c r="CD247" s="464"/>
      <c r="CE247" s="464"/>
      <c r="CF247" s="464"/>
      <c r="CG247" s="464"/>
      <c r="CH247" s="464"/>
      <c r="CI247" s="464"/>
      <c r="CJ247" s="464"/>
      <c r="CK247" s="464"/>
      <c r="CL247" s="464"/>
      <c r="CM247" s="464"/>
      <c r="CN247" s="464"/>
      <c r="CO247" s="8"/>
      <c r="CP247" s="8"/>
      <c r="CQ247" s="8"/>
      <c r="CR247" s="8"/>
      <c r="CS247" s="8"/>
      <c r="CT247" s="8"/>
      <c r="CU247" s="8"/>
      <c r="CV247" s="8"/>
      <c r="CW247" s="8"/>
      <c r="CX247" s="8"/>
      <c r="CY247" s="8"/>
      <c r="CZ247" s="8"/>
    </row>
    <row r="248" s="336" customFormat="true" ht="15" customHeight="true" x14ac:dyDescent="0.2">
      <c r="A248" s="636"/>
      <c r="B248" s="408"/>
      <c r="C248" s="438"/>
      <c r="D248" s="436"/>
      <c r="E248" s="436"/>
      <c r="F248" s="436"/>
      <c r="G248" s="440"/>
      <c r="H248" s="437"/>
      <c r="I248" s="436"/>
      <c r="J248" s="436"/>
      <c r="K248" s="436"/>
      <c r="L248" s="439"/>
      <c r="M248" s="438"/>
      <c r="N248" s="436"/>
      <c r="O248" s="436"/>
      <c r="P248" s="436"/>
      <c r="Q248" s="439"/>
      <c r="R248" s="438"/>
      <c r="S248" s="436"/>
      <c r="T248" s="436"/>
      <c r="U248" s="436"/>
      <c r="V248" s="436"/>
      <c r="W248" s="436"/>
      <c r="X248" s="436"/>
      <c r="Y248" s="439"/>
      <c r="Z248" s="439"/>
      <c r="AA248" s="439"/>
      <c r="AB248" s="439"/>
      <c r="AC248" s="439"/>
      <c r="AD248" s="439"/>
      <c r="AE248" s="439"/>
      <c r="AF248" s="439"/>
      <c r="AG248" s="439"/>
      <c r="AH248" s="439"/>
      <c r="AI248" s="439"/>
      <c r="AJ248" s="439"/>
      <c r="AK248" s="439"/>
      <c r="AL248" s="439"/>
      <c r="AM248" s="439"/>
      <c r="AN248" s="439"/>
      <c r="AO248" s="11"/>
      <c r="AP248" s="11"/>
      <c r="AQ248" s="11"/>
      <c r="AR248" s="11"/>
      <c r="AS248" s="11"/>
      <c r="AT248" s="11"/>
      <c r="AU248" s="11"/>
      <c r="AV248" s="11"/>
      <c r="AW248" s="11"/>
      <c r="AX248" s="11"/>
      <c r="AY248" s="11"/>
      <c r="AZ248" s="373"/>
      <c r="BA248" s="634"/>
      <c r="BB248" s="647"/>
      <c r="BC248" s="481"/>
      <c r="BD248" s="480"/>
      <c r="BE248" s="480"/>
      <c r="BF248" s="480"/>
      <c r="BG248" s="484"/>
      <c r="BH248" s="481"/>
      <c r="BI248" s="480"/>
      <c r="BJ248" s="480"/>
      <c r="BK248" s="480"/>
      <c r="BL248" s="484"/>
      <c r="BM248" s="481"/>
      <c r="BN248" s="480"/>
      <c r="BO248" s="480"/>
      <c r="BP248" s="480"/>
      <c r="BQ248" s="484"/>
      <c r="BR248" s="481"/>
      <c r="BS248" s="480"/>
      <c r="BT248" s="480"/>
      <c r="BU248" s="480"/>
      <c r="BV248" s="480"/>
      <c r="BW248" s="480"/>
      <c r="BX248" s="480"/>
      <c r="BY248" s="483"/>
      <c r="BZ248" s="483"/>
      <c r="CA248" s="483"/>
      <c r="CB248" s="483"/>
      <c r="CC248" s="483"/>
      <c r="CD248" s="483"/>
      <c r="CE248" s="483"/>
      <c r="CF248" s="483"/>
      <c r="CG248" s="483"/>
      <c r="CH248" s="483"/>
      <c r="CI248" s="483"/>
      <c r="CJ248" s="483"/>
      <c r="CK248" s="483"/>
      <c r="CL248" s="483"/>
      <c r="CM248" s="483"/>
      <c r="CN248" s="483"/>
      <c r="CO248" s="8"/>
      <c r="CP248" s="8"/>
      <c r="CQ248" s="8"/>
      <c r="CR248" s="8"/>
      <c r="CS248" s="8"/>
      <c r="CT248" s="8"/>
      <c r="CU248" s="8"/>
      <c r="CV248" s="8"/>
      <c r="CW248" s="8"/>
      <c r="CX248" s="8"/>
      <c r="CY248" s="8"/>
      <c r="CZ248" s="8"/>
    </row>
    <row r="249" s="336" customFormat="true" ht="250.15" customHeight="true" x14ac:dyDescent="0.2">
      <c r="A249" s="338"/>
      <c r="B249" s="338"/>
      <c r="C249" s="338"/>
      <c r="D249" s="338"/>
      <c r="E249" s="338"/>
      <c r="F249" s="338"/>
      <c r="G249" s="338"/>
      <c r="H249" s="338"/>
      <c r="I249" s="338"/>
      <c r="J249" s="338"/>
      <c r="K249" s="338"/>
      <c r="L249" s="338"/>
      <c r="M249" s="338"/>
      <c r="N249" s="338"/>
      <c r="O249" s="338"/>
      <c r="P249" s="338"/>
      <c r="Q249" s="338"/>
      <c r="R249" s="529"/>
      <c r="S249" s="338"/>
      <c r="T249" s="338"/>
      <c r="U249" s="338"/>
      <c r="V249" s="338"/>
      <c r="W249" s="338"/>
      <c r="X249" s="338"/>
      <c r="Y249" s="338"/>
      <c r="Z249" s="373"/>
      <c r="AA249" s="373"/>
      <c r="AB249" s="373"/>
      <c r="AC249" s="373"/>
      <c r="AD249" s="373"/>
      <c r="AE249" s="373"/>
      <c r="AF249" s="373"/>
      <c r="AG249" s="373"/>
      <c r="AH249" s="373"/>
      <c r="AI249" s="373"/>
      <c r="AJ249" s="373"/>
      <c r="AK249" s="373"/>
      <c r="AL249" s="373"/>
      <c r="AM249" s="373"/>
      <c r="AN249" s="373"/>
      <c r="AO249" s="373"/>
      <c r="AP249" s="373"/>
      <c r="AQ249" s="373"/>
      <c r="AR249" s="373"/>
      <c r="AS249" s="373"/>
      <c r="AT249" s="373"/>
      <c r="AU249" s="373"/>
      <c r="AV249" s="373"/>
      <c r="AW249" s="373"/>
      <c r="AX249" s="373"/>
      <c r="AY249" s="373"/>
      <c r="AZ249" s="373"/>
      <c r="BA249" s="338"/>
      <c r="BY249" s="338"/>
      <c r="BZ249" s="373"/>
      <c r="CA249" s="373"/>
      <c r="CB249" s="373"/>
      <c r="CC249" s="373"/>
      <c r="CD249" s="373"/>
      <c r="CE249" s="373"/>
      <c r="CF249" s="373"/>
      <c r="CG249" s="373"/>
      <c r="CH249" s="373"/>
      <c r="CI249" s="373"/>
      <c r="CJ249" s="373"/>
      <c r="CK249" s="373"/>
      <c r="CL249" s="373"/>
      <c r="CM249" s="373"/>
      <c r="CN249" s="373"/>
      <c r="CO249" s="373"/>
      <c r="CP249" s="373"/>
      <c r="CQ249" s="373"/>
      <c r="CR249" s="373"/>
      <c r="CS249" s="373"/>
      <c r="CT249" s="373"/>
      <c r="CU249" s="373"/>
      <c r="CV249" s="373"/>
      <c r="CW249" s="373"/>
      <c r="CX249" s="373"/>
      <c r="CY249" s="373"/>
      <c r="CZ249" s="373"/>
    </row>
    <row r="250" ht="19.15" customHeight="true" x14ac:dyDescent="0.2"/>
    <row r="251" ht="22.5" customHeight="true" x14ac:dyDescent="0.35">
      <c r="A251" s="835" t="str">
        <f>A1026</f>
        <v>Chad</v>
      </c>
      <c r="B251" s="836"/>
    </row>
    <row r="252" ht="22.5" customHeight="true" x14ac:dyDescent="0.35">
      <c r="A252" s="389" t="str">
        <f>A1034</f>
        <v>2019</v>
      </c>
      <c r="B252" s="345"/>
    </row>
    <row r="253" ht="22.5" customHeight="true" x14ac:dyDescent="0.35">
      <c r="A253" s="891" t="s">
        <v>129</v>
      </c>
      <c r="B253" s="892"/>
    </row>
    <row r="254" ht="22.5" customHeight="true" x14ac:dyDescent="0.35">
      <c r="A254" s="891" t="s">
        <v>97</v>
      </c>
      <c r="B254" s="892"/>
    </row>
    <row r="255" ht="15" customHeight="true" x14ac:dyDescent="0.2">
      <c r="A255" s="893" t="s">
        <v>98</v>
      </c>
      <c r="B255" s="894"/>
    </row>
    <row r="256" ht="15" customHeight="true" x14ac:dyDescent="0.2">
      <c r="A256" s="358" t="s">
        <v>40</v>
      </c>
      <c r="B256" s="357"/>
    </row>
    <row r="257" ht="18" customHeight="true" x14ac:dyDescent="0.2">
      <c r="A257" s="356" t="s">
        <v>39</v>
      </c>
      <c r="B257" s="359"/>
    </row>
    <row r="258" ht="18" customHeight="true" x14ac:dyDescent="0.2">
      <c r="A258" s="379" t="s">
        <v>136</v>
      </c>
      <c r="B258" s="380" t="str">
        <f>A1025</f>
        <v>MICS19</v>
      </c>
    </row>
    <row r="259" s="336" customFormat="true" ht="15" customHeight="true" x14ac:dyDescent="0.2">
      <c r="A259" s="343" t="s">
        <v>85</v>
      </c>
      <c r="B259" s="363"/>
      <c r="C259" s="830" t="s">
        <v>115</v>
      </c>
      <c r="D259" s="831"/>
      <c r="E259" s="831"/>
      <c r="F259" s="831"/>
      <c r="G259" s="832"/>
      <c r="H259" s="801" t="s">
        <v>38</v>
      </c>
      <c r="I259" s="802"/>
      <c r="J259" s="802"/>
      <c r="K259" s="802"/>
      <c r="L259" s="803"/>
      <c r="M259" s="801" t="s">
        <v>37</v>
      </c>
      <c r="N259" s="802"/>
      <c r="O259" s="802"/>
      <c r="P259" s="802"/>
      <c r="Q259" s="804"/>
      <c r="R259" s="535" t="s">
        <v>142</v>
      </c>
      <c r="S259" s="485"/>
      <c r="T259" s="485"/>
      <c r="U259" s="485"/>
      <c r="V259" s="485"/>
      <c r="W259" s="485"/>
      <c r="X259" s="485"/>
      <c r="Y259" s="485"/>
      <c r="Z259" s="469"/>
      <c r="AA259" s="469"/>
      <c r="AB259" s="469"/>
      <c r="AC259" s="469"/>
      <c r="AD259" s="469"/>
      <c r="AE259" s="469"/>
      <c r="AF259" s="469"/>
      <c r="AG259" s="469"/>
      <c r="AH259" s="469"/>
      <c r="AI259" s="469"/>
      <c r="AJ259" s="469"/>
      <c r="AK259" s="469"/>
      <c r="AL259" s="469"/>
      <c r="AM259" s="469"/>
      <c r="AN259" s="469"/>
      <c r="AO259" s="373"/>
      <c r="AP259" s="373"/>
      <c r="AQ259" s="373"/>
      <c r="AR259" s="373"/>
      <c r="AS259" s="373"/>
      <c r="AT259" s="373"/>
      <c r="AU259" s="373"/>
      <c r="AV259" s="373"/>
      <c r="AW259" s="373"/>
      <c r="AX259" s="373"/>
      <c r="AY259" s="373"/>
      <c r="AZ259" s="373"/>
      <c r="BA259" s="375" t="s">
        <v>131</v>
      </c>
      <c r="BB259" s="343" t="s">
        <v>85</v>
      </c>
      <c r="BC259" s="801" t="s">
        <v>115</v>
      </c>
      <c r="BD259" s="802"/>
      <c r="BE259" s="802"/>
      <c r="BF259" s="802"/>
      <c r="BG259" s="803"/>
      <c r="BH259" s="801" t="s">
        <v>38</v>
      </c>
      <c r="BI259" s="802"/>
      <c r="BJ259" s="802"/>
      <c r="BK259" s="802"/>
      <c r="BL259" s="803"/>
      <c r="BM259" s="801" t="s">
        <v>37</v>
      </c>
      <c r="BN259" s="802"/>
      <c r="BO259" s="802"/>
      <c r="BP259" s="802"/>
      <c r="BQ259" s="803"/>
      <c r="BR259" s="536" t="s">
        <v>142</v>
      </c>
      <c r="BS259" s="485"/>
      <c r="BT259" s="485"/>
      <c r="BU259" s="485"/>
      <c r="BV259" s="485"/>
      <c r="BW259" s="485"/>
      <c r="BX259" s="485"/>
      <c r="BY259" s="485"/>
      <c r="BZ259" s="469"/>
      <c r="CA259" s="469"/>
      <c r="CB259" s="469"/>
      <c r="CC259" s="469"/>
      <c r="CD259" s="469"/>
      <c r="CE259" s="469"/>
      <c r="CF259" s="469"/>
      <c r="CG259" s="469"/>
      <c r="CH259" s="469"/>
      <c r="CI259" s="469"/>
      <c r="CJ259" s="469"/>
      <c r="CK259" s="469"/>
      <c r="CL259" s="469"/>
      <c r="CM259" s="469"/>
      <c r="CN259" s="469"/>
      <c r="CO259" s="373"/>
      <c r="CP259" s="373"/>
      <c r="CQ259" s="373"/>
      <c r="CR259" s="373"/>
      <c r="CS259" s="373"/>
      <c r="CT259" s="373"/>
      <c r="CU259" s="373"/>
      <c r="CV259" s="373"/>
      <c r="CW259" s="373"/>
      <c r="CX259" s="373"/>
      <c r="CY259" s="373"/>
      <c r="CZ259" s="373"/>
    </row>
    <row r="260" s="336" customFormat="true" ht="24" x14ac:dyDescent="0.2">
      <c r="A260" s="361" t="s">
        <v>88</v>
      </c>
      <c r="B260" s="360"/>
      <c r="C260" s="467" t="s">
        <v>0</v>
      </c>
      <c r="D260" s="447" t="s">
        <v>1</v>
      </c>
      <c r="E260" s="447" t="s">
        <v>2</v>
      </c>
      <c r="F260" s="447" t="s">
        <v>3</v>
      </c>
      <c r="G260" s="468" t="s">
        <v>4</v>
      </c>
      <c r="H260" s="486" t="s">
        <v>0</v>
      </c>
      <c r="I260" s="596" t="s">
        <v>1</v>
      </c>
      <c r="J260" s="596" t="s">
        <v>2</v>
      </c>
      <c r="K260" s="596" t="s">
        <v>3</v>
      </c>
      <c r="L260" s="487" t="s">
        <v>4</v>
      </c>
      <c r="M260" s="486" t="s">
        <v>0</v>
      </c>
      <c r="N260" s="596" t="s">
        <v>1</v>
      </c>
      <c r="O260" s="596" t="s">
        <v>2</v>
      </c>
      <c r="P260" s="596" t="s">
        <v>3</v>
      </c>
      <c r="Q260" s="597" t="s">
        <v>4</v>
      </c>
      <c r="R260" s="486" t="s">
        <v>323</v>
      </c>
      <c r="S260" s="596" t="s">
        <v>432</v>
      </c>
      <c r="T260" s="596" t="s">
        <v>558</v>
      </c>
      <c r="U260" s="596" t="s">
        <v>257</v>
      </c>
      <c r="V260" s="596" t="s">
        <v>559</v>
      </c>
      <c r="W260" s="596" t="s">
        <v>560</v>
      </c>
      <c r="X260" s="596" t="s">
        <v>561</v>
      </c>
      <c r="Y260" s="597" t="s">
        <v>327</v>
      </c>
      <c r="Z260" s="597" t="s">
        <v>328</v>
      </c>
      <c r="AA260" s="597" t="s">
        <v>329</v>
      </c>
      <c r="AB260" s="597" t="s">
        <v>258</v>
      </c>
      <c r="AC260" s="597" t="s">
        <v>330</v>
      </c>
      <c r="AD260" s="597" t="s">
        <v>331</v>
      </c>
      <c r="AE260" s="597" t="s">
        <v>332</v>
      </c>
      <c r="AF260" s="597" t="s">
        <v>333</v>
      </c>
      <c r="AG260" s="597" t="s">
        <v>260</v>
      </c>
      <c r="AH260" s="597" t="s">
        <v>562</v>
      </c>
      <c r="AI260" s="597" t="s">
        <v>563</v>
      </c>
      <c r="AJ260" s="597" t="s">
        <v>336</v>
      </c>
      <c r="AK260" s="597" t="s">
        <v>337</v>
      </c>
      <c r="AL260" s="597" t="s">
        <v>564</v>
      </c>
      <c r="AM260" s="597" t="s">
        <v>565</v>
      </c>
      <c r="AN260" s="597" t="s">
        <v>437</v>
      </c>
      <c r="AO260" s="180"/>
      <c r="AP260" s="180"/>
      <c r="AQ260" s="180"/>
      <c r="AR260" s="180"/>
      <c r="AS260" s="180"/>
      <c r="AT260" s="180"/>
      <c r="AU260" s="180"/>
      <c r="AV260" s="180"/>
      <c r="AW260" s="180"/>
      <c r="AX260" s="180"/>
      <c r="AY260" s="180"/>
      <c r="AZ260" s="373"/>
      <c r="BA260" s="361" t="s">
        <v>119</v>
      </c>
      <c r="BB260" s="360"/>
      <c r="BC260" s="486" t="s">
        <v>0</v>
      </c>
      <c r="BD260" s="596" t="s">
        <v>1</v>
      </c>
      <c r="BE260" s="596" t="s">
        <v>2</v>
      </c>
      <c r="BF260" s="596" t="s">
        <v>3</v>
      </c>
      <c r="BG260" s="487" t="s">
        <v>4</v>
      </c>
      <c r="BH260" s="486" t="s">
        <v>0</v>
      </c>
      <c r="BI260" s="596" t="s">
        <v>1</v>
      </c>
      <c r="BJ260" s="596" t="s">
        <v>2</v>
      </c>
      <c r="BK260" s="596" t="s">
        <v>3</v>
      </c>
      <c r="BL260" s="487" t="s">
        <v>4</v>
      </c>
      <c r="BM260" s="486" t="s">
        <v>0</v>
      </c>
      <c r="BN260" s="596" t="s">
        <v>1</v>
      </c>
      <c r="BO260" s="596" t="s">
        <v>2</v>
      </c>
      <c r="BP260" s="596" t="s">
        <v>3</v>
      </c>
      <c r="BQ260" s="487" t="s">
        <v>4</v>
      </c>
      <c r="BR260" s="486" t="s">
        <v>323</v>
      </c>
      <c r="BS260" s="596" t="s">
        <v>432</v>
      </c>
      <c r="BT260" s="596" t="s">
        <v>558</v>
      </c>
      <c r="BU260" s="596" t="s">
        <v>257</v>
      </c>
      <c r="BV260" s="596" t="s">
        <v>559</v>
      </c>
      <c r="BW260" s="596" t="s">
        <v>560</v>
      </c>
      <c r="BX260" s="596" t="s">
        <v>561</v>
      </c>
      <c r="BY260" s="597" t="s">
        <v>327</v>
      </c>
      <c r="BZ260" s="597" t="s">
        <v>328</v>
      </c>
      <c r="CA260" s="597" t="s">
        <v>329</v>
      </c>
      <c r="CB260" s="597" t="s">
        <v>258</v>
      </c>
      <c r="CC260" s="597" t="s">
        <v>330</v>
      </c>
      <c r="CD260" s="597" t="s">
        <v>331</v>
      </c>
      <c r="CE260" s="597" t="s">
        <v>332</v>
      </c>
      <c r="CF260" s="597" t="s">
        <v>333</v>
      </c>
      <c r="CG260" s="597" t="s">
        <v>260</v>
      </c>
      <c r="CH260" s="597" t="s">
        <v>562</v>
      </c>
      <c r="CI260" s="597" t="s">
        <v>563</v>
      </c>
      <c r="CJ260" s="597" t="s">
        <v>336</v>
      </c>
      <c r="CK260" s="597" t="s">
        <v>337</v>
      </c>
      <c r="CL260" s="597" t="s">
        <v>564</v>
      </c>
      <c r="CM260" s="597" t="s">
        <v>565</v>
      </c>
      <c r="CN260" s="597" t="s">
        <v>437</v>
      </c>
      <c r="CO260" s="180"/>
      <c r="CP260" s="180"/>
      <c r="CQ260" s="180"/>
      <c r="CR260" s="180"/>
      <c r="CS260" s="180"/>
      <c r="CT260" s="180"/>
      <c r="CU260" s="180"/>
      <c r="CV260" s="180"/>
      <c r="CW260" s="180"/>
      <c r="CX260" s="180"/>
      <c r="CY260" s="180"/>
      <c r="CZ260" s="180"/>
    </row>
    <row r="261" s="336" customFormat="true" ht="15" customHeight="true" x14ac:dyDescent="0.2">
      <c r="A261" s="807" t="s">
        <v>73</v>
      </c>
      <c r="B261" s="648" t="s">
        <v>49</v>
      </c>
      <c r="C261" s="498">
        <v>93.36010900357256</v>
      </c>
      <c r="D261" s="490">
        <v>94.261532020969923</v>
      </c>
      <c r="E261" s="490">
        <v>94.502651619474321</v>
      </c>
      <c r="F261" s="490">
        <v>93.269022871114089</v>
      </c>
      <c r="G261" s="509">
        <v>92.150126360709564</v>
      </c>
      <c r="H261" s="498">
        <v>94.391091716758353</v>
      </c>
      <c r="I261" s="490">
        <v>91.822334002637859</v>
      </c>
      <c r="J261" s="490">
        <v>91.386349957672934</v>
      </c>
      <c r="K261" s="490">
        <v>91.693275562278046</v>
      </c>
      <c r="L261" s="509">
        <v>93.129997347114539</v>
      </c>
      <c r="M261" s="498">
        <v>92.581062723155199</v>
      </c>
      <c r="N261" s="490">
        <v>95.113853313699863</v>
      </c>
      <c r="O261" s="490">
        <v>93.761578403103471</v>
      </c>
      <c r="P261" s="490">
        <v>95.156994371474497</v>
      </c>
      <c r="Q261" s="505">
        <v>92.380646336708182</v>
      </c>
      <c r="R261" s="498">
        <v>96.698728406257914</v>
      </c>
      <c r="S261" s="490">
        <v>96.269074633137308</v>
      </c>
      <c r="T261" s="490">
        <v>87.860532291656767</v>
      </c>
      <c r="U261" s="490">
        <v>94.116116510378006</v>
      </c>
      <c r="V261" s="490">
        <v>97.348531022211375</v>
      </c>
      <c r="W261" s="490">
        <v>95.518038919549781</v>
      </c>
      <c r="X261" s="490">
        <v>92.647230893018119</v>
      </c>
      <c r="Y261" s="505">
        <v>98.123754037712104</v>
      </c>
      <c r="Z261" s="505">
        <v>94.705828757426715</v>
      </c>
      <c r="AA261" s="505">
        <v>95.679128696225291</v>
      </c>
      <c r="AB261" s="505">
        <v>96.495576395887909</v>
      </c>
      <c r="AC261" s="505">
        <v>96.158124251785495</v>
      </c>
      <c r="AD261" s="505">
        <v>96.01494707491004</v>
      </c>
      <c r="AE261" s="505">
        <v>79.477057892422721</v>
      </c>
      <c r="AF261" s="505">
        <v>91.824969466725733</v>
      </c>
      <c r="AG261" s="505">
        <v>95.710267463780539</v>
      </c>
      <c r="AH261" s="505">
        <v>91.702172415009571</v>
      </c>
      <c r="AI261" s="505">
        <v>94.29496889271573</v>
      </c>
      <c r="AJ261" s="505">
        <v>88.966949467720767</v>
      </c>
      <c r="AK261" s="505">
        <v>93.115211856541819</v>
      </c>
      <c r="AL261" s="505">
        <v>96.108044969580646</v>
      </c>
      <c r="AM261" s="505" t="s">
        <v>35</v>
      </c>
      <c r="AN261" s="505">
        <v>94.164991804766458</v>
      </c>
      <c r="AO261" s="176"/>
      <c r="AP261" s="176"/>
      <c r="AQ261" s="176"/>
      <c r="AR261" s="176"/>
      <c r="AS261" s="176"/>
      <c r="AT261" s="176"/>
      <c r="AU261" s="176"/>
      <c r="AV261" s="176"/>
      <c r="AW261" s="176"/>
      <c r="AX261" s="176"/>
      <c r="AY261" s="176"/>
      <c r="AZ261" s="373"/>
      <c r="BA261" s="807" t="s">
        <v>73</v>
      </c>
      <c r="BB261" s="648" t="s">
        <v>49</v>
      </c>
      <c r="BC261" s="517">
        <v>2926.9037982142731</v>
      </c>
      <c r="BD261" s="513">
        <v>3013.1147562156134</v>
      </c>
      <c r="BE261" s="513">
        <v>3375.8215372195782</v>
      </c>
      <c r="BF261" s="513">
        <v>3909.3399345190369</v>
      </c>
      <c r="BG261" s="526">
        <v>3783.1235307363381</v>
      </c>
      <c r="BH261" s="517">
        <v>547.7754878905622</v>
      </c>
      <c r="BI261" s="513">
        <v>660.53597430031425</v>
      </c>
      <c r="BJ261" s="513">
        <v>777.86804039290632</v>
      </c>
      <c r="BK261" s="513">
        <v>794.15109985172182</v>
      </c>
      <c r="BL261" s="526">
        <v>813.87933683260894</v>
      </c>
      <c r="BM261" s="517">
        <v>2291.9618925115765</v>
      </c>
      <c r="BN261" s="513">
        <v>2375.5075659791737</v>
      </c>
      <c r="BO261" s="513">
        <v>2519.6600419749511</v>
      </c>
      <c r="BP261" s="513">
        <v>2888.8791743846509</v>
      </c>
      <c r="BQ261" s="526">
        <v>3338.0849427863654</v>
      </c>
      <c r="BR261" s="517">
        <v>235.01330170895423</v>
      </c>
      <c r="BS261" s="513">
        <v>599.8345997692179</v>
      </c>
      <c r="BT261" s="513">
        <v>64.731282981920842</v>
      </c>
      <c r="BU261" s="513">
        <v>682.15385202528569</v>
      </c>
      <c r="BV261" s="513">
        <v>34.981467208849089</v>
      </c>
      <c r="BW261" s="513">
        <v>59.527831680767093</v>
      </c>
      <c r="BX261" s="513">
        <v>792.14559659342012</v>
      </c>
      <c r="BY261" s="521">
        <v>905.26813996833096</v>
      </c>
      <c r="BZ261" s="521">
        <v>707.60603774286528</v>
      </c>
      <c r="CA261" s="521">
        <v>815.80711936514058</v>
      </c>
      <c r="CB261" s="521">
        <v>1124.0377872874747</v>
      </c>
      <c r="CC261" s="521">
        <v>1418.3418810480687</v>
      </c>
      <c r="CD261" s="521">
        <v>905.15979284482455</v>
      </c>
      <c r="CE261" s="521">
        <v>1097.3348158011079</v>
      </c>
      <c r="CF261" s="521">
        <v>1104.7654181593607</v>
      </c>
      <c r="CG261" s="521">
        <v>882.76203713471466</v>
      </c>
      <c r="CH261" s="521">
        <v>1392.5665101635495</v>
      </c>
      <c r="CI261" s="521">
        <v>1028.5567755508846</v>
      </c>
      <c r="CJ261" s="521">
        <v>512.2970304768005</v>
      </c>
      <c r="CK261" s="521">
        <v>505.56360611388726</v>
      </c>
      <c r="CL261" s="521">
        <v>1345.9480283067862</v>
      </c>
      <c r="CM261" s="521" t="s">
        <v>35</v>
      </c>
      <c r="CN261" s="521">
        <v>793.90064497260369</v>
      </c>
      <c r="CO261" s="1"/>
      <c r="CP261" s="1"/>
      <c r="CQ261" s="1"/>
      <c r="CR261" s="1"/>
      <c r="CS261" s="1"/>
      <c r="CT261" s="1"/>
      <c r="CU261" s="1"/>
      <c r="CV261" s="1"/>
      <c r="CW261" s="1"/>
      <c r="CX261" s="1"/>
      <c r="CY261" s="1"/>
      <c r="CZ261" s="2"/>
    </row>
    <row r="262" s="336" customFormat="true" ht="15" customHeight="true" x14ac:dyDescent="0.2">
      <c r="A262" s="799"/>
      <c r="B262" s="647" t="s">
        <v>48</v>
      </c>
      <c r="C262" s="502">
        <v>6.6019224721121761</v>
      </c>
      <c r="D262" s="491">
        <v>5.7369584005004226</v>
      </c>
      <c r="E262" s="491">
        <v>5.4910204215034124</v>
      </c>
      <c r="F262" s="491">
        <v>6.7309771288867708</v>
      </c>
      <c r="G262" s="510">
        <v>7.7936767675506751</v>
      </c>
      <c r="H262" s="502">
        <v>5.6089082832417505</v>
      </c>
      <c r="I262" s="491">
        <v>8.1776659973621637</v>
      </c>
      <c r="J262" s="491">
        <v>8.6136500423271691</v>
      </c>
      <c r="K262" s="491">
        <v>8.0403447693626884</v>
      </c>
      <c r="L262" s="510">
        <v>6.8700026528855096</v>
      </c>
      <c r="M262" s="502">
        <v>7.3708549379133208</v>
      </c>
      <c r="N262" s="491">
        <v>4.8861466863000951</v>
      </c>
      <c r="O262" s="491">
        <v>6.2366259545055271</v>
      </c>
      <c r="P262" s="491">
        <v>4.8355598437048455</v>
      </c>
      <c r="Q262" s="506">
        <v>7.6193536632918475</v>
      </c>
      <c r="R262" s="502">
        <v>3.3012715937421362</v>
      </c>
      <c r="S262" s="491">
        <v>3.7309253668626265</v>
      </c>
      <c r="T262" s="491">
        <v>12.139467708343791</v>
      </c>
      <c r="U262" s="491">
        <v>5.8838834896218062</v>
      </c>
      <c r="V262" s="491">
        <v>2.5171837407427011</v>
      </c>
      <c r="W262" s="491">
        <v>4.4819610804503531</v>
      </c>
      <c r="X262" s="491">
        <v>7.3527691069819117</v>
      </c>
      <c r="Y262" s="506">
        <v>1.876245962287914</v>
      </c>
      <c r="Z262" s="506">
        <v>5.2941712425734329</v>
      </c>
      <c r="AA262" s="506">
        <v>4.3208713037746458</v>
      </c>
      <c r="AB262" s="506">
        <v>3.5044236041119401</v>
      </c>
      <c r="AC262" s="506">
        <v>3.8418757482146773</v>
      </c>
      <c r="AD262" s="506">
        <v>3.9850529250900451</v>
      </c>
      <c r="AE262" s="506">
        <v>20.522942107577059</v>
      </c>
      <c r="AF262" s="506">
        <v>8.1750305332742279</v>
      </c>
      <c r="AG262" s="506">
        <v>4.2897325362193728</v>
      </c>
      <c r="AH262" s="506">
        <v>8.1459021789111183</v>
      </c>
      <c r="AI262" s="506">
        <v>5.7050311072843227</v>
      </c>
      <c r="AJ262" s="506">
        <v>10.787076829704199</v>
      </c>
      <c r="AK262" s="506">
        <v>6.8847881434577305</v>
      </c>
      <c r="AL262" s="506">
        <v>3.8919550304193646</v>
      </c>
      <c r="AM262" s="506" t="s">
        <v>35</v>
      </c>
      <c r="AN262" s="506">
        <v>5.8350081952335566</v>
      </c>
      <c r="AO262" s="176"/>
      <c r="AP262" s="176"/>
      <c r="AQ262" s="176"/>
      <c r="AR262" s="176"/>
      <c r="AS262" s="176"/>
      <c r="AT262" s="176"/>
      <c r="AU262" s="176"/>
      <c r="AV262" s="176"/>
      <c r="AW262" s="176"/>
      <c r="AX262" s="176"/>
      <c r="AY262" s="176"/>
      <c r="AZ262" s="373"/>
      <c r="BA262" s="799"/>
      <c r="BB262" s="647" t="s">
        <v>48</v>
      </c>
      <c r="BC262" s="518">
        <v>206.97482217380298</v>
      </c>
      <c r="BD262" s="514">
        <v>183.3846070791358</v>
      </c>
      <c r="BE262" s="514">
        <v>196.15010460091531</v>
      </c>
      <c r="BF262" s="514">
        <v>282.1266576862663</v>
      </c>
      <c r="BG262" s="527">
        <v>319.96094997049823</v>
      </c>
      <c r="BH262" s="518">
        <v>32.549919865379437</v>
      </c>
      <c r="BI262" s="514">
        <v>58.827110372896755</v>
      </c>
      <c r="BJ262" s="514">
        <v>73.3182043287499</v>
      </c>
      <c r="BK262" s="514">
        <v>69.637043748530488</v>
      </c>
      <c r="BL262" s="527">
        <v>60.038154863557082</v>
      </c>
      <c r="BM262" s="518">
        <v>182.4748834807107</v>
      </c>
      <c r="BN262" s="514">
        <v>122.03352106352003</v>
      </c>
      <c r="BO262" s="514">
        <v>167.5971915356678</v>
      </c>
      <c r="BP262" s="514">
        <v>146.80316692681563</v>
      </c>
      <c r="BQ262" s="527">
        <v>275.31794532479068</v>
      </c>
      <c r="BR262" s="518">
        <v>8.0232982363924421</v>
      </c>
      <c r="BS262" s="514">
        <v>23.246698202192267</v>
      </c>
      <c r="BT262" s="514">
        <v>8.9437577827343961</v>
      </c>
      <c r="BU262" s="514">
        <v>42.646402509297232</v>
      </c>
      <c r="BV262" s="514">
        <v>0.90453116817292289</v>
      </c>
      <c r="BW262" s="514">
        <v>2.7932045906167691</v>
      </c>
      <c r="BX262" s="514">
        <v>62.867110163168256</v>
      </c>
      <c r="BY262" s="522">
        <v>17.309831947019482</v>
      </c>
      <c r="BZ262" s="522">
        <v>39.556039847186675</v>
      </c>
      <c r="CA262" s="522">
        <v>36.841865300336508</v>
      </c>
      <c r="CB262" s="522">
        <v>40.821607588758283</v>
      </c>
      <c r="CC262" s="522">
        <v>56.668048777735812</v>
      </c>
      <c r="CD262" s="522">
        <v>37.568209846909888</v>
      </c>
      <c r="CE262" s="522">
        <v>283.35899056301076</v>
      </c>
      <c r="CF262" s="522">
        <v>98.355502626450104</v>
      </c>
      <c r="CG262" s="522">
        <v>39.565379272073564</v>
      </c>
      <c r="CH262" s="522">
        <v>123.70165581337092</v>
      </c>
      <c r="CI262" s="522">
        <v>62.229708212769275</v>
      </c>
      <c r="CJ262" s="522">
        <v>62.115060260525027</v>
      </c>
      <c r="CK262" s="522">
        <v>37.380555246968363</v>
      </c>
      <c r="CL262" s="522">
        <v>54.505002168232934</v>
      </c>
      <c r="CM262" s="522" t="s">
        <v>35</v>
      </c>
      <c r="CN262" s="522">
        <v>49.194681386696246</v>
      </c>
      <c r="CO262" s="1"/>
      <c r="CP262" s="1"/>
      <c r="CQ262" s="1"/>
      <c r="CR262" s="1"/>
      <c r="CS262" s="1"/>
      <c r="CT262" s="1"/>
      <c r="CU262" s="1"/>
      <c r="CV262" s="1"/>
      <c r="CW262" s="1"/>
      <c r="CX262" s="1"/>
      <c r="CY262" s="1"/>
      <c r="CZ262" s="2"/>
    </row>
    <row r="263" s="336" customFormat="true" ht="15" customHeight="true" x14ac:dyDescent="0.2">
      <c r="A263" s="799"/>
      <c r="B263" s="647" t="s">
        <v>113</v>
      </c>
      <c r="C263" s="502">
        <v>3.7968524315229395E-2</v>
      </c>
      <c r="D263" s="491">
        <v>1.5095785293680031E-3</v>
      </c>
      <c r="E263" s="491">
        <v>6.3279590221170263E-3</v>
      </c>
      <c r="F263" s="493">
        <v>0</v>
      </c>
      <c r="G263" s="510">
        <v>5.6196871739820166E-2</v>
      </c>
      <c r="H263" s="497">
        <v>0</v>
      </c>
      <c r="I263" s="493">
        <v>0</v>
      </c>
      <c r="J263" s="493">
        <v>0</v>
      </c>
      <c r="K263" s="493">
        <v>0.26637966835907728</v>
      </c>
      <c r="L263" s="499">
        <v>0</v>
      </c>
      <c r="M263" s="502">
        <v>4.8082338931146627E-2</v>
      </c>
      <c r="N263" s="491">
        <v>0</v>
      </c>
      <c r="O263" s="491">
        <v>1.79564239104324E-3</v>
      </c>
      <c r="P263" s="493">
        <v>7.4457848203052755E-3</v>
      </c>
      <c r="Q263" s="506">
        <v>0</v>
      </c>
      <c r="R263" s="502">
        <v>0</v>
      </c>
      <c r="S263" s="493">
        <v>0</v>
      </c>
      <c r="T263" s="491">
        <v>0</v>
      </c>
      <c r="U263" s="491">
        <v>0</v>
      </c>
      <c r="V263" s="491">
        <v>0.13428523704609843</v>
      </c>
      <c r="W263" s="493">
        <v>0</v>
      </c>
      <c r="X263" s="491">
        <v>0</v>
      </c>
      <c r="Y263" s="506">
        <v>0</v>
      </c>
      <c r="Z263" s="506">
        <v>0</v>
      </c>
      <c r="AA263" s="506">
        <v>0</v>
      </c>
      <c r="AB263" s="506">
        <v>0</v>
      </c>
      <c r="AC263" s="506">
        <v>0</v>
      </c>
      <c r="AD263" s="506">
        <v>0</v>
      </c>
      <c r="AE263" s="506">
        <v>0</v>
      </c>
      <c r="AF263" s="506">
        <v>0</v>
      </c>
      <c r="AG263" s="506">
        <v>0</v>
      </c>
      <c r="AH263" s="506">
        <v>0.15192540607930882</v>
      </c>
      <c r="AI263" s="506">
        <v>0</v>
      </c>
      <c r="AJ263" s="506">
        <v>0.24597370257538564</v>
      </c>
      <c r="AK263" s="506">
        <v>0</v>
      </c>
      <c r="AL263" s="506">
        <v>0</v>
      </c>
      <c r="AM263" s="506" t="s">
        <v>35</v>
      </c>
      <c r="AN263" s="506">
        <v>0</v>
      </c>
      <c r="AO263" s="176"/>
      <c r="AP263" s="176"/>
      <c r="AQ263" s="176"/>
      <c r="AR263" s="176"/>
      <c r="AS263" s="176"/>
      <c r="AT263" s="176"/>
      <c r="AU263" s="176"/>
      <c r="AV263" s="176"/>
      <c r="AW263" s="176"/>
      <c r="AX263" s="176"/>
      <c r="AY263" s="176"/>
      <c r="AZ263" s="373"/>
      <c r="BA263" s="799"/>
      <c r="BB263" s="647" t="s">
        <v>113</v>
      </c>
      <c r="BC263" s="518">
        <v>1.1903394203040545</v>
      </c>
      <c r="BD263" s="514">
        <v>4.8254396517691901E-2</v>
      </c>
      <c r="BE263" s="514">
        <v>0.22604720595060515</v>
      </c>
      <c r="BF263" s="514">
        <v>0</v>
      </c>
      <c r="BG263" s="527">
        <v>2.3071016419499197</v>
      </c>
      <c r="BH263" s="518">
        <v>0</v>
      </c>
      <c r="BI263" s="514">
        <v>0</v>
      </c>
      <c r="BJ263" s="514">
        <v>0</v>
      </c>
      <c r="BK263" s="514">
        <v>2.3071016419499197</v>
      </c>
      <c r="BL263" s="527">
        <v>0</v>
      </c>
      <c r="BM263" s="518">
        <v>1.1903394203040545</v>
      </c>
      <c r="BN263" s="514">
        <v>0</v>
      </c>
      <c r="BO263" s="514">
        <v>4.8254396517691901E-2</v>
      </c>
      <c r="BP263" s="514">
        <v>0.22604720595060515</v>
      </c>
      <c r="BQ263" s="527">
        <v>0</v>
      </c>
      <c r="BR263" s="518">
        <v>0</v>
      </c>
      <c r="BS263" s="514">
        <v>0</v>
      </c>
      <c r="BT263" s="514">
        <v>0</v>
      </c>
      <c r="BU263" s="514">
        <v>0</v>
      </c>
      <c r="BV263" s="514">
        <v>4.8254396517691901E-2</v>
      </c>
      <c r="BW263" s="514">
        <v>0</v>
      </c>
      <c r="BX263" s="514">
        <v>0</v>
      </c>
      <c r="BY263" s="522">
        <v>0</v>
      </c>
      <c r="BZ263" s="522">
        <v>0</v>
      </c>
      <c r="CA263" s="522">
        <v>0</v>
      </c>
      <c r="CB263" s="522">
        <v>0</v>
      </c>
      <c r="CC263" s="522">
        <v>0</v>
      </c>
      <c r="CD263" s="522">
        <v>0</v>
      </c>
      <c r="CE263" s="522">
        <v>0</v>
      </c>
      <c r="CF263" s="522">
        <v>0</v>
      </c>
      <c r="CG263" s="522">
        <v>0</v>
      </c>
      <c r="CH263" s="522">
        <v>2.3071016419499197</v>
      </c>
      <c r="CI263" s="522">
        <v>0</v>
      </c>
      <c r="CJ263" s="522">
        <v>1.4163866262546596</v>
      </c>
      <c r="CK263" s="522">
        <v>0</v>
      </c>
      <c r="CL263" s="522">
        <v>0</v>
      </c>
      <c r="CM263" s="522" t="s">
        <v>35</v>
      </c>
      <c r="CN263" s="522">
        <v>0</v>
      </c>
      <c r="CO263" s="1"/>
      <c r="CP263" s="1"/>
      <c r="CQ263" s="1"/>
      <c r="CR263" s="1"/>
      <c r="CS263" s="1"/>
      <c r="CT263" s="1"/>
      <c r="CU263" s="1"/>
      <c r="CV263" s="1"/>
      <c r="CW263" s="1"/>
      <c r="CX263" s="1"/>
      <c r="CY263" s="1"/>
      <c r="CZ263" s="2"/>
    </row>
    <row r="264" s="336" customFormat="true" ht="15" customHeight="true" x14ac:dyDescent="0.2">
      <c r="A264" s="799" t="s">
        <v>74</v>
      </c>
      <c r="B264" s="647" t="s">
        <v>89</v>
      </c>
      <c r="C264" s="502">
        <v>90.510551058552934</v>
      </c>
      <c r="D264" s="491">
        <v>88.58123021496138</v>
      </c>
      <c r="E264" s="491">
        <v>87.731474788441304</v>
      </c>
      <c r="F264" s="491">
        <v>84.590368748295816</v>
      </c>
      <c r="G264" s="510">
        <v>55.623445368265138</v>
      </c>
      <c r="H264" s="502">
        <v>83.408577715906375</v>
      </c>
      <c r="I264" s="491">
        <v>75.804951654378868</v>
      </c>
      <c r="J264" s="491">
        <v>59.149960351595574</v>
      </c>
      <c r="K264" s="491">
        <v>43.825883599658496</v>
      </c>
      <c r="L264" s="510">
        <v>26.925837915253688</v>
      </c>
      <c r="M264" s="502">
        <v>90.405763600904379</v>
      </c>
      <c r="N264" s="491">
        <v>90.25582973190825</v>
      </c>
      <c r="O264" s="491">
        <v>87.784370424486852</v>
      </c>
      <c r="P264" s="491">
        <v>87.238301654808765</v>
      </c>
      <c r="Q264" s="506">
        <v>82.581980884129464</v>
      </c>
      <c r="R264" s="502">
        <v>88.435358303499285</v>
      </c>
      <c r="S264" s="491">
        <v>92.668392876790676</v>
      </c>
      <c r="T264" s="491">
        <v>78.917798049013101</v>
      </c>
      <c r="U264" s="491">
        <v>75.946193009899005</v>
      </c>
      <c r="V264" s="491">
        <v>81.066732562404127</v>
      </c>
      <c r="W264" s="491">
        <v>86.650519346275246</v>
      </c>
      <c r="X264" s="491">
        <v>86.316877879130487</v>
      </c>
      <c r="Y264" s="506">
        <v>94.931584545381639</v>
      </c>
      <c r="Z264" s="506">
        <v>85.105868500635836</v>
      </c>
      <c r="AA264" s="506">
        <v>86.579946978273981</v>
      </c>
      <c r="AB264" s="506">
        <v>88.967972614224692</v>
      </c>
      <c r="AC264" s="506">
        <v>85.855333750815532</v>
      </c>
      <c r="AD264" s="506">
        <v>92.896544102097693</v>
      </c>
      <c r="AE264" s="506">
        <v>85.337463024515515</v>
      </c>
      <c r="AF264" s="506">
        <v>80.243843183390993</v>
      </c>
      <c r="AG264" s="506">
        <v>88.734779120831888</v>
      </c>
      <c r="AH264" s="506">
        <v>34.08925087444797</v>
      </c>
      <c r="AI264" s="506">
        <v>83.833361859346141</v>
      </c>
      <c r="AJ264" s="506">
        <v>79.636098786256227</v>
      </c>
      <c r="AK264" s="506">
        <v>87.973828102216487</v>
      </c>
      <c r="AL264" s="506">
        <v>68.069265563355373</v>
      </c>
      <c r="AM264" s="506" t="s">
        <v>35</v>
      </c>
      <c r="AN264" s="506">
        <v>83.108207546954517</v>
      </c>
      <c r="AO264" s="176"/>
      <c r="AP264" s="176"/>
      <c r="AQ264" s="176"/>
      <c r="AR264" s="176"/>
      <c r="AS264" s="176"/>
      <c r="AT264" s="176"/>
      <c r="AU264" s="176"/>
      <c r="AV264" s="176"/>
      <c r="AW264" s="176"/>
      <c r="AX264" s="176"/>
      <c r="AY264" s="176"/>
      <c r="AZ264" s="373"/>
      <c r="BA264" s="799" t="s">
        <v>74</v>
      </c>
      <c r="BB264" s="647" t="s">
        <v>89</v>
      </c>
      <c r="BC264" s="518">
        <v>2839.8492887437546</v>
      </c>
      <c r="BD264" s="514">
        <v>2833.0138830204487</v>
      </c>
      <c r="BE264" s="514">
        <v>3139.2927248298906</v>
      </c>
      <c r="BF264" s="514">
        <v>3551.6870066852816</v>
      </c>
      <c r="BG264" s="527">
        <v>2291.4436656717444</v>
      </c>
      <c r="BH264" s="518">
        <v>484.00537439341412</v>
      </c>
      <c r="BI264" s="514">
        <v>547.79437918286987</v>
      </c>
      <c r="BJ264" s="514">
        <v>505.29710221781596</v>
      </c>
      <c r="BK264" s="514">
        <v>381.51278786161663</v>
      </c>
      <c r="BL264" s="527">
        <v>235.54352281207682</v>
      </c>
      <c r="BM264" s="518">
        <v>2240.388053843667</v>
      </c>
      <c r="BN264" s="514">
        <v>2255.7156831869338</v>
      </c>
      <c r="BO264" s="514">
        <v>2360.6879764405817</v>
      </c>
      <c r="BP264" s="514">
        <v>2654.3428753164062</v>
      </c>
      <c r="BQ264" s="527">
        <v>2989.9988136957199</v>
      </c>
      <c r="BR264" s="518">
        <v>214.93028797030937</v>
      </c>
      <c r="BS264" s="514">
        <v>576.69378965240617</v>
      </c>
      <c r="BT264" s="514">
        <v>58.142719883178373</v>
      </c>
      <c r="BU264" s="514">
        <v>552.01321098062385</v>
      </c>
      <c r="BV264" s="514">
        <v>29.130724594223668</v>
      </c>
      <c r="BW264" s="514">
        <v>53.964315989573812</v>
      </c>
      <c r="BX264" s="514">
        <v>738.81720590758778</v>
      </c>
      <c r="BY264" s="522">
        <v>876.55666128024484</v>
      </c>
      <c r="BZ264" s="522">
        <v>636.98341640327646</v>
      </c>
      <c r="CA264" s="522">
        <v>738.22303883416203</v>
      </c>
      <c r="CB264" s="522">
        <v>1036.351787427712</v>
      </c>
      <c r="CC264" s="522">
        <v>1267.3632934442774</v>
      </c>
      <c r="CD264" s="522">
        <v>875.76173478335102</v>
      </c>
      <c r="CE264" s="522">
        <v>1179.3045879853576</v>
      </c>
      <c r="CF264" s="522">
        <v>967.23381910888929</v>
      </c>
      <c r="CG264" s="522">
        <v>821.04862070435991</v>
      </c>
      <c r="CH264" s="522">
        <v>521.14748310036214</v>
      </c>
      <c r="CI264" s="522">
        <v>916.29379667523892</v>
      </c>
      <c r="CJ264" s="522">
        <v>458.56733507265415</v>
      </c>
      <c r="CK264" s="522">
        <v>477.64876320662216</v>
      </c>
      <c r="CL264" s="522">
        <v>957.94159647586912</v>
      </c>
      <c r="CM264" s="522" t="s">
        <v>35</v>
      </c>
      <c r="CN264" s="522">
        <v>701.16837947082047</v>
      </c>
      <c r="CO264" s="1"/>
      <c r="CP264" s="1"/>
      <c r="CQ264" s="1"/>
      <c r="CR264" s="1"/>
      <c r="CS264" s="1"/>
      <c r="CT264" s="1"/>
      <c r="CU264" s="1"/>
      <c r="CV264" s="1"/>
      <c r="CW264" s="1"/>
      <c r="CX264" s="1"/>
      <c r="CY264" s="1"/>
      <c r="CZ264" s="2"/>
    </row>
    <row r="265" s="336" customFormat="true" ht="15" customHeight="true" x14ac:dyDescent="0.2">
      <c r="A265" s="799"/>
      <c r="B265" s="647" t="s">
        <v>90</v>
      </c>
      <c r="C265" s="502">
        <v>4.5971031325624265</v>
      </c>
      <c r="D265" s="491">
        <v>6.9875455590295639</v>
      </c>
      <c r="E265" s="491">
        <v>8.0433196523495667</v>
      </c>
      <c r="F265" s="491">
        <v>11.085917573263382</v>
      </c>
      <c r="G265" s="510">
        <v>37.337109515372411</v>
      </c>
      <c r="H265" s="502">
        <v>12.846063277234018</v>
      </c>
      <c r="I265" s="491">
        <v>20.422013355218603</v>
      </c>
      <c r="J265" s="491">
        <v>32.861625787659278</v>
      </c>
      <c r="K265" s="491">
        <v>48.422575142912081</v>
      </c>
      <c r="L265" s="510">
        <v>63.484411884411685</v>
      </c>
      <c r="M265" s="502">
        <v>4.3213939976644458</v>
      </c>
      <c r="N265" s="491">
        <v>5.9213649650656279</v>
      </c>
      <c r="O265" s="491">
        <v>6.9403303292906653</v>
      </c>
      <c r="P265" s="491">
        <v>9.1206517368468383</v>
      </c>
      <c r="Q265" s="506">
        <v>12.709478734042651</v>
      </c>
      <c r="R265" s="502">
        <v>8.8074849465762597</v>
      </c>
      <c r="S265" s="491">
        <v>5.7030906891216757</v>
      </c>
      <c r="T265" s="491">
        <v>9.9596460772407838</v>
      </c>
      <c r="U265" s="491">
        <v>20.110890201326011</v>
      </c>
      <c r="V265" s="491">
        <v>12.950955444241663</v>
      </c>
      <c r="W265" s="491">
        <v>9.3423624821185651</v>
      </c>
      <c r="X265" s="491">
        <v>8.5590433205784553</v>
      </c>
      <c r="Y265" s="506">
        <v>3.8722279367087569</v>
      </c>
      <c r="Z265" s="506">
        <v>9.134889450857024</v>
      </c>
      <c r="AA265" s="506">
        <v>11.265262339007245</v>
      </c>
      <c r="AB265" s="506">
        <v>8.6736427108771981</v>
      </c>
      <c r="AC265" s="506">
        <v>11.330097577803606</v>
      </c>
      <c r="AD265" s="506">
        <v>3.0663000314258544</v>
      </c>
      <c r="AE265" s="506">
        <v>7.012366461423186</v>
      </c>
      <c r="AF265" s="506">
        <v>14.095023366191967</v>
      </c>
      <c r="AG265" s="506">
        <v>8.5581963291167078</v>
      </c>
      <c r="AH265" s="506">
        <v>55.216592815365736</v>
      </c>
      <c r="AI265" s="506">
        <v>11.271304593566494</v>
      </c>
      <c r="AJ265" s="506">
        <v>10.241853235245427</v>
      </c>
      <c r="AK265" s="506">
        <v>6.4597753292330351</v>
      </c>
      <c r="AL265" s="506">
        <v>26.684426171898512</v>
      </c>
      <c r="AM265" s="506" t="s">
        <v>35</v>
      </c>
      <c r="AN265" s="506">
        <v>10.039635868564782</v>
      </c>
      <c r="AO265" s="176"/>
      <c r="AP265" s="176"/>
      <c r="AQ265" s="176"/>
      <c r="AR265" s="176"/>
      <c r="AS265" s="176"/>
      <c r="AT265" s="176"/>
      <c r="AU265" s="176"/>
      <c r="AV265" s="176"/>
      <c r="AW265" s="176"/>
      <c r="AX265" s="176"/>
      <c r="AY265" s="176"/>
      <c r="AZ265" s="373"/>
      <c r="BA265" s="799"/>
      <c r="BB265" s="647" t="s">
        <v>90</v>
      </c>
      <c r="BC265" s="518">
        <v>144.23821210461443</v>
      </c>
      <c r="BD265" s="514">
        <v>223.47639030221009</v>
      </c>
      <c r="BE265" s="514">
        <v>287.81386530879377</v>
      </c>
      <c r="BF265" s="514">
        <v>465.46326709252958</v>
      </c>
      <c r="BG265" s="527">
        <v>1538.1262797918046</v>
      </c>
      <c r="BH265" s="518">
        <v>74.543456275641816</v>
      </c>
      <c r="BI265" s="514">
        <v>147.57695748678748</v>
      </c>
      <c r="BJ265" s="514">
        <v>280.72519721008683</v>
      </c>
      <c r="BK265" s="514">
        <v>421.52787624240756</v>
      </c>
      <c r="BL265" s="527">
        <v>555.35289434524987</v>
      </c>
      <c r="BM265" s="518">
        <v>107.09051174058443</v>
      </c>
      <c r="BN265" s="514">
        <v>147.98950779408878</v>
      </c>
      <c r="BO265" s="514">
        <v>186.63862691794378</v>
      </c>
      <c r="BP265" s="514">
        <v>277.50811852957639</v>
      </c>
      <c r="BQ265" s="527">
        <v>460.1648680575737</v>
      </c>
      <c r="BR265" s="518">
        <v>21.405411954857165</v>
      </c>
      <c r="BS265" s="514">
        <v>35.491464566713823</v>
      </c>
      <c r="BT265" s="514">
        <v>7.3377733074224931</v>
      </c>
      <c r="BU265" s="514">
        <v>146.17555713774547</v>
      </c>
      <c r="BV265" s="514">
        <v>4.6538290659222925</v>
      </c>
      <c r="BW265" s="514">
        <v>5.8182478867722676</v>
      </c>
      <c r="BX265" s="514">
        <v>73.25993046466148</v>
      </c>
      <c r="BY265" s="522">
        <v>35.754456308426235</v>
      </c>
      <c r="BZ265" s="522">
        <v>68.370997128472808</v>
      </c>
      <c r="CA265" s="522">
        <v>96.053144953447713</v>
      </c>
      <c r="CB265" s="522">
        <v>101.03574199565078</v>
      </c>
      <c r="CC265" s="522">
        <v>167.25052660008802</v>
      </c>
      <c r="CD265" s="522">
        <v>28.906869042796956</v>
      </c>
      <c r="CE265" s="522">
        <v>96.906043928389437</v>
      </c>
      <c r="CF265" s="522">
        <v>169.89693838259117</v>
      </c>
      <c r="CG265" s="522">
        <v>79.187612358509398</v>
      </c>
      <c r="CH265" s="522">
        <v>844.13671855355437</v>
      </c>
      <c r="CI265" s="522">
        <v>123.19470733918455</v>
      </c>
      <c r="CJ265" s="522">
        <v>58.975507538326113</v>
      </c>
      <c r="CK265" s="522">
        <v>35.072972987099909</v>
      </c>
      <c r="CL265" s="522">
        <v>375.53103587343713</v>
      </c>
      <c r="CM265" s="522" t="s">
        <v>35</v>
      </c>
      <c r="CN265" s="522">
        <v>84.70252722586423</v>
      </c>
      <c r="CO265" s="1"/>
      <c r="CP265" s="1"/>
      <c r="CQ265" s="1"/>
      <c r="CR265" s="1"/>
      <c r="CS265" s="1"/>
      <c r="CT265" s="1"/>
      <c r="CU265" s="1"/>
      <c r="CV265" s="1"/>
      <c r="CW265" s="1"/>
      <c r="CX265" s="1"/>
      <c r="CY265" s="1"/>
      <c r="CZ265" s="2"/>
    </row>
    <row r="266" s="336" customFormat="true" ht="15" customHeight="true" x14ac:dyDescent="0.2">
      <c r="A266" s="799"/>
      <c r="B266" s="647" t="s">
        <v>91</v>
      </c>
      <c r="C266" s="502">
        <v>4.8008545794336257</v>
      </c>
      <c r="D266" s="491">
        <v>4.4297154322001671</v>
      </c>
      <c r="E266" s="491">
        <v>4.120917369975821</v>
      </c>
      <c r="F266" s="491">
        <v>4.2693348169165217</v>
      </c>
      <c r="G266" s="510">
        <v>6.8682522187012731</v>
      </c>
      <c r="H266" s="502">
        <v>3.7140963491840111</v>
      </c>
      <c r="I266" s="491">
        <v>3.7730349904026323</v>
      </c>
      <c r="J266" s="491">
        <v>7.9884138607455242</v>
      </c>
      <c r="K266" s="491">
        <v>7.3290509841750948</v>
      </c>
      <c r="L266" s="510">
        <v>9.3652828913220141</v>
      </c>
      <c r="M266" s="502">
        <v>5.1643255613775985</v>
      </c>
      <c r="N266" s="491">
        <v>3.8228053030260853</v>
      </c>
      <c r="O266" s="491">
        <v>5.146855655599901</v>
      </c>
      <c r="P266" s="491">
        <v>3.6303353612954989</v>
      </c>
      <c r="Q266" s="506">
        <v>4.6065106437557217</v>
      </c>
      <c r="R266" s="502">
        <v>2.7571567499245622</v>
      </c>
      <c r="S266" s="491">
        <v>1.6285164340876377</v>
      </c>
      <c r="T266" s="491">
        <v>10.726289959228168</v>
      </c>
      <c r="U266" s="491">
        <v>3.9429167887751713</v>
      </c>
      <c r="V266" s="491">
        <v>5.343183284052925</v>
      </c>
      <c r="W266" s="491">
        <v>4.0071181716064439</v>
      </c>
      <c r="X266" s="491">
        <v>5.1240788002910955</v>
      </c>
      <c r="Y266" s="506">
        <v>1.1961875179097194</v>
      </c>
      <c r="Z266" s="506">
        <v>5.5858244783758044</v>
      </c>
      <c r="AA266" s="506">
        <v>2.1547906827184025</v>
      </c>
      <c r="AB266" s="506">
        <v>2.2791000280701548</v>
      </c>
      <c r="AC266" s="506">
        <v>2.814568671380993</v>
      </c>
      <c r="AD266" s="506">
        <v>4.0371558664766081</v>
      </c>
      <c r="AE266" s="506">
        <v>7.6501705140613634</v>
      </c>
      <c r="AF266" s="506">
        <v>5.3939543025916095</v>
      </c>
      <c r="AG266" s="506">
        <v>2.6136405221341223</v>
      </c>
      <c r="AH266" s="506">
        <v>10.325137088500833</v>
      </c>
      <c r="AI266" s="506">
        <v>4.8953335470875015</v>
      </c>
      <c r="AJ266" s="506">
        <v>10.02117909506727</v>
      </c>
      <c r="AK266" s="506">
        <v>5.3309647814282117</v>
      </c>
      <c r="AL266" s="506">
        <v>5.2463082647453172</v>
      </c>
      <c r="AM266" s="506" t="s">
        <v>35</v>
      </c>
      <c r="AN266" s="506">
        <v>6.655641472524441</v>
      </c>
      <c r="AO266" s="176"/>
      <c r="AP266" s="176"/>
      <c r="AQ266" s="176"/>
      <c r="AR266" s="176"/>
      <c r="AS266" s="176"/>
      <c r="AT266" s="176"/>
      <c r="AU266" s="176"/>
      <c r="AV266" s="176"/>
      <c r="AW266" s="176"/>
      <c r="AX266" s="176"/>
      <c r="AY266" s="176"/>
      <c r="AZ266" s="373"/>
      <c r="BA266" s="799"/>
      <c r="BB266" s="647" t="s">
        <v>91</v>
      </c>
      <c r="BC266" s="518">
        <v>150.6310955277124</v>
      </c>
      <c r="BD266" s="514">
        <v>141.67160793318263</v>
      </c>
      <c r="BE266" s="514">
        <v>147.45866236018927</v>
      </c>
      <c r="BF266" s="514">
        <v>179.25611651547482</v>
      </c>
      <c r="BG266" s="527">
        <v>282.94207481361929</v>
      </c>
      <c r="BH266" s="518">
        <v>21.552250898497238</v>
      </c>
      <c r="BI266" s="514">
        <v>27.265334455014642</v>
      </c>
      <c r="BJ266" s="514">
        <v>68.242182262806253</v>
      </c>
      <c r="BK266" s="514">
        <v>63.800805453112503</v>
      </c>
      <c r="BL266" s="527">
        <v>81.926205278981584</v>
      </c>
      <c r="BM266" s="518">
        <v>127.9795981254686</v>
      </c>
      <c r="BN266" s="514">
        <v>95.541328481716491</v>
      </c>
      <c r="BO266" s="514">
        <v>138.40869626218452</v>
      </c>
      <c r="BP266" s="514">
        <v>110.45784498869544</v>
      </c>
      <c r="BQ266" s="527">
        <v>166.78531094370112</v>
      </c>
      <c r="BR266" s="518">
        <v>6.7009000201802777</v>
      </c>
      <c r="BS266" s="514">
        <v>10.134580785639582</v>
      </c>
      <c r="BT266" s="514">
        <v>7.9025984999964294</v>
      </c>
      <c r="BU266" s="514">
        <v>28.659002787901393</v>
      </c>
      <c r="BV266" s="514">
        <v>1.9200329874450945</v>
      </c>
      <c r="BW266" s="514">
        <v>2.4955579360809539</v>
      </c>
      <c r="BX266" s="514">
        <v>43.85883358041017</v>
      </c>
      <c r="BY266" s="522">
        <v>11.045071479480081</v>
      </c>
      <c r="BZ266" s="522">
        <v>41.807664058305058</v>
      </c>
      <c r="CA266" s="522">
        <v>18.372800877864773</v>
      </c>
      <c r="CB266" s="522">
        <v>26.548310795602102</v>
      </c>
      <c r="CC266" s="522">
        <v>41.547576197647892</v>
      </c>
      <c r="CD266" s="522">
        <v>38.059398865587085</v>
      </c>
      <c r="CE266" s="522">
        <v>105.72005384682089</v>
      </c>
      <c r="CF266" s="522">
        <v>65.017013308684298</v>
      </c>
      <c r="CG266" s="522">
        <v>24.183594831436892</v>
      </c>
      <c r="CH266" s="522">
        <v>157.84797460514883</v>
      </c>
      <c r="CI266" s="522">
        <v>53.505712551266356</v>
      </c>
      <c r="CJ266" s="522">
        <v>57.70480299700305</v>
      </c>
      <c r="CK266" s="522">
        <v>28.944162024968104</v>
      </c>
      <c r="CL266" s="522">
        <v>73.83151372563367</v>
      </c>
      <c r="CM266" s="522" t="s">
        <v>35</v>
      </c>
      <c r="CN266" s="522">
        <v>56.15240038707536</v>
      </c>
      <c r="CO266" s="1"/>
      <c r="CP266" s="1"/>
      <c r="CQ266" s="1"/>
      <c r="CR266" s="1"/>
      <c r="CS266" s="1"/>
      <c r="CT266" s="1"/>
      <c r="CU266" s="1"/>
      <c r="CV266" s="1"/>
      <c r="CW266" s="1"/>
      <c r="CX266" s="1"/>
      <c r="CY266" s="1"/>
      <c r="CZ266" s="2"/>
    </row>
    <row r="267" s="336" customFormat="true" ht="15" customHeight="true" x14ac:dyDescent="0.2">
      <c r="A267" s="799"/>
      <c r="B267" s="647" t="s">
        <v>113</v>
      </c>
      <c r="C267" s="502">
        <v>9.1491229450978429E-2</v>
      </c>
      <c r="D267" s="491">
        <v>1.5087938087548173E-3</v>
      </c>
      <c r="E267" s="491">
        <v>0.10428818923321062</v>
      </c>
      <c r="F267" s="491">
        <v>5.4378861525070196E-2</v>
      </c>
      <c r="G267" s="510">
        <v>0.17119289766154069</v>
      </c>
      <c r="H267" s="502">
        <v>3.1262657675626526E-2</v>
      </c>
      <c r="I267" s="491">
        <v>0</v>
      </c>
      <c r="J267" s="491">
        <v>0</v>
      </c>
      <c r="K267" s="491">
        <v>0.42249027325462069</v>
      </c>
      <c r="L267" s="510">
        <v>0.22446730901299372</v>
      </c>
      <c r="M267" s="502">
        <v>0.10851684005309509</v>
      </c>
      <c r="N267" s="491">
        <v>0</v>
      </c>
      <c r="O267" s="491">
        <v>0.12844359062226435</v>
      </c>
      <c r="P267" s="491">
        <v>1.0711247048246848E-2</v>
      </c>
      <c r="Q267" s="506">
        <v>0.10202973807221019</v>
      </c>
      <c r="R267" s="502">
        <v>0</v>
      </c>
      <c r="S267" s="491">
        <v>0</v>
      </c>
      <c r="T267" s="491">
        <v>0.39626591451840931</v>
      </c>
      <c r="U267" s="491">
        <v>0</v>
      </c>
      <c r="V267" s="491">
        <v>0.63912870930165622</v>
      </c>
      <c r="W267" s="491">
        <v>0</v>
      </c>
      <c r="X267" s="491">
        <v>0</v>
      </c>
      <c r="Y267" s="506">
        <v>0</v>
      </c>
      <c r="Z267" s="506">
        <v>0.17341757013179887</v>
      </c>
      <c r="AA267" s="506">
        <v>0</v>
      </c>
      <c r="AB267" s="506">
        <v>7.9284646828017169E-2</v>
      </c>
      <c r="AC267" s="506">
        <v>0</v>
      </c>
      <c r="AD267" s="506">
        <v>0</v>
      </c>
      <c r="AE267" s="506">
        <v>0</v>
      </c>
      <c r="AF267" s="506">
        <v>0.26717914782545815</v>
      </c>
      <c r="AG267" s="506">
        <v>9.3384027916889129E-2</v>
      </c>
      <c r="AH267" s="506">
        <v>0.36901922168534523</v>
      </c>
      <c r="AI267" s="506">
        <v>0</v>
      </c>
      <c r="AJ267" s="506">
        <v>0.10086888343133404</v>
      </c>
      <c r="AK267" s="506">
        <v>0.23543178712179905</v>
      </c>
      <c r="AL267" s="506">
        <v>0</v>
      </c>
      <c r="AM267" s="506" t="s">
        <v>35</v>
      </c>
      <c r="AN267" s="506">
        <v>0.19651511195640931</v>
      </c>
      <c r="AO267" s="176"/>
      <c r="AP267" s="176"/>
      <c r="AQ267" s="176"/>
      <c r="AR267" s="176"/>
      <c r="AS267" s="176"/>
      <c r="AT267" s="176"/>
      <c r="AU267" s="176"/>
      <c r="AV267" s="176"/>
      <c r="AW267" s="176"/>
      <c r="AX267" s="176"/>
      <c r="AY267" s="176"/>
      <c r="AZ267" s="373"/>
      <c r="BA267" s="799"/>
      <c r="BB267" s="647" t="s">
        <v>113</v>
      </c>
      <c r="BC267" s="518">
        <v>2.8706189482215123</v>
      </c>
      <c r="BD267" s="514">
        <v>4.8254396517691901E-2</v>
      </c>
      <c r="BE267" s="514">
        <v>3.7317411400524541</v>
      </c>
      <c r="BF267" s="514">
        <v>2.2831995979544772</v>
      </c>
      <c r="BG267" s="527">
        <v>7.0524017050251917</v>
      </c>
      <c r="BH267" s="518">
        <v>0.1814117294310266</v>
      </c>
      <c r="BI267" s="514">
        <v>0</v>
      </c>
      <c r="BJ267" s="514">
        <v>0</v>
      </c>
      <c r="BK267" s="514">
        <v>3.6778594920341217</v>
      </c>
      <c r="BL267" s="527">
        <v>1.9636091135761946</v>
      </c>
      <c r="BM267" s="518">
        <v>2.6892072187904859</v>
      </c>
      <c r="BN267" s="514">
        <v>0</v>
      </c>
      <c r="BO267" s="514">
        <v>3.4540914124760396</v>
      </c>
      <c r="BP267" s="514">
        <v>0.32590412409410668</v>
      </c>
      <c r="BQ267" s="527">
        <v>3.6941326973693531</v>
      </c>
      <c r="BR267" s="518">
        <v>0</v>
      </c>
      <c r="BS267" s="514">
        <v>0</v>
      </c>
      <c r="BT267" s="514">
        <v>0.29194907405787029</v>
      </c>
      <c r="BU267" s="514">
        <v>0</v>
      </c>
      <c r="BV267" s="514">
        <v>0.22966612594871849</v>
      </c>
      <c r="BW267" s="514">
        <v>0</v>
      </c>
      <c r="BX267" s="514">
        <v>0</v>
      </c>
      <c r="BY267" s="522">
        <v>0</v>
      </c>
      <c r="BZ267" s="522">
        <v>1.2979612126992484</v>
      </c>
      <c r="CA267" s="522">
        <v>0</v>
      </c>
      <c r="CB267" s="522">
        <v>0.92355465727060071</v>
      </c>
      <c r="CC267" s="522">
        <v>0</v>
      </c>
      <c r="CD267" s="522">
        <v>0</v>
      </c>
      <c r="CE267" s="522">
        <v>0</v>
      </c>
      <c r="CF267" s="522">
        <v>3.2204926544565797</v>
      </c>
      <c r="CG267" s="522">
        <v>0.86406737106509679</v>
      </c>
      <c r="CH267" s="522">
        <v>5.6414686056103163</v>
      </c>
      <c r="CI267" s="522">
        <v>0</v>
      </c>
      <c r="CJ267" s="522">
        <v>0.58083175559629341</v>
      </c>
      <c r="CK267" s="522">
        <v>1.2782631421653323</v>
      </c>
      <c r="CL267" s="522">
        <v>0</v>
      </c>
      <c r="CM267" s="522" t="s">
        <v>35</v>
      </c>
      <c r="CN267" s="522">
        <v>1.657961188901272</v>
      </c>
      <c r="CO267" s="1"/>
      <c r="CP267" s="1"/>
      <c r="CQ267" s="1"/>
      <c r="CR267" s="1"/>
      <c r="CS267" s="1"/>
      <c r="CT267" s="1"/>
      <c r="CU267" s="1"/>
      <c r="CV267" s="1"/>
      <c r="CW267" s="1"/>
      <c r="CX267" s="1"/>
      <c r="CY267" s="1"/>
      <c r="CZ267" s="2"/>
    </row>
    <row r="268" s="336" customFormat="true" ht="15" customHeight="true" x14ac:dyDescent="0.2">
      <c r="A268" s="799" t="s">
        <v>116</v>
      </c>
      <c r="B268" s="647" t="s">
        <v>89</v>
      </c>
      <c r="C268" s="502">
        <v>94.139371892092711</v>
      </c>
      <c r="D268" s="491">
        <v>91.385053214846906</v>
      </c>
      <c r="E268" s="491">
        <v>89.911504269999554</v>
      </c>
      <c r="F268" s="491">
        <v>87.460238073216729</v>
      </c>
      <c r="G268" s="510">
        <v>57.396399981491989</v>
      </c>
      <c r="H268" s="502">
        <v>85.618044579524593</v>
      </c>
      <c r="I268" s="491">
        <v>77.926281051669292</v>
      </c>
      <c r="J268" s="491">
        <v>62.482052320676317</v>
      </c>
      <c r="K268" s="491">
        <v>45.213974163185647</v>
      </c>
      <c r="L268" s="510">
        <v>27.533069096695318</v>
      </c>
      <c r="M268" s="502">
        <v>94.478795917452416</v>
      </c>
      <c r="N268" s="491">
        <v>92.704306031616468</v>
      </c>
      <c r="O268" s="491">
        <v>90.815761226856381</v>
      </c>
      <c r="P268" s="491">
        <v>89.012794166628453</v>
      </c>
      <c r="Q268" s="506">
        <v>85.504202933882027</v>
      </c>
      <c r="R268" s="502">
        <v>90.589055369618109</v>
      </c>
      <c r="S268" s="491">
        <v>93.451327658124256</v>
      </c>
      <c r="T268" s="491">
        <v>88.284625322246384</v>
      </c>
      <c r="U268" s="491">
        <v>77.905575239756175</v>
      </c>
      <c r="V268" s="491">
        <v>82.859433718853367</v>
      </c>
      <c r="W268" s="491">
        <v>88.478219043586918</v>
      </c>
      <c r="X268" s="491">
        <v>89.693484084099168</v>
      </c>
      <c r="Y268" s="506">
        <v>95.616377853730512</v>
      </c>
      <c r="Z268" s="506">
        <v>88.308560846518091</v>
      </c>
      <c r="AA268" s="506">
        <v>88.540177439278253</v>
      </c>
      <c r="AB268" s="506">
        <v>89.851463240544078</v>
      </c>
      <c r="AC268" s="506">
        <v>87.875592172013526</v>
      </c>
      <c r="AD268" s="506">
        <v>96.298524817628589</v>
      </c>
      <c r="AE268" s="506">
        <v>91.096148216572388</v>
      </c>
      <c r="AF268" s="506">
        <v>83.47483468040376</v>
      </c>
      <c r="AG268" s="506">
        <v>90.15840588943388</v>
      </c>
      <c r="AH268" s="506">
        <v>34.488140267479082</v>
      </c>
      <c r="AI268" s="506">
        <v>87.318912603311134</v>
      </c>
      <c r="AJ268" s="506">
        <v>86.820846794077255</v>
      </c>
      <c r="AK268" s="506">
        <v>92.873166645151258</v>
      </c>
      <c r="AL268" s="506">
        <v>69.47758537034197</v>
      </c>
      <c r="AM268" s="506" t="s">
        <v>35</v>
      </c>
      <c r="AN268" s="506">
        <v>87.372110494388195</v>
      </c>
      <c r="AO268" s="176"/>
      <c r="AP268" s="176"/>
      <c r="AQ268" s="176"/>
      <c r="AR268" s="176"/>
      <c r="AS268" s="176"/>
      <c r="AT268" s="176"/>
      <c r="AU268" s="176"/>
      <c r="AV268" s="176"/>
      <c r="AW268" s="176"/>
      <c r="AX268" s="176"/>
      <c r="AY268" s="176"/>
      <c r="AZ268" s="373"/>
      <c r="BA268" s="799" t="s">
        <v>116</v>
      </c>
      <c r="BB268" s="647" t="s">
        <v>89</v>
      </c>
      <c r="BC268" s="518">
        <v>2753.7547354978587</v>
      </c>
      <c r="BD268" s="514">
        <v>2753.497305990888</v>
      </c>
      <c r="BE268" s="514">
        <v>3033.9950316275913</v>
      </c>
      <c r="BF268" s="514">
        <v>3416.4551446941546</v>
      </c>
      <c r="BG268" s="527">
        <v>2169.2342928266676</v>
      </c>
      <c r="BH268" s="518">
        <v>468.8025977218723</v>
      </c>
      <c r="BI268" s="514">
        <v>514.13774000914827</v>
      </c>
      <c r="BJ268" s="514">
        <v>486.02791598411534</v>
      </c>
      <c r="BK268" s="514">
        <v>357.79715847612988</v>
      </c>
      <c r="BL268" s="527">
        <v>224.08596017384784</v>
      </c>
      <c r="BM268" s="518">
        <v>2163.9694587497138</v>
      </c>
      <c r="BN268" s="514">
        <v>2202.1978037695367</v>
      </c>
      <c r="BO268" s="514">
        <v>2287.2748849828995</v>
      </c>
      <c r="BP268" s="514">
        <v>2571.1819768504442</v>
      </c>
      <c r="BQ268" s="527">
        <v>2851.4610139194351</v>
      </c>
      <c r="BR268" s="518">
        <v>212.8963300110922</v>
      </c>
      <c r="BS268" s="514">
        <v>559.84179998516981</v>
      </c>
      <c r="BT268" s="514">
        <v>57.147770646871855</v>
      </c>
      <c r="BU268" s="514">
        <v>531.43588244045395</v>
      </c>
      <c r="BV268" s="514">
        <v>28.83512890409261</v>
      </c>
      <c r="BW268" s="514">
        <v>52.631195357409574</v>
      </c>
      <c r="BX268" s="514">
        <v>710.50298460341173</v>
      </c>
      <c r="BY268" s="522">
        <v>865.58460530155742</v>
      </c>
      <c r="BZ268" s="522">
        <v>624.87670839379393</v>
      </c>
      <c r="CA268" s="522">
        <v>722.31707104816007</v>
      </c>
      <c r="CB268" s="522">
        <v>1009.1345718810464</v>
      </c>
      <c r="CC268" s="522">
        <v>1246.376326994666</v>
      </c>
      <c r="CD268" s="522">
        <v>871.65552775186893</v>
      </c>
      <c r="CE268" s="522">
        <v>999.62975023422882</v>
      </c>
      <c r="CF268" s="522">
        <v>920.29520932498144</v>
      </c>
      <c r="CG268" s="522">
        <v>795.8841804777511</v>
      </c>
      <c r="CH268" s="522">
        <v>479.30147822199871</v>
      </c>
      <c r="CI268" s="522">
        <v>898.12459191871199</v>
      </c>
      <c r="CJ268" s="522">
        <v>444.27633691221268</v>
      </c>
      <c r="CK268" s="522">
        <v>468.34576694519984</v>
      </c>
      <c r="CL268" s="522">
        <v>935.13219040728188</v>
      </c>
      <c r="CM268" s="522" t="s">
        <v>35</v>
      </c>
      <c r="CN268" s="522">
        <v>692.71110287517695</v>
      </c>
      <c r="CO268" s="1"/>
      <c r="CP268" s="1"/>
      <c r="CQ268" s="1"/>
      <c r="CR268" s="1"/>
      <c r="CS268" s="1"/>
      <c r="CT268" s="1"/>
      <c r="CU268" s="1"/>
      <c r="CV268" s="1"/>
      <c r="CW268" s="1"/>
      <c r="CX268" s="1"/>
      <c r="CY268" s="1"/>
      <c r="CZ268" s="2"/>
    </row>
    <row r="269" s="336" customFormat="true" ht="15" customHeight="true" x14ac:dyDescent="0.2">
      <c r="A269" s="799"/>
      <c r="B269" s="647" t="s">
        <v>90</v>
      </c>
      <c r="C269" s="502">
        <v>4.5188112075430968</v>
      </c>
      <c r="D269" s="491">
        <v>7.1609168014270406</v>
      </c>
      <c r="E269" s="491">
        <v>8.4221940533597852</v>
      </c>
      <c r="F269" s="491">
        <v>10.982447463746501</v>
      </c>
      <c r="G269" s="510">
        <v>38.387637541239613</v>
      </c>
      <c r="H269" s="502">
        <v>13.214980427313099</v>
      </c>
      <c r="I269" s="491">
        <v>20.491978881215484</v>
      </c>
      <c r="J269" s="491">
        <v>33.263695207474001</v>
      </c>
      <c r="K269" s="491">
        <v>50.171025734086726</v>
      </c>
      <c r="L269" s="510">
        <v>65.551742482349013</v>
      </c>
      <c r="M269" s="502">
        <v>4.1492702558912127</v>
      </c>
      <c r="N269" s="491">
        <v>6.1844429525763172</v>
      </c>
      <c r="O269" s="491">
        <v>7.1472359707185822</v>
      </c>
      <c r="P269" s="491">
        <v>9.4681853480337086</v>
      </c>
      <c r="Q269" s="506">
        <v>12.584531120432571</v>
      </c>
      <c r="R269" s="502">
        <v>9.0105413936664469</v>
      </c>
      <c r="S269" s="491">
        <v>5.6550155558926471</v>
      </c>
      <c r="T269" s="491">
        <v>10.644164978659893</v>
      </c>
      <c r="U269" s="491">
        <v>21.010653301735204</v>
      </c>
      <c r="V269" s="491">
        <v>12.816194166907113</v>
      </c>
      <c r="W269" s="491">
        <v>9.6643266555450733</v>
      </c>
      <c r="X269" s="491">
        <v>8.9462326551459519</v>
      </c>
      <c r="Y269" s="506">
        <v>3.3982850845140162</v>
      </c>
      <c r="Z269" s="506">
        <v>9.5756011890784958</v>
      </c>
      <c r="AA269" s="506">
        <v>11.075605679119615</v>
      </c>
      <c r="AB269" s="506">
        <v>8.6408528029971023</v>
      </c>
      <c r="AC269" s="506">
        <v>10.426629557562398</v>
      </c>
      <c r="AD269" s="506">
        <v>3.1935652987795256</v>
      </c>
      <c r="AE269" s="506">
        <v>8.1948148271709904</v>
      </c>
      <c r="AF269" s="506">
        <v>13.446814883085725</v>
      </c>
      <c r="AG269" s="506">
        <v>8.5716420537068352</v>
      </c>
      <c r="AH269" s="506">
        <v>57.814639761258782</v>
      </c>
      <c r="AI269" s="506">
        <v>11.487183498341311</v>
      </c>
      <c r="AJ269" s="506">
        <v>10.735427532283147</v>
      </c>
      <c r="AK269" s="506">
        <v>6.245501966753416</v>
      </c>
      <c r="AL269" s="506">
        <v>26.725733144471803</v>
      </c>
      <c r="AM269" s="506" t="s">
        <v>35</v>
      </c>
      <c r="AN269" s="506">
        <v>10.253514316060439</v>
      </c>
      <c r="AO269" s="176"/>
      <c r="AP269" s="176"/>
      <c r="AQ269" s="176"/>
      <c r="AR269" s="176"/>
      <c r="AS269" s="176"/>
      <c r="AT269" s="176"/>
      <c r="AU269" s="176"/>
      <c r="AV269" s="176"/>
      <c r="AW269" s="176"/>
      <c r="AX269" s="176"/>
      <c r="AY269" s="176"/>
      <c r="AZ269" s="373"/>
      <c r="BA269" s="799"/>
      <c r="BB269" s="647" t="s">
        <v>90</v>
      </c>
      <c r="BC269" s="518">
        <v>132.18377721763633</v>
      </c>
      <c r="BD269" s="514">
        <v>215.76356775541959</v>
      </c>
      <c r="BE269" s="514">
        <v>284.20050493831161</v>
      </c>
      <c r="BF269" s="514">
        <v>429.00682602120901</v>
      </c>
      <c r="BG269" s="527">
        <v>1450.8188632372262</v>
      </c>
      <c r="BH269" s="518">
        <v>72.358778848467821</v>
      </c>
      <c r="BI269" s="514">
        <v>135.20085352613697</v>
      </c>
      <c r="BJ269" s="514">
        <v>258.74765407264709</v>
      </c>
      <c r="BK269" s="514">
        <v>397.02438853749806</v>
      </c>
      <c r="BL269" s="527">
        <v>533.51208699756171</v>
      </c>
      <c r="BM269" s="518">
        <v>95.036076853606303</v>
      </c>
      <c r="BN269" s="514">
        <v>146.91191025211623</v>
      </c>
      <c r="BO269" s="514">
        <v>180.00942911258213</v>
      </c>
      <c r="BP269" s="514">
        <v>273.49357750495858</v>
      </c>
      <c r="BQ269" s="527">
        <v>419.67878346421935</v>
      </c>
      <c r="BR269" s="518">
        <v>21.175970831107534</v>
      </c>
      <c r="BS269" s="514">
        <v>33.877679077359204</v>
      </c>
      <c r="BT269" s="514">
        <v>6.8901045533988494</v>
      </c>
      <c r="BU269" s="514">
        <v>143.32498083346456</v>
      </c>
      <c r="BV269" s="514">
        <v>4.4600426804336166</v>
      </c>
      <c r="BW269" s="514">
        <v>5.7488167110963238</v>
      </c>
      <c r="BX269" s="514">
        <v>70.867188038741276</v>
      </c>
      <c r="BY269" s="522">
        <v>30.763592175401257</v>
      </c>
      <c r="BZ269" s="522">
        <v>67.757532164097043</v>
      </c>
      <c r="CA269" s="522">
        <v>90.355579643067657</v>
      </c>
      <c r="CB269" s="522">
        <v>97.046647651086374</v>
      </c>
      <c r="CC269" s="522">
        <v>147.88525379664443</v>
      </c>
      <c r="CD269" s="522">
        <v>28.906869042796956</v>
      </c>
      <c r="CE269" s="522">
        <v>89.92455618897867</v>
      </c>
      <c r="CF269" s="522">
        <v>148.24874304888885</v>
      </c>
      <c r="CG269" s="522">
        <v>75.667202009198348</v>
      </c>
      <c r="CH269" s="522">
        <v>803.48322888763266</v>
      </c>
      <c r="CI269" s="522">
        <v>118.15220419215271</v>
      </c>
      <c r="CJ269" s="522">
        <v>54.9349216846689</v>
      </c>
      <c r="CK269" s="522">
        <v>31.495151013348099</v>
      </c>
      <c r="CL269" s="522">
        <v>359.71447830855152</v>
      </c>
      <c r="CM269" s="522" t="s">
        <v>35</v>
      </c>
      <c r="CN269" s="522">
        <v>81.292796637673547</v>
      </c>
      <c r="CO269" s="1"/>
      <c r="CP269" s="1"/>
      <c r="CQ269" s="1"/>
      <c r="CR269" s="1"/>
      <c r="CS269" s="1"/>
      <c r="CT269" s="1"/>
      <c r="CU269" s="1"/>
      <c r="CV269" s="1"/>
      <c r="CW269" s="1"/>
      <c r="CX269" s="1"/>
      <c r="CY269" s="1"/>
      <c r="CZ269" s="2"/>
    </row>
    <row r="270" s="336" customFormat="true" ht="15" customHeight="true" x14ac:dyDescent="0.2">
      <c r="A270" s="799"/>
      <c r="B270" s="647" t="s">
        <v>91</v>
      </c>
      <c r="C270" s="502">
        <v>1.3418169003639246</v>
      </c>
      <c r="D270" s="491">
        <v>1.454029983726294</v>
      </c>
      <c r="E270" s="491">
        <v>1.6663016766406384</v>
      </c>
      <c r="F270" s="491">
        <v>1.5573144630368458</v>
      </c>
      <c r="G270" s="510">
        <v>4.2159624772684499</v>
      </c>
      <c r="H270" s="502">
        <v>1.1669749931622355</v>
      </c>
      <c r="I270" s="491">
        <v>1.5817400671153039</v>
      </c>
      <c r="J270" s="491">
        <v>4.2542524718499495</v>
      </c>
      <c r="K270" s="491">
        <v>4.6150001027281586</v>
      </c>
      <c r="L270" s="510">
        <v>6.9151884209560714</v>
      </c>
      <c r="M270" s="502">
        <v>1.3719338266566523</v>
      </c>
      <c r="N270" s="491">
        <v>1.1112510158073323</v>
      </c>
      <c r="O270" s="491">
        <v>2.0370028024245705</v>
      </c>
      <c r="P270" s="491">
        <v>1.5190204853375433</v>
      </c>
      <c r="Q270" s="506">
        <v>1.9112659456850261</v>
      </c>
      <c r="R270" s="502">
        <v>0.40040323671549982</v>
      </c>
      <c r="S270" s="491">
        <v>0.89365678598306786</v>
      </c>
      <c r="T270" s="491">
        <v>1.071209699093616</v>
      </c>
      <c r="U270" s="491">
        <v>1.0837714585090628</v>
      </c>
      <c r="V270" s="491">
        <v>4.3243721142397282</v>
      </c>
      <c r="W270" s="491">
        <v>1.8574543008681843</v>
      </c>
      <c r="X270" s="491">
        <v>1.3602832607547681</v>
      </c>
      <c r="Y270" s="506">
        <v>0.98533706175554481</v>
      </c>
      <c r="Z270" s="506">
        <v>2.1158379644037058</v>
      </c>
      <c r="AA270" s="506">
        <v>0.38421688160182532</v>
      </c>
      <c r="AB270" s="506">
        <v>1.5076839564588349</v>
      </c>
      <c r="AC270" s="506">
        <v>1.6977782704240056</v>
      </c>
      <c r="AD270" s="506">
        <v>0.507909883591942</v>
      </c>
      <c r="AE270" s="506">
        <v>0.7090369562569554</v>
      </c>
      <c r="AF270" s="506">
        <v>3.0783504365104237</v>
      </c>
      <c r="AG270" s="506">
        <v>1.2699520568588842</v>
      </c>
      <c r="AH270" s="506">
        <v>7.6972199712621228</v>
      </c>
      <c r="AI270" s="506">
        <v>1.193903898347674</v>
      </c>
      <c r="AJ270" s="506">
        <v>2.4437256736394812</v>
      </c>
      <c r="AK270" s="506">
        <v>0.88133138809531608</v>
      </c>
      <c r="AL270" s="506">
        <v>3.7966814851853803</v>
      </c>
      <c r="AM270" s="506" t="s">
        <v>35</v>
      </c>
      <c r="AN270" s="506">
        <v>2.3743751895515355</v>
      </c>
      <c r="AO270" s="176"/>
      <c r="AP270" s="176"/>
      <c r="AQ270" s="176"/>
      <c r="AR270" s="176"/>
      <c r="AS270" s="176"/>
      <c r="AT270" s="176"/>
      <c r="AU270" s="176"/>
      <c r="AV270" s="176"/>
      <c r="AW270" s="176"/>
      <c r="AX270" s="176"/>
      <c r="AY270" s="176"/>
      <c r="AZ270" s="373"/>
      <c r="BA270" s="799"/>
      <c r="BB270" s="647" t="s">
        <v>91</v>
      </c>
      <c r="BC270" s="518">
        <v>39.250682995672101</v>
      </c>
      <c r="BD270" s="514">
        <v>43.810968010355857</v>
      </c>
      <c r="BE270" s="514">
        <v>56.228077254039334</v>
      </c>
      <c r="BF270" s="514">
        <v>60.833301239070863</v>
      </c>
      <c r="BG270" s="527">
        <v>159.33770037685667</v>
      </c>
      <c r="BH270" s="518">
        <v>6.3897851318336887</v>
      </c>
      <c r="BI270" s="514">
        <v>10.435917798378755</v>
      </c>
      <c r="BJ270" s="514">
        <v>33.092470336145979</v>
      </c>
      <c r="BK270" s="514">
        <v>36.520433199779603</v>
      </c>
      <c r="BL270" s="527">
        <v>56.281289661202635</v>
      </c>
      <c r="BM270" s="518">
        <v>31.423166134595174</v>
      </c>
      <c r="BN270" s="514">
        <v>26.397851957523603</v>
      </c>
      <c r="BO270" s="514">
        <v>51.303708603916554</v>
      </c>
      <c r="BP270" s="514">
        <v>43.877715905145394</v>
      </c>
      <c r="BQ270" s="527">
        <v>63.738391147473365</v>
      </c>
      <c r="BR270" s="518">
        <v>0.94100086675461581</v>
      </c>
      <c r="BS270" s="514">
        <v>5.3536577400377672</v>
      </c>
      <c r="BT270" s="514">
        <v>0.69340778165007122</v>
      </c>
      <c r="BU270" s="514">
        <v>7.3929887513701926</v>
      </c>
      <c r="BV270" s="514">
        <v>1.5048838948919092</v>
      </c>
      <c r="BW270" s="514">
        <v>1.1049051533043925</v>
      </c>
      <c r="BX270" s="514">
        <v>10.775423951266287</v>
      </c>
      <c r="BY270" s="522">
        <v>8.9199424913730248</v>
      </c>
      <c r="BZ270" s="522">
        <v>14.97179718497636</v>
      </c>
      <c r="CA270" s="522">
        <v>3.1344686739104239</v>
      </c>
      <c r="CB270" s="522">
        <v>16.933013098071342</v>
      </c>
      <c r="CC270" s="522">
        <v>24.080300256757205</v>
      </c>
      <c r="CD270" s="522">
        <v>4.5973960501592117</v>
      </c>
      <c r="CE270" s="522">
        <v>7.7805093779040426</v>
      </c>
      <c r="CF270" s="522">
        <v>33.93826618753485</v>
      </c>
      <c r="CG270" s="522">
        <v>11.210654647761697</v>
      </c>
      <c r="CH270" s="522">
        <v>106.97268341559941</v>
      </c>
      <c r="CI270" s="522">
        <v>12.279979440021147</v>
      </c>
      <c r="CJ270" s="522">
        <v>12.504940124322093</v>
      </c>
      <c r="CK270" s="522">
        <v>4.4444250131739018</v>
      </c>
      <c r="CL270" s="522">
        <v>51.101359590941435</v>
      </c>
      <c r="CM270" s="522" t="s">
        <v>35</v>
      </c>
      <c r="CN270" s="522">
        <v>18.824726184213468</v>
      </c>
      <c r="CO270" s="1"/>
      <c r="CP270" s="1"/>
      <c r="CQ270" s="1"/>
      <c r="CR270" s="1"/>
      <c r="CS270" s="1"/>
      <c r="CT270" s="1"/>
      <c r="CU270" s="1"/>
      <c r="CV270" s="1"/>
      <c r="CW270" s="1"/>
      <c r="CX270" s="1"/>
      <c r="CY270" s="1"/>
      <c r="CZ270" s="2"/>
    </row>
    <row r="271" s="336" customFormat="true" ht="15" customHeight="true" x14ac:dyDescent="0.2">
      <c r="A271" s="799" t="s">
        <v>75</v>
      </c>
      <c r="B271" s="647" t="s">
        <v>49</v>
      </c>
      <c r="C271" s="59" t="s">
        <v>35</v>
      </c>
      <c r="D271" s="52" t="s">
        <v>35</v>
      </c>
      <c r="E271" s="52" t="s">
        <v>35</v>
      </c>
      <c r="F271" s="52" t="s">
        <v>35</v>
      </c>
      <c r="G271" s="47" t="s">
        <v>35</v>
      </c>
      <c r="H271" s="59" t="s">
        <v>35</v>
      </c>
      <c r="I271" s="52" t="s">
        <v>35</v>
      </c>
      <c r="J271" s="52" t="s">
        <v>35</v>
      </c>
      <c r="K271" s="52" t="s">
        <v>35</v>
      </c>
      <c r="L271" s="47" t="s">
        <v>35</v>
      </c>
      <c r="M271" s="59" t="s">
        <v>35</v>
      </c>
      <c r="N271" s="52" t="s">
        <v>35</v>
      </c>
      <c r="O271" s="52" t="s">
        <v>35</v>
      </c>
      <c r="P271" s="52" t="s">
        <v>35</v>
      </c>
      <c r="Q271" s="42" t="s">
        <v>35</v>
      </c>
      <c r="R271" s="59" t="s">
        <v>35</v>
      </c>
      <c r="S271" s="52" t="s">
        <v>35</v>
      </c>
      <c r="T271" s="52" t="s">
        <v>35</v>
      </c>
      <c r="U271" s="52" t="s">
        <v>35</v>
      </c>
      <c r="V271" s="52" t="s">
        <v>35</v>
      </c>
      <c r="W271" s="52" t="s">
        <v>35</v>
      </c>
      <c r="X271" s="52" t="s">
        <v>35</v>
      </c>
      <c r="Y271" s="42" t="s">
        <v>35</v>
      </c>
      <c r="Z271" s="42" t="s">
        <v>35</v>
      </c>
      <c r="AA271" s="42" t="s">
        <v>35</v>
      </c>
      <c r="AB271" s="42" t="s">
        <v>35</v>
      </c>
      <c r="AC271" s="42" t="s">
        <v>35</v>
      </c>
      <c r="AD271" s="42" t="s">
        <v>35</v>
      </c>
      <c r="AE271" s="42" t="s">
        <v>35</v>
      </c>
      <c r="AF271" s="42" t="s">
        <v>35</v>
      </c>
      <c r="AG271" s="42" t="s">
        <v>35</v>
      </c>
      <c r="AH271" s="42" t="s">
        <v>35</v>
      </c>
      <c r="AI271" s="42" t="s">
        <v>35</v>
      </c>
      <c r="AJ271" s="42" t="s">
        <v>35</v>
      </c>
      <c r="AK271" s="42" t="s">
        <v>35</v>
      </c>
      <c r="AL271" s="42" t="s">
        <v>35</v>
      </c>
      <c r="AM271" s="42" t="s">
        <v>35</v>
      </c>
      <c r="AN271" s="42" t="s">
        <v>35</v>
      </c>
      <c r="AO271" s="2"/>
      <c r="AP271" s="2"/>
      <c r="AQ271" s="2"/>
      <c r="AR271" s="2"/>
      <c r="AS271" s="2"/>
      <c r="AT271" s="2"/>
      <c r="AU271" s="2"/>
      <c r="AV271" s="2"/>
      <c r="AW271" s="2"/>
      <c r="AX271" s="2"/>
      <c r="AY271" s="2"/>
      <c r="AZ271" s="373"/>
      <c r="BA271" s="799" t="s">
        <v>75</v>
      </c>
      <c r="BB271" s="647" t="s">
        <v>49</v>
      </c>
      <c r="BC271" s="59" t="s">
        <v>35</v>
      </c>
      <c r="BD271" s="52" t="s">
        <v>35</v>
      </c>
      <c r="BE271" s="52" t="s">
        <v>35</v>
      </c>
      <c r="BF271" s="52" t="s">
        <v>35</v>
      </c>
      <c r="BG271" s="47" t="s">
        <v>35</v>
      </c>
      <c r="BH271" s="59" t="s">
        <v>35</v>
      </c>
      <c r="BI271" s="52" t="s">
        <v>35</v>
      </c>
      <c r="BJ271" s="52" t="s">
        <v>35</v>
      </c>
      <c r="BK271" s="52" t="s">
        <v>35</v>
      </c>
      <c r="BL271" s="47" t="s">
        <v>35</v>
      </c>
      <c r="BM271" s="59" t="s">
        <v>35</v>
      </c>
      <c r="BN271" s="52" t="s">
        <v>35</v>
      </c>
      <c r="BO271" s="52" t="s">
        <v>35</v>
      </c>
      <c r="BP271" s="52" t="s">
        <v>35</v>
      </c>
      <c r="BQ271" s="47" t="s">
        <v>35</v>
      </c>
      <c r="BR271" s="59" t="s">
        <v>35</v>
      </c>
      <c r="BS271" s="52" t="s">
        <v>35</v>
      </c>
      <c r="BT271" s="52" t="s">
        <v>35</v>
      </c>
      <c r="BU271" s="52" t="s">
        <v>35</v>
      </c>
      <c r="BV271" s="52" t="s">
        <v>35</v>
      </c>
      <c r="BW271" s="52" t="s">
        <v>35</v>
      </c>
      <c r="BX271" s="52" t="s">
        <v>35</v>
      </c>
      <c r="BY271" s="42" t="s">
        <v>35</v>
      </c>
      <c r="BZ271" s="42" t="s">
        <v>35</v>
      </c>
      <c r="CA271" s="42" t="s">
        <v>35</v>
      </c>
      <c r="CB271" s="42" t="s">
        <v>35</v>
      </c>
      <c r="CC271" s="42" t="s">
        <v>35</v>
      </c>
      <c r="CD271" s="42" t="s">
        <v>35</v>
      </c>
      <c r="CE271" s="42" t="s">
        <v>35</v>
      </c>
      <c r="CF271" s="42" t="s">
        <v>35</v>
      </c>
      <c r="CG271" s="42" t="s">
        <v>35</v>
      </c>
      <c r="CH271" s="42" t="s">
        <v>35</v>
      </c>
      <c r="CI271" s="42" t="s">
        <v>35</v>
      </c>
      <c r="CJ271" s="42" t="s">
        <v>35</v>
      </c>
      <c r="CK271" s="42" t="s">
        <v>35</v>
      </c>
      <c r="CL271" s="42" t="s">
        <v>35</v>
      </c>
      <c r="CM271" s="42" t="s">
        <v>35</v>
      </c>
      <c r="CN271" s="42" t="s">
        <v>35</v>
      </c>
      <c r="CO271" s="2"/>
      <c r="CP271" s="2"/>
      <c r="CQ271" s="2"/>
      <c r="CR271" s="2"/>
      <c r="CS271" s="2"/>
      <c r="CT271" s="2"/>
      <c r="CU271" s="2"/>
      <c r="CV271" s="2"/>
      <c r="CW271" s="2"/>
      <c r="CX271" s="2"/>
      <c r="CY271" s="2"/>
      <c r="CZ271" s="2"/>
    </row>
    <row r="272" s="336" customFormat="true" ht="15" customHeight="true" x14ac:dyDescent="0.2">
      <c r="A272" s="799"/>
      <c r="B272" s="647" t="s">
        <v>48</v>
      </c>
      <c r="C272" s="59" t="s">
        <v>35</v>
      </c>
      <c r="D272" s="52" t="s">
        <v>35</v>
      </c>
      <c r="E272" s="52" t="s">
        <v>35</v>
      </c>
      <c r="F272" s="52" t="s">
        <v>35</v>
      </c>
      <c r="G272" s="47" t="s">
        <v>35</v>
      </c>
      <c r="H272" s="59" t="s">
        <v>35</v>
      </c>
      <c r="I272" s="52" t="s">
        <v>35</v>
      </c>
      <c r="J272" s="52" t="s">
        <v>35</v>
      </c>
      <c r="K272" s="52" t="s">
        <v>35</v>
      </c>
      <c r="L272" s="47" t="s">
        <v>35</v>
      </c>
      <c r="M272" s="59" t="s">
        <v>35</v>
      </c>
      <c r="N272" s="52" t="s">
        <v>35</v>
      </c>
      <c r="O272" s="52" t="s">
        <v>35</v>
      </c>
      <c r="P272" s="52" t="s">
        <v>35</v>
      </c>
      <c r="Q272" s="42" t="s">
        <v>35</v>
      </c>
      <c r="R272" s="59" t="s">
        <v>35</v>
      </c>
      <c r="S272" s="52" t="s">
        <v>35</v>
      </c>
      <c r="T272" s="52" t="s">
        <v>35</v>
      </c>
      <c r="U272" s="52" t="s">
        <v>35</v>
      </c>
      <c r="V272" s="52" t="s">
        <v>35</v>
      </c>
      <c r="W272" s="52" t="s">
        <v>35</v>
      </c>
      <c r="X272" s="52" t="s">
        <v>35</v>
      </c>
      <c r="Y272" s="42" t="s">
        <v>35</v>
      </c>
      <c r="Z272" s="42" t="s">
        <v>35</v>
      </c>
      <c r="AA272" s="42" t="s">
        <v>35</v>
      </c>
      <c r="AB272" s="42" t="s">
        <v>35</v>
      </c>
      <c r="AC272" s="42" t="s">
        <v>35</v>
      </c>
      <c r="AD272" s="42" t="s">
        <v>35</v>
      </c>
      <c r="AE272" s="42" t="s">
        <v>35</v>
      </c>
      <c r="AF272" s="42" t="s">
        <v>35</v>
      </c>
      <c r="AG272" s="42" t="s">
        <v>35</v>
      </c>
      <c r="AH272" s="42" t="s">
        <v>35</v>
      </c>
      <c r="AI272" s="42" t="s">
        <v>35</v>
      </c>
      <c r="AJ272" s="42" t="s">
        <v>35</v>
      </c>
      <c r="AK272" s="42" t="s">
        <v>35</v>
      </c>
      <c r="AL272" s="42" t="s">
        <v>35</v>
      </c>
      <c r="AM272" s="42" t="s">
        <v>35</v>
      </c>
      <c r="AN272" s="42" t="s">
        <v>35</v>
      </c>
      <c r="AO272" s="2"/>
      <c r="AP272" s="2"/>
      <c r="AQ272" s="2"/>
      <c r="AR272" s="2"/>
      <c r="AS272" s="2"/>
      <c r="AT272" s="2"/>
      <c r="AU272" s="2"/>
      <c r="AV272" s="2"/>
      <c r="AW272" s="2"/>
      <c r="AX272" s="2"/>
      <c r="AY272" s="2"/>
      <c r="AZ272" s="373"/>
      <c r="BA272" s="799"/>
      <c r="BB272" s="647" t="s">
        <v>48</v>
      </c>
      <c r="BC272" s="59" t="s">
        <v>35</v>
      </c>
      <c r="BD272" s="52" t="s">
        <v>35</v>
      </c>
      <c r="BE272" s="52" t="s">
        <v>35</v>
      </c>
      <c r="BF272" s="52" t="s">
        <v>35</v>
      </c>
      <c r="BG272" s="47" t="s">
        <v>35</v>
      </c>
      <c r="BH272" s="59" t="s">
        <v>35</v>
      </c>
      <c r="BI272" s="52" t="s">
        <v>35</v>
      </c>
      <c r="BJ272" s="52" t="s">
        <v>35</v>
      </c>
      <c r="BK272" s="52" t="s">
        <v>35</v>
      </c>
      <c r="BL272" s="47" t="s">
        <v>35</v>
      </c>
      <c r="BM272" s="59" t="s">
        <v>35</v>
      </c>
      <c r="BN272" s="52" t="s">
        <v>35</v>
      </c>
      <c r="BO272" s="52" t="s">
        <v>35</v>
      </c>
      <c r="BP272" s="52" t="s">
        <v>35</v>
      </c>
      <c r="BQ272" s="47" t="s">
        <v>35</v>
      </c>
      <c r="BR272" s="59" t="s">
        <v>35</v>
      </c>
      <c r="BS272" s="52" t="s">
        <v>35</v>
      </c>
      <c r="BT272" s="52" t="s">
        <v>35</v>
      </c>
      <c r="BU272" s="52" t="s">
        <v>35</v>
      </c>
      <c r="BV272" s="52" t="s">
        <v>35</v>
      </c>
      <c r="BW272" s="52" t="s">
        <v>35</v>
      </c>
      <c r="BX272" s="52" t="s">
        <v>35</v>
      </c>
      <c r="BY272" s="42" t="s">
        <v>35</v>
      </c>
      <c r="BZ272" s="42" t="s">
        <v>35</v>
      </c>
      <c r="CA272" s="42" t="s">
        <v>35</v>
      </c>
      <c r="CB272" s="42" t="s">
        <v>35</v>
      </c>
      <c r="CC272" s="42" t="s">
        <v>35</v>
      </c>
      <c r="CD272" s="42" t="s">
        <v>35</v>
      </c>
      <c r="CE272" s="42" t="s">
        <v>35</v>
      </c>
      <c r="CF272" s="42" t="s">
        <v>35</v>
      </c>
      <c r="CG272" s="42" t="s">
        <v>35</v>
      </c>
      <c r="CH272" s="42" t="s">
        <v>35</v>
      </c>
      <c r="CI272" s="42" t="s">
        <v>35</v>
      </c>
      <c r="CJ272" s="42" t="s">
        <v>35</v>
      </c>
      <c r="CK272" s="42" t="s">
        <v>35</v>
      </c>
      <c r="CL272" s="42" t="s">
        <v>35</v>
      </c>
      <c r="CM272" s="42" t="s">
        <v>35</v>
      </c>
      <c r="CN272" s="42" t="s">
        <v>35</v>
      </c>
      <c r="CO272" s="2"/>
      <c r="CP272" s="2"/>
      <c r="CQ272" s="2"/>
      <c r="CR272" s="2"/>
      <c r="CS272" s="2"/>
      <c r="CT272" s="2"/>
      <c r="CU272" s="2"/>
      <c r="CV272" s="2"/>
      <c r="CW272" s="2"/>
      <c r="CX272" s="2"/>
      <c r="CY272" s="2"/>
      <c r="CZ272" s="2"/>
    </row>
    <row r="273" s="336" customFormat="true" ht="15" customHeight="true" x14ac:dyDescent="0.2">
      <c r="A273" s="799"/>
      <c r="B273" s="647" t="s">
        <v>113</v>
      </c>
      <c r="C273" s="59" t="s">
        <v>35</v>
      </c>
      <c r="D273" s="52" t="s">
        <v>35</v>
      </c>
      <c r="E273" s="52" t="s">
        <v>35</v>
      </c>
      <c r="F273" s="52" t="s">
        <v>35</v>
      </c>
      <c r="G273" s="47" t="s">
        <v>35</v>
      </c>
      <c r="H273" s="59" t="s">
        <v>35</v>
      </c>
      <c r="I273" s="52" t="s">
        <v>35</v>
      </c>
      <c r="J273" s="52" t="s">
        <v>35</v>
      </c>
      <c r="K273" s="52" t="s">
        <v>35</v>
      </c>
      <c r="L273" s="47" t="s">
        <v>35</v>
      </c>
      <c r="M273" s="59" t="s">
        <v>35</v>
      </c>
      <c r="N273" s="52" t="s">
        <v>35</v>
      </c>
      <c r="O273" s="52" t="s">
        <v>35</v>
      </c>
      <c r="P273" s="52" t="s">
        <v>35</v>
      </c>
      <c r="Q273" s="42" t="s">
        <v>35</v>
      </c>
      <c r="R273" s="59" t="s">
        <v>35</v>
      </c>
      <c r="S273" s="52" t="s">
        <v>35</v>
      </c>
      <c r="T273" s="52" t="s">
        <v>35</v>
      </c>
      <c r="U273" s="52" t="s">
        <v>35</v>
      </c>
      <c r="V273" s="52" t="s">
        <v>35</v>
      </c>
      <c r="W273" s="52" t="s">
        <v>35</v>
      </c>
      <c r="X273" s="52" t="s">
        <v>35</v>
      </c>
      <c r="Y273" s="42" t="s">
        <v>35</v>
      </c>
      <c r="Z273" s="42" t="s">
        <v>35</v>
      </c>
      <c r="AA273" s="42" t="s">
        <v>35</v>
      </c>
      <c r="AB273" s="42" t="s">
        <v>35</v>
      </c>
      <c r="AC273" s="42" t="s">
        <v>35</v>
      </c>
      <c r="AD273" s="42" t="s">
        <v>35</v>
      </c>
      <c r="AE273" s="42" t="s">
        <v>35</v>
      </c>
      <c r="AF273" s="42" t="s">
        <v>35</v>
      </c>
      <c r="AG273" s="42" t="s">
        <v>35</v>
      </c>
      <c r="AH273" s="42" t="s">
        <v>35</v>
      </c>
      <c r="AI273" s="42" t="s">
        <v>35</v>
      </c>
      <c r="AJ273" s="42" t="s">
        <v>35</v>
      </c>
      <c r="AK273" s="42" t="s">
        <v>35</v>
      </c>
      <c r="AL273" s="42" t="s">
        <v>35</v>
      </c>
      <c r="AM273" s="42" t="s">
        <v>35</v>
      </c>
      <c r="AN273" s="42" t="s">
        <v>35</v>
      </c>
      <c r="AO273" s="2"/>
      <c r="AP273" s="2"/>
      <c r="AQ273" s="2"/>
      <c r="AR273" s="2"/>
      <c r="AS273" s="2"/>
      <c r="AT273" s="2"/>
      <c r="AU273" s="2"/>
      <c r="AV273" s="2"/>
      <c r="AW273" s="2"/>
      <c r="AX273" s="2"/>
      <c r="AY273" s="2"/>
      <c r="AZ273" s="373"/>
      <c r="BA273" s="799"/>
      <c r="BB273" s="647" t="s">
        <v>113</v>
      </c>
      <c r="BC273" s="59" t="s">
        <v>35</v>
      </c>
      <c r="BD273" s="52" t="s">
        <v>35</v>
      </c>
      <c r="BE273" s="52" t="s">
        <v>35</v>
      </c>
      <c r="BF273" s="52" t="s">
        <v>35</v>
      </c>
      <c r="BG273" s="47" t="s">
        <v>35</v>
      </c>
      <c r="BH273" s="59" t="s">
        <v>35</v>
      </c>
      <c r="BI273" s="52" t="s">
        <v>35</v>
      </c>
      <c r="BJ273" s="52" t="s">
        <v>35</v>
      </c>
      <c r="BK273" s="52" t="s">
        <v>35</v>
      </c>
      <c r="BL273" s="47" t="s">
        <v>35</v>
      </c>
      <c r="BM273" s="59" t="s">
        <v>35</v>
      </c>
      <c r="BN273" s="52" t="s">
        <v>35</v>
      </c>
      <c r="BO273" s="52" t="s">
        <v>35</v>
      </c>
      <c r="BP273" s="52" t="s">
        <v>35</v>
      </c>
      <c r="BQ273" s="47" t="s">
        <v>35</v>
      </c>
      <c r="BR273" s="59" t="s">
        <v>35</v>
      </c>
      <c r="BS273" s="52" t="s">
        <v>35</v>
      </c>
      <c r="BT273" s="52" t="s">
        <v>35</v>
      </c>
      <c r="BU273" s="52" t="s">
        <v>35</v>
      </c>
      <c r="BV273" s="52" t="s">
        <v>35</v>
      </c>
      <c r="BW273" s="52" t="s">
        <v>35</v>
      </c>
      <c r="BX273" s="52" t="s">
        <v>35</v>
      </c>
      <c r="BY273" s="42" t="s">
        <v>35</v>
      </c>
      <c r="BZ273" s="42" t="s">
        <v>35</v>
      </c>
      <c r="CA273" s="42" t="s">
        <v>35</v>
      </c>
      <c r="CB273" s="42" t="s">
        <v>35</v>
      </c>
      <c r="CC273" s="42" t="s">
        <v>35</v>
      </c>
      <c r="CD273" s="42" t="s">
        <v>35</v>
      </c>
      <c r="CE273" s="42" t="s">
        <v>35</v>
      </c>
      <c r="CF273" s="42" t="s">
        <v>35</v>
      </c>
      <c r="CG273" s="42" t="s">
        <v>35</v>
      </c>
      <c r="CH273" s="42" t="s">
        <v>35</v>
      </c>
      <c r="CI273" s="42" t="s">
        <v>35</v>
      </c>
      <c r="CJ273" s="42" t="s">
        <v>35</v>
      </c>
      <c r="CK273" s="42" t="s">
        <v>35</v>
      </c>
      <c r="CL273" s="42" t="s">
        <v>35</v>
      </c>
      <c r="CM273" s="42" t="s">
        <v>35</v>
      </c>
      <c r="CN273" s="42" t="s">
        <v>35</v>
      </c>
      <c r="CO273" s="2"/>
      <c r="CP273" s="2"/>
      <c r="CQ273" s="2"/>
      <c r="CR273" s="2"/>
      <c r="CS273" s="2"/>
      <c r="CT273" s="2"/>
      <c r="CU273" s="2"/>
      <c r="CV273" s="2"/>
      <c r="CW273" s="2"/>
      <c r="CX273" s="2"/>
      <c r="CY273" s="2"/>
      <c r="CZ273" s="2"/>
    </row>
    <row r="274" s="336" customFormat="true" ht="15" customHeight="true" x14ac:dyDescent="0.2">
      <c r="A274" s="799" t="s">
        <v>76</v>
      </c>
      <c r="B274" s="647" t="s">
        <v>49</v>
      </c>
      <c r="C274" s="502">
        <v>66.032694436491667</v>
      </c>
      <c r="D274" s="491">
        <v>68.375257830546289</v>
      </c>
      <c r="E274" s="491">
        <v>66.462133922455251</v>
      </c>
      <c r="F274" s="491">
        <v>64.604603981151072</v>
      </c>
      <c r="G274" s="510">
        <v>69.595327243334253</v>
      </c>
      <c r="H274" s="502">
        <v>60.403432015614278</v>
      </c>
      <c r="I274" s="491">
        <v>64.600193797825085</v>
      </c>
      <c r="J274" s="491">
        <v>68.426674724128063</v>
      </c>
      <c r="K274" s="491">
        <v>75.142096059257995</v>
      </c>
      <c r="L274" s="510">
        <v>73.105463202703945</v>
      </c>
      <c r="M274" s="502">
        <v>66.032051058753581</v>
      </c>
      <c r="N274" s="491">
        <v>68.589510483717163</v>
      </c>
      <c r="O274" s="491">
        <v>67.494840633960607</v>
      </c>
      <c r="P274" s="491">
        <v>66.382285504123345</v>
      </c>
      <c r="Q274" s="506">
        <v>64.506011482366077</v>
      </c>
      <c r="R274" s="502">
        <v>79.759471356277643</v>
      </c>
      <c r="S274" s="491">
        <v>66.990036744530514</v>
      </c>
      <c r="T274" s="491">
        <v>88.731521119702151</v>
      </c>
      <c r="U274" s="491">
        <v>60.967917496627123</v>
      </c>
      <c r="V274" s="491">
        <v>83.819210359888146</v>
      </c>
      <c r="W274" s="491">
        <v>83.19437546794542</v>
      </c>
      <c r="X274" s="491">
        <v>58.438779423581188</v>
      </c>
      <c r="Y274" s="506">
        <v>88.23841001758133</v>
      </c>
      <c r="Z274" s="506">
        <v>63.987750402973944</v>
      </c>
      <c r="AA274" s="506">
        <v>53.648507802313858</v>
      </c>
      <c r="AB274" s="506">
        <v>65.805848653953149</v>
      </c>
      <c r="AC274" s="506">
        <v>70.369760015676249</v>
      </c>
      <c r="AD274" s="506">
        <v>61.629869998702233</v>
      </c>
      <c r="AE274" s="506">
        <v>57.284334764899768</v>
      </c>
      <c r="AF274" s="506">
        <v>67.084119278504986</v>
      </c>
      <c r="AG274" s="506">
        <v>70.810905918161467</v>
      </c>
      <c r="AH274" s="506">
        <v>74.288311796271202</v>
      </c>
      <c r="AI274" s="506">
        <v>69.288445057039468</v>
      </c>
      <c r="AJ274" s="506">
        <v>62.175288473526699</v>
      </c>
      <c r="AK274" s="506">
        <v>66.239040282372315</v>
      </c>
      <c r="AL274" s="506">
        <v>60.260716569735187</v>
      </c>
      <c r="AM274" s="506" t="s">
        <v>35</v>
      </c>
      <c r="AN274" s="506">
        <v>78.673872304046469</v>
      </c>
      <c r="AO274" s="176"/>
      <c r="AP274" s="176"/>
      <c r="AQ274" s="176"/>
      <c r="AR274" s="176"/>
      <c r="AS274" s="176"/>
      <c r="AT274" s="176"/>
      <c r="AU274" s="176"/>
      <c r="AV274" s="176"/>
      <c r="AW274" s="176"/>
      <c r="AX274" s="176"/>
      <c r="AY274" s="176"/>
      <c r="AZ274" s="373"/>
      <c r="BA274" s="799" t="s">
        <v>76</v>
      </c>
      <c r="BB274" s="647" t="s">
        <v>49</v>
      </c>
      <c r="BC274" s="518">
        <v>2070.7837900779859</v>
      </c>
      <c r="BD274" s="514">
        <v>2185.8351182231872</v>
      </c>
      <c r="BE274" s="514">
        <v>2376.7789841388385</v>
      </c>
      <c r="BF274" s="514">
        <v>2708.2262785474204</v>
      </c>
      <c r="BG274" s="527">
        <v>2854.0055741770757</v>
      </c>
      <c r="BH274" s="518">
        <v>350.53646314319616</v>
      </c>
      <c r="BI274" s="514">
        <v>465.05580884824906</v>
      </c>
      <c r="BJ274" s="514">
        <v>580.85286741868072</v>
      </c>
      <c r="BK274" s="514">
        <v>649.78949787881254</v>
      </c>
      <c r="BL274" s="527">
        <v>638.2463340198484</v>
      </c>
      <c r="BM274" s="518">
        <v>1635.3206383725981</v>
      </c>
      <c r="BN274" s="514">
        <v>1713.272333486392</v>
      </c>
      <c r="BO274" s="514">
        <v>1814.4476190114997</v>
      </c>
      <c r="BP274" s="514">
        <v>2017.2461010761006</v>
      </c>
      <c r="BQ274" s="527">
        <v>2330.8620819091288</v>
      </c>
      <c r="BR274" s="518">
        <v>194.27173039397405</v>
      </c>
      <c r="BS274" s="514">
        <v>417.40239045934561</v>
      </c>
      <c r="BT274" s="514">
        <v>65.659048534724846</v>
      </c>
      <c r="BU274" s="514">
        <v>441.89562119998868</v>
      </c>
      <c r="BV274" s="514">
        <v>30.079360469382088</v>
      </c>
      <c r="BW274" s="514">
        <v>51.847596911129479</v>
      </c>
      <c r="BX274" s="514">
        <v>500.20174417894287</v>
      </c>
      <c r="BY274" s="522">
        <v>814.06813359055297</v>
      </c>
      <c r="BZ274" s="522">
        <v>478.09220531399626</v>
      </c>
      <c r="CA274" s="522">
        <v>457.43345706460866</v>
      </c>
      <c r="CB274" s="522">
        <v>766.54561042360956</v>
      </c>
      <c r="CC274" s="522">
        <v>1037.9609478258114</v>
      </c>
      <c r="CD274" s="522">
        <v>581.00204250027753</v>
      </c>
      <c r="CE274" s="522">
        <v>791.5048701592815</v>
      </c>
      <c r="CF274" s="522">
        <v>807.10307356460112</v>
      </c>
      <c r="CG274" s="522">
        <v>653.1083990892206</v>
      </c>
      <c r="CH274" s="522">
        <v>1124.7560391468576</v>
      </c>
      <c r="CI274" s="522">
        <v>757.81468382193543</v>
      </c>
      <c r="CJ274" s="522">
        <v>358.02301691352113</v>
      </c>
      <c r="CK274" s="522">
        <v>359.64100175460726</v>
      </c>
      <c r="CL274" s="522">
        <v>843.92303138681837</v>
      </c>
      <c r="CM274" s="522" t="s">
        <v>35</v>
      </c>
      <c r="CN274" s="522">
        <v>663.29574046129937</v>
      </c>
      <c r="CO274" s="1"/>
      <c r="CP274" s="1"/>
      <c r="CQ274" s="1"/>
      <c r="CR274" s="1"/>
      <c r="CS274" s="1"/>
      <c r="CT274" s="1"/>
      <c r="CU274" s="1"/>
      <c r="CV274" s="1"/>
      <c r="CW274" s="1"/>
      <c r="CX274" s="1"/>
      <c r="CY274" s="1"/>
      <c r="CZ274" s="2"/>
    </row>
    <row r="275" s="336" customFormat="true" ht="15" customHeight="true" x14ac:dyDescent="0.2">
      <c r="A275" s="799"/>
      <c r="B275" s="647" t="s">
        <v>48</v>
      </c>
      <c r="C275" s="502">
        <v>33.542405093885655</v>
      </c>
      <c r="D275" s="491">
        <v>31.328441022701625</v>
      </c>
      <c r="E275" s="491">
        <v>33.288203711795205</v>
      </c>
      <c r="F275" s="491">
        <v>35.066374159409285</v>
      </c>
      <c r="G275" s="510">
        <v>29.953530368344204</v>
      </c>
      <c r="H275" s="502">
        <v>39.217123742419645</v>
      </c>
      <c r="I275" s="491">
        <v>35.248781967446277</v>
      </c>
      <c r="J275" s="491">
        <v>31.573325275872214</v>
      </c>
      <c r="K275" s="491">
        <v>23.990664673858994</v>
      </c>
      <c r="L275" s="510">
        <v>25.672053904671781</v>
      </c>
      <c r="M275" s="502">
        <v>33.560197635957522</v>
      </c>
      <c r="N275" s="491">
        <v>31.067064084354516</v>
      </c>
      <c r="O275" s="491">
        <v>32.239266399228967</v>
      </c>
      <c r="P275" s="491">
        <v>33.435491220598642</v>
      </c>
      <c r="Q275" s="506">
        <v>35.184162627928586</v>
      </c>
      <c r="R275" s="502">
        <v>20.065796652809077</v>
      </c>
      <c r="S275" s="491">
        <v>32.857199901817523</v>
      </c>
      <c r="T275" s="491">
        <v>10.009658980005378</v>
      </c>
      <c r="U275" s="491">
        <v>39.032082503373033</v>
      </c>
      <c r="V275" s="491">
        <v>14.423891609417778</v>
      </c>
      <c r="W275" s="491">
        <v>15.87056377169751</v>
      </c>
      <c r="X275" s="491">
        <v>41.419181713226109</v>
      </c>
      <c r="Y275" s="506">
        <v>11.761589982418959</v>
      </c>
      <c r="Z275" s="506">
        <v>35.930143587798199</v>
      </c>
      <c r="AA275" s="506">
        <v>46.207311193575656</v>
      </c>
      <c r="AB275" s="506">
        <v>34.114866699218496</v>
      </c>
      <c r="AC275" s="506">
        <v>29.386926765243089</v>
      </c>
      <c r="AD275" s="506">
        <v>38.370130001297689</v>
      </c>
      <c r="AE275" s="506">
        <v>42.152861525676059</v>
      </c>
      <c r="AF275" s="506">
        <v>32.753041544931413</v>
      </c>
      <c r="AG275" s="506">
        <v>29.189094081838341</v>
      </c>
      <c r="AH275" s="506">
        <v>24.683803882833637</v>
      </c>
      <c r="AI275" s="506">
        <v>30.572630520864696</v>
      </c>
      <c r="AJ275" s="506">
        <v>37.082188657160273</v>
      </c>
      <c r="AK275" s="506">
        <v>32.774411751221699</v>
      </c>
      <c r="AL275" s="506">
        <v>39.273914196055841</v>
      </c>
      <c r="AM275" s="506" t="s">
        <v>35</v>
      </c>
      <c r="AN275" s="506">
        <v>20.144928827493295</v>
      </c>
      <c r="AO275" s="176"/>
      <c r="AP275" s="176"/>
      <c r="AQ275" s="176"/>
      <c r="AR275" s="176"/>
      <c r="AS275" s="176"/>
      <c r="AT275" s="176"/>
      <c r="AU275" s="176"/>
      <c r="AV275" s="176"/>
      <c r="AW275" s="176"/>
      <c r="AX275" s="176"/>
      <c r="AY275" s="176"/>
      <c r="AZ275" s="373"/>
      <c r="BA275" s="799"/>
      <c r="BB275" s="647" t="s">
        <v>48</v>
      </c>
      <c r="BC275" s="518">
        <v>1051.889058009762</v>
      </c>
      <c r="BD275" s="514">
        <v>1001.5144185096235</v>
      </c>
      <c r="BE275" s="514">
        <v>1190.4327822853104</v>
      </c>
      <c r="BF275" s="514">
        <v>1469.9830993406606</v>
      </c>
      <c r="BG275" s="527">
        <v>1228.3517590000922</v>
      </c>
      <c r="BH275" s="518">
        <v>227.58693326834876</v>
      </c>
      <c r="BI275" s="514">
        <v>253.75544321258994</v>
      </c>
      <c r="BJ275" s="514">
        <v>268.01618804905007</v>
      </c>
      <c r="BK275" s="514">
        <v>207.45870516989854</v>
      </c>
      <c r="BL275" s="527">
        <v>224.12954618705797</v>
      </c>
      <c r="BM275" s="518">
        <v>831.13704544952475</v>
      </c>
      <c r="BN275" s="514">
        <v>776.01284807257855</v>
      </c>
      <c r="BO275" s="514">
        <v>866.68046931168612</v>
      </c>
      <c r="BP275" s="514">
        <v>1016.0483898694221</v>
      </c>
      <c r="BQ275" s="527">
        <v>1271.345548555297</v>
      </c>
      <c r="BR275" s="518">
        <v>48.874659914204834</v>
      </c>
      <c r="BS275" s="514">
        <v>204.72706762530566</v>
      </c>
      <c r="BT275" s="514">
        <v>7.4068907699395439</v>
      </c>
      <c r="BU275" s="514">
        <v>282.90463333459667</v>
      </c>
      <c r="BV275" s="514">
        <v>5.1761575088590703</v>
      </c>
      <c r="BW275" s="514">
        <v>9.8906998046326997</v>
      </c>
      <c r="BX275" s="514">
        <v>354.52395035924008</v>
      </c>
      <c r="BY275" s="522">
        <v>108.50983832479983</v>
      </c>
      <c r="BZ275" s="522">
        <v>268.45640731168152</v>
      </c>
      <c r="CA275" s="522">
        <v>393.98616973324044</v>
      </c>
      <c r="CB275" s="522">
        <v>397.39022979535076</v>
      </c>
      <c r="CC275" s="522">
        <v>433.46008785797187</v>
      </c>
      <c r="CD275" s="522">
        <v>361.72596019145539</v>
      </c>
      <c r="CE275" s="522">
        <v>582.43139814143183</v>
      </c>
      <c r="CF275" s="522">
        <v>394.05869502073807</v>
      </c>
      <c r="CG275" s="522">
        <v>269.21901731756651</v>
      </c>
      <c r="CH275" s="522">
        <v>373.72309068581262</v>
      </c>
      <c r="CI275" s="522">
        <v>334.37593111955835</v>
      </c>
      <c r="CJ275" s="522">
        <v>213.52980231761549</v>
      </c>
      <c r="CK275" s="522">
        <v>177.94675502362517</v>
      </c>
      <c r="CL275" s="522">
        <v>550.01272154482274</v>
      </c>
      <c r="CM275" s="522" t="s">
        <v>35</v>
      </c>
      <c r="CN275" s="522">
        <v>169.84095344300329</v>
      </c>
      <c r="CO275" s="1"/>
      <c r="CP275" s="1"/>
      <c r="CQ275" s="1"/>
      <c r="CR275" s="1"/>
      <c r="CS275" s="1"/>
      <c r="CT275" s="1"/>
      <c r="CU275" s="1"/>
      <c r="CV275" s="1"/>
      <c r="CW275" s="1"/>
      <c r="CX275" s="1"/>
      <c r="CY275" s="1"/>
      <c r="CZ275" s="2"/>
    </row>
    <row r="276" s="336" customFormat="true" ht="15" customHeight="true" x14ac:dyDescent="0.2">
      <c r="A276" s="799"/>
      <c r="B276" s="647" t="s">
        <v>114</v>
      </c>
      <c r="C276" s="518">
        <v>0.42490046962226974</v>
      </c>
      <c r="D276" s="489">
        <v>0.29630114675220492</v>
      </c>
      <c r="E276" s="489">
        <v>0.24966236574906386</v>
      </c>
      <c r="F276" s="489">
        <v>0.32902185944042128</v>
      </c>
      <c r="G276" s="510">
        <v>0.45114238832159653</v>
      </c>
      <c r="H276" s="502">
        <v>0.37944424196599652</v>
      </c>
      <c r="I276" s="491">
        <v>0.15102423472871082</v>
      </c>
      <c r="J276" s="491">
        <v>0</v>
      </c>
      <c r="K276" s="491">
        <v>0.8672392668831489</v>
      </c>
      <c r="L276" s="510">
        <v>1.2224828926244113</v>
      </c>
      <c r="M276" s="502">
        <v>0.40775130528900305</v>
      </c>
      <c r="N276" s="491">
        <v>0.34342543192876385</v>
      </c>
      <c r="O276" s="491">
        <v>0.26589296681070951</v>
      </c>
      <c r="P276" s="491">
        <v>0.18222327527776089</v>
      </c>
      <c r="Q276" s="506">
        <v>0.30982588970434749</v>
      </c>
      <c r="R276" s="502">
        <v>0.17473199091346905</v>
      </c>
      <c r="S276" s="491">
        <v>0.15276335365189439</v>
      </c>
      <c r="T276" s="491">
        <v>1.2588199002930021</v>
      </c>
      <c r="U276" s="491">
        <v>0</v>
      </c>
      <c r="V276" s="491">
        <v>1.7568980306942334</v>
      </c>
      <c r="W276" s="491">
        <v>0.9350607603572777</v>
      </c>
      <c r="X276" s="491">
        <v>0.14203886319258108</v>
      </c>
      <c r="Y276" s="506">
        <v>0</v>
      </c>
      <c r="Z276" s="506">
        <v>8.2106009228209056E-2</v>
      </c>
      <c r="AA276" s="506">
        <v>0.14418100411002027</v>
      </c>
      <c r="AB276" s="506">
        <v>7.9284646828017169E-2</v>
      </c>
      <c r="AC276" s="506">
        <v>0.24331321908087836</v>
      </c>
      <c r="AD276" s="506">
        <v>0</v>
      </c>
      <c r="AE276" s="506">
        <v>0.56280370942444757</v>
      </c>
      <c r="AF276" s="506">
        <v>0.16283917656350011</v>
      </c>
      <c r="AG276" s="506">
        <v>0</v>
      </c>
      <c r="AH276" s="506">
        <v>1.0278843208947694</v>
      </c>
      <c r="AI276" s="506">
        <v>0.13892442209623512</v>
      </c>
      <c r="AJ276" s="506">
        <v>0.74252286931367339</v>
      </c>
      <c r="AK276" s="506">
        <v>0.98654796640560793</v>
      </c>
      <c r="AL276" s="506">
        <v>0.46536923420831838</v>
      </c>
      <c r="AM276" s="506" t="s">
        <v>35</v>
      </c>
      <c r="AN276" s="506">
        <v>1.1811988684603889</v>
      </c>
      <c r="AO276" s="176"/>
      <c r="AP276" s="176"/>
      <c r="AQ276" s="176"/>
      <c r="AR276" s="176"/>
      <c r="AS276" s="176"/>
      <c r="AT276" s="176"/>
      <c r="AU276" s="176"/>
      <c r="AV276" s="176"/>
      <c r="AW276" s="176"/>
      <c r="AX276" s="176"/>
      <c r="AY276" s="176"/>
      <c r="AZ276" s="373"/>
      <c r="BA276" s="799"/>
      <c r="BB276" s="647" t="s">
        <v>114</v>
      </c>
      <c r="BC276" s="518">
        <v>13.324869027365832</v>
      </c>
      <c r="BD276" s="514">
        <v>9.4722195234111517</v>
      </c>
      <c r="BE276" s="514">
        <v>8.9282758319963058</v>
      </c>
      <c r="BF276" s="514">
        <v>13.792602864852485</v>
      </c>
      <c r="BG276" s="527">
        <v>18.500708912762764</v>
      </c>
      <c r="BH276" s="518">
        <v>2.2020113443956086</v>
      </c>
      <c r="BI276" s="514">
        <v>1.0872211600054529</v>
      </c>
      <c r="BJ276" s="514">
        <v>0</v>
      </c>
      <c r="BK276" s="514">
        <v>7.4994310422800758</v>
      </c>
      <c r="BL276" s="527">
        <v>10.672871635544903</v>
      </c>
      <c r="BM276" s="518">
        <v>10.098188897224588</v>
      </c>
      <c r="BN276" s="514">
        <v>8.5782984451951201</v>
      </c>
      <c r="BO276" s="514">
        <v>7.1479368794723452</v>
      </c>
      <c r="BP276" s="514">
        <v>5.5374591095774681</v>
      </c>
      <c r="BQ276" s="527">
        <v>11.195257646692975</v>
      </c>
      <c r="BR276" s="518">
        <v>0.42559818480130923</v>
      </c>
      <c r="BS276" s="514">
        <v>0.95183988675887976</v>
      </c>
      <c r="BT276" s="514">
        <v>0.93149442145045414</v>
      </c>
      <c r="BU276" s="514">
        <v>0</v>
      </c>
      <c r="BV276" s="514">
        <v>0.63048039878086348</v>
      </c>
      <c r="BW276" s="514">
        <v>0.58273955562173607</v>
      </c>
      <c r="BX276" s="514">
        <v>1.2157695251494938</v>
      </c>
      <c r="BY276" s="522">
        <v>0</v>
      </c>
      <c r="BZ276" s="522">
        <v>0.6134649643757657</v>
      </c>
      <c r="CA276" s="522">
        <v>1.2293578676245784</v>
      </c>
      <c r="CB276" s="522">
        <v>0.92355465727060071</v>
      </c>
      <c r="CC276" s="522">
        <v>3.5888941420217635</v>
      </c>
      <c r="CD276" s="522">
        <v>0</v>
      </c>
      <c r="CE276" s="522">
        <v>7.7763297554449453</v>
      </c>
      <c r="CF276" s="522">
        <v>1.9591522004708155</v>
      </c>
      <c r="CG276" s="522">
        <v>0</v>
      </c>
      <c r="CH276" s="522">
        <v>15.562597527337914</v>
      </c>
      <c r="CI276" s="522">
        <v>1.5194303598433478</v>
      </c>
      <c r="CJ276" s="522">
        <v>4.2756581324452769</v>
      </c>
      <c r="CK276" s="522">
        <v>5.3564045826235276</v>
      </c>
      <c r="CL276" s="522">
        <v>6.5172775433687837</v>
      </c>
      <c r="CM276" s="522" t="s">
        <v>35</v>
      </c>
      <c r="CN276" s="522">
        <v>9.9586324549984724</v>
      </c>
      <c r="CO276" s="1"/>
      <c r="CP276" s="1"/>
      <c r="CQ276" s="1"/>
      <c r="CR276" s="1"/>
      <c r="CS276" s="1"/>
      <c r="CT276" s="1"/>
      <c r="CU276" s="1"/>
      <c r="CV276" s="1"/>
      <c r="CW276" s="1"/>
      <c r="CX276" s="1"/>
      <c r="CY276" s="1"/>
      <c r="CZ276" s="2"/>
    </row>
    <row r="277" s="336" customFormat="true" ht="15" customHeight="true" x14ac:dyDescent="0.2">
      <c r="A277" s="799" t="s">
        <v>77</v>
      </c>
      <c r="B277" s="647" t="s">
        <v>78</v>
      </c>
      <c r="C277" s="59" t="s">
        <v>35</v>
      </c>
      <c r="D277" s="703" t="s">
        <v>35</v>
      </c>
      <c r="E277" s="703" t="s">
        <v>35</v>
      </c>
      <c r="F277" s="703" t="s">
        <v>35</v>
      </c>
      <c r="G277" s="705" t="s">
        <v>35</v>
      </c>
      <c r="H277" s="707" t="s">
        <v>35</v>
      </c>
      <c r="I277" s="703" t="s">
        <v>35</v>
      </c>
      <c r="J277" s="703" t="s">
        <v>35</v>
      </c>
      <c r="K277" s="703" t="s">
        <v>35</v>
      </c>
      <c r="L277" s="705" t="s">
        <v>35</v>
      </c>
      <c r="M277" s="707" t="s">
        <v>35</v>
      </c>
      <c r="N277" s="703" t="s">
        <v>35</v>
      </c>
      <c r="O277" s="703" t="s">
        <v>35</v>
      </c>
      <c r="P277" s="703" t="s">
        <v>35</v>
      </c>
      <c r="Q277" s="708" t="s">
        <v>35</v>
      </c>
      <c r="R277" s="707" t="s">
        <v>35</v>
      </c>
      <c r="S277" s="703" t="s">
        <v>35</v>
      </c>
      <c r="T277" s="703" t="s">
        <v>35</v>
      </c>
      <c r="U277" s="703" t="s">
        <v>35</v>
      </c>
      <c r="V277" s="703" t="s">
        <v>35</v>
      </c>
      <c r="W277" s="703" t="s">
        <v>35</v>
      </c>
      <c r="X277" s="703" t="s">
        <v>35</v>
      </c>
      <c r="Y277" s="708" t="s">
        <v>35</v>
      </c>
      <c r="Z277" s="708" t="s">
        <v>35</v>
      </c>
      <c r="AA277" s="708" t="s">
        <v>35</v>
      </c>
      <c r="AB277" s="708" t="s">
        <v>35</v>
      </c>
      <c r="AC277" s="708" t="s">
        <v>35</v>
      </c>
      <c r="AD277" s="708" t="s">
        <v>35</v>
      </c>
      <c r="AE277" s="708" t="s">
        <v>35</v>
      </c>
      <c r="AF277" s="708" t="s">
        <v>35</v>
      </c>
      <c r="AG277" s="708" t="s">
        <v>35</v>
      </c>
      <c r="AH277" s="708" t="s">
        <v>35</v>
      </c>
      <c r="AI277" s="708" t="s">
        <v>35</v>
      </c>
      <c r="AJ277" s="708" t="s">
        <v>35</v>
      </c>
      <c r="AK277" s="708" t="s">
        <v>35</v>
      </c>
      <c r="AL277" s="708" t="s">
        <v>35</v>
      </c>
      <c r="AM277" s="708" t="s">
        <v>35</v>
      </c>
      <c r="AN277" s="708" t="s">
        <v>35</v>
      </c>
      <c r="AO277" s="9"/>
      <c r="AP277" s="9"/>
      <c r="AQ277" s="9"/>
      <c r="AR277" s="9"/>
      <c r="AS277" s="9"/>
      <c r="AT277" s="9"/>
      <c r="AU277" s="9"/>
      <c r="AV277" s="9"/>
      <c r="AW277" s="9"/>
      <c r="AX277" s="9"/>
      <c r="AY277" s="9"/>
      <c r="AZ277" s="373"/>
      <c r="BA277" s="799" t="s">
        <v>77</v>
      </c>
      <c r="BB277" s="647" t="s">
        <v>78</v>
      </c>
      <c r="BC277" s="59" t="s">
        <v>35</v>
      </c>
      <c r="BD277" s="55" t="s">
        <v>35</v>
      </c>
      <c r="BE277" s="55" t="s">
        <v>35</v>
      </c>
      <c r="BF277" s="55" t="s">
        <v>35</v>
      </c>
      <c r="BG277" s="50" t="s">
        <v>35</v>
      </c>
      <c r="BH277" s="59" t="s">
        <v>35</v>
      </c>
      <c r="BI277" s="55" t="s">
        <v>35</v>
      </c>
      <c r="BJ277" s="55" t="s">
        <v>35</v>
      </c>
      <c r="BK277" s="55" t="s">
        <v>35</v>
      </c>
      <c r="BL277" s="50" t="s">
        <v>35</v>
      </c>
      <c r="BM277" s="59" t="s">
        <v>35</v>
      </c>
      <c r="BN277" s="55" t="s">
        <v>35</v>
      </c>
      <c r="BO277" s="55" t="s">
        <v>35</v>
      </c>
      <c r="BP277" s="55" t="s">
        <v>35</v>
      </c>
      <c r="BQ277" s="50" t="s">
        <v>35</v>
      </c>
      <c r="BR277" s="59" t="s">
        <v>35</v>
      </c>
      <c r="BS277" s="55" t="s">
        <v>35</v>
      </c>
      <c r="BT277" s="55" t="s">
        <v>35</v>
      </c>
      <c r="BU277" s="55" t="s">
        <v>35</v>
      </c>
      <c r="BV277" s="55" t="s">
        <v>35</v>
      </c>
      <c r="BW277" s="55" t="s">
        <v>35</v>
      </c>
      <c r="BX277" s="55" t="s">
        <v>35</v>
      </c>
      <c r="BY277" s="44" t="s">
        <v>35</v>
      </c>
      <c r="BZ277" s="44" t="s">
        <v>35</v>
      </c>
      <c r="CA277" s="44" t="s">
        <v>35</v>
      </c>
      <c r="CB277" s="44" t="s">
        <v>35</v>
      </c>
      <c r="CC277" s="44" t="s">
        <v>35</v>
      </c>
      <c r="CD277" s="44" t="s">
        <v>35</v>
      </c>
      <c r="CE277" s="44" t="s">
        <v>35</v>
      </c>
      <c r="CF277" s="44" t="s">
        <v>35</v>
      </c>
      <c r="CG277" s="44" t="s">
        <v>35</v>
      </c>
      <c r="CH277" s="44" t="s">
        <v>35</v>
      </c>
      <c r="CI277" s="44" t="s">
        <v>35</v>
      </c>
      <c r="CJ277" s="44" t="s">
        <v>35</v>
      </c>
      <c r="CK277" s="44" t="s">
        <v>35</v>
      </c>
      <c r="CL277" s="44" t="s">
        <v>35</v>
      </c>
      <c r="CM277" s="44" t="s">
        <v>35</v>
      </c>
      <c r="CN277" s="44" t="s">
        <v>35</v>
      </c>
      <c r="CO277" s="2"/>
      <c r="CP277" s="2"/>
      <c r="CQ277" s="2"/>
      <c r="CR277" s="2"/>
      <c r="CS277" s="2"/>
      <c r="CT277" s="2"/>
      <c r="CU277" s="2"/>
      <c r="CV277" s="2"/>
      <c r="CW277" s="2"/>
      <c r="CX277" s="2"/>
      <c r="CY277" s="2"/>
      <c r="CZ277" s="2"/>
    </row>
    <row r="278" s="336" customFormat="true" ht="15" customHeight="true" x14ac:dyDescent="0.2">
      <c r="A278" s="799"/>
      <c r="B278" s="647" t="s">
        <v>79</v>
      </c>
      <c r="C278" s="59" t="s">
        <v>35</v>
      </c>
      <c r="D278" s="703" t="s">
        <v>35</v>
      </c>
      <c r="E278" s="703" t="s">
        <v>35</v>
      </c>
      <c r="F278" s="703" t="s">
        <v>35</v>
      </c>
      <c r="G278" s="705" t="s">
        <v>35</v>
      </c>
      <c r="H278" s="707" t="s">
        <v>35</v>
      </c>
      <c r="I278" s="703" t="s">
        <v>35</v>
      </c>
      <c r="J278" s="703" t="s">
        <v>35</v>
      </c>
      <c r="K278" s="703" t="s">
        <v>35</v>
      </c>
      <c r="L278" s="705" t="s">
        <v>35</v>
      </c>
      <c r="M278" s="707" t="s">
        <v>35</v>
      </c>
      <c r="N278" s="703" t="s">
        <v>35</v>
      </c>
      <c r="O278" s="703" t="s">
        <v>35</v>
      </c>
      <c r="P278" s="703" t="s">
        <v>35</v>
      </c>
      <c r="Q278" s="708" t="s">
        <v>35</v>
      </c>
      <c r="R278" s="707" t="s">
        <v>35</v>
      </c>
      <c r="S278" s="703" t="s">
        <v>35</v>
      </c>
      <c r="T278" s="703" t="s">
        <v>35</v>
      </c>
      <c r="U278" s="703" t="s">
        <v>35</v>
      </c>
      <c r="V278" s="703" t="s">
        <v>35</v>
      </c>
      <c r="W278" s="703" t="s">
        <v>35</v>
      </c>
      <c r="X278" s="703" t="s">
        <v>35</v>
      </c>
      <c r="Y278" s="708" t="s">
        <v>35</v>
      </c>
      <c r="Z278" s="708" t="s">
        <v>35</v>
      </c>
      <c r="AA278" s="708" t="s">
        <v>35</v>
      </c>
      <c r="AB278" s="708" t="s">
        <v>35</v>
      </c>
      <c r="AC278" s="708" t="s">
        <v>35</v>
      </c>
      <c r="AD278" s="708" t="s">
        <v>35</v>
      </c>
      <c r="AE278" s="708" t="s">
        <v>35</v>
      </c>
      <c r="AF278" s="708" t="s">
        <v>35</v>
      </c>
      <c r="AG278" s="708" t="s">
        <v>35</v>
      </c>
      <c r="AH278" s="708" t="s">
        <v>35</v>
      </c>
      <c r="AI278" s="708" t="s">
        <v>35</v>
      </c>
      <c r="AJ278" s="708" t="s">
        <v>35</v>
      </c>
      <c r="AK278" s="708" t="s">
        <v>35</v>
      </c>
      <c r="AL278" s="708" t="s">
        <v>35</v>
      </c>
      <c r="AM278" s="708" t="s">
        <v>35</v>
      </c>
      <c r="AN278" s="708" t="s">
        <v>35</v>
      </c>
      <c r="AO278" s="9"/>
      <c r="AP278" s="9"/>
      <c r="AQ278" s="9"/>
      <c r="AR278" s="9"/>
      <c r="AS278" s="9"/>
      <c r="AT278" s="9"/>
      <c r="AU278" s="9"/>
      <c r="AV278" s="9"/>
      <c r="AW278" s="9"/>
      <c r="AX278" s="9"/>
      <c r="AY278" s="9"/>
      <c r="AZ278" s="373"/>
      <c r="BA278" s="799"/>
      <c r="BB278" s="647" t="s">
        <v>79</v>
      </c>
      <c r="BC278" s="59" t="s">
        <v>35</v>
      </c>
      <c r="BD278" s="55" t="s">
        <v>35</v>
      </c>
      <c r="BE278" s="55" t="s">
        <v>35</v>
      </c>
      <c r="BF278" s="55" t="s">
        <v>35</v>
      </c>
      <c r="BG278" s="50" t="s">
        <v>35</v>
      </c>
      <c r="BH278" s="59" t="s">
        <v>35</v>
      </c>
      <c r="BI278" s="55" t="s">
        <v>35</v>
      </c>
      <c r="BJ278" s="55" t="s">
        <v>35</v>
      </c>
      <c r="BK278" s="55" t="s">
        <v>35</v>
      </c>
      <c r="BL278" s="50" t="s">
        <v>35</v>
      </c>
      <c r="BM278" s="59" t="s">
        <v>35</v>
      </c>
      <c r="BN278" s="55" t="s">
        <v>35</v>
      </c>
      <c r="BO278" s="55" t="s">
        <v>35</v>
      </c>
      <c r="BP278" s="55" t="s">
        <v>35</v>
      </c>
      <c r="BQ278" s="50" t="s">
        <v>35</v>
      </c>
      <c r="BR278" s="59" t="s">
        <v>35</v>
      </c>
      <c r="BS278" s="55" t="s">
        <v>35</v>
      </c>
      <c r="BT278" s="55" t="s">
        <v>35</v>
      </c>
      <c r="BU278" s="55" t="s">
        <v>35</v>
      </c>
      <c r="BV278" s="55" t="s">
        <v>35</v>
      </c>
      <c r="BW278" s="55" t="s">
        <v>35</v>
      </c>
      <c r="BX278" s="55" t="s">
        <v>35</v>
      </c>
      <c r="BY278" s="44" t="s">
        <v>35</v>
      </c>
      <c r="BZ278" s="44" t="s">
        <v>35</v>
      </c>
      <c r="CA278" s="44" t="s">
        <v>35</v>
      </c>
      <c r="CB278" s="44" t="s">
        <v>35</v>
      </c>
      <c r="CC278" s="44" t="s">
        <v>35</v>
      </c>
      <c r="CD278" s="44" t="s">
        <v>35</v>
      </c>
      <c r="CE278" s="44" t="s">
        <v>35</v>
      </c>
      <c r="CF278" s="44" t="s">
        <v>35</v>
      </c>
      <c r="CG278" s="44" t="s">
        <v>35</v>
      </c>
      <c r="CH278" s="44" t="s">
        <v>35</v>
      </c>
      <c r="CI278" s="44" t="s">
        <v>35</v>
      </c>
      <c r="CJ278" s="44" t="s">
        <v>35</v>
      </c>
      <c r="CK278" s="44" t="s">
        <v>35</v>
      </c>
      <c r="CL278" s="44" t="s">
        <v>35</v>
      </c>
      <c r="CM278" s="44" t="s">
        <v>35</v>
      </c>
      <c r="CN278" s="44" t="s">
        <v>35</v>
      </c>
      <c r="CO278" s="2"/>
      <c r="CP278" s="2"/>
      <c r="CQ278" s="2"/>
      <c r="CR278" s="2"/>
      <c r="CS278" s="2"/>
      <c r="CT278" s="2"/>
      <c r="CU278" s="2"/>
      <c r="CV278" s="2"/>
      <c r="CW278" s="2"/>
      <c r="CX278" s="2"/>
      <c r="CY278" s="2"/>
      <c r="CZ278" s="2"/>
    </row>
    <row r="279" s="336" customFormat="true" ht="15" customHeight="true" x14ac:dyDescent="0.2">
      <c r="A279" s="799"/>
      <c r="B279" s="647" t="s">
        <v>80</v>
      </c>
      <c r="C279" s="59" t="s">
        <v>35</v>
      </c>
      <c r="D279" s="52" t="s">
        <v>35</v>
      </c>
      <c r="E279" s="52" t="s">
        <v>35</v>
      </c>
      <c r="F279" s="52" t="s">
        <v>35</v>
      </c>
      <c r="G279" s="47" t="s">
        <v>35</v>
      </c>
      <c r="H279" s="59" t="s">
        <v>35</v>
      </c>
      <c r="I279" s="52" t="s">
        <v>35</v>
      </c>
      <c r="J279" s="52" t="s">
        <v>35</v>
      </c>
      <c r="K279" s="52" t="s">
        <v>35</v>
      </c>
      <c r="L279" s="47" t="s">
        <v>35</v>
      </c>
      <c r="M279" s="59" t="s">
        <v>35</v>
      </c>
      <c r="N279" s="52" t="s">
        <v>35</v>
      </c>
      <c r="O279" s="52" t="s">
        <v>35</v>
      </c>
      <c r="P279" s="52" t="s">
        <v>35</v>
      </c>
      <c r="Q279" s="42" t="s">
        <v>35</v>
      </c>
      <c r="R279" s="59" t="s">
        <v>35</v>
      </c>
      <c r="S279" s="52" t="s">
        <v>35</v>
      </c>
      <c r="T279" s="52" t="s">
        <v>35</v>
      </c>
      <c r="U279" s="52" t="s">
        <v>35</v>
      </c>
      <c r="V279" s="52" t="s">
        <v>35</v>
      </c>
      <c r="W279" s="52" t="s">
        <v>35</v>
      </c>
      <c r="X279" s="52" t="s">
        <v>35</v>
      </c>
      <c r="Y279" s="42" t="s">
        <v>35</v>
      </c>
      <c r="Z279" s="42" t="s">
        <v>35</v>
      </c>
      <c r="AA279" s="42" t="s">
        <v>35</v>
      </c>
      <c r="AB279" s="42" t="s">
        <v>35</v>
      </c>
      <c r="AC279" s="42" t="s">
        <v>35</v>
      </c>
      <c r="AD279" s="42" t="s">
        <v>35</v>
      </c>
      <c r="AE279" s="42" t="s">
        <v>35</v>
      </c>
      <c r="AF279" s="42" t="s">
        <v>35</v>
      </c>
      <c r="AG279" s="42" t="s">
        <v>35</v>
      </c>
      <c r="AH279" s="42" t="s">
        <v>35</v>
      </c>
      <c r="AI279" s="42" t="s">
        <v>35</v>
      </c>
      <c r="AJ279" s="42" t="s">
        <v>35</v>
      </c>
      <c r="AK279" s="42" t="s">
        <v>35</v>
      </c>
      <c r="AL279" s="42" t="s">
        <v>35</v>
      </c>
      <c r="AM279" s="42" t="s">
        <v>35</v>
      </c>
      <c r="AN279" s="42" t="s">
        <v>35</v>
      </c>
      <c r="AO279" s="2"/>
      <c r="AP279" s="2"/>
      <c r="AQ279" s="2"/>
      <c r="AR279" s="2"/>
      <c r="AS279" s="2"/>
      <c r="AT279" s="2"/>
      <c r="AU279" s="2"/>
      <c r="AV279" s="2"/>
      <c r="AW279" s="2"/>
      <c r="AX279" s="2"/>
      <c r="AY279" s="2"/>
      <c r="AZ279" s="373"/>
      <c r="BA279" s="799"/>
      <c r="BB279" s="647" t="s">
        <v>80</v>
      </c>
      <c r="BC279" s="59" t="s">
        <v>35</v>
      </c>
      <c r="BD279" s="52" t="s">
        <v>35</v>
      </c>
      <c r="BE279" s="52" t="s">
        <v>35</v>
      </c>
      <c r="BF279" s="52" t="s">
        <v>35</v>
      </c>
      <c r="BG279" s="47" t="s">
        <v>35</v>
      </c>
      <c r="BH279" s="59" t="s">
        <v>35</v>
      </c>
      <c r="BI279" s="52" t="s">
        <v>35</v>
      </c>
      <c r="BJ279" s="52" t="s">
        <v>35</v>
      </c>
      <c r="BK279" s="52" t="s">
        <v>35</v>
      </c>
      <c r="BL279" s="47" t="s">
        <v>35</v>
      </c>
      <c r="BM279" s="59" t="s">
        <v>35</v>
      </c>
      <c r="BN279" s="52" t="s">
        <v>35</v>
      </c>
      <c r="BO279" s="52" t="s">
        <v>35</v>
      </c>
      <c r="BP279" s="52" t="s">
        <v>35</v>
      </c>
      <c r="BQ279" s="47" t="s">
        <v>35</v>
      </c>
      <c r="BR279" s="59" t="s">
        <v>35</v>
      </c>
      <c r="BS279" s="52" t="s">
        <v>35</v>
      </c>
      <c r="BT279" s="52" t="s">
        <v>35</v>
      </c>
      <c r="BU279" s="52" t="s">
        <v>35</v>
      </c>
      <c r="BV279" s="52" t="s">
        <v>35</v>
      </c>
      <c r="BW279" s="52" t="s">
        <v>35</v>
      </c>
      <c r="BX279" s="52" t="s">
        <v>35</v>
      </c>
      <c r="BY279" s="42" t="s">
        <v>35</v>
      </c>
      <c r="BZ279" s="42" t="s">
        <v>35</v>
      </c>
      <c r="CA279" s="42" t="s">
        <v>35</v>
      </c>
      <c r="CB279" s="42" t="s">
        <v>35</v>
      </c>
      <c r="CC279" s="42" t="s">
        <v>35</v>
      </c>
      <c r="CD279" s="42" t="s">
        <v>35</v>
      </c>
      <c r="CE279" s="42" t="s">
        <v>35</v>
      </c>
      <c r="CF279" s="42" t="s">
        <v>35</v>
      </c>
      <c r="CG279" s="42" t="s">
        <v>35</v>
      </c>
      <c r="CH279" s="42" t="s">
        <v>35</v>
      </c>
      <c r="CI279" s="42" t="s">
        <v>35</v>
      </c>
      <c r="CJ279" s="42" t="s">
        <v>35</v>
      </c>
      <c r="CK279" s="42" t="s">
        <v>35</v>
      </c>
      <c r="CL279" s="42" t="s">
        <v>35</v>
      </c>
      <c r="CM279" s="42" t="s">
        <v>35</v>
      </c>
      <c r="CN279" s="42" t="s">
        <v>35</v>
      </c>
      <c r="CO279" s="2"/>
      <c r="CP279" s="2"/>
      <c r="CQ279" s="2"/>
      <c r="CR279" s="2"/>
      <c r="CS279" s="2"/>
      <c r="CT279" s="2"/>
      <c r="CU279" s="2"/>
      <c r="CV279" s="2"/>
      <c r="CW279" s="2"/>
      <c r="CX279" s="2"/>
      <c r="CY279" s="2"/>
      <c r="CZ279" s="2"/>
    </row>
    <row r="280" s="336" customFormat="true" ht="15" customHeight="true" x14ac:dyDescent="0.2">
      <c r="A280" s="799"/>
      <c r="B280" s="647" t="s">
        <v>81</v>
      </c>
      <c r="C280" s="59" t="s">
        <v>35</v>
      </c>
      <c r="D280" s="52" t="s">
        <v>35</v>
      </c>
      <c r="E280" s="52" t="s">
        <v>35</v>
      </c>
      <c r="F280" s="52" t="s">
        <v>35</v>
      </c>
      <c r="G280" s="47" t="s">
        <v>35</v>
      </c>
      <c r="H280" s="59" t="s">
        <v>35</v>
      </c>
      <c r="I280" s="52" t="s">
        <v>35</v>
      </c>
      <c r="J280" s="52" t="s">
        <v>35</v>
      </c>
      <c r="K280" s="52" t="s">
        <v>35</v>
      </c>
      <c r="L280" s="47" t="s">
        <v>35</v>
      </c>
      <c r="M280" s="59" t="s">
        <v>35</v>
      </c>
      <c r="N280" s="52" t="s">
        <v>35</v>
      </c>
      <c r="O280" s="52" t="s">
        <v>35</v>
      </c>
      <c r="P280" s="52" t="s">
        <v>35</v>
      </c>
      <c r="Q280" s="42" t="s">
        <v>35</v>
      </c>
      <c r="R280" s="59" t="s">
        <v>35</v>
      </c>
      <c r="S280" s="52" t="s">
        <v>35</v>
      </c>
      <c r="T280" s="52" t="s">
        <v>35</v>
      </c>
      <c r="U280" s="52" t="s">
        <v>35</v>
      </c>
      <c r="V280" s="52" t="s">
        <v>35</v>
      </c>
      <c r="W280" s="52" t="s">
        <v>35</v>
      </c>
      <c r="X280" s="52" t="s">
        <v>35</v>
      </c>
      <c r="Y280" s="42" t="s">
        <v>35</v>
      </c>
      <c r="Z280" s="42" t="s">
        <v>35</v>
      </c>
      <c r="AA280" s="42" t="s">
        <v>35</v>
      </c>
      <c r="AB280" s="42" t="s">
        <v>35</v>
      </c>
      <c r="AC280" s="42" t="s">
        <v>35</v>
      </c>
      <c r="AD280" s="42" t="s">
        <v>35</v>
      </c>
      <c r="AE280" s="42" t="s">
        <v>35</v>
      </c>
      <c r="AF280" s="42" t="s">
        <v>35</v>
      </c>
      <c r="AG280" s="42" t="s">
        <v>35</v>
      </c>
      <c r="AH280" s="42" t="s">
        <v>35</v>
      </c>
      <c r="AI280" s="42" t="s">
        <v>35</v>
      </c>
      <c r="AJ280" s="42" t="s">
        <v>35</v>
      </c>
      <c r="AK280" s="42" t="s">
        <v>35</v>
      </c>
      <c r="AL280" s="42" t="s">
        <v>35</v>
      </c>
      <c r="AM280" s="42" t="s">
        <v>35</v>
      </c>
      <c r="AN280" s="42" t="s">
        <v>35</v>
      </c>
      <c r="AO280" s="2"/>
      <c r="AP280" s="2"/>
      <c r="AQ280" s="2"/>
      <c r="AR280" s="2"/>
      <c r="AS280" s="2"/>
      <c r="AT280" s="2"/>
      <c r="AU280" s="2"/>
      <c r="AV280" s="2"/>
      <c r="AW280" s="2"/>
      <c r="AX280" s="2"/>
      <c r="AY280" s="2"/>
      <c r="AZ280" s="373"/>
      <c r="BA280" s="799"/>
      <c r="BB280" s="647" t="s">
        <v>81</v>
      </c>
      <c r="BC280" s="59" t="s">
        <v>35</v>
      </c>
      <c r="BD280" s="52" t="s">
        <v>35</v>
      </c>
      <c r="BE280" s="52" t="s">
        <v>35</v>
      </c>
      <c r="BF280" s="52" t="s">
        <v>35</v>
      </c>
      <c r="BG280" s="47" t="s">
        <v>35</v>
      </c>
      <c r="BH280" s="59" t="s">
        <v>35</v>
      </c>
      <c r="BI280" s="52" t="s">
        <v>35</v>
      </c>
      <c r="BJ280" s="52" t="s">
        <v>35</v>
      </c>
      <c r="BK280" s="52" t="s">
        <v>35</v>
      </c>
      <c r="BL280" s="47" t="s">
        <v>35</v>
      </c>
      <c r="BM280" s="59" t="s">
        <v>35</v>
      </c>
      <c r="BN280" s="52" t="s">
        <v>35</v>
      </c>
      <c r="BO280" s="52" t="s">
        <v>35</v>
      </c>
      <c r="BP280" s="52" t="s">
        <v>35</v>
      </c>
      <c r="BQ280" s="47" t="s">
        <v>35</v>
      </c>
      <c r="BR280" s="59" t="s">
        <v>35</v>
      </c>
      <c r="BS280" s="52" t="s">
        <v>35</v>
      </c>
      <c r="BT280" s="52" t="s">
        <v>35</v>
      </c>
      <c r="BU280" s="52" t="s">
        <v>35</v>
      </c>
      <c r="BV280" s="52" t="s">
        <v>35</v>
      </c>
      <c r="BW280" s="52" t="s">
        <v>35</v>
      </c>
      <c r="BX280" s="52" t="s">
        <v>35</v>
      </c>
      <c r="BY280" s="42" t="s">
        <v>35</v>
      </c>
      <c r="BZ280" s="42" t="s">
        <v>35</v>
      </c>
      <c r="CA280" s="42" t="s">
        <v>35</v>
      </c>
      <c r="CB280" s="42" t="s">
        <v>35</v>
      </c>
      <c r="CC280" s="42" t="s">
        <v>35</v>
      </c>
      <c r="CD280" s="42" t="s">
        <v>35</v>
      </c>
      <c r="CE280" s="42" t="s">
        <v>35</v>
      </c>
      <c r="CF280" s="42" t="s">
        <v>35</v>
      </c>
      <c r="CG280" s="42" t="s">
        <v>35</v>
      </c>
      <c r="CH280" s="42" t="s">
        <v>35</v>
      </c>
      <c r="CI280" s="42" t="s">
        <v>35</v>
      </c>
      <c r="CJ280" s="42" t="s">
        <v>35</v>
      </c>
      <c r="CK280" s="42" t="s">
        <v>35</v>
      </c>
      <c r="CL280" s="42" t="s">
        <v>35</v>
      </c>
      <c r="CM280" s="42" t="s">
        <v>35</v>
      </c>
      <c r="CN280" s="42" t="s">
        <v>35</v>
      </c>
      <c r="CO280" s="2"/>
      <c r="CP280" s="2"/>
      <c r="CQ280" s="2"/>
      <c r="CR280" s="2"/>
      <c r="CS280" s="2"/>
      <c r="CT280" s="2"/>
      <c r="CU280" s="2"/>
      <c r="CV280" s="2"/>
      <c r="CW280" s="2"/>
      <c r="CX280" s="2"/>
      <c r="CY280" s="2"/>
      <c r="CZ280" s="2"/>
    </row>
    <row r="281" s="336" customFormat="true" ht="15" customHeight="true" x14ac:dyDescent="0.2">
      <c r="A281" s="799"/>
      <c r="B281" s="647" t="s">
        <v>82</v>
      </c>
      <c r="C281" s="59" t="s">
        <v>35</v>
      </c>
      <c r="D281" s="52" t="s">
        <v>35</v>
      </c>
      <c r="E281" s="52" t="s">
        <v>35</v>
      </c>
      <c r="F281" s="52" t="s">
        <v>35</v>
      </c>
      <c r="G281" s="47" t="s">
        <v>35</v>
      </c>
      <c r="H281" s="59" t="s">
        <v>35</v>
      </c>
      <c r="I281" s="52" t="s">
        <v>35</v>
      </c>
      <c r="J281" s="52" t="s">
        <v>35</v>
      </c>
      <c r="K281" s="52" t="s">
        <v>35</v>
      </c>
      <c r="L281" s="47" t="s">
        <v>35</v>
      </c>
      <c r="M281" s="59" t="s">
        <v>35</v>
      </c>
      <c r="N281" s="52" t="s">
        <v>35</v>
      </c>
      <c r="O281" s="52" t="s">
        <v>35</v>
      </c>
      <c r="P281" s="52" t="s">
        <v>35</v>
      </c>
      <c r="Q281" s="42" t="s">
        <v>35</v>
      </c>
      <c r="R281" s="59" t="s">
        <v>35</v>
      </c>
      <c r="S281" s="52" t="s">
        <v>35</v>
      </c>
      <c r="T281" s="52" t="s">
        <v>35</v>
      </c>
      <c r="U281" s="52" t="s">
        <v>35</v>
      </c>
      <c r="V281" s="52" t="s">
        <v>35</v>
      </c>
      <c r="W281" s="52" t="s">
        <v>35</v>
      </c>
      <c r="X281" s="52" t="s">
        <v>35</v>
      </c>
      <c r="Y281" s="42" t="s">
        <v>35</v>
      </c>
      <c r="Z281" s="42" t="s">
        <v>35</v>
      </c>
      <c r="AA281" s="42" t="s">
        <v>35</v>
      </c>
      <c r="AB281" s="42" t="s">
        <v>35</v>
      </c>
      <c r="AC281" s="42" t="s">
        <v>35</v>
      </c>
      <c r="AD281" s="42" t="s">
        <v>35</v>
      </c>
      <c r="AE281" s="42" t="s">
        <v>35</v>
      </c>
      <c r="AF281" s="42" t="s">
        <v>35</v>
      </c>
      <c r="AG281" s="42" t="s">
        <v>35</v>
      </c>
      <c r="AH281" s="42" t="s">
        <v>35</v>
      </c>
      <c r="AI281" s="42" t="s">
        <v>35</v>
      </c>
      <c r="AJ281" s="42" t="s">
        <v>35</v>
      </c>
      <c r="AK281" s="42" t="s">
        <v>35</v>
      </c>
      <c r="AL281" s="42" t="s">
        <v>35</v>
      </c>
      <c r="AM281" s="42" t="s">
        <v>35</v>
      </c>
      <c r="AN281" s="42" t="s">
        <v>35</v>
      </c>
      <c r="AO281" s="2"/>
      <c r="AP281" s="2"/>
      <c r="AQ281" s="2"/>
      <c r="AR281" s="2"/>
      <c r="AS281" s="2"/>
      <c r="AT281" s="2"/>
      <c r="AU281" s="2"/>
      <c r="AV281" s="2"/>
      <c r="AW281" s="2"/>
      <c r="AX281" s="2"/>
      <c r="AY281" s="2"/>
      <c r="AZ281" s="373"/>
      <c r="BA281" s="799"/>
      <c r="BB281" s="647" t="s">
        <v>82</v>
      </c>
      <c r="BC281" s="59" t="s">
        <v>35</v>
      </c>
      <c r="BD281" s="52" t="s">
        <v>35</v>
      </c>
      <c r="BE281" s="52" t="s">
        <v>35</v>
      </c>
      <c r="BF281" s="52" t="s">
        <v>35</v>
      </c>
      <c r="BG281" s="47" t="s">
        <v>35</v>
      </c>
      <c r="BH281" s="59" t="s">
        <v>35</v>
      </c>
      <c r="BI281" s="52" t="s">
        <v>35</v>
      </c>
      <c r="BJ281" s="52" t="s">
        <v>35</v>
      </c>
      <c r="BK281" s="52" t="s">
        <v>35</v>
      </c>
      <c r="BL281" s="47" t="s">
        <v>35</v>
      </c>
      <c r="BM281" s="59" t="s">
        <v>35</v>
      </c>
      <c r="BN281" s="52" t="s">
        <v>35</v>
      </c>
      <c r="BO281" s="52" t="s">
        <v>35</v>
      </c>
      <c r="BP281" s="52" t="s">
        <v>35</v>
      </c>
      <c r="BQ281" s="47" t="s">
        <v>35</v>
      </c>
      <c r="BR281" s="59" t="s">
        <v>35</v>
      </c>
      <c r="BS281" s="52" t="s">
        <v>35</v>
      </c>
      <c r="BT281" s="52" t="s">
        <v>35</v>
      </c>
      <c r="BU281" s="52" t="s">
        <v>35</v>
      </c>
      <c r="BV281" s="52" t="s">
        <v>35</v>
      </c>
      <c r="BW281" s="52" t="s">
        <v>35</v>
      </c>
      <c r="BX281" s="52" t="s">
        <v>35</v>
      </c>
      <c r="BY281" s="42" t="s">
        <v>35</v>
      </c>
      <c r="BZ281" s="42" t="s">
        <v>35</v>
      </c>
      <c r="CA281" s="42" t="s">
        <v>35</v>
      </c>
      <c r="CB281" s="42" t="s">
        <v>35</v>
      </c>
      <c r="CC281" s="42" t="s">
        <v>35</v>
      </c>
      <c r="CD281" s="42" t="s">
        <v>35</v>
      </c>
      <c r="CE281" s="42" t="s">
        <v>35</v>
      </c>
      <c r="CF281" s="42" t="s">
        <v>35</v>
      </c>
      <c r="CG281" s="42" t="s">
        <v>35</v>
      </c>
      <c r="CH281" s="42" t="s">
        <v>35</v>
      </c>
      <c r="CI281" s="42" t="s">
        <v>35</v>
      </c>
      <c r="CJ281" s="42" t="s">
        <v>35</v>
      </c>
      <c r="CK281" s="42" t="s">
        <v>35</v>
      </c>
      <c r="CL281" s="42" t="s">
        <v>35</v>
      </c>
      <c r="CM281" s="42" t="s">
        <v>35</v>
      </c>
      <c r="CN281" s="42" t="s">
        <v>35</v>
      </c>
      <c r="CO281" s="2"/>
      <c r="CP281" s="2"/>
      <c r="CQ281" s="2"/>
      <c r="CR281" s="2"/>
      <c r="CS281" s="2"/>
      <c r="CT281" s="2"/>
      <c r="CU281" s="2"/>
      <c r="CV281" s="2"/>
      <c r="CW281" s="2"/>
      <c r="CX281" s="2"/>
      <c r="CY281" s="2"/>
      <c r="CZ281" s="2"/>
    </row>
    <row r="282" s="336" customFormat="true" ht="15" customHeight="true" x14ac:dyDescent="0.2">
      <c r="A282" s="799"/>
      <c r="B282" s="647" t="s">
        <v>83</v>
      </c>
      <c r="C282" s="59" t="s">
        <v>35</v>
      </c>
      <c r="D282" s="52" t="s">
        <v>35</v>
      </c>
      <c r="E282" s="52" t="s">
        <v>35</v>
      </c>
      <c r="F282" s="52" t="s">
        <v>35</v>
      </c>
      <c r="G282" s="47" t="s">
        <v>35</v>
      </c>
      <c r="H282" s="59" t="s">
        <v>35</v>
      </c>
      <c r="I282" s="52" t="s">
        <v>35</v>
      </c>
      <c r="J282" s="52" t="s">
        <v>35</v>
      </c>
      <c r="K282" s="52" t="s">
        <v>35</v>
      </c>
      <c r="L282" s="47" t="s">
        <v>35</v>
      </c>
      <c r="M282" s="59" t="s">
        <v>35</v>
      </c>
      <c r="N282" s="52" t="s">
        <v>35</v>
      </c>
      <c r="O282" s="52" t="s">
        <v>35</v>
      </c>
      <c r="P282" s="52" t="s">
        <v>35</v>
      </c>
      <c r="Q282" s="42" t="s">
        <v>35</v>
      </c>
      <c r="R282" s="59" t="s">
        <v>35</v>
      </c>
      <c r="S282" s="52" t="s">
        <v>35</v>
      </c>
      <c r="T282" s="52" t="s">
        <v>35</v>
      </c>
      <c r="U282" s="52" t="s">
        <v>35</v>
      </c>
      <c r="V282" s="52" t="s">
        <v>35</v>
      </c>
      <c r="W282" s="52" t="s">
        <v>35</v>
      </c>
      <c r="X282" s="52" t="s">
        <v>35</v>
      </c>
      <c r="Y282" s="42" t="s">
        <v>35</v>
      </c>
      <c r="Z282" s="42" t="s">
        <v>35</v>
      </c>
      <c r="AA282" s="42" t="s">
        <v>35</v>
      </c>
      <c r="AB282" s="42" t="s">
        <v>35</v>
      </c>
      <c r="AC282" s="42" t="s">
        <v>35</v>
      </c>
      <c r="AD282" s="42" t="s">
        <v>35</v>
      </c>
      <c r="AE282" s="42" t="s">
        <v>35</v>
      </c>
      <c r="AF282" s="42" t="s">
        <v>35</v>
      </c>
      <c r="AG282" s="42" t="s">
        <v>35</v>
      </c>
      <c r="AH282" s="42" t="s">
        <v>35</v>
      </c>
      <c r="AI282" s="42" t="s">
        <v>35</v>
      </c>
      <c r="AJ282" s="42" t="s">
        <v>35</v>
      </c>
      <c r="AK282" s="42" t="s">
        <v>35</v>
      </c>
      <c r="AL282" s="42" t="s">
        <v>35</v>
      </c>
      <c r="AM282" s="42" t="s">
        <v>35</v>
      </c>
      <c r="AN282" s="42" t="s">
        <v>35</v>
      </c>
      <c r="AO282" s="2"/>
      <c r="AP282" s="2"/>
      <c r="AQ282" s="2"/>
      <c r="AR282" s="2"/>
      <c r="AS282" s="2"/>
      <c r="AT282" s="2"/>
      <c r="AU282" s="2"/>
      <c r="AV282" s="2"/>
      <c r="AW282" s="2"/>
      <c r="AX282" s="2"/>
      <c r="AY282" s="2"/>
      <c r="AZ282" s="373"/>
      <c r="BA282" s="799"/>
      <c r="BB282" s="647" t="s">
        <v>83</v>
      </c>
      <c r="BC282" s="59" t="s">
        <v>35</v>
      </c>
      <c r="BD282" s="52" t="s">
        <v>35</v>
      </c>
      <c r="BE282" s="52" t="s">
        <v>35</v>
      </c>
      <c r="BF282" s="52" t="s">
        <v>35</v>
      </c>
      <c r="BG282" s="47" t="s">
        <v>35</v>
      </c>
      <c r="BH282" s="59" t="s">
        <v>35</v>
      </c>
      <c r="BI282" s="52" t="s">
        <v>35</v>
      </c>
      <c r="BJ282" s="52" t="s">
        <v>35</v>
      </c>
      <c r="BK282" s="52" t="s">
        <v>35</v>
      </c>
      <c r="BL282" s="47" t="s">
        <v>35</v>
      </c>
      <c r="BM282" s="59" t="s">
        <v>35</v>
      </c>
      <c r="BN282" s="52" t="s">
        <v>35</v>
      </c>
      <c r="BO282" s="52" t="s">
        <v>35</v>
      </c>
      <c r="BP282" s="52" t="s">
        <v>35</v>
      </c>
      <c r="BQ282" s="47" t="s">
        <v>35</v>
      </c>
      <c r="BR282" s="59" t="s">
        <v>35</v>
      </c>
      <c r="BS282" s="52" t="s">
        <v>35</v>
      </c>
      <c r="BT282" s="52" t="s">
        <v>35</v>
      </c>
      <c r="BU282" s="52" t="s">
        <v>35</v>
      </c>
      <c r="BV282" s="52" t="s">
        <v>35</v>
      </c>
      <c r="BW282" s="52" t="s">
        <v>35</v>
      </c>
      <c r="BX282" s="52" t="s">
        <v>35</v>
      </c>
      <c r="BY282" s="42" t="s">
        <v>35</v>
      </c>
      <c r="BZ282" s="42" t="s">
        <v>35</v>
      </c>
      <c r="CA282" s="42" t="s">
        <v>35</v>
      </c>
      <c r="CB282" s="42" t="s">
        <v>35</v>
      </c>
      <c r="CC282" s="42" t="s">
        <v>35</v>
      </c>
      <c r="CD282" s="42" t="s">
        <v>35</v>
      </c>
      <c r="CE282" s="42" t="s">
        <v>35</v>
      </c>
      <c r="CF282" s="42" t="s">
        <v>35</v>
      </c>
      <c r="CG282" s="42" t="s">
        <v>35</v>
      </c>
      <c r="CH282" s="42" t="s">
        <v>35</v>
      </c>
      <c r="CI282" s="42" t="s">
        <v>35</v>
      </c>
      <c r="CJ282" s="42" t="s">
        <v>35</v>
      </c>
      <c r="CK282" s="42" t="s">
        <v>35</v>
      </c>
      <c r="CL282" s="42" t="s">
        <v>35</v>
      </c>
      <c r="CM282" s="42" t="s">
        <v>35</v>
      </c>
      <c r="CN282" s="42" t="s">
        <v>35</v>
      </c>
      <c r="CO282" s="2"/>
      <c r="CP282" s="2"/>
      <c r="CQ282" s="2"/>
      <c r="CR282" s="2"/>
      <c r="CS282" s="2"/>
      <c r="CT282" s="2"/>
      <c r="CU282" s="2"/>
      <c r="CV282" s="2"/>
      <c r="CW282" s="2"/>
      <c r="CX282" s="2"/>
      <c r="CY282" s="2"/>
      <c r="CZ282" s="2"/>
    </row>
    <row r="283" s="336" customFormat="true" ht="15" customHeight="true" x14ac:dyDescent="0.2">
      <c r="A283" s="799"/>
      <c r="B283" s="647" t="s">
        <v>84</v>
      </c>
      <c r="C283" s="59" t="s">
        <v>35</v>
      </c>
      <c r="D283" s="52" t="s">
        <v>35</v>
      </c>
      <c r="E283" s="52" t="s">
        <v>35</v>
      </c>
      <c r="F283" s="52" t="s">
        <v>35</v>
      </c>
      <c r="G283" s="47" t="s">
        <v>35</v>
      </c>
      <c r="H283" s="59" t="s">
        <v>35</v>
      </c>
      <c r="I283" s="52" t="s">
        <v>35</v>
      </c>
      <c r="J283" s="52" t="s">
        <v>35</v>
      </c>
      <c r="K283" s="52" t="s">
        <v>35</v>
      </c>
      <c r="L283" s="47" t="s">
        <v>35</v>
      </c>
      <c r="M283" s="59" t="s">
        <v>35</v>
      </c>
      <c r="N283" s="52" t="s">
        <v>35</v>
      </c>
      <c r="O283" s="52" t="s">
        <v>35</v>
      </c>
      <c r="P283" s="52" t="s">
        <v>35</v>
      </c>
      <c r="Q283" s="42" t="s">
        <v>35</v>
      </c>
      <c r="R283" s="59" t="s">
        <v>35</v>
      </c>
      <c r="S283" s="52" t="s">
        <v>35</v>
      </c>
      <c r="T283" s="52" t="s">
        <v>35</v>
      </c>
      <c r="U283" s="52" t="s">
        <v>35</v>
      </c>
      <c r="V283" s="52" t="s">
        <v>35</v>
      </c>
      <c r="W283" s="52" t="s">
        <v>35</v>
      </c>
      <c r="X283" s="52" t="s">
        <v>35</v>
      </c>
      <c r="Y283" s="42" t="s">
        <v>35</v>
      </c>
      <c r="Z283" s="42" t="s">
        <v>35</v>
      </c>
      <c r="AA283" s="42" t="s">
        <v>35</v>
      </c>
      <c r="AB283" s="42" t="s">
        <v>35</v>
      </c>
      <c r="AC283" s="42" t="s">
        <v>35</v>
      </c>
      <c r="AD283" s="42" t="s">
        <v>35</v>
      </c>
      <c r="AE283" s="42" t="s">
        <v>35</v>
      </c>
      <c r="AF283" s="42" t="s">
        <v>35</v>
      </c>
      <c r="AG283" s="42" t="s">
        <v>35</v>
      </c>
      <c r="AH283" s="42" t="s">
        <v>35</v>
      </c>
      <c r="AI283" s="42" t="s">
        <v>35</v>
      </c>
      <c r="AJ283" s="42" t="s">
        <v>35</v>
      </c>
      <c r="AK283" s="42" t="s">
        <v>35</v>
      </c>
      <c r="AL283" s="42" t="s">
        <v>35</v>
      </c>
      <c r="AM283" s="42" t="s">
        <v>35</v>
      </c>
      <c r="AN283" s="42" t="s">
        <v>35</v>
      </c>
      <c r="AO283" s="2"/>
      <c r="AP283" s="2"/>
      <c r="AQ283" s="2"/>
      <c r="AR283" s="2"/>
      <c r="AS283" s="2"/>
      <c r="AT283" s="2"/>
      <c r="AU283" s="2"/>
      <c r="AV283" s="2"/>
      <c r="AW283" s="2"/>
      <c r="AX283" s="2"/>
      <c r="AY283" s="2"/>
      <c r="AZ283" s="373"/>
      <c r="BA283" s="799"/>
      <c r="BB283" s="647" t="s">
        <v>84</v>
      </c>
      <c r="BC283" s="59" t="s">
        <v>35</v>
      </c>
      <c r="BD283" s="52" t="s">
        <v>35</v>
      </c>
      <c r="BE283" s="52" t="s">
        <v>35</v>
      </c>
      <c r="BF283" s="52" t="s">
        <v>35</v>
      </c>
      <c r="BG283" s="47" t="s">
        <v>35</v>
      </c>
      <c r="BH283" s="59" t="s">
        <v>35</v>
      </c>
      <c r="BI283" s="52" t="s">
        <v>35</v>
      </c>
      <c r="BJ283" s="52" t="s">
        <v>35</v>
      </c>
      <c r="BK283" s="52" t="s">
        <v>35</v>
      </c>
      <c r="BL283" s="47" t="s">
        <v>35</v>
      </c>
      <c r="BM283" s="59" t="s">
        <v>35</v>
      </c>
      <c r="BN283" s="52" t="s">
        <v>35</v>
      </c>
      <c r="BO283" s="52" t="s">
        <v>35</v>
      </c>
      <c r="BP283" s="52" t="s">
        <v>35</v>
      </c>
      <c r="BQ283" s="47" t="s">
        <v>35</v>
      </c>
      <c r="BR283" s="59" t="s">
        <v>35</v>
      </c>
      <c r="BS283" s="52" t="s">
        <v>35</v>
      </c>
      <c r="BT283" s="52" t="s">
        <v>35</v>
      </c>
      <c r="BU283" s="52" t="s">
        <v>35</v>
      </c>
      <c r="BV283" s="52" t="s">
        <v>35</v>
      </c>
      <c r="BW283" s="52" t="s">
        <v>35</v>
      </c>
      <c r="BX283" s="52" t="s">
        <v>35</v>
      </c>
      <c r="BY283" s="42" t="s">
        <v>35</v>
      </c>
      <c r="BZ283" s="42" t="s">
        <v>35</v>
      </c>
      <c r="CA283" s="42" t="s">
        <v>35</v>
      </c>
      <c r="CB283" s="42" t="s">
        <v>35</v>
      </c>
      <c r="CC283" s="42" t="s">
        <v>35</v>
      </c>
      <c r="CD283" s="42" t="s">
        <v>35</v>
      </c>
      <c r="CE283" s="42" t="s">
        <v>35</v>
      </c>
      <c r="CF283" s="42" t="s">
        <v>35</v>
      </c>
      <c r="CG283" s="42" t="s">
        <v>35</v>
      </c>
      <c r="CH283" s="42" t="s">
        <v>35</v>
      </c>
      <c r="CI283" s="42" t="s">
        <v>35</v>
      </c>
      <c r="CJ283" s="42" t="s">
        <v>35</v>
      </c>
      <c r="CK283" s="42" t="s">
        <v>35</v>
      </c>
      <c r="CL283" s="42" t="s">
        <v>35</v>
      </c>
      <c r="CM283" s="42" t="s">
        <v>35</v>
      </c>
      <c r="CN283" s="42" t="s">
        <v>35</v>
      </c>
      <c r="CO283" s="2"/>
      <c r="CP283" s="2"/>
      <c r="CQ283" s="2"/>
      <c r="CR283" s="2"/>
      <c r="CS283" s="2"/>
      <c r="CT283" s="2"/>
      <c r="CU283" s="2"/>
      <c r="CV283" s="2"/>
      <c r="CW283" s="2"/>
      <c r="CX283" s="2"/>
      <c r="CY283" s="2"/>
      <c r="CZ283" s="2"/>
    </row>
    <row r="284" s="336" customFormat="true" ht="15" customHeight="true" x14ac:dyDescent="0.2">
      <c r="A284" s="800"/>
      <c r="B284" s="649" t="s">
        <v>114</v>
      </c>
      <c r="C284" s="702" t="s">
        <v>35</v>
      </c>
      <c r="D284" s="704" t="s">
        <v>35</v>
      </c>
      <c r="E284" s="704" t="s">
        <v>35</v>
      </c>
      <c r="F284" s="704" t="s">
        <v>35</v>
      </c>
      <c r="G284" s="706" t="s">
        <v>35</v>
      </c>
      <c r="H284" s="702" t="s">
        <v>35</v>
      </c>
      <c r="I284" s="704" t="s">
        <v>35</v>
      </c>
      <c r="J284" s="704" t="s">
        <v>35</v>
      </c>
      <c r="K284" s="704" t="s">
        <v>35</v>
      </c>
      <c r="L284" s="706" t="s">
        <v>35</v>
      </c>
      <c r="M284" s="702" t="s">
        <v>35</v>
      </c>
      <c r="N284" s="704" t="s">
        <v>35</v>
      </c>
      <c r="O284" s="704" t="s">
        <v>35</v>
      </c>
      <c r="P284" s="704" t="s">
        <v>35</v>
      </c>
      <c r="Q284" s="709" t="s">
        <v>35</v>
      </c>
      <c r="R284" s="702" t="s">
        <v>35</v>
      </c>
      <c r="S284" s="704" t="s">
        <v>35</v>
      </c>
      <c r="T284" s="704" t="s">
        <v>35</v>
      </c>
      <c r="U284" s="704" t="s">
        <v>35</v>
      </c>
      <c r="V284" s="704" t="s">
        <v>35</v>
      </c>
      <c r="W284" s="704" t="s">
        <v>35</v>
      </c>
      <c r="X284" s="704" t="s">
        <v>35</v>
      </c>
      <c r="Y284" s="709" t="s">
        <v>35</v>
      </c>
      <c r="Z284" s="709" t="s">
        <v>35</v>
      </c>
      <c r="AA284" s="709" t="s">
        <v>35</v>
      </c>
      <c r="AB284" s="709" t="s">
        <v>35</v>
      </c>
      <c r="AC284" s="709" t="s">
        <v>35</v>
      </c>
      <c r="AD284" s="709" t="s">
        <v>35</v>
      </c>
      <c r="AE284" s="709" t="s">
        <v>35</v>
      </c>
      <c r="AF284" s="709" t="s">
        <v>35</v>
      </c>
      <c r="AG284" s="709" t="s">
        <v>35</v>
      </c>
      <c r="AH284" s="709" t="s">
        <v>35</v>
      </c>
      <c r="AI284" s="709" t="s">
        <v>35</v>
      </c>
      <c r="AJ284" s="709" t="s">
        <v>35</v>
      </c>
      <c r="AK284" s="709" t="s">
        <v>35</v>
      </c>
      <c r="AL284" s="709" t="s">
        <v>35</v>
      </c>
      <c r="AM284" s="709" t="s">
        <v>35</v>
      </c>
      <c r="AN284" s="709" t="s">
        <v>35</v>
      </c>
      <c r="AO284" s="9"/>
      <c r="AP284" s="9"/>
      <c r="AQ284" s="9"/>
      <c r="AR284" s="9"/>
      <c r="AS284" s="9"/>
      <c r="AT284" s="9"/>
      <c r="AU284" s="9"/>
      <c r="AV284" s="9"/>
      <c r="AW284" s="9"/>
      <c r="AX284" s="9"/>
      <c r="AY284" s="9"/>
      <c r="AZ284" s="373"/>
      <c r="BA284" s="800"/>
      <c r="BB284" s="649" t="s">
        <v>114</v>
      </c>
      <c r="BC284" s="58" t="s">
        <v>35</v>
      </c>
      <c r="BD284" s="54" t="s">
        <v>35</v>
      </c>
      <c r="BE284" s="54" t="s">
        <v>35</v>
      </c>
      <c r="BF284" s="54" t="s">
        <v>35</v>
      </c>
      <c r="BG284" s="49" t="s">
        <v>35</v>
      </c>
      <c r="BH284" s="58" t="s">
        <v>35</v>
      </c>
      <c r="BI284" s="54" t="s">
        <v>35</v>
      </c>
      <c r="BJ284" s="54" t="s">
        <v>35</v>
      </c>
      <c r="BK284" s="54" t="s">
        <v>35</v>
      </c>
      <c r="BL284" s="49" t="s">
        <v>35</v>
      </c>
      <c r="BM284" s="58" t="s">
        <v>35</v>
      </c>
      <c r="BN284" s="54" t="s">
        <v>35</v>
      </c>
      <c r="BO284" s="54" t="s">
        <v>35</v>
      </c>
      <c r="BP284" s="54" t="s">
        <v>35</v>
      </c>
      <c r="BQ284" s="49" t="s">
        <v>35</v>
      </c>
      <c r="BR284" s="58" t="s">
        <v>35</v>
      </c>
      <c r="BS284" s="54" t="s">
        <v>35</v>
      </c>
      <c r="BT284" s="54" t="s">
        <v>35</v>
      </c>
      <c r="BU284" s="54" t="s">
        <v>35</v>
      </c>
      <c r="BV284" s="54" t="s">
        <v>35</v>
      </c>
      <c r="BW284" s="54" t="s">
        <v>35</v>
      </c>
      <c r="BX284" s="54" t="s">
        <v>35</v>
      </c>
      <c r="BY284" s="43" t="s">
        <v>35</v>
      </c>
      <c r="BZ284" s="43" t="s">
        <v>35</v>
      </c>
      <c r="CA284" s="43" t="s">
        <v>35</v>
      </c>
      <c r="CB284" s="43" t="s">
        <v>35</v>
      </c>
      <c r="CC284" s="43" t="s">
        <v>35</v>
      </c>
      <c r="CD284" s="43" t="s">
        <v>35</v>
      </c>
      <c r="CE284" s="43" t="s">
        <v>35</v>
      </c>
      <c r="CF284" s="43" t="s">
        <v>35</v>
      </c>
      <c r="CG284" s="43" t="s">
        <v>35</v>
      </c>
      <c r="CH284" s="43" t="s">
        <v>35</v>
      </c>
      <c r="CI284" s="43" t="s">
        <v>35</v>
      </c>
      <c r="CJ284" s="43" t="s">
        <v>35</v>
      </c>
      <c r="CK284" s="43" t="s">
        <v>35</v>
      </c>
      <c r="CL284" s="43" t="s">
        <v>35</v>
      </c>
      <c r="CM284" s="43" t="s">
        <v>35</v>
      </c>
      <c r="CN284" s="43" t="s">
        <v>35</v>
      </c>
      <c r="CO284" s="2"/>
      <c r="CP284" s="2"/>
      <c r="CQ284" s="2"/>
      <c r="CR284" s="2"/>
      <c r="CS284" s="2"/>
      <c r="CT284" s="2"/>
      <c r="CU284" s="2"/>
      <c r="CV284" s="2"/>
      <c r="CW284" s="2"/>
      <c r="CX284" s="2"/>
      <c r="CY284" s="2"/>
      <c r="CZ284" s="2"/>
    </row>
    <row r="285" s="336" customFormat="true" ht="15" customHeight="true" x14ac:dyDescent="0.2">
      <c r="Y285" s="338"/>
      <c r="Z285" s="373"/>
      <c r="AA285" s="373"/>
      <c r="AB285" s="373"/>
      <c r="AC285" s="373"/>
      <c r="AD285" s="373"/>
      <c r="AE285" s="373"/>
      <c r="AF285" s="373"/>
      <c r="AG285" s="373"/>
      <c r="AH285" s="373"/>
      <c r="AI285" s="373"/>
      <c r="AJ285" s="373"/>
      <c r="AK285" s="373"/>
      <c r="AL285" s="373"/>
      <c r="AM285" s="373"/>
      <c r="AN285" s="373"/>
      <c r="AO285" s="373"/>
      <c r="AP285" s="373"/>
      <c r="AQ285" s="373"/>
      <c r="AR285" s="373"/>
      <c r="AS285" s="373"/>
      <c r="AT285" s="373"/>
      <c r="AU285" s="373"/>
      <c r="AV285" s="373"/>
      <c r="AW285" s="373"/>
      <c r="AX285" s="373"/>
      <c r="AY285" s="373"/>
      <c r="AZ285" s="373"/>
      <c r="BA285" s="338"/>
      <c r="BY285" s="338"/>
      <c r="BZ285" s="373"/>
      <c r="CA285" s="373"/>
      <c r="CB285" s="373"/>
      <c r="CC285" s="373"/>
      <c r="CD285" s="373"/>
      <c r="CE285" s="373"/>
      <c r="CF285" s="373"/>
      <c r="CG285" s="373"/>
      <c r="CH285" s="373"/>
      <c r="CI285" s="373"/>
      <c r="CJ285" s="373"/>
      <c r="CK285" s="373"/>
      <c r="CL285" s="373"/>
      <c r="CM285" s="373"/>
      <c r="CN285" s="373"/>
      <c r="CO285" s="373"/>
      <c r="CP285" s="373"/>
      <c r="CQ285" s="373"/>
      <c r="CR285" s="373"/>
      <c r="CS285" s="373"/>
      <c r="CT285" s="373"/>
      <c r="CU285" s="373"/>
      <c r="CV285" s="373"/>
      <c r="CW285" s="373"/>
      <c r="CX285" s="373"/>
      <c r="CY285" s="373"/>
      <c r="CZ285" s="373"/>
    </row>
    <row r="286" s="336" customFormat="true" ht="15" customHeight="true" x14ac:dyDescent="0.2">
      <c r="Y286" s="338"/>
      <c r="Z286" s="373"/>
      <c r="AA286" s="373"/>
      <c r="AB286" s="373"/>
      <c r="AC286" s="373"/>
      <c r="AD286" s="373"/>
      <c r="AE286" s="373"/>
      <c r="AF286" s="373"/>
      <c r="AG286" s="373"/>
      <c r="AH286" s="373"/>
      <c r="AI286" s="373"/>
      <c r="AJ286" s="373"/>
      <c r="AK286" s="373"/>
      <c r="AL286" s="373"/>
      <c r="AM286" s="373"/>
      <c r="AN286" s="373"/>
      <c r="AO286" s="373"/>
      <c r="AP286" s="373"/>
      <c r="AQ286" s="373"/>
      <c r="AR286" s="373"/>
      <c r="AS286" s="373"/>
      <c r="AT286" s="373"/>
      <c r="AU286" s="373"/>
      <c r="AV286" s="373"/>
      <c r="AW286" s="373"/>
      <c r="AX286" s="373"/>
      <c r="AY286" s="373"/>
      <c r="AZ286" s="373"/>
      <c r="BA286" s="338"/>
      <c r="BY286" s="338"/>
      <c r="BZ286" s="373"/>
      <c r="CA286" s="373"/>
      <c r="CB286" s="373"/>
      <c r="CC286" s="373"/>
      <c r="CD286" s="373"/>
      <c r="CE286" s="373"/>
      <c r="CF286" s="373"/>
      <c r="CG286" s="373"/>
      <c r="CH286" s="373"/>
      <c r="CI286" s="373"/>
      <c r="CJ286" s="373"/>
      <c r="CK286" s="373"/>
      <c r="CL286" s="373"/>
      <c r="CM286" s="373"/>
      <c r="CN286" s="373"/>
      <c r="CO286" s="373"/>
      <c r="CP286" s="373"/>
      <c r="CQ286" s="373"/>
      <c r="CR286" s="373"/>
      <c r="CS286" s="373"/>
      <c r="CT286" s="373"/>
      <c r="CU286" s="373"/>
      <c r="CV286" s="373"/>
      <c r="CW286" s="373"/>
      <c r="CX286" s="373"/>
      <c r="CY286" s="373"/>
      <c r="CZ286" s="373"/>
    </row>
    <row r="287" s="336" customFormat="true" ht="15" customHeight="true" x14ac:dyDescent="0.2">
      <c r="Y287" s="338"/>
      <c r="Z287" s="373"/>
      <c r="AA287" s="373"/>
      <c r="AB287" s="373"/>
      <c r="AC287" s="373"/>
      <c r="AD287" s="373"/>
      <c r="AE287" s="373"/>
      <c r="AF287" s="373"/>
      <c r="AG287" s="373"/>
      <c r="AH287" s="373"/>
      <c r="AI287" s="373"/>
      <c r="AJ287" s="373"/>
      <c r="AK287" s="373"/>
      <c r="AL287" s="373"/>
      <c r="AM287" s="373"/>
      <c r="AN287" s="373"/>
      <c r="AO287" s="373"/>
      <c r="AP287" s="373"/>
      <c r="AQ287" s="373"/>
      <c r="AR287" s="373"/>
      <c r="AS287" s="373"/>
      <c r="AT287" s="373"/>
      <c r="AU287" s="373"/>
      <c r="AV287" s="373"/>
      <c r="AW287" s="373"/>
      <c r="AX287" s="373"/>
      <c r="AY287" s="373"/>
      <c r="AZ287" s="373"/>
      <c r="BA287" s="338"/>
      <c r="BY287" s="338"/>
      <c r="BZ287" s="373"/>
      <c r="CA287" s="373"/>
      <c r="CB287" s="373"/>
      <c r="CC287" s="373"/>
      <c r="CD287" s="373"/>
      <c r="CE287" s="373"/>
      <c r="CF287" s="373"/>
      <c r="CG287" s="373"/>
      <c r="CH287" s="373"/>
      <c r="CI287" s="373"/>
      <c r="CJ287" s="373"/>
      <c r="CK287" s="373"/>
      <c r="CL287" s="373"/>
      <c r="CM287" s="373"/>
      <c r="CN287" s="373"/>
      <c r="CO287" s="373"/>
      <c r="CP287" s="373"/>
      <c r="CQ287" s="373"/>
      <c r="CR287" s="373"/>
      <c r="CS287" s="373"/>
      <c r="CT287" s="373"/>
      <c r="CU287" s="373"/>
      <c r="CV287" s="373"/>
      <c r="CW287" s="373"/>
      <c r="CX287" s="373"/>
      <c r="CY287" s="373"/>
      <c r="CZ287" s="373"/>
    </row>
    <row r="288" s="336" customFormat="true" ht="15" customHeight="true" x14ac:dyDescent="0.2">
      <c r="Y288" s="338"/>
      <c r="Z288" s="373"/>
      <c r="AA288" s="373"/>
      <c r="AB288" s="373"/>
      <c r="AC288" s="373"/>
      <c r="AD288" s="373"/>
      <c r="AE288" s="373"/>
      <c r="AF288" s="373"/>
      <c r="AG288" s="373"/>
      <c r="AH288" s="373"/>
      <c r="AI288" s="373"/>
      <c r="AJ288" s="373"/>
      <c r="AK288" s="373"/>
      <c r="AL288" s="373"/>
      <c r="AM288" s="373"/>
      <c r="AN288" s="373"/>
      <c r="AO288" s="373"/>
      <c r="AP288" s="373"/>
      <c r="AQ288" s="373"/>
      <c r="AR288" s="373"/>
      <c r="AS288" s="373"/>
      <c r="AT288" s="373"/>
      <c r="AU288" s="373"/>
      <c r="AV288" s="373"/>
      <c r="AW288" s="373"/>
      <c r="AX288" s="373"/>
      <c r="AY288" s="373"/>
      <c r="AZ288" s="373"/>
      <c r="BA288" s="338"/>
      <c r="BY288" s="338"/>
      <c r="BZ288" s="373"/>
      <c r="CA288" s="373"/>
      <c r="CB288" s="373"/>
      <c r="CC288" s="373"/>
      <c r="CD288" s="373"/>
      <c r="CE288" s="373"/>
      <c r="CF288" s="373"/>
      <c r="CG288" s="373"/>
      <c r="CH288" s="373"/>
      <c r="CI288" s="373"/>
      <c r="CJ288" s="373"/>
      <c r="CK288" s="373"/>
      <c r="CL288" s="373"/>
      <c r="CM288" s="373"/>
      <c r="CN288" s="373"/>
      <c r="CO288" s="373"/>
      <c r="CP288" s="373"/>
      <c r="CQ288" s="373"/>
      <c r="CR288" s="373"/>
      <c r="CS288" s="373"/>
      <c r="CT288" s="373"/>
      <c r="CU288" s="373"/>
      <c r="CV288" s="373"/>
      <c r="CW288" s="373"/>
      <c r="CX288" s="373"/>
      <c r="CY288" s="373"/>
      <c r="CZ288" s="373"/>
    </row>
    <row r="289" s="336" customFormat="true" ht="15" customHeight="true" x14ac:dyDescent="0.2">
      <c r="Y289" s="338"/>
      <c r="Z289" s="373"/>
      <c r="AA289" s="373"/>
      <c r="AB289" s="373"/>
      <c r="AC289" s="373"/>
      <c r="AD289" s="373"/>
      <c r="AE289" s="373"/>
      <c r="AF289" s="373"/>
      <c r="AG289" s="373"/>
      <c r="AH289" s="373"/>
      <c r="AI289" s="373"/>
      <c r="AJ289" s="373"/>
      <c r="AK289" s="373"/>
      <c r="AL289" s="373"/>
      <c r="AM289" s="373"/>
      <c r="AN289" s="373"/>
      <c r="AO289" s="373"/>
      <c r="AP289" s="373"/>
      <c r="AQ289" s="373"/>
      <c r="AR289" s="373"/>
      <c r="AS289" s="373"/>
      <c r="AT289" s="373"/>
      <c r="AU289" s="373"/>
      <c r="AV289" s="373"/>
      <c r="AW289" s="373"/>
      <c r="AX289" s="373"/>
      <c r="AY289" s="373"/>
      <c r="AZ289" s="373"/>
      <c r="BA289" s="338"/>
      <c r="BY289" s="338"/>
      <c r="BZ289" s="373"/>
      <c r="CA289" s="373"/>
      <c r="CB289" s="373"/>
      <c r="CC289" s="373"/>
      <c r="CD289" s="373"/>
      <c r="CE289" s="373"/>
      <c r="CF289" s="373"/>
      <c r="CG289" s="373"/>
      <c r="CH289" s="373"/>
      <c r="CI289" s="373"/>
      <c r="CJ289" s="373"/>
      <c r="CK289" s="373"/>
      <c r="CL289" s="373"/>
      <c r="CM289" s="373"/>
      <c r="CN289" s="373"/>
      <c r="CO289" s="373"/>
      <c r="CP289" s="373"/>
      <c r="CQ289" s="373"/>
      <c r="CR289" s="373"/>
      <c r="CS289" s="373"/>
      <c r="CT289" s="373"/>
      <c r="CU289" s="373"/>
      <c r="CV289" s="373"/>
      <c r="CW289" s="373"/>
      <c r="CX289" s="373"/>
      <c r="CY289" s="373"/>
      <c r="CZ289" s="373"/>
    </row>
    <row r="290" s="336" customFormat="true" ht="15" customHeight="true" x14ac:dyDescent="0.2">
      <c r="Y290" s="338"/>
      <c r="Z290" s="373"/>
      <c r="AA290" s="373"/>
      <c r="AB290" s="373"/>
      <c r="AC290" s="373"/>
      <c r="AD290" s="373"/>
      <c r="AE290" s="373"/>
      <c r="AF290" s="373"/>
      <c r="AG290" s="373"/>
      <c r="AH290" s="373"/>
      <c r="AI290" s="373"/>
      <c r="AJ290" s="373"/>
      <c r="AK290" s="373"/>
      <c r="AL290" s="373"/>
      <c r="AM290" s="373"/>
      <c r="AN290" s="373"/>
      <c r="AO290" s="373"/>
      <c r="AP290" s="373"/>
      <c r="AQ290" s="373"/>
      <c r="AR290" s="373"/>
      <c r="AS290" s="373"/>
      <c r="AT290" s="373"/>
      <c r="AU290" s="373"/>
      <c r="AV290" s="373"/>
      <c r="AW290" s="373"/>
      <c r="AX290" s="373"/>
      <c r="AY290" s="373"/>
      <c r="AZ290" s="373"/>
      <c r="BA290" s="338"/>
      <c r="BY290" s="338"/>
      <c r="BZ290" s="373"/>
      <c r="CA290" s="373"/>
      <c r="CB290" s="373"/>
      <c r="CC290" s="373"/>
      <c r="CD290" s="373"/>
      <c r="CE290" s="373"/>
      <c r="CF290" s="373"/>
      <c r="CG290" s="373"/>
      <c r="CH290" s="373"/>
      <c r="CI290" s="373"/>
      <c r="CJ290" s="373"/>
      <c r="CK290" s="373"/>
      <c r="CL290" s="373"/>
      <c r="CM290" s="373"/>
      <c r="CN290" s="373"/>
      <c r="CO290" s="373"/>
      <c r="CP290" s="373"/>
      <c r="CQ290" s="373"/>
      <c r="CR290" s="373"/>
      <c r="CS290" s="373"/>
      <c r="CT290" s="373"/>
      <c r="CU290" s="373"/>
      <c r="CV290" s="373"/>
      <c r="CW290" s="373"/>
      <c r="CX290" s="373"/>
      <c r="CY290" s="373"/>
      <c r="CZ290" s="373"/>
    </row>
    <row r="291" s="336" customFormat="true" ht="15" customHeight="true" x14ac:dyDescent="0.2">
      <c r="Y291" s="338"/>
      <c r="Z291" s="373"/>
      <c r="AA291" s="373"/>
      <c r="AB291" s="373"/>
      <c r="AC291" s="373"/>
      <c r="AD291" s="373"/>
      <c r="AE291" s="373"/>
      <c r="AF291" s="373"/>
      <c r="AG291" s="373"/>
      <c r="AH291" s="373"/>
      <c r="AI291" s="373"/>
      <c r="AJ291" s="373"/>
      <c r="AK291" s="373"/>
      <c r="AL291" s="373"/>
      <c r="AM291" s="373"/>
      <c r="AN291" s="373"/>
      <c r="AO291" s="373"/>
      <c r="AP291" s="373"/>
      <c r="AQ291" s="373"/>
      <c r="AR291" s="373"/>
      <c r="AS291" s="373"/>
      <c r="AT291" s="373"/>
      <c r="AU291" s="373"/>
      <c r="AV291" s="373"/>
      <c r="AW291" s="373"/>
      <c r="AX291" s="373"/>
      <c r="AY291" s="373"/>
      <c r="AZ291" s="373"/>
      <c r="BA291" s="338"/>
      <c r="BY291" s="338"/>
      <c r="BZ291" s="373"/>
      <c r="CA291" s="373"/>
      <c r="CB291" s="373"/>
      <c r="CC291" s="373"/>
      <c r="CD291" s="373"/>
      <c r="CE291" s="373"/>
      <c r="CF291" s="373"/>
      <c r="CG291" s="373"/>
      <c r="CH291" s="373"/>
      <c r="CI291" s="373"/>
      <c r="CJ291" s="373"/>
      <c r="CK291" s="373"/>
      <c r="CL291" s="373"/>
      <c r="CM291" s="373"/>
      <c r="CN291" s="373"/>
      <c r="CO291" s="373"/>
      <c r="CP291" s="373"/>
      <c r="CQ291" s="373"/>
      <c r="CR291" s="373"/>
      <c r="CS291" s="373"/>
      <c r="CT291" s="373"/>
      <c r="CU291" s="373"/>
      <c r="CV291" s="373"/>
      <c r="CW291" s="373"/>
      <c r="CX291" s="373"/>
      <c r="CY291" s="373"/>
      <c r="CZ291" s="373"/>
    </row>
    <row r="292" s="336" customFormat="true" ht="15" customHeight="true" x14ac:dyDescent="0.2">
      <c r="Y292" s="338"/>
      <c r="Z292" s="373"/>
      <c r="AA292" s="373"/>
      <c r="AB292" s="373"/>
      <c r="AC292" s="373"/>
      <c r="AD292" s="373"/>
      <c r="AE292" s="373"/>
      <c r="AF292" s="373"/>
      <c r="AG292" s="373"/>
      <c r="AH292" s="373"/>
      <c r="AI292" s="373"/>
      <c r="AJ292" s="373"/>
      <c r="AK292" s="373"/>
      <c r="AL292" s="373"/>
      <c r="AM292" s="373"/>
      <c r="AN292" s="373"/>
      <c r="AO292" s="373"/>
      <c r="AP292" s="373"/>
      <c r="AQ292" s="373"/>
      <c r="AR292" s="373"/>
      <c r="AS292" s="373"/>
      <c r="AT292" s="373"/>
      <c r="AU292" s="373"/>
      <c r="AV292" s="373"/>
      <c r="AW292" s="373"/>
      <c r="AX292" s="373"/>
      <c r="AY292" s="373"/>
      <c r="AZ292" s="373"/>
      <c r="BA292" s="338"/>
      <c r="BY292" s="338"/>
      <c r="BZ292" s="373"/>
      <c r="CA292" s="373"/>
      <c r="CB292" s="373"/>
      <c r="CC292" s="373"/>
      <c r="CD292" s="373"/>
      <c r="CE292" s="373"/>
      <c r="CF292" s="373"/>
      <c r="CG292" s="373"/>
      <c r="CH292" s="373"/>
      <c r="CI292" s="373"/>
      <c r="CJ292" s="373"/>
      <c r="CK292" s="373"/>
      <c r="CL292" s="373"/>
      <c r="CM292" s="373"/>
      <c r="CN292" s="373"/>
      <c r="CO292" s="373"/>
      <c r="CP292" s="373"/>
      <c r="CQ292" s="373"/>
      <c r="CR292" s="373"/>
      <c r="CS292" s="373"/>
      <c r="CT292" s="373"/>
      <c r="CU292" s="373"/>
      <c r="CV292" s="373"/>
      <c r="CW292" s="373"/>
      <c r="CX292" s="373"/>
      <c r="CY292" s="373"/>
      <c r="CZ292" s="373"/>
    </row>
    <row r="293" s="336" customFormat="true" ht="15" customHeight="true" x14ac:dyDescent="0.2">
      <c r="Y293" s="338"/>
      <c r="Z293" s="373"/>
      <c r="AA293" s="373"/>
      <c r="AB293" s="373"/>
      <c r="AC293" s="373"/>
      <c r="AD293" s="373"/>
      <c r="AE293" s="373"/>
      <c r="AF293" s="373"/>
      <c r="AG293" s="373"/>
      <c r="AH293" s="373"/>
      <c r="AI293" s="373"/>
      <c r="AJ293" s="373"/>
      <c r="AK293" s="373"/>
      <c r="AL293" s="373"/>
      <c r="AM293" s="373"/>
      <c r="AN293" s="373"/>
      <c r="AO293" s="373"/>
      <c r="AP293" s="373"/>
      <c r="AQ293" s="373"/>
      <c r="AR293" s="373"/>
      <c r="AS293" s="373"/>
      <c r="AT293" s="373"/>
      <c r="AU293" s="373"/>
      <c r="AV293" s="373"/>
      <c r="AW293" s="373"/>
      <c r="AX293" s="373"/>
      <c r="AY293" s="373"/>
      <c r="AZ293" s="373"/>
      <c r="BA293" s="338"/>
      <c r="BY293" s="338"/>
      <c r="BZ293" s="373"/>
      <c r="CA293" s="373"/>
      <c r="CB293" s="373"/>
      <c r="CC293" s="373"/>
      <c r="CD293" s="373"/>
      <c r="CE293" s="373"/>
      <c r="CF293" s="373"/>
      <c r="CG293" s="373"/>
      <c r="CH293" s="373"/>
      <c r="CI293" s="373"/>
      <c r="CJ293" s="373"/>
      <c r="CK293" s="373"/>
      <c r="CL293" s="373"/>
      <c r="CM293" s="373"/>
      <c r="CN293" s="373"/>
      <c r="CO293" s="373"/>
      <c r="CP293" s="373"/>
      <c r="CQ293" s="373"/>
      <c r="CR293" s="373"/>
      <c r="CS293" s="373"/>
      <c r="CT293" s="373"/>
      <c r="CU293" s="373"/>
      <c r="CV293" s="373"/>
      <c r="CW293" s="373"/>
      <c r="CX293" s="373"/>
      <c r="CY293" s="373"/>
      <c r="CZ293" s="373"/>
    </row>
    <row r="294" s="336" customFormat="true" ht="15" customHeight="true" x14ac:dyDescent="0.2">
      <c r="Y294" s="338"/>
      <c r="Z294" s="373"/>
      <c r="AA294" s="373"/>
      <c r="AB294" s="373"/>
      <c r="AC294" s="373"/>
      <c r="AD294" s="373"/>
      <c r="AE294" s="373"/>
      <c r="AF294" s="373"/>
      <c r="AG294" s="373"/>
      <c r="AH294" s="373"/>
      <c r="AI294" s="373"/>
      <c r="AJ294" s="373"/>
      <c r="AK294" s="373"/>
      <c r="AL294" s="373"/>
      <c r="AM294" s="373"/>
      <c r="AN294" s="373"/>
      <c r="AO294" s="373"/>
      <c r="AP294" s="373"/>
      <c r="AQ294" s="373"/>
      <c r="AR294" s="373"/>
      <c r="AS294" s="373"/>
      <c r="AT294" s="373"/>
      <c r="AU294" s="373"/>
      <c r="AV294" s="373"/>
      <c r="AW294" s="373"/>
      <c r="AX294" s="373"/>
      <c r="AY294" s="373"/>
      <c r="AZ294" s="373"/>
      <c r="BA294" s="338"/>
      <c r="BY294" s="338"/>
      <c r="BZ294" s="373"/>
      <c r="CA294" s="373"/>
      <c r="CB294" s="373"/>
      <c r="CC294" s="373"/>
      <c r="CD294" s="373"/>
      <c r="CE294" s="373"/>
      <c r="CF294" s="373"/>
      <c r="CG294" s="373"/>
      <c r="CH294" s="373"/>
      <c r="CI294" s="373"/>
      <c r="CJ294" s="373"/>
      <c r="CK294" s="373"/>
      <c r="CL294" s="373"/>
      <c r="CM294" s="373"/>
      <c r="CN294" s="373"/>
      <c r="CO294" s="373"/>
      <c r="CP294" s="373"/>
      <c r="CQ294" s="373"/>
      <c r="CR294" s="373"/>
      <c r="CS294" s="373"/>
      <c r="CT294" s="373"/>
      <c r="CU294" s="373"/>
      <c r="CV294" s="373"/>
      <c r="CW294" s="373"/>
      <c r="CX294" s="373"/>
      <c r="CY294" s="373"/>
      <c r="CZ294" s="373"/>
    </row>
    <row r="295" s="336" customFormat="true" ht="15" customHeight="true" x14ac:dyDescent="0.2">
      <c r="Y295" s="338"/>
      <c r="Z295" s="373"/>
      <c r="AA295" s="373"/>
      <c r="AB295" s="373"/>
      <c r="AC295" s="373"/>
      <c r="AD295" s="373"/>
      <c r="AE295" s="373"/>
      <c r="AF295" s="373"/>
      <c r="AG295" s="373"/>
      <c r="AH295" s="373"/>
      <c r="AI295" s="373"/>
      <c r="AJ295" s="373"/>
      <c r="AK295" s="373"/>
      <c r="AL295" s="373"/>
      <c r="AM295" s="373"/>
      <c r="AN295" s="373"/>
      <c r="AO295" s="373"/>
      <c r="AP295" s="373"/>
      <c r="AQ295" s="373"/>
      <c r="AR295" s="373"/>
      <c r="AS295" s="373"/>
      <c r="AT295" s="373"/>
      <c r="AU295" s="373"/>
      <c r="AV295" s="373"/>
      <c r="AW295" s="373"/>
      <c r="AX295" s="373"/>
      <c r="AY295" s="373"/>
      <c r="AZ295" s="373"/>
      <c r="BA295" s="338"/>
      <c r="BY295" s="338"/>
      <c r="BZ295" s="373"/>
      <c r="CA295" s="373"/>
      <c r="CB295" s="373"/>
      <c r="CC295" s="373"/>
      <c r="CD295" s="373"/>
      <c r="CE295" s="373"/>
      <c r="CF295" s="373"/>
      <c r="CG295" s="373"/>
      <c r="CH295" s="373"/>
      <c r="CI295" s="373"/>
      <c r="CJ295" s="373"/>
      <c r="CK295" s="373"/>
      <c r="CL295" s="373"/>
      <c r="CM295" s="373"/>
      <c r="CN295" s="373"/>
      <c r="CO295" s="373"/>
      <c r="CP295" s="373"/>
      <c r="CQ295" s="373"/>
      <c r="CR295" s="373"/>
      <c r="CS295" s="373"/>
      <c r="CT295" s="373"/>
      <c r="CU295" s="373"/>
      <c r="CV295" s="373"/>
      <c r="CW295" s="373"/>
      <c r="CX295" s="373"/>
      <c r="CY295" s="373"/>
      <c r="CZ295" s="373"/>
    </row>
    <row r="296" s="336" customFormat="true" ht="15" customHeight="true" x14ac:dyDescent="0.2">
      <c r="Y296" s="338"/>
      <c r="Z296" s="373"/>
      <c r="AA296" s="373"/>
      <c r="AB296" s="373"/>
      <c r="AC296" s="373"/>
      <c r="AD296" s="373"/>
      <c r="AE296" s="373"/>
      <c r="AF296" s="373"/>
      <c r="AG296" s="373"/>
      <c r="AH296" s="373"/>
      <c r="AI296" s="373"/>
      <c r="AJ296" s="373"/>
      <c r="AK296" s="373"/>
      <c r="AL296" s="373"/>
      <c r="AM296" s="373"/>
      <c r="AN296" s="373"/>
      <c r="AO296" s="373"/>
      <c r="AP296" s="373"/>
      <c r="AQ296" s="373"/>
      <c r="AR296" s="373"/>
      <c r="AS296" s="373"/>
      <c r="AT296" s="373"/>
      <c r="AU296" s="373"/>
      <c r="AV296" s="373"/>
      <c r="AW296" s="373"/>
      <c r="AX296" s="373"/>
      <c r="AY296" s="373"/>
      <c r="AZ296" s="373"/>
      <c r="BA296" s="338"/>
      <c r="BY296" s="338"/>
      <c r="BZ296" s="373"/>
      <c r="CA296" s="373"/>
      <c r="CB296" s="373"/>
      <c r="CC296" s="373"/>
      <c r="CD296" s="373"/>
      <c r="CE296" s="373"/>
      <c r="CF296" s="373"/>
      <c r="CG296" s="373"/>
      <c r="CH296" s="373"/>
      <c r="CI296" s="373"/>
      <c r="CJ296" s="373"/>
      <c r="CK296" s="373"/>
      <c r="CL296" s="373"/>
      <c r="CM296" s="373"/>
      <c r="CN296" s="373"/>
      <c r="CO296" s="373"/>
      <c r="CP296" s="373"/>
      <c r="CQ296" s="373"/>
      <c r="CR296" s="373"/>
      <c r="CS296" s="373"/>
      <c r="CT296" s="373"/>
      <c r="CU296" s="373"/>
      <c r="CV296" s="373"/>
      <c r="CW296" s="373"/>
      <c r="CX296" s="373"/>
      <c r="CY296" s="373"/>
      <c r="CZ296" s="373"/>
    </row>
    <row r="297" s="336" customFormat="true" ht="15" customHeight="true" x14ac:dyDescent="0.2">
      <c r="Y297" s="338"/>
      <c r="Z297" s="373"/>
      <c r="AA297" s="373"/>
      <c r="AB297" s="373"/>
      <c r="AC297" s="373"/>
      <c r="AD297" s="373"/>
      <c r="AE297" s="373"/>
      <c r="AF297" s="373"/>
      <c r="AG297" s="373"/>
      <c r="AH297" s="373"/>
      <c r="AI297" s="373"/>
      <c r="AJ297" s="373"/>
      <c r="AK297" s="373"/>
      <c r="AL297" s="373"/>
      <c r="AM297" s="373"/>
      <c r="AN297" s="373"/>
      <c r="AO297" s="373"/>
      <c r="AP297" s="373"/>
      <c r="AQ297" s="373"/>
      <c r="AR297" s="373"/>
      <c r="AS297" s="373"/>
      <c r="AT297" s="373"/>
      <c r="AU297" s="373"/>
      <c r="AV297" s="373"/>
      <c r="AW297" s="373"/>
      <c r="AX297" s="373"/>
      <c r="AY297" s="373"/>
      <c r="AZ297" s="373"/>
      <c r="BA297" s="338"/>
      <c r="BY297" s="338"/>
      <c r="BZ297" s="373"/>
      <c r="CA297" s="373"/>
      <c r="CB297" s="373"/>
      <c r="CC297" s="373"/>
      <c r="CD297" s="373"/>
      <c r="CE297" s="373"/>
      <c r="CF297" s="373"/>
      <c r="CG297" s="373"/>
      <c r="CH297" s="373"/>
      <c r="CI297" s="373"/>
      <c r="CJ297" s="373"/>
      <c r="CK297" s="373"/>
      <c r="CL297" s="373"/>
      <c r="CM297" s="373"/>
      <c r="CN297" s="373"/>
      <c r="CO297" s="373"/>
      <c r="CP297" s="373"/>
      <c r="CQ297" s="373"/>
      <c r="CR297" s="373"/>
      <c r="CS297" s="373"/>
      <c r="CT297" s="373"/>
      <c r="CU297" s="373"/>
      <c r="CV297" s="373"/>
      <c r="CW297" s="373"/>
      <c r="CX297" s="373"/>
      <c r="CY297" s="373"/>
      <c r="CZ297" s="373"/>
    </row>
    <row r="298" s="336" customFormat="true" ht="15" customHeight="true" x14ac:dyDescent="0.2">
      <c r="Y298" s="338"/>
      <c r="Z298" s="373"/>
      <c r="AA298" s="373"/>
      <c r="AB298" s="373"/>
      <c r="AC298" s="373"/>
      <c r="AD298" s="373"/>
      <c r="AE298" s="373"/>
      <c r="AF298" s="373"/>
      <c r="AG298" s="373"/>
      <c r="AH298" s="373"/>
      <c r="AI298" s="373"/>
      <c r="AJ298" s="373"/>
      <c r="AK298" s="373"/>
      <c r="AL298" s="373"/>
      <c r="AM298" s="373"/>
      <c r="AN298" s="373"/>
      <c r="AO298" s="373"/>
      <c r="AP298" s="373"/>
      <c r="AQ298" s="373"/>
      <c r="AR298" s="373"/>
      <c r="AS298" s="373"/>
      <c r="AT298" s="373"/>
      <c r="AU298" s="373"/>
      <c r="AV298" s="373"/>
      <c r="AW298" s="373"/>
      <c r="AX298" s="373"/>
      <c r="AY298" s="373"/>
      <c r="AZ298" s="373"/>
      <c r="BA298" s="338"/>
      <c r="BY298" s="338"/>
      <c r="BZ298" s="373"/>
      <c r="CA298" s="373"/>
      <c r="CB298" s="373"/>
      <c r="CC298" s="373"/>
      <c r="CD298" s="373"/>
      <c r="CE298" s="373"/>
      <c r="CF298" s="373"/>
      <c r="CG298" s="373"/>
      <c r="CH298" s="373"/>
      <c r="CI298" s="373"/>
      <c r="CJ298" s="373"/>
      <c r="CK298" s="373"/>
      <c r="CL298" s="373"/>
      <c r="CM298" s="373"/>
      <c r="CN298" s="373"/>
      <c r="CO298" s="373"/>
      <c r="CP298" s="373"/>
      <c r="CQ298" s="373"/>
      <c r="CR298" s="373"/>
      <c r="CS298" s="373"/>
      <c r="CT298" s="373"/>
      <c r="CU298" s="373"/>
      <c r="CV298" s="373"/>
      <c r="CW298" s="373"/>
      <c r="CX298" s="373"/>
      <c r="CY298" s="373"/>
      <c r="CZ298" s="373"/>
    </row>
    <row r="299" s="336" customFormat="true" ht="15" customHeight="true" x14ac:dyDescent="0.2">
      <c r="Y299" s="338"/>
      <c r="Z299" s="373"/>
      <c r="AA299" s="373"/>
      <c r="AB299" s="373"/>
      <c r="AC299" s="373"/>
      <c r="AD299" s="373"/>
      <c r="AE299" s="373"/>
      <c r="AF299" s="373"/>
      <c r="AG299" s="373"/>
      <c r="AH299" s="373"/>
      <c r="AI299" s="373"/>
      <c r="AJ299" s="373"/>
      <c r="AK299" s="373"/>
      <c r="AL299" s="373"/>
      <c r="AM299" s="373"/>
      <c r="AN299" s="373"/>
      <c r="AO299" s="373"/>
      <c r="AP299" s="373"/>
      <c r="AQ299" s="373"/>
      <c r="AR299" s="373"/>
      <c r="AS299" s="373"/>
      <c r="AT299" s="373"/>
      <c r="AU299" s="373"/>
      <c r="AV299" s="373"/>
      <c r="AW299" s="373"/>
      <c r="AX299" s="373"/>
      <c r="AY299" s="373"/>
      <c r="AZ299" s="373"/>
      <c r="BA299" s="338"/>
      <c r="BY299" s="338"/>
      <c r="BZ299" s="373"/>
      <c r="CA299" s="373"/>
      <c r="CB299" s="373"/>
      <c r="CC299" s="373"/>
      <c r="CD299" s="373"/>
      <c r="CE299" s="373"/>
      <c r="CF299" s="373"/>
      <c r="CG299" s="373"/>
      <c r="CH299" s="373"/>
      <c r="CI299" s="373"/>
      <c r="CJ299" s="373"/>
      <c r="CK299" s="373"/>
      <c r="CL299" s="373"/>
      <c r="CM299" s="373"/>
      <c r="CN299" s="373"/>
      <c r="CO299" s="373"/>
      <c r="CP299" s="373"/>
      <c r="CQ299" s="373"/>
      <c r="CR299" s="373"/>
      <c r="CS299" s="373"/>
      <c r="CT299" s="373"/>
      <c r="CU299" s="373"/>
      <c r="CV299" s="373"/>
      <c r="CW299" s="373"/>
      <c r="CX299" s="373"/>
      <c r="CY299" s="373"/>
      <c r="CZ299" s="373"/>
    </row>
    <row r="300" s="336" customFormat="true" ht="15" customHeight="true" x14ac:dyDescent="0.2">
      <c r="Y300" s="338"/>
      <c r="Z300" s="373"/>
      <c r="AA300" s="373"/>
      <c r="AB300" s="373"/>
      <c r="AC300" s="373"/>
      <c r="AD300" s="373"/>
      <c r="AE300" s="373"/>
      <c r="AF300" s="373"/>
      <c r="AG300" s="373"/>
      <c r="AH300" s="373"/>
      <c r="AI300" s="373"/>
      <c r="AJ300" s="373"/>
      <c r="AK300" s="373"/>
      <c r="AL300" s="373"/>
      <c r="AM300" s="373"/>
      <c r="AN300" s="373"/>
      <c r="AO300" s="373"/>
      <c r="AP300" s="373"/>
      <c r="AQ300" s="373"/>
      <c r="AR300" s="373"/>
      <c r="AS300" s="373"/>
      <c r="AT300" s="373"/>
      <c r="AU300" s="373"/>
      <c r="AV300" s="373"/>
      <c r="AW300" s="373"/>
      <c r="AX300" s="373"/>
      <c r="AY300" s="373"/>
      <c r="AZ300" s="373"/>
      <c r="BA300" s="338"/>
      <c r="BY300" s="338"/>
      <c r="BZ300" s="373"/>
      <c r="CA300" s="373"/>
      <c r="CB300" s="373"/>
      <c r="CC300" s="373"/>
      <c r="CD300" s="373"/>
      <c r="CE300" s="373"/>
      <c r="CF300" s="373"/>
      <c r="CG300" s="373"/>
      <c r="CH300" s="373"/>
      <c r="CI300" s="373"/>
      <c r="CJ300" s="373"/>
      <c r="CK300" s="373"/>
      <c r="CL300" s="373"/>
      <c r="CM300" s="373"/>
      <c r="CN300" s="373"/>
      <c r="CO300" s="373"/>
      <c r="CP300" s="373"/>
      <c r="CQ300" s="373"/>
      <c r="CR300" s="373"/>
      <c r="CS300" s="373"/>
      <c r="CT300" s="373"/>
      <c r="CU300" s="373"/>
      <c r="CV300" s="373"/>
      <c r="CW300" s="373"/>
      <c r="CX300" s="373"/>
      <c r="CY300" s="373"/>
      <c r="CZ300" s="373"/>
    </row>
    <row r="301" s="336" customFormat="true" ht="15" customHeight="true" x14ac:dyDescent="0.2">
      <c r="Y301" s="338"/>
      <c r="Z301" s="373"/>
      <c r="AA301" s="373"/>
      <c r="AB301" s="373"/>
      <c r="AC301" s="373"/>
      <c r="AD301" s="373"/>
      <c r="AE301" s="373"/>
      <c r="AF301" s="373"/>
      <c r="AG301" s="373"/>
      <c r="AH301" s="373"/>
      <c r="AI301" s="373"/>
      <c r="AJ301" s="373"/>
      <c r="AK301" s="373"/>
      <c r="AL301" s="373"/>
      <c r="AM301" s="373"/>
      <c r="AN301" s="373"/>
      <c r="AO301" s="373"/>
      <c r="AP301" s="373"/>
      <c r="AQ301" s="373"/>
      <c r="AR301" s="373"/>
      <c r="AS301" s="373"/>
      <c r="AT301" s="373"/>
      <c r="AU301" s="373"/>
      <c r="AV301" s="373"/>
      <c r="AW301" s="373"/>
      <c r="AX301" s="373"/>
      <c r="AY301" s="373"/>
      <c r="AZ301" s="373"/>
      <c r="BA301" s="338"/>
      <c r="BY301" s="338"/>
      <c r="BZ301" s="373"/>
      <c r="CA301" s="373"/>
      <c r="CB301" s="373"/>
      <c r="CC301" s="373"/>
      <c r="CD301" s="373"/>
      <c r="CE301" s="373"/>
      <c r="CF301" s="373"/>
      <c r="CG301" s="373"/>
      <c r="CH301" s="373"/>
      <c r="CI301" s="373"/>
      <c r="CJ301" s="373"/>
      <c r="CK301" s="373"/>
      <c r="CL301" s="373"/>
      <c r="CM301" s="373"/>
      <c r="CN301" s="373"/>
      <c r="CO301" s="373"/>
      <c r="CP301" s="373"/>
      <c r="CQ301" s="373"/>
      <c r="CR301" s="373"/>
      <c r="CS301" s="373"/>
      <c r="CT301" s="373"/>
      <c r="CU301" s="373"/>
      <c r="CV301" s="373"/>
      <c r="CW301" s="373"/>
      <c r="CX301" s="373"/>
      <c r="CY301" s="373"/>
      <c r="CZ301" s="373"/>
    </row>
    <row r="302" s="336" customFormat="true" ht="15" customHeight="true" x14ac:dyDescent="0.2">
      <c r="Y302" s="338"/>
      <c r="Z302" s="373"/>
      <c r="AA302" s="373"/>
      <c r="AB302" s="373"/>
      <c r="AC302" s="373"/>
      <c r="AD302" s="373"/>
      <c r="AE302" s="373"/>
      <c r="AF302" s="373"/>
      <c r="AG302" s="373"/>
      <c r="AH302" s="373"/>
      <c r="AI302" s="373"/>
      <c r="AJ302" s="373"/>
      <c r="AK302" s="373"/>
      <c r="AL302" s="373"/>
      <c r="AM302" s="373"/>
      <c r="AN302" s="373"/>
      <c r="AO302" s="373"/>
      <c r="AP302" s="373"/>
      <c r="AQ302" s="373"/>
      <c r="AR302" s="373"/>
      <c r="AS302" s="373"/>
      <c r="AT302" s="373"/>
      <c r="AU302" s="373"/>
      <c r="AV302" s="373"/>
      <c r="AW302" s="373"/>
      <c r="AX302" s="373"/>
      <c r="AY302" s="373"/>
      <c r="AZ302" s="373"/>
      <c r="BA302" s="338"/>
      <c r="BY302" s="338"/>
      <c r="BZ302" s="373"/>
      <c r="CA302" s="373"/>
      <c r="CB302" s="373"/>
      <c r="CC302" s="373"/>
      <c r="CD302" s="373"/>
      <c r="CE302" s="373"/>
      <c r="CF302" s="373"/>
      <c r="CG302" s="373"/>
      <c r="CH302" s="373"/>
      <c r="CI302" s="373"/>
      <c r="CJ302" s="373"/>
      <c r="CK302" s="373"/>
      <c r="CL302" s="373"/>
      <c r="CM302" s="373"/>
      <c r="CN302" s="373"/>
      <c r="CO302" s="373"/>
      <c r="CP302" s="373"/>
      <c r="CQ302" s="373"/>
      <c r="CR302" s="373"/>
      <c r="CS302" s="373"/>
      <c r="CT302" s="373"/>
      <c r="CU302" s="373"/>
      <c r="CV302" s="373"/>
      <c r="CW302" s="373"/>
      <c r="CX302" s="373"/>
      <c r="CY302" s="373"/>
      <c r="CZ302" s="373"/>
    </row>
    <row r="303" s="336" customFormat="true" ht="15" customHeight="true" x14ac:dyDescent="0.2">
      <c r="Y303" s="338"/>
      <c r="Z303" s="373"/>
      <c r="AA303" s="373"/>
      <c r="AB303" s="373"/>
      <c r="AC303" s="373"/>
      <c r="AD303" s="373"/>
      <c r="AE303" s="373"/>
      <c r="AF303" s="373"/>
      <c r="AG303" s="373"/>
      <c r="AH303" s="373"/>
      <c r="AI303" s="373"/>
      <c r="AJ303" s="373"/>
      <c r="AK303" s="373"/>
      <c r="AL303" s="373"/>
      <c r="AM303" s="373"/>
      <c r="AN303" s="373"/>
      <c r="AO303" s="373"/>
      <c r="AP303" s="373"/>
      <c r="AQ303" s="373"/>
      <c r="AR303" s="373"/>
      <c r="AS303" s="373"/>
      <c r="AT303" s="373"/>
      <c r="AU303" s="373"/>
      <c r="AV303" s="373"/>
      <c r="AW303" s="373"/>
      <c r="AX303" s="373"/>
      <c r="AY303" s="373"/>
      <c r="AZ303" s="373"/>
      <c r="BA303" s="338"/>
      <c r="BY303" s="338"/>
      <c r="BZ303" s="373"/>
      <c r="CA303" s="373"/>
      <c r="CB303" s="373"/>
      <c r="CC303" s="373"/>
      <c r="CD303" s="373"/>
      <c r="CE303" s="373"/>
      <c r="CF303" s="373"/>
      <c r="CG303" s="373"/>
      <c r="CH303" s="373"/>
      <c r="CI303" s="373"/>
      <c r="CJ303" s="373"/>
      <c r="CK303" s="373"/>
      <c r="CL303" s="373"/>
      <c r="CM303" s="373"/>
      <c r="CN303" s="373"/>
      <c r="CO303" s="373"/>
      <c r="CP303" s="373"/>
      <c r="CQ303" s="373"/>
      <c r="CR303" s="373"/>
      <c r="CS303" s="373"/>
      <c r="CT303" s="373"/>
      <c r="CU303" s="373"/>
      <c r="CV303" s="373"/>
      <c r="CW303" s="373"/>
      <c r="CX303" s="373"/>
      <c r="CY303" s="373"/>
      <c r="CZ303" s="373"/>
    </row>
    <row r="304" s="336" customFormat="true" ht="15" customHeight="true" x14ac:dyDescent="0.2">
      <c r="Y304" s="338"/>
      <c r="Z304" s="373"/>
      <c r="AA304" s="373"/>
      <c r="AB304" s="373"/>
      <c r="AC304" s="373"/>
      <c r="AD304" s="373"/>
      <c r="AE304" s="373"/>
      <c r="AF304" s="373"/>
      <c r="AG304" s="373"/>
      <c r="AH304" s="373"/>
      <c r="AI304" s="373"/>
      <c r="AJ304" s="373"/>
      <c r="AK304" s="373"/>
      <c r="AL304" s="373"/>
      <c r="AM304" s="373"/>
      <c r="AN304" s="373"/>
      <c r="AO304" s="373"/>
      <c r="AP304" s="373"/>
      <c r="AQ304" s="373"/>
      <c r="AR304" s="373"/>
      <c r="AS304" s="373"/>
      <c r="AT304" s="373"/>
      <c r="AU304" s="373"/>
      <c r="AV304" s="373"/>
      <c r="AW304" s="373"/>
      <c r="AX304" s="373"/>
      <c r="AY304" s="373"/>
      <c r="AZ304" s="373"/>
      <c r="BA304" s="338"/>
      <c r="BY304" s="338"/>
      <c r="BZ304" s="373"/>
      <c r="CA304" s="373"/>
      <c r="CB304" s="373"/>
      <c r="CC304" s="373"/>
      <c r="CD304" s="373"/>
      <c r="CE304" s="373"/>
      <c r="CF304" s="373"/>
      <c r="CG304" s="373"/>
      <c r="CH304" s="373"/>
      <c r="CI304" s="373"/>
      <c r="CJ304" s="373"/>
      <c r="CK304" s="373"/>
      <c r="CL304" s="373"/>
      <c r="CM304" s="373"/>
      <c r="CN304" s="373"/>
      <c r="CO304" s="373"/>
      <c r="CP304" s="373"/>
      <c r="CQ304" s="373"/>
      <c r="CR304" s="373"/>
      <c r="CS304" s="373"/>
      <c r="CT304" s="373"/>
      <c r="CU304" s="373"/>
      <c r="CV304" s="373"/>
      <c r="CW304" s="373"/>
      <c r="CX304" s="373"/>
      <c r="CY304" s="373"/>
      <c r="CZ304" s="373"/>
    </row>
    <row r="305" s="336" customFormat="true" ht="15" customHeight="true" x14ac:dyDescent="0.2">
      <c r="Y305" s="338"/>
      <c r="Z305" s="373"/>
      <c r="AA305" s="373"/>
      <c r="AB305" s="373"/>
      <c r="AC305" s="373"/>
      <c r="AD305" s="373"/>
      <c r="AE305" s="373"/>
      <c r="AF305" s="373"/>
      <c r="AG305" s="373"/>
      <c r="AH305" s="373"/>
      <c r="AI305" s="373"/>
      <c r="AJ305" s="373"/>
      <c r="AK305" s="373"/>
      <c r="AL305" s="373"/>
      <c r="AM305" s="373"/>
      <c r="AN305" s="373"/>
      <c r="AO305" s="373"/>
      <c r="AP305" s="373"/>
      <c r="AQ305" s="373"/>
      <c r="AR305" s="373"/>
      <c r="AS305" s="373"/>
      <c r="AT305" s="373"/>
      <c r="AU305" s="373"/>
      <c r="AV305" s="373"/>
      <c r="AW305" s="373"/>
      <c r="AX305" s="373"/>
      <c r="AY305" s="373"/>
      <c r="AZ305" s="373"/>
      <c r="BA305" s="338"/>
      <c r="BY305" s="338"/>
      <c r="BZ305" s="373"/>
      <c r="CA305" s="373"/>
      <c r="CB305" s="373"/>
      <c r="CC305" s="373"/>
      <c r="CD305" s="373"/>
      <c r="CE305" s="373"/>
      <c r="CF305" s="373"/>
      <c r="CG305" s="373"/>
      <c r="CH305" s="373"/>
      <c r="CI305" s="373"/>
      <c r="CJ305" s="373"/>
      <c r="CK305" s="373"/>
      <c r="CL305" s="373"/>
      <c r="CM305" s="373"/>
      <c r="CN305" s="373"/>
      <c r="CO305" s="373"/>
      <c r="CP305" s="373"/>
      <c r="CQ305" s="373"/>
      <c r="CR305" s="373"/>
      <c r="CS305" s="373"/>
      <c r="CT305" s="373"/>
      <c r="CU305" s="373"/>
      <c r="CV305" s="373"/>
      <c r="CW305" s="373"/>
      <c r="CX305" s="373"/>
      <c r="CY305" s="373"/>
      <c r="CZ305" s="373"/>
    </row>
    <row r="306" s="336" customFormat="true" ht="15" customHeight="true" x14ac:dyDescent="0.2">
      <c r="Y306" s="338"/>
      <c r="Z306" s="373"/>
      <c r="AA306" s="373"/>
      <c r="AB306" s="373"/>
      <c r="AC306" s="373"/>
      <c r="AD306" s="373"/>
      <c r="AE306" s="373"/>
      <c r="AF306" s="373"/>
      <c r="AG306" s="373"/>
      <c r="AH306" s="373"/>
      <c r="AI306" s="373"/>
      <c r="AJ306" s="373"/>
      <c r="AK306" s="373"/>
      <c r="AL306" s="373"/>
      <c r="AM306" s="373"/>
      <c r="AN306" s="373"/>
      <c r="AO306" s="373"/>
      <c r="AP306" s="373"/>
      <c r="AQ306" s="373"/>
      <c r="AR306" s="373"/>
      <c r="AS306" s="373"/>
      <c r="AT306" s="373"/>
      <c r="AU306" s="373"/>
      <c r="AV306" s="373"/>
      <c r="AW306" s="373"/>
      <c r="AX306" s="373"/>
      <c r="AY306" s="373"/>
      <c r="AZ306" s="373"/>
      <c r="BA306" s="338"/>
      <c r="BY306" s="338"/>
      <c r="BZ306" s="373"/>
      <c r="CA306" s="373"/>
      <c r="CB306" s="373"/>
      <c r="CC306" s="373"/>
      <c r="CD306" s="373"/>
      <c r="CE306" s="373"/>
      <c r="CF306" s="373"/>
      <c r="CG306" s="373"/>
      <c r="CH306" s="373"/>
      <c r="CI306" s="373"/>
      <c r="CJ306" s="373"/>
      <c r="CK306" s="373"/>
      <c r="CL306" s="373"/>
      <c r="CM306" s="373"/>
      <c r="CN306" s="373"/>
      <c r="CO306" s="373"/>
      <c r="CP306" s="373"/>
      <c r="CQ306" s="373"/>
      <c r="CR306" s="373"/>
      <c r="CS306" s="373"/>
      <c r="CT306" s="373"/>
      <c r="CU306" s="373"/>
      <c r="CV306" s="373"/>
      <c r="CW306" s="373"/>
      <c r="CX306" s="373"/>
      <c r="CY306" s="373"/>
      <c r="CZ306" s="373"/>
    </row>
    <row r="307" s="336" customFormat="true" ht="15" customHeight="true" x14ac:dyDescent="0.2">
      <c r="Y307" s="338"/>
      <c r="Z307" s="373"/>
      <c r="AA307" s="373"/>
      <c r="AB307" s="373"/>
      <c r="AC307" s="373"/>
      <c r="AD307" s="373"/>
      <c r="AE307" s="373"/>
      <c r="AF307" s="373"/>
      <c r="AG307" s="373"/>
      <c r="AH307" s="373"/>
      <c r="AI307" s="373"/>
      <c r="AJ307" s="373"/>
      <c r="AK307" s="373"/>
      <c r="AL307" s="373"/>
      <c r="AM307" s="373"/>
      <c r="AN307" s="373"/>
      <c r="AO307" s="373"/>
      <c r="AP307" s="373"/>
      <c r="AQ307" s="373"/>
      <c r="AR307" s="373"/>
      <c r="AS307" s="373"/>
      <c r="AT307" s="373"/>
      <c r="AU307" s="373"/>
      <c r="AV307" s="373"/>
      <c r="AW307" s="373"/>
      <c r="AX307" s="373"/>
      <c r="AY307" s="373"/>
      <c r="AZ307" s="373"/>
      <c r="BA307" s="338"/>
      <c r="BY307" s="338"/>
      <c r="BZ307" s="373"/>
      <c r="CA307" s="373"/>
      <c r="CB307" s="373"/>
      <c r="CC307" s="373"/>
      <c r="CD307" s="373"/>
      <c r="CE307" s="373"/>
      <c r="CF307" s="373"/>
      <c r="CG307" s="373"/>
      <c r="CH307" s="373"/>
      <c r="CI307" s="373"/>
      <c r="CJ307" s="373"/>
      <c r="CK307" s="373"/>
      <c r="CL307" s="373"/>
      <c r="CM307" s="373"/>
      <c r="CN307" s="373"/>
      <c r="CO307" s="373"/>
      <c r="CP307" s="373"/>
      <c r="CQ307" s="373"/>
      <c r="CR307" s="373"/>
      <c r="CS307" s="373"/>
      <c r="CT307" s="373"/>
      <c r="CU307" s="373"/>
      <c r="CV307" s="373"/>
      <c r="CW307" s="373"/>
      <c r="CX307" s="373"/>
      <c r="CY307" s="373"/>
      <c r="CZ307" s="373"/>
    </row>
    <row r="308" s="336" customFormat="true" ht="15" customHeight="true" x14ac:dyDescent="0.2">
      <c r="Y308" s="338"/>
      <c r="Z308" s="373"/>
      <c r="AA308" s="373"/>
      <c r="AB308" s="373"/>
      <c r="AC308" s="373"/>
      <c r="AD308" s="373"/>
      <c r="AE308" s="373"/>
      <c r="AF308" s="373"/>
      <c r="AG308" s="373"/>
      <c r="AH308" s="373"/>
      <c r="AI308" s="373"/>
      <c r="AJ308" s="373"/>
      <c r="AK308" s="373"/>
      <c r="AL308" s="373"/>
      <c r="AM308" s="373"/>
      <c r="AN308" s="373"/>
      <c r="AO308" s="373"/>
      <c r="AP308" s="373"/>
      <c r="AQ308" s="373"/>
      <c r="AR308" s="373"/>
      <c r="AS308" s="373"/>
      <c r="AT308" s="373"/>
      <c r="AU308" s="373"/>
      <c r="AV308" s="373"/>
      <c r="AW308" s="373"/>
      <c r="AX308" s="373"/>
      <c r="AY308" s="373"/>
      <c r="AZ308" s="373"/>
      <c r="BA308" s="338"/>
      <c r="BY308" s="338"/>
      <c r="BZ308" s="373"/>
      <c r="CA308" s="373"/>
      <c r="CB308" s="373"/>
      <c r="CC308" s="373"/>
      <c r="CD308" s="373"/>
      <c r="CE308" s="373"/>
      <c r="CF308" s="373"/>
      <c r="CG308" s="373"/>
      <c r="CH308" s="373"/>
      <c r="CI308" s="373"/>
      <c r="CJ308" s="373"/>
      <c r="CK308" s="373"/>
      <c r="CL308" s="373"/>
      <c r="CM308" s="373"/>
      <c r="CN308" s="373"/>
      <c r="CO308" s="373"/>
      <c r="CP308" s="373"/>
      <c r="CQ308" s="373"/>
      <c r="CR308" s="373"/>
      <c r="CS308" s="373"/>
      <c r="CT308" s="373"/>
      <c r="CU308" s="373"/>
      <c r="CV308" s="373"/>
      <c r="CW308" s="373"/>
      <c r="CX308" s="373"/>
      <c r="CY308" s="373"/>
      <c r="CZ308" s="373"/>
    </row>
    <row r="309" s="336" customFormat="true" ht="15" customHeight="true" x14ac:dyDescent="0.2">
      <c r="Y309" s="338"/>
      <c r="Z309" s="373"/>
      <c r="AA309" s="373"/>
      <c r="AB309" s="373"/>
      <c r="AC309" s="373"/>
      <c r="AD309" s="373"/>
      <c r="AE309" s="373"/>
      <c r="AF309" s="373"/>
      <c r="AG309" s="373"/>
      <c r="AH309" s="373"/>
      <c r="AI309" s="373"/>
      <c r="AJ309" s="373"/>
      <c r="AK309" s="373"/>
      <c r="AL309" s="373"/>
      <c r="AM309" s="373"/>
      <c r="AN309" s="373"/>
      <c r="AO309" s="373"/>
      <c r="AP309" s="373"/>
      <c r="AQ309" s="373"/>
      <c r="AR309" s="373"/>
      <c r="AS309" s="373"/>
      <c r="AT309" s="373"/>
      <c r="AU309" s="373"/>
      <c r="AV309" s="373"/>
      <c r="AW309" s="373"/>
      <c r="AX309" s="373"/>
      <c r="AY309" s="373"/>
      <c r="AZ309" s="373"/>
      <c r="BA309" s="338"/>
      <c r="BY309" s="338"/>
      <c r="BZ309" s="373"/>
      <c r="CA309" s="373"/>
      <c r="CB309" s="373"/>
      <c r="CC309" s="373"/>
      <c r="CD309" s="373"/>
      <c r="CE309" s="373"/>
      <c r="CF309" s="373"/>
      <c r="CG309" s="373"/>
      <c r="CH309" s="373"/>
      <c r="CI309" s="373"/>
      <c r="CJ309" s="373"/>
      <c r="CK309" s="373"/>
      <c r="CL309" s="373"/>
      <c r="CM309" s="373"/>
      <c r="CN309" s="373"/>
      <c r="CO309" s="373"/>
      <c r="CP309" s="373"/>
      <c r="CQ309" s="373"/>
      <c r="CR309" s="373"/>
      <c r="CS309" s="373"/>
      <c r="CT309" s="373"/>
      <c r="CU309" s="373"/>
      <c r="CV309" s="373"/>
      <c r="CW309" s="373"/>
      <c r="CX309" s="373"/>
      <c r="CY309" s="373"/>
      <c r="CZ309" s="373"/>
    </row>
    <row r="310" s="336" customFormat="true" ht="15" customHeight="true" x14ac:dyDescent="0.2">
      <c r="Y310" s="338"/>
      <c r="Z310" s="373"/>
      <c r="AA310" s="373"/>
      <c r="AB310" s="373"/>
      <c r="AC310" s="373"/>
      <c r="AD310" s="373"/>
      <c r="AE310" s="373"/>
      <c r="AF310" s="373"/>
      <c r="AG310" s="373"/>
      <c r="AH310" s="373"/>
      <c r="AI310" s="373"/>
      <c r="AJ310" s="373"/>
      <c r="AK310" s="373"/>
      <c r="AL310" s="373"/>
      <c r="AM310" s="373"/>
      <c r="AN310" s="373"/>
      <c r="AO310" s="373"/>
      <c r="AP310" s="373"/>
      <c r="AQ310" s="373"/>
      <c r="AR310" s="373"/>
      <c r="AS310" s="373"/>
      <c r="AT310" s="373"/>
      <c r="AU310" s="373"/>
      <c r="AV310" s="373"/>
      <c r="AW310" s="373"/>
      <c r="AX310" s="373"/>
      <c r="AY310" s="373"/>
      <c r="AZ310" s="373"/>
      <c r="BA310" s="338"/>
      <c r="BY310" s="338"/>
      <c r="BZ310" s="373"/>
      <c r="CA310" s="373"/>
      <c r="CB310" s="373"/>
      <c r="CC310" s="373"/>
      <c r="CD310" s="373"/>
      <c r="CE310" s="373"/>
      <c r="CF310" s="373"/>
      <c r="CG310" s="373"/>
      <c r="CH310" s="373"/>
      <c r="CI310" s="373"/>
      <c r="CJ310" s="373"/>
      <c r="CK310" s="373"/>
      <c r="CL310" s="373"/>
      <c r="CM310" s="373"/>
      <c r="CN310" s="373"/>
      <c r="CO310" s="373"/>
      <c r="CP310" s="373"/>
      <c r="CQ310" s="373"/>
      <c r="CR310" s="373"/>
      <c r="CS310" s="373"/>
      <c r="CT310" s="373"/>
      <c r="CU310" s="373"/>
      <c r="CV310" s="373"/>
      <c r="CW310" s="373"/>
      <c r="CX310" s="373"/>
      <c r="CY310" s="373"/>
      <c r="CZ310" s="373"/>
    </row>
    <row r="311" s="336" customFormat="true" ht="15" customHeight="true" x14ac:dyDescent="0.2">
      <c r="Y311" s="338"/>
      <c r="Z311" s="373"/>
      <c r="AA311" s="373"/>
      <c r="AB311" s="373"/>
      <c r="AC311" s="373"/>
      <c r="AD311" s="373"/>
      <c r="AE311" s="373"/>
      <c r="AF311" s="373"/>
      <c r="AG311" s="373"/>
      <c r="AH311" s="373"/>
      <c r="AI311" s="373"/>
      <c r="AJ311" s="373"/>
      <c r="AK311" s="373"/>
      <c r="AL311" s="373"/>
      <c r="AM311" s="373"/>
      <c r="AN311" s="373"/>
      <c r="AO311" s="373"/>
      <c r="AP311" s="373"/>
      <c r="AQ311" s="373"/>
      <c r="AR311" s="373"/>
      <c r="AS311" s="373"/>
      <c r="AT311" s="373"/>
      <c r="AU311" s="373"/>
      <c r="AV311" s="373"/>
      <c r="AW311" s="373"/>
      <c r="AX311" s="373"/>
      <c r="AY311" s="373"/>
      <c r="AZ311" s="373"/>
      <c r="BA311" s="338"/>
      <c r="BY311" s="338"/>
      <c r="BZ311" s="373"/>
      <c r="CA311" s="373"/>
      <c r="CB311" s="373"/>
      <c r="CC311" s="373"/>
      <c r="CD311" s="373"/>
      <c r="CE311" s="373"/>
      <c r="CF311" s="373"/>
      <c r="CG311" s="373"/>
      <c r="CH311" s="373"/>
      <c r="CI311" s="373"/>
      <c r="CJ311" s="373"/>
      <c r="CK311" s="373"/>
      <c r="CL311" s="373"/>
      <c r="CM311" s="373"/>
      <c r="CN311" s="373"/>
      <c r="CO311" s="373"/>
      <c r="CP311" s="373"/>
      <c r="CQ311" s="373"/>
      <c r="CR311" s="373"/>
      <c r="CS311" s="373"/>
      <c r="CT311" s="373"/>
      <c r="CU311" s="373"/>
      <c r="CV311" s="373"/>
      <c r="CW311" s="373"/>
      <c r="CX311" s="373"/>
      <c r="CY311" s="373"/>
      <c r="CZ311" s="373"/>
    </row>
    <row r="312" s="336" customFormat="true" ht="15" customHeight="true" x14ac:dyDescent="0.2">
      <c r="Y312" s="338"/>
      <c r="Z312" s="373"/>
      <c r="AA312" s="373"/>
      <c r="AB312" s="373"/>
      <c r="AC312" s="373"/>
      <c r="AD312" s="373"/>
      <c r="AE312" s="373"/>
      <c r="AF312" s="373"/>
      <c r="AG312" s="373"/>
      <c r="AH312" s="373"/>
      <c r="AI312" s="373"/>
      <c r="AJ312" s="373"/>
      <c r="AK312" s="373"/>
      <c r="AL312" s="373"/>
      <c r="AM312" s="373"/>
      <c r="AN312" s="373"/>
      <c r="AO312" s="373"/>
      <c r="AP312" s="373"/>
      <c r="AQ312" s="373"/>
      <c r="AR312" s="373"/>
      <c r="AS312" s="373"/>
      <c r="AT312" s="373"/>
      <c r="AU312" s="373"/>
      <c r="AV312" s="373"/>
      <c r="AW312" s="373"/>
      <c r="AX312" s="373"/>
      <c r="AY312" s="373"/>
      <c r="AZ312" s="373"/>
      <c r="BA312" s="338"/>
      <c r="BY312" s="338"/>
      <c r="BZ312" s="373"/>
      <c r="CA312" s="373"/>
      <c r="CB312" s="373"/>
      <c r="CC312" s="373"/>
      <c r="CD312" s="373"/>
      <c r="CE312" s="373"/>
      <c r="CF312" s="373"/>
      <c r="CG312" s="373"/>
      <c r="CH312" s="373"/>
      <c r="CI312" s="373"/>
      <c r="CJ312" s="373"/>
      <c r="CK312" s="373"/>
      <c r="CL312" s="373"/>
      <c r="CM312" s="373"/>
      <c r="CN312" s="373"/>
      <c r="CO312" s="373"/>
      <c r="CP312" s="373"/>
      <c r="CQ312" s="373"/>
      <c r="CR312" s="373"/>
      <c r="CS312" s="373"/>
      <c r="CT312" s="373"/>
      <c r="CU312" s="373"/>
      <c r="CV312" s="373"/>
      <c r="CW312" s="373"/>
      <c r="CX312" s="373"/>
      <c r="CY312" s="373"/>
      <c r="CZ312" s="373"/>
    </row>
    <row r="313" s="336" customFormat="true" ht="15" customHeight="true" x14ac:dyDescent="0.2">
      <c r="Y313" s="338"/>
      <c r="Z313" s="373"/>
      <c r="AA313" s="373"/>
      <c r="AB313" s="373"/>
      <c r="AC313" s="373"/>
      <c r="AD313" s="373"/>
      <c r="AE313" s="373"/>
      <c r="AF313" s="373"/>
      <c r="AG313" s="373"/>
      <c r="AH313" s="373"/>
      <c r="AI313" s="373"/>
      <c r="AJ313" s="373"/>
      <c r="AK313" s="373"/>
      <c r="AL313" s="373"/>
      <c r="AM313" s="373"/>
      <c r="AN313" s="373"/>
      <c r="AO313" s="373"/>
      <c r="AP313" s="373"/>
      <c r="AQ313" s="373"/>
      <c r="AR313" s="373"/>
      <c r="AS313" s="373"/>
      <c r="AT313" s="373"/>
      <c r="AU313" s="373"/>
      <c r="AV313" s="373"/>
      <c r="AW313" s="373"/>
      <c r="AX313" s="373"/>
      <c r="AY313" s="373"/>
      <c r="AZ313" s="373"/>
      <c r="BA313" s="338"/>
      <c r="BY313" s="338"/>
      <c r="BZ313" s="373"/>
      <c r="CA313" s="373"/>
      <c r="CB313" s="373"/>
      <c r="CC313" s="373"/>
      <c r="CD313" s="373"/>
      <c r="CE313" s="373"/>
      <c r="CF313" s="373"/>
      <c r="CG313" s="373"/>
      <c r="CH313" s="373"/>
      <c r="CI313" s="373"/>
      <c r="CJ313" s="373"/>
      <c r="CK313" s="373"/>
      <c r="CL313" s="373"/>
      <c r="CM313" s="373"/>
      <c r="CN313" s="373"/>
      <c r="CO313" s="373"/>
      <c r="CP313" s="373"/>
      <c r="CQ313" s="373"/>
      <c r="CR313" s="373"/>
      <c r="CS313" s="373"/>
      <c r="CT313" s="373"/>
      <c r="CU313" s="373"/>
      <c r="CV313" s="373"/>
      <c r="CW313" s="373"/>
      <c r="CX313" s="373"/>
      <c r="CY313" s="373"/>
      <c r="CZ313" s="373"/>
    </row>
    <row r="314" s="336" customFormat="true" ht="15" customHeight="true" x14ac:dyDescent="0.2">
      <c r="Y314" s="338"/>
      <c r="Z314" s="373"/>
      <c r="AA314" s="373"/>
      <c r="AB314" s="373"/>
      <c r="AC314" s="373"/>
      <c r="AD314" s="373"/>
      <c r="AE314" s="373"/>
      <c r="AF314" s="373"/>
      <c r="AG314" s="373"/>
      <c r="AH314" s="373"/>
      <c r="AI314" s="373"/>
      <c r="AJ314" s="373"/>
      <c r="AK314" s="373"/>
      <c r="AL314" s="373"/>
      <c r="AM314" s="373"/>
      <c r="AN314" s="373"/>
      <c r="AO314" s="373"/>
      <c r="AP314" s="373"/>
      <c r="AQ314" s="373"/>
      <c r="AR314" s="373"/>
      <c r="AS314" s="373"/>
      <c r="AT314" s="373"/>
      <c r="AU314" s="373"/>
      <c r="AV314" s="373"/>
      <c r="AW314" s="373"/>
      <c r="AX314" s="373"/>
      <c r="AY314" s="373"/>
      <c r="AZ314" s="373"/>
      <c r="BA314" s="338"/>
      <c r="BY314" s="338"/>
      <c r="BZ314" s="373"/>
      <c r="CA314" s="373"/>
      <c r="CB314" s="373"/>
      <c r="CC314" s="373"/>
      <c r="CD314" s="373"/>
      <c r="CE314" s="373"/>
      <c r="CF314" s="373"/>
      <c r="CG314" s="373"/>
      <c r="CH314" s="373"/>
      <c r="CI314" s="373"/>
      <c r="CJ314" s="373"/>
      <c r="CK314" s="373"/>
      <c r="CL314" s="373"/>
      <c r="CM314" s="373"/>
      <c r="CN314" s="373"/>
      <c r="CO314" s="373"/>
      <c r="CP314" s="373"/>
      <c r="CQ314" s="373"/>
      <c r="CR314" s="373"/>
      <c r="CS314" s="373"/>
      <c r="CT314" s="373"/>
      <c r="CU314" s="373"/>
      <c r="CV314" s="373"/>
      <c r="CW314" s="373"/>
      <c r="CX314" s="373"/>
      <c r="CY314" s="373"/>
      <c r="CZ314" s="373"/>
    </row>
    <row r="315" s="336" customFormat="true" ht="15" customHeight="true" x14ac:dyDescent="0.2">
      <c r="Y315" s="338"/>
      <c r="Z315" s="373"/>
      <c r="AA315" s="373"/>
      <c r="AB315" s="373"/>
      <c r="AC315" s="373"/>
      <c r="AD315" s="373"/>
      <c r="AE315" s="373"/>
      <c r="AF315" s="373"/>
      <c r="AG315" s="373"/>
      <c r="AH315" s="373"/>
      <c r="AI315" s="373"/>
      <c r="AJ315" s="373"/>
      <c r="AK315" s="373"/>
      <c r="AL315" s="373"/>
      <c r="AM315" s="373"/>
      <c r="AN315" s="373"/>
      <c r="AO315" s="373"/>
      <c r="AP315" s="373"/>
      <c r="AQ315" s="373"/>
      <c r="AR315" s="373"/>
      <c r="AS315" s="373"/>
      <c r="AT315" s="373"/>
      <c r="AU315" s="373"/>
      <c r="AV315" s="373"/>
      <c r="AW315" s="373"/>
      <c r="AX315" s="373"/>
      <c r="AY315" s="373"/>
      <c r="AZ315" s="373"/>
      <c r="BA315" s="338"/>
      <c r="BY315" s="338"/>
      <c r="BZ315" s="373"/>
      <c r="CA315" s="373"/>
      <c r="CB315" s="373"/>
      <c r="CC315" s="373"/>
      <c r="CD315" s="373"/>
      <c r="CE315" s="373"/>
      <c r="CF315" s="373"/>
      <c r="CG315" s="373"/>
      <c r="CH315" s="373"/>
      <c r="CI315" s="373"/>
      <c r="CJ315" s="373"/>
      <c r="CK315" s="373"/>
      <c r="CL315" s="373"/>
      <c r="CM315" s="373"/>
      <c r="CN315" s="373"/>
      <c r="CO315" s="373"/>
      <c r="CP315" s="373"/>
      <c r="CQ315" s="373"/>
      <c r="CR315" s="373"/>
      <c r="CS315" s="373"/>
      <c r="CT315" s="373"/>
      <c r="CU315" s="373"/>
      <c r="CV315" s="373"/>
      <c r="CW315" s="373"/>
      <c r="CX315" s="373"/>
      <c r="CY315" s="373"/>
      <c r="CZ315" s="373"/>
    </row>
    <row r="316" s="336" customFormat="true" ht="15" customHeight="true" x14ac:dyDescent="0.2">
      <c r="Y316" s="338"/>
      <c r="Z316" s="373"/>
      <c r="AA316" s="373"/>
      <c r="AB316" s="373"/>
      <c r="AC316" s="373"/>
      <c r="AD316" s="373"/>
      <c r="AE316" s="373"/>
      <c r="AF316" s="373"/>
      <c r="AG316" s="373"/>
      <c r="AH316" s="373"/>
      <c r="AI316" s="373"/>
      <c r="AJ316" s="373"/>
      <c r="AK316" s="373"/>
      <c r="AL316" s="373"/>
      <c r="AM316" s="373"/>
      <c r="AN316" s="373"/>
      <c r="AO316" s="373"/>
      <c r="AP316" s="373"/>
      <c r="AQ316" s="373"/>
      <c r="AR316" s="373"/>
      <c r="AS316" s="373"/>
      <c r="AT316" s="373"/>
      <c r="AU316" s="373"/>
      <c r="AV316" s="373"/>
      <c r="AW316" s="373"/>
      <c r="AX316" s="373"/>
      <c r="AY316" s="373"/>
      <c r="AZ316" s="373"/>
      <c r="BA316" s="338"/>
      <c r="BY316" s="338"/>
      <c r="BZ316" s="373"/>
      <c r="CA316" s="373"/>
      <c r="CB316" s="373"/>
      <c r="CC316" s="373"/>
      <c r="CD316" s="373"/>
      <c r="CE316" s="373"/>
      <c r="CF316" s="373"/>
      <c r="CG316" s="373"/>
      <c r="CH316" s="373"/>
      <c r="CI316" s="373"/>
      <c r="CJ316" s="373"/>
      <c r="CK316" s="373"/>
      <c r="CL316" s="373"/>
      <c r="CM316" s="373"/>
      <c r="CN316" s="373"/>
      <c r="CO316" s="373"/>
      <c r="CP316" s="373"/>
      <c r="CQ316" s="373"/>
      <c r="CR316" s="373"/>
      <c r="CS316" s="373"/>
      <c r="CT316" s="373"/>
      <c r="CU316" s="373"/>
      <c r="CV316" s="373"/>
      <c r="CW316" s="373"/>
      <c r="CX316" s="373"/>
      <c r="CY316" s="373"/>
      <c r="CZ316" s="373"/>
    </row>
    <row r="317" s="336" customFormat="true" ht="15" customHeight="true" x14ac:dyDescent="0.2">
      <c r="Y317" s="338"/>
      <c r="Z317" s="373"/>
      <c r="AA317" s="373"/>
      <c r="AB317" s="373"/>
      <c r="AC317" s="373"/>
      <c r="AD317" s="373"/>
      <c r="AE317" s="373"/>
      <c r="AF317" s="373"/>
      <c r="AG317" s="373"/>
      <c r="AH317" s="373"/>
      <c r="AI317" s="373"/>
      <c r="AJ317" s="373"/>
      <c r="AK317" s="373"/>
      <c r="AL317" s="373"/>
      <c r="AM317" s="373"/>
      <c r="AN317" s="373"/>
      <c r="AO317" s="373"/>
      <c r="AP317" s="373"/>
      <c r="AQ317" s="373"/>
      <c r="AR317" s="373"/>
      <c r="AS317" s="373"/>
      <c r="AT317" s="373"/>
      <c r="AU317" s="373"/>
      <c r="AV317" s="373"/>
      <c r="AW317" s="373"/>
      <c r="AX317" s="373"/>
      <c r="AY317" s="373"/>
      <c r="AZ317" s="373"/>
      <c r="BA317" s="338"/>
      <c r="BY317" s="338"/>
      <c r="BZ317" s="373"/>
      <c r="CA317" s="373"/>
      <c r="CB317" s="373"/>
      <c r="CC317" s="373"/>
      <c r="CD317" s="373"/>
      <c r="CE317" s="373"/>
      <c r="CF317" s="373"/>
      <c r="CG317" s="373"/>
      <c r="CH317" s="373"/>
      <c r="CI317" s="373"/>
      <c r="CJ317" s="373"/>
      <c r="CK317" s="373"/>
      <c r="CL317" s="373"/>
      <c r="CM317" s="373"/>
      <c r="CN317" s="373"/>
      <c r="CO317" s="373"/>
      <c r="CP317" s="373"/>
      <c r="CQ317" s="373"/>
      <c r="CR317" s="373"/>
      <c r="CS317" s="373"/>
      <c r="CT317" s="373"/>
      <c r="CU317" s="373"/>
      <c r="CV317" s="373"/>
      <c r="CW317" s="373"/>
      <c r="CX317" s="373"/>
      <c r="CY317" s="373"/>
      <c r="CZ317" s="373"/>
    </row>
    <row r="318" s="336" customFormat="true" ht="15" customHeight="true" x14ac:dyDescent="0.2">
      <c r="Y318" s="338"/>
      <c r="Z318" s="373"/>
      <c r="AA318" s="373"/>
      <c r="AB318" s="373"/>
      <c r="AC318" s="373"/>
      <c r="AD318" s="373"/>
      <c r="AE318" s="373"/>
      <c r="AF318" s="373"/>
      <c r="AG318" s="373"/>
      <c r="AH318" s="373"/>
      <c r="AI318" s="373"/>
      <c r="AJ318" s="373"/>
      <c r="AK318" s="373"/>
      <c r="AL318" s="373"/>
      <c r="AM318" s="373"/>
      <c r="AN318" s="373"/>
      <c r="AO318" s="373"/>
      <c r="AP318" s="373"/>
      <c r="AQ318" s="373"/>
      <c r="AR318" s="373"/>
      <c r="AS318" s="373"/>
      <c r="AT318" s="373"/>
      <c r="AU318" s="373"/>
      <c r="AV318" s="373"/>
      <c r="AW318" s="373"/>
      <c r="AX318" s="373"/>
      <c r="AY318" s="373"/>
      <c r="AZ318" s="373"/>
      <c r="BA318" s="338"/>
      <c r="BY318" s="338"/>
      <c r="BZ318" s="373"/>
      <c r="CA318" s="373"/>
      <c r="CB318" s="373"/>
      <c r="CC318" s="373"/>
      <c r="CD318" s="373"/>
      <c r="CE318" s="373"/>
      <c r="CF318" s="373"/>
      <c r="CG318" s="373"/>
      <c r="CH318" s="373"/>
      <c r="CI318" s="373"/>
      <c r="CJ318" s="373"/>
      <c r="CK318" s="373"/>
      <c r="CL318" s="373"/>
      <c r="CM318" s="373"/>
      <c r="CN318" s="373"/>
      <c r="CO318" s="373"/>
      <c r="CP318" s="373"/>
      <c r="CQ318" s="373"/>
      <c r="CR318" s="373"/>
      <c r="CS318" s="373"/>
      <c r="CT318" s="373"/>
      <c r="CU318" s="373"/>
      <c r="CV318" s="373"/>
      <c r="CW318" s="373"/>
      <c r="CX318" s="373"/>
      <c r="CY318" s="373"/>
      <c r="CZ318" s="373"/>
    </row>
    <row r="319" s="336" customFormat="true" ht="15" customHeight="true" x14ac:dyDescent="0.2">
      <c r="Y319" s="338"/>
      <c r="Z319" s="373"/>
      <c r="AA319" s="373"/>
      <c r="AB319" s="373"/>
      <c r="AC319" s="373"/>
      <c r="AD319" s="373"/>
      <c r="AE319" s="373"/>
      <c r="AF319" s="373"/>
      <c r="AG319" s="373"/>
      <c r="AH319" s="373"/>
      <c r="AI319" s="373"/>
      <c r="AJ319" s="373"/>
      <c r="AK319" s="373"/>
      <c r="AL319" s="373"/>
      <c r="AM319" s="373"/>
      <c r="AN319" s="373"/>
      <c r="AO319" s="373"/>
      <c r="AP319" s="373"/>
      <c r="AQ319" s="373"/>
      <c r="AR319" s="373"/>
      <c r="AS319" s="373"/>
      <c r="AT319" s="373"/>
      <c r="AU319" s="373"/>
      <c r="AV319" s="373"/>
      <c r="AW319" s="373"/>
      <c r="AX319" s="373"/>
      <c r="AY319" s="373"/>
      <c r="AZ319" s="373"/>
      <c r="BA319" s="338"/>
      <c r="BY319" s="338"/>
      <c r="BZ319" s="373"/>
      <c r="CA319" s="373"/>
      <c r="CB319" s="373"/>
      <c r="CC319" s="373"/>
      <c r="CD319" s="373"/>
      <c r="CE319" s="373"/>
      <c r="CF319" s="373"/>
      <c r="CG319" s="373"/>
      <c r="CH319" s="373"/>
      <c r="CI319" s="373"/>
      <c r="CJ319" s="373"/>
      <c r="CK319" s="373"/>
      <c r="CL319" s="373"/>
      <c r="CM319" s="373"/>
      <c r="CN319" s="373"/>
      <c r="CO319" s="373"/>
      <c r="CP319" s="373"/>
      <c r="CQ319" s="373"/>
      <c r="CR319" s="373"/>
      <c r="CS319" s="373"/>
      <c r="CT319" s="373"/>
      <c r="CU319" s="373"/>
      <c r="CV319" s="373"/>
      <c r="CW319" s="373"/>
      <c r="CX319" s="373"/>
      <c r="CY319" s="373"/>
      <c r="CZ319" s="373"/>
    </row>
    <row r="320" s="336" customFormat="true" ht="15" customHeight="true" x14ac:dyDescent="0.2">
      <c r="Y320" s="338"/>
      <c r="Z320" s="373"/>
      <c r="AA320" s="373"/>
      <c r="AB320" s="373"/>
      <c r="AC320" s="373"/>
      <c r="AD320" s="373"/>
      <c r="AE320" s="373"/>
      <c r="AF320" s="373"/>
      <c r="AG320" s="373"/>
      <c r="AH320" s="373"/>
      <c r="AI320" s="373"/>
      <c r="AJ320" s="373"/>
      <c r="AK320" s="373"/>
      <c r="AL320" s="373"/>
      <c r="AM320" s="373"/>
      <c r="AN320" s="373"/>
      <c r="AO320" s="373"/>
      <c r="AP320" s="373"/>
      <c r="AQ320" s="373"/>
      <c r="AR320" s="373"/>
      <c r="AS320" s="373"/>
      <c r="AT320" s="373"/>
      <c r="AU320" s="373"/>
      <c r="AV320" s="373"/>
      <c r="AW320" s="373"/>
      <c r="AX320" s="373"/>
      <c r="AY320" s="373"/>
      <c r="AZ320" s="373"/>
      <c r="BA320" s="338"/>
      <c r="BY320" s="338"/>
      <c r="BZ320" s="373"/>
      <c r="CA320" s="373"/>
      <c r="CB320" s="373"/>
      <c r="CC320" s="373"/>
      <c r="CD320" s="373"/>
      <c r="CE320" s="373"/>
      <c r="CF320" s="373"/>
      <c r="CG320" s="373"/>
      <c r="CH320" s="373"/>
      <c r="CI320" s="373"/>
      <c r="CJ320" s="373"/>
      <c r="CK320" s="373"/>
      <c r="CL320" s="373"/>
      <c r="CM320" s="373"/>
      <c r="CN320" s="373"/>
      <c r="CO320" s="373"/>
      <c r="CP320" s="373"/>
      <c r="CQ320" s="373"/>
      <c r="CR320" s="373"/>
      <c r="CS320" s="373"/>
      <c r="CT320" s="373"/>
      <c r="CU320" s="373"/>
      <c r="CV320" s="373"/>
      <c r="CW320" s="373"/>
      <c r="CX320" s="373"/>
      <c r="CY320" s="373"/>
      <c r="CZ320" s="373"/>
    </row>
    <row r="321" s="336" customFormat="true" ht="15" customHeight="true" x14ac:dyDescent="0.2">
      <c r="Y321" s="338"/>
      <c r="Z321" s="373"/>
      <c r="AA321" s="373"/>
      <c r="AB321" s="373"/>
      <c r="AC321" s="373"/>
      <c r="AD321" s="373"/>
      <c r="AE321" s="373"/>
      <c r="AF321" s="373"/>
      <c r="AG321" s="373"/>
      <c r="AH321" s="373"/>
      <c r="AI321" s="373"/>
      <c r="AJ321" s="373"/>
      <c r="AK321" s="373"/>
      <c r="AL321" s="373"/>
      <c r="AM321" s="373"/>
      <c r="AN321" s="373"/>
      <c r="AO321" s="373"/>
      <c r="AP321" s="373"/>
      <c r="AQ321" s="373"/>
      <c r="AR321" s="373"/>
      <c r="AS321" s="373"/>
      <c r="AT321" s="373"/>
      <c r="AU321" s="373"/>
      <c r="AV321" s="373"/>
      <c r="AW321" s="373"/>
      <c r="AX321" s="373"/>
      <c r="AY321" s="373"/>
      <c r="AZ321" s="373"/>
      <c r="BA321" s="338"/>
      <c r="BY321" s="338"/>
      <c r="BZ321" s="373"/>
      <c r="CA321" s="373"/>
      <c r="CB321" s="373"/>
      <c r="CC321" s="373"/>
      <c r="CD321" s="373"/>
      <c r="CE321" s="373"/>
      <c r="CF321" s="373"/>
      <c r="CG321" s="373"/>
      <c r="CH321" s="373"/>
      <c r="CI321" s="373"/>
      <c r="CJ321" s="373"/>
      <c r="CK321" s="373"/>
      <c r="CL321" s="373"/>
      <c r="CM321" s="373"/>
      <c r="CN321" s="373"/>
      <c r="CO321" s="373"/>
      <c r="CP321" s="373"/>
      <c r="CQ321" s="373"/>
      <c r="CR321" s="373"/>
      <c r="CS321" s="373"/>
      <c r="CT321" s="373"/>
      <c r="CU321" s="373"/>
      <c r="CV321" s="373"/>
      <c r="CW321" s="373"/>
      <c r="CX321" s="373"/>
      <c r="CY321" s="373"/>
      <c r="CZ321" s="373"/>
    </row>
    <row r="322" s="336" customFormat="true" ht="15" customHeight="true" x14ac:dyDescent="0.2">
      <c r="Y322" s="338"/>
      <c r="Z322" s="373"/>
      <c r="AA322" s="373"/>
      <c r="AB322" s="373"/>
      <c r="AC322" s="373"/>
      <c r="AD322" s="373"/>
      <c r="AE322" s="373"/>
      <c r="AF322" s="373"/>
      <c r="AG322" s="373"/>
      <c r="AH322" s="373"/>
      <c r="AI322" s="373"/>
      <c r="AJ322" s="373"/>
      <c r="AK322" s="373"/>
      <c r="AL322" s="373"/>
      <c r="AM322" s="373"/>
      <c r="AN322" s="373"/>
      <c r="AO322" s="373"/>
      <c r="AP322" s="373"/>
      <c r="AQ322" s="373"/>
      <c r="AR322" s="373"/>
      <c r="AS322" s="373"/>
      <c r="AT322" s="373"/>
      <c r="AU322" s="373"/>
      <c r="AV322" s="373"/>
      <c r="AW322" s="373"/>
      <c r="AX322" s="373"/>
      <c r="AY322" s="373"/>
      <c r="AZ322" s="373"/>
      <c r="BA322" s="338"/>
      <c r="BY322" s="338"/>
      <c r="BZ322" s="373"/>
      <c r="CA322" s="373"/>
      <c r="CB322" s="373"/>
      <c r="CC322" s="373"/>
      <c r="CD322" s="373"/>
      <c r="CE322" s="373"/>
      <c r="CF322" s="373"/>
      <c r="CG322" s="373"/>
      <c r="CH322" s="373"/>
      <c r="CI322" s="373"/>
      <c r="CJ322" s="373"/>
      <c r="CK322" s="373"/>
      <c r="CL322" s="373"/>
      <c r="CM322" s="373"/>
      <c r="CN322" s="373"/>
      <c r="CO322" s="373"/>
      <c r="CP322" s="373"/>
      <c r="CQ322" s="373"/>
      <c r="CR322" s="373"/>
      <c r="CS322" s="373"/>
      <c r="CT322" s="373"/>
      <c r="CU322" s="373"/>
      <c r="CV322" s="373"/>
      <c r="CW322" s="373"/>
      <c r="CX322" s="373"/>
      <c r="CY322" s="373"/>
      <c r="CZ322" s="373"/>
    </row>
    <row r="323" s="336" customFormat="true" ht="15" customHeight="true" x14ac:dyDescent="0.2">
      <c r="Y323" s="338"/>
      <c r="Z323" s="373"/>
      <c r="AA323" s="373"/>
      <c r="AB323" s="373"/>
      <c r="AC323" s="373"/>
      <c r="AD323" s="373"/>
      <c r="AE323" s="373"/>
      <c r="AF323" s="373"/>
      <c r="AG323" s="373"/>
      <c r="AH323" s="373"/>
      <c r="AI323" s="373"/>
      <c r="AJ323" s="373"/>
      <c r="AK323" s="373"/>
      <c r="AL323" s="373"/>
      <c r="AM323" s="373"/>
      <c r="AN323" s="373"/>
      <c r="AO323" s="373"/>
      <c r="AP323" s="373"/>
      <c r="AQ323" s="373"/>
      <c r="AR323" s="373"/>
      <c r="AS323" s="373"/>
      <c r="AT323" s="373"/>
      <c r="AU323" s="373"/>
      <c r="AV323" s="373"/>
      <c r="AW323" s="373"/>
      <c r="AX323" s="373"/>
      <c r="AY323" s="373"/>
      <c r="AZ323" s="373"/>
      <c r="BA323" s="338"/>
      <c r="BY323" s="338"/>
      <c r="BZ323" s="373"/>
      <c r="CA323" s="373"/>
      <c r="CB323" s="373"/>
      <c r="CC323" s="373"/>
      <c r="CD323" s="373"/>
      <c r="CE323" s="373"/>
      <c r="CF323" s="373"/>
      <c r="CG323" s="373"/>
      <c r="CH323" s="373"/>
      <c r="CI323" s="373"/>
      <c r="CJ323" s="373"/>
      <c r="CK323" s="373"/>
      <c r="CL323" s="373"/>
      <c r="CM323" s="373"/>
      <c r="CN323" s="373"/>
      <c r="CO323" s="373"/>
      <c r="CP323" s="373"/>
      <c r="CQ323" s="373"/>
      <c r="CR323" s="373"/>
      <c r="CS323" s="373"/>
      <c r="CT323" s="373"/>
      <c r="CU323" s="373"/>
      <c r="CV323" s="373"/>
      <c r="CW323" s="373"/>
      <c r="CX323" s="373"/>
      <c r="CY323" s="373"/>
      <c r="CZ323" s="373"/>
    </row>
    <row r="324" s="336" customFormat="true" ht="15" customHeight="true" x14ac:dyDescent="0.2">
      <c r="Y324" s="338"/>
      <c r="Z324" s="373"/>
      <c r="AA324" s="373"/>
      <c r="AB324" s="373"/>
      <c r="AC324" s="373"/>
      <c r="AD324" s="373"/>
      <c r="AE324" s="373"/>
      <c r="AF324" s="373"/>
      <c r="AG324" s="373"/>
      <c r="AH324" s="373"/>
      <c r="AI324" s="373"/>
      <c r="AJ324" s="373"/>
      <c r="AK324" s="373"/>
      <c r="AL324" s="373"/>
      <c r="AM324" s="373"/>
      <c r="AN324" s="373"/>
      <c r="AO324" s="373"/>
      <c r="AP324" s="373"/>
      <c r="AQ324" s="373"/>
      <c r="AR324" s="373"/>
      <c r="AS324" s="373"/>
      <c r="AT324" s="373"/>
      <c r="AU324" s="373"/>
      <c r="AV324" s="373"/>
      <c r="AW324" s="373"/>
      <c r="AX324" s="373"/>
      <c r="AY324" s="373"/>
      <c r="AZ324" s="373"/>
      <c r="BA324" s="338"/>
      <c r="BY324" s="338"/>
      <c r="BZ324" s="373"/>
      <c r="CA324" s="373"/>
      <c r="CB324" s="373"/>
      <c r="CC324" s="373"/>
      <c r="CD324" s="373"/>
      <c r="CE324" s="373"/>
      <c r="CF324" s="373"/>
      <c r="CG324" s="373"/>
      <c r="CH324" s="373"/>
      <c r="CI324" s="373"/>
      <c r="CJ324" s="373"/>
      <c r="CK324" s="373"/>
      <c r="CL324" s="373"/>
      <c r="CM324" s="373"/>
      <c r="CN324" s="373"/>
      <c r="CO324" s="373"/>
      <c r="CP324" s="373"/>
      <c r="CQ324" s="373"/>
      <c r="CR324" s="373"/>
      <c r="CS324" s="373"/>
      <c r="CT324" s="373"/>
      <c r="CU324" s="373"/>
      <c r="CV324" s="373"/>
      <c r="CW324" s="373"/>
      <c r="CX324" s="373"/>
      <c r="CY324" s="373"/>
      <c r="CZ324" s="373"/>
    </row>
    <row r="325" s="336" customFormat="true" ht="15" customHeight="true" x14ac:dyDescent="0.2">
      <c r="Y325" s="338"/>
      <c r="Z325" s="373"/>
      <c r="AA325" s="373"/>
      <c r="AB325" s="373"/>
      <c r="AC325" s="373"/>
      <c r="AD325" s="373"/>
      <c r="AE325" s="373"/>
      <c r="AF325" s="373"/>
      <c r="AG325" s="373"/>
      <c r="AH325" s="373"/>
      <c r="AI325" s="373"/>
      <c r="AJ325" s="373"/>
      <c r="AK325" s="373"/>
      <c r="AL325" s="373"/>
      <c r="AM325" s="373"/>
      <c r="AN325" s="373"/>
      <c r="AO325" s="373"/>
      <c r="AP325" s="373"/>
      <c r="AQ325" s="373"/>
      <c r="AR325" s="373"/>
      <c r="AS325" s="373"/>
      <c r="AT325" s="373"/>
      <c r="AU325" s="373"/>
      <c r="AV325" s="373"/>
      <c r="AW325" s="373"/>
      <c r="AX325" s="373"/>
      <c r="AY325" s="373"/>
      <c r="AZ325" s="373"/>
      <c r="BA325" s="338"/>
      <c r="BY325" s="338"/>
      <c r="BZ325" s="373"/>
      <c r="CA325" s="373"/>
      <c r="CB325" s="373"/>
      <c r="CC325" s="373"/>
      <c r="CD325" s="373"/>
      <c r="CE325" s="373"/>
      <c r="CF325" s="373"/>
      <c r="CG325" s="373"/>
      <c r="CH325" s="373"/>
      <c r="CI325" s="373"/>
      <c r="CJ325" s="373"/>
      <c r="CK325" s="373"/>
      <c r="CL325" s="373"/>
      <c r="CM325" s="373"/>
      <c r="CN325" s="373"/>
      <c r="CO325" s="373"/>
      <c r="CP325" s="373"/>
      <c r="CQ325" s="373"/>
      <c r="CR325" s="373"/>
      <c r="CS325" s="373"/>
      <c r="CT325" s="373"/>
      <c r="CU325" s="373"/>
      <c r="CV325" s="373"/>
      <c r="CW325" s="373"/>
      <c r="CX325" s="373"/>
      <c r="CY325" s="373"/>
      <c r="CZ325" s="373"/>
    </row>
    <row r="326" s="336" customFormat="true" ht="15" customHeight="true" x14ac:dyDescent="0.2">
      <c r="Y326" s="338"/>
      <c r="Z326" s="373"/>
      <c r="AA326" s="373"/>
      <c r="AB326" s="373"/>
      <c r="AC326" s="373"/>
      <c r="AD326" s="373"/>
      <c r="AE326" s="373"/>
      <c r="AF326" s="373"/>
      <c r="AG326" s="373"/>
      <c r="AH326" s="373"/>
      <c r="AI326" s="373"/>
      <c r="AJ326" s="373"/>
      <c r="AK326" s="373"/>
      <c r="AL326" s="373"/>
      <c r="AM326" s="373"/>
      <c r="AN326" s="373"/>
      <c r="AO326" s="373"/>
      <c r="AP326" s="373"/>
      <c r="AQ326" s="373"/>
      <c r="AR326" s="373"/>
      <c r="AS326" s="373"/>
      <c r="AT326" s="373"/>
      <c r="AU326" s="373"/>
      <c r="AV326" s="373"/>
      <c r="AW326" s="373"/>
      <c r="AX326" s="373"/>
      <c r="AY326" s="373"/>
      <c r="AZ326" s="373"/>
      <c r="BA326" s="338"/>
      <c r="BY326" s="338"/>
      <c r="BZ326" s="373"/>
      <c r="CA326" s="373"/>
      <c r="CB326" s="373"/>
      <c r="CC326" s="373"/>
      <c r="CD326" s="373"/>
      <c r="CE326" s="373"/>
      <c r="CF326" s="373"/>
      <c r="CG326" s="373"/>
      <c r="CH326" s="373"/>
      <c r="CI326" s="373"/>
      <c r="CJ326" s="373"/>
      <c r="CK326" s="373"/>
      <c r="CL326" s="373"/>
      <c r="CM326" s="373"/>
      <c r="CN326" s="373"/>
      <c r="CO326" s="373"/>
      <c r="CP326" s="373"/>
      <c r="CQ326" s="373"/>
      <c r="CR326" s="373"/>
      <c r="CS326" s="373"/>
      <c r="CT326" s="373"/>
      <c r="CU326" s="373"/>
      <c r="CV326" s="373"/>
      <c r="CW326" s="373"/>
      <c r="CX326" s="373"/>
      <c r="CY326" s="373"/>
      <c r="CZ326" s="373"/>
    </row>
    <row r="327" s="336" customFormat="true" ht="15" customHeight="true" x14ac:dyDescent="0.2">
      <c r="Y327" s="338"/>
      <c r="Z327" s="373"/>
      <c r="AA327" s="373"/>
      <c r="AB327" s="373"/>
      <c r="AC327" s="373"/>
      <c r="AD327" s="373"/>
      <c r="AE327" s="373"/>
      <c r="AF327" s="373"/>
      <c r="AG327" s="373"/>
      <c r="AH327" s="373"/>
      <c r="AI327" s="373"/>
      <c r="AJ327" s="373"/>
      <c r="AK327" s="373"/>
      <c r="AL327" s="373"/>
      <c r="AM327" s="373"/>
      <c r="AN327" s="373"/>
      <c r="AO327" s="373"/>
      <c r="AP327" s="373"/>
      <c r="AQ327" s="373"/>
      <c r="AR327" s="373"/>
      <c r="AS327" s="373"/>
      <c r="AT327" s="373"/>
      <c r="AU327" s="373"/>
      <c r="AV327" s="373"/>
      <c r="AW327" s="373"/>
      <c r="AX327" s="373"/>
      <c r="AY327" s="373"/>
      <c r="AZ327" s="373"/>
      <c r="BA327" s="338"/>
      <c r="BY327" s="338"/>
      <c r="BZ327" s="373"/>
      <c r="CA327" s="373"/>
      <c r="CB327" s="373"/>
      <c r="CC327" s="373"/>
      <c r="CD327" s="373"/>
      <c r="CE327" s="373"/>
      <c r="CF327" s="373"/>
      <c r="CG327" s="373"/>
      <c r="CH327" s="373"/>
      <c r="CI327" s="373"/>
      <c r="CJ327" s="373"/>
      <c r="CK327" s="373"/>
      <c r="CL327" s="373"/>
      <c r="CM327" s="373"/>
      <c r="CN327" s="373"/>
      <c r="CO327" s="373"/>
      <c r="CP327" s="373"/>
      <c r="CQ327" s="373"/>
      <c r="CR327" s="373"/>
      <c r="CS327" s="373"/>
      <c r="CT327" s="373"/>
      <c r="CU327" s="373"/>
      <c r="CV327" s="373"/>
      <c r="CW327" s="373"/>
      <c r="CX327" s="373"/>
      <c r="CY327" s="373"/>
      <c r="CZ327" s="373"/>
    </row>
    <row r="328" s="336" customFormat="true" ht="15" customHeight="true" x14ac:dyDescent="0.2">
      <c r="Y328" s="338"/>
      <c r="Z328" s="373"/>
      <c r="AA328" s="373"/>
      <c r="AB328" s="373"/>
      <c r="AC328" s="373"/>
      <c r="AD328" s="373"/>
      <c r="AE328" s="373"/>
      <c r="AF328" s="373"/>
      <c r="AG328" s="373"/>
      <c r="AH328" s="373"/>
      <c r="AI328" s="373"/>
      <c r="AJ328" s="373"/>
      <c r="AK328" s="373"/>
      <c r="AL328" s="373"/>
      <c r="AM328" s="373"/>
      <c r="AN328" s="373"/>
      <c r="AO328" s="373"/>
      <c r="AP328" s="373"/>
      <c r="AQ328" s="373"/>
      <c r="AR328" s="373"/>
      <c r="AS328" s="373"/>
      <c r="AT328" s="373"/>
      <c r="AU328" s="373"/>
      <c r="AV328" s="373"/>
      <c r="AW328" s="373"/>
      <c r="AX328" s="373"/>
      <c r="AY328" s="373"/>
      <c r="AZ328" s="373"/>
      <c r="BA328" s="338"/>
      <c r="BY328" s="338"/>
      <c r="BZ328" s="373"/>
      <c r="CA328" s="373"/>
      <c r="CB328" s="373"/>
      <c r="CC328" s="373"/>
      <c r="CD328" s="373"/>
      <c r="CE328" s="373"/>
      <c r="CF328" s="373"/>
      <c r="CG328" s="373"/>
      <c r="CH328" s="373"/>
      <c r="CI328" s="373"/>
      <c r="CJ328" s="373"/>
      <c r="CK328" s="373"/>
      <c r="CL328" s="373"/>
      <c r="CM328" s="373"/>
      <c r="CN328" s="373"/>
      <c r="CO328" s="373"/>
      <c r="CP328" s="373"/>
      <c r="CQ328" s="373"/>
      <c r="CR328" s="373"/>
      <c r="CS328" s="373"/>
      <c r="CT328" s="373"/>
      <c r="CU328" s="373"/>
      <c r="CV328" s="373"/>
      <c r="CW328" s="373"/>
      <c r="CX328" s="373"/>
      <c r="CY328" s="373"/>
      <c r="CZ328" s="373"/>
    </row>
    <row r="329" s="336" customFormat="true" ht="250.15" customHeight="true" x14ac:dyDescent="0.2">
      <c r="Y329" s="338"/>
      <c r="Z329" s="373"/>
      <c r="AA329" s="373"/>
      <c r="AB329" s="373"/>
      <c r="AC329" s="373"/>
      <c r="AD329" s="373"/>
      <c r="AE329" s="373"/>
      <c r="AF329" s="373"/>
      <c r="AG329" s="373"/>
      <c r="AH329" s="373"/>
      <c r="AI329" s="373"/>
      <c r="AJ329" s="373"/>
      <c r="AK329" s="373"/>
      <c r="AL329" s="373"/>
      <c r="AM329" s="373"/>
      <c r="AN329" s="373"/>
      <c r="AO329" s="373"/>
      <c r="AP329" s="373"/>
      <c r="AQ329" s="373"/>
      <c r="AR329" s="373"/>
      <c r="AS329" s="373"/>
      <c r="AT329" s="373"/>
      <c r="AU329" s="373"/>
      <c r="AV329" s="373"/>
      <c r="AW329" s="373"/>
      <c r="AX329" s="373"/>
      <c r="AY329" s="373"/>
      <c r="AZ329" s="373"/>
      <c r="BA329" s="338"/>
      <c r="BY329" s="338"/>
      <c r="BZ329" s="373"/>
      <c r="CA329" s="373"/>
      <c r="CB329" s="373"/>
      <c r="CC329" s="373"/>
      <c r="CD329" s="373"/>
      <c r="CE329" s="373"/>
      <c r="CF329" s="373"/>
      <c r="CG329" s="373"/>
      <c r="CH329" s="373"/>
      <c r="CI329" s="373"/>
      <c r="CJ329" s="373"/>
      <c r="CK329" s="373"/>
      <c r="CL329" s="373"/>
      <c r="CM329" s="373"/>
      <c r="CN329" s="373"/>
      <c r="CO329" s="373"/>
      <c r="CP329" s="373"/>
      <c r="CQ329" s="373"/>
      <c r="CR329" s="373"/>
      <c r="CS329" s="373"/>
      <c r="CT329" s="373"/>
      <c r="CU329" s="373"/>
      <c r="CV329" s="373"/>
      <c r="CW329" s="373"/>
      <c r="CX329" s="373"/>
      <c r="CY329" s="373"/>
      <c r="CZ329" s="373"/>
    </row>
    <row r="330" ht="19.15" customHeight="true" x14ac:dyDescent="0.2">
      <c r="A330" s="341"/>
      <c r="B330" s="341"/>
      <c r="BA330" s="341"/>
      <c r="BB330" s="341"/>
    </row>
    <row r="331" ht="22.5" customHeight="true" x14ac:dyDescent="0.2">
      <c r="A331" s="352" t="str">
        <f>A1026</f>
        <v>Chad</v>
      </c>
      <c r="B331" s="353"/>
      <c r="BA331" s="341"/>
      <c r="BB331" s="341"/>
    </row>
    <row r="332" ht="22.5" customHeight="true" x14ac:dyDescent="0.2">
      <c r="A332" s="350" t="str">
        <f>A1034</f>
        <v>2019</v>
      </c>
      <c r="B332" s="351"/>
      <c r="BA332" s="341"/>
      <c r="BB332" s="341"/>
    </row>
    <row r="333" ht="22.5" customHeight="true" x14ac:dyDescent="0.2">
      <c r="A333" s="354" t="s">
        <v>128</v>
      </c>
      <c r="B333" s="355"/>
      <c r="BA333" s="341"/>
      <c r="BB333" s="341"/>
    </row>
    <row r="334" ht="22.5" customHeight="true" x14ac:dyDescent="0.2">
      <c r="A334" s="354" t="s">
        <v>97</v>
      </c>
      <c r="B334" s="355"/>
      <c r="BA334" s="341"/>
      <c r="BB334" s="341"/>
    </row>
    <row r="335" ht="15" customHeight="true" x14ac:dyDescent="0.2">
      <c r="A335" s="356" t="s">
        <v>98</v>
      </c>
      <c r="B335" s="357"/>
      <c r="BA335" s="341"/>
      <c r="BB335" s="341"/>
    </row>
    <row r="336" ht="15" customHeight="true" x14ac:dyDescent="0.2">
      <c r="A336" s="358" t="s">
        <v>40</v>
      </c>
      <c r="B336" s="357"/>
      <c r="BA336" s="341"/>
      <c r="BB336" s="341"/>
    </row>
    <row r="337" ht="18" customHeight="true" x14ac:dyDescent="0.2">
      <c r="A337" s="356" t="s">
        <v>39</v>
      </c>
      <c r="B337" s="359"/>
      <c r="BA337" s="341"/>
      <c r="BB337" s="341"/>
    </row>
    <row r="338" ht="18" customHeight="true" x14ac:dyDescent="0.2">
      <c r="A338" s="379" t="s">
        <v>136</v>
      </c>
      <c r="B338" s="380" t="str">
        <f>A1025</f>
        <v>MICS19</v>
      </c>
      <c r="BA338" s="341"/>
      <c r="BB338" s="341"/>
    </row>
    <row r="339" s="336" customFormat="true" ht="15" customHeight="true" x14ac:dyDescent="0.2">
      <c r="A339" s="323" t="s">
        <v>130</v>
      </c>
      <c r="B339" s="362"/>
      <c r="C339" s="830" t="s">
        <v>115</v>
      </c>
      <c r="D339" s="831"/>
      <c r="E339" s="831"/>
      <c r="F339" s="831"/>
      <c r="G339" s="832"/>
      <c r="H339" s="801" t="s">
        <v>38</v>
      </c>
      <c r="I339" s="802"/>
      <c r="J339" s="802"/>
      <c r="K339" s="802"/>
      <c r="L339" s="803"/>
      <c r="M339" s="801" t="s">
        <v>37</v>
      </c>
      <c r="N339" s="802"/>
      <c r="O339" s="802"/>
      <c r="P339" s="802"/>
      <c r="Q339" s="803"/>
      <c r="R339" s="536" t="s">
        <v>142</v>
      </c>
      <c r="S339" s="485"/>
      <c r="T339" s="485"/>
      <c r="U339" s="485"/>
      <c r="V339" s="485"/>
      <c r="W339" s="485"/>
      <c r="X339" s="485"/>
      <c r="Y339" s="485"/>
      <c r="Z339" s="469"/>
      <c r="AA339" s="469"/>
      <c r="AB339" s="469"/>
      <c r="AC339" s="469"/>
      <c r="AD339" s="469"/>
      <c r="AE339" s="469"/>
      <c r="AF339" s="469"/>
      <c r="AG339" s="469"/>
      <c r="AH339" s="469"/>
      <c r="AI339" s="469"/>
      <c r="AJ339" s="469"/>
      <c r="AK339" s="469"/>
      <c r="AL339" s="469"/>
      <c r="AM339" s="469"/>
      <c r="AN339" s="469"/>
      <c r="AO339" s="373"/>
      <c r="AP339" s="373"/>
      <c r="AQ339" s="373"/>
      <c r="AR339" s="373"/>
      <c r="AS339" s="373"/>
      <c r="AT339" s="373"/>
      <c r="AU339" s="373"/>
      <c r="AV339" s="373"/>
      <c r="AW339" s="373"/>
      <c r="AX339" s="373"/>
      <c r="AY339" s="373"/>
      <c r="AZ339" s="373"/>
      <c r="BA339" s="375" t="s">
        <v>131</v>
      </c>
      <c r="BB339" s="323" t="s">
        <v>130</v>
      </c>
      <c r="BC339" s="801" t="s">
        <v>115</v>
      </c>
      <c r="BD339" s="802"/>
      <c r="BE339" s="802"/>
      <c r="BF339" s="802"/>
      <c r="BG339" s="803"/>
      <c r="BH339" s="801" t="s">
        <v>38</v>
      </c>
      <c r="BI339" s="802"/>
      <c r="BJ339" s="802"/>
      <c r="BK339" s="802"/>
      <c r="BL339" s="803"/>
      <c r="BM339" s="801" t="s">
        <v>37</v>
      </c>
      <c r="BN339" s="802"/>
      <c r="BO339" s="802"/>
      <c r="BP339" s="802"/>
      <c r="BQ339" s="803"/>
      <c r="BR339" s="536" t="s">
        <v>142</v>
      </c>
      <c r="BS339" s="485"/>
      <c r="BT339" s="485"/>
      <c r="BU339" s="485"/>
      <c r="BV339" s="485"/>
      <c r="BW339" s="485"/>
      <c r="BX339" s="485"/>
      <c r="BY339" s="485"/>
      <c r="BZ339" s="469"/>
      <c r="CA339" s="469"/>
      <c r="CB339" s="469"/>
      <c r="CC339" s="469"/>
      <c r="CD339" s="469"/>
      <c r="CE339" s="469"/>
      <c r="CF339" s="469"/>
      <c r="CG339" s="469"/>
      <c r="CH339" s="469"/>
      <c r="CI339" s="469"/>
      <c r="CJ339" s="469"/>
      <c r="CK339" s="469"/>
      <c r="CL339" s="469"/>
      <c r="CM339" s="469"/>
      <c r="CN339" s="469"/>
      <c r="CO339" s="373"/>
      <c r="CP339" s="373"/>
      <c r="CQ339" s="373"/>
      <c r="CR339" s="373"/>
      <c r="CS339" s="373"/>
      <c r="CT339" s="373"/>
      <c r="CU339" s="373"/>
      <c r="CV339" s="373"/>
      <c r="CW339" s="373"/>
      <c r="CX339" s="373"/>
      <c r="CY339" s="373"/>
      <c r="CZ339" s="373"/>
    </row>
    <row r="340" s="336" customFormat="true" ht="24" x14ac:dyDescent="0.2">
      <c r="A340" s="361" t="s">
        <v>69</v>
      </c>
      <c r="B340" s="360"/>
      <c r="C340" s="467" t="s">
        <v>0</v>
      </c>
      <c r="D340" s="447" t="s">
        <v>1</v>
      </c>
      <c r="E340" s="447" t="s">
        <v>2</v>
      </c>
      <c r="F340" s="447" t="s">
        <v>3</v>
      </c>
      <c r="G340" s="468" t="s">
        <v>4</v>
      </c>
      <c r="H340" s="486" t="s">
        <v>0</v>
      </c>
      <c r="I340" s="596" t="s">
        <v>1</v>
      </c>
      <c r="J340" s="596" t="s">
        <v>2</v>
      </c>
      <c r="K340" s="596" t="s">
        <v>3</v>
      </c>
      <c r="L340" s="487" t="s">
        <v>4</v>
      </c>
      <c r="M340" s="486" t="s">
        <v>0</v>
      </c>
      <c r="N340" s="596" t="s">
        <v>1</v>
      </c>
      <c r="O340" s="596" t="s">
        <v>2</v>
      </c>
      <c r="P340" s="596" t="s">
        <v>3</v>
      </c>
      <c r="Q340" s="487" t="s">
        <v>4</v>
      </c>
      <c r="R340" s="486" t="s">
        <v>323</v>
      </c>
      <c r="S340" s="596" t="s">
        <v>432</v>
      </c>
      <c r="T340" s="596" t="s">
        <v>558</v>
      </c>
      <c r="U340" s="596" t="s">
        <v>257</v>
      </c>
      <c r="V340" s="596" t="s">
        <v>559</v>
      </c>
      <c r="W340" s="596" t="s">
        <v>560</v>
      </c>
      <c r="X340" s="596" t="s">
        <v>561</v>
      </c>
      <c r="Y340" s="597" t="s">
        <v>327</v>
      </c>
      <c r="Z340" s="597" t="s">
        <v>328</v>
      </c>
      <c r="AA340" s="597" t="s">
        <v>329</v>
      </c>
      <c r="AB340" s="597" t="s">
        <v>258</v>
      </c>
      <c r="AC340" s="597" t="s">
        <v>330</v>
      </c>
      <c r="AD340" s="597" t="s">
        <v>331</v>
      </c>
      <c r="AE340" s="597" t="s">
        <v>332</v>
      </c>
      <c r="AF340" s="597" t="s">
        <v>333</v>
      </c>
      <c r="AG340" s="597" t="s">
        <v>260</v>
      </c>
      <c r="AH340" s="597" t="s">
        <v>562</v>
      </c>
      <c r="AI340" s="597" t="s">
        <v>563</v>
      </c>
      <c r="AJ340" s="597" t="s">
        <v>336</v>
      </c>
      <c r="AK340" s="597" t="s">
        <v>337</v>
      </c>
      <c r="AL340" s="597" t="s">
        <v>564</v>
      </c>
      <c r="AM340" s="597" t="s">
        <v>565</v>
      </c>
      <c r="AN340" s="597" t="s">
        <v>437</v>
      </c>
      <c r="AO340" s="180"/>
      <c r="AP340" s="180"/>
      <c r="AQ340" s="180"/>
      <c r="AR340" s="180"/>
      <c r="AS340" s="180"/>
      <c r="AT340" s="180"/>
      <c r="AU340" s="180"/>
      <c r="AV340" s="180"/>
      <c r="AW340" s="180"/>
      <c r="AX340" s="180"/>
      <c r="AY340" s="180"/>
      <c r="AZ340" s="373"/>
      <c r="BA340" s="361" t="s">
        <v>127</v>
      </c>
      <c r="BB340" s="360"/>
      <c r="BC340" s="486" t="s">
        <v>0</v>
      </c>
      <c r="BD340" s="596" t="s">
        <v>1</v>
      </c>
      <c r="BE340" s="596" t="s">
        <v>2</v>
      </c>
      <c r="BF340" s="596" t="s">
        <v>3</v>
      </c>
      <c r="BG340" s="487" t="s">
        <v>4</v>
      </c>
      <c r="BH340" s="486" t="s">
        <v>0</v>
      </c>
      <c r="BI340" s="596" t="s">
        <v>1</v>
      </c>
      <c r="BJ340" s="596" t="s">
        <v>2</v>
      </c>
      <c r="BK340" s="596" t="s">
        <v>3</v>
      </c>
      <c r="BL340" s="487" t="s">
        <v>4</v>
      </c>
      <c r="BM340" s="486" t="s">
        <v>0</v>
      </c>
      <c r="BN340" s="596" t="s">
        <v>1</v>
      </c>
      <c r="BO340" s="596" t="s">
        <v>2</v>
      </c>
      <c r="BP340" s="596" t="s">
        <v>3</v>
      </c>
      <c r="BQ340" s="487" t="s">
        <v>4</v>
      </c>
      <c r="BR340" s="486" t="s">
        <v>323</v>
      </c>
      <c r="BS340" s="596" t="s">
        <v>432</v>
      </c>
      <c r="BT340" s="596" t="s">
        <v>558</v>
      </c>
      <c r="BU340" s="596" t="s">
        <v>257</v>
      </c>
      <c r="BV340" s="596" t="s">
        <v>559</v>
      </c>
      <c r="BW340" s="596" t="s">
        <v>560</v>
      </c>
      <c r="BX340" s="596" t="s">
        <v>561</v>
      </c>
      <c r="BY340" s="597" t="s">
        <v>327</v>
      </c>
      <c r="BZ340" s="597" t="s">
        <v>328</v>
      </c>
      <c r="CA340" s="597" t="s">
        <v>329</v>
      </c>
      <c r="CB340" s="597" t="s">
        <v>258</v>
      </c>
      <c r="CC340" s="597" t="s">
        <v>330</v>
      </c>
      <c r="CD340" s="597" t="s">
        <v>331</v>
      </c>
      <c r="CE340" s="597" t="s">
        <v>332</v>
      </c>
      <c r="CF340" s="597" t="s">
        <v>333</v>
      </c>
      <c r="CG340" s="597" t="s">
        <v>260</v>
      </c>
      <c r="CH340" s="597" t="s">
        <v>562</v>
      </c>
      <c r="CI340" s="597" t="s">
        <v>563</v>
      </c>
      <c r="CJ340" s="597" t="s">
        <v>336</v>
      </c>
      <c r="CK340" s="597" t="s">
        <v>337</v>
      </c>
      <c r="CL340" s="597" t="s">
        <v>564</v>
      </c>
      <c r="CM340" s="597" t="s">
        <v>565</v>
      </c>
      <c r="CN340" s="597" t="s">
        <v>437</v>
      </c>
      <c r="CO340" s="180"/>
      <c r="CP340" s="180"/>
      <c r="CQ340" s="180"/>
      <c r="CR340" s="180"/>
      <c r="CS340" s="180"/>
      <c r="CT340" s="180"/>
      <c r="CU340" s="180"/>
      <c r="CV340" s="180"/>
      <c r="CW340" s="180"/>
      <c r="CX340" s="180"/>
      <c r="CY340" s="180"/>
      <c r="CZ340" s="180"/>
    </row>
    <row r="341" s="336" customFormat="true" ht="15" customHeight="true" x14ac:dyDescent="0.2">
      <c r="A341" s="890" t="s">
        <v>149</v>
      </c>
      <c r="B341" s="648" t="s">
        <v>49</v>
      </c>
      <c r="C341" s="498">
        <v>0.4599623667154506</v>
      </c>
      <c r="D341" s="490">
        <v>0.64695009242144186</v>
      </c>
      <c r="E341" s="490">
        <v>1.2820512820512819</v>
      </c>
      <c r="F341" s="490">
        <v>3.7202893558387871</v>
      </c>
      <c r="G341" s="509">
        <v>20.474596896866444</v>
      </c>
      <c r="H341" s="498">
        <v>3.3549783549783552</v>
      </c>
      <c r="I341" s="490">
        <v>9.6470588235294112</v>
      </c>
      <c r="J341" s="490">
        <v>14.799999999999999</v>
      </c>
      <c r="K341" s="490">
        <v>22.144846796657379</v>
      </c>
      <c r="L341" s="509">
        <v>43.478260869565219</v>
      </c>
      <c r="M341" s="498">
        <v>0.33222591362126247</v>
      </c>
      <c r="N341" s="490">
        <v>0.38759689922480622</v>
      </c>
      <c r="O341" s="490">
        <v>0.84196891191709844</v>
      </c>
      <c r="P341" s="490">
        <v>1.7996870109546166</v>
      </c>
      <c r="Q341" s="509">
        <v>6.0669456066945608</v>
      </c>
      <c r="R341" s="498">
        <v>4.8888888888888893</v>
      </c>
      <c r="S341" s="490">
        <v>2.3668639053254439</v>
      </c>
      <c r="T341" s="490">
        <v>4.4961240310077519</v>
      </c>
      <c r="U341" s="490">
        <v>5.9217877094972069</v>
      </c>
      <c r="V341" s="490">
        <v>0.61823802163833075</v>
      </c>
      <c r="W341" s="490">
        <v>2.0576131687242798</v>
      </c>
      <c r="X341" s="490">
        <v>3.8031319910514538</v>
      </c>
      <c r="Y341" s="505">
        <v>5.1111111111111116</v>
      </c>
      <c r="Z341" s="505">
        <v>1.3392857142857142</v>
      </c>
      <c r="AA341" s="505">
        <v>1.3386880856760375</v>
      </c>
      <c r="AB341" s="505">
        <v>4.894327030033371</v>
      </c>
      <c r="AC341" s="505">
        <v>1.6741071428571428</v>
      </c>
      <c r="AD341" s="505">
        <v>2.6696329254727478</v>
      </c>
      <c r="AE341" s="505">
        <v>4.1294642857142856</v>
      </c>
      <c r="AF341" s="505">
        <v>3.4636871508379885</v>
      </c>
      <c r="AG341" s="505">
        <v>6.7816091954022992</v>
      </c>
      <c r="AH341" s="505">
        <v>24.754244861483468</v>
      </c>
      <c r="AI341" s="505">
        <v>5.1569506726457401</v>
      </c>
      <c r="AJ341" s="505">
        <v>3.214285714285714</v>
      </c>
      <c r="AK341" s="505">
        <v>2.0270270270270272</v>
      </c>
      <c r="AL341" s="505">
        <v>1.9406392694063925</v>
      </c>
      <c r="AM341" s="505" t="s">
        <v>35</v>
      </c>
      <c r="AN341" s="505">
        <v>1.7797552836484982</v>
      </c>
      <c r="AO341" s="176"/>
      <c r="AP341" s="176"/>
      <c r="AQ341" s="176"/>
      <c r="AR341" s="176"/>
      <c r="AS341" s="176"/>
      <c r="AT341" s="176"/>
      <c r="AU341" s="176"/>
      <c r="AV341" s="176"/>
      <c r="AW341" s="176"/>
      <c r="AX341" s="176"/>
      <c r="AY341" s="176"/>
      <c r="AZ341" s="373"/>
      <c r="BA341" s="805" t="s">
        <v>155</v>
      </c>
      <c r="BB341" s="648" t="s">
        <v>49</v>
      </c>
      <c r="BC341" s="517">
        <v>22</v>
      </c>
      <c r="BD341" s="513">
        <v>28</v>
      </c>
      <c r="BE341" s="513">
        <v>47</v>
      </c>
      <c r="BF341" s="513">
        <v>108</v>
      </c>
      <c r="BG341" s="526">
        <v>673</v>
      </c>
      <c r="BH341" s="517">
        <v>31</v>
      </c>
      <c r="BI341" s="513">
        <v>82</v>
      </c>
      <c r="BJ341" s="513">
        <v>111</v>
      </c>
      <c r="BK341" s="513">
        <v>159</v>
      </c>
      <c r="BL341" s="526">
        <v>280</v>
      </c>
      <c r="BM341" s="517">
        <v>13</v>
      </c>
      <c r="BN341" s="513">
        <v>14</v>
      </c>
      <c r="BO341" s="513">
        <v>26</v>
      </c>
      <c r="BP341" s="513">
        <v>46</v>
      </c>
      <c r="BQ341" s="526">
        <v>116</v>
      </c>
      <c r="BR341" s="517">
        <v>44</v>
      </c>
      <c r="BS341" s="513">
        <v>20</v>
      </c>
      <c r="BT341" s="513">
        <v>29</v>
      </c>
      <c r="BU341" s="513">
        <v>53</v>
      </c>
      <c r="BV341" s="513">
        <v>4</v>
      </c>
      <c r="BW341" s="513">
        <v>15</v>
      </c>
      <c r="BX341" s="513">
        <v>34</v>
      </c>
      <c r="BY341" s="521">
        <v>46</v>
      </c>
      <c r="BZ341" s="521">
        <v>12</v>
      </c>
      <c r="CA341" s="521">
        <v>10</v>
      </c>
      <c r="CB341" s="521">
        <v>44</v>
      </c>
      <c r="CC341" s="521">
        <v>15</v>
      </c>
      <c r="CD341" s="521">
        <v>24</v>
      </c>
      <c r="CE341" s="521">
        <v>37</v>
      </c>
      <c r="CF341" s="521">
        <v>31</v>
      </c>
      <c r="CG341" s="521">
        <v>59</v>
      </c>
      <c r="CH341" s="521">
        <v>277</v>
      </c>
      <c r="CI341" s="521">
        <v>46</v>
      </c>
      <c r="CJ341" s="521">
        <v>27</v>
      </c>
      <c r="CK341" s="521">
        <v>18</v>
      </c>
      <c r="CL341" s="521">
        <v>17</v>
      </c>
      <c r="CM341" s="521" t="s">
        <v>35</v>
      </c>
      <c r="CN341" s="521">
        <v>16</v>
      </c>
      <c r="CO341" s="1"/>
      <c r="CP341" s="1"/>
      <c r="CQ341" s="1"/>
      <c r="CR341" s="1"/>
      <c r="CS341" s="1"/>
      <c r="CT341" s="1"/>
      <c r="CU341" s="1"/>
      <c r="CV341" s="1"/>
      <c r="CW341" s="1"/>
      <c r="CX341" s="1"/>
      <c r="CY341" s="1"/>
      <c r="CZ341" s="2"/>
    </row>
    <row r="342" s="336" customFormat="true" ht="15" customHeight="true" x14ac:dyDescent="0.2">
      <c r="A342" s="888"/>
      <c r="B342" s="647" t="s">
        <v>48</v>
      </c>
      <c r="C342" s="502">
        <v>99.540037633284555</v>
      </c>
      <c r="D342" s="491">
        <v>99.353049907578566</v>
      </c>
      <c r="E342" s="491">
        <v>98.71794871794873</v>
      </c>
      <c r="F342" s="491">
        <v>96.279710644161213</v>
      </c>
      <c r="G342" s="510">
        <v>79.525403103133556</v>
      </c>
      <c r="H342" s="502">
        <v>96.645021645021643</v>
      </c>
      <c r="I342" s="491">
        <v>90.352941176470594</v>
      </c>
      <c r="J342" s="491">
        <v>85.2</v>
      </c>
      <c r="K342" s="491">
        <v>77.855153203342624</v>
      </c>
      <c r="L342" s="510">
        <v>56.521739130434781</v>
      </c>
      <c r="M342" s="502">
        <v>99.667774086378742</v>
      </c>
      <c r="N342" s="491">
        <v>99.612403100775197</v>
      </c>
      <c r="O342" s="491">
        <v>99.158031088082893</v>
      </c>
      <c r="P342" s="491">
        <v>98.200312989045386</v>
      </c>
      <c r="Q342" s="510">
        <v>93.93305439330544</v>
      </c>
      <c r="R342" s="502">
        <v>95.111111111111114</v>
      </c>
      <c r="S342" s="491">
        <v>97.633136094674555</v>
      </c>
      <c r="T342" s="491">
        <v>95.503875968992247</v>
      </c>
      <c r="U342" s="491">
        <v>94.07821229050279</v>
      </c>
      <c r="V342" s="491">
        <v>99.381761978361666</v>
      </c>
      <c r="W342" s="491">
        <v>97.942386831275712</v>
      </c>
      <c r="X342" s="491">
        <v>96.196868008948542</v>
      </c>
      <c r="Y342" s="506">
        <v>94.888888888888886</v>
      </c>
      <c r="Z342" s="506">
        <v>98.660714285714292</v>
      </c>
      <c r="AA342" s="506">
        <v>98.66131191432396</v>
      </c>
      <c r="AB342" s="506">
        <v>95.105672969966619</v>
      </c>
      <c r="AC342" s="506">
        <v>98.325892857142861</v>
      </c>
      <c r="AD342" s="506">
        <v>97.33036707452726</v>
      </c>
      <c r="AE342" s="506">
        <v>95.870535714285708</v>
      </c>
      <c r="AF342" s="506">
        <v>96.536312849162016</v>
      </c>
      <c r="AG342" s="506">
        <v>93.218390804597703</v>
      </c>
      <c r="AH342" s="506">
        <v>75.245755138516529</v>
      </c>
      <c r="AI342" s="506">
        <v>94.843049327354251</v>
      </c>
      <c r="AJ342" s="506">
        <v>96.785714285714292</v>
      </c>
      <c r="AK342" s="506">
        <v>97.972972972972968</v>
      </c>
      <c r="AL342" s="506">
        <v>98.059360730593596</v>
      </c>
      <c r="AM342" s="506" t="s">
        <v>35</v>
      </c>
      <c r="AN342" s="506">
        <v>98.220244716351502</v>
      </c>
      <c r="AO342" s="176"/>
      <c r="AP342" s="176"/>
      <c r="AQ342" s="176"/>
      <c r="AR342" s="176"/>
      <c r="AS342" s="176"/>
      <c r="AT342" s="176"/>
      <c r="AU342" s="176"/>
      <c r="AV342" s="176"/>
      <c r="AW342" s="176"/>
      <c r="AX342" s="176"/>
      <c r="AY342" s="176"/>
      <c r="AZ342" s="373"/>
      <c r="BA342" s="799"/>
      <c r="BB342" s="647" t="s">
        <v>48</v>
      </c>
      <c r="BC342" s="518">
        <v>4761</v>
      </c>
      <c r="BD342" s="514">
        <v>4300</v>
      </c>
      <c r="BE342" s="514">
        <v>3619</v>
      </c>
      <c r="BF342" s="514">
        <v>2795</v>
      </c>
      <c r="BG342" s="527">
        <v>2614</v>
      </c>
      <c r="BH342" s="518">
        <v>893</v>
      </c>
      <c r="BI342" s="514">
        <v>768</v>
      </c>
      <c r="BJ342" s="514">
        <v>639</v>
      </c>
      <c r="BK342" s="514">
        <v>559</v>
      </c>
      <c r="BL342" s="527">
        <v>364</v>
      </c>
      <c r="BM342" s="518">
        <v>3900</v>
      </c>
      <c r="BN342" s="514">
        <v>3598</v>
      </c>
      <c r="BO342" s="514">
        <v>3062</v>
      </c>
      <c r="BP342" s="514">
        <v>2510</v>
      </c>
      <c r="BQ342" s="527">
        <v>1796</v>
      </c>
      <c r="BR342" s="518">
        <v>856</v>
      </c>
      <c r="BS342" s="514">
        <v>825</v>
      </c>
      <c r="BT342" s="514">
        <v>616</v>
      </c>
      <c r="BU342" s="514">
        <v>842</v>
      </c>
      <c r="BV342" s="514">
        <v>643</v>
      </c>
      <c r="BW342" s="514">
        <v>714</v>
      </c>
      <c r="BX342" s="514">
        <v>860</v>
      </c>
      <c r="BY342" s="522">
        <v>854</v>
      </c>
      <c r="BZ342" s="522">
        <v>884</v>
      </c>
      <c r="CA342" s="522">
        <v>737</v>
      </c>
      <c r="CB342" s="522">
        <v>855</v>
      </c>
      <c r="CC342" s="522">
        <v>881</v>
      </c>
      <c r="CD342" s="522">
        <v>875</v>
      </c>
      <c r="CE342" s="522">
        <v>859</v>
      </c>
      <c r="CF342" s="522">
        <v>864</v>
      </c>
      <c r="CG342" s="522">
        <v>811</v>
      </c>
      <c r="CH342" s="522">
        <v>842</v>
      </c>
      <c r="CI342" s="522">
        <v>846</v>
      </c>
      <c r="CJ342" s="522">
        <v>813</v>
      </c>
      <c r="CK342" s="522">
        <v>870</v>
      </c>
      <c r="CL342" s="522">
        <v>859</v>
      </c>
      <c r="CM342" s="522" t="s">
        <v>35</v>
      </c>
      <c r="CN342" s="522">
        <v>883</v>
      </c>
      <c r="CO342" s="1"/>
      <c r="CP342" s="1"/>
      <c r="CQ342" s="1"/>
      <c r="CR342" s="1"/>
      <c r="CS342" s="1"/>
      <c r="CT342" s="1"/>
      <c r="CU342" s="1"/>
      <c r="CV342" s="1"/>
      <c r="CW342" s="1"/>
      <c r="CX342" s="1"/>
      <c r="CY342" s="1"/>
      <c r="CZ342" s="2"/>
    </row>
    <row r="343" s="336" customFormat="true" ht="15" customHeight="true" x14ac:dyDescent="0.2">
      <c r="A343" s="888" t="s">
        <v>144</v>
      </c>
      <c r="B343" s="647" t="s">
        <v>49</v>
      </c>
      <c r="C343" s="502">
        <v>1.1708132970938743</v>
      </c>
      <c r="D343" s="491">
        <v>1.7097966728280962</v>
      </c>
      <c r="E343" s="491">
        <v>2.6459356246590291</v>
      </c>
      <c r="F343" s="491">
        <v>6.6482948673785733</v>
      </c>
      <c r="G343" s="510">
        <v>33.830240340736232</v>
      </c>
      <c r="H343" s="502">
        <v>7.2510822510822512</v>
      </c>
      <c r="I343" s="491">
        <v>19.176470588235293</v>
      </c>
      <c r="J343" s="491">
        <v>26.400000000000002</v>
      </c>
      <c r="K343" s="491">
        <v>40.250696378830078</v>
      </c>
      <c r="L343" s="510">
        <v>64.285714285714292</v>
      </c>
      <c r="M343" s="502">
        <v>0.89445438282647582</v>
      </c>
      <c r="N343" s="491">
        <v>1.4119601328903655</v>
      </c>
      <c r="O343" s="491">
        <v>1.8458549222797926</v>
      </c>
      <c r="P343" s="491">
        <v>3.169014084507042</v>
      </c>
      <c r="Q343" s="510">
        <v>9.2573221757322166</v>
      </c>
      <c r="R343" s="502">
        <v>9.3333333333333339</v>
      </c>
      <c r="S343" s="491">
        <v>4.4970414201183431</v>
      </c>
      <c r="T343" s="491">
        <v>10.077519379844961</v>
      </c>
      <c r="U343" s="491">
        <v>8.938547486033519</v>
      </c>
      <c r="V343" s="491">
        <v>1.0819165378670788</v>
      </c>
      <c r="W343" s="491">
        <v>3.017832647462277</v>
      </c>
      <c r="X343" s="491">
        <v>4.2505592841163313</v>
      </c>
      <c r="Y343" s="506">
        <v>6.8888888888888893</v>
      </c>
      <c r="Z343" s="506">
        <v>3.4598214285714288</v>
      </c>
      <c r="AA343" s="506">
        <v>2.0080321285140563</v>
      </c>
      <c r="AB343" s="506">
        <v>6.6740823136818683</v>
      </c>
      <c r="AC343" s="506">
        <v>4.3526785714285712</v>
      </c>
      <c r="AD343" s="506">
        <v>3.225806451612903</v>
      </c>
      <c r="AE343" s="506">
        <v>6.5848214285714288</v>
      </c>
      <c r="AF343" s="506">
        <v>7.0391061452513961</v>
      </c>
      <c r="AG343" s="506">
        <v>9.8850574712643677</v>
      </c>
      <c r="AH343" s="506">
        <v>44.23592493297587</v>
      </c>
      <c r="AI343" s="506">
        <v>8.7443946188340806</v>
      </c>
      <c r="AJ343" s="506">
        <v>8.5714285714285712</v>
      </c>
      <c r="AK343" s="506">
        <v>3.8288288288288284</v>
      </c>
      <c r="AL343" s="506">
        <v>4.3378995433789953</v>
      </c>
      <c r="AM343" s="506" t="s">
        <v>35</v>
      </c>
      <c r="AN343" s="506">
        <v>4.1156840934371521</v>
      </c>
      <c r="AO343" s="176"/>
      <c r="AP343" s="176"/>
      <c r="AQ343" s="176"/>
      <c r="AR343" s="176"/>
      <c r="AS343" s="176"/>
      <c r="AT343" s="176"/>
      <c r="AU343" s="176"/>
      <c r="AV343" s="176"/>
      <c r="AW343" s="176"/>
      <c r="AX343" s="176"/>
      <c r="AY343" s="176"/>
      <c r="AZ343" s="373"/>
      <c r="BA343" s="806" t="s">
        <v>150</v>
      </c>
      <c r="BB343" s="647" t="s">
        <v>49</v>
      </c>
      <c r="BC343" s="518">
        <v>56</v>
      </c>
      <c r="BD343" s="514">
        <v>74</v>
      </c>
      <c r="BE343" s="514">
        <v>97</v>
      </c>
      <c r="BF343" s="514">
        <v>193</v>
      </c>
      <c r="BG343" s="527">
        <v>1112</v>
      </c>
      <c r="BH343" s="518">
        <v>67</v>
      </c>
      <c r="BI343" s="514">
        <v>163</v>
      </c>
      <c r="BJ343" s="514">
        <v>198</v>
      </c>
      <c r="BK343" s="514">
        <v>289</v>
      </c>
      <c r="BL343" s="527">
        <v>414</v>
      </c>
      <c r="BM343" s="518">
        <v>35</v>
      </c>
      <c r="BN343" s="514">
        <v>51</v>
      </c>
      <c r="BO343" s="514">
        <v>57</v>
      </c>
      <c r="BP343" s="514">
        <v>81</v>
      </c>
      <c r="BQ343" s="527">
        <v>177</v>
      </c>
      <c r="BR343" s="518">
        <v>84</v>
      </c>
      <c r="BS343" s="514">
        <v>38</v>
      </c>
      <c r="BT343" s="514">
        <v>65</v>
      </c>
      <c r="BU343" s="514">
        <v>80</v>
      </c>
      <c r="BV343" s="514">
        <v>7</v>
      </c>
      <c r="BW343" s="514">
        <v>22</v>
      </c>
      <c r="BX343" s="514">
        <v>38</v>
      </c>
      <c r="BY343" s="522">
        <v>62</v>
      </c>
      <c r="BZ343" s="522">
        <v>31</v>
      </c>
      <c r="CA343" s="522">
        <v>15</v>
      </c>
      <c r="CB343" s="522">
        <v>60</v>
      </c>
      <c r="CC343" s="522">
        <v>39</v>
      </c>
      <c r="CD343" s="522">
        <v>29</v>
      </c>
      <c r="CE343" s="522">
        <v>59</v>
      </c>
      <c r="CF343" s="522">
        <v>63</v>
      </c>
      <c r="CG343" s="522">
        <v>86</v>
      </c>
      <c r="CH343" s="522">
        <v>495</v>
      </c>
      <c r="CI343" s="522">
        <v>78</v>
      </c>
      <c r="CJ343" s="522">
        <v>72</v>
      </c>
      <c r="CK343" s="522">
        <v>34</v>
      </c>
      <c r="CL343" s="522">
        <v>38</v>
      </c>
      <c r="CM343" s="522" t="s">
        <v>35</v>
      </c>
      <c r="CN343" s="522">
        <v>37</v>
      </c>
      <c r="CO343" s="1"/>
      <c r="CP343" s="1"/>
      <c r="CQ343" s="1"/>
      <c r="CR343" s="1"/>
      <c r="CS343" s="1"/>
      <c r="CT343" s="1"/>
      <c r="CU343" s="1"/>
      <c r="CV343" s="1"/>
      <c r="CW343" s="1"/>
      <c r="CX343" s="1"/>
      <c r="CY343" s="1"/>
      <c r="CZ343" s="2"/>
    </row>
    <row r="344" s="336" customFormat="true" ht="15" customHeight="true" x14ac:dyDescent="0.2">
      <c r="A344" s="888"/>
      <c r="B344" s="647" t="s">
        <v>48</v>
      </c>
      <c r="C344" s="502">
        <v>98.829186702906128</v>
      </c>
      <c r="D344" s="491">
        <v>98.290203327171895</v>
      </c>
      <c r="E344" s="491">
        <v>97.354064375340982</v>
      </c>
      <c r="F344" s="491">
        <v>93.351705132621419</v>
      </c>
      <c r="G344" s="510">
        <v>66.169759659263775</v>
      </c>
      <c r="H344" s="502">
        <v>92.748917748917748</v>
      </c>
      <c r="I344" s="491">
        <v>80.82352941176471</v>
      </c>
      <c r="J344" s="491">
        <v>73.599999999999994</v>
      </c>
      <c r="K344" s="491">
        <v>59.749303621169915</v>
      </c>
      <c r="L344" s="510">
        <v>35.714285714285715</v>
      </c>
      <c r="M344" s="502">
        <v>99.105545617173533</v>
      </c>
      <c r="N344" s="491">
        <v>98.588039867109629</v>
      </c>
      <c r="O344" s="491">
        <v>98.154145077720216</v>
      </c>
      <c r="P344" s="491">
        <v>96.83098591549296</v>
      </c>
      <c r="Q344" s="510">
        <v>90.742677824267787</v>
      </c>
      <c r="R344" s="502">
        <v>90.666666666666657</v>
      </c>
      <c r="S344" s="491">
        <v>95.502958579881664</v>
      </c>
      <c r="T344" s="491">
        <v>89.922480620155042</v>
      </c>
      <c r="U344" s="491">
        <v>91.061452513966472</v>
      </c>
      <c r="V344" s="491">
        <v>98.918083462132927</v>
      </c>
      <c r="W344" s="491">
        <v>96.982167352537715</v>
      </c>
      <c r="X344" s="491">
        <v>95.749440715883665</v>
      </c>
      <c r="Y344" s="506">
        <v>93.111111111111114</v>
      </c>
      <c r="Z344" s="506">
        <v>96.540178571428569</v>
      </c>
      <c r="AA344" s="506">
        <v>97.99196787148594</v>
      </c>
      <c r="AB344" s="506">
        <v>93.325917686318121</v>
      </c>
      <c r="AC344" s="506">
        <v>95.647321428571431</v>
      </c>
      <c r="AD344" s="506">
        <v>96.774193548387103</v>
      </c>
      <c r="AE344" s="506">
        <v>93.415178571428569</v>
      </c>
      <c r="AF344" s="506">
        <v>92.960893854748605</v>
      </c>
      <c r="AG344" s="506">
        <v>90.114942528735625</v>
      </c>
      <c r="AH344" s="506">
        <v>55.76407506702413</v>
      </c>
      <c r="AI344" s="506">
        <v>91.255605381165921</v>
      </c>
      <c r="AJ344" s="506">
        <v>91.428571428571431</v>
      </c>
      <c r="AK344" s="506">
        <v>96.171171171171167</v>
      </c>
      <c r="AL344" s="506">
        <v>95.662100456621005</v>
      </c>
      <c r="AM344" s="506" t="s">
        <v>35</v>
      </c>
      <c r="AN344" s="506">
        <v>95.884315906562847</v>
      </c>
      <c r="AO344" s="176"/>
      <c r="AP344" s="176"/>
      <c r="AQ344" s="176"/>
      <c r="AR344" s="176"/>
      <c r="AS344" s="176"/>
      <c r="AT344" s="176"/>
      <c r="AU344" s="176"/>
      <c r="AV344" s="176"/>
      <c r="AW344" s="176"/>
      <c r="AX344" s="176"/>
      <c r="AY344" s="176"/>
      <c r="AZ344" s="373"/>
      <c r="BA344" s="799"/>
      <c r="BB344" s="647" t="s">
        <v>48</v>
      </c>
      <c r="BC344" s="518">
        <v>4727</v>
      </c>
      <c r="BD344" s="514">
        <v>4254</v>
      </c>
      <c r="BE344" s="514">
        <v>3569</v>
      </c>
      <c r="BF344" s="514">
        <v>2710</v>
      </c>
      <c r="BG344" s="527">
        <v>2175</v>
      </c>
      <c r="BH344" s="518">
        <v>857</v>
      </c>
      <c r="BI344" s="514">
        <v>687</v>
      </c>
      <c r="BJ344" s="514">
        <v>552</v>
      </c>
      <c r="BK344" s="514">
        <v>429</v>
      </c>
      <c r="BL344" s="527">
        <v>230</v>
      </c>
      <c r="BM344" s="518">
        <v>3878</v>
      </c>
      <c r="BN344" s="514">
        <v>3561</v>
      </c>
      <c r="BO344" s="514">
        <v>3031</v>
      </c>
      <c r="BP344" s="514">
        <v>2475</v>
      </c>
      <c r="BQ344" s="527">
        <v>1735</v>
      </c>
      <c r="BR344" s="518">
        <v>816</v>
      </c>
      <c r="BS344" s="514">
        <v>807</v>
      </c>
      <c r="BT344" s="514">
        <v>580</v>
      </c>
      <c r="BU344" s="514">
        <v>815</v>
      </c>
      <c r="BV344" s="514">
        <v>640</v>
      </c>
      <c r="BW344" s="514">
        <v>707</v>
      </c>
      <c r="BX344" s="514">
        <v>856</v>
      </c>
      <c r="BY344" s="522">
        <v>838</v>
      </c>
      <c r="BZ344" s="522">
        <v>865</v>
      </c>
      <c r="CA344" s="522">
        <v>732</v>
      </c>
      <c r="CB344" s="522">
        <v>839</v>
      </c>
      <c r="CC344" s="522">
        <v>857</v>
      </c>
      <c r="CD344" s="522">
        <v>870</v>
      </c>
      <c r="CE344" s="522">
        <v>837</v>
      </c>
      <c r="CF344" s="522">
        <v>832</v>
      </c>
      <c r="CG344" s="522">
        <v>784</v>
      </c>
      <c r="CH344" s="522">
        <v>624</v>
      </c>
      <c r="CI344" s="522">
        <v>814</v>
      </c>
      <c r="CJ344" s="522">
        <v>768</v>
      </c>
      <c r="CK344" s="522">
        <v>854</v>
      </c>
      <c r="CL344" s="522">
        <v>838</v>
      </c>
      <c r="CM344" s="522" t="s">
        <v>35</v>
      </c>
      <c r="CN344" s="522">
        <v>862</v>
      </c>
      <c r="CO344" s="1"/>
      <c r="CP344" s="1"/>
      <c r="CQ344" s="1"/>
      <c r="CR344" s="1"/>
      <c r="CS344" s="1"/>
      <c r="CT344" s="1"/>
      <c r="CU344" s="1"/>
      <c r="CV344" s="1"/>
      <c r="CW344" s="1"/>
      <c r="CX344" s="1"/>
      <c r="CY344" s="1"/>
      <c r="CZ344" s="2"/>
    </row>
    <row r="345" s="336" customFormat="true" ht="15" customHeight="true" x14ac:dyDescent="0.2">
      <c r="A345" s="888" t="s">
        <v>145</v>
      </c>
      <c r="B345" s="647" t="s">
        <v>49</v>
      </c>
      <c r="C345" s="502">
        <v>10.60004181476061</v>
      </c>
      <c r="D345" s="491">
        <v>13.262476894639558</v>
      </c>
      <c r="E345" s="491">
        <v>16.01200218221495</v>
      </c>
      <c r="F345" s="491">
        <v>21.288322425077506</v>
      </c>
      <c r="G345" s="510">
        <v>42.561606327958621</v>
      </c>
      <c r="H345" s="502">
        <v>20.887445887445889</v>
      </c>
      <c r="I345" s="491">
        <v>32.235294117647058</v>
      </c>
      <c r="J345" s="491">
        <v>41.466666666666669</v>
      </c>
      <c r="K345" s="491">
        <v>46.796657381615596</v>
      </c>
      <c r="L345" s="510">
        <v>59.472049689441</v>
      </c>
      <c r="M345" s="502">
        <v>9.5834398159979557</v>
      </c>
      <c r="N345" s="491">
        <v>12.679955703211517</v>
      </c>
      <c r="O345" s="491">
        <v>14.928756476683938</v>
      </c>
      <c r="P345" s="491">
        <v>16.823161189358373</v>
      </c>
      <c r="Q345" s="510">
        <v>24.267782426778243</v>
      </c>
      <c r="R345" s="502">
        <v>33.666666666666664</v>
      </c>
      <c r="S345" s="491">
        <v>14.911242603550296</v>
      </c>
      <c r="T345" s="491">
        <v>22.945736434108525</v>
      </c>
      <c r="U345" s="491">
        <v>27.486033519553072</v>
      </c>
      <c r="V345" s="491">
        <v>1.7001545595054095</v>
      </c>
      <c r="W345" s="491">
        <v>14.67764060356653</v>
      </c>
      <c r="X345" s="491">
        <v>17.337807606263983</v>
      </c>
      <c r="Y345" s="506">
        <v>36.222222222222221</v>
      </c>
      <c r="Z345" s="506">
        <v>23.214285714285715</v>
      </c>
      <c r="AA345" s="506">
        <v>23.828647925033465</v>
      </c>
      <c r="AB345" s="506">
        <v>16.240266963292544</v>
      </c>
      <c r="AC345" s="506">
        <v>11.830357142857142</v>
      </c>
      <c r="AD345" s="506">
        <v>19.466073414905448</v>
      </c>
      <c r="AE345" s="506">
        <v>26.227678571428569</v>
      </c>
      <c r="AF345" s="506">
        <v>16.536312849162009</v>
      </c>
      <c r="AG345" s="506">
        <v>23.793103448275861</v>
      </c>
      <c r="AH345" s="506">
        <v>40.035746201966042</v>
      </c>
      <c r="AI345" s="506">
        <v>12.556053811659194</v>
      </c>
      <c r="AJ345" s="506">
        <v>13.333333333333334</v>
      </c>
      <c r="AK345" s="506">
        <v>9.346846846846848</v>
      </c>
      <c r="AL345" s="506">
        <v>8.2191780821917799</v>
      </c>
      <c r="AM345" s="506" t="s">
        <v>35</v>
      </c>
      <c r="AN345" s="506">
        <v>3.6707452725250276</v>
      </c>
      <c r="AO345" s="176"/>
      <c r="AP345" s="176"/>
      <c r="AQ345" s="176"/>
      <c r="AR345" s="176"/>
      <c r="AS345" s="176"/>
      <c r="AT345" s="176"/>
      <c r="AU345" s="176"/>
      <c r="AV345" s="176"/>
      <c r="AW345" s="176"/>
      <c r="AX345" s="176"/>
      <c r="AY345" s="176"/>
      <c r="AZ345" s="373"/>
      <c r="BA345" s="806" t="s">
        <v>151</v>
      </c>
      <c r="BB345" s="647" t="s">
        <v>49</v>
      </c>
      <c r="BC345" s="518">
        <v>507</v>
      </c>
      <c r="BD345" s="514">
        <v>574</v>
      </c>
      <c r="BE345" s="514">
        <v>587</v>
      </c>
      <c r="BF345" s="514">
        <v>618</v>
      </c>
      <c r="BG345" s="527">
        <v>1399</v>
      </c>
      <c r="BH345" s="518">
        <v>193</v>
      </c>
      <c r="BI345" s="514">
        <v>274</v>
      </c>
      <c r="BJ345" s="514">
        <v>311</v>
      </c>
      <c r="BK345" s="514">
        <v>336</v>
      </c>
      <c r="BL345" s="527">
        <v>383</v>
      </c>
      <c r="BM345" s="518">
        <v>375</v>
      </c>
      <c r="BN345" s="514">
        <v>458</v>
      </c>
      <c r="BO345" s="514">
        <v>461</v>
      </c>
      <c r="BP345" s="514">
        <v>430</v>
      </c>
      <c r="BQ345" s="527">
        <v>464</v>
      </c>
      <c r="BR345" s="518">
        <v>303</v>
      </c>
      <c r="BS345" s="514">
        <v>126</v>
      </c>
      <c r="BT345" s="514">
        <v>148</v>
      </c>
      <c r="BU345" s="514">
        <v>246</v>
      </c>
      <c r="BV345" s="514">
        <v>11</v>
      </c>
      <c r="BW345" s="514">
        <v>107</v>
      </c>
      <c r="BX345" s="514">
        <v>155</v>
      </c>
      <c r="BY345" s="522">
        <v>326</v>
      </c>
      <c r="BZ345" s="522">
        <v>208</v>
      </c>
      <c r="CA345" s="522">
        <v>178</v>
      </c>
      <c r="CB345" s="522">
        <v>146</v>
      </c>
      <c r="CC345" s="522">
        <v>106</v>
      </c>
      <c r="CD345" s="522">
        <v>175</v>
      </c>
      <c r="CE345" s="522">
        <v>235</v>
      </c>
      <c r="CF345" s="522">
        <v>148</v>
      </c>
      <c r="CG345" s="522">
        <v>207</v>
      </c>
      <c r="CH345" s="522">
        <v>448</v>
      </c>
      <c r="CI345" s="522">
        <v>112</v>
      </c>
      <c r="CJ345" s="522">
        <v>112</v>
      </c>
      <c r="CK345" s="522">
        <v>83</v>
      </c>
      <c r="CL345" s="522">
        <v>72</v>
      </c>
      <c r="CM345" s="522" t="s">
        <v>35</v>
      </c>
      <c r="CN345" s="522">
        <v>33</v>
      </c>
      <c r="CO345" s="1"/>
      <c r="CP345" s="1"/>
      <c r="CQ345" s="1"/>
      <c r="CR345" s="1"/>
      <c r="CS345" s="1"/>
      <c r="CT345" s="1"/>
      <c r="CU345" s="1"/>
      <c r="CV345" s="1"/>
      <c r="CW345" s="1"/>
      <c r="CX345" s="1"/>
      <c r="CY345" s="1"/>
      <c r="CZ345" s="2"/>
    </row>
    <row r="346" s="336" customFormat="true" ht="15" customHeight="true" x14ac:dyDescent="0.2">
      <c r="A346" s="888"/>
      <c r="B346" s="647" t="s">
        <v>48</v>
      </c>
      <c r="C346" s="502">
        <v>89.399958185239399</v>
      </c>
      <c r="D346" s="491">
        <v>86.737523105360452</v>
      </c>
      <c r="E346" s="491">
        <v>83.987997817785057</v>
      </c>
      <c r="F346" s="491">
        <v>78.71167757492249</v>
      </c>
      <c r="G346" s="510">
        <v>57.438393672041379</v>
      </c>
      <c r="H346" s="502">
        <v>79.112554112554108</v>
      </c>
      <c r="I346" s="491">
        <v>67.764705882352942</v>
      </c>
      <c r="J346" s="491">
        <v>58.533333333333339</v>
      </c>
      <c r="K346" s="491">
        <v>53.203342618384397</v>
      </c>
      <c r="L346" s="510">
        <v>40.527950310559007</v>
      </c>
      <c r="M346" s="502">
        <v>90.416560184002051</v>
      </c>
      <c r="N346" s="491">
        <v>87.320044296788481</v>
      </c>
      <c r="O346" s="491">
        <v>85.07124352331607</v>
      </c>
      <c r="P346" s="491">
        <v>83.176838810641627</v>
      </c>
      <c r="Q346" s="510">
        <v>75.73221757322176</v>
      </c>
      <c r="R346" s="502">
        <v>66.333333333333329</v>
      </c>
      <c r="S346" s="491">
        <v>85.088757396449694</v>
      </c>
      <c r="T346" s="491">
        <v>77.054263565891461</v>
      </c>
      <c r="U346" s="491">
        <v>72.513966480446925</v>
      </c>
      <c r="V346" s="491">
        <v>98.299845440494593</v>
      </c>
      <c r="W346" s="491">
        <v>85.32235939643347</v>
      </c>
      <c r="X346" s="491">
        <v>82.662192393736021</v>
      </c>
      <c r="Y346" s="506">
        <v>63.777777777777779</v>
      </c>
      <c r="Z346" s="506">
        <v>76.785714285714292</v>
      </c>
      <c r="AA346" s="506">
        <v>76.171352074966535</v>
      </c>
      <c r="AB346" s="506">
        <v>83.759733036707445</v>
      </c>
      <c r="AC346" s="506">
        <v>88.169642857142861</v>
      </c>
      <c r="AD346" s="506">
        <v>80.533926585094548</v>
      </c>
      <c r="AE346" s="506">
        <v>73.772321428571431</v>
      </c>
      <c r="AF346" s="506">
        <v>83.463687150837984</v>
      </c>
      <c r="AG346" s="506">
        <v>76.206896551724128</v>
      </c>
      <c r="AH346" s="506">
        <v>59.964253798033965</v>
      </c>
      <c r="AI346" s="506">
        <v>87.443946188340803</v>
      </c>
      <c r="AJ346" s="506">
        <v>86.666666666666671</v>
      </c>
      <c r="AK346" s="506">
        <v>90.653153153153156</v>
      </c>
      <c r="AL346" s="506">
        <v>91.780821917808225</v>
      </c>
      <c r="AM346" s="506" t="s">
        <v>35</v>
      </c>
      <c r="AN346" s="506">
        <v>96.329254727474961</v>
      </c>
      <c r="AO346" s="176"/>
      <c r="AP346" s="176"/>
      <c r="AQ346" s="176"/>
      <c r="AR346" s="176"/>
      <c r="AS346" s="176"/>
      <c r="AT346" s="176"/>
      <c r="AU346" s="176"/>
      <c r="AV346" s="176"/>
      <c r="AW346" s="176"/>
      <c r="AX346" s="176"/>
      <c r="AY346" s="176"/>
      <c r="AZ346" s="373"/>
      <c r="BA346" s="799"/>
      <c r="BB346" s="647" t="s">
        <v>48</v>
      </c>
      <c r="BC346" s="518">
        <v>4276</v>
      </c>
      <c r="BD346" s="514">
        <v>3754</v>
      </c>
      <c r="BE346" s="514">
        <v>3079</v>
      </c>
      <c r="BF346" s="514">
        <v>2285</v>
      </c>
      <c r="BG346" s="527">
        <v>1888</v>
      </c>
      <c r="BH346" s="518">
        <v>731</v>
      </c>
      <c r="BI346" s="514">
        <v>576</v>
      </c>
      <c r="BJ346" s="514">
        <v>439</v>
      </c>
      <c r="BK346" s="514">
        <v>382</v>
      </c>
      <c r="BL346" s="527">
        <v>261</v>
      </c>
      <c r="BM346" s="518">
        <v>3538</v>
      </c>
      <c r="BN346" s="514">
        <v>3154</v>
      </c>
      <c r="BO346" s="514">
        <v>2627</v>
      </c>
      <c r="BP346" s="514">
        <v>2126</v>
      </c>
      <c r="BQ346" s="527">
        <v>1448</v>
      </c>
      <c r="BR346" s="518">
        <v>597</v>
      </c>
      <c r="BS346" s="514">
        <v>719</v>
      </c>
      <c r="BT346" s="514">
        <v>497</v>
      </c>
      <c r="BU346" s="514">
        <v>649</v>
      </c>
      <c r="BV346" s="514">
        <v>636</v>
      </c>
      <c r="BW346" s="514">
        <v>622</v>
      </c>
      <c r="BX346" s="514">
        <v>739</v>
      </c>
      <c r="BY346" s="522">
        <v>574</v>
      </c>
      <c r="BZ346" s="522">
        <v>688</v>
      </c>
      <c r="CA346" s="522">
        <v>569</v>
      </c>
      <c r="CB346" s="522">
        <v>753</v>
      </c>
      <c r="CC346" s="522">
        <v>790</v>
      </c>
      <c r="CD346" s="522">
        <v>724</v>
      </c>
      <c r="CE346" s="522">
        <v>661</v>
      </c>
      <c r="CF346" s="522">
        <v>747</v>
      </c>
      <c r="CG346" s="522">
        <v>663</v>
      </c>
      <c r="CH346" s="522">
        <v>671</v>
      </c>
      <c r="CI346" s="522">
        <v>780</v>
      </c>
      <c r="CJ346" s="522">
        <v>728</v>
      </c>
      <c r="CK346" s="522">
        <v>805</v>
      </c>
      <c r="CL346" s="522">
        <v>804</v>
      </c>
      <c r="CM346" s="522" t="s">
        <v>35</v>
      </c>
      <c r="CN346" s="522">
        <v>866</v>
      </c>
      <c r="CO346" s="1"/>
      <c r="CP346" s="1"/>
      <c r="CQ346" s="1"/>
      <c r="CR346" s="1"/>
      <c r="CS346" s="1"/>
      <c r="CT346" s="1"/>
      <c r="CU346" s="1"/>
      <c r="CV346" s="1"/>
      <c r="CW346" s="1"/>
      <c r="CX346" s="1"/>
      <c r="CY346" s="1"/>
      <c r="CZ346" s="2"/>
    </row>
    <row r="347" s="336" customFormat="true" ht="15" customHeight="true" x14ac:dyDescent="0.2">
      <c r="A347" s="888" t="s">
        <v>146</v>
      </c>
      <c r="B347" s="647" t="s">
        <v>49</v>
      </c>
      <c r="C347" s="502">
        <v>0.73175831068367125</v>
      </c>
      <c r="D347" s="491">
        <v>1.2476894639556377</v>
      </c>
      <c r="E347" s="491">
        <v>2.0731042007637752</v>
      </c>
      <c r="F347" s="491">
        <v>5.0637271787805718</v>
      </c>
      <c r="G347" s="510">
        <v>22.969272893215699</v>
      </c>
      <c r="H347" s="502">
        <v>4.8701298701298708</v>
      </c>
      <c r="I347" s="491">
        <v>11.647058823529411</v>
      </c>
      <c r="J347" s="491">
        <v>17.2</v>
      </c>
      <c r="K347" s="491">
        <v>25.208913649025071</v>
      </c>
      <c r="L347" s="510">
        <v>44.409937888198755</v>
      </c>
      <c r="M347" s="502">
        <v>0.53667262969588547</v>
      </c>
      <c r="N347" s="491">
        <v>0.91362126245847186</v>
      </c>
      <c r="O347" s="491">
        <v>1.3924870466321242</v>
      </c>
      <c r="P347" s="491">
        <v>2.8169014084507045</v>
      </c>
      <c r="Q347" s="510">
        <v>8.2635983263598316</v>
      </c>
      <c r="R347" s="502">
        <v>4.8888888888888893</v>
      </c>
      <c r="S347" s="491">
        <v>2.4852071005917158</v>
      </c>
      <c r="T347" s="491">
        <v>6.0465116279069768</v>
      </c>
      <c r="U347" s="491">
        <v>6.5921787709497206</v>
      </c>
      <c r="V347" s="491">
        <v>1.545595054095827</v>
      </c>
      <c r="W347" s="491">
        <v>3.5665294924554183</v>
      </c>
      <c r="X347" s="491">
        <v>7.0469798657718119</v>
      </c>
      <c r="Y347" s="506">
        <v>6.666666666666667</v>
      </c>
      <c r="Z347" s="506">
        <v>1.4508928571428572</v>
      </c>
      <c r="AA347" s="506">
        <v>1.3386880856760375</v>
      </c>
      <c r="AB347" s="506">
        <v>6.0066740823136815</v>
      </c>
      <c r="AC347" s="506">
        <v>2.6785714285714284</v>
      </c>
      <c r="AD347" s="506">
        <v>3.5595105672969964</v>
      </c>
      <c r="AE347" s="506">
        <v>5.0223214285714288</v>
      </c>
      <c r="AF347" s="506">
        <v>4.3575418994413413</v>
      </c>
      <c r="AG347" s="506">
        <v>8.0459770114942533</v>
      </c>
      <c r="AH347" s="506">
        <v>25.737265415549597</v>
      </c>
      <c r="AI347" s="506">
        <v>6.2780269058295968</v>
      </c>
      <c r="AJ347" s="506">
        <v>3.6904761904761907</v>
      </c>
      <c r="AK347" s="506">
        <v>2.1396396396396398</v>
      </c>
      <c r="AL347" s="506">
        <v>3.1963470319634704</v>
      </c>
      <c r="AM347" s="506" t="s">
        <v>35</v>
      </c>
      <c r="AN347" s="506">
        <v>4.004449388209121</v>
      </c>
      <c r="AO347" s="176"/>
      <c r="AP347" s="176"/>
      <c r="AQ347" s="176"/>
      <c r="AR347" s="176"/>
      <c r="AS347" s="176"/>
      <c r="AT347" s="176"/>
      <c r="AU347" s="176"/>
      <c r="AV347" s="176"/>
      <c r="AW347" s="176"/>
      <c r="AX347" s="176"/>
      <c r="AY347" s="176"/>
      <c r="AZ347" s="373"/>
      <c r="BA347" s="806" t="s">
        <v>152</v>
      </c>
      <c r="BB347" s="647" t="s">
        <v>49</v>
      </c>
      <c r="BC347" s="518">
        <v>35</v>
      </c>
      <c r="BD347" s="514">
        <v>54</v>
      </c>
      <c r="BE347" s="514">
        <v>76</v>
      </c>
      <c r="BF347" s="514">
        <v>147</v>
      </c>
      <c r="BG347" s="527">
        <v>755</v>
      </c>
      <c r="BH347" s="518">
        <v>45</v>
      </c>
      <c r="BI347" s="514">
        <v>99</v>
      </c>
      <c r="BJ347" s="514">
        <v>129</v>
      </c>
      <c r="BK347" s="514">
        <v>181</v>
      </c>
      <c r="BL347" s="527">
        <v>286</v>
      </c>
      <c r="BM347" s="518">
        <v>21</v>
      </c>
      <c r="BN347" s="514">
        <v>33</v>
      </c>
      <c r="BO347" s="514">
        <v>43</v>
      </c>
      <c r="BP347" s="514">
        <v>72</v>
      </c>
      <c r="BQ347" s="527">
        <v>158</v>
      </c>
      <c r="BR347" s="518">
        <v>44</v>
      </c>
      <c r="BS347" s="514">
        <v>21</v>
      </c>
      <c r="BT347" s="514">
        <v>39</v>
      </c>
      <c r="BU347" s="514">
        <v>59</v>
      </c>
      <c r="BV347" s="514">
        <v>10</v>
      </c>
      <c r="BW347" s="514">
        <v>26</v>
      </c>
      <c r="BX347" s="514">
        <v>63</v>
      </c>
      <c r="BY347" s="522">
        <v>60</v>
      </c>
      <c r="BZ347" s="522">
        <v>13</v>
      </c>
      <c r="CA347" s="522">
        <v>10</v>
      </c>
      <c r="CB347" s="522">
        <v>54</v>
      </c>
      <c r="CC347" s="522">
        <v>24</v>
      </c>
      <c r="CD347" s="522">
        <v>32</v>
      </c>
      <c r="CE347" s="522">
        <v>45</v>
      </c>
      <c r="CF347" s="522">
        <v>39</v>
      </c>
      <c r="CG347" s="522">
        <v>70</v>
      </c>
      <c r="CH347" s="522">
        <v>288</v>
      </c>
      <c r="CI347" s="522">
        <v>56</v>
      </c>
      <c r="CJ347" s="522">
        <v>31</v>
      </c>
      <c r="CK347" s="522">
        <v>19</v>
      </c>
      <c r="CL347" s="522">
        <v>28</v>
      </c>
      <c r="CM347" s="522" t="s">
        <v>35</v>
      </c>
      <c r="CN347" s="522">
        <v>36</v>
      </c>
      <c r="CO347" s="1"/>
      <c r="CP347" s="1"/>
      <c r="CQ347" s="1"/>
      <c r="CR347" s="1"/>
      <c r="CS347" s="1"/>
      <c r="CT347" s="1"/>
      <c r="CU347" s="1"/>
      <c r="CV347" s="1"/>
      <c r="CW347" s="1"/>
      <c r="CX347" s="1"/>
      <c r="CY347" s="1"/>
      <c r="CZ347" s="2"/>
    </row>
    <row r="348" s="336" customFormat="true" ht="15" customHeight="true" x14ac:dyDescent="0.2">
      <c r="A348" s="888"/>
      <c r="B348" s="647" t="s">
        <v>48</v>
      </c>
      <c r="C348" s="502">
        <v>99.268241689316326</v>
      </c>
      <c r="D348" s="491">
        <v>98.752310536044362</v>
      </c>
      <c r="E348" s="491">
        <v>97.92689579923622</v>
      </c>
      <c r="F348" s="491">
        <v>94.936272821219418</v>
      </c>
      <c r="G348" s="510">
        <v>77.030727106784298</v>
      </c>
      <c r="H348" s="502">
        <v>95.129870129870127</v>
      </c>
      <c r="I348" s="491">
        <v>88.352941176470594</v>
      </c>
      <c r="J348" s="491">
        <v>82.8</v>
      </c>
      <c r="K348" s="491">
        <v>74.791086350974936</v>
      </c>
      <c r="L348" s="510">
        <v>55.590062111801245</v>
      </c>
      <c r="M348" s="502">
        <v>99.463327370304114</v>
      </c>
      <c r="N348" s="491">
        <v>99.086378737541523</v>
      </c>
      <c r="O348" s="491">
        <v>98.607512953367873</v>
      </c>
      <c r="P348" s="491">
        <v>97.183098591549296</v>
      </c>
      <c r="Q348" s="510">
        <v>91.73640167364016</v>
      </c>
      <c r="R348" s="502">
        <v>95.111111111111114</v>
      </c>
      <c r="S348" s="491">
        <v>97.514792899408292</v>
      </c>
      <c r="T348" s="491">
        <v>93.95348837209302</v>
      </c>
      <c r="U348" s="491">
        <v>93.407821229050285</v>
      </c>
      <c r="V348" s="491">
        <v>98.454404945904173</v>
      </c>
      <c r="W348" s="491">
        <v>96.433470507544584</v>
      </c>
      <c r="X348" s="491">
        <v>92.953020134228197</v>
      </c>
      <c r="Y348" s="506">
        <v>93.333333333333329</v>
      </c>
      <c r="Z348" s="506">
        <v>98.549107142857139</v>
      </c>
      <c r="AA348" s="506">
        <v>98.66131191432396</v>
      </c>
      <c r="AB348" s="506">
        <v>93.99332591768632</v>
      </c>
      <c r="AC348" s="506">
        <v>97.321428571428569</v>
      </c>
      <c r="AD348" s="506">
        <v>96.440489432703004</v>
      </c>
      <c r="AE348" s="506">
        <v>94.977678571428569</v>
      </c>
      <c r="AF348" s="506">
        <v>95.642458100558656</v>
      </c>
      <c r="AG348" s="506">
        <v>91.954022988505741</v>
      </c>
      <c r="AH348" s="506">
        <v>74.262734584450413</v>
      </c>
      <c r="AI348" s="506">
        <v>93.721973094170409</v>
      </c>
      <c r="AJ348" s="506">
        <v>96.30952380952381</v>
      </c>
      <c r="AK348" s="506">
        <v>97.86036036036036</v>
      </c>
      <c r="AL348" s="506">
        <v>96.803652968036531</v>
      </c>
      <c r="AM348" s="506" t="s">
        <v>35</v>
      </c>
      <c r="AN348" s="506">
        <v>95.995550611790875</v>
      </c>
      <c r="AO348" s="176"/>
      <c r="AP348" s="176"/>
      <c r="AQ348" s="176"/>
      <c r="AR348" s="176"/>
      <c r="AS348" s="176"/>
      <c r="AT348" s="176"/>
      <c r="AU348" s="176"/>
      <c r="AV348" s="176"/>
      <c r="AW348" s="176"/>
      <c r="AX348" s="176"/>
      <c r="AY348" s="176"/>
      <c r="AZ348" s="373"/>
      <c r="BA348" s="799"/>
      <c r="BB348" s="647" t="s">
        <v>48</v>
      </c>
      <c r="BC348" s="518">
        <v>4748</v>
      </c>
      <c r="BD348" s="514">
        <v>4274</v>
      </c>
      <c r="BE348" s="514">
        <v>3590</v>
      </c>
      <c r="BF348" s="514">
        <v>2756</v>
      </c>
      <c r="BG348" s="527">
        <v>2532</v>
      </c>
      <c r="BH348" s="518">
        <v>879</v>
      </c>
      <c r="BI348" s="514">
        <v>751</v>
      </c>
      <c r="BJ348" s="514">
        <v>621</v>
      </c>
      <c r="BK348" s="514">
        <v>537</v>
      </c>
      <c r="BL348" s="527">
        <v>358</v>
      </c>
      <c r="BM348" s="518">
        <v>3892</v>
      </c>
      <c r="BN348" s="514">
        <v>3579</v>
      </c>
      <c r="BO348" s="514">
        <v>3045</v>
      </c>
      <c r="BP348" s="514">
        <v>2484</v>
      </c>
      <c r="BQ348" s="527">
        <v>1754</v>
      </c>
      <c r="BR348" s="518">
        <v>856</v>
      </c>
      <c r="BS348" s="514">
        <v>824</v>
      </c>
      <c r="BT348" s="514">
        <v>606</v>
      </c>
      <c r="BU348" s="514">
        <v>836</v>
      </c>
      <c r="BV348" s="514">
        <v>637</v>
      </c>
      <c r="BW348" s="514">
        <v>703</v>
      </c>
      <c r="BX348" s="514">
        <v>831</v>
      </c>
      <c r="BY348" s="522">
        <v>840</v>
      </c>
      <c r="BZ348" s="522">
        <v>883</v>
      </c>
      <c r="CA348" s="522">
        <v>737</v>
      </c>
      <c r="CB348" s="522">
        <v>845</v>
      </c>
      <c r="CC348" s="522">
        <v>872</v>
      </c>
      <c r="CD348" s="522">
        <v>867</v>
      </c>
      <c r="CE348" s="522">
        <v>851</v>
      </c>
      <c r="CF348" s="522">
        <v>856</v>
      </c>
      <c r="CG348" s="522">
        <v>800</v>
      </c>
      <c r="CH348" s="522">
        <v>831</v>
      </c>
      <c r="CI348" s="522">
        <v>836</v>
      </c>
      <c r="CJ348" s="522">
        <v>809</v>
      </c>
      <c r="CK348" s="522">
        <v>869</v>
      </c>
      <c r="CL348" s="522">
        <v>848</v>
      </c>
      <c r="CM348" s="522" t="s">
        <v>35</v>
      </c>
      <c r="CN348" s="522">
        <v>863</v>
      </c>
      <c r="CO348" s="1"/>
      <c r="CP348" s="1"/>
      <c r="CQ348" s="1"/>
      <c r="CR348" s="1"/>
      <c r="CS348" s="1"/>
      <c r="CT348" s="1"/>
      <c r="CU348" s="1"/>
      <c r="CV348" s="1"/>
      <c r="CW348" s="1"/>
      <c r="CX348" s="1"/>
      <c r="CY348" s="1"/>
      <c r="CZ348" s="2"/>
    </row>
    <row r="349" s="336" customFormat="true" ht="15" customHeight="true" x14ac:dyDescent="0.2">
      <c r="A349" s="888" t="s">
        <v>147</v>
      </c>
      <c r="B349" s="647" t="s">
        <v>49</v>
      </c>
      <c r="C349" s="502">
        <v>39.514948776918253</v>
      </c>
      <c r="D349" s="491">
        <v>42.744916820702407</v>
      </c>
      <c r="E349" s="491">
        <v>45.117294053464271</v>
      </c>
      <c r="F349" s="491">
        <v>51.016190148122632</v>
      </c>
      <c r="G349" s="510">
        <v>79.37328871311226</v>
      </c>
      <c r="H349" s="502">
        <v>57.142857142857139</v>
      </c>
      <c r="I349" s="491">
        <v>77.058823529411768</v>
      </c>
      <c r="J349" s="491">
        <v>82.666666666666671</v>
      </c>
      <c r="K349" s="491">
        <v>86.629526462395546</v>
      </c>
      <c r="L349" s="510">
        <v>95.341614906832291</v>
      </c>
      <c r="M349" s="502">
        <v>38.563761819575774</v>
      </c>
      <c r="N349" s="491">
        <v>42.192691029900331</v>
      </c>
      <c r="O349" s="491">
        <v>43.037564766839374</v>
      </c>
      <c r="P349" s="491">
        <v>44.131455399061032</v>
      </c>
      <c r="Q349" s="510">
        <v>49.947698744769873</v>
      </c>
      <c r="R349" s="502">
        <v>82</v>
      </c>
      <c r="S349" s="491">
        <v>42.721893491124256</v>
      </c>
      <c r="T349" s="491">
        <v>50.077519379844958</v>
      </c>
      <c r="U349" s="491">
        <v>80.782122905027933</v>
      </c>
      <c r="V349" s="491">
        <v>4.6367851622874809</v>
      </c>
      <c r="W349" s="491">
        <v>25.377229080932786</v>
      </c>
      <c r="X349" s="491">
        <v>43.959731543624159</v>
      </c>
      <c r="Y349" s="506">
        <v>71.111111111111114</v>
      </c>
      <c r="Z349" s="506">
        <v>60.267857142857139</v>
      </c>
      <c r="AA349" s="506">
        <v>84.471218206157957</v>
      </c>
      <c r="AB349" s="506">
        <v>37.597330367074527</v>
      </c>
      <c r="AC349" s="506">
        <v>44.419642857142854</v>
      </c>
      <c r="AD349" s="506">
        <v>37.819799777530591</v>
      </c>
      <c r="AE349" s="506">
        <v>55.022321428571431</v>
      </c>
      <c r="AF349" s="506">
        <v>40.11173184357542</v>
      </c>
      <c r="AG349" s="506">
        <v>53.103448275862064</v>
      </c>
      <c r="AH349" s="506">
        <v>91.510277033065236</v>
      </c>
      <c r="AI349" s="506">
        <v>22.085201793721971</v>
      </c>
      <c r="AJ349" s="506">
        <v>62.61904761904762</v>
      </c>
      <c r="AK349" s="506">
        <v>38.400900900900901</v>
      </c>
      <c r="AL349" s="506">
        <v>35.958904109589042</v>
      </c>
      <c r="AM349" s="506" t="s">
        <v>35</v>
      </c>
      <c r="AN349" s="506">
        <v>14.126807563959956</v>
      </c>
      <c r="AO349" s="176"/>
      <c r="AP349" s="176"/>
      <c r="AQ349" s="176"/>
      <c r="AR349" s="176"/>
      <c r="AS349" s="176"/>
      <c r="AT349" s="176"/>
      <c r="AU349" s="176"/>
      <c r="AV349" s="176"/>
      <c r="AW349" s="176"/>
      <c r="AX349" s="176"/>
      <c r="AY349" s="176"/>
      <c r="AZ349" s="373"/>
      <c r="BA349" s="806" t="s">
        <v>153</v>
      </c>
      <c r="BB349" s="647" t="s">
        <v>49</v>
      </c>
      <c r="BC349" s="518">
        <v>1890</v>
      </c>
      <c r="BD349" s="514">
        <v>1850</v>
      </c>
      <c r="BE349" s="514">
        <v>1654</v>
      </c>
      <c r="BF349" s="514">
        <v>1481</v>
      </c>
      <c r="BG349" s="527">
        <v>2609</v>
      </c>
      <c r="BH349" s="518">
        <v>528</v>
      </c>
      <c r="BI349" s="514">
        <v>655</v>
      </c>
      <c r="BJ349" s="514">
        <v>620</v>
      </c>
      <c r="BK349" s="514">
        <v>622</v>
      </c>
      <c r="BL349" s="527">
        <v>614</v>
      </c>
      <c r="BM349" s="518">
        <v>1509</v>
      </c>
      <c r="BN349" s="514">
        <v>1524</v>
      </c>
      <c r="BO349" s="514">
        <v>1329</v>
      </c>
      <c r="BP349" s="514">
        <v>1128</v>
      </c>
      <c r="BQ349" s="527">
        <v>955</v>
      </c>
      <c r="BR349" s="518">
        <v>738</v>
      </c>
      <c r="BS349" s="514">
        <v>361</v>
      </c>
      <c r="BT349" s="514">
        <v>323</v>
      </c>
      <c r="BU349" s="514">
        <v>723</v>
      </c>
      <c r="BV349" s="514">
        <v>30</v>
      </c>
      <c r="BW349" s="514">
        <v>185</v>
      </c>
      <c r="BX349" s="514">
        <v>393</v>
      </c>
      <c r="BY349" s="522">
        <v>640</v>
      </c>
      <c r="BZ349" s="522">
        <v>540</v>
      </c>
      <c r="CA349" s="522">
        <v>631</v>
      </c>
      <c r="CB349" s="522">
        <v>338</v>
      </c>
      <c r="CC349" s="522">
        <v>398</v>
      </c>
      <c r="CD349" s="522">
        <v>340</v>
      </c>
      <c r="CE349" s="522">
        <v>493</v>
      </c>
      <c r="CF349" s="522">
        <v>359</v>
      </c>
      <c r="CG349" s="522">
        <v>462</v>
      </c>
      <c r="CH349" s="522">
        <v>1024</v>
      </c>
      <c r="CI349" s="522">
        <v>197</v>
      </c>
      <c r="CJ349" s="522">
        <v>526</v>
      </c>
      <c r="CK349" s="522">
        <v>341</v>
      </c>
      <c r="CL349" s="522">
        <v>315</v>
      </c>
      <c r="CM349" s="522" t="s">
        <v>35</v>
      </c>
      <c r="CN349" s="522">
        <v>127</v>
      </c>
      <c r="CO349" s="1"/>
      <c r="CP349" s="1"/>
      <c r="CQ349" s="1"/>
      <c r="CR349" s="1"/>
      <c r="CS349" s="1"/>
      <c r="CT349" s="1"/>
      <c r="CU349" s="1"/>
      <c r="CV349" s="1"/>
      <c r="CW349" s="1"/>
      <c r="CX349" s="1"/>
      <c r="CY349" s="1"/>
      <c r="CZ349" s="2"/>
    </row>
    <row r="350" s="336" customFormat="true" ht="15" customHeight="true" x14ac:dyDescent="0.2">
      <c r="A350" s="888"/>
      <c r="B350" s="647" t="s">
        <v>48</v>
      </c>
      <c r="C350" s="502">
        <v>60.48505122308174</v>
      </c>
      <c r="D350" s="491">
        <v>57.255083179297593</v>
      </c>
      <c r="E350" s="491">
        <v>54.882705946535737</v>
      </c>
      <c r="F350" s="491">
        <v>48.983809851877368</v>
      </c>
      <c r="G350" s="510">
        <v>20.62671128688774</v>
      </c>
      <c r="H350" s="502">
        <v>42.857142857142854</v>
      </c>
      <c r="I350" s="491">
        <v>22.941176470588236</v>
      </c>
      <c r="J350" s="491">
        <v>17.333333333333336</v>
      </c>
      <c r="K350" s="491">
        <v>13.370473537604457</v>
      </c>
      <c r="L350" s="510">
        <v>4.658385093167702</v>
      </c>
      <c r="M350" s="502">
        <v>61.436238180424226</v>
      </c>
      <c r="N350" s="491">
        <v>57.807308970099669</v>
      </c>
      <c r="O350" s="491">
        <v>56.962435233160626</v>
      </c>
      <c r="P350" s="491">
        <v>55.868544600938961</v>
      </c>
      <c r="Q350" s="510">
        <v>50.052301255230127</v>
      </c>
      <c r="R350" s="502">
        <v>18</v>
      </c>
      <c r="S350" s="491">
        <v>57.278106508875737</v>
      </c>
      <c r="T350" s="491">
        <v>49.922480620155042</v>
      </c>
      <c r="U350" s="491">
        <v>19.217877094972067</v>
      </c>
      <c r="V350" s="491">
        <v>95.363214837712519</v>
      </c>
      <c r="W350" s="491">
        <v>74.622770919067221</v>
      </c>
      <c r="X350" s="491">
        <v>56.040268456375841</v>
      </c>
      <c r="Y350" s="506">
        <v>28.888888888888886</v>
      </c>
      <c r="Z350" s="506">
        <v>39.732142857142854</v>
      </c>
      <c r="AA350" s="506">
        <v>15.528781793842034</v>
      </c>
      <c r="AB350" s="506">
        <v>62.40266963292548</v>
      </c>
      <c r="AC350" s="506">
        <v>55.580357142857139</v>
      </c>
      <c r="AD350" s="506">
        <v>62.180200222469409</v>
      </c>
      <c r="AE350" s="506">
        <v>44.977678571428569</v>
      </c>
      <c r="AF350" s="506">
        <v>59.888268156424587</v>
      </c>
      <c r="AG350" s="506">
        <v>46.896551724137929</v>
      </c>
      <c r="AH350" s="506">
        <v>8.4897229669347638</v>
      </c>
      <c r="AI350" s="506">
        <v>77.914798206278022</v>
      </c>
      <c r="AJ350" s="506">
        <v>37.38095238095238</v>
      </c>
      <c r="AK350" s="506">
        <v>61.599099099099099</v>
      </c>
      <c r="AL350" s="506">
        <v>64.041095890410958</v>
      </c>
      <c r="AM350" s="506" t="s">
        <v>35</v>
      </c>
      <c r="AN350" s="506">
        <v>85.873192436040043</v>
      </c>
      <c r="AO350" s="176"/>
      <c r="AP350" s="176"/>
      <c r="AQ350" s="176"/>
      <c r="AR350" s="176"/>
      <c r="AS350" s="176"/>
      <c r="AT350" s="176"/>
      <c r="AU350" s="176"/>
      <c r="AV350" s="176"/>
      <c r="AW350" s="176"/>
      <c r="AX350" s="176"/>
      <c r="AY350" s="176"/>
      <c r="AZ350" s="373"/>
      <c r="BA350" s="799"/>
      <c r="BB350" s="647" t="s">
        <v>48</v>
      </c>
      <c r="BC350" s="518">
        <v>2893</v>
      </c>
      <c r="BD350" s="514">
        <v>2478</v>
      </c>
      <c r="BE350" s="514">
        <v>2012</v>
      </c>
      <c r="BF350" s="514">
        <v>1422</v>
      </c>
      <c r="BG350" s="527">
        <v>678</v>
      </c>
      <c r="BH350" s="518">
        <v>396</v>
      </c>
      <c r="BI350" s="514">
        <v>195</v>
      </c>
      <c r="BJ350" s="514">
        <v>130</v>
      </c>
      <c r="BK350" s="514">
        <v>96</v>
      </c>
      <c r="BL350" s="527">
        <v>30</v>
      </c>
      <c r="BM350" s="518">
        <v>2404</v>
      </c>
      <c r="BN350" s="514">
        <v>2088</v>
      </c>
      <c r="BO350" s="514">
        <v>1759</v>
      </c>
      <c r="BP350" s="514">
        <v>1428</v>
      </c>
      <c r="BQ350" s="527">
        <v>957</v>
      </c>
      <c r="BR350" s="518">
        <v>162</v>
      </c>
      <c r="BS350" s="514">
        <v>484</v>
      </c>
      <c r="BT350" s="514">
        <v>322</v>
      </c>
      <c r="BU350" s="514">
        <v>172</v>
      </c>
      <c r="BV350" s="514">
        <v>617</v>
      </c>
      <c r="BW350" s="514">
        <v>544</v>
      </c>
      <c r="BX350" s="514">
        <v>501</v>
      </c>
      <c r="BY350" s="522">
        <v>260</v>
      </c>
      <c r="BZ350" s="522">
        <v>356</v>
      </c>
      <c r="CA350" s="522">
        <v>116</v>
      </c>
      <c r="CB350" s="522">
        <v>561</v>
      </c>
      <c r="CC350" s="522">
        <v>498</v>
      </c>
      <c r="CD350" s="522">
        <v>559</v>
      </c>
      <c r="CE350" s="522">
        <v>403</v>
      </c>
      <c r="CF350" s="522">
        <v>536</v>
      </c>
      <c r="CG350" s="522">
        <v>408</v>
      </c>
      <c r="CH350" s="522">
        <v>95</v>
      </c>
      <c r="CI350" s="522">
        <v>695</v>
      </c>
      <c r="CJ350" s="522">
        <v>314</v>
      </c>
      <c r="CK350" s="522">
        <v>547</v>
      </c>
      <c r="CL350" s="522">
        <v>561</v>
      </c>
      <c r="CM350" s="522" t="s">
        <v>35</v>
      </c>
      <c r="CN350" s="522">
        <v>772</v>
      </c>
      <c r="CO350" s="1"/>
      <c r="CP350" s="1"/>
      <c r="CQ350" s="1"/>
      <c r="CR350" s="1"/>
      <c r="CS350" s="1"/>
      <c r="CT350" s="1"/>
      <c r="CU350" s="1"/>
      <c r="CV350" s="1"/>
      <c r="CW350" s="1"/>
      <c r="CX350" s="1"/>
      <c r="CY350" s="1"/>
      <c r="CZ350" s="2"/>
    </row>
    <row r="351" s="336" customFormat="true" ht="15" customHeight="true" x14ac:dyDescent="0.2">
      <c r="A351" s="888" t="s">
        <v>148</v>
      </c>
      <c r="B351" s="647" t="s">
        <v>49</v>
      </c>
      <c r="C351" s="502">
        <v>2.1116454108300231</v>
      </c>
      <c r="D351" s="491">
        <v>3.512014787430684</v>
      </c>
      <c r="E351" s="491">
        <v>4.8008728859792686</v>
      </c>
      <c r="F351" s="491">
        <v>10.127454357561144</v>
      </c>
      <c r="G351" s="510">
        <v>39.671432917554</v>
      </c>
      <c r="H351" s="502">
        <v>11.038961038961039</v>
      </c>
      <c r="I351" s="491">
        <v>24.117647058823529</v>
      </c>
      <c r="J351" s="491">
        <v>32.266666666666666</v>
      </c>
      <c r="K351" s="491">
        <v>47.632311977715879</v>
      </c>
      <c r="L351" s="510">
        <v>66.149068322981364</v>
      </c>
      <c r="M351" s="502">
        <v>1.7889087656529516</v>
      </c>
      <c r="N351" s="491">
        <v>2.9900332225913622</v>
      </c>
      <c r="O351" s="491">
        <v>3.4650259067357512</v>
      </c>
      <c r="P351" s="491">
        <v>5.751173708920188</v>
      </c>
      <c r="Q351" s="510">
        <v>14.539748953974897</v>
      </c>
      <c r="R351" s="502">
        <v>9.4444444444444446</v>
      </c>
      <c r="S351" s="491">
        <v>5.2071005917159763</v>
      </c>
      <c r="T351" s="491">
        <v>15.813953488372093</v>
      </c>
      <c r="U351" s="491">
        <v>10.837988826815643</v>
      </c>
      <c r="V351" s="491">
        <v>4.01854714064915</v>
      </c>
      <c r="W351" s="491">
        <v>7.544581618655692</v>
      </c>
      <c r="X351" s="491">
        <v>9.7315436241610733</v>
      </c>
      <c r="Y351" s="506">
        <v>8.7777777777777768</v>
      </c>
      <c r="Z351" s="506">
        <v>4.3526785714285712</v>
      </c>
      <c r="AA351" s="506">
        <v>2.14190093708166</v>
      </c>
      <c r="AB351" s="506">
        <v>9.4549499443826477</v>
      </c>
      <c r="AC351" s="506">
        <v>6.6964285714285712</v>
      </c>
      <c r="AD351" s="506">
        <v>4.894327030033371</v>
      </c>
      <c r="AE351" s="506">
        <v>8.59375</v>
      </c>
      <c r="AF351" s="506">
        <v>10.726256983240223</v>
      </c>
      <c r="AG351" s="506">
        <v>12.758620689655173</v>
      </c>
      <c r="AH351" s="506">
        <v>47.631814119749777</v>
      </c>
      <c r="AI351" s="506">
        <v>10.762331838565023</v>
      </c>
      <c r="AJ351" s="506">
        <v>10</v>
      </c>
      <c r="AK351" s="506">
        <v>5.2927927927927927</v>
      </c>
      <c r="AL351" s="506">
        <v>7.5342465753424657</v>
      </c>
      <c r="AM351" s="506" t="s">
        <v>35</v>
      </c>
      <c r="AN351" s="506">
        <v>10.901001112347053</v>
      </c>
      <c r="AO351" s="176"/>
      <c r="AP351" s="176"/>
      <c r="AQ351" s="176"/>
      <c r="AR351" s="176"/>
      <c r="AS351" s="176"/>
      <c r="AT351" s="176"/>
      <c r="AU351" s="176"/>
      <c r="AV351" s="176"/>
      <c r="AW351" s="176"/>
      <c r="AX351" s="176"/>
      <c r="AY351" s="176"/>
      <c r="AZ351" s="373"/>
      <c r="BA351" s="806" t="s">
        <v>154</v>
      </c>
      <c r="BB351" s="647" t="s">
        <v>49</v>
      </c>
      <c r="BC351" s="518">
        <v>101</v>
      </c>
      <c r="BD351" s="514">
        <v>152</v>
      </c>
      <c r="BE351" s="514">
        <v>176</v>
      </c>
      <c r="BF351" s="514">
        <v>294</v>
      </c>
      <c r="BG351" s="527">
        <v>1304</v>
      </c>
      <c r="BH351" s="518">
        <v>102</v>
      </c>
      <c r="BI351" s="514">
        <v>205</v>
      </c>
      <c r="BJ351" s="514">
        <v>242</v>
      </c>
      <c r="BK351" s="514">
        <v>342</v>
      </c>
      <c r="BL351" s="527">
        <v>426</v>
      </c>
      <c r="BM351" s="518">
        <v>70</v>
      </c>
      <c r="BN351" s="514">
        <v>108</v>
      </c>
      <c r="BO351" s="514">
        <v>107</v>
      </c>
      <c r="BP351" s="514">
        <v>147</v>
      </c>
      <c r="BQ351" s="527">
        <v>278</v>
      </c>
      <c r="BR351" s="518">
        <v>85</v>
      </c>
      <c r="BS351" s="514">
        <v>44</v>
      </c>
      <c r="BT351" s="514">
        <v>102</v>
      </c>
      <c r="BU351" s="514">
        <v>97</v>
      </c>
      <c r="BV351" s="514">
        <v>26</v>
      </c>
      <c r="BW351" s="514">
        <v>55</v>
      </c>
      <c r="BX351" s="514">
        <v>87</v>
      </c>
      <c r="BY351" s="522">
        <v>79</v>
      </c>
      <c r="BZ351" s="522">
        <v>39</v>
      </c>
      <c r="CA351" s="522">
        <v>16</v>
      </c>
      <c r="CB351" s="522">
        <v>85</v>
      </c>
      <c r="CC351" s="522">
        <v>60</v>
      </c>
      <c r="CD351" s="522">
        <v>44</v>
      </c>
      <c r="CE351" s="522">
        <v>77</v>
      </c>
      <c r="CF351" s="522">
        <v>96</v>
      </c>
      <c r="CG351" s="522">
        <v>111</v>
      </c>
      <c r="CH351" s="522">
        <v>533</v>
      </c>
      <c r="CI351" s="522">
        <v>96</v>
      </c>
      <c r="CJ351" s="522">
        <v>84</v>
      </c>
      <c r="CK351" s="522">
        <v>47</v>
      </c>
      <c r="CL351" s="522">
        <v>66</v>
      </c>
      <c r="CM351" s="522" t="s">
        <v>35</v>
      </c>
      <c r="CN351" s="522">
        <v>98</v>
      </c>
      <c r="CO351" s="1"/>
      <c r="CP351" s="1"/>
      <c r="CQ351" s="1"/>
      <c r="CR351" s="1"/>
      <c r="CS351" s="1"/>
      <c r="CT351" s="1"/>
      <c r="CU351" s="1"/>
      <c r="CV351" s="1"/>
      <c r="CW351" s="1"/>
      <c r="CX351" s="1"/>
      <c r="CY351" s="1"/>
      <c r="CZ351" s="2"/>
    </row>
    <row r="352" s="336" customFormat="true" ht="15" customHeight="true" x14ac:dyDescent="0.2">
      <c r="A352" s="888"/>
      <c r="B352" s="647" t="s">
        <v>48</v>
      </c>
      <c r="C352" s="502">
        <v>97.888354589169978</v>
      </c>
      <c r="D352" s="491">
        <v>96.487985212569313</v>
      </c>
      <c r="E352" s="491">
        <v>95.199127114020726</v>
      </c>
      <c r="F352" s="491">
        <v>89.872545642438865</v>
      </c>
      <c r="G352" s="510">
        <v>60.328567082445993</v>
      </c>
      <c r="H352" s="502">
        <v>88.961038961038966</v>
      </c>
      <c r="I352" s="491">
        <v>75.882352941176464</v>
      </c>
      <c r="J352" s="491">
        <v>67.733333333333334</v>
      </c>
      <c r="K352" s="491">
        <v>52.367688022284121</v>
      </c>
      <c r="L352" s="510">
        <v>33.850931677018629</v>
      </c>
      <c r="M352" s="502">
        <v>98.211091234347052</v>
      </c>
      <c r="N352" s="491">
        <v>97.009966777408636</v>
      </c>
      <c r="O352" s="491">
        <v>96.534974093264253</v>
      </c>
      <c r="P352" s="491">
        <v>94.248826291079808</v>
      </c>
      <c r="Q352" s="510">
        <v>85.460251046025107</v>
      </c>
      <c r="R352" s="502">
        <v>90.555555555555557</v>
      </c>
      <c r="S352" s="491">
        <v>94.792899408284029</v>
      </c>
      <c r="T352" s="491">
        <v>84.186046511627907</v>
      </c>
      <c r="U352" s="491">
        <v>89.162011173184354</v>
      </c>
      <c r="V352" s="491">
        <v>95.981452859350853</v>
      </c>
      <c r="W352" s="491">
        <v>92.455418381344316</v>
      </c>
      <c r="X352" s="491">
        <v>90.268456375838923</v>
      </c>
      <c r="Y352" s="506">
        <v>91.222222222222229</v>
      </c>
      <c r="Z352" s="506">
        <v>95.647321428571431</v>
      </c>
      <c r="AA352" s="506">
        <v>97.858099062918342</v>
      </c>
      <c r="AB352" s="506">
        <v>90.545050055617352</v>
      </c>
      <c r="AC352" s="506">
        <v>93.303571428571431</v>
      </c>
      <c r="AD352" s="506">
        <v>95.105672969966619</v>
      </c>
      <c r="AE352" s="506">
        <v>91.40625</v>
      </c>
      <c r="AF352" s="506">
        <v>89.273743016759781</v>
      </c>
      <c r="AG352" s="506">
        <v>87.241379310344826</v>
      </c>
      <c r="AH352" s="506">
        <v>52.36818588025023</v>
      </c>
      <c r="AI352" s="506">
        <v>89.237668161434982</v>
      </c>
      <c r="AJ352" s="506">
        <v>90</v>
      </c>
      <c r="AK352" s="506">
        <v>94.707207207207205</v>
      </c>
      <c r="AL352" s="506">
        <v>92.465753424657535</v>
      </c>
      <c r="AM352" s="506" t="s">
        <v>35</v>
      </c>
      <c r="AN352" s="506">
        <v>89.098998887652954</v>
      </c>
      <c r="AO352" s="176"/>
      <c r="AP352" s="176"/>
      <c r="AQ352" s="176"/>
      <c r="AR352" s="176"/>
      <c r="AS352" s="176"/>
      <c r="AT352" s="176"/>
      <c r="AU352" s="176"/>
      <c r="AV352" s="176"/>
      <c r="AW352" s="176"/>
      <c r="AX352" s="176"/>
      <c r="AY352" s="176"/>
      <c r="AZ352" s="373"/>
      <c r="BA352" s="799"/>
      <c r="BB352" s="647" t="s">
        <v>48</v>
      </c>
      <c r="BC352" s="518">
        <v>4682</v>
      </c>
      <c r="BD352" s="514">
        <v>4176</v>
      </c>
      <c r="BE352" s="514">
        <v>3490</v>
      </c>
      <c r="BF352" s="514">
        <v>2609</v>
      </c>
      <c r="BG352" s="527">
        <v>1983</v>
      </c>
      <c r="BH352" s="518">
        <v>822</v>
      </c>
      <c r="BI352" s="514">
        <v>645</v>
      </c>
      <c r="BJ352" s="514">
        <v>508</v>
      </c>
      <c r="BK352" s="514">
        <v>376</v>
      </c>
      <c r="BL352" s="527">
        <v>218</v>
      </c>
      <c r="BM352" s="518">
        <v>3843</v>
      </c>
      <c r="BN352" s="514">
        <v>3504</v>
      </c>
      <c r="BO352" s="514">
        <v>2981</v>
      </c>
      <c r="BP352" s="514">
        <v>2409</v>
      </c>
      <c r="BQ352" s="527">
        <v>1634</v>
      </c>
      <c r="BR352" s="518">
        <v>815</v>
      </c>
      <c r="BS352" s="514">
        <v>801</v>
      </c>
      <c r="BT352" s="514">
        <v>543</v>
      </c>
      <c r="BU352" s="514">
        <v>798</v>
      </c>
      <c r="BV352" s="514">
        <v>621</v>
      </c>
      <c r="BW352" s="514">
        <v>674</v>
      </c>
      <c r="BX352" s="514">
        <v>807</v>
      </c>
      <c r="BY352" s="522">
        <v>821</v>
      </c>
      <c r="BZ352" s="522">
        <v>857</v>
      </c>
      <c r="CA352" s="522">
        <v>731</v>
      </c>
      <c r="CB352" s="522">
        <v>814</v>
      </c>
      <c r="CC352" s="522">
        <v>836</v>
      </c>
      <c r="CD352" s="522">
        <v>855</v>
      </c>
      <c r="CE352" s="522">
        <v>819</v>
      </c>
      <c r="CF352" s="522">
        <v>799</v>
      </c>
      <c r="CG352" s="522">
        <v>759</v>
      </c>
      <c r="CH352" s="522">
        <v>586</v>
      </c>
      <c r="CI352" s="522">
        <v>796</v>
      </c>
      <c r="CJ352" s="522">
        <v>756</v>
      </c>
      <c r="CK352" s="522">
        <v>841</v>
      </c>
      <c r="CL352" s="522">
        <v>810</v>
      </c>
      <c r="CM352" s="522" t="s">
        <v>35</v>
      </c>
      <c r="CN352" s="522">
        <v>801</v>
      </c>
      <c r="CO352" s="1"/>
      <c r="CP352" s="1"/>
      <c r="CQ352" s="1"/>
      <c r="CR352" s="1"/>
      <c r="CS352" s="1"/>
      <c r="CT352" s="1"/>
      <c r="CU352" s="1"/>
      <c r="CV352" s="1"/>
      <c r="CW352" s="1"/>
      <c r="CX352" s="1"/>
      <c r="CY352" s="1"/>
      <c r="CZ352" s="2"/>
    </row>
    <row r="353" s="336" customFormat="true" ht="15" customHeight="true" x14ac:dyDescent="0.2">
      <c r="A353" s="888" t="s">
        <v>137</v>
      </c>
      <c r="B353" s="647" t="s">
        <v>49</v>
      </c>
      <c r="C353" s="502">
        <v>21.618231235626176</v>
      </c>
      <c r="D353" s="491">
        <v>26.17837338262477</v>
      </c>
      <c r="E353" s="491">
        <v>29.841789416257502</v>
      </c>
      <c r="F353" s="491">
        <v>37.030657940062007</v>
      </c>
      <c r="G353" s="510">
        <v>50.349863097048988</v>
      </c>
      <c r="H353" s="502">
        <v>30.627705627705627</v>
      </c>
      <c r="I353" s="491">
        <v>40.352941176470587</v>
      </c>
      <c r="J353" s="491">
        <v>46.93333333333333</v>
      </c>
      <c r="K353" s="491">
        <v>53.342618384401121</v>
      </c>
      <c r="L353" s="510">
        <v>62.267080745341616</v>
      </c>
      <c r="M353" s="502">
        <v>20.649118323536928</v>
      </c>
      <c r="N353" s="491">
        <v>25.276854928017716</v>
      </c>
      <c r="O353" s="491">
        <v>28.173575129533678</v>
      </c>
      <c r="P353" s="491">
        <v>33.294209702660403</v>
      </c>
      <c r="Q353" s="510">
        <v>41.161087866108787</v>
      </c>
      <c r="R353" s="502">
        <v>40.111111111111107</v>
      </c>
      <c r="S353" s="491">
        <v>22.011834319526628</v>
      </c>
      <c r="T353" s="491">
        <v>34.573643410852711</v>
      </c>
      <c r="U353" s="491">
        <v>31.061452513966479</v>
      </c>
      <c r="V353" s="491">
        <v>21.947449768160745</v>
      </c>
      <c r="W353" s="491">
        <v>33.882030178326474</v>
      </c>
      <c r="X353" s="491">
        <v>34.116331096196866</v>
      </c>
      <c r="Y353" s="506">
        <v>51.111111111111107</v>
      </c>
      <c r="Z353" s="506">
        <v>35.825892857142854</v>
      </c>
      <c r="AA353" s="506">
        <v>25.970548862115127</v>
      </c>
      <c r="AB353" s="506">
        <v>29.14349276974416</v>
      </c>
      <c r="AC353" s="506">
        <v>20.424107142857142</v>
      </c>
      <c r="AD353" s="506">
        <v>41.490545050055616</v>
      </c>
      <c r="AE353" s="506">
        <v>40.290178571428569</v>
      </c>
      <c r="AF353" s="506">
        <v>35.195530726256983</v>
      </c>
      <c r="AG353" s="506">
        <v>40.229885057471265</v>
      </c>
      <c r="AH353" s="506">
        <v>42.627345844504021</v>
      </c>
      <c r="AI353" s="506">
        <v>39.91031390134529</v>
      </c>
      <c r="AJ353" s="506">
        <v>18.333333333333332</v>
      </c>
      <c r="AK353" s="506">
        <v>18.13063063063063</v>
      </c>
      <c r="AL353" s="506">
        <v>16.666666666666664</v>
      </c>
      <c r="AM353" s="506" t="s">
        <v>35</v>
      </c>
      <c r="AN353" s="506">
        <v>15.127919911012237</v>
      </c>
      <c r="AO353" s="176"/>
      <c r="AP353" s="176"/>
      <c r="AQ353" s="176"/>
      <c r="AR353" s="176"/>
      <c r="AS353" s="176"/>
      <c r="AT353" s="176"/>
      <c r="AU353" s="176"/>
      <c r="AV353" s="176"/>
      <c r="AW353" s="176"/>
      <c r="AX353" s="176"/>
      <c r="AY353" s="176"/>
      <c r="AZ353" s="373"/>
      <c r="BA353" s="806" t="s">
        <v>143</v>
      </c>
      <c r="BB353" s="647" t="s">
        <v>49</v>
      </c>
      <c r="BC353" s="518">
        <v>1034</v>
      </c>
      <c r="BD353" s="514">
        <v>1133</v>
      </c>
      <c r="BE353" s="514">
        <v>1094</v>
      </c>
      <c r="BF353" s="514">
        <v>1075</v>
      </c>
      <c r="BG353" s="527">
        <v>1655</v>
      </c>
      <c r="BH353" s="518">
        <v>283</v>
      </c>
      <c r="BI353" s="514">
        <v>343</v>
      </c>
      <c r="BJ353" s="514">
        <v>352</v>
      </c>
      <c r="BK353" s="514">
        <v>383</v>
      </c>
      <c r="BL353" s="527">
        <v>401</v>
      </c>
      <c r="BM353" s="518">
        <v>808</v>
      </c>
      <c r="BN353" s="514">
        <v>913</v>
      </c>
      <c r="BO353" s="514">
        <v>870</v>
      </c>
      <c r="BP353" s="514">
        <v>851</v>
      </c>
      <c r="BQ353" s="527">
        <v>787</v>
      </c>
      <c r="BR353" s="518">
        <v>361</v>
      </c>
      <c r="BS353" s="514">
        <v>186</v>
      </c>
      <c r="BT353" s="514">
        <v>223</v>
      </c>
      <c r="BU353" s="514">
        <v>278</v>
      </c>
      <c r="BV353" s="514">
        <v>142</v>
      </c>
      <c r="BW353" s="514">
        <v>247</v>
      </c>
      <c r="BX353" s="514">
        <v>305</v>
      </c>
      <c r="BY353" s="522">
        <v>460</v>
      </c>
      <c r="BZ353" s="522">
        <v>321</v>
      </c>
      <c r="CA353" s="522">
        <v>194</v>
      </c>
      <c r="CB353" s="522">
        <v>262</v>
      </c>
      <c r="CC353" s="522">
        <v>183</v>
      </c>
      <c r="CD353" s="522">
        <v>373</v>
      </c>
      <c r="CE353" s="522">
        <v>361</v>
      </c>
      <c r="CF353" s="522">
        <v>315</v>
      </c>
      <c r="CG353" s="522">
        <v>350</v>
      </c>
      <c r="CH353" s="522">
        <v>477</v>
      </c>
      <c r="CI353" s="522">
        <v>356</v>
      </c>
      <c r="CJ353" s="522">
        <v>154</v>
      </c>
      <c r="CK353" s="522">
        <v>161</v>
      </c>
      <c r="CL353" s="522">
        <v>146</v>
      </c>
      <c r="CM353" s="522" t="s">
        <v>35</v>
      </c>
      <c r="CN353" s="522">
        <v>136</v>
      </c>
      <c r="CO353" s="1"/>
      <c r="CP353" s="1"/>
      <c r="CQ353" s="1"/>
      <c r="CR353" s="1"/>
      <c r="CS353" s="1"/>
      <c r="CT353" s="1"/>
      <c r="CU353" s="1"/>
      <c r="CV353" s="1"/>
      <c r="CW353" s="1"/>
      <c r="CX353" s="1"/>
      <c r="CY353" s="1"/>
      <c r="CZ353" s="2"/>
    </row>
    <row r="354" s="336" customFormat="true" ht="15" customHeight="true" x14ac:dyDescent="0.2">
      <c r="A354" s="889"/>
      <c r="B354" s="649" t="s">
        <v>48</v>
      </c>
      <c r="C354" s="500">
        <v>78.381768764373831</v>
      </c>
      <c r="D354" s="492">
        <v>73.82162661737523</v>
      </c>
      <c r="E354" s="492">
        <v>70.158210583742502</v>
      </c>
      <c r="F354" s="492">
        <v>62.969342059937993</v>
      </c>
      <c r="G354" s="511">
        <v>49.650136902951019</v>
      </c>
      <c r="H354" s="500">
        <v>69.372294372294377</v>
      </c>
      <c r="I354" s="492">
        <v>59.647058823529406</v>
      </c>
      <c r="J354" s="492">
        <v>53.066666666666663</v>
      </c>
      <c r="K354" s="492">
        <v>46.657381615598887</v>
      </c>
      <c r="L354" s="511">
        <v>37.732919254658384</v>
      </c>
      <c r="M354" s="500">
        <v>79.350881676463075</v>
      </c>
      <c r="N354" s="492">
        <v>74.723145071982273</v>
      </c>
      <c r="O354" s="492">
        <v>71.826424870466326</v>
      </c>
      <c r="P354" s="492">
        <v>66.70579029733959</v>
      </c>
      <c r="Q354" s="511">
        <v>58.838912133891206</v>
      </c>
      <c r="R354" s="500">
        <v>59.888888888888893</v>
      </c>
      <c r="S354" s="492">
        <v>77.988165680473372</v>
      </c>
      <c r="T354" s="492">
        <v>65.426356589147289</v>
      </c>
      <c r="U354" s="492">
        <v>68.938547486033514</v>
      </c>
      <c r="V354" s="492">
        <v>78.052550231839263</v>
      </c>
      <c r="W354" s="492">
        <v>66.117969821673526</v>
      </c>
      <c r="X354" s="492">
        <v>65.883668903803127</v>
      </c>
      <c r="Y354" s="507">
        <v>48.888888888888886</v>
      </c>
      <c r="Z354" s="507">
        <v>64.174107142857139</v>
      </c>
      <c r="AA354" s="507">
        <v>74.029451137884877</v>
      </c>
      <c r="AB354" s="507">
        <v>70.856507230255843</v>
      </c>
      <c r="AC354" s="507">
        <v>79.575892857142861</v>
      </c>
      <c r="AD354" s="507">
        <v>58.509454949944384</v>
      </c>
      <c r="AE354" s="507">
        <v>59.709821428571431</v>
      </c>
      <c r="AF354" s="507">
        <v>64.80446927374301</v>
      </c>
      <c r="AG354" s="507">
        <v>59.770114942528743</v>
      </c>
      <c r="AH354" s="507">
        <v>57.372654155495987</v>
      </c>
      <c r="AI354" s="507">
        <v>60.089686098654703</v>
      </c>
      <c r="AJ354" s="507">
        <v>81.666666666666671</v>
      </c>
      <c r="AK354" s="507">
        <v>81.869369369369366</v>
      </c>
      <c r="AL354" s="507">
        <v>83.333333333333343</v>
      </c>
      <c r="AM354" s="507" t="s">
        <v>35</v>
      </c>
      <c r="AN354" s="507">
        <v>84.872080088987772</v>
      </c>
      <c r="AO354" s="176"/>
      <c r="AP354" s="176"/>
      <c r="AQ354" s="176"/>
      <c r="AR354" s="176"/>
      <c r="AS354" s="176"/>
      <c r="AT354" s="176"/>
      <c r="AU354" s="176"/>
      <c r="AV354" s="176"/>
      <c r="AW354" s="176"/>
      <c r="AX354" s="176"/>
      <c r="AY354" s="176"/>
      <c r="AZ354" s="373"/>
      <c r="BA354" s="800"/>
      <c r="BB354" s="649" t="s">
        <v>48</v>
      </c>
      <c r="BC354" s="519">
        <v>3749</v>
      </c>
      <c r="BD354" s="515">
        <v>3195</v>
      </c>
      <c r="BE354" s="515">
        <v>2572</v>
      </c>
      <c r="BF354" s="515">
        <v>1828</v>
      </c>
      <c r="BG354" s="528">
        <v>1632</v>
      </c>
      <c r="BH354" s="519">
        <v>641</v>
      </c>
      <c r="BI354" s="515">
        <v>507</v>
      </c>
      <c r="BJ354" s="515">
        <v>398</v>
      </c>
      <c r="BK354" s="515">
        <v>335</v>
      </c>
      <c r="BL354" s="528">
        <v>243</v>
      </c>
      <c r="BM354" s="519">
        <v>3105</v>
      </c>
      <c r="BN354" s="515">
        <v>2699</v>
      </c>
      <c r="BO354" s="515">
        <v>2218</v>
      </c>
      <c r="BP354" s="515">
        <v>1705</v>
      </c>
      <c r="BQ354" s="528">
        <v>1125</v>
      </c>
      <c r="BR354" s="519">
        <v>539</v>
      </c>
      <c r="BS354" s="515">
        <v>659</v>
      </c>
      <c r="BT354" s="515">
        <v>422</v>
      </c>
      <c r="BU354" s="515">
        <v>617</v>
      </c>
      <c r="BV354" s="515">
        <v>505</v>
      </c>
      <c r="BW354" s="515">
        <v>482</v>
      </c>
      <c r="BX354" s="515">
        <v>589</v>
      </c>
      <c r="BY354" s="523">
        <v>440</v>
      </c>
      <c r="BZ354" s="523">
        <v>575</v>
      </c>
      <c r="CA354" s="523">
        <v>553</v>
      </c>
      <c r="CB354" s="523">
        <v>637</v>
      </c>
      <c r="CC354" s="523">
        <v>713</v>
      </c>
      <c r="CD354" s="523">
        <v>526</v>
      </c>
      <c r="CE354" s="523">
        <v>535</v>
      </c>
      <c r="CF354" s="523">
        <v>580</v>
      </c>
      <c r="CG354" s="523">
        <v>520</v>
      </c>
      <c r="CH354" s="523">
        <v>642</v>
      </c>
      <c r="CI354" s="523">
        <v>536</v>
      </c>
      <c r="CJ354" s="523">
        <v>686</v>
      </c>
      <c r="CK354" s="523">
        <v>727</v>
      </c>
      <c r="CL354" s="523">
        <v>730</v>
      </c>
      <c r="CM354" s="523" t="s">
        <v>35</v>
      </c>
      <c r="CN354" s="523">
        <v>763</v>
      </c>
      <c r="CO354" s="1"/>
      <c r="CP354" s="1"/>
      <c r="CQ354" s="1"/>
      <c r="CR354" s="1"/>
      <c r="CS354" s="1"/>
      <c r="CT354" s="1"/>
      <c r="CU354" s="1"/>
      <c r="CV354" s="1"/>
      <c r="CW354" s="1"/>
      <c r="CX354" s="1"/>
      <c r="CY354" s="1"/>
      <c r="CZ354" s="2"/>
    </row>
    <row r="355" s="401" customFormat="true" ht="15" customHeight="true" x14ac:dyDescent="0.2">
      <c r="A355" s="341"/>
      <c r="B355" s="341"/>
      <c r="C355" s="341"/>
      <c r="D355" s="341"/>
      <c r="E355" s="341"/>
      <c r="F355" s="341"/>
      <c r="G355" s="341"/>
      <c r="Z355" s="374"/>
      <c r="AA355" s="374"/>
      <c r="AB355" s="374"/>
      <c r="AC355" s="374"/>
      <c r="AD355" s="374"/>
      <c r="AE355" s="374"/>
      <c r="AF355" s="374"/>
      <c r="AG355" s="374"/>
      <c r="AH355" s="374"/>
      <c r="AI355" s="374"/>
      <c r="AJ355" s="374"/>
      <c r="AK355" s="374"/>
      <c r="AL355" s="374"/>
      <c r="AM355" s="374"/>
      <c r="AN355" s="374"/>
      <c r="AO355" s="374"/>
      <c r="AP355" s="374"/>
      <c r="AQ355" s="374"/>
      <c r="AR355" s="374"/>
      <c r="AS355" s="374"/>
      <c r="AT355" s="374"/>
      <c r="AU355" s="374"/>
      <c r="AV355" s="374"/>
      <c r="AW355" s="374"/>
      <c r="AX355" s="374"/>
      <c r="AY355" s="374"/>
      <c r="AZ355" s="374"/>
      <c r="BB355" s="341"/>
      <c r="BC355" s="465"/>
      <c r="BD355" s="465"/>
      <c r="BE355" s="465"/>
      <c r="BF355" s="465"/>
      <c r="BG355" s="465"/>
      <c r="BH355" s="465"/>
      <c r="BI355" s="465"/>
      <c r="BJ355" s="465"/>
      <c r="BK355" s="465"/>
      <c r="BL355" s="465"/>
      <c r="BM355" s="465"/>
      <c r="BN355" s="465"/>
      <c r="BO355" s="465"/>
      <c r="BP355" s="465"/>
      <c r="BQ355" s="465"/>
      <c r="BR355" s="465"/>
      <c r="BS355" s="465"/>
      <c r="BT355" s="465"/>
      <c r="BU355" s="465"/>
      <c r="BV355" s="465"/>
      <c r="BW355" s="465"/>
      <c r="BX355" s="465"/>
      <c r="BY355" s="465"/>
      <c r="BZ355" s="466"/>
      <c r="CA355" s="466"/>
      <c r="CB355" s="466"/>
      <c r="CC355" s="466"/>
      <c r="CD355" s="466"/>
      <c r="CE355" s="466"/>
      <c r="CF355" s="466"/>
      <c r="CG355" s="466"/>
      <c r="CH355" s="466"/>
      <c r="CI355" s="466"/>
      <c r="CJ355" s="466"/>
      <c r="CK355" s="466"/>
      <c r="CL355" s="466"/>
      <c r="CM355" s="466"/>
      <c r="CN355" s="466"/>
      <c r="CO355" s="466"/>
      <c r="CP355" s="466"/>
      <c r="CQ355" s="466"/>
      <c r="CR355" s="466"/>
      <c r="CS355" s="466"/>
      <c r="CT355" s="466"/>
      <c r="CU355" s="466"/>
      <c r="CV355" s="466"/>
      <c r="CW355" s="466"/>
      <c r="CX355" s="466"/>
      <c r="CY355" s="466"/>
      <c r="CZ355" s="466"/>
    </row>
    <row r="356" s="401" customFormat="true" ht="15" customHeight="true" x14ac:dyDescent="0.2">
      <c r="A356" s="341"/>
      <c r="B356" s="341"/>
      <c r="C356" s="341"/>
      <c r="D356" s="341"/>
      <c r="E356" s="341"/>
      <c r="F356" s="341"/>
      <c r="G356" s="341"/>
      <c r="Z356" s="374"/>
      <c r="AA356" s="374"/>
      <c r="AB356" s="374"/>
      <c r="AC356" s="374"/>
      <c r="AD356" s="374"/>
      <c r="AE356" s="374"/>
      <c r="AF356" s="374"/>
      <c r="AG356" s="374"/>
      <c r="AH356" s="374"/>
      <c r="AI356" s="374"/>
      <c r="AJ356" s="374"/>
      <c r="AK356" s="374"/>
      <c r="AL356" s="374"/>
      <c r="AM356" s="374"/>
      <c r="AN356" s="374"/>
      <c r="AO356" s="374"/>
      <c r="AP356" s="374"/>
      <c r="AQ356" s="374"/>
      <c r="AR356" s="374"/>
      <c r="AS356" s="374"/>
      <c r="AT356" s="374"/>
      <c r="AU356" s="374"/>
      <c r="AV356" s="374"/>
      <c r="AW356" s="374"/>
      <c r="AX356" s="374"/>
      <c r="AY356" s="374"/>
      <c r="AZ356" s="374"/>
      <c r="BB356" s="341"/>
      <c r="BZ356" s="374"/>
      <c r="CA356" s="374"/>
      <c r="CB356" s="374"/>
      <c r="CC356" s="374"/>
      <c r="CD356" s="374"/>
      <c r="CE356" s="374"/>
      <c r="CF356" s="374"/>
      <c r="CG356" s="374"/>
      <c r="CH356" s="374"/>
      <c r="CI356" s="374"/>
      <c r="CJ356" s="374"/>
      <c r="CK356" s="374"/>
      <c r="CL356" s="374"/>
      <c r="CM356" s="374"/>
      <c r="CN356" s="374"/>
      <c r="CO356" s="374"/>
      <c r="CP356" s="374"/>
      <c r="CQ356" s="374"/>
      <c r="CR356" s="374"/>
      <c r="CS356" s="374"/>
      <c r="CT356" s="374"/>
      <c r="CU356" s="374"/>
      <c r="CV356" s="374"/>
      <c r="CW356" s="374"/>
      <c r="CX356" s="374"/>
      <c r="CY356" s="374"/>
      <c r="CZ356" s="374"/>
    </row>
    <row r="357" s="401" customFormat="true" ht="15" customHeight="true" x14ac:dyDescent="0.2">
      <c r="A357" s="341"/>
      <c r="B357" s="341"/>
      <c r="C357" s="341"/>
      <c r="D357" s="341"/>
      <c r="E357" s="341"/>
      <c r="F357" s="341"/>
      <c r="G357" s="341"/>
      <c r="Z357" s="374"/>
      <c r="AA357" s="374"/>
      <c r="AB357" s="374"/>
      <c r="AC357" s="374"/>
      <c r="AD357" s="374"/>
      <c r="AE357" s="374"/>
      <c r="AF357" s="374"/>
      <c r="AG357" s="374"/>
      <c r="AH357" s="374"/>
      <c r="AI357" s="374"/>
      <c r="AJ357" s="374"/>
      <c r="AK357" s="374"/>
      <c r="AL357" s="374"/>
      <c r="AM357" s="374"/>
      <c r="AN357" s="374"/>
      <c r="AO357" s="374"/>
      <c r="AP357" s="374"/>
      <c r="AQ357" s="374"/>
      <c r="AR357" s="374"/>
      <c r="AS357" s="374"/>
      <c r="AT357" s="374"/>
      <c r="AU357" s="374"/>
      <c r="AV357" s="374"/>
      <c r="AW357" s="374"/>
      <c r="AX357" s="374"/>
      <c r="AY357" s="374"/>
      <c r="AZ357" s="374"/>
      <c r="BB357" s="341"/>
      <c r="BZ357" s="374"/>
      <c r="CA357" s="374"/>
      <c r="CB357" s="374"/>
      <c r="CC357" s="374"/>
      <c r="CD357" s="374"/>
      <c r="CE357" s="374"/>
      <c r="CF357" s="374"/>
      <c r="CG357" s="374"/>
      <c r="CH357" s="374"/>
      <c r="CI357" s="374"/>
      <c r="CJ357" s="374"/>
      <c r="CK357" s="374"/>
      <c r="CL357" s="374"/>
      <c r="CM357" s="374"/>
      <c r="CN357" s="374"/>
      <c r="CO357" s="374"/>
      <c r="CP357" s="374"/>
      <c r="CQ357" s="374"/>
      <c r="CR357" s="374"/>
      <c r="CS357" s="374"/>
      <c r="CT357" s="374"/>
      <c r="CU357" s="374"/>
      <c r="CV357" s="374"/>
      <c r="CW357" s="374"/>
      <c r="CX357" s="374"/>
      <c r="CY357" s="374"/>
      <c r="CZ357" s="374"/>
    </row>
    <row r="358" s="401" customFormat="true" ht="15" customHeight="true" x14ac:dyDescent="0.2">
      <c r="A358" s="341"/>
      <c r="B358" s="341"/>
      <c r="C358" s="341"/>
      <c r="D358" s="341"/>
      <c r="E358" s="341"/>
      <c r="F358" s="341"/>
      <c r="G358" s="341"/>
      <c r="Z358" s="374"/>
      <c r="AA358" s="374"/>
      <c r="AB358" s="374"/>
      <c r="AC358" s="374"/>
      <c r="AD358" s="374"/>
      <c r="AE358" s="374"/>
      <c r="AF358" s="374"/>
      <c r="AG358" s="374"/>
      <c r="AH358" s="374"/>
      <c r="AI358" s="374"/>
      <c r="AJ358" s="374"/>
      <c r="AK358" s="374"/>
      <c r="AL358" s="374"/>
      <c r="AM358" s="374"/>
      <c r="AN358" s="374"/>
      <c r="AO358" s="374"/>
      <c r="AP358" s="374"/>
      <c r="AQ358" s="374"/>
      <c r="AR358" s="374"/>
      <c r="AS358" s="374"/>
      <c r="AT358" s="374"/>
      <c r="AU358" s="374"/>
      <c r="AV358" s="374"/>
      <c r="AW358" s="374"/>
      <c r="AX358" s="374"/>
      <c r="AY358" s="374"/>
      <c r="AZ358" s="374"/>
      <c r="BB358" s="341"/>
      <c r="BZ358" s="374"/>
      <c r="CA358" s="374"/>
      <c r="CB358" s="374"/>
      <c r="CC358" s="374"/>
      <c r="CD358" s="374"/>
      <c r="CE358" s="374"/>
      <c r="CF358" s="374"/>
      <c r="CG358" s="374"/>
      <c r="CH358" s="374"/>
      <c r="CI358" s="374"/>
      <c r="CJ358" s="374"/>
      <c r="CK358" s="374"/>
      <c r="CL358" s="374"/>
      <c r="CM358" s="374"/>
      <c r="CN358" s="374"/>
      <c r="CO358" s="374"/>
      <c r="CP358" s="374"/>
      <c r="CQ358" s="374"/>
      <c r="CR358" s="374"/>
      <c r="CS358" s="374"/>
      <c r="CT358" s="374"/>
      <c r="CU358" s="374"/>
      <c r="CV358" s="374"/>
      <c r="CW358" s="374"/>
      <c r="CX358" s="374"/>
      <c r="CY358" s="374"/>
      <c r="CZ358" s="374"/>
    </row>
    <row r="359" s="401" customFormat="true" ht="15" customHeight="true" x14ac:dyDescent="0.2">
      <c r="A359" s="341"/>
      <c r="B359" s="341"/>
      <c r="C359" s="341"/>
      <c r="D359" s="341"/>
      <c r="E359" s="341"/>
      <c r="F359" s="341"/>
      <c r="G359" s="341"/>
      <c r="Z359" s="374"/>
      <c r="AA359" s="374"/>
      <c r="AB359" s="374"/>
      <c r="AC359" s="374"/>
      <c r="AD359" s="374"/>
      <c r="AE359" s="374"/>
      <c r="AF359" s="374"/>
      <c r="AG359" s="374"/>
      <c r="AH359" s="374"/>
      <c r="AI359" s="374"/>
      <c r="AJ359" s="374"/>
      <c r="AK359" s="374"/>
      <c r="AL359" s="374"/>
      <c r="AM359" s="374"/>
      <c r="AN359" s="374"/>
      <c r="AO359" s="374"/>
      <c r="AP359" s="374"/>
      <c r="AQ359" s="374"/>
      <c r="AR359" s="374"/>
      <c r="AS359" s="374"/>
      <c r="AT359" s="374"/>
      <c r="AU359" s="374"/>
      <c r="AV359" s="374"/>
      <c r="AW359" s="374"/>
      <c r="AX359" s="374"/>
      <c r="AY359" s="374"/>
      <c r="AZ359" s="374"/>
      <c r="BB359" s="341"/>
      <c r="BZ359" s="374"/>
      <c r="CA359" s="374"/>
      <c r="CB359" s="374"/>
      <c r="CC359" s="374"/>
      <c r="CD359" s="374"/>
      <c r="CE359" s="374"/>
      <c r="CF359" s="374"/>
      <c r="CG359" s="374"/>
      <c r="CH359" s="374"/>
      <c r="CI359" s="374"/>
      <c r="CJ359" s="374"/>
      <c r="CK359" s="374"/>
      <c r="CL359" s="374"/>
      <c r="CM359" s="374"/>
      <c r="CN359" s="374"/>
      <c r="CO359" s="374"/>
      <c r="CP359" s="374"/>
      <c r="CQ359" s="374"/>
      <c r="CR359" s="374"/>
      <c r="CS359" s="374"/>
      <c r="CT359" s="374"/>
      <c r="CU359" s="374"/>
      <c r="CV359" s="374"/>
      <c r="CW359" s="374"/>
      <c r="CX359" s="374"/>
      <c r="CY359" s="374"/>
      <c r="CZ359" s="374"/>
    </row>
    <row r="360" s="401" customFormat="true" ht="15" customHeight="true" x14ac:dyDescent="0.2">
      <c r="A360" s="341"/>
      <c r="B360" s="341"/>
      <c r="C360" s="341"/>
      <c r="D360" s="341"/>
      <c r="E360" s="341"/>
      <c r="F360" s="341"/>
      <c r="G360" s="341"/>
      <c r="Z360" s="374"/>
      <c r="AA360" s="374"/>
      <c r="AB360" s="374"/>
      <c r="AC360" s="374"/>
      <c r="AD360" s="374"/>
      <c r="AE360" s="374"/>
      <c r="AF360" s="374"/>
      <c r="AG360" s="374"/>
      <c r="AH360" s="374"/>
      <c r="AI360" s="374"/>
      <c r="AJ360" s="374"/>
      <c r="AK360" s="374"/>
      <c r="AL360" s="374"/>
      <c r="AM360" s="374"/>
      <c r="AN360" s="374"/>
      <c r="AO360" s="374"/>
      <c r="AP360" s="374"/>
      <c r="AQ360" s="374"/>
      <c r="AR360" s="374"/>
      <c r="AS360" s="374"/>
      <c r="AT360" s="374"/>
      <c r="AU360" s="374"/>
      <c r="AV360" s="374"/>
      <c r="AW360" s="374"/>
      <c r="AX360" s="374"/>
      <c r="AY360" s="374"/>
      <c r="AZ360" s="374"/>
      <c r="BB360" s="341"/>
      <c r="BZ360" s="374"/>
      <c r="CA360" s="374"/>
      <c r="CB360" s="374"/>
      <c r="CC360" s="374"/>
      <c r="CD360" s="374"/>
      <c r="CE360" s="374"/>
      <c r="CF360" s="374"/>
      <c r="CG360" s="374"/>
      <c r="CH360" s="374"/>
      <c r="CI360" s="374"/>
      <c r="CJ360" s="374"/>
      <c r="CK360" s="374"/>
      <c r="CL360" s="374"/>
      <c r="CM360" s="374"/>
      <c r="CN360" s="374"/>
      <c r="CO360" s="374"/>
      <c r="CP360" s="374"/>
      <c r="CQ360" s="374"/>
      <c r="CR360" s="374"/>
      <c r="CS360" s="374"/>
      <c r="CT360" s="374"/>
      <c r="CU360" s="374"/>
      <c r="CV360" s="374"/>
      <c r="CW360" s="374"/>
      <c r="CX360" s="374"/>
      <c r="CY360" s="374"/>
      <c r="CZ360" s="374"/>
    </row>
    <row r="361" s="401" customFormat="true" ht="15" customHeight="true" x14ac:dyDescent="0.2">
      <c r="A361" s="341"/>
      <c r="B361" s="341"/>
      <c r="C361" s="341"/>
      <c r="D361" s="341"/>
      <c r="E361" s="341"/>
      <c r="F361" s="341"/>
      <c r="G361" s="341"/>
      <c r="Z361" s="374"/>
      <c r="AA361" s="374"/>
      <c r="AB361" s="374"/>
      <c r="AC361" s="374"/>
      <c r="AD361" s="374"/>
      <c r="AE361" s="374"/>
      <c r="AF361" s="374"/>
      <c r="AG361" s="374"/>
      <c r="AH361" s="374"/>
      <c r="AI361" s="374"/>
      <c r="AJ361" s="374"/>
      <c r="AK361" s="374"/>
      <c r="AL361" s="374"/>
      <c r="AM361" s="374"/>
      <c r="AN361" s="374"/>
      <c r="AO361" s="374"/>
      <c r="AP361" s="374"/>
      <c r="AQ361" s="374"/>
      <c r="AR361" s="374"/>
      <c r="AS361" s="374"/>
      <c r="AT361" s="374"/>
      <c r="AU361" s="374"/>
      <c r="AV361" s="374"/>
      <c r="AW361" s="374"/>
      <c r="AX361" s="374"/>
      <c r="AY361" s="374"/>
      <c r="AZ361" s="374"/>
      <c r="BB361" s="341"/>
      <c r="BZ361" s="374"/>
      <c r="CA361" s="374"/>
      <c r="CB361" s="374"/>
      <c r="CC361" s="374"/>
      <c r="CD361" s="374"/>
      <c r="CE361" s="374"/>
      <c r="CF361" s="374"/>
      <c r="CG361" s="374"/>
      <c r="CH361" s="374"/>
      <c r="CI361" s="374"/>
      <c r="CJ361" s="374"/>
      <c r="CK361" s="374"/>
      <c r="CL361" s="374"/>
      <c r="CM361" s="374"/>
      <c r="CN361" s="374"/>
      <c r="CO361" s="374"/>
      <c r="CP361" s="374"/>
      <c r="CQ361" s="374"/>
      <c r="CR361" s="374"/>
      <c r="CS361" s="374"/>
      <c r="CT361" s="374"/>
      <c r="CU361" s="374"/>
      <c r="CV361" s="374"/>
      <c r="CW361" s="374"/>
      <c r="CX361" s="374"/>
      <c r="CY361" s="374"/>
      <c r="CZ361" s="374"/>
    </row>
    <row r="362" s="401" customFormat="true" ht="15" customHeight="true" x14ac:dyDescent="0.2">
      <c r="A362" s="341"/>
      <c r="B362" s="341"/>
      <c r="C362" s="341"/>
      <c r="D362" s="341"/>
      <c r="E362" s="341"/>
      <c r="F362" s="341"/>
      <c r="G362" s="341"/>
      <c r="Z362" s="374"/>
      <c r="AA362" s="374"/>
      <c r="AB362" s="374"/>
      <c r="AC362" s="374"/>
      <c r="AD362" s="374"/>
      <c r="AE362" s="374"/>
      <c r="AF362" s="374"/>
      <c r="AG362" s="374"/>
      <c r="AH362" s="374"/>
      <c r="AI362" s="374"/>
      <c r="AJ362" s="374"/>
      <c r="AK362" s="374"/>
      <c r="AL362" s="374"/>
      <c r="AM362" s="374"/>
      <c r="AN362" s="374"/>
      <c r="AO362" s="374"/>
      <c r="AP362" s="374"/>
      <c r="AQ362" s="374"/>
      <c r="AR362" s="374"/>
      <c r="AS362" s="374"/>
      <c r="AT362" s="374"/>
      <c r="AU362" s="374"/>
      <c r="AV362" s="374"/>
      <c r="AW362" s="374"/>
      <c r="AX362" s="374"/>
      <c r="AY362" s="374"/>
      <c r="AZ362" s="374"/>
      <c r="BB362" s="341"/>
      <c r="BZ362" s="374"/>
      <c r="CA362" s="374"/>
      <c r="CB362" s="374"/>
      <c r="CC362" s="374"/>
      <c r="CD362" s="374"/>
      <c r="CE362" s="374"/>
      <c r="CF362" s="374"/>
      <c r="CG362" s="374"/>
      <c r="CH362" s="374"/>
      <c r="CI362" s="374"/>
      <c r="CJ362" s="374"/>
      <c r="CK362" s="374"/>
      <c r="CL362" s="374"/>
      <c r="CM362" s="374"/>
      <c r="CN362" s="374"/>
      <c r="CO362" s="374"/>
      <c r="CP362" s="374"/>
      <c r="CQ362" s="374"/>
      <c r="CR362" s="374"/>
      <c r="CS362" s="374"/>
      <c r="CT362" s="374"/>
      <c r="CU362" s="374"/>
      <c r="CV362" s="374"/>
      <c r="CW362" s="374"/>
      <c r="CX362" s="374"/>
      <c r="CY362" s="374"/>
      <c r="CZ362" s="374"/>
    </row>
    <row r="363" s="401" customFormat="true" ht="15" customHeight="true" x14ac:dyDescent="0.2">
      <c r="A363" s="341"/>
      <c r="B363" s="341"/>
      <c r="C363" s="341"/>
      <c r="D363" s="341"/>
      <c r="E363" s="341"/>
      <c r="F363" s="341"/>
      <c r="G363" s="341"/>
      <c r="Z363" s="374"/>
      <c r="AA363" s="374"/>
      <c r="AB363" s="374"/>
      <c r="AC363" s="374"/>
      <c r="AD363" s="374"/>
      <c r="AE363" s="374"/>
      <c r="AF363" s="374"/>
      <c r="AG363" s="374"/>
      <c r="AH363" s="374"/>
      <c r="AI363" s="374"/>
      <c r="AJ363" s="374"/>
      <c r="AK363" s="374"/>
      <c r="AL363" s="374"/>
      <c r="AM363" s="374"/>
      <c r="AN363" s="374"/>
      <c r="AO363" s="374"/>
      <c r="AP363" s="374"/>
      <c r="AQ363" s="374"/>
      <c r="AR363" s="374"/>
      <c r="AS363" s="374"/>
      <c r="AT363" s="374"/>
      <c r="AU363" s="374"/>
      <c r="AV363" s="374"/>
      <c r="AW363" s="374"/>
      <c r="AX363" s="374"/>
      <c r="AY363" s="374"/>
      <c r="AZ363" s="374"/>
      <c r="BB363" s="341"/>
      <c r="BZ363" s="374"/>
      <c r="CA363" s="374"/>
      <c r="CB363" s="374"/>
      <c r="CC363" s="374"/>
      <c r="CD363" s="374"/>
      <c r="CE363" s="374"/>
      <c r="CF363" s="374"/>
      <c r="CG363" s="374"/>
      <c r="CH363" s="374"/>
      <c r="CI363" s="374"/>
      <c r="CJ363" s="374"/>
      <c r="CK363" s="374"/>
      <c r="CL363" s="374"/>
      <c r="CM363" s="374"/>
      <c r="CN363" s="374"/>
      <c r="CO363" s="374"/>
      <c r="CP363" s="374"/>
      <c r="CQ363" s="374"/>
      <c r="CR363" s="374"/>
      <c r="CS363" s="374"/>
      <c r="CT363" s="374"/>
      <c r="CU363" s="374"/>
      <c r="CV363" s="374"/>
      <c r="CW363" s="374"/>
      <c r="CX363" s="374"/>
      <c r="CY363" s="374"/>
      <c r="CZ363" s="374"/>
    </row>
    <row r="364" s="401" customFormat="true" ht="15" customHeight="true" x14ac:dyDescent="0.2">
      <c r="A364" s="341"/>
      <c r="B364" s="341"/>
      <c r="C364" s="341"/>
      <c r="D364" s="341"/>
      <c r="E364" s="341"/>
      <c r="F364" s="341"/>
      <c r="G364" s="341"/>
      <c r="Z364" s="374"/>
      <c r="AA364" s="374"/>
      <c r="AB364" s="374"/>
      <c r="AC364" s="374"/>
      <c r="AD364" s="374"/>
      <c r="AE364" s="374"/>
      <c r="AF364" s="374"/>
      <c r="AG364" s="374"/>
      <c r="AH364" s="374"/>
      <c r="AI364" s="374"/>
      <c r="AJ364" s="374"/>
      <c r="AK364" s="374"/>
      <c r="AL364" s="374"/>
      <c r="AM364" s="374"/>
      <c r="AN364" s="374"/>
      <c r="AO364" s="374"/>
      <c r="AP364" s="374"/>
      <c r="AQ364" s="374"/>
      <c r="AR364" s="374"/>
      <c r="AS364" s="374"/>
      <c r="AT364" s="374"/>
      <c r="AU364" s="374"/>
      <c r="AV364" s="374"/>
      <c r="AW364" s="374"/>
      <c r="AX364" s="374"/>
      <c r="AY364" s="374"/>
      <c r="AZ364" s="374"/>
      <c r="BB364" s="341"/>
      <c r="BZ364" s="374"/>
      <c r="CA364" s="374"/>
      <c r="CB364" s="374"/>
      <c r="CC364" s="374"/>
      <c r="CD364" s="374"/>
      <c r="CE364" s="374"/>
      <c r="CF364" s="374"/>
      <c r="CG364" s="374"/>
      <c r="CH364" s="374"/>
      <c r="CI364" s="374"/>
      <c r="CJ364" s="374"/>
      <c r="CK364" s="374"/>
      <c r="CL364" s="374"/>
      <c r="CM364" s="374"/>
      <c r="CN364" s="374"/>
      <c r="CO364" s="374"/>
      <c r="CP364" s="374"/>
      <c r="CQ364" s="374"/>
      <c r="CR364" s="374"/>
      <c r="CS364" s="374"/>
      <c r="CT364" s="374"/>
      <c r="CU364" s="374"/>
      <c r="CV364" s="374"/>
      <c r="CW364" s="374"/>
      <c r="CX364" s="374"/>
      <c r="CY364" s="374"/>
      <c r="CZ364" s="374"/>
    </row>
    <row r="365" s="401" customFormat="true" ht="15" customHeight="true" x14ac:dyDescent="0.2">
      <c r="A365" s="341"/>
      <c r="B365" s="341"/>
      <c r="C365" s="341"/>
      <c r="D365" s="341"/>
      <c r="E365" s="341"/>
      <c r="F365" s="341"/>
      <c r="G365" s="341"/>
      <c r="Z365" s="374"/>
      <c r="AA365" s="374"/>
      <c r="AB365" s="374"/>
      <c r="AC365" s="374"/>
      <c r="AD365" s="374"/>
      <c r="AE365" s="374"/>
      <c r="AF365" s="374"/>
      <c r="AG365" s="374"/>
      <c r="AH365" s="374"/>
      <c r="AI365" s="374"/>
      <c r="AJ365" s="374"/>
      <c r="AK365" s="374"/>
      <c r="AL365" s="374"/>
      <c r="AM365" s="374"/>
      <c r="AN365" s="374"/>
      <c r="AO365" s="374"/>
      <c r="AP365" s="374"/>
      <c r="AQ365" s="374"/>
      <c r="AR365" s="374"/>
      <c r="AS365" s="374"/>
      <c r="AT365" s="374"/>
      <c r="AU365" s="374"/>
      <c r="AV365" s="374"/>
      <c r="AW365" s="374"/>
      <c r="AX365" s="374"/>
      <c r="AY365" s="374"/>
      <c r="AZ365" s="374"/>
      <c r="BB365" s="341"/>
      <c r="BZ365" s="374"/>
      <c r="CA365" s="374"/>
      <c r="CB365" s="374"/>
      <c r="CC365" s="374"/>
      <c r="CD365" s="374"/>
      <c r="CE365" s="374"/>
      <c r="CF365" s="374"/>
      <c r="CG365" s="374"/>
      <c r="CH365" s="374"/>
      <c r="CI365" s="374"/>
      <c r="CJ365" s="374"/>
      <c r="CK365" s="374"/>
      <c r="CL365" s="374"/>
      <c r="CM365" s="374"/>
      <c r="CN365" s="374"/>
      <c r="CO365" s="374"/>
      <c r="CP365" s="374"/>
      <c r="CQ365" s="374"/>
      <c r="CR365" s="374"/>
      <c r="CS365" s="374"/>
      <c r="CT365" s="374"/>
      <c r="CU365" s="374"/>
      <c r="CV365" s="374"/>
      <c r="CW365" s="374"/>
      <c r="CX365" s="374"/>
      <c r="CY365" s="374"/>
      <c r="CZ365" s="374"/>
    </row>
    <row r="366" s="401" customFormat="true" ht="15" customHeight="true" x14ac:dyDescent="0.2">
      <c r="A366" s="341"/>
      <c r="B366" s="341"/>
      <c r="C366" s="341"/>
      <c r="D366" s="341"/>
      <c r="E366" s="341"/>
      <c r="F366" s="341"/>
      <c r="G366" s="341"/>
      <c r="Z366" s="374"/>
      <c r="AA366" s="374"/>
      <c r="AB366" s="374"/>
      <c r="AC366" s="374"/>
      <c r="AD366" s="374"/>
      <c r="AE366" s="374"/>
      <c r="AF366" s="374"/>
      <c r="AG366" s="374"/>
      <c r="AH366" s="374"/>
      <c r="AI366" s="374"/>
      <c r="AJ366" s="374"/>
      <c r="AK366" s="374"/>
      <c r="AL366" s="374"/>
      <c r="AM366" s="374"/>
      <c r="AN366" s="374"/>
      <c r="AO366" s="374"/>
      <c r="AP366" s="374"/>
      <c r="AQ366" s="374"/>
      <c r="AR366" s="374"/>
      <c r="AS366" s="374"/>
      <c r="AT366" s="374"/>
      <c r="AU366" s="374"/>
      <c r="AV366" s="374"/>
      <c r="AW366" s="374"/>
      <c r="AX366" s="374"/>
      <c r="AY366" s="374"/>
      <c r="AZ366" s="374"/>
      <c r="BB366" s="341"/>
      <c r="BZ366" s="374"/>
      <c r="CA366" s="374"/>
      <c r="CB366" s="374"/>
      <c r="CC366" s="374"/>
      <c r="CD366" s="374"/>
      <c r="CE366" s="374"/>
      <c r="CF366" s="374"/>
      <c r="CG366" s="374"/>
      <c r="CH366" s="374"/>
      <c r="CI366" s="374"/>
      <c r="CJ366" s="374"/>
      <c r="CK366" s="374"/>
      <c r="CL366" s="374"/>
      <c r="CM366" s="374"/>
      <c r="CN366" s="374"/>
      <c r="CO366" s="374"/>
      <c r="CP366" s="374"/>
      <c r="CQ366" s="374"/>
      <c r="CR366" s="374"/>
      <c r="CS366" s="374"/>
      <c r="CT366" s="374"/>
      <c r="CU366" s="374"/>
      <c r="CV366" s="374"/>
      <c r="CW366" s="374"/>
      <c r="CX366" s="374"/>
      <c r="CY366" s="374"/>
      <c r="CZ366" s="374"/>
    </row>
    <row r="367" s="401" customFormat="true" ht="15" customHeight="true" x14ac:dyDescent="0.2">
      <c r="A367" s="341"/>
      <c r="B367" s="341"/>
      <c r="C367" s="341"/>
      <c r="D367" s="341"/>
      <c r="E367" s="341"/>
      <c r="F367" s="341"/>
      <c r="G367" s="341"/>
      <c r="Z367" s="374"/>
      <c r="AA367" s="374"/>
      <c r="AB367" s="374"/>
      <c r="AC367" s="374"/>
      <c r="AD367" s="374"/>
      <c r="AE367" s="374"/>
      <c r="AF367" s="374"/>
      <c r="AG367" s="374"/>
      <c r="AH367" s="374"/>
      <c r="AI367" s="374"/>
      <c r="AJ367" s="374"/>
      <c r="AK367" s="374"/>
      <c r="AL367" s="374"/>
      <c r="AM367" s="374"/>
      <c r="AN367" s="374"/>
      <c r="AO367" s="374"/>
      <c r="AP367" s="374"/>
      <c r="AQ367" s="374"/>
      <c r="AR367" s="374"/>
      <c r="AS367" s="374"/>
      <c r="AT367" s="374"/>
      <c r="AU367" s="374"/>
      <c r="AV367" s="374"/>
      <c r="AW367" s="374"/>
      <c r="AX367" s="374"/>
      <c r="AY367" s="374"/>
      <c r="AZ367" s="374"/>
      <c r="BB367" s="341"/>
      <c r="BZ367" s="374"/>
      <c r="CA367" s="374"/>
      <c r="CB367" s="374"/>
      <c r="CC367" s="374"/>
      <c r="CD367" s="374"/>
      <c r="CE367" s="374"/>
      <c r="CF367" s="374"/>
      <c r="CG367" s="374"/>
      <c r="CH367" s="374"/>
      <c r="CI367" s="374"/>
      <c r="CJ367" s="374"/>
      <c r="CK367" s="374"/>
      <c r="CL367" s="374"/>
      <c r="CM367" s="374"/>
      <c r="CN367" s="374"/>
      <c r="CO367" s="374"/>
      <c r="CP367" s="374"/>
      <c r="CQ367" s="374"/>
      <c r="CR367" s="374"/>
      <c r="CS367" s="374"/>
      <c r="CT367" s="374"/>
      <c r="CU367" s="374"/>
      <c r="CV367" s="374"/>
      <c r="CW367" s="374"/>
      <c r="CX367" s="374"/>
      <c r="CY367" s="374"/>
      <c r="CZ367" s="374"/>
    </row>
    <row r="368" s="401" customFormat="true" ht="15" customHeight="true" x14ac:dyDescent="0.2">
      <c r="A368" s="341"/>
      <c r="B368" s="341"/>
      <c r="C368" s="341"/>
      <c r="D368" s="341"/>
      <c r="E368" s="341"/>
      <c r="F368" s="341"/>
      <c r="G368" s="341"/>
      <c r="Z368" s="374"/>
      <c r="AA368" s="374"/>
      <c r="AB368" s="374"/>
      <c r="AC368" s="374"/>
      <c r="AD368" s="374"/>
      <c r="AE368" s="374"/>
      <c r="AF368" s="374"/>
      <c r="AG368" s="374"/>
      <c r="AH368" s="374"/>
      <c r="AI368" s="374"/>
      <c r="AJ368" s="374"/>
      <c r="AK368" s="374"/>
      <c r="AL368" s="374"/>
      <c r="AM368" s="374"/>
      <c r="AN368" s="374"/>
      <c r="AO368" s="374"/>
      <c r="AP368" s="374"/>
      <c r="AQ368" s="374"/>
      <c r="AR368" s="374"/>
      <c r="AS368" s="374"/>
      <c r="AT368" s="374"/>
      <c r="AU368" s="374"/>
      <c r="AV368" s="374"/>
      <c r="AW368" s="374"/>
      <c r="AX368" s="374"/>
      <c r="AY368" s="374"/>
      <c r="AZ368" s="374"/>
      <c r="BB368" s="341"/>
      <c r="BZ368" s="374"/>
      <c r="CA368" s="374"/>
      <c r="CB368" s="374"/>
      <c r="CC368" s="374"/>
      <c r="CD368" s="374"/>
      <c r="CE368" s="374"/>
      <c r="CF368" s="374"/>
      <c r="CG368" s="374"/>
      <c r="CH368" s="374"/>
      <c r="CI368" s="374"/>
      <c r="CJ368" s="374"/>
      <c r="CK368" s="374"/>
      <c r="CL368" s="374"/>
      <c r="CM368" s="374"/>
      <c r="CN368" s="374"/>
      <c r="CO368" s="374"/>
      <c r="CP368" s="374"/>
      <c r="CQ368" s="374"/>
      <c r="CR368" s="374"/>
      <c r="CS368" s="374"/>
      <c r="CT368" s="374"/>
      <c r="CU368" s="374"/>
      <c r="CV368" s="374"/>
      <c r="CW368" s="374"/>
      <c r="CX368" s="374"/>
      <c r="CY368" s="374"/>
      <c r="CZ368" s="374"/>
    </row>
    <row r="369" s="401" customFormat="true" ht="15" customHeight="true" x14ac:dyDescent="0.2">
      <c r="A369" s="341"/>
      <c r="B369" s="341"/>
      <c r="C369" s="341"/>
      <c r="D369" s="341"/>
      <c r="E369" s="341"/>
      <c r="F369" s="341"/>
      <c r="G369" s="341"/>
      <c r="Z369" s="374"/>
      <c r="AA369" s="374"/>
      <c r="AB369" s="374"/>
      <c r="AC369" s="374"/>
      <c r="AD369" s="374"/>
      <c r="AE369" s="374"/>
      <c r="AF369" s="374"/>
      <c r="AG369" s="374"/>
      <c r="AH369" s="374"/>
      <c r="AI369" s="374"/>
      <c r="AJ369" s="374"/>
      <c r="AK369" s="374"/>
      <c r="AL369" s="374"/>
      <c r="AM369" s="374"/>
      <c r="AN369" s="374"/>
      <c r="AO369" s="374"/>
      <c r="AP369" s="374"/>
      <c r="AQ369" s="374"/>
      <c r="AR369" s="374"/>
      <c r="AS369" s="374"/>
      <c r="AT369" s="374"/>
      <c r="AU369" s="374"/>
      <c r="AV369" s="374"/>
      <c r="AW369" s="374"/>
      <c r="AX369" s="374"/>
      <c r="AY369" s="374"/>
      <c r="AZ369" s="374"/>
      <c r="BB369" s="341"/>
      <c r="BZ369" s="374"/>
      <c r="CA369" s="374"/>
      <c r="CB369" s="374"/>
      <c r="CC369" s="374"/>
      <c r="CD369" s="374"/>
      <c r="CE369" s="374"/>
      <c r="CF369" s="374"/>
      <c r="CG369" s="374"/>
      <c r="CH369" s="374"/>
      <c r="CI369" s="374"/>
      <c r="CJ369" s="374"/>
      <c r="CK369" s="374"/>
      <c r="CL369" s="374"/>
      <c r="CM369" s="374"/>
      <c r="CN369" s="374"/>
      <c r="CO369" s="374"/>
      <c r="CP369" s="374"/>
      <c r="CQ369" s="374"/>
      <c r="CR369" s="374"/>
      <c r="CS369" s="374"/>
      <c r="CT369" s="374"/>
      <c r="CU369" s="374"/>
      <c r="CV369" s="374"/>
      <c r="CW369" s="374"/>
      <c r="CX369" s="374"/>
      <c r="CY369" s="374"/>
      <c r="CZ369" s="374"/>
    </row>
    <row r="370" s="401" customFormat="true" ht="15" customHeight="true" x14ac:dyDescent="0.2">
      <c r="A370" s="341"/>
      <c r="B370" s="341"/>
      <c r="C370" s="341"/>
      <c r="D370" s="341"/>
      <c r="E370" s="341"/>
      <c r="F370" s="341"/>
      <c r="G370" s="341"/>
      <c r="Z370" s="374"/>
      <c r="AA370" s="374"/>
      <c r="AB370" s="374"/>
      <c r="AC370" s="374"/>
      <c r="AD370" s="374"/>
      <c r="AE370" s="374"/>
      <c r="AF370" s="374"/>
      <c r="AG370" s="374"/>
      <c r="AH370" s="374"/>
      <c r="AI370" s="374"/>
      <c r="AJ370" s="374"/>
      <c r="AK370" s="374"/>
      <c r="AL370" s="374"/>
      <c r="AM370" s="374"/>
      <c r="AN370" s="374"/>
      <c r="AO370" s="374"/>
      <c r="AP370" s="374"/>
      <c r="AQ370" s="374"/>
      <c r="AR370" s="374"/>
      <c r="AS370" s="374"/>
      <c r="AT370" s="374"/>
      <c r="AU370" s="374"/>
      <c r="AV370" s="374"/>
      <c r="AW370" s="374"/>
      <c r="AX370" s="374"/>
      <c r="AY370" s="374"/>
      <c r="AZ370" s="374"/>
      <c r="BB370" s="341"/>
      <c r="BZ370" s="374"/>
      <c r="CA370" s="374"/>
      <c r="CB370" s="374"/>
      <c r="CC370" s="374"/>
      <c r="CD370" s="374"/>
      <c r="CE370" s="374"/>
      <c r="CF370" s="374"/>
      <c r="CG370" s="374"/>
      <c r="CH370" s="374"/>
      <c r="CI370" s="374"/>
      <c r="CJ370" s="374"/>
      <c r="CK370" s="374"/>
      <c r="CL370" s="374"/>
      <c r="CM370" s="374"/>
      <c r="CN370" s="374"/>
      <c r="CO370" s="374"/>
      <c r="CP370" s="374"/>
      <c r="CQ370" s="374"/>
      <c r="CR370" s="374"/>
      <c r="CS370" s="374"/>
      <c r="CT370" s="374"/>
      <c r="CU370" s="374"/>
      <c r="CV370" s="374"/>
      <c r="CW370" s="374"/>
      <c r="CX370" s="374"/>
      <c r="CY370" s="374"/>
      <c r="CZ370" s="374"/>
    </row>
    <row r="371" s="401" customFormat="true" ht="15" customHeight="true" x14ac:dyDescent="0.2">
      <c r="A371" s="341"/>
      <c r="B371" s="341"/>
      <c r="C371" s="341"/>
      <c r="D371" s="341"/>
      <c r="E371" s="341"/>
      <c r="F371" s="341"/>
      <c r="G371" s="341"/>
      <c r="Z371" s="374"/>
      <c r="AA371" s="374"/>
      <c r="AB371" s="374"/>
      <c r="AC371" s="374"/>
      <c r="AD371" s="374"/>
      <c r="AE371" s="374"/>
      <c r="AF371" s="374"/>
      <c r="AG371" s="374"/>
      <c r="AH371" s="374"/>
      <c r="AI371" s="374"/>
      <c r="AJ371" s="374"/>
      <c r="AK371" s="374"/>
      <c r="AL371" s="374"/>
      <c r="AM371" s="374"/>
      <c r="AN371" s="374"/>
      <c r="AO371" s="374"/>
      <c r="AP371" s="374"/>
      <c r="AQ371" s="374"/>
      <c r="AR371" s="374"/>
      <c r="AS371" s="374"/>
      <c r="AT371" s="374"/>
      <c r="AU371" s="374"/>
      <c r="AV371" s="374"/>
      <c r="AW371" s="374"/>
      <c r="AX371" s="374"/>
      <c r="AY371" s="374"/>
      <c r="AZ371" s="374"/>
      <c r="BB371" s="341"/>
      <c r="BZ371" s="374"/>
      <c r="CA371" s="374"/>
      <c r="CB371" s="374"/>
      <c r="CC371" s="374"/>
      <c r="CD371" s="374"/>
      <c r="CE371" s="374"/>
      <c r="CF371" s="374"/>
      <c r="CG371" s="374"/>
      <c r="CH371" s="374"/>
      <c r="CI371" s="374"/>
      <c r="CJ371" s="374"/>
      <c r="CK371" s="374"/>
      <c r="CL371" s="374"/>
      <c r="CM371" s="374"/>
      <c r="CN371" s="374"/>
      <c r="CO371" s="374"/>
      <c r="CP371" s="374"/>
      <c r="CQ371" s="374"/>
      <c r="CR371" s="374"/>
      <c r="CS371" s="374"/>
      <c r="CT371" s="374"/>
      <c r="CU371" s="374"/>
      <c r="CV371" s="374"/>
      <c r="CW371" s="374"/>
      <c r="CX371" s="374"/>
      <c r="CY371" s="374"/>
      <c r="CZ371" s="374"/>
    </row>
    <row r="372" s="401" customFormat="true" ht="15" customHeight="true" x14ac:dyDescent="0.2">
      <c r="A372" s="341"/>
      <c r="B372" s="341"/>
      <c r="C372" s="341"/>
      <c r="D372" s="341"/>
      <c r="E372" s="341"/>
      <c r="F372" s="341"/>
      <c r="G372" s="341"/>
      <c r="Z372" s="374"/>
      <c r="AA372" s="374"/>
      <c r="AB372" s="374"/>
      <c r="AC372" s="374"/>
      <c r="AD372" s="374"/>
      <c r="AE372" s="374"/>
      <c r="AF372" s="374"/>
      <c r="AG372" s="374"/>
      <c r="AH372" s="374"/>
      <c r="AI372" s="374"/>
      <c r="AJ372" s="374"/>
      <c r="AK372" s="374"/>
      <c r="AL372" s="374"/>
      <c r="AM372" s="374"/>
      <c r="AN372" s="374"/>
      <c r="AO372" s="374"/>
      <c r="AP372" s="374"/>
      <c r="AQ372" s="374"/>
      <c r="AR372" s="374"/>
      <c r="AS372" s="374"/>
      <c r="AT372" s="374"/>
      <c r="AU372" s="374"/>
      <c r="AV372" s="374"/>
      <c r="AW372" s="374"/>
      <c r="AX372" s="374"/>
      <c r="AY372" s="374"/>
      <c r="AZ372" s="374"/>
      <c r="BB372" s="341"/>
      <c r="BZ372" s="374"/>
      <c r="CA372" s="374"/>
      <c r="CB372" s="374"/>
      <c r="CC372" s="374"/>
      <c r="CD372" s="374"/>
      <c r="CE372" s="374"/>
      <c r="CF372" s="374"/>
      <c r="CG372" s="374"/>
      <c r="CH372" s="374"/>
      <c r="CI372" s="374"/>
      <c r="CJ372" s="374"/>
      <c r="CK372" s="374"/>
      <c r="CL372" s="374"/>
      <c r="CM372" s="374"/>
      <c r="CN372" s="374"/>
      <c r="CO372" s="374"/>
      <c r="CP372" s="374"/>
      <c r="CQ372" s="374"/>
      <c r="CR372" s="374"/>
      <c r="CS372" s="374"/>
      <c r="CT372" s="374"/>
      <c r="CU372" s="374"/>
      <c r="CV372" s="374"/>
      <c r="CW372" s="374"/>
      <c r="CX372" s="374"/>
      <c r="CY372" s="374"/>
      <c r="CZ372" s="374"/>
    </row>
    <row r="373" s="401" customFormat="true" ht="15" customHeight="true" x14ac:dyDescent="0.2">
      <c r="A373" s="341"/>
      <c r="B373" s="341"/>
      <c r="C373" s="341"/>
      <c r="D373" s="341"/>
      <c r="E373" s="341"/>
      <c r="F373" s="341"/>
      <c r="G373" s="341"/>
      <c r="Z373" s="374"/>
      <c r="AA373" s="374"/>
      <c r="AB373" s="374"/>
      <c r="AC373" s="374"/>
      <c r="AD373" s="374"/>
      <c r="AE373" s="374"/>
      <c r="AF373" s="374"/>
      <c r="AG373" s="374"/>
      <c r="AH373" s="374"/>
      <c r="AI373" s="374"/>
      <c r="AJ373" s="374"/>
      <c r="AK373" s="374"/>
      <c r="AL373" s="374"/>
      <c r="AM373" s="374"/>
      <c r="AN373" s="374"/>
      <c r="AO373" s="374"/>
      <c r="AP373" s="374"/>
      <c r="AQ373" s="374"/>
      <c r="AR373" s="374"/>
      <c r="AS373" s="374"/>
      <c r="AT373" s="374"/>
      <c r="AU373" s="374"/>
      <c r="AV373" s="374"/>
      <c r="AW373" s="374"/>
      <c r="AX373" s="374"/>
      <c r="AY373" s="374"/>
      <c r="AZ373" s="374"/>
      <c r="BB373" s="341"/>
      <c r="BZ373" s="374"/>
      <c r="CA373" s="374"/>
      <c r="CB373" s="374"/>
      <c r="CC373" s="374"/>
      <c r="CD373" s="374"/>
      <c r="CE373" s="374"/>
      <c r="CF373" s="374"/>
      <c r="CG373" s="374"/>
      <c r="CH373" s="374"/>
      <c r="CI373" s="374"/>
      <c r="CJ373" s="374"/>
      <c r="CK373" s="374"/>
      <c r="CL373" s="374"/>
      <c r="CM373" s="374"/>
      <c r="CN373" s="374"/>
      <c r="CO373" s="374"/>
      <c r="CP373" s="374"/>
      <c r="CQ373" s="374"/>
      <c r="CR373" s="374"/>
      <c r="CS373" s="374"/>
      <c r="CT373" s="374"/>
      <c r="CU373" s="374"/>
      <c r="CV373" s="374"/>
      <c r="CW373" s="374"/>
      <c r="CX373" s="374"/>
      <c r="CY373" s="374"/>
      <c r="CZ373" s="374"/>
    </row>
    <row r="374" s="401" customFormat="true" ht="15" customHeight="true" x14ac:dyDescent="0.2">
      <c r="A374" s="341"/>
      <c r="B374" s="341"/>
      <c r="C374" s="341"/>
      <c r="D374" s="341"/>
      <c r="E374" s="341"/>
      <c r="F374" s="341"/>
      <c r="G374" s="341"/>
      <c r="Z374" s="374"/>
      <c r="AA374" s="374"/>
      <c r="AB374" s="374"/>
      <c r="AC374" s="374"/>
      <c r="AD374" s="374"/>
      <c r="AE374" s="374"/>
      <c r="AF374" s="374"/>
      <c r="AG374" s="374"/>
      <c r="AH374" s="374"/>
      <c r="AI374" s="374"/>
      <c r="AJ374" s="374"/>
      <c r="AK374" s="374"/>
      <c r="AL374" s="374"/>
      <c r="AM374" s="374"/>
      <c r="AN374" s="374"/>
      <c r="AO374" s="374"/>
      <c r="AP374" s="374"/>
      <c r="AQ374" s="374"/>
      <c r="AR374" s="374"/>
      <c r="AS374" s="374"/>
      <c r="AT374" s="374"/>
      <c r="AU374" s="374"/>
      <c r="AV374" s="374"/>
      <c r="AW374" s="374"/>
      <c r="AX374" s="374"/>
      <c r="AY374" s="374"/>
      <c r="AZ374" s="374"/>
      <c r="BB374" s="341"/>
      <c r="BZ374" s="374"/>
      <c r="CA374" s="374"/>
      <c r="CB374" s="374"/>
      <c r="CC374" s="374"/>
      <c r="CD374" s="374"/>
      <c r="CE374" s="374"/>
      <c r="CF374" s="374"/>
      <c r="CG374" s="374"/>
      <c r="CH374" s="374"/>
      <c r="CI374" s="374"/>
      <c r="CJ374" s="374"/>
      <c r="CK374" s="374"/>
      <c r="CL374" s="374"/>
      <c r="CM374" s="374"/>
      <c r="CN374" s="374"/>
      <c r="CO374" s="374"/>
      <c r="CP374" s="374"/>
      <c r="CQ374" s="374"/>
      <c r="CR374" s="374"/>
      <c r="CS374" s="374"/>
      <c r="CT374" s="374"/>
      <c r="CU374" s="374"/>
      <c r="CV374" s="374"/>
      <c r="CW374" s="374"/>
      <c r="CX374" s="374"/>
      <c r="CY374" s="374"/>
      <c r="CZ374" s="374"/>
    </row>
    <row r="375" s="336" customFormat="true" ht="15" customHeight="true" x14ac:dyDescent="0.2">
      <c r="Y375" s="338"/>
      <c r="Z375" s="373"/>
      <c r="AA375" s="373"/>
      <c r="AB375" s="373"/>
      <c r="AC375" s="373"/>
      <c r="AD375" s="373"/>
      <c r="AE375" s="373"/>
      <c r="AF375" s="373"/>
      <c r="AG375" s="373"/>
      <c r="AH375" s="373"/>
      <c r="AI375" s="373"/>
      <c r="AJ375" s="373"/>
      <c r="AK375" s="373"/>
      <c r="AL375" s="373"/>
      <c r="AM375" s="373"/>
      <c r="AN375" s="373"/>
      <c r="AO375" s="373"/>
      <c r="AP375" s="373"/>
      <c r="AQ375" s="373"/>
      <c r="AR375" s="373"/>
      <c r="AS375" s="373"/>
      <c r="AT375" s="373"/>
      <c r="AU375" s="373"/>
      <c r="AV375" s="373"/>
      <c r="AW375" s="373"/>
      <c r="AX375" s="373"/>
      <c r="AY375" s="373"/>
      <c r="AZ375" s="373"/>
      <c r="BA375" s="338"/>
      <c r="BY375" s="338"/>
      <c r="BZ375" s="373"/>
      <c r="CA375" s="373"/>
      <c r="CB375" s="373"/>
      <c r="CC375" s="373"/>
      <c r="CD375" s="373"/>
      <c r="CE375" s="373"/>
      <c r="CF375" s="373"/>
      <c r="CG375" s="373"/>
      <c r="CH375" s="373"/>
      <c r="CI375" s="373"/>
      <c r="CJ375" s="373"/>
      <c r="CK375" s="373"/>
      <c r="CL375" s="373"/>
      <c r="CM375" s="373"/>
      <c r="CN375" s="373"/>
      <c r="CO375" s="373"/>
      <c r="CP375" s="373"/>
      <c r="CQ375" s="373"/>
      <c r="CR375" s="373"/>
      <c r="CS375" s="373"/>
      <c r="CT375" s="373"/>
      <c r="CU375" s="373"/>
      <c r="CV375" s="373"/>
      <c r="CW375" s="373"/>
      <c r="CX375" s="373"/>
      <c r="CY375" s="373"/>
      <c r="CZ375" s="373"/>
    </row>
    <row r="376" s="336" customFormat="true" ht="15" customHeight="true" x14ac:dyDescent="0.2">
      <c r="Y376" s="338"/>
      <c r="Z376" s="373"/>
      <c r="AA376" s="373"/>
      <c r="AB376" s="373"/>
      <c r="AC376" s="373"/>
      <c r="AD376" s="373"/>
      <c r="AE376" s="373"/>
      <c r="AF376" s="373"/>
      <c r="AG376" s="373"/>
      <c r="AH376" s="373"/>
      <c r="AI376" s="373"/>
      <c r="AJ376" s="373"/>
      <c r="AK376" s="373"/>
      <c r="AL376" s="373"/>
      <c r="AM376" s="373"/>
      <c r="AN376" s="373"/>
      <c r="AO376" s="373"/>
      <c r="AP376" s="373"/>
      <c r="AQ376" s="373"/>
      <c r="AR376" s="373"/>
      <c r="AS376" s="373"/>
      <c r="AT376" s="373"/>
      <c r="AU376" s="373"/>
      <c r="AV376" s="373"/>
      <c r="AW376" s="373"/>
      <c r="AX376" s="373"/>
      <c r="AY376" s="373"/>
      <c r="AZ376" s="373"/>
      <c r="BA376" s="338"/>
      <c r="BY376" s="338"/>
      <c r="BZ376" s="373"/>
      <c r="CA376" s="373"/>
      <c r="CB376" s="373"/>
      <c r="CC376" s="373"/>
      <c r="CD376" s="373"/>
      <c r="CE376" s="373"/>
      <c r="CF376" s="373"/>
      <c r="CG376" s="373"/>
      <c r="CH376" s="373"/>
      <c r="CI376" s="373"/>
      <c r="CJ376" s="373"/>
      <c r="CK376" s="373"/>
      <c r="CL376" s="373"/>
      <c r="CM376" s="373"/>
      <c r="CN376" s="373"/>
      <c r="CO376" s="373"/>
      <c r="CP376" s="373"/>
      <c r="CQ376" s="373"/>
      <c r="CR376" s="373"/>
      <c r="CS376" s="373"/>
      <c r="CT376" s="373"/>
      <c r="CU376" s="373"/>
      <c r="CV376" s="373"/>
      <c r="CW376" s="373"/>
      <c r="CX376" s="373"/>
      <c r="CY376" s="373"/>
      <c r="CZ376" s="373"/>
    </row>
    <row r="377" s="336" customFormat="true" ht="15" customHeight="true" x14ac:dyDescent="0.2">
      <c r="Y377" s="338"/>
      <c r="Z377" s="373"/>
      <c r="AA377" s="373"/>
      <c r="AB377" s="373"/>
      <c r="AC377" s="373"/>
      <c r="AD377" s="373"/>
      <c r="AE377" s="373"/>
      <c r="AF377" s="373"/>
      <c r="AG377" s="373"/>
      <c r="AH377" s="373"/>
      <c r="AI377" s="373"/>
      <c r="AJ377" s="373"/>
      <c r="AK377" s="373"/>
      <c r="AL377" s="373"/>
      <c r="AM377" s="373"/>
      <c r="AN377" s="373"/>
      <c r="AO377" s="373"/>
      <c r="AP377" s="373"/>
      <c r="AQ377" s="373"/>
      <c r="AR377" s="373"/>
      <c r="AS377" s="373"/>
      <c r="AT377" s="373"/>
      <c r="AU377" s="373"/>
      <c r="AV377" s="373"/>
      <c r="AW377" s="373"/>
      <c r="AX377" s="373"/>
      <c r="AY377" s="373"/>
      <c r="AZ377" s="373"/>
      <c r="BA377" s="338"/>
      <c r="BY377" s="338"/>
      <c r="BZ377" s="373"/>
      <c r="CA377" s="373"/>
      <c r="CB377" s="373"/>
      <c r="CC377" s="373"/>
      <c r="CD377" s="373"/>
      <c r="CE377" s="373"/>
      <c r="CF377" s="373"/>
      <c r="CG377" s="373"/>
      <c r="CH377" s="373"/>
      <c r="CI377" s="373"/>
      <c r="CJ377" s="373"/>
      <c r="CK377" s="373"/>
      <c r="CL377" s="373"/>
      <c r="CM377" s="373"/>
      <c r="CN377" s="373"/>
      <c r="CO377" s="373"/>
      <c r="CP377" s="373"/>
      <c r="CQ377" s="373"/>
      <c r="CR377" s="373"/>
      <c r="CS377" s="373"/>
      <c r="CT377" s="373"/>
      <c r="CU377" s="373"/>
      <c r="CV377" s="373"/>
      <c r="CW377" s="373"/>
      <c r="CX377" s="373"/>
      <c r="CY377" s="373"/>
      <c r="CZ377" s="373"/>
    </row>
    <row r="378" s="336" customFormat="true" ht="15" customHeight="true" x14ac:dyDescent="0.2">
      <c r="Y378" s="338"/>
      <c r="Z378" s="373"/>
      <c r="AA378" s="373"/>
      <c r="AB378" s="373"/>
      <c r="AC378" s="373"/>
      <c r="AD378" s="373"/>
      <c r="AE378" s="373"/>
      <c r="AF378" s="373"/>
      <c r="AG378" s="373"/>
      <c r="AH378" s="373"/>
      <c r="AI378" s="373"/>
      <c r="AJ378" s="373"/>
      <c r="AK378" s="373"/>
      <c r="AL378" s="373"/>
      <c r="AM378" s="373"/>
      <c r="AN378" s="373"/>
      <c r="AO378" s="373"/>
      <c r="AP378" s="373"/>
      <c r="AQ378" s="373"/>
      <c r="AR378" s="373"/>
      <c r="AS378" s="373"/>
      <c r="AT378" s="373"/>
      <c r="AU378" s="373"/>
      <c r="AV378" s="373"/>
      <c r="AW378" s="373"/>
      <c r="AX378" s="373"/>
      <c r="AY378" s="373"/>
      <c r="AZ378" s="373"/>
      <c r="BA378" s="338"/>
      <c r="BY378" s="338"/>
      <c r="BZ378" s="373"/>
      <c r="CA378" s="373"/>
      <c r="CB378" s="373"/>
      <c r="CC378" s="373"/>
      <c r="CD378" s="373"/>
      <c r="CE378" s="373"/>
      <c r="CF378" s="373"/>
      <c r="CG378" s="373"/>
      <c r="CH378" s="373"/>
      <c r="CI378" s="373"/>
      <c r="CJ378" s="373"/>
      <c r="CK378" s="373"/>
      <c r="CL378" s="373"/>
      <c r="CM378" s="373"/>
      <c r="CN378" s="373"/>
      <c r="CO378" s="373"/>
      <c r="CP378" s="373"/>
      <c r="CQ378" s="373"/>
      <c r="CR378" s="373"/>
      <c r="CS378" s="373"/>
      <c r="CT378" s="373"/>
      <c r="CU378" s="373"/>
      <c r="CV378" s="373"/>
      <c r="CW378" s="373"/>
      <c r="CX378" s="373"/>
      <c r="CY378" s="373"/>
      <c r="CZ378" s="373"/>
    </row>
    <row r="379" s="336" customFormat="true" ht="15" customHeight="true" x14ac:dyDescent="0.2">
      <c r="Y379" s="338"/>
      <c r="Z379" s="373"/>
      <c r="AA379" s="373"/>
      <c r="AB379" s="373"/>
      <c r="AC379" s="373"/>
      <c r="AD379" s="373"/>
      <c r="AE379" s="373"/>
      <c r="AF379" s="373"/>
      <c r="AG379" s="373"/>
      <c r="AH379" s="373"/>
      <c r="AI379" s="373"/>
      <c r="AJ379" s="373"/>
      <c r="AK379" s="373"/>
      <c r="AL379" s="373"/>
      <c r="AM379" s="373"/>
      <c r="AN379" s="373"/>
      <c r="AO379" s="373"/>
      <c r="AP379" s="373"/>
      <c r="AQ379" s="373"/>
      <c r="AR379" s="373"/>
      <c r="AS379" s="373"/>
      <c r="AT379" s="373"/>
      <c r="AU379" s="373"/>
      <c r="AV379" s="373"/>
      <c r="AW379" s="373"/>
      <c r="AX379" s="373"/>
      <c r="AY379" s="373"/>
      <c r="AZ379" s="373"/>
      <c r="BA379" s="338"/>
      <c r="BY379" s="338"/>
      <c r="BZ379" s="373"/>
      <c r="CA379" s="373"/>
      <c r="CB379" s="373"/>
      <c r="CC379" s="373"/>
      <c r="CD379" s="373"/>
      <c r="CE379" s="373"/>
      <c r="CF379" s="373"/>
      <c r="CG379" s="373"/>
      <c r="CH379" s="373"/>
      <c r="CI379" s="373"/>
      <c r="CJ379" s="373"/>
      <c r="CK379" s="373"/>
      <c r="CL379" s="373"/>
      <c r="CM379" s="373"/>
      <c r="CN379" s="373"/>
      <c r="CO379" s="373"/>
      <c r="CP379" s="373"/>
      <c r="CQ379" s="373"/>
      <c r="CR379" s="373"/>
      <c r="CS379" s="373"/>
      <c r="CT379" s="373"/>
      <c r="CU379" s="373"/>
      <c r="CV379" s="373"/>
      <c r="CW379" s="373"/>
      <c r="CX379" s="373"/>
      <c r="CY379" s="373"/>
      <c r="CZ379" s="373"/>
    </row>
    <row r="380" s="336" customFormat="true" ht="15" customHeight="true" x14ac:dyDescent="0.2">
      <c r="Y380" s="338"/>
      <c r="Z380" s="373"/>
      <c r="AA380" s="373"/>
      <c r="AB380" s="373"/>
      <c r="AC380" s="373"/>
      <c r="AD380" s="373"/>
      <c r="AE380" s="373"/>
      <c r="AF380" s="373"/>
      <c r="AG380" s="373"/>
      <c r="AH380" s="373"/>
      <c r="AI380" s="373"/>
      <c r="AJ380" s="373"/>
      <c r="AK380" s="373"/>
      <c r="AL380" s="373"/>
      <c r="AM380" s="373"/>
      <c r="AN380" s="373"/>
      <c r="AO380" s="373"/>
      <c r="AP380" s="373"/>
      <c r="AQ380" s="373"/>
      <c r="AR380" s="373"/>
      <c r="AS380" s="373"/>
      <c r="AT380" s="373"/>
      <c r="AU380" s="373"/>
      <c r="AV380" s="373"/>
      <c r="AW380" s="373"/>
      <c r="AX380" s="373"/>
      <c r="AY380" s="373"/>
      <c r="AZ380" s="373"/>
      <c r="BA380" s="338"/>
      <c r="BY380" s="338"/>
      <c r="BZ380" s="373"/>
      <c r="CA380" s="373"/>
      <c r="CB380" s="373"/>
      <c r="CC380" s="373"/>
      <c r="CD380" s="373"/>
      <c r="CE380" s="373"/>
      <c r="CF380" s="373"/>
      <c r="CG380" s="373"/>
      <c r="CH380" s="373"/>
      <c r="CI380" s="373"/>
      <c r="CJ380" s="373"/>
      <c r="CK380" s="373"/>
      <c r="CL380" s="373"/>
      <c r="CM380" s="373"/>
      <c r="CN380" s="373"/>
      <c r="CO380" s="373"/>
      <c r="CP380" s="373"/>
      <c r="CQ380" s="373"/>
      <c r="CR380" s="373"/>
      <c r="CS380" s="373"/>
      <c r="CT380" s="373"/>
      <c r="CU380" s="373"/>
      <c r="CV380" s="373"/>
      <c r="CW380" s="373"/>
      <c r="CX380" s="373"/>
      <c r="CY380" s="373"/>
      <c r="CZ380" s="373"/>
    </row>
    <row r="381" s="336" customFormat="true" ht="15" customHeight="true" x14ac:dyDescent="0.2">
      <c r="Y381" s="338"/>
      <c r="Z381" s="373"/>
      <c r="AA381" s="373"/>
      <c r="AB381" s="373"/>
      <c r="AC381" s="373"/>
      <c r="AD381" s="373"/>
      <c r="AE381" s="373"/>
      <c r="AF381" s="373"/>
      <c r="AG381" s="373"/>
      <c r="AH381" s="373"/>
      <c r="AI381" s="373"/>
      <c r="AJ381" s="373"/>
      <c r="AK381" s="373"/>
      <c r="AL381" s="373"/>
      <c r="AM381" s="373"/>
      <c r="AN381" s="373"/>
      <c r="AO381" s="373"/>
      <c r="AP381" s="373"/>
      <c r="AQ381" s="373"/>
      <c r="AR381" s="373"/>
      <c r="AS381" s="373"/>
      <c r="AT381" s="373"/>
      <c r="AU381" s="373"/>
      <c r="AV381" s="373"/>
      <c r="AW381" s="373"/>
      <c r="AX381" s="373"/>
      <c r="AY381" s="373"/>
      <c r="AZ381" s="373"/>
      <c r="BA381" s="338"/>
      <c r="BY381" s="338"/>
      <c r="BZ381" s="373"/>
      <c r="CA381" s="373"/>
      <c r="CB381" s="373"/>
      <c r="CC381" s="373"/>
      <c r="CD381" s="373"/>
      <c r="CE381" s="373"/>
      <c r="CF381" s="373"/>
      <c r="CG381" s="373"/>
      <c r="CH381" s="373"/>
      <c r="CI381" s="373"/>
      <c r="CJ381" s="373"/>
      <c r="CK381" s="373"/>
      <c r="CL381" s="373"/>
      <c r="CM381" s="373"/>
      <c r="CN381" s="373"/>
      <c r="CO381" s="373"/>
      <c r="CP381" s="373"/>
      <c r="CQ381" s="373"/>
      <c r="CR381" s="373"/>
      <c r="CS381" s="373"/>
      <c r="CT381" s="373"/>
      <c r="CU381" s="373"/>
      <c r="CV381" s="373"/>
      <c r="CW381" s="373"/>
      <c r="CX381" s="373"/>
      <c r="CY381" s="373"/>
      <c r="CZ381" s="373"/>
    </row>
    <row r="382" s="336" customFormat="true" ht="15" customHeight="true" x14ac:dyDescent="0.2">
      <c r="Y382" s="338"/>
      <c r="Z382" s="373"/>
      <c r="AA382" s="373"/>
      <c r="AB382" s="373"/>
      <c r="AC382" s="373"/>
      <c r="AD382" s="373"/>
      <c r="AE382" s="373"/>
      <c r="AF382" s="373"/>
      <c r="AG382" s="373"/>
      <c r="AH382" s="373"/>
      <c r="AI382" s="373"/>
      <c r="AJ382" s="373"/>
      <c r="AK382" s="373"/>
      <c r="AL382" s="373"/>
      <c r="AM382" s="373"/>
      <c r="AN382" s="373"/>
      <c r="AO382" s="373"/>
      <c r="AP382" s="373"/>
      <c r="AQ382" s="373"/>
      <c r="AR382" s="373"/>
      <c r="AS382" s="373"/>
      <c r="AT382" s="373"/>
      <c r="AU382" s="373"/>
      <c r="AV382" s="373"/>
      <c r="AW382" s="373"/>
      <c r="AX382" s="373"/>
      <c r="AY382" s="373"/>
      <c r="AZ382" s="373"/>
      <c r="BA382" s="338"/>
      <c r="BY382" s="338"/>
      <c r="BZ382" s="373"/>
      <c r="CA382" s="373"/>
      <c r="CB382" s="373"/>
      <c r="CC382" s="373"/>
      <c r="CD382" s="373"/>
      <c r="CE382" s="373"/>
      <c r="CF382" s="373"/>
      <c r="CG382" s="373"/>
      <c r="CH382" s="373"/>
      <c r="CI382" s="373"/>
      <c r="CJ382" s="373"/>
      <c r="CK382" s="373"/>
      <c r="CL382" s="373"/>
      <c r="CM382" s="373"/>
      <c r="CN382" s="373"/>
      <c r="CO382" s="373"/>
      <c r="CP382" s="373"/>
      <c r="CQ382" s="373"/>
      <c r="CR382" s="373"/>
      <c r="CS382" s="373"/>
      <c r="CT382" s="373"/>
      <c r="CU382" s="373"/>
      <c r="CV382" s="373"/>
      <c r="CW382" s="373"/>
      <c r="CX382" s="373"/>
      <c r="CY382" s="373"/>
      <c r="CZ382" s="373"/>
    </row>
    <row r="383" s="336" customFormat="true" ht="15" customHeight="true" x14ac:dyDescent="0.2">
      <c r="Y383" s="338"/>
      <c r="Z383" s="373"/>
      <c r="AA383" s="373"/>
      <c r="AB383" s="373"/>
      <c r="AC383" s="373"/>
      <c r="AD383" s="373"/>
      <c r="AE383" s="373"/>
      <c r="AF383" s="373"/>
      <c r="AG383" s="373"/>
      <c r="AH383" s="373"/>
      <c r="AI383" s="373"/>
      <c r="AJ383" s="373"/>
      <c r="AK383" s="373"/>
      <c r="AL383" s="373"/>
      <c r="AM383" s="373"/>
      <c r="AN383" s="373"/>
      <c r="AO383" s="373"/>
      <c r="AP383" s="373"/>
      <c r="AQ383" s="373"/>
      <c r="AR383" s="373"/>
      <c r="AS383" s="373"/>
      <c r="AT383" s="373"/>
      <c r="AU383" s="373"/>
      <c r="AV383" s="373"/>
      <c r="AW383" s="373"/>
      <c r="AX383" s="373"/>
      <c r="AY383" s="373"/>
      <c r="AZ383" s="373"/>
      <c r="BA383" s="338"/>
      <c r="BY383" s="338"/>
      <c r="BZ383" s="373"/>
      <c r="CA383" s="373"/>
      <c r="CB383" s="373"/>
      <c r="CC383" s="373"/>
      <c r="CD383" s="373"/>
      <c r="CE383" s="373"/>
      <c r="CF383" s="373"/>
      <c r="CG383" s="373"/>
      <c r="CH383" s="373"/>
      <c r="CI383" s="373"/>
      <c r="CJ383" s="373"/>
      <c r="CK383" s="373"/>
      <c r="CL383" s="373"/>
      <c r="CM383" s="373"/>
      <c r="CN383" s="373"/>
      <c r="CO383" s="373"/>
      <c r="CP383" s="373"/>
      <c r="CQ383" s="373"/>
      <c r="CR383" s="373"/>
      <c r="CS383" s="373"/>
      <c r="CT383" s="373"/>
      <c r="CU383" s="373"/>
      <c r="CV383" s="373"/>
      <c r="CW383" s="373"/>
      <c r="CX383" s="373"/>
      <c r="CY383" s="373"/>
      <c r="CZ383" s="373"/>
    </row>
    <row r="384" s="336" customFormat="true" ht="15" customHeight="true" x14ac:dyDescent="0.2">
      <c r="Y384" s="338"/>
      <c r="Z384" s="373"/>
      <c r="AA384" s="373"/>
      <c r="AB384" s="373"/>
      <c r="AC384" s="373"/>
      <c r="AD384" s="373"/>
      <c r="AE384" s="373"/>
      <c r="AF384" s="373"/>
      <c r="AG384" s="373"/>
      <c r="AH384" s="373"/>
      <c r="AI384" s="373"/>
      <c r="AJ384" s="373"/>
      <c r="AK384" s="373"/>
      <c r="AL384" s="373"/>
      <c r="AM384" s="373"/>
      <c r="AN384" s="373"/>
      <c r="AO384" s="373"/>
      <c r="AP384" s="373"/>
      <c r="AQ384" s="373"/>
      <c r="AR384" s="373"/>
      <c r="AS384" s="373"/>
      <c r="AT384" s="373"/>
      <c r="AU384" s="373"/>
      <c r="AV384" s="373"/>
      <c r="AW384" s="373"/>
      <c r="AX384" s="373"/>
      <c r="AY384" s="373"/>
      <c r="AZ384" s="373"/>
      <c r="BA384" s="338"/>
      <c r="BY384" s="338"/>
      <c r="BZ384" s="373"/>
      <c r="CA384" s="373"/>
      <c r="CB384" s="373"/>
      <c r="CC384" s="373"/>
      <c r="CD384" s="373"/>
      <c r="CE384" s="373"/>
      <c r="CF384" s="373"/>
      <c r="CG384" s="373"/>
      <c r="CH384" s="373"/>
      <c r="CI384" s="373"/>
      <c r="CJ384" s="373"/>
      <c r="CK384" s="373"/>
      <c r="CL384" s="373"/>
      <c r="CM384" s="373"/>
      <c r="CN384" s="373"/>
      <c r="CO384" s="373"/>
      <c r="CP384" s="373"/>
      <c r="CQ384" s="373"/>
      <c r="CR384" s="373"/>
      <c r="CS384" s="373"/>
      <c r="CT384" s="373"/>
      <c r="CU384" s="373"/>
      <c r="CV384" s="373"/>
      <c r="CW384" s="373"/>
      <c r="CX384" s="373"/>
      <c r="CY384" s="373"/>
      <c r="CZ384" s="373"/>
    </row>
    <row r="385" s="336" customFormat="true" ht="15" customHeight="true" x14ac:dyDescent="0.2">
      <c r="Y385" s="338"/>
      <c r="Z385" s="373"/>
      <c r="AA385" s="373"/>
      <c r="AB385" s="373"/>
      <c r="AC385" s="373"/>
      <c r="AD385" s="373"/>
      <c r="AE385" s="373"/>
      <c r="AF385" s="373"/>
      <c r="AG385" s="373"/>
      <c r="AH385" s="373"/>
      <c r="AI385" s="373"/>
      <c r="AJ385" s="373"/>
      <c r="AK385" s="373"/>
      <c r="AL385" s="373"/>
      <c r="AM385" s="373"/>
      <c r="AN385" s="373"/>
      <c r="AO385" s="373"/>
      <c r="AP385" s="373"/>
      <c r="AQ385" s="373"/>
      <c r="AR385" s="373"/>
      <c r="AS385" s="373"/>
      <c r="AT385" s="373"/>
      <c r="AU385" s="373"/>
      <c r="AV385" s="373"/>
      <c r="AW385" s="373"/>
      <c r="AX385" s="373"/>
      <c r="AY385" s="373"/>
      <c r="AZ385" s="373"/>
      <c r="BA385" s="338"/>
      <c r="BY385" s="338"/>
      <c r="BZ385" s="373"/>
      <c r="CA385" s="373"/>
      <c r="CB385" s="373"/>
      <c r="CC385" s="373"/>
      <c r="CD385" s="373"/>
      <c r="CE385" s="373"/>
      <c r="CF385" s="373"/>
      <c r="CG385" s="373"/>
      <c r="CH385" s="373"/>
      <c r="CI385" s="373"/>
      <c r="CJ385" s="373"/>
      <c r="CK385" s="373"/>
      <c r="CL385" s="373"/>
      <c r="CM385" s="373"/>
      <c r="CN385" s="373"/>
      <c r="CO385" s="373"/>
      <c r="CP385" s="373"/>
      <c r="CQ385" s="373"/>
      <c r="CR385" s="373"/>
      <c r="CS385" s="373"/>
      <c r="CT385" s="373"/>
      <c r="CU385" s="373"/>
      <c r="CV385" s="373"/>
      <c r="CW385" s="373"/>
      <c r="CX385" s="373"/>
      <c r="CY385" s="373"/>
      <c r="CZ385" s="373"/>
    </row>
    <row r="386" s="336" customFormat="true" ht="15" customHeight="true" x14ac:dyDescent="0.2">
      <c r="Y386" s="338"/>
      <c r="Z386" s="373"/>
      <c r="AA386" s="373"/>
      <c r="AB386" s="373"/>
      <c r="AC386" s="373"/>
      <c r="AD386" s="373"/>
      <c r="AE386" s="373"/>
      <c r="AF386" s="373"/>
      <c r="AG386" s="373"/>
      <c r="AH386" s="373"/>
      <c r="AI386" s="373"/>
      <c r="AJ386" s="373"/>
      <c r="AK386" s="373"/>
      <c r="AL386" s="373"/>
      <c r="AM386" s="373"/>
      <c r="AN386" s="373"/>
      <c r="AO386" s="373"/>
      <c r="AP386" s="373"/>
      <c r="AQ386" s="373"/>
      <c r="AR386" s="373"/>
      <c r="AS386" s="373"/>
      <c r="AT386" s="373"/>
      <c r="AU386" s="373"/>
      <c r="AV386" s="373"/>
      <c r="AW386" s="373"/>
      <c r="AX386" s="373"/>
      <c r="AY386" s="373"/>
      <c r="AZ386" s="373"/>
      <c r="BA386" s="338"/>
      <c r="BY386" s="338"/>
      <c r="BZ386" s="373"/>
      <c r="CA386" s="373"/>
      <c r="CB386" s="373"/>
      <c r="CC386" s="373"/>
      <c r="CD386" s="373"/>
      <c r="CE386" s="373"/>
      <c r="CF386" s="373"/>
      <c r="CG386" s="373"/>
      <c r="CH386" s="373"/>
      <c r="CI386" s="373"/>
      <c r="CJ386" s="373"/>
      <c r="CK386" s="373"/>
      <c r="CL386" s="373"/>
      <c r="CM386" s="373"/>
      <c r="CN386" s="373"/>
      <c r="CO386" s="373"/>
      <c r="CP386" s="373"/>
      <c r="CQ386" s="373"/>
      <c r="CR386" s="373"/>
      <c r="CS386" s="373"/>
      <c r="CT386" s="373"/>
      <c r="CU386" s="373"/>
      <c r="CV386" s="373"/>
      <c r="CW386" s="373"/>
      <c r="CX386" s="373"/>
      <c r="CY386" s="373"/>
      <c r="CZ386" s="373"/>
    </row>
    <row r="387" s="336" customFormat="true" ht="15" customHeight="true" x14ac:dyDescent="0.2">
      <c r="Y387" s="338"/>
      <c r="Z387" s="373"/>
      <c r="AA387" s="373"/>
      <c r="AB387" s="373"/>
      <c r="AC387" s="373"/>
      <c r="AD387" s="373"/>
      <c r="AE387" s="373"/>
      <c r="AF387" s="373"/>
      <c r="AG387" s="373"/>
      <c r="AH387" s="373"/>
      <c r="AI387" s="373"/>
      <c r="AJ387" s="373"/>
      <c r="AK387" s="373"/>
      <c r="AL387" s="373"/>
      <c r="AM387" s="373"/>
      <c r="AN387" s="373"/>
      <c r="AO387" s="373"/>
      <c r="AP387" s="373"/>
      <c r="AQ387" s="373"/>
      <c r="AR387" s="373"/>
      <c r="AS387" s="373"/>
      <c r="AT387" s="373"/>
      <c r="AU387" s="373"/>
      <c r="AV387" s="373"/>
      <c r="AW387" s="373"/>
      <c r="AX387" s="373"/>
      <c r="AY387" s="373"/>
      <c r="AZ387" s="373"/>
      <c r="BA387" s="338"/>
      <c r="BY387" s="338"/>
      <c r="BZ387" s="373"/>
      <c r="CA387" s="373"/>
      <c r="CB387" s="373"/>
      <c r="CC387" s="373"/>
      <c r="CD387" s="373"/>
      <c r="CE387" s="373"/>
      <c r="CF387" s="373"/>
      <c r="CG387" s="373"/>
      <c r="CH387" s="373"/>
      <c r="CI387" s="373"/>
      <c r="CJ387" s="373"/>
      <c r="CK387" s="373"/>
      <c r="CL387" s="373"/>
      <c r="CM387" s="373"/>
      <c r="CN387" s="373"/>
      <c r="CO387" s="373"/>
      <c r="CP387" s="373"/>
      <c r="CQ387" s="373"/>
      <c r="CR387" s="373"/>
      <c r="CS387" s="373"/>
      <c r="CT387" s="373"/>
      <c r="CU387" s="373"/>
      <c r="CV387" s="373"/>
      <c r="CW387" s="373"/>
      <c r="CX387" s="373"/>
      <c r="CY387" s="373"/>
      <c r="CZ387" s="373"/>
    </row>
    <row r="388" s="336" customFormat="true" ht="15" customHeight="true" x14ac:dyDescent="0.2">
      <c r="Y388" s="338"/>
      <c r="Z388" s="373"/>
      <c r="AA388" s="373"/>
      <c r="AB388" s="373"/>
      <c r="AC388" s="373"/>
      <c r="AD388" s="373"/>
      <c r="AE388" s="373"/>
      <c r="AF388" s="373"/>
      <c r="AG388" s="373"/>
      <c r="AH388" s="373"/>
      <c r="AI388" s="373"/>
      <c r="AJ388" s="373"/>
      <c r="AK388" s="373"/>
      <c r="AL388" s="373"/>
      <c r="AM388" s="373"/>
      <c r="AN388" s="373"/>
      <c r="AO388" s="373"/>
      <c r="AP388" s="373"/>
      <c r="AQ388" s="373"/>
      <c r="AR388" s="373"/>
      <c r="AS388" s="373"/>
      <c r="AT388" s="373"/>
      <c r="AU388" s="373"/>
      <c r="AV388" s="373"/>
      <c r="AW388" s="373"/>
      <c r="AX388" s="373"/>
      <c r="AY388" s="373"/>
      <c r="AZ388" s="373"/>
      <c r="BA388" s="338"/>
      <c r="BY388" s="338"/>
      <c r="BZ388" s="373"/>
      <c r="CA388" s="373"/>
      <c r="CB388" s="373"/>
      <c r="CC388" s="373"/>
      <c r="CD388" s="373"/>
      <c r="CE388" s="373"/>
      <c r="CF388" s="373"/>
      <c r="CG388" s="373"/>
      <c r="CH388" s="373"/>
      <c r="CI388" s="373"/>
      <c r="CJ388" s="373"/>
      <c r="CK388" s="373"/>
      <c r="CL388" s="373"/>
      <c r="CM388" s="373"/>
      <c r="CN388" s="373"/>
      <c r="CO388" s="373"/>
      <c r="CP388" s="373"/>
      <c r="CQ388" s="373"/>
      <c r="CR388" s="373"/>
      <c r="CS388" s="373"/>
      <c r="CT388" s="373"/>
      <c r="CU388" s="373"/>
      <c r="CV388" s="373"/>
      <c r="CW388" s="373"/>
      <c r="CX388" s="373"/>
      <c r="CY388" s="373"/>
      <c r="CZ388" s="373"/>
    </row>
    <row r="389" s="336" customFormat="true" ht="15" customHeight="true" x14ac:dyDescent="0.2">
      <c r="Y389" s="338"/>
      <c r="Z389" s="373"/>
      <c r="AA389" s="373"/>
      <c r="AB389" s="373"/>
      <c r="AC389" s="373"/>
      <c r="AD389" s="373"/>
      <c r="AE389" s="373"/>
      <c r="AF389" s="373"/>
      <c r="AG389" s="373"/>
      <c r="AH389" s="373"/>
      <c r="AI389" s="373"/>
      <c r="AJ389" s="373"/>
      <c r="AK389" s="373"/>
      <c r="AL389" s="373"/>
      <c r="AM389" s="373"/>
      <c r="AN389" s="373"/>
      <c r="AO389" s="373"/>
      <c r="AP389" s="373"/>
      <c r="AQ389" s="373"/>
      <c r="AR389" s="373"/>
      <c r="AS389" s="373"/>
      <c r="AT389" s="373"/>
      <c r="AU389" s="373"/>
      <c r="AV389" s="373"/>
      <c r="AW389" s="373"/>
      <c r="AX389" s="373"/>
      <c r="AY389" s="373"/>
      <c r="AZ389" s="373"/>
      <c r="BA389" s="338"/>
      <c r="BY389" s="338"/>
      <c r="BZ389" s="373"/>
      <c r="CA389" s="373"/>
      <c r="CB389" s="373"/>
      <c r="CC389" s="373"/>
      <c r="CD389" s="373"/>
      <c r="CE389" s="373"/>
      <c r="CF389" s="373"/>
      <c r="CG389" s="373"/>
      <c r="CH389" s="373"/>
      <c r="CI389" s="373"/>
      <c r="CJ389" s="373"/>
      <c r="CK389" s="373"/>
      <c r="CL389" s="373"/>
      <c r="CM389" s="373"/>
      <c r="CN389" s="373"/>
      <c r="CO389" s="373"/>
      <c r="CP389" s="373"/>
      <c r="CQ389" s="373"/>
      <c r="CR389" s="373"/>
      <c r="CS389" s="373"/>
      <c r="CT389" s="373"/>
      <c r="CU389" s="373"/>
      <c r="CV389" s="373"/>
      <c r="CW389" s="373"/>
      <c r="CX389" s="373"/>
      <c r="CY389" s="373"/>
      <c r="CZ389" s="373"/>
    </row>
    <row r="390" s="336" customFormat="true" ht="15" customHeight="true" x14ac:dyDescent="0.2">
      <c r="Y390" s="338"/>
      <c r="Z390" s="373"/>
      <c r="AA390" s="373"/>
      <c r="AB390" s="373"/>
      <c r="AC390" s="373"/>
      <c r="AD390" s="373"/>
      <c r="AE390" s="373"/>
      <c r="AF390" s="373"/>
      <c r="AG390" s="373"/>
      <c r="AH390" s="373"/>
      <c r="AI390" s="373"/>
      <c r="AJ390" s="373"/>
      <c r="AK390" s="373"/>
      <c r="AL390" s="373"/>
      <c r="AM390" s="373"/>
      <c r="AN390" s="373"/>
      <c r="AO390" s="373"/>
      <c r="AP390" s="373"/>
      <c r="AQ390" s="373"/>
      <c r="AR390" s="373"/>
      <c r="AS390" s="373"/>
      <c r="AT390" s="373"/>
      <c r="AU390" s="373"/>
      <c r="AV390" s="373"/>
      <c r="AW390" s="373"/>
      <c r="AX390" s="373"/>
      <c r="AY390" s="373"/>
      <c r="AZ390" s="373"/>
      <c r="BA390" s="338"/>
      <c r="BY390" s="338"/>
      <c r="BZ390" s="373"/>
      <c r="CA390" s="373"/>
      <c r="CB390" s="373"/>
      <c r="CC390" s="373"/>
      <c r="CD390" s="373"/>
      <c r="CE390" s="373"/>
      <c r="CF390" s="373"/>
      <c r="CG390" s="373"/>
      <c r="CH390" s="373"/>
      <c r="CI390" s="373"/>
      <c r="CJ390" s="373"/>
      <c r="CK390" s="373"/>
      <c r="CL390" s="373"/>
      <c r="CM390" s="373"/>
      <c r="CN390" s="373"/>
      <c r="CO390" s="373"/>
      <c r="CP390" s="373"/>
      <c r="CQ390" s="373"/>
      <c r="CR390" s="373"/>
      <c r="CS390" s="373"/>
      <c r="CT390" s="373"/>
      <c r="CU390" s="373"/>
      <c r="CV390" s="373"/>
      <c r="CW390" s="373"/>
      <c r="CX390" s="373"/>
      <c r="CY390" s="373"/>
      <c r="CZ390" s="373"/>
    </row>
    <row r="391" s="336" customFormat="true" ht="15" customHeight="true" x14ac:dyDescent="0.2">
      <c r="Y391" s="338"/>
      <c r="Z391" s="373"/>
      <c r="AA391" s="373"/>
      <c r="AB391" s="373"/>
      <c r="AC391" s="373"/>
      <c r="AD391" s="373"/>
      <c r="AE391" s="373"/>
      <c r="AF391" s="373"/>
      <c r="AG391" s="373"/>
      <c r="AH391" s="373"/>
      <c r="AI391" s="373"/>
      <c r="AJ391" s="373"/>
      <c r="AK391" s="373"/>
      <c r="AL391" s="373"/>
      <c r="AM391" s="373"/>
      <c r="AN391" s="373"/>
      <c r="AO391" s="373"/>
      <c r="AP391" s="373"/>
      <c r="AQ391" s="373"/>
      <c r="AR391" s="373"/>
      <c r="AS391" s="373"/>
      <c r="AT391" s="373"/>
      <c r="AU391" s="373"/>
      <c r="AV391" s="373"/>
      <c r="AW391" s="373"/>
      <c r="AX391" s="373"/>
      <c r="AY391" s="373"/>
      <c r="AZ391" s="373"/>
      <c r="BA391" s="338"/>
      <c r="BY391" s="338"/>
      <c r="BZ391" s="373"/>
      <c r="CA391" s="373"/>
      <c r="CB391" s="373"/>
      <c r="CC391" s="373"/>
      <c r="CD391" s="373"/>
      <c r="CE391" s="373"/>
      <c r="CF391" s="373"/>
      <c r="CG391" s="373"/>
      <c r="CH391" s="373"/>
      <c r="CI391" s="373"/>
      <c r="CJ391" s="373"/>
      <c r="CK391" s="373"/>
      <c r="CL391" s="373"/>
      <c r="CM391" s="373"/>
      <c r="CN391" s="373"/>
      <c r="CO391" s="373"/>
      <c r="CP391" s="373"/>
      <c r="CQ391" s="373"/>
      <c r="CR391" s="373"/>
      <c r="CS391" s="373"/>
      <c r="CT391" s="373"/>
      <c r="CU391" s="373"/>
      <c r="CV391" s="373"/>
      <c r="CW391" s="373"/>
      <c r="CX391" s="373"/>
      <c r="CY391" s="373"/>
      <c r="CZ391" s="373"/>
    </row>
    <row r="392" s="336" customFormat="true" ht="15" customHeight="true" x14ac:dyDescent="0.2">
      <c r="Y392" s="338"/>
      <c r="Z392" s="373"/>
      <c r="AA392" s="373"/>
      <c r="AB392" s="373"/>
      <c r="AC392" s="373"/>
      <c r="AD392" s="373"/>
      <c r="AE392" s="373"/>
      <c r="AF392" s="373"/>
      <c r="AG392" s="373"/>
      <c r="AH392" s="373"/>
      <c r="AI392" s="373"/>
      <c r="AJ392" s="373"/>
      <c r="AK392" s="373"/>
      <c r="AL392" s="373"/>
      <c r="AM392" s="373"/>
      <c r="AN392" s="373"/>
      <c r="AO392" s="373"/>
      <c r="AP392" s="373"/>
      <c r="AQ392" s="373"/>
      <c r="AR392" s="373"/>
      <c r="AS392" s="373"/>
      <c r="AT392" s="373"/>
      <c r="AU392" s="373"/>
      <c r="AV392" s="373"/>
      <c r="AW392" s="373"/>
      <c r="AX392" s="373"/>
      <c r="AY392" s="373"/>
      <c r="AZ392" s="373"/>
      <c r="BA392" s="338"/>
      <c r="BY392" s="338"/>
      <c r="BZ392" s="373"/>
      <c r="CA392" s="373"/>
      <c r="CB392" s="373"/>
      <c r="CC392" s="373"/>
      <c r="CD392" s="373"/>
      <c r="CE392" s="373"/>
      <c r="CF392" s="373"/>
      <c r="CG392" s="373"/>
      <c r="CH392" s="373"/>
      <c r="CI392" s="373"/>
      <c r="CJ392" s="373"/>
      <c r="CK392" s="373"/>
      <c r="CL392" s="373"/>
      <c r="CM392" s="373"/>
      <c r="CN392" s="373"/>
      <c r="CO392" s="373"/>
      <c r="CP392" s="373"/>
      <c r="CQ392" s="373"/>
      <c r="CR392" s="373"/>
      <c r="CS392" s="373"/>
      <c r="CT392" s="373"/>
      <c r="CU392" s="373"/>
      <c r="CV392" s="373"/>
      <c r="CW392" s="373"/>
      <c r="CX392" s="373"/>
      <c r="CY392" s="373"/>
      <c r="CZ392" s="373"/>
    </row>
    <row r="393" s="336" customFormat="true" ht="15" customHeight="true" x14ac:dyDescent="0.2">
      <c r="Y393" s="338"/>
      <c r="Z393" s="373"/>
      <c r="AA393" s="373"/>
      <c r="AB393" s="373"/>
      <c r="AC393" s="373"/>
      <c r="AD393" s="373"/>
      <c r="AE393" s="373"/>
      <c r="AF393" s="373"/>
      <c r="AG393" s="373"/>
      <c r="AH393" s="373"/>
      <c r="AI393" s="373"/>
      <c r="AJ393" s="373"/>
      <c r="AK393" s="373"/>
      <c r="AL393" s="373"/>
      <c r="AM393" s="373"/>
      <c r="AN393" s="373"/>
      <c r="AO393" s="373"/>
      <c r="AP393" s="373"/>
      <c r="AQ393" s="373"/>
      <c r="AR393" s="373"/>
      <c r="AS393" s="373"/>
      <c r="AT393" s="373"/>
      <c r="AU393" s="373"/>
      <c r="AV393" s="373"/>
      <c r="AW393" s="373"/>
      <c r="AX393" s="373"/>
      <c r="AY393" s="373"/>
      <c r="AZ393" s="373"/>
      <c r="BA393" s="338"/>
      <c r="BY393" s="338"/>
      <c r="BZ393" s="373"/>
      <c r="CA393" s="373"/>
      <c r="CB393" s="373"/>
      <c r="CC393" s="373"/>
      <c r="CD393" s="373"/>
      <c r="CE393" s="373"/>
      <c r="CF393" s="373"/>
      <c r="CG393" s="373"/>
      <c r="CH393" s="373"/>
      <c r="CI393" s="373"/>
      <c r="CJ393" s="373"/>
      <c r="CK393" s="373"/>
      <c r="CL393" s="373"/>
      <c r="CM393" s="373"/>
      <c r="CN393" s="373"/>
      <c r="CO393" s="373"/>
      <c r="CP393" s="373"/>
      <c r="CQ393" s="373"/>
      <c r="CR393" s="373"/>
      <c r="CS393" s="373"/>
      <c r="CT393" s="373"/>
      <c r="CU393" s="373"/>
      <c r="CV393" s="373"/>
      <c r="CW393" s="373"/>
      <c r="CX393" s="373"/>
      <c r="CY393" s="373"/>
      <c r="CZ393" s="373"/>
    </row>
    <row r="394" s="336" customFormat="true" ht="15" customHeight="true" x14ac:dyDescent="0.2">
      <c r="Y394" s="338"/>
      <c r="Z394" s="373"/>
      <c r="AA394" s="373"/>
      <c r="AB394" s="373"/>
      <c r="AC394" s="373"/>
      <c r="AD394" s="373"/>
      <c r="AE394" s="373"/>
      <c r="AF394" s="373"/>
      <c r="AG394" s="373"/>
      <c r="AH394" s="373"/>
      <c r="AI394" s="373"/>
      <c r="AJ394" s="373"/>
      <c r="AK394" s="373"/>
      <c r="AL394" s="373"/>
      <c r="AM394" s="373"/>
      <c r="AN394" s="373"/>
      <c r="AO394" s="373"/>
      <c r="AP394" s="373"/>
      <c r="AQ394" s="373"/>
      <c r="AR394" s="373"/>
      <c r="AS394" s="373"/>
      <c r="AT394" s="373"/>
      <c r="AU394" s="373"/>
      <c r="AV394" s="373"/>
      <c r="AW394" s="373"/>
      <c r="AX394" s="373"/>
      <c r="AY394" s="373"/>
      <c r="AZ394" s="373"/>
      <c r="BA394" s="338"/>
      <c r="BY394" s="338"/>
      <c r="BZ394" s="373"/>
      <c r="CA394" s="373"/>
      <c r="CB394" s="373"/>
      <c r="CC394" s="373"/>
      <c r="CD394" s="373"/>
      <c r="CE394" s="373"/>
      <c r="CF394" s="373"/>
      <c r="CG394" s="373"/>
      <c r="CH394" s="373"/>
      <c r="CI394" s="373"/>
      <c r="CJ394" s="373"/>
      <c r="CK394" s="373"/>
      <c r="CL394" s="373"/>
      <c r="CM394" s="373"/>
      <c r="CN394" s="373"/>
      <c r="CO394" s="373"/>
      <c r="CP394" s="373"/>
      <c r="CQ394" s="373"/>
      <c r="CR394" s="373"/>
      <c r="CS394" s="373"/>
      <c r="CT394" s="373"/>
      <c r="CU394" s="373"/>
      <c r="CV394" s="373"/>
      <c r="CW394" s="373"/>
      <c r="CX394" s="373"/>
      <c r="CY394" s="373"/>
      <c r="CZ394" s="373"/>
    </row>
    <row r="395" s="336" customFormat="true" ht="15" customHeight="true" x14ac:dyDescent="0.2">
      <c r="Y395" s="338"/>
      <c r="Z395" s="373"/>
      <c r="AA395" s="373"/>
      <c r="AB395" s="373"/>
      <c r="AC395" s="373"/>
      <c r="AD395" s="373"/>
      <c r="AE395" s="373"/>
      <c r="AF395" s="373"/>
      <c r="AG395" s="373"/>
      <c r="AH395" s="373"/>
      <c r="AI395" s="373"/>
      <c r="AJ395" s="373"/>
      <c r="AK395" s="373"/>
      <c r="AL395" s="373"/>
      <c r="AM395" s="373"/>
      <c r="AN395" s="373"/>
      <c r="AO395" s="373"/>
      <c r="AP395" s="373"/>
      <c r="AQ395" s="373"/>
      <c r="AR395" s="373"/>
      <c r="AS395" s="373"/>
      <c r="AT395" s="373"/>
      <c r="AU395" s="373"/>
      <c r="AV395" s="373"/>
      <c r="AW395" s="373"/>
      <c r="AX395" s="373"/>
      <c r="AY395" s="373"/>
      <c r="AZ395" s="373"/>
      <c r="BA395" s="338"/>
      <c r="BY395" s="338"/>
      <c r="BZ395" s="373"/>
      <c r="CA395" s="373"/>
      <c r="CB395" s="373"/>
      <c r="CC395" s="373"/>
      <c r="CD395" s="373"/>
      <c r="CE395" s="373"/>
      <c r="CF395" s="373"/>
      <c r="CG395" s="373"/>
      <c r="CH395" s="373"/>
      <c r="CI395" s="373"/>
      <c r="CJ395" s="373"/>
      <c r="CK395" s="373"/>
      <c r="CL395" s="373"/>
      <c r="CM395" s="373"/>
      <c r="CN395" s="373"/>
      <c r="CO395" s="373"/>
      <c r="CP395" s="373"/>
      <c r="CQ395" s="373"/>
      <c r="CR395" s="373"/>
      <c r="CS395" s="373"/>
      <c r="CT395" s="373"/>
      <c r="CU395" s="373"/>
      <c r="CV395" s="373"/>
      <c r="CW395" s="373"/>
      <c r="CX395" s="373"/>
      <c r="CY395" s="373"/>
      <c r="CZ395" s="373"/>
    </row>
    <row r="396" s="336" customFormat="true" ht="15" customHeight="true" x14ac:dyDescent="0.2">
      <c r="Y396" s="338"/>
      <c r="Z396" s="373"/>
      <c r="AA396" s="373"/>
      <c r="AB396" s="373"/>
      <c r="AC396" s="373"/>
      <c r="AD396" s="373"/>
      <c r="AE396" s="373"/>
      <c r="AF396" s="373"/>
      <c r="AG396" s="373"/>
      <c r="AH396" s="373"/>
      <c r="AI396" s="373"/>
      <c r="AJ396" s="373"/>
      <c r="AK396" s="373"/>
      <c r="AL396" s="373"/>
      <c r="AM396" s="373"/>
      <c r="AN396" s="373"/>
      <c r="AO396" s="373"/>
      <c r="AP396" s="373"/>
      <c r="AQ396" s="373"/>
      <c r="AR396" s="373"/>
      <c r="AS396" s="373"/>
      <c r="AT396" s="373"/>
      <c r="AU396" s="373"/>
      <c r="AV396" s="373"/>
      <c r="AW396" s="373"/>
      <c r="AX396" s="373"/>
      <c r="AY396" s="373"/>
      <c r="AZ396" s="373"/>
      <c r="BA396" s="338"/>
      <c r="BY396" s="338"/>
      <c r="BZ396" s="373"/>
      <c r="CA396" s="373"/>
      <c r="CB396" s="373"/>
      <c r="CC396" s="373"/>
      <c r="CD396" s="373"/>
      <c r="CE396" s="373"/>
      <c r="CF396" s="373"/>
      <c r="CG396" s="373"/>
      <c r="CH396" s="373"/>
      <c r="CI396" s="373"/>
      <c r="CJ396" s="373"/>
      <c r="CK396" s="373"/>
      <c r="CL396" s="373"/>
      <c r="CM396" s="373"/>
      <c r="CN396" s="373"/>
      <c r="CO396" s="373"/>
      <c r="CP396" s="373"/>
      <c r="CQ396" s="373"/>
      <c r="CR396" s="373"/>
      <c r="CS396" s="373"/>
      <c r="CT396" s="373"/>
      <c r="CU396" s="373"/>
      <c r="CV396" s="373"/>
      <c r="CW396" s="373"/>
      <c r="CX396" s="373"/>
      <c r="CY396" s="373"/>
      <c r="CZ396" s="373"/>
    </row>
    <row r="397" s="336" customFormat="true" ht="15" customHeight="true" x14ac:dyDescent="0.2">
      <c r="Y397" s="338"/>
      <c r="Z397" s="373"/>
      <c r="AA397" s="373"/>
      <c r="AB397" s="373"/>
      <c r="AC397" s="373"/>
      <c r="AD397" s="373"/>
      <c r="AE397" s="373"/>
      <c r="AF397" s="373"/>
      <c r="AG397" s="373"/>
      <c r="AH397" s="373"/>
      <c r="AI397" s="373"/>
      <c r="AJ397" s="373"/>
      <c r="AK397" s="373"/>
      <c r="AL397" s="373"/>
      <c r="AM397" s="373"/>
      <c r="AN397" s="373"/>
      <c r="AO397" s="373"/>
      <c r="AP397" s="373"/>
      <c r="AQ397" s="373"/>
      <c r="AR397" s="373"/>
      <c r="AS397" s="373"/>
      <c r="AT397" s="373"/>
      <c r="AU397" s="373"/>
      <c r="AV397" s="373"/>
      <c r="AW397" s="373"/>
      <c r="AX397" s="373"/>
      <c r="AY397" s="373"/>
      <c r="AZ397" s="373"/>
      <c r="BA397" s="338"/>
      <c r="BY397" s="338"/>
      <c r="BZ397" s="373"/>
      <c r="CA397" s="373"/>
      <c r="CB397" s="373"/>
      <c r="CC397" s="373"/>
      <c r="CD397" s="373"/>
      <c r="CE397" s="373"/>
      <c r="CF397" s="373"/>
      <c r="CG397" s="373"/>
      <c r="CH397" s="373"/>
      <c r="CI397" s="373"/>
      <c r="CJ397" s="373"/>
      <c r="CK397" s="373"/>
      <c r="CL397" s="373"/>
      <c r="CM397" s="373"/>
      <c r="CN397" s="373"/>
      <c r="CO397" s="373"/>
      <c r="CP397" s="373"/>
      <c r="CQ397" s="373"/>
      <c r="CR397" s="373"/>
      <c r="CS397" s="373"/>
      <c r="CT397" s="373"/>
      <c r="CU397" s="373"/>
      <c r="CV397" s="373"/>
      <c r="CW397" s="373"/>
      <c r="CX397" s="373"/>
      <c r="CY397" s="373"/>
      <c r="CZ397" s="373"/>
    </row>
    <row r="398" s="336" customFormat="true" ht="15" customHeight="true" x14ac:dyDescent="0.2">
      <c r="Y398" s="338"/>
      <c r="Z398" s="373"/>
      <c r="AA398" s="373"/>
      <c r="AB398" s="373"/>
      <c r="AC398" s="373"/>
      <c r="AD398" s="373"/>
      <c r="AE398" s="373"/>
      <c r="AF398" s="373"/>
      <c r="AG398" s="373"/>
      <c r="AH398" s="373"/>
      <c r="AI398" s="373"/>
      <c r="AJ398" s="373"/>
      <c r="AK398" s="373"/>
      <c r="AL398" s="373"/>
      <c r="AM398" s="373"/>
      <c r="AN398" s="373"/>
      <c r="AO398" s="373"/>
      <c r="AP398" s="373"/>
      <c r="AQ398" s="373"/>
      <c r="AR398" s="373"/>
      <c r="AS398" s="373"/>
      <c r="AT398" s="373"/>
      <c r="AU398" s="373"/>
      <c r="AV398" s="373"/>
      <c r="AW398" s="373"/>
      <c r="AX398" s="373"/>
      <c r="AY398" s="373"/>
      <c r="AZ398" s="373"/>
      <c r="BA398" s="338"/>
      <c r="BY398" s="338"/>
      <c r="BZ398" s="373"/>
      <c r="CA398" s="373"/>
      <c r="CB398" s="373"/>
      <c r="CC398" s="373"/>
      <c r="CD398" s="373"/>
      <c r="CE398" s="373"/>
      <c r="CF398" s="373"/>
      <c r="CG398" s="373"/>
      <c r="CH398" s="373"/>
      <c r="CI398" s="373"/>
      <c r="CJ398" s="373"/>
      <c r="CK398" s="373"/>
      <c r="CL398" s="373"/>
      <c r="CM398" s="373"/>
      <c r="CN398" s="373"/>
      <c r="CO398" s="373"/>
      <c r="CP398" s="373"/>
      <c r="CQ398" s="373"/>
      <c r="CR398" s="373"/>
      <c r="CS398" s="373"/>
      <c r="CT398" s="373"/>
      <c r="CU398" s="373"/>
      <c r="CV398" s="373"/>
      <c r="CW398" s="373"/>
      <c r="CX398" s="373"/>
      <c r="CY398" s="373"/>
      <c r="CZ398" s="373"/>
    </row>
    <row r="399" s="640" customFormat="true" ht="15" customHeight="true" x14ac:dyDescent="0.25">
      <c r="A399" s="342"/>
      <c r="B399" s="342"/>
      <c r="C399" s="828" t="s">
        <v>132</v>
      </c>
      <c r="D399" s="829"/>
      <c r="E399" s="829"/>
      <c r="F399" s="829"/>
      <c r="G399" s="342"/>
      <c r="H399" s="819" t="s">
        <v>133</v>
      </c>
      <c r="I399" s="820"/>
      <c r="J399" s="820"/>
      <c r="K399" s="820"/>
      <c r="M399" s="819" t="s">
        <v>134</v>
      </c>
      <c r="N399" s="820"/>
      <c r="O399" s="820"/>
      <c r="P399" s="820"/>
      <c r="Z399" s="369"/>
      <c r="AA399" s="369"/>
      <c r="AB399" s="369"/>
      <c r="AC399" s="369"/>
      <c r="AD399" s="369"/>
      <c r="AE399" s="369"/>
      <c r="AF399" s="369"/>
      <c r="AG399" s="369"/>
      <c r="AH399" s="369"/>
      <c r="AI399" s="369"/>
      <c r="AJ399" s="369"/>
      <c r="AK399" s="369"/>
      <c r="AL399" s="369"/>
      <c r="AM399" s="369"/>
      <c r="AN399" s="369"/>
      <c r="AO399" s="369"/>
      <c r="AP399" s="369"/>
      <c r="AQ399" s="369"/>
      <c r="AR399" s="369"/>
      <c r="AS399" s="369"/>
      <c r="AT399" s="369"/>
      <c r="AU399" s="369"/>
      <c r="AV399" s="369"/>
      <c r="AW399" s="369"/>
      <c r="AX399" s="369"/>
      <c r="AY399" s="369"/>
      <c r="AZ399" s="369"/>
      <c r="BB399" s="342"/>
      <c r="BZ399" s="369"/>
      <c r="CA399" s="369"/>
      <c r="CB399" s="369"/>
      <c r="CC399" s="369"/>
      <c r="CD399" s="369"/>
      <c r="CE399" s="369"/>
      <c r="CF399" s="369"/>
      <c r="CG399" s="369"/>
      <c r="CH399" s="369"/>
      <c r="CI399" s="369"/>
      <c r="CJ399" s="369"/>
      <c r="CK399" s="369"/>
      <c r="CL399" s="369"/>
      <c r="CM399" s="369"/>
      <c r="CN399" s="369"/>
      <c r="CO399" s="369"/>
      <c r="CP399" s="369"/>
      <c r="CQ399" s="369"/>
      <c r="CR399" s="369"/>
      <c r="CS399" s="369"/>
      <c r="CT399" s="369"/>
      <c r="CU399" s="369"/>
      <c r="CV399" s="369"/>
      <c r="CW399" s="369"/>
      <c r="CX399" s="369"/>
      <c r="CY399" s="369"/>
      <c r="CZ399" s="369"/>
    </row>
    <row r="400" s="640" customFormat="true" ht="15" customHeight="true" x14ac:dyDescent="0.2">
      <c r="A400" s="342"/>
      <c r="B400" s="342"/>
      <c r="C400" s="887" t="s">
        <v>192</v>
      </c>
      <c r="D400" s="861"/>
      <c r="E400" s="861"/>
      <c r="F400"/>
      <c r="G400"/>
      <c r="H400" s="861" t="s">
        <v>192</v>
      </c>
      <c r="I400" s="861"/>
      <c r="J400" s="861"/>
      <c r="K400"/>
      <c r="L400"/>
      <c r="M400" s="861" t="s">
        <v>192</v>
      </c>
      <c r="N400" s="861"/>
      <c r="O400" s="861"/>
      <c r="P400"/>
      <c r="Q400"/>
      <c r="R400" s="369"/>
      <c r="Z400" s="369"/>
      <c r="AA400" s="369"/>
      <c r="AB400" s="369"/>
      <c r="AC400" s="369"/>
      <c r="AD400" s="369"/>
      <c r="AE400" s="369"/>
      <c r="AF400" s="369"/>
      <c r="AG400" s="369"/>
      <c r="AH400" s="369"/>
      <c r="AI400" s="369"/>
      <c r="AJ400" s="369"/>
      <c r="AK400" s="369"/>
      <c r="AL400" s="369"/>
      <c r="AM400" s="369"/>
      <c r="AN400" s="369"/>
      <c r="AO400" s="369"/>
      <c r="AP400" s="369"/>
      <c r="AQ400" s="369"/>
      <c r="AR400" s="369"/>
      <c r="AS400" s="369"/>
      <c r="AT400" s="369"/>
      <c r="AU400" s="369"/>
      <c r="AV400" s="369"/>
      <c r="AW400" s="369"/>
      <c r="AX400" s="369"/>
      <c r="AY400" s="369"/>
      <c r="AZ400" s="369"/>
      <c r="BB400" s="342"/>
      <c r="BZ400" s="369"/>
      <c r="CA400" s="369"/>
      <c r="CB400" s="369"/>
      <c r="CC400" s="369"/>
      <c r="CD400" s="369"/>
      <c r="CE400" s="369"/>
      <c r="CF400" s="369"/>
      <c r="CG400" s="369"/>
      <c r="CH400" s="369"/>
      <c r="CI400" s="369"/>
      <c r="CJ400" s="369"/>
      <c r="CK400" s="369"/>
      <c r="CL400" s="369"/>
      <c r="CM400" s="369"/>
      <c r="CN400" s="369"/>
      <c r="CO400" s="369"/>
      <c r="CP400" s="369"/>
      <c r="CQ400" s="369"/>
      <c r="CR400" s="369"/>
      <c r="CS400" s="369"/>
      <c r="CT400" s="369"/>
      <c r="CU400" s="369"/>
      <c r="CV400" s="369"/>
      <c r="CW400" s="369"/>
      <c r="CX400" s="369"/>
      <c r="CY400" s="369"/>
      <c r="CZ400" s="369"/>
    </row>
    <row r="401" s="640" customFormat="true" ht="25.15" customHeight="true" x14ac:dyDescent="0.2">
      <c r="A401" s="342"/>
      <c r="B401" s="342"/>
      <c r="C401" s="859" t="s">
        <v>183</v>
      </c>
      <c r="D401" s="860"/>
      <c r="E401" s="662" t="s">
        <v>193</v>
      </c>
      <c r="F401" s="663"/>
      <c r="G401" s="663"/>
      <c r="H401" s="860" t="s">
        <v>183</v>
      </c>
      <c r="I401" s="860"/>
      <c r="J401" s="664" t="s">
        <v>193</v>
      </c>
      <c r="K401" s="663"/>
      <c r="L401" s="663"/>
      <c r="M401" s="860" t="s">
        <v>183</v>
      </c>
      <c r="N401" s="860"/>
      <c r="O401" s="665" t="s">
        <v>193</v>
      </c>
      <c r="P401" s="663"/>
      <c r="Q401" s="663"/>
      <c r="R401" s="369"/>
      <c r="Z401" s="369"/>
      <c r="AA401" s="369"/>
      <c r="AB401" s="369"/>
      <c r="AC401" s="369"/>
      <c r="AD401" s="369"/>
      <c r="AE401" s="369"/>
      <c r="AF401" s="369"/>
      <c r="AG401" s="369"/>
      <c r="AH401" s="369"/>
      <c r="AI401" s="369"/>
      <c r="AJ401" s="369"/>
      <c r="AK401" s="369"/>
      <c r="AL401" s="369"/>
      <c r="AM401" s="369"/>
      <c r="AN401" s="369"/>
      <c r="AO401" s="369"/>
      <c r="AP401" s="369"/>
      <c r="AQ401" s="369"/>
      <c r="AR401" s="369"/>
      <c r="AS401" s="369"/>
      <c r="AT401" s="369"/>
      <c r="AU401" s="369"/>
      <c r="AV401" s="369"/>
      <c r="AW401" s="369"/>
      <c r="AX401" s="369"/>
      <c r="AY401" s="369"/>
      <c r="AZ401" s="369"/>
      <c r="BB401" s="342"/>
      <c r="BZ401" s="369"/>
      <c r="CA401" s="369"/>
      <c r="CB401" s="369"/>
      <c r="CC401" s="369"/>
      <c r="CD401" s="369"/>
      <c r="CE401" s="369"/>
      <c r="CF401" s="369"/>
      <c r="CG401" s="369"/>
      <c r="CH401" s="369"/>
      <c r="CI401" s="369"/>
      <c r="CJ401" s="369"/>
      <c r="CK401" s="369"/>
      <c r="CL401" s="369"/>
      <c r="CM401" s="369"/>
      <c r="CN401" s="369"/>
      <c r="CO401" s="369"/>
      <c r="CP401" s="369"/>
      <c r="CQ401" s="369"/>
      <c r="CR401" s="369"/>
      <c r="CS401" s="369"/>
      <c r="CT401" s="369"/>
      <c r="CU401" s="369"/>
      <c r="CV401" s="369"/>
      <c r="CW401" s="369"/>
      <c r="CX401" s="369"/>
      <c r="CY401" s="369"/>
      <c r="CZ401" s="369"/>
    </row>
    <row r="402" s="640" customFormat="true" ht="25.15" customHeight="true" x14ac:dyDescent="0.2">
      <c r="A402" s="342"/>
      <c r="B402" s="837" t="s">
        <v>140</v>
      </c>
      <c r="C402" s="860"/>
      <c r="D402" s="860"/>
      <c r="E402" s="666" t="s">
        <v>194</v>
      </c>
      <c r="F402" s="663"/>
      <c r="G402" s="663"/>
      <c r="H402" s="860"/>
      <c r="I402" s="860"/>
      <c r="J402" s="667" t="s">
        <v>194</v>
      </c>
      <c r="K402" s="663"/>
      <c r="L402" s="663"/>
      <c r="M402" s="860"/>
      <c r="N402" s="860"/>
      <c r="O402" s="668" t="s">
        <v>194</v>
      </c>
      <c r="P402" s="663"/>
      <c r="Q402" s="663"/>
      <c r="R402" s="369"/>
      <c r="Z402" s="369"/>
      <c r="AA402" s="369"/>
      <c r="AB402" s="369"/>
      <c r="AC402" s="369"/>
      <c r="AD402" s="369"/>
      <c r="AE402" s="369"/>
      <c r="AF402" s="369"/>
      <c r="AG402" s="369"/>
      <c r="AH402" s="369"/>
      <c r="AI402" s="369"/>
      <c r="AJ402" s="369"/>
      <c r="AK402" s="369"/>
      <c r="AL402" s="369"/>
      <c r="AM402" s="369"/>
      <c r="AN402" s="369"/>
      <c r="AO402" s="369"/>
      <c r="AP402" s="369"/>
      <c r="AQ402" s="369"/>
      <c r="AR402" s="369"/>
      <c r="AS402" s="369"/>
      <c r="AT402" s="369"/>
      <c r="AU402" s="369"/>
      <c r="AV402" s="369"/>
      <c r="AW402" s="369"/>
      <c r="AX402" s="369"/>
      <c r="AY402" s="369"/>
      <c r="AZ402" s="369"/>
      <c r="BB402" s="342"/>
      <c r="BZ402" s="369"/>
      <c r="CA402" s="369"/>
      <c r="CB402" s="369"/>
      <c r="CC402" s="369"/>
      <c r="CD402" s="369"/>
      <c r="CE402" s="369"/>
      <c r="CF402" s="369"/>
      <c r="CG402" s="369"/>
      <c r="CH402" s="369"/>
      <c r="CI402" s="369"/>
      <c r="CJ402" s="369"/>
      <c r="CK402" s="369"/>
      <c r="CL402" s="369"/>
      <c r="CM402" s="369"/>
      <c r="CN402" s="369"/>
      <c r="CO402" s="369"/>
      <c r="CP402" s="369"/>
      <c r="CQ402" s="369"/>
      <c r="CR402" s="369"/>
      <c r="CS402" s="369"/>
      <c r="CT402" s="369"/>
      <c r="CU402" s="369"/>
      <c r="CV402" s="369"/>
      <c r="CW402" s="369"/>
      <c r="CX402" s="369"/>
      <c r="CY402" s="369"/>
      <c r="CZ402" s="369"/>
    </row>
    <row r="403" s="371" customFormat="true" ht="25.15" customHeight="true" x14ac:dyDescent="0.2">
      <c r="A403" s="448"/>
      <c r="B403" s="721"/>
      <c r="C403" s="859" t="s">
        <v>198</v>
      </c>
      <c r="D403" s="860"/>
      <c r="E403" s="669">
        <v>0.80914591981805484</v>
      </c>
      <c r="F403" s="663"/>
      <c r="G403" s="663"/>
      <c r="H403" s="860" t="s">
        <v>198</v>
      </c>
      <c r="I403" s="860"/>
      <c r="J403" s="670">
        <v>0.76450635976521975</v>
      </c>
      <c r="K403" s="663"/>
      <c r="L403" s="663"/>
      <c r="M403" s="860" t="s">
        <v>603</v>
      </c>
      <c r="N403" s="860"/>
      <c r="O403" s="671">
        <v>0.48695827163923083</v>
      </c>
      <c r="P403" s="663"/>
      <c r="Q403" s="663"/>
      <c r="R403" s="372"/>
      <c r="Z403" s="372"/>
      <c r="AA403" s="372"/>
      <c r="AB403" s="372"/>
      <c r="AC403" s="372"/>
      <c r="AD403" s="372"/>
      <c r="AE403" s="372"/>
      <c r="AF403" s="372"/>
      <c r="AG403" s="372"/>
      <c r="AH403" s="372"/>
      <c r="AI403" s="372"/>
      <c r="AJ403" s="372"/>
      <c r="AK403" s="372"/>
      <c r="AL403" s="372"/>
      <c r="AM403" s="372"/>
      <c r="AN403" s="372"/>
      <c r="AO403" s="372"/>
      <c r="AP403" s="372"/>
      <c r="AQ403" s="372"/>
      <c r="AR403" s="372"/>
      <c r="AS403" s="372"/>
      <c r="AT403" s="372"/>
      <c r="AU403" s="372"/>
      <c r="AV403" s="372"/>
      <c r="AW403" s="372"/>
      <c r="AX403" s="372"/>
      <c r="AY403" s="372"/>
      <c r="AZ403" s="372"/>
      <c r="BB403" s="448"/>
      <c r="BZ403" s="372"/>
      <c r="CA403" s="372"/>
      <c r="CB403" s="372"/>
      <c r="CC403" s="372"/>
      <c r="CD403" s="372"/>
      <c r="CE403" s="372"/>
      <c r="CF403" s="372"/>
      <c r="CG403" s="372"/>
      <c r="CH403" s="372"/>
      <c r="CI403" s="372"/>
      <c r="CJ403" s="372"/>
      <c r="CK403" s="372"/>
      <c r="CL403" s="372"/>
      <c r="CM403" s="372"/>
      <c r="CN403" s="372"/>
      <c r="CO403" s="372"/>
      <c r="CP403" s="372"/>
      <c r="CQ403" s="372"/>
      <c r="CR403" s="372"/>
      <c r="CS403" s="372"/>
      <c r="CT403" s="372"/>
      <c r="CU403" s="372"/>
      <c r="CV403" s="372"/>
      <c r="CW403" s="372"/>
      <c r="CX403" s="372"/>
      <c r="CY403" s="372"/>
      <c r="CZ403" s="372"/>
    </row>
    <row r="404" s="371" customFormat="true" ht="25.15" customHeight="true" x14ac:dyDescent="0.2">
      <c r="A404" s="448"/>
      <c r="B404" s="721"/>
      <c r="C404" s="859" t="s">
        <v>196</v>
      </c>
      <c r="D404" s="860"/>
      <c r="E404" s="672">
        <v>0.79212134828192815</v>
      </c>
      <c r="F404" s="663"/>
      <c r="G404" s="663"/>
      <c r="H404" s="860" t="s">
        <v>196</v>
      </c>
      <c r="I404" s="860"/>
      <c r="J404" s="673">
        <v>0.75431248724017297</v>
      </c>
      <c r="K404" s="663"/>
      <c r="L404" s="663"/>
      <c r="M404" s="860" t="s">
        <v>604</v>
      </c>
      <c r="N404" s="860"/>
      <c r="O404" s="674">
        <v>0.4742978539492177</v>
      </c>
      <c r="P404" s="663"/>
      <c r="Q404" s="663"/>
      <c r="R404" s="372"/>
      <c r="Z404" s="372"/>
      <c r="AA404" s="372"/>
      <c r="AB404" s="372"/>
      <c r="AC404" s="372"/>
      <c r="AD404" s="372"/>
      <c r="AE404" s="372"/>
      <c r="AF404" s="372"/>
      <c r="AG404" s="372"/>
      <c r="AH404" s="372"/>
      <c r="AI404" s="372"/>
      <c r="AJ404" s="372"/>
      <c r="AK404" s="372"/>
      <c r="AL404" s="372"/>
      <c r="AM404" s="372"/>
      <c r="AN404" s="372"/>
      <c r="AO404" s="372"/>
      <c r="AP404" s="372"/>
      <c r="AQ404" s="372"/>
      <c r="AR404" s="372"/>
      <c r="AS404" s="372"/>
      <c r="AT404" s="372"/>
      <c r="AU404" s="372"/>
      <c r="AV404" s="372"/>
      <c r="AW404" s="372"/>
      <c r="AX404" s="372"/>
      <c r="AY404" s="372"/>
      <c r="AZ404" s="372"/>
      <c r="BB404" s="448"/>
      <c r="BZ404" s="372"/>
      <c r="CA404" s="372"/>
      <c r="CB404" s="372"/>
      <c r="CC404" s="372"/>
      <c r="CD404" s="372"/>
      <c r="CE404" s="372"/>
      <c r="CF404" s="372"/>
      <c r="CG404" s="372"/>
      <c r="CH404" s="372"/>
      <c r="CI404" s="372"/>
      <c r="CJ404" s="372"/>
      <c r="CK404" s="372"/>
      <c r="CL404" s="372"/>
      <c r="CM404" s="372"/>
      <c r="CN404" s="372"/>
      <c r="CO404" s="372"/>
      <c r="CP404" s="372"/>
      <c r="CQ404" s="372"/>
      <c r="CR404" s="372"/>
      <c r="CS404" s="372"/>
      <c r="CT404" s="372"/>
      <c r="CU404" s="372"/>
      <c r="CV404" s="372"/>
      <c r="CW404" s="372"/>
      <c r="CX404" s="372"/>
      <c r="CY404" s="372"/>
      <c r="CZ404" s="372"/>
    </row>
    <row r="405" s="371" customFormat="true" ht="25.15" customHeight="true" x14ac:dyDescent="0.2">
      <c r="A405" s="448"/>
      <c r="B405" s="721"/>
      <c r="C405" s="859" t="s">
        <v>605</v>
      </c>
      <c r="D405" s="860"/>
      <c r="E405" s="672">
        <v>0.79184148284261313</v>
      </c>
      <c r="F405" s="663"/>
      <c r="G405" s="663"/>
      <c r="H405" s="860" t="s">
        <v>605</v>
      </c>
      <c r="I405" s="860"/>
      <c r="J405" s="673">
        <v>0.74832521088438819</v>
      </c>
      <c r="K405" s="663"/>
      <c r="L405" s="663"/>
      <c r="M405" s="860" t="s">
        <v>606</v>
      </c>
      <c r="N405" s="860"/>
      <c r="O405" s="674">
        <v>-0.47032913254715686</v>
      </c>
      <c r="P405" s="663"/>
      <c r="Q405" s="663"/>
      <c r="R405" s="372"/>
      <c r="Z405" s="372"/>
      <c r="AA405" s="372"/>
      <c r="AB405" s="372"/>
      <c r="AC405" s="372"/>
      <c r="AD405" s="372"/>
      <c r="AE405" s="372"/>
      <c r="AF405" s="372"/>
      <c r="AG405" s="372"/>
      <c r="AH405" s="372"/>
      <c r="AI405" s="372"/>
      <c r="AJ405" s="372"/>
      <c r="AK405" s="372"/>
      <c r="AL405" s="372"/>
      <c r="AM405" s="372"/>
      <c r="AN405" s="372"/>
      <c r="AO405" s="372"/>
      <c r="AP405" s="372"/>
      <c r="AQ405" s="372"/>
      <c r="AR405" s="372"/>
      <c r="AS405" s="372"/>
      <c r="AT405" s="372"/>
      <c r="AU405" s="372"/>
      <c r="AV405" s="372"/>
      <c r="AW405" s="372"/>
      <c r="AX405" s="372"/>
      <c r="AY405" s="372"/>
      <c r="AZ405" s="372"/>
      <c r="BB405" s="448"/>
      <c r="BZ405" s="372"/>
      <c r="CA405" s="372"/>
      <c r="CB405" s="372"/>
      <c r="CC405" s="372"/>
      <c r="CD405" s="372"/>
      <c r="CE405" s="372"/>
      <c r="CF405" s="372"/>
      <c r="CG405" s="372"/>
      <c r="CH405" s="372"/>
      <c r="CI405" s="372"/>
      <c r="CJ405" s="372"/>
      <c r="CK405" s="372"/>
      <c r="CL405" s="372"/>
      <c r="CM405" s="372"/>
      <c r="CN405" s="372"/>
      <c r="CO405" s="372"/>
      <c r="CP405" s="372"/>
      <c r="CQ405" s="372"/>
      <c r="CR405" s="372"/>
      <c r="CS405" s="372"/>
      <c r="CT405" s="372"/>
      <c r="CU405" s="372"/>
      <c r="CV405" s="372"/>
      <c r="CW405" s="372"/>
      <c r="CX405" s="372"/>
      <c r="CY405" s="372"/>
      <c r="CZ405" s="372"/>
    </row>
    <row r="406" s="371" customFormat="true" ht="25.15" customHeight="true" x14ac:dyDescent="0.2">
      <c r="A406" s="448"/>
      <c r="B406" s="721"/>
      <c r="C406" s="859" t="s">
        <v>607</v>
      </c>
      <c r="D406" s="860"/>
      <c r="E406" s="672">
        <v>0.77171895442990124</v>
      </c>
      <c r="F406" s="663"/>
      <c r="G406" s="663"/>
      <c r="H406" s="860" t="s">
        <v>607</v>
      </c>
      <c r="I406" s="860"/>
      <c r="J406" s="673">
        <v>0.73856335556756447</v>
      </c>
      <c r="K406" s="663"/>
      <c r="L406" s="663"/>
      <c r="M406" s="860" t="s">
        <v>608</v>
      </c>
      <c r="N406" s="860"/>
      <c r="O406" s="674">
        <v>0.45713826407289565</v>
      </c>
      <c r="P406" s="663"/>
      <c r="Q406" s="663"/>
      <c r="R406" s="372"/>
      <c r="Z406" s="372"/>
      <c r="AA406" s="372"/>
      <c r="AB406" s="372"/>
      <c r="AC406" s="372"/>
      <c r="AD406" s="372"/>
      <c r="AE406" s="372"/>
      <c r="AF406" s="372"/>
      <c r="AG406" s="372"/>
      <c r="AH406" s="372"/>
      <c r="AI406" s="372"/>
      <c r="AJ406" s="372"/>
      <c r="AK406" s="372"/>
      <c r="AL406" s="372"/>
      <c r="AM406" s="372"/>
      <c r="AN406" s="372"/>
      <c r="AO406" s="372"/>
      <c r="AP406" s="372"/>
      <c r="AQ406" s="372"/>
      <c r="AR406" s="372"/>
      <c r="AS406" s="372"/>
      <c r="AT406" s="372"/>
      <c r="AU406" s="372"/>
      <c r="AV406" s="372"/>
      <c r="AW406" s="372"/>
      <c r="AX406" s="372"/>
      <c r="AY406" s="372"/>
      <c r="AZ406" s="372"/>
      <c r="BB406" s="448"/>
      <c r="BZ406" s="372"/>
      <c r="CA406" s="372"/>
      <c r="CB406" s="372"/>
      <c r="CC406" s="372"/>
      <c r="CD406" s="372"/>
      <c r="CE406" s="372"/>
      <c r="CF406" s="372"/>
      <c r="CG406" s="372"/>
      <c r="CH406" s="372"/>
      <c r="CI406" s="372"/>
      <c r="CJ406" s="372"/>
      <c r="CK406" s="372"/>
      <c r="CL406" s="372"/>
      <c r="CM406" s="372"/>
      <c r="CN406" s="372"/>
      <c r="CO406" s="372"/>
      <c r="CP406" s="372"/>
      <c r="CQ406" s="372"/>
      <c r="CR406" s="372"/>
      <c r="CS406" s="372"/>
      <c r="CT406" s="372"/>
      <c r="CU406" s="372"/>
      <c r="CV406" s="372"/>
      <c r="CW406" s="372"/>
      <c r="CX406" s="372"/>
      <c r="CY406" s="372"/>
      <c r="CZ406" s="372"/>
    </row>
    <row r="407" s="371" customFormat="true" ht="25.15" customHeight="true" x14ac:dyDescent="0.2">
      <c r="A407" s="448"/>
      <c r="B407" s="721"/>
      <c r="C407" s="859" t="s">
        <v>609</v>
      </c>
      <c r="D407" s="860"/>
      <c r="E407" s="672">
        <v>-0.67535666014479001</v>
      </c>
      <c r="F407" s="663"/>
      <c r="G407" s="663"/>
      <c r="H407" s="860" t="s">
        <v>609</v>
      </c>
      <c r="I407" s="860"/>
      <c r="J407" s="673">
        <v>-0.69833529250334614</v>
      </c>
      <c r="K407" s="663"/>
      <c r="L407" s="663"/>
      <c r="M407" s="860" t="s">
        <v>610</v>
      </c>
      <c r="N407" s="860"/>
      <c r="O407" s="674">
        <v>-0.41427419939978566</v>
      </c>
      <c r="P407" s="663"/>
      <c r="Q407" s="663"/>
      <c r="R407" s="372"/>
      <c r="Z407" s="372"/>
      <c r="AA407" s="372"/>
      <c r="AB407" s="372"/>
      <c r="AC407" s="372"/>
      <c r="AD407" s="372"/>
      <c r="AE407" s="372"/>
      <c r="AF407" s="372"/>
      <c r="AG407" s="372"/>
      <c r="AH407" s="372"/>
      <c r="AI407" s="372"/>
      <c r="AJ407" s="372"/>
      <c r="AK407" s="372"/>
      <c r="AL407" s="372"/>
      <c r="AM407" s="372"/>
      <c r="AN407" s="372"/>
      <c r="AO407" s="372"/>
      <c r="AP407" s="372"/>
      <c r="AQ407" s="372"/>
      <c r="AR407" s="372"/>
      <c r="AS407" s="372"/>
      <c r="AT407" s="372"/>
      <c r="AU407" s="372"/>
      <c r="AV407" s="372"/>
      <c r="AW407" s="372"/>
      <c r="AX407" s="372"/>
      <c r="AY407" s="372"/>
      <c r="AZ407" s="372"/>
      <c r="BB407" s="448"/>
      <c r="BZ407" s="372"/>
      <c r="CA407" s="372"/>
      <c r="CB407" s="372"/>
      <c r="CC407" s="372"/>
      <c r="CD407" s="372"/>
      <c r="CE407" s="372"/>
      <c r="CF407" s="372"/>
      <c r="CG407" s="372"/>
      <c r="CH407" s="372"/>
      <c r="CI407" s="372"/>
      <c r="CJ407" s="372"/>
      <c r="CK407" s="372"/>
      <c r="CL407" s="372"/>
      <c r="CM407" s="372"/>
      <c r="CN407" s="372"/>
      <c r="CO407" s="372"/>
      <c r="CP407" s="372"/>
      <c r="CQ407" s="372"/>
      <c r="CR407" s="372"/>
      <c r="CS407" s="372"/>
      <c r="CT407" s="372"/>
      <c r="CU407" s="372"/>
      <c r="CV407" s="372"/>
      <c r="CW407" s="372"/>
      <c r="CX407" s="372"/>
      <c r="CY407" s="372"/>
      <c r="CZ407" s="372"/>
    </row>
    <row r="408" s="371" customFormat="true" ht="25.15" customHeight="true" x14ac:dyDescent="0.2">
      <c r="A408" s="448"/>
      <c r="B408" s="721"/>
      <c r="C408" s="859" t="s">
        <v>611</v>
      </c>
      <c r="D408" s="860"/>
      <c r="E408" s="672">
        <v>0.65816347978613177</v>
      </c>
      <c r="F408" s="663"/>
      <c r="G408" s="663"/>
      <c r="H408" s="860" t="s">
        <v>612</v>
      </c>
      <c r="I408" s="860"/>
      <c r="J408" s="673">
        <v>-0.62894027710434675</v>
      </c>
      <c r="K408" s="663"/>
      <c r="L408" s="663"/>
      <c r="M408" s="860" t="s">
        <v>613</v>
      </c>
      <c r="N408" s="860"/>
      <c r="O408" s="674">
        <v>0.41296158426761231</v>
      </c>
      <c r="P408" s="663"/>
      <c r="Q408" s="663"/>
      <c r="R408" s="372"/>
      <c r="Z408" s="372"/>
      <c r="AA408" s="372"/>
      <c r="AB408" s="372"/>
      <c r="AC408" s="372"/>
      <c r="AD408" s="372"/>
      <c r="AE408" s="372"/>
      <c r="AF408" s="372"/>
      <c r="AG408" s="372"/>
      <c r="AH408" s="372"/>
      <c r="AI408" s="372"/>
      <c r="AJ408" s="372"/>
      <c r="AK408" s="372"/>
      <c r="AL408" s="372"/>
      <c r="AM408" s="372"/>
      <c r="AN408" s="372"/>
      <c r="AO408" s="372"/>
      <c r="AP408" s="372"/>
      <c r="AQ408" s="372"/>
      <c r="AR408" s="372"/>
      <c r="AS408" s="372"/>
      <c r="AT408" s="372"/>
      <c r="AU408" s="372"/>
      <c r="AV408" s="372"/>
      <c r="AW408" s="372"/>
      <c r="AX408" s="372"/>
      <c r="AY408" s="372"/>
      <c r="AZ408" s="372"/>
      <c r="BB408" s="448"/>
      <c r="BZ408" s="372"/>
      <c r="CA408" s="372"/>
      <c r="CB408" s="372"/>
      <c r="CC408" s="372"/>
      <c r="CD408" s="372"/>
      <c r="CE408" s="372"/>
      <c r="CF408" s="372"/>
      <c r="CG408" s="372"/>
      <c r="CH408" s="372"/>
      <c r="CI408" s="372"/>
      <c r="CJ408" s="372"/>
      <c r="CK408" s="372"/>
      <c r="CL408" s="372"/>
      <c r="CM408" s="372"/>
      <c r="CN408" s="372"/>
      <c r="CO408" s="372"/>
      <c r="CP408" s="372"/>
      <c r="CQ408" s="372"/>
      <c r="CR408" s="372"/>
      <c r="CS408" s="372"/>
      <c r="CT408" s="372"/>
      <c r="CU408" s="372"/>
      <c r="CV408" s="372"/>
      <c r="CW408" s="372"/>
      <c r="CX408" s="372"/>
      <c r="CY408" s="372"/>
      <c r="CZ408" s="372"/>
    </row>
    <row r="409" s="371" customFormat="true" ht="25.15" customHeight="true" x14ac:dyDescent="0.2">
      <c r="A409" s="448"/>
      <c r="B409" s="721"/>
      <c r="C409" s="859" t="s">
        <v>614</v>
      </c>
      <c r="D409" s="860"/>
      <c r="E409" s="672">
        <v>0.61583284912203473</v>
      </c>
      <c r="F409" s="663"/>
      <c r="G409" s="663"/>
      <c r="H409" s="860" t="s">
        <v>611</v>
      </c>
      <c r="I409" s="860"/>
      <c r="J409" s="673">
        <v>0.61536094779572781</v>
      </c>
      <c r="K409" s="663"/>
      <c r="L409" s="663"/>
      <c r="M409" s="860" t="s">
        <v>615</v>
      </c>
      <c r="N409" s="860"/>
      <c r="O409" s="674">
        <v>-0.41169852912536514</v>
      </c>
      <c r="P409" s="663"/>
      <c r="Q409" s="663"/>
      <c r="R409" s="372"/>
      <c r="Z409" s="372"/>
      <c r="AA409" s="372"/>
      <c r="AB409" s="372"/>
      <c r="AC409" s="372"/>
      <c r="AD409" s="372"/>
      <c r="AE409" s="372"/>
      <c r="AF409" s="372"/>
      <c r="AG409" s="372"/>
      <c r="AH409" s="372"/>
      <c r="AI409" s="372"/>
      <c r="AJ409" s="372"/>
      <c r="AK409" s="372"/>
      <c r="AL409" s="372"/>
      <c r="AM409" s="372"/>
      <c r="AN409" s="372"/>
      <c r="AO409" s="372"/>
      <c r="AP409" s="372"/>
      <c r="AQ409" s="372"/>
      <c r="AR409" s="372"/>
      <c r="AS409" s="372"/>
      <c r="AT409" s="372"/>
      <c r="AU409" s="372"/>
      <c r="AV409" s="372"/>
      <c r="AW409" s="372"/>
      <c r="AX409" s="372"/>
      <c r="AY409" s="372"/>
      <c r="AZ409" s="372"/>
      <c r="BB409" s="448"/>
      <c r="BZ409" s="372"/>
      <c r="CA409" s="372"/>
      <c r="CB409" s="372"/>
      <c r="CC409" s="372"/>
      <c r="CD409" s="372"/>
      <c r="CE409" s="372"/>
      <c r="CF409" s="372"/>
      <c r="CG409" s="372"/>
      <c r="CH409" s="372"/>
      <c r="CI409" s="372"/>
      <c r="CJ409" s="372"/>
      <c r="CK409" s="372"/>
      <c r="CL409" s="372"/>
      <c r="CM409" s="372"/>
      <c r="CN409" s="372"/>
      <c r="CO409" s="372"/>
      <c r="CP409" s="372"/>
      <c r="CQ409" s="372"/>
      <c r="CR409" s="372"/>
      <c r="CS409" s="372"/>
      <c r="CT409" s="372"/>
      <c r="CU409" s="372"/>
      <c r="CV409" s="372"/>
      <c r="CW409" s="372"/>
      <c r="CX409" s="372"/>
      <c r="CY409" s="372"/>
      <c r="CZ409" s="372"/>
    </row>
    <row r="410" s="371" customFormat="true" ht="25.15" customHeight="true" x14ac:dyDescent="0.2">
      <c r="A410" s="448"/>
      <c r="B410" s="721"/>
      <c r="C410" s="859" t="s">
        <v>616</v>
      </c>
      <c r="D410" s="860"/>
      <c r="E410" s="672">
        <v>0.59854384451225406</v>
      </c>
      <c r="F410" s="663"/>
      <c r="G410" s="663"/>
      <c r="H410" s="860" t="s">
        <v>617</v>
      </c>
      <c r="I410" s="860"/>
      <c r="J410" s="673">
        <v>-0.59498966460426639</v>
      </c>
      <c r="K410" s="663"/>
      <c r="L410" s="663"/>
      <c r="M410" s="860" t="s">
        <v>618</v>
      </c>
      <c r="N410" s="860"/>
      <c r="O410" s="674">
        <v>-0.41080447444681828</v>
      </c>
      <c r="P410" s="663"/>
      <c r="Q410" s="663"/>
      <c r="R410" s="372"/>
      <c r="Z410" s="372"/>
      <c r="AA410" s="372"/>
      <c r="AB410" s="372"/>
      <c r="AC410" s="372"/>
      <c r="AD410" s="372"/>
      <c r="AE410" s="372"/>
      <c r="AF410" s="372"/>
      <c r="AG410" s="372"/>
      <c r="AH410" s="372"/>
      <c r="AI410" s="372"/>
      <c r="AJ410" s="372"/>
      <c r="AK410" s="372"/>
      <c r="AL410" s="372"/>
      <c r="AM410" s="372"/>
      <c r="AN410" s="372"/>
      <c r="AO410" s="372"/>
      <c r="AP410" s="372"/>
      <c r="AQ410" s="372"/>
      <c r="AR410" s="372"/>
      <c r="AS410" s="372"/>
      <c r="AT410" s="372"/>
      <c r="AU410" s="372"/>
      <c r="AV410" s="372"/>
      <c r="AW410" s="372"/>
      <c r="AX410" s="372"/>
      <c r="AY410" s="372"/>
      <c r="AZ410" s="372"/>
      <c r="BB410" s="448"/>
      <c r="BZ410" s="372"/>
      <c r="CA410" s="372"/>
      <c r="CB410" s="372"/>
      <c r="CC410" s="372"/>
      <c r="CD410" s="372"/>
      <c r="CE410" s="372"/>
      <c r="CF410" s="372"/>
      <c r="CG410" s="372"/>
      <c r="CH410" s="372"/>
      <c r="CI410" s="372"/>
      <c r="CJ410" s="372"/>
      <c r="CK410" s="372"/>
      <c r="CL410" s="372"/>
      <c r="CM410" s="372"/>
      <c r="CN410" s="372"/>
      <c r="CO410" s="372"/>
      <c r="CP410" s="372"/>
      <c r="CQ410" s="372"/>
      <c r="CR410" s="372"/>
      <c r="CS410" s="372"/>
      <c r="CT410" s="372"/>
      <c r="CU410" s="372"/>
      <c r="CV410" s="372"/>
      <c r="CW410" s="372"/>
      <c r="CX410" s="372"/>
      <c r="CY410" s="372"/>
      <c r="CZ410" s="372"/>
    </row>
    <row r="411" s="371" customFormat="true" ht="25.15" customHeight="true" x14ac:dyDescent="0.2">
      <c r="A411" s="448"/>
      <c r="B411" s="721"/>
      <c r="C411" s="859" t="s">
        <v>612</v>
      </c>
      <c r="D411" s="860"/>
      <c r="E411" s="672">
        <v>-0.59171420621696813</v>
      </c>
      <c r="F411" s="663"/>
      <c r="G411" s="663"/>
      <c r="H411" s="860" t="s">
        <v>614</v>
      </c>
      <c r="I411" s="860"/>
      <c r="J411" s="673">
        <v>0.57613436680074404</v>
      </c>
      <c r="K411" s="663"/>
      <c r="L411" s="663"/>
      <c r="M411" s="860" t="s">
        <v>210</v>
      </c>
      <c r="N411" s="860"/>
      <c r="O411" s="674">
        <v>0.40422298364885001</v>
      </c>
      <c r="P411" s="663"/>
      <c r="Q411" s="663"/>
      <c r="R411" s="372"/>
      <c r="Z411" s="372"/>
      <c r="AA411" s="372"/>
      <c r="AB411" s="372"/>
      <c r="AC411" s="372"/>
      <c r="AD411" s="372"/>
      <c r="AE411" s="372"/>
      <c r="AF411" s="372"/>
      <c r="AG411" s="372"/>
      <c r="AH411" s="372"/>
      <c r="AI411" s="372"/>
      <c r="AJ411" s="372"/>
      <c r="AK411" s="372"/>
      <c r="AL411" s="372"/>
      <c r="AM411" s="372"/>
      <c r="AN411" s="372"/>
      <c r="AO411" s="372"/>
      <c r="AP411" s="372"/>
      <c r="AQ411" s="372"/>
      <c r="AR411" s="372"/>
      <c r="AS411" s="372"/>
      <c r="AT411" s="372"/>
      <c r="AU411" s="372"/>
      <c r="AV411" s="372"/>
      <c r="AW411" s="372"/>
      <c r="AX411" s="372"/>
      <c r="AY411" s="372"/>
      <c r="AZ411" s="372"/>
      <c r="BB411" s="448"/>
      <c r="BZ411" s="372"/>
      <c r="CA411" s="372"/>
      <c r="CB411" s="372"/>
      <c r="CC411" s="372"/>
      <c r="CD411" s="372"/>
      <c r="CE411" s="372"/>
      <c r="CF411" s="372"/>
      <c r="CG411" s="372"/>
      <c r="CH411" s="372"/>
      <c r="CI411" s="372"/>
      <c r="CJ411" s="372"/>
      <c r="CK411" s="372"/>
      <c r="CL411" s="372"/>
      <c r="CM411" s="372"/>
      <c r="CN411" s="372"/>
      <c r="CO411" s="372"/>
      <c r="CP411" s="372"/>
      <c r="CQ411" s="372"/>
      <c r="CR411" s="372"/>
      <c r="CS411" s="372"/>
      <c r="CT411" s="372"/>
      <c r="CU411" s="372"/>
      <c r="CV411" s="372"/>
      <c r="CW411" s="372"/>
      <c r="CX411" s="372"/>
      <c r="CY411" s="372"/>
      <c r="CZ411" s="372"/>
    </row>
    <row r="412" s="371" customFormat="true" ht="25.15" customHeight="true" x14ac:dyDescent="0.2">
      <c r="A412" s="448"/>
      <c r="B412" s="721"/>
      <c r="C412" s="859" t="s">
        <v>619</v>
      </c>
      <c r="D412" s="860"/>
      <c r="E412" s="672">
        <v>0.5465592882028143</v>
      </c>
      <c r="F412" s="663"/>
      <c r="G412" s="663"/>
      <c r="H412" s="860" t="s">
        <v>616</v>
      </c>
      <c r="I412" s="860"/>
      <c r="J412" s="673">
        <v>0.56454994633972677</v>
      </c>
      <c r="K412" s="663"/>
      <c r="L412" s="663"/>
      <c r="M412" s="860" t="s">
        <v>198</v>
      </c>
      <c r="N412" s="860"/>
      <c r="O412" s="674">
        <v>0.40407380645764662</v>
      </c>
      <c r="P412" s="663"/>
      <c r="Q412" s="663"/>
      <c r="R412" s="372"/>
      <c r="Z412" s="372"/>
      <c r="AA412" s="372"/>
      <c r="AB412" s="372"/>
      <c r="AC412" s="372"/>
      <c r="AD412" s="372"/>
      <c r="AE412" s="372"/>
      <c r="AF412" s="372"/>
      <c r="AG412" s="372"/>
      <c r="AH412" s="372"/>
      <c r="AI412" s="372"/>
      <c r="AJ412" s="372"/>
      <c r="AK412" s="372"/>
      <c r="AL412" s="372"/>
      <c r="AM412" s="372"/>
      <c r="AN412" s="372"/>
      <c r="AO412" s="372"/>
      <c r="AP412" s="372"/>
      <c r="AQ412" s="372"/>
      <c r="AR412" s="372"/>
      <c r="AS412" s="372"/>
      <c r="AT412" s="372"/>
      <c r="AU412" s="372"/>
      <c r="AV412" s="372"/>
      <c r="AW412" s="372"/>
      <c r="AX412" s="372"/>
      <c r="AY412" s="372"/>
      <c r="AZ412" s="372"/>
      <c r="BB412" s="448"/>
      <c r="BZ412" s="372"/>
      <c r="CA412" s="372"/>
      <c r="CB412" s="372"/>
      <c r="CC412" s="372"/>
      <c r="CD412" s="372"/>
      <c r="CE412" s="372"/>
      <c r="CF412" s="372"/>
      <c r="CG412" s="372"/>
      <c r="CH412" s="372"/>
      <c r="CI412" s="372"/>
      <c r="CJ412" s="372"/>
      <c r="CK412" s="372"/>
      <c r="CL412" s="372"/>
      <c r="CM412" s="372"/>
      <c r="CN412" s="372"/>
      <c r="CO412" s="372"/>
      <c r="CP412" s="372"/>
      <c r="CQ412" s="372"/>
      <c r="CR412" s="372"/>
      <c r="CS412" s="372"/>
      <c r="CT412" s="372"/>
      <c r="CU412" s="372"/>
      <c r="CV412" s="372"/>
      <c r="CW412" s="372"/>
      <c r="CX412" s="372"/>
      <c r="CY412" s="372"/>
      <c r="CZ412" s="372"/>
    </row>
    <row r="413" s="371" customFormat="true" ht="25.15" customHeight="true" x14ac:dyDescent="0.2">
      <c r="A413" s="448"/>
      <c r="B413" s="721"/>
      <c r="C413" s="859" t="s">
        <v>620</v>
      </c>
      <c r="D413" s="860"/>
      <c r="E413" s="672">
        <v>0.54565787584383496</v>
      </c>
      <c r="F413" s="663"/>
      <c r="G413" s="663"/>
      <c r="H413" s="860" t="s">
        <v>621</v>
      </c>
      <c r="I413" s="860"/>
      <c r="J413" s="673">
        <v>0.52891775992411294</v>
      </c>
      <c r="K413" s="663"/>
      <c r="L413" s="663"/>
      <c r="M413" s="860" t="s">
        <v>605</v>
      </c>
      <c r="N413" s="860"/>
      <c r="O413" s="674">
        <v>0.38782948705996856</v>
      </c>
      <c r="P413" s="663"/>
      <c r="Q413" s="663"/>
      <c r="R413" s="372"/>
      <c r="Z413" s="372"/>
      <c r="AA413" s="372"/>
      <c r="AB413" s="372"/>
      <c r="AC413" s="372"/>
      <c r="AD413" s="372"/>
      <c r="AE413" s="372"/>
      <c r="AF413" s="372"/>
      <c r="AG413" s="372"/>
      <c r="AH413" s="372"/>
      <c r="AI413" s="372"/>
      <c r="AJ413" s="372"/>
      <c r="AK413" s="372"/>
      <c r="AL413" s="372"/>
      <c r="AM413" s="372"/>
      <c r="AN413" s="372"/>
      <c r="AO413" s="372"/>
      <c r="AP413" s="372"/>
      <c r="AQ413" s="372"/>
      <c r="AR413" s="372"/>
      <c r="AS413" s="372"/>
      <c r="AT413" s="372"/>
      <c r="AU413" s="372"/>
      <c r="AV413" s="372"/>
      <c r="AW413" s="372"/>
      <c r="AX413" s="372"/>
      <c r="AY413" s="372"/>
      <c r="AZ413" s="372"/>
      <c r="BB413" s="448"/>
      <c r="BZ413" s="372"/>
      <c r="CA413" s="372"/>
      <c r="CB413" s="372"/>
      <c r="CC413" s="372"/>
      <c r="CD413" s="372"/>
      <c r="CE413" s="372"/>
      <c r="CF413" s="372"/>
      <c r="CG413" s="372"/>
      <c r="CH413" s="372"/>
      <c r="CI413" s="372"/>
      <c r="CJ413" s="372"/>
      <c r="CK413" s="372"/>
      <c r="CL413" s="372"/>
      <c r="CM413" s="372"/>
      <c r="CN413" s="372"/>
      <c r="CO413" s="372"/>
      <c r="CP413" s="372"/>
      <c r="CQ413" s="372"/>
      <c r="CR413" s="372"/>
      <c r="CS413" s="372"/>
      <c r="CT413" s="372"/>
      <c r="CU413" s="372"/>
      <c r="CV413" s="372"/>
      <c r="CW413" s="372"/>
      <c r="CX413" s="372"/>
      <c r="CY413" s="372"/>
      <c r="CZ413" s="372"/>
    </row>
    <row r="414" s="371" customFormat="true" ht="25.15" customHeight="true" x14ac:dyDescent="0.2">
      <c r="A414" s="448"/>
      <c r="B414" s="721"/>
      <c r="C414" s="859" t="s">
        <v>617</v>
      </c>
      <c r="D414" s="860"/>
      <c r="E414" s="672">
        <v>-0.53085817377055733</v>
      </c>
      <c r="F414" s="663"/>
      <c r="G414" s="663"/>
      <c r="H414" s="860" t="s">
        <v>619</v>
      </c>
      <c r="I414" s="860"/>
      <c r="J414" s="673">
        <v>0.52708384372741857</v>
      </c>
      <c r="K414" s="663"/>
      <c r="L414" s="663"/>
      <c r="M414" s="860" t="s">
        <v>622</v>
      </c>
      <c r="N414" s="860"/>
      <c r="O414" s="674">
        <v>0.35948702634385998</v>
      </c>
      <c r="P414" s="663"/>
      <c r="Q414" s="663"/>
      <c r="R414" s="372"/>
      <c r="Z414" s="372"/>
      <c r="AA414" s="372"/>
      <c r="AB414" s="372"/>
      <c r="AC414" s="372"/>
      <c r="AD414" s="372"/>
      <c r="AE414" s="372"/>
      <c r="AF414" s="372"/>
      <c r="AG414" s="372"/>
      <c r="AH414" s="372"/>
      <c r="AI414" s="372"/>
      <c r="AJ414" s="372"/>
      <c r="AK414" s="372"/>
      <c r="AL414" s="372"/>
      <c r="AM414" s="372"/>
      <c r="AN414" s="372"/>
      <c r="AO414" s="372"/>
      <c r="AP414" s="372"/>
      <c r="AQ414" s="372"/>
      <c r="AR414" s="372"/>
      <c r="AS414" s="372"/>
      <c r="AT414" s="372"/>
      <c r="AU414" s="372"/>
      <c r="AV414" s="372"/>
      <c r="AW414" s="372"/>
      <c r="AX414" s="372"/>
      <c r="AY414" s="372"/>
      <c r="AZ414" s="372"/>
      <c r="BB414" s="448"/>
      <c r="BZ414" s="372"/>
      <c r="CA414" s="372"/>
      <c r="CB414" s="372"/>
      <c r="CC414" s="372"/>
      <c r="CD414" s="372"/>
      <c r="CE414" s="372"/>
      <c r="CF414" s="372"/>
      <c r="CG414" s="372"/>
      <c r="CH414" s="372"/>
      <c r="CI414" s="372"/>
      <c r="CJ414" s="372"/>
      <c r="CK414" s="372"/>
      <c r="CL414" s="372"/>
      <c r="CM414" s="372"/>
      <c r="CN414" s="372"/>
      <c r="CO414" s="372"/>
      <c r="CP414" s="372"/>
      <c r="CQ414" s="372"/>
      <c r="CR414" s="372"/>
      <c r="CS414" s="372"/>
      <c r="CT414" s="372"/>
      <c r="CU414" s="372"/>
      <c r="CV414" s="372"/>
      <c r="CW414" s="372"/>
      <c r="CX414" s="372"/>
      <c r="CY414" s="372"/>
      <c r="CZ414" s="372"/>
    </row>
    <row r="415" s="371" customFormat="true" ht="25.15" customHeight="true" x14ac:dyDescent="0.2">
      <c r="A415" s="448"/>
      <c r="B415" s="721"/>
      <c r="C415" s="859" t="s">
        <v>622</v>
      </c>
      <c r="D415" s="860"/>
      <c r="E415" s="672">
        <v>0.51777083238305965</v>
      </c>
      <c r="F415" s="663"/>
      <c r="G415" s="663"/>
      <c r="H415" s="860" t="s">
        <v>623</v>
      </c>
      <c r="I415" s="860"/>
      <c r="J415" s="673">
        <v>0.52112933534574968</v>
      </c>
      <c r="K415" s="663"/>
      <c r="L415" s="663"/>
      <c r="M415" s="860" t="s">
        <v>624</v>
      </c>
      <c r="N415" s="860"/>
      <c r="O415" s="674">
        <v>-0.35047781460599181</v>
      </c>
      <c r="P415" s="663"/>
      <c r="Q415" s="663"/>
      <c r="R415" s="372"/>
      <c r="Z415" s="372"/>
      <c r="AA415" s="372"/>
      <c r="AB415" s="372"/>
      <c r="AC415" s="372"/>
      <c r="AD415" s="372"/>
      <c r="AE415" s="372"/>
      <c r="AF415" s="372"/>
      <c r="AG415" s="372"/>
      <c r="AH415" s="372"/>
      <c r="AI415" s="372"/>
      <c r="AJ415" s="372"/>
      <c r="AK415" s="372"/>
      <c r="AL415" s="372"/>
      <c r="AM415" s="372"/>
      <c r="AN415" s="372"/>
      <c r="AO415" s="372"/>
      <c r="AP415" s="372"/>
      <c r="AQ415" s="372"/>
      <c r="AR415" s="372"/>
      <c r="AS415" s="372"/>
      <c r="AT415" s="372"/>
      <c r="AU415" s="372"/>
      <c r="AV415" s="372"/>
      <c r="AW415" s="372"/>
      <c r="AX415" s="372"/>
      <c r="AY415" s="372"/>
      <c r="AZ415" s="372"/>
      <c r="BB415" s="448"/>
      <c r="BZ415" s="372"/>
      <c r="CA415" s="372"/>
      <c r="CB415" s="372"/>
      <c r="CC415" s="372"/>
      <c r="CD415" s="372"/>
      <c r="CE415" s="372"/>
      <c r="CF415" s="372"/>
      <c r="CG415" s="372"/>
      <c r="CH415" s="372"/>
      <c r="CI415" s="372"/>
      <c r="CJ415" s="372"/>
      <c r="CK415" s="372"/>
      <c r="CL415" s="372"/>
      <c r="CM415" s="372"/>
      <c r="CN415" s="372"/>
      <c r="CO415" s="372"/>
      <c r="CP415" s="372"/>
      <c r="CQ415" s="372"/>
      <c r="CR415" s="372"/>
      <c r="CS415" s="372"/>
      <c r="CT415" s="372"/>
      <c r="CU415" s="372"/>
      <c r="CV415" s="372"/>
      <c r="CW415" s="372"/>
      <c r="CX415" s="372"/>
      <c r="CY415" s="372"/>
      <c r="CZ415" s="372"/>
    </row>
    <row r="416" s="371" customFormat="true" ht="25.15" customHeight="true" x14ac:dyDescent="0.2">
      <c r="A416" s="448"/>
      <c r="B416" s="721"/>
      <c r="C416" s="859" t="s">
        <v>625</v>
      </c>
      <c r="D416" s="860"/>
      <c r="E416" s="672">
        <v>0.51479632908761963</v>
      </c>
      <c r="F416" s="663"/>
      <c r="G416" s="663"/>
      <c r="H416" s="860" t="s">
        <v>626</v>
      </c>
      <c r="I416" s="860"/>
      <c r="J416" s="673">
        <v>0.50591217233699071</v>
      </c>
      <c r="K416" s="663"/>
      <c r="L416" s="663"/>
      <c r="M416" s="860" t="s">
        <v>627</v>
      </c>
      <c r="N416" s="860"/>
      <c r="O416" s="674">
        <v>0.33922939379341693</v>
      </c>
      <c r="P416" s="663"/>
      <c r="Q416" s="663"/>
      <c r="R416" s="372"/>
      <c r="Z416" s="372"/>
      <c r="AA416" s="372"/>
      <c r="AB416" s="372"/>
      <c r="AC416" s="372"/>
      <c r="AD416" s="372"/>
      <c r="AE416" s="372"/>
      <c r="AF416" s="372"/>
      <c r="AG416" s="372"/>
      <c r="AH416" s="372"/>
      <c r="AI416" s="372"/>
      <c r="AJ416" s="372"/>
      <c r="AK416" s="372"/>
      <c r="AL416" s="372"/>
      <c r="AM416" s="372"/>
      <c r="AN416" s="372"/>
      <c r="AO416" s="372"/>
      <c r="AP416" s="372"/>
      <c r="AQ416" s="372"/>
      <c r="AR416" s="372"/>
      <c r="AS416" s="372"/>
      <c r="AT416" s="372"/>
      <c r="AU416" s="372"/>
      <c r="AV416" s="372"/>
      <c r="AW416" s="372"/>
      <c r="AX416" s="372"/>
      <c r="AY416" s="372"/>
      <c r="AZ416" s="372"/>
      <c r="BB416" s="448"/>
      <c r="BZ416" s="372"/>
      <c r="CA416" s="372"/>
      <c r="CB416" s="372"/>
      <c r="CC416" s="372"/>
      <c r="CD416" s="372"/>
      <c r="CE416" s="372"/>
      <c r="CF416" s="372"/>
      <c r="CG416" s="372"/>
      <c r="CH416" s="372"/>
      <c r="CI416" s="372"/>
      <c r="CJ416" s="372"/>
      <c r="CK416" s="372"/>
      <c r="CL416" s="372"/>
      <c r="CM416" s="372"/>
      <c r="CN416" s="372"/>
      <c r="CO416" s="372"/>
      <c r="CP416" s="372"/>
      <c r="CQ416" s="372"/>
      <c r="CR416" s="372"/>
      <c r="CS416" s="372"/>
      <c r="CT416" s="372"/>
      <c r="CU416" s="372"/>
      <c r="CV416" s="372"/>
      <c r="CW416" s="372"/>
      <c r="CX416" s="372"/>
      <c r="CY416" s="372"/>
      <c r="CZ416" s="372"/>
    </row>
    <row r="417" s="371" customFormat="true" ht="25.15" customHeight="true" x14ac:dyDescent="0.2">
      <c r="A417" s="448"/>
      <c r="B417" s="721"/>
      <c r="C417" s="859" t="s">
        <v>623</v>
      </c>
      <c r="D417" s="860"/>
      <c r="E417" s="672">
        <v>0.50821172333579234</v>
      </c>
      <c r="F417" s="663"/>
      <c r="G417" s="663"/>
      <c r="H417" s="860" t="s">
        <v>625</v>
      </c>
      <c r="I417" s="860"/>
      <c r="J417" s="673">
        <v>0.50435777586674424</v>
      </c>
      <c r="K417" s="663"/>
      <c r="L417" s="663"/>
      <c r="M417" s="860" t="s">
        <v>203</v>
      </c>
      <c r="N417" s="860"/>
      <c r="O417" s="674">
        <v>0.33735716962354806</v>
      </c>
      <c r="P417" s="663"/>
      <c r="Q417" s="663"/>
      <c r="R417" s="372"/>
      <c r="Z417" s="372"/>
      <c r="AA417" s="372"/>
      <c r="AB417" s="372"/>
      <c r="AC417" s="372"/>
      <c r="AD417" s="372"/>
      <c r="AE417" s="372"/>
      <c r="AF417" s="372"/>
      <c r="AG417" s="372"/>
      <c r="AH417" s="372"/>
      <c r="AI417" s="372"/>
      <c r="AJ417" s="372"/>
      <c r="AK417" s="372"/>
      <c r="AL417" s="372"/>
      <c r="AM417" s="372"/>
      <c r="AN417" s="372"/>
      <c r="AO417" s="372"/>
      <c r="AP417" s="372"/>
      <c r="AQ417" s="372"/>
      <c r="AR417" s="372"/>
      <c r="AS417" s="372"/>
      <c r="AT417" s="372"/>
      <c r="AU417" s="372"/>
      <c r="AV417" s="372"/>
      <c r="AW417" s="372"/>
      <c r="AX417" s="372"/>
      <c r="AY417" s="372"/>
      <c r="AZ417" s="372"/>
      <c r="BB417" s="448"/>
      <c r="BZ417" s="372"/>
      <c r="CA417" s="372"/>
      <c r="CB417" s="372"/>
      <c r="CC417" s="372"/>
      <c r="CD417" s="372"/>
      <c r="CE417" s="372"/>
      <c r="CF417" s="372"/>
      <c r="CG417" s="372"/>
      <c r="CH417" s="372"/>
      <c r="CI417" s="372"/>
      <c r="CJ417" s="372"/>
      <c r="CK417" s="372"/>
      <c r="CL417" s="372"/>
      <c r="CM417" s="372"/>
      <c r="CN417" s="372"/>
      <c r="CO417" s="372"/>
      <c r="CP417" s="372"/>
      <c r="CQ417" s="372"/>
      <c r="CR417" s="372"/>
      <c r="CS417" s="372"/>
      <c r="CT417" s="372"/>
      <c r="CU417" s="372"/>
      <c r="CV417" s="372"/>
      <c r="CW417" s="372"/>
      <c r="CX417" s="372"/>
      <c r="CY417" s="372"/>
      <c r="CZ417" s="372"/>
    </row>
    <row r="418" s="371" customFormat="true" ht="25.15" customHeight="true" x14ac:dyDescent="0.2">
      <c r="A418" s="448"/>
      <c r="B418" s="721"/>
      <c r="C418" s="859" t="s">
        <v>628</v>
      </c>
      <c r="D418" s="860"/>
      <c r="E418" s="672">
        <v>0.50819527496425887</v>
      </c>
      <c r="F418" s="663"/>
      <c r="G418" s="663"/>
      <c r="H418" s="860" t="s">
        <v>620</v>
      </c>
      <c r="I418" s="860"/>
      <c r="J418" s="673">
        <v>0.4847650812864272</v>
      </c>
      <c r="K418" s="663"/>
      <c r="L418" s="663"/>
      <c r="M418" s="860" t="s">
        <v>629</v>
      </c>
      <c r="N418" s="860"/>
      <c r="O418" s="674">
        <v>0.32217370413207691</v>
      </c>
      <c r="P418" s="663"/>
      <c r="Q418" s="663"/>
      <c r="R418" s="372"/>
      <c r="Z418" s="372"/>
      <c r="AA418" s="372"/>
      <c r="AB418" s="372"/>
      <c r="AC418" s="372"/>
      <c r="AD418" s="372"/>
      <c r="AE418" s="372"/>
      <c r="AF418" s="372"/>
      <c r="AG418" s="372"/>
      <c r="AH418" s="372"/>
      <c r="AI418" s="372"/>
      <c r="AJ418" s="372"/>
      <c r="AK418" s="372"/>
      <c r="AL418" s="372"/>
      <c r="AM418" s="372"/>
      <c r="AN418" s="372"/>
      <c r="AO418" s="372"/>
      <c r="AP418" s="372"/>
      <c r="AQ418" s="372"/>
      <c r="AR418" s="372"/>
      <c r="AS418" s="372"/>
      <c r="AT418" s="372"/>
      <c r="AU418" s="372"/>
      <c r="AV418" s="372"/>
      <c r="AW418" s="372"/>
      <c r="AX418" s="372"/>
      <c r="AY418" s="372"/>
      <c r="AZ418" s="372"/>
      <c r="BB418" s="448"/>
      <c r="BZ418" s="372"/>
      <c r="CA418" s="372"/>
      <c r="CB418" s="372"/>
      <c r="CC418" s="372"/>
      <c r="CD418" s="372"/>
      <c r="CE418" s="372"/>
      <c r="CF418" s="372"/>
      <c r="CG418" s="372"/>
      <c r="CH418" s="372"/>
      <c r="CI418" s="372"/>
      <c r="CJ418" s="372"/>
      <c r="CK418" s="372"/>
      <c r="CL418" s="372"/>
      <c r="CM418" s="372"/>
      <c r="CN418" s="372"/>
      <c r="CO418" s="372"/>
      <c r="CP418" s="372"/>
      <c r="CQ418" s="372"/>
      <c r="CR418" s="372"/>
      <c r="CS418" s="372"/>
      <c r="CT418" s="372"/>
      <c r="CU418" s="372"/>
      <c r="CV418" s="372"/>
      <c r="CW418" s="372"/>
      <c r="CX418" s="372"/>
      <c r="CY418" s="372"/>
      <c r="CZ418" s="372"/>
    </row>
    <row r="419" s="371" customFormat="true" ht="25.15" customHeight="true" x14ac:dyDescent="0.2">
      <c r="A419" s="448"/>
      <c r="B419" s="721"/>
      <c r="C419" s="859" t="s">
        <v>626</v>
      </c>
      <c r="D419" s="860"/>
      <c r="E419" s="672">
        <v>0.50701061629720146</v>
      </c>
      <c r="F419" s="663"/>
      <c r="G419" s="663"/>
      <c r="H419" s="860" t="s">
        <v>628</v>
      </c>
      <c r="I419" s="860"/>
      <c r="J419" s="673">
        <v>0.47783924261284827</v>
      </c>
      <c r="K419" s="663"/>
      <c r="L419" s="663"/>
      <c r="M419" s="860" t="s">
        <v>630</v>
      </c>
      <c r="N419" s="860"/>
      <c r="O419" s="674">
        <v>0.31839579981038346</v>
      </c>
      <c r="P419" s="663"/>
      <c r="Q419" s="663"/>
      <c r="R419" s="372"/>
      <c r="Z419" s="372"/>
      <c r="AA419" s="372"/>
      <c r="AB419" s="372"/>
      <c r="AC419" s="372"/>
      <c r="AD419" s="372"/>
      <c r="AE419" s="372"/>
      <c r="AF419" s="372"/>
      <c r="AG419" s="372"/>
      <c r="AH419" s="372"/>
      <c r="AI419" s="372"/>
      <c r="AJ419" s="372"/>
      <c r="AK419" s="372"/>
      <c r="AL419" s="372"/>
      <c r="AM419" s="372"/>
      <c r="AN419" s="372"/>
      <c r="AO419" s="372"/>
      <c r="AP419" s="372"/>
      <c r="AQ419" s="372"/>
      <c r="AR419" s="372"/>
      <c r="AS419" s="372"/>
      <c r="AT419" s="372"/>
      <c r="AU419" s="372"/>
      <c r="AV419" s="372"/>
      <c r="AW419" s="372"/>
      <c r="AX419" s="372"/>
      <c r="AY419" s="372"/>
      <c r="AZ419" s="372"/>
      <c r="BB419" s="448"/>
      <c r="BZ419" s="372"/>
      <c r="CA419" s="372"/>
      <c r="CB419" s="372"/>
      <c r="CC419" s="372"/>
      <c r="CD419" s="372"/>
      <c r="CE419" s="372"/>
      <c r="CF419" s="372"/>
      <c r="CG419" s="372"/>
      <c r="CH419" s="372"/>
      <c r="CI419" s="372"/>
      <c r="CJ419" s="372"/>
      <c r="CK419" s="372"/>
      <c r="CL419" s="372"/>
      <c r="CM419" s="372"/>
      <c r="CN419" s="372"/>
      <c r="CO419" s="372"/>
      <c r="CP419" s="372"/>
      <c r="CQ419" s="372"/>
      <c r="CR419" s="372"/>
      <c r="CS419" s="372"/>
      <c r="CT419" s="372"/>
      <c r="CU419" s="372"/>
      <c r="CV419" s="372"/>
      <c r="CW419" s="372"/>
      <c r="CX419" s="372"/>
      <c r="CY419" s="372"/>
      <c r="CZ419" s="372"/>
    </row>
    <row r="420" s="371" customFormat="true" ht="25.15" customHeight="true" x14ac:dyDescent="0.2">
      <c r="A420" s="448"/>
      <c r="B420" s="721"/>
      <c r="C420" s="859" t="s">
        <v>621</v>
      </c>
      <c r="D420" s="860"/>
      <c r="E420" s="672">
        <v>0.50333659498027128</v>
      </c>
      <c r="F420" s="663"/>
      <c r="G420" s="663"/>
      <c r="H420" s="860" t="s">
        <v>631</v>
      </c>
      <c r="I420" s="860"/>
      <c r="J420" s="673">
        <v>0.46957740150496635</v>
      </c>
      <c r="K420" s="663"/>
      <c r="L420" s="663"/>
      <c r="M420" s="860" t="s">
        <v>196</v>
      </c>
      <c r="N420" s="860"/>
      <c r="O420" s="674">
        <v>0.3134723780406673</v>
      </c>
      <c r="P420" s="663"/>
      <c r="Q420" s="663"/>
      <c r="R420" s="372"/>
      <c r="Z420" s="372"/>
      <c r="AA420" s="372"/>
      <c r="AB420" s="372"/>
      <c r="AC420" s="372"/>
      <c r="AD420" s="372"/>
      <c r="AE420" s="372"/>
      <c r="AF420" s="372"/>
      <c r="AG420" s="372"/>
      <c r="AH420" s="372"/>
      <c r="AI420" s="372"/>
      <c r="AJ420" s="372"/>
      <c r="AK420" s="372"/>
      <c r="AL420" s="372"/>
      <c r="AM420" s="372"/>
      <c r="AN420" s="372"/>
      <c r="AO420" s="372"/>
      <c r="AP420" s="372"/>
      <c r="AQ420" s="372"/>
      <c r="AR420" s="372"/>
      <c r="AS420" s="372"/>
      <c r="AT420" s="372"/>
      <c r="AU420" s="372"/>
      <c r="AV420" s="372"/>
      <c r="AW420" s="372"/>
      <c r="AX420" s="372"/>
      <c r="AY420" s="372"/>
      <c r="AZ420" s="372"/>
      <c r="BB420" s="448"/>
      <c r="BZ420" s="372"/>
      <c r="CA420" s="372"/>
      <c r="CB420" s="372"/>
      <c r="CC420" s="372"/>
      <c r="CD420" s="372"/>
      <c r="CE420" s="372"/>
      <c r="CF420" s="372"/>
      <c r="CG420" s="372"/>
      <c r="CH420" s="372"/>
      <c r="CI420" s="372"/>
      <c r="CJ420" s="372"/>
      <c r="CK420" s="372"/>
      <c r="CL420" s="372"/>
      <c r="CM420" s="372"/>
      <c r="CN420" s="372"/>
      <c r="CO420" s="372"/>
      <c r="CP420" s="372"/>
      <c r="CQ420" s="372"/>
      <c r="CR420" s="372"/>
      <c r="CS420" s="372"/>
      <c r="CT420" s="372"/>
      <c r="CU420" s="372"/>
      <c r="CV420" s="372"/>
      <c r="CW420" s="372"/>
      <c r="CX420" s="372"/>
      <c r="CY420" s="372"/>
      <c r="CZ420" s="372"/>
    </row>
    <row r="421" s="371" customFormat="true" ht="25.15" customHeight="true" x14ac:dyDescent="0.2">
      <c r="A421" s="448"/>
      <c r="B421" s="721"/>
      <c r="C421" s="859" t="s">
        <v>631</v>
      </c>
      <c r="D421" s="860"/>
      <c r="E421" s="672">
        <v>0.49021210037284196</v>
      </c>
      <c r="F421" s="663"/>
      <c r="G421" s="663"/>
      <c r="H421" s="860" t="s">
        <v>632</v>
      </c>
      <c r="I421" s="860"/>
      <c r="J421" s="673">
        <v>-0.45143678356292255</v>
      </c>
      <c r="K421" s="663"/>
      <c r="L421" s="663"/>
      <c r="M421" s="860" t="s">
        <v>611</v>
      </c>
      <c r="N421" s="860"/>
      <c r="O421" s="674">
        <v>0.31220030280329913</v>
      </c>
      <c r="P421" s="663"/>
      <c r="Q421" s="663"/>
      <c r="R421" s="372"/>
      <c r="Z421" s="372"/>
      <c r="AA421" s="372"/>
      <c r="AB421" s="372"/>
      <c r="AC421" s="372"/>
      <c r="AD421" s="372"/>
      <c r="AE421" s="372"/>
      <c r="AF421" s="372"/>
      <c r="AG421" s="372"/>
      <c r="AH421" s="372"/>
      <c r="AI421" s="372"/>
      <c r="AJ421" s="372"/>
      <c r="AK421" s="372"/>
      <c r="AL421" s="372"/>
      <c r="AM421" s="372"/>
      <c r="AN421" s="372"/>
      <c r="AO421" s="372"/>
      <c r="AP421" s="372"/>
      <c r="AQ421" s="372"/>
      <c r="AR421" s="372"/>
      <c r="AS421" s="372"/>
      <c r="AT421" s="372"/>
      <c r="AU421" s="372"/>
      <c r="AV421" s="372"/>
      <c r="AW421" s="372"/>
      <c r="AX421" s="372"/>
      <c r="AY421" s="372"/>
      <c r="AZ421" s="372"/>
      <c r="BB421" s="448"/>
      <c r="BZ421" s="372"/>
      <c r="CA421" s="372"/>
      <c r="CB421" s="372"/>
      <c r="CC421" s="372"/>
      <c r="CD421" s="372"/>
      <c r="CE421" s="372"/>
      <c r="CF421" s="372"/>
      <c r="CG421" s="372"/>
      <c r="CH421" s="372"/>
      <c r="CI421" s="372"/>
      <c r="CJ421" s="372"/>
      <c r="CK421" s="372"/>
      <c r="CL421" s="372"/>
      <c r="CM421" s="372"/>
      <c r="CN421" s="372"/>
      <c r="CO421" s="372"/>
      <c r="CP421" s="372"/>
      <c r="CQ421" s="372"/>
      <c r="CR421" s="372"/>
      <c r="CS421" s="372"/>
      <c r="CT421" s="372"/>
      <c r="CU421" s="372"/>
      <c r="CV421" s="372"/>
      <c r="CW421" s="372"/>
      <c r="CX421" s="372"/>
      <c r="CY421" s="372"/>
      <c r="CZ421" s="372"/>
    </row>
    <row r="422" s="371" customFormat="true" ht="25.15" customHeight="true" x14ac:dyDescent="0.2">
      <c r="A422" s="448"/>
      <c r="B422" s="721"/>
      <c r="C422" s="859" t="s">
        <v>485</v>
      </c>
      <c r="D422" s="860"/>
      <c r="E422" s="672">
        <v>0.47648377123541569</v>
      </c>
      <c r="F422" s="663"/>
      <c r="G422" s="663"/>
      <c r="H422" s="860" t="s">
        <v>633</v>
      </c>
      <c r="I422" s="860"/>
      <c r="J422" s="673">
        <v>-0.44998333343182478</v>
      </c>
      <c r="K422" s="663"/>
      <c r="L422" s="663"/>
      <c r="M422" s="860" t="s">
        <v>634</v>
      </c>
      <c r="N422" s="860"/>
      <c r="O422" s="674">
        <v>0.31172378080641838</v>
      </c>
      <c r="P422" s="663"/>
      <c r="Q422" s="663"/>
      <c r="R422" s="372"/>
      <c r="Z422" s="372"/>
      <c r="AA422" s="372"/>
      <c r="AB422" s="372"/>
      <c r="AC422" s="372"/>
      <c r="AD422" s="372"/>
      <c r="AE422" s="372"/>
      <c r="AF422" s="372"/>
      <c r="AG422" s="372"/>
      <c r="AH422" s="372"/>
      <c r="AI422" s="372"/>
      <c r="AJ422" s="372"/>
      <c r="AK422" s="372"/>
      <c r="AL422" s="372"/>
      <c r="AM422" s="372"/>
      <c r="AN422" s="372"/>
      <c r="AO422" s="372"/>
      <c r="AP422" s="372"/>
      <c r="AQ422" s="372"/>
      <c r="AR422" s="372"/>
      <c r="AS422" s="372"/>
      <c r="AT422" s="372"/>
      <c r="AU422" s="372"/>
      <c r="AV422" s="372"/>
      <c r="AW422" s="372"/>
      <c r="AX422" s="372"/>
      <c r="AY422" s="372"/>
      <c r="AZ422" s="372"/>
      <c r="BB422" s="448"/>
      <c r="BZ422" s="372"/>
      <c r="CA422" s="372"/>
      <c r="CB422" s="372"/>
      <c r="CC422" s="372"/>
      <c r="CD422" s="372"/>
      <c r="CE422" s="372"/>
      <c r="CF422" s="372"/>
      <c r="CG422" s="372"/>
      <c r="CH422" s="372"/>
      <c r="CI422" s="372"/>
      <c r="CJ422" s="372"/>
      <c r="CK422" s="372"/>
      <c r="CL422" s="372"/>
      <c r="CM422" s="372"/>
      <c r="CN422" s="372"/>
      <c r="CO422" s="372"/>
      <c r="CP422" s="372"/>
      <c r="CQ422" s="372"/>
      <c r="CR422" s="372"/>
      <c r="CS422" s="372"/>
      <c r="CT422" s="372"/>
      <c r="CU422" s="372"/>
      <c r="CV422" s="372"/>
      <c r="CW422" s="372"/>
      <c r="CX422" s="372"/>
      <c r="CY422" s="372"/>
      <c r="CZ422" s="372"/>
    </row>
    <row r="423" s="371" customFormat="true" ht="25.15" customHeight="true" x14ac:dyDescent="0.2">
      <c r="A423" s="448"/>
      <c r="B423" s="721"/>
      <c r="C423" s="859" t="s">
        <v>635</v>
      </c>
      <c r="D423" s="860"/>
      <c r="E423" s="672">
        <v>0.44292665320871077</v>
      </c>
      <c r="F423" s="663"/>
      <c r="G423" s="663"/>
      <c r="H423" s="860" t="s">
        <v>622</v>
      </c>
      <c r="I423" s="860"/>
      <c r="J423" s="673">
        <v>0.44374666395677681</v>
      </c>
      <c r="K423" s="663"/>
      <c r="L423" s="663"/>
      <c r="M423" s="860" t="s">
        <v>636</v>
      </c>
      <c r="N423" s="860"/>
      <c r="O423" s="674">
        <v>0.30580429993100738</v>
      </c>
      <c r="P423" s="663"/>
      <c r="Q423" s="663"/>
      <c r="R423" s="372"/>
      <c r="Z423" s="372"/>
      <c r="AA423" s="372"/>
      <c r="AB423" s="372"/>
      <c r="AC423" s="372"/>
      <c r="AD423" s="372"/>
      <c r="AE423" s="372"/>
      <c r="AF423" s="372"/>
      <c r="AG423" s="372"/>
      <c r="AH423" s="372"/>
      <c r="AI423" s="372"/>
      <c r="AJ423" s="372"/>
      <c r="AK423" s="372"/>
      <c r="AL423" s="372"/>
      <c r="AM423" s="372"/>
      <c r="AN423" s="372"/>
      <c r="AO423" s="372"/>
      <c r="AP423" s="372"/>
      <c r="AQ423" s="372"/>
      <c r="AR423" s="372"/>
      <c r="AS423" s="372"/>
      <c r="AT423" s="372"/>
      <c r="AU423" s="372"/>
      <c r="AV423" s="372"/>
      <c r="AW423" s="372"/>
      <c r="AX423" s="372"/>
      <c r="AY423" s="372"/>
      <c r="AZ423" s="372"/>
      <c r="BB423" s="448"/>
      <c r="BZ423" s="372"/>
      <c r="CA423" s="372"/>
      <c r="CB423" s="372"/>
      <c r="CC423" s="372"/>
      <c r="CD423" s="372"/>
      <c r="CE423" s="372"/>
      <c r="CF423" s="372"/>
      <c r="CG423" s="372"/>
      <c r="CH423" s="372"/>
      <c r="CI423" s="372"/>
      <c r="CJ423" s="372"/>
      <c r="CK423" s="372"/>
      <c r="CL423" s="372"/>
      <c r="CM423" s="372"/>
      <c r="CN423" s="372"/>
      <c r="CO423" s="372"/>
      <c r="CP423" s="372"/>
      <c r="CQ423" s="372"/>
      <c r="CR423" s="372"/>
      <c r="CS423" s="372"/>
      <c r="CT423" s="372"/>
      <c r="CU423" s="372"/>
      <c r="CV423" s="372"/>
      <c r="CW423" s="372"/>
      <c r="CX423" s="372"/>
      <c r="CY423" s="372"/>
      <c r="CZ423" s="372"/>
    </row>
    <row r="424" s="371" customFormat="true" ht="25.15" customHeight="true" x14ac:dyDescent="0.2">
      <c r="A424" s="448"/>
      <c r="B424" s="721"/>
      <c r="C424" s="859" t="s">
        <v>633</v>
      </c>
      <c r="D424" s="860"/>
      <c r="E424" s="672">
        <v>-0.41926884823521843</v>
      </c>
      <c r="F424" s="663"/>
      <c r="G424" s="663"/>
      <c r="H424" s="860" t="s">
        <v>604</v>
      </c>
      <c r="I424" s="860"/>
      <c r="J424" s="673">
        <v>0.4311569480907545</v>
      </c>
      <c r="K424" s="663"/>
      <c r="L424" s="663"/>
      <c r="M424" s="860" t="s">
        <v>620</v>
      </c>
      <c r="N424" s="860"/>
      <c r="O424" s="674">
        <v>0.29642169289089287</v>
      </c>
      <c r="P424" s="663"/>
      <c r="Q424" s="663"/>
      <c r="R424" s="372"/>
      <c r="Z424" s="372"/>
      <c r="AA424" s="372"/>
      <c r="AB424" s="372"/>
      <c r="AC424" s="372"/>
      <c r="AD424" s="372"/>
      <c r="AE424" s="372"/>
      <c r="AF424" s="372"/>
      <c r="AG424" s="372"/>
      <c r="AH424" s="372"/>
      <c r="AI424" s="372"/>
      <c r="AJ424" s="372"/>
      <c r="AK424" s="372"/>
      <c r="AL424" s="372"/>
      <c r="AM424" s="372"/>
      <c r="AN424" s="372"/>
      <c r="AO424" s="372"/>
      <c r="AP424" s="372"/>
      <c r="AQ424" s="372"/>
      <c r="AR424" s="372"/>
      <c r="AS424" s="372"/>
      <c r="AT424" s="372"/>
      <c r="AU424" s="372"/>
      <c r="AV424" s="372"/>
      <c r="AW424" s="372"/>
      <c r="AX424" s="372"/>
      <c r="AY424" s="372"/>
      <c r="AZ424" s="372"/>
      <c r="BB424" s="448"/>
      <c r="BZ424" s="372"/>
      <c r="CA424" s="372"/>
      <c r="CB424" s="372"/>
      <c r="CC424" s="372"/>
      <c r="CD424" s="372"/>
      <c r="CE424" s="372"/>
      <c r="CF424" s="372"/>
      <c r="CG424" s="372"/>
      <c r="CH424" s="372"/>
      <c r="CI424" s="372"/>
      <c r="CJ424" s="372"/>
      <c r="CK424" s="372"/>
      <c r="CL424" s="372"/>
      <c r="CM424" s="372"/>
      <c r="CN424" s="372"/>
      <c r="CO424" s="372"/>
      <c r="CP424" s="372"/>
      <c r="CQ424" s="372"/>
      <c r="CR424" s="372"/>
      <c r="CS424" s="372"/>
      <c r="CT424" s="372"/>
      <c r="CU424" s="372"/>
      <c r="CV424" s="372"/>
      <c r="CW424" s="372"/>
      <c r="CX424" s="372"/>
      <c r="CY424" s="372"/>
      <c r="CZ424" s="372"/>
    </row>
    <row r="425" s="371" customFormat="true" ht="25.15" customHeight="true" x14ac:dyDescent="0.2">
      <c r="A425" s="448"/>
      <c r="B425" s="721"/>
      <c r="C425" s="859" t="s">
        <v>604</v>
      </c>
      <c r="D425" s="860"/>
      <c r="E425" s="672">
        <v>0.41404719776512422</v>
      </c>
      <c r="F425" s="663"/>
      <c r="G425" s="663"/>
      <c r="H425" s="860" t="s">
        <v>608</v>
      </c>
      <c r="I425" s="860"/>
      <c r="J425" s="673">
        <v>0.42664118592032052</v>
      </c>
      <c r="K425" s="663"/>
      <c r="L425" s="663"/>
      <c r="M425" s="860" t="s">
        <v>637</v>
      </c>
      <c r="N425" s="860"/>
      <c r="O425" s="674">
        <v>0.29437357177192319</v>
      </c>
      <c r="P425" s="663"/>
      <c r="Q425" s="663"/>
      <c r="R425" s="372"/>
      <c r="Z425" s="372"/>
      <c r="AA425" s="372"/>
      <c r="AB425" s="372"/>
      <c r="AC425" s="372"/>
      <c r="AD425" s="372"/>
      <c r="AE425" s="372"/>
      <c r="AF425" s="372"/>
      <c r="AG425" s="372"/>
      <c r="AH425" s="372"/>
      <c r="AI425" s="372"/>
      <c r="AJ425" s="372"/>
      <c r="AK425" s="372"/>
      <c r="AL425" s="372"/>
      <c r="AM425" s="372"/>
      <c r="AN425" s="372"/>
      <c r="AO425" s="372"/>
      <c r="AP425" s="372"/>
      <c r="AQ425" s="372"/>
      <c r="AR425" s="372"/>
      <c r="AS425" s="372"/>
      <c r="AT425" s="372"/>
      <c r="AU425" s="372"/>
      <c r="AV425" s="372"/>
      <c r="AW425" s="372"/>
      <c r="AX425" s="372"/>
      <c r="AY425" s="372"/>
      <c r="AZ425" s="372"/>
      <c r="BB425" s="448"/>
      <c r="BZ425" s="372"/>
      <c r="CA425" s="372"/>
      <c r="CB425" s="372"/>
      <c r="CC425" s="372"/>
      <c r="CD425" s="372"/>
      <c r="CE425" s="372"/>
      <c r="CF425" s="372"/>
      <c r="CG425" s="372"/>
      <c r="CH425" s="372"/>
      <c r="CI425" s="372"/>
      <c r="CJ425" s="372"/>
      <c r="CK425" s="372"/>
      <c r="CL425" s="372"/>
      <c r="CM425" s="372"/>
      <c r="CN425" s="372"/>
      <c r="CO425" s="372"/>
      <c r="CP425" s="372"/>
      <c r="CQ425" s="372"/>
      <c r="CR425" s="372"/>
      <c r="CS425" s="372"/>
      <c r="CT425" s="372"/>
      <c r="CU425" s="372"/>
      <c r="CV425" s="372"/>
      <c r="CW425" s="372"/>
      <c r="CX425" s="372"/>
      <c r="CY425" s="372"/>
      <c r="CZ425" s="372"/>
    </row>
    <row r="426" s="371" customFormat="true" ht="25.15" customHeight="true" x14ac:dyDescent="0.2">
      <c r="A426" s="448"/>
      <c r="B426" s="721"/>
      <c r="C426" s="859" t="s">
        <v>608</v>
      </c>
      <c r="D426" s="860"/>
      <c r="E426" s="672">
        <v>0.40493345661901953</v>
      </c>
      <c r="F426" s="663"/>
      <c r="G426" s="663"/>
      <c r="H426" s="860" t="s">
        <v>603</v>
      </c>
      <c r="I426" s="860"/>
      <c r="J426" s="673">
        <v>0.42599220095465967</v>
      </c>
      <c r="K426" s="663"/>
      <c r="L426" s="663"/>
      <c r="M426" s="860" t="s">
        <v>638</v>
      </c>
      <c r="N426" s="860"/>
      <c r="O426" s="674">
        <v>-0.29119840409244013</v>
      </c>
      <c r="P426" s="663"/>
      <c r="Q426" s="663"/>
      <c r="R426" s="372"/>
      <c r="Z426" s="372"/>
      <c r="AA426" s="372"/>
      <c r="AB426" s="372"/>
      <c r="AC426" s="372"/>
      <c r="AD426" s="372"/>
      <c r="AE426" s="372"/>
      <c r="AF426" s="372"/>
      <c r="AG426" s="372"/>
      <c r="AH426" s="372"/>
      <c r="AI426" s="372"/>
      <c r="AJ426" s="372"/>
      <c r="AK426" s="372"/>
      <c r="AL426" s="372"/>
      <c r="AM426" s="372"/>
      <c r="AN426" s="372"/>
      <c r="AO426" s="372"/>
      <c r="AP426" s="372"/>
      <c r="AQ426" s="372"/>
      <c r="AR426" s="372"/>
      <c r="AS426" s="372"/>
      <c r="AT426" s="372"/>
      <c r="AU426" s="372"/>
      <c r="AV426" s="372"/>
      <c r="AW426" s="372"/>
      <c r="AX426" s="372"/>
      <c r="AY426" s="372"/>
      <c r="AZ426" s="372"/>
      <c r="BB426" s="448"/>
      <c r="BZ426" s="372"/>
      <c r="CA426" s="372"/>
      <c r="CB426" s="372"/>
      <c r="CC426" s="372"/>
      <c r="CD426" s="372"/>
      <c r="CE426" s="372"/>
      <c r="CF426" s="372"/>
      <c r="CG426" s="372"/>
      <c r="CH426" s="372"/>
      <c r="CI426" s="372"/>
      <c r="CJ426" s="372"/>
      <c r="CK426" s="372"/>
      <c r="CL426" s="372"/>
      <c r="CM426" s="372"/>
      <c r="CN426" s="372"/>
      <c r="CO426" s="372"/>
      <c r="CP426" s="372"/>
      <c r="CQ426" s="372"/>
      <c r="CR426" s="372"/>
      <c r="CS426" s="372"/>
      <c r="CT426" s="372"/>
      <c r="CU426" s="372"/>
      <c r="CV426" s="372"/>
      <c r="CW426" s="372"/>
      <c r="CX426" s="372"/>
      <c r="CY426" s="372"/>
      <c r="CZ426" s="372"/>
    </row>
    <row r="427" s="371" customFormat="true" ht="25.15" customHeight="true" x14ac:dyDescent="0.2">
      <c r="A427" s="448"/>
      <c r="B427" s="721"/>
      <c r="C427" s="859" t="s">
        <v>603</v>
      </c>
      <c r="D427" s="860"/>
      <c r="E427" s="672">
        <v>0.40452656201901216</v>
      </c>
      <c r="F427" s="663"/>
      <c r="G427" s="663"/>
      <c r="H427" s="860" t="s">
        <v>485</v>
      </c>
      <c r="I427" s="860"/>
      <c r="J427" s="673">
        <v>0.41903538976902427</v>
      </c>
      <c r="K427" s="663"/>
      <c r="L427" s="663"/>
      <c r="M427" s="860" t="s">
        <v>639</v>
      </c>
      <c r="N427" s="860"/>
      <c r="O427" s="674">
        <v>-0.28630395699300487</v>
      </c>
      <c r="P427" s="663"/>
      <c r="Q427" s="663"/>
      <c r="R427" s="372"/>
      <c r="Z427" s="372"/>
      <c r="AA427" s="372"/>
      <c r="AB427" s="372"/>
      <c r="AC427" s="372"/>
      <c r="AD427" s="372"/>
      <c r="AE427" s="372"/>
      <c r="AF427" s="372"/>
      <c r="AG427" s="372"/>
      <c r="AH427" s="372"/>
      <c r="AI427" s="372"/>
      <c r="AJ427" s="372"/>
      <c r="AK427" s="372"/>
      <c r="AL427" s="372"/>
      <c r="AM427" s="372"/>
      <c r="AN427" s="372"/>
      <c r="AO427" s="372"/>
      <c r="AP427" s="372"/>
      <c r="AQ427" s="372"/>
      <c r="AR427" s="372"/>
      <c r="AS427" s="372"/>
      <c r="AT427" s="372"/>
      <c r="AU427" s="372"/>
      <c r="AV427" s="372"/>
      <c r="AW427" s="372"/>
      <c r="AX427" s="372"/>
      <c r="AY427" s="372"/>
      <c r="AZ427" s="372"/>
      <c r="BB427" s="448"/>
      <c r="BZ427" s="372"/>
      <c r="CA427" s="372"/>
      <c r="CB427" s="372"/>
      <c r="CC427" s="372"/>
      <c r="CD427" s="372"/>
      <c r="CE427" s="372"/>
      <c r="CF427" s="372"/>
      <c r="CG427" s="372"/>
      <c r="CH427" s="372"/>
      <c r="CI427" s="372"/>
      <c r="CJ427" s="372"/>
      <c r="CK427" s="372"/>
      <c r="CL427" s="372"/>
      <c r="CM427" s="372"/>
      <c r="CN427" s="372"/>
      <c r="CO427" s="372"/>
      <c r="CP427" s="372"/>
      <c r="CQ427" s="372"/>
      <c r="CR427" s="372"/>
      <c r="CS427" s="372"/>
      <c r="CT427" s="372"/>
      <c r="CU427" s="372"/>
      <c r="CV427" s="372"/>
      <c r="CW427" s="372"/>
      <c r="CX427" s="372"/>
      <c r="CY427" s="372"/>
      <c r="CZ427" s="372"/>
    </row>
    <row r="428" s="371" customFormat="true" ht="25.15" customHeight="true" x14ac:dyDescent="0.2">
      <c r="A428" s="448"/>
      <c r="B428" s="721"/>
      <c r="C428" s="859" t="s">
        <v>640</v>
      </c>
      <c r="D428" s="860"/>
      <c r="E428" s="672">
        <v>0.38896534960171536</v>
      </c>
      <c r="F428" s="663"/>
      <c r="G428" s="663"/>
      <c r="H428" s="860" t="s">
        <v>635</v>
      </c>
      <c r="I428" s="860"/>
      <c r="J428" s="673">
        <v>0.40270074408100059</v>
      </c>
      <c r="K428" s="663"/>
      <c r="L428" s="663"/>
      <c r="M428" s="860" t="s">
        <v>609</v>
      </c>
      <c r="N428" s="860"/>
      <c r="O428" s="674">
        <v>-0.27842143317962226</v>
      </c>
      <c r="P428" s="663"/>
      <c r="Q428" s="663"/>
      <c r="R428" s="372"/>
      <c r="Z428" s="372"/>
      <c r="AA428" s="372"/>
      <c r="AB428" s="372"/>
      <c r="AC428" s="372"/>
      <c r="AD428" s="372"/>
      <c r="AE428" s="372"/>
      <c r="AF428" s="372"/>
      <c r="AG428" s="372"/>
      <c r="AH428" s="372"/>
      <c r="AI428" s="372"/>
      <c r="AJ428" s="372"/>
      <c r="AK428" s="372"/>
      <c r="AL428" s="372"/>
      <c r="AM428" s="372"/>
      <c r="AN428" s="372"/>
      <c r="AO428" s="372"/>
      <c r="AP428" s="372"/>
      <c r="AQ428" s="372"/>
      <c r="AR428" s="372"/>
      <c r="AS428" s="372"/>
      <c r="AT428" s="372"/>
      <c r="AU428" s="372"/>
      <c r="AV428" s="372"/>
      <c r="AW428" s="372"/>
      <c r="AX428" s="372"/>
      <c r="AY428" s="372"/>
      <c r="AZ428" s="372"/>
      <c r="BB428" s="448"/>
      <c r="BZ428" s="372"/>
      <c r="CA428" s="372"/>
      <c r="CB428" s="372"/>
      <c r="CC428" s="372"/>
      <c r="CD428" s="372"/>
      <c r="CE428" s="372"/>
      <c r="CF428" s="372"/>
      <c r="CG428" s="372"/>
      <c r="CH428" s="372"/>
      <c r="CI428" s="372"/>
      <c r="CJ428" s="372"/>
      <c r="CK428" s="372"/>
      <c r="CL428" s="372"/>
      <c r="CM428" s="372"/>
      <c r="CN428" s="372"/>
      <c r="CO428" s="372"/>
      <c r="CP428" s="372"/>
      <c r="CQ428" s="372"/>
      <c r="CR428" s="372"/>
      <c r="CS428" s="372"/>
      <c r="CT428" s="372"/>
      <c r="CU428" s="372"/>
      <c r="CV428" s="372"/>
      <c r="CW428" s="372"/>
      <c r="CX428" s="372"/>
      <c r="CY428" s="372"/>
      <c r="CZ428" s="372"/>
    </row>
    <row r="429" s="371" customFormat="true" ht="25.15" customHeight="true" x14ac:dyDescent="0.2">
      <c r="A429" s="448"/>
      <c r="B429" s="721"/>
      <c r="C429" s="859" t="s">
        <v>641</v>
      </c>
      <c r="D429" s="860"/>
      <c r="E429" s="672">
        <v>0.37171182878186548</v>
      </c>
      <c r="F429" s="663"/>
      <c r="G429" s="663"/>
      <c r="H429" s="860" t="s">
        <v>610</v>
      </c>
      <c r="I429" s="860"/>
      <c r="J429" s="673">
        <v>0.39846159410644466</v>
      </c>
      <c r="K429" s="663"/>
      <c r="L429" s="663"/>
      <c r="M429" s="860" t="s">
        <v>642</v>
      </c>
      <c r="N429" s="860"/>
      <c r="O429" s="674">
        <v>0.27572996350438511</v>
      </c>
      <c r="P429" s="663"/>
      <c r="Q429" s="663"/>
      <c r="R429" s="372"/>
      <c r="Z429" s="372"/>
      <c r="AA429" s="372"/>
      <c r="AB429" s="372"/>
      <c r="AC429" s="372"/>
      <c r="AD429" s="372"/>
      <c r="AE429" s="372"/>
      <c r="AF429" s="372"/>
      <c r="AG429" s="372"/>
      <c r="AH429" s="372"/>
      <c r="AI429" s="372"/>
      <c r="AJ429" s="372"/>
      <c r="AK429" s="372"/>
      <c r="AL429" s="372"/>
      <c r="AM429" s="372"/>
      <c r="AN429" s="372"/>
      <c r="AO429" s="372"/>
      <c r="AP429" s="372"/>
      <c r="AQ429" s="372"/>
      <c r="AR429" s="372"/>
      <c r="AS429" s="372"/>
      <c r="AT429" s="372"/>
      <c r="AU429" s="372"/>
      <c r="AV429" s="372"/>
      <c r="AW429" s="372"/>
      <c r="AX429" s="372"/>
      <c r="AY429" s="372"/>
      <c r="AZ429" s="372"/>
      <c r="BB429" s="448"/>
      <c r="BZ429" s="372"/>
      <c r="CA429" s="372"/>
      <c r="CB429" s="372"/>
      <c r="CC429" s="372"/>
      <c r="CD429" s="372"/>
      <c r="CE429" s="372"/>
      <c r="CF429" s="372"/>
      <c r="CG429" s="372"/>
      <c r="CH429" s="372"/>
      <c r="CI429" s="372"/>
      <c r="CJ429" s="372"/>
      <c r="CK429" s="372"/>
      <c r="CL429" s="372"/>
      <c r="CM429" s="372"/>
      <c r="CN429" s="372"/>
      <c r="CO429" s="372"/>
      <c r="CP429" s="372"/>
      <c r="CQ429" s="372"/>
      <c r="CR429" s="372"/>
      <c r="CS429" s="372"/>
      <c r="CT429" s="372"/>
      <c r="CU429" s="372"/>
      <c r="CV429" s="372"/>
      <c r="CW429" s="372"/>
      <c r="CX429" s="372"/>
      <c r="CY429" s="372"/>
      <c r="CZ429" s="372"/>
    </row>
    <row r="430" s="371" customFormat="true" ht="25.15" customHeight="true" x14ac:dyDescent="0.2">
      <c r="A430" s="448"/>
      <c r="B430" s="721"/>
      <c r="C430" s="859" t="s">
        <v>636</v>
      </c>
      <c r="D430" s="860"/>
      <c r="E430" s="672">
        <v>0.31850209723993944</v>
      </c>
      <c r="F430" s="663"/>
      <c r="G430" s="663"/>
      <c r="H430" s="860" t="s">
        <v>641</v>
      </c>
      <c r="I430" s="860"/>
      <c r="J430" s="673">
        <v>0.37636068493848918</v>
      </c>
      <c r="K430" s="663"/>
      <c r="L430" s="663"/>
      <c r="M430" s="860" t="s">
        <v>643</v>
      </c>
      <c r="N430" s="860"/>
      <c r="O430" s="674">
        <v>0.27337485498633535</v>
      </c>
      <c r="P430" s="663"/>
      <c r="Q430" s="663"/>
      <c r="R430" s="372"/>
      <c r="Z430" s="372"/>
      <c r="AA430" s="372"/>
      <c r="AB430" s="372"/>
      <c r="AC430" s="372"/>
      <c r="AD430" s="372"/>
      <c r="AE430" s="372"/>
      <c r="AF430" s="372"/>
      <c r="AG430" s="372"/>
      <c r="AH430" s="372"/>
      <c r="AI430" s="372"/>
      <c r="AJ430" s="372"/>
      <c r="AK430" s="372"/>
      <c r="AL430" s="372"/>
      <c r="AM430" s="372"/>
      <c r="AN430" s="372"/>
      <c r="AO430" s="372"/>
      <c r="AP430" s="372"/>
      <c r="AQ430" s="372"/>
      <c r="AR430" s="372"/>
      <c r="AS430" s="372"/>
      <c r="AT430" s="372"/>
      <c r="AU430" s="372"/>
      <c r="AV430" s="372"/>
      <c r="AW430" s="372"/>
      <c r="AX430" s="372"/>
      <c r="AY430" s="372"/>
      <c r="AZ430" s="372"/>
      <c r="BB430" s="448"/>
      <c r="BZ430" s="372"/>
      <c r="CA430" s="372"/>
      <c r="CB430" s="372"/>
      <c r="CC430" s="372"/>
      <c r="CD430" s="372"/>
      <c r="CE430" s="372"/>
      <c r="CF430" s="372"/>
      <c r="CG430" s="372"/>
      <c r="CH430" s="372"/>
      <c r="CI430" s="372"/>
      <c r="CJ430" s="372"/>
      <c r="CK430" s="372"/>
      <c r="CL430" s="372"/>
      <c r="CM430" s="372"/>
      <c r="CN430" s="372"/>
      <c r="CO430" s="372"/>
      <c r="CP430" s="372"/>
      <c r="CQ430" s="372"/>
      <c r="CR430" s="372"/>
      <c r="CS430" s="372"/>
      <c r="CT430" s="372"/>
      <c r="CU430" s="372"/>
      <c r="CV430" s="372"/>
      <c r="CW430" s="372"/>
      <c r="CX430" s="372"/>
      <c r="CY430" s="372"/>
      <c r="CZ430" s="372"/>
    </row>
    <row r="431" s="371" customFormat="true" ht="25.15" customHeight="true" x14ac:dyDescent="0.2">
      <c r="A431" s="448"/>
      <c r="B431" s="721"/>
      <c r="C431" s="859" t="s">
        <v>644</v>
      </c>
      <c r="D431" s="860"/>
      <c r="E431" s="672">
        <v>0.31423236054153902</v>
      </c>
      <c r="F431" s="663"/>
      <c r="G431" s="663"/>
      <c r="H431" s="860" t="s">
        <v>636</v>
      </c>
      <c r="I431" s="860"/>
      <c r="J431" s="673">
        <v>0.37451838227909051</v>
      </c>
      <c r="K431" s="663"/>
      <c r="L431" s="663"/>
      <c r="M431" s="860" t="s">
        <v>645</v>
      </c>
      <c r="N431" s="860"/>
      <c r="O431" s="674">
        <v>0.26013134417786588</v>
      </c>
      <c r="P431" s="663"/>
      <c r="Q431" s="663"/>
      <c r="R431" s="372"/>
      <c r="Z431" s="372"/>
      <c r="AA431" s="372"/>
      <c r="AB431" s="372"/>
      <c r="AC431" s="372"/>
      <c r="AD431" s="372"/>
      <c r="AE431" s="372"/>
      <c r="AF431" s="372"/>
      <c r="AG431" s="372"/>
      <c r="AH431" s="372"/>
      <c r="AI431" s="372"/>
      <c r="AJ431" s="372"/>
      <c r="AK431" s="372"/>
      <c r="AL431" s="372"/>
      <c r="AM431" s="372"/>
      <c r="AN431" s="372"/>
      <c r="AO431" s="372"/>
      <c r="AP431" s="372"/>
      <c r="AQ431" s="372"/>
      <c r="AR431" s="372"/>
      <c r="AS431" s="372"/>
      <c r="AT431" s="372"/>
      <c r="AU431" s="372"/>
      <c r="AV431" s="372"/>
      <c r="AW431" s="372"/>
      <c r="AX431" s="372"/>
      <c r="AY431" s="372"/>
      <c r="AZ431" s="372"/>
      <c r="BB431" s="448"/>
      <c r="BZ431" s="372"/>
      <c r="CA431" s="372"/>
      <c r="CB431" s="372"/>
      <c r="CC431" s="372"/>
      <c r="CD431" s="372"/>
      <c r="CE431" s="372"/>
      <c r="CF431" s="372"/>
      <c r="CG431" s="372"/>
      <c r="CH431" s="372"/>
      <c r="CI431" s="372"/>
      <c r="CJ431" s="372"/>
      <c r="CK431" s="372"/>
      <c r="CL431" s="372"/>
      <c r="CM431" s="372"/>
      <c r="CN431" s="372"/>
      <c r="CO431" s="372"/>
      <c r="CP431" s="372"/>
      <c r="CQ431" s="372"/>
      <c r="CR431" s="372"/>
      <c r="CS431" s="372"/>
      <c r="CT431" s="372"/>
      <c r="CU431" s="372"/>
      <c r="CV431" s="372"/>
      <c r="CW431" s="372"/>
      <c r="CX431" s="372"/>
      <c r="CY431" s="372"/>
      <c r="CZ431" s="372"/>
    </row>
    <row r="432" s="371" customFormat="true" ht="25.15" customHeight="true" x14ac:dyDescent="0.2">
      <c r="A432" s="448"/>
      <c r="B432" s="721"/>
      <c r="C432" s="859" t="s">
        <v>643</v>
      </c>
      <c r="D432" s="860"/>
      <c r="E432" s="672">
        <v>0.31198411256294928</v>
      </c>
      <c r="F432" s="663"/>
      <c r="G432" s="663"/>
      <c r="H432" s="860" t="s">
        <v>646</v>
      </c>
      <c r="I432" s="860"/>
      <c r="J432" s="673">
        <v>0.36618172769289681</v>
      </c>
      <c r="K432" s="663"/>
      <c r="L432" s="663"/>
      <c r="M432" s="860" t="s">
        <v>635</v>
      </c>
      <c r="N432" s="860"/>
      <c r="O432" s="674">
        <v>0.24778784182081437</v>
      </c>
      <c r="P432" s="663"/>
      <c r="Q432" s="663"/>
      <c r="R432" s="372"/>
      <c r="Z432" s="372"/>
      <c r="AA432" s="372"/>
      <c r="AB432" s="372"/>
      <c r="AC432" s="372"/>
      <c r="AD432" s="372"/>
      <c r="AE432" s="372"/>
      <c r="AF432" s="372"/>
      <c r="AG432" s="372"/>
      <c r="AH432" s="372"/>
      <c r="AI432" s="372"/>
      <c r="AJ432" s="372"/>
      <c r="AK432" s="372"/>
      <c r="AL432" s="372"/>
      <c r="AM432" s="372"/>
      <c r="AN432" s="372"/>
      <c r="AO432" s="372"/>
      <c r="AP432" s="372"/>
      <c r="AQ432" s="372"/>
      <c r="AR432" s="372"/>
      <c r="AS432" s="372"/>
      <c r="AT432" s="372"/>
      <c r="AU432" s="372"/>
      <c r="AV432" s="372"/>
      <c r="AW432" s="372"/>
      <c r="AX432" s="372"/>
      <c r="AY432" s="372"/>
      <c r="AZ432" s="372"/>
      <c r="BB432" s="448"/>
      <c r="BZ432" s="372"/>
      <c r="CA432" s="372"/>
      <c r="CB432" s="372"/>
      <c r="CC432" s="372"/>
      <c r="CD432" s="372"/>
      <c r="CE432" s="372"/>
      <c r="CF432" s="372"/>
      <c r="CG432" s="372"/>
      <c r="CH432" s="372"/>
      <c r="CI432" s="372"/>
      <c r="CJ432" s="372"/>
      <c r="CK432" s="372"/>
      <c r="CL432" s="372"/>
      <c r="CM432" s="372"/>
      <c r="CN432" s="372"/>
      <c r="CO432" s="372"/>
      <c r="CP432" s="372"/>
      <c r="CQ432" s="372"/>
      <c r="CR432" s="372"/>
      <c r="CS432" s="372"/>
      <c r="CT432" s="372"/>
      <c r="CU432" s="372"/>
      <c r="CV432" s="372"/>
      <c r="CW432" s="372"/>
      <c r="CX432" s="372"/>
      <c r="CY432" s="372"/>
      <c r="CZ432" s="372"/>
    </row>
    <row r="433" s="371" customFormat="true" ht="25.15" customHeight="true" x14ac:dyDescent="0.2">
      <c r="A433" s="448"/>
      <c r="B433" s="721"/>
      <c r="C433" s="859" t="s">
        <v>629</v>
      </c>
      <c r="D433" s="860"/>
      <c r="E433" s="672">
        <v>0.28362270093706654</v>
      </c>
      <c r="F433" s="663"/>
      <c r="G433" s="663"/>
      <c r="H433" s="860" t="s">
        <v>640</v>
      </c>
      <c r="I433" s="860"/>
      <c r="J433" s="673">
        <v>0.36085157022379538</v>
      </c>
      <c r="K433" s="663"/>
      <c r="L433" s="663"/>
      <c r="M433" s="860" t="s">
        <v>623</v>
      </c>
      <c r="N433" s="860"/>
      <c r="O433" s="674">
        <v>0.24626823059547759</v>
      </c>
      <c r="P433" s="663"/>
      <c r="Q433" s="663"/>
      <c r="R433" s="372"/>
      <c r="Z433" s="372"/>
      <c r="AA433" s="372"/>
      <c r="AB433" s="372"/>
      <c r="AC433" s="372"/>
      <c r="AD433" s="372"/>
      <c r="AE433" s="372"/>
      <c r="AF433" s="372"/>
      <c r="AG433" s="372"/>
      <c r="AH433" s="372"/>
      <c r="AI433" s="372"/>
      <c r="AJ433" s="372"/>
      <c r="AK433" s="372"/>
      <c r="AL433" s="372"/>
      <c r="AM433" s="372"/>
      <c r="AN433" s="372"/>
      <c r="AO433" s="372"/>
      <c r="AP433" s="372"/>
      <c r="AQ433" s="372"/>
      <c r="AR433" s="372"/>
      <c r="AS433" s="372"/>
      <c r="AT433" s="372"/>
      <c r="AU433" s="372"/>
      <c r="AV433" s="372"/>
      <c r="AW433" s="372"/>
      <c r="AX433" s="372"/>
      <c r="AY433" s="372"/>
      <c r="AZ433" s="372"/>
      <c r="BB433" s="448"/>
      <c r="BZ433" s="372"/>
      <c r="CA433" s="372"/>
      <c r="CB433" s="372"/>
      <c r="CC433" s="372"/>
      <c r="CD433" s="372"/>
      <c r="CE433" s="372"/>
      <c r="CF433" s="372"/>
      <c r="CG433" s="372"/>
      <c r="CH433" s="372"/>
      <c r="CI433" s="372"/>
      <c r="CJ433" s="372"/>
      <c r="CK433" s="372"/>
      <c r="CL433" s="372"/>
      <c r="CM433" s="372"/>
      <c r="CN433" s="372"/>
      <c r="CO433" s="372"/>
      <c r="CP433" s="372"/>
      <c r="CQ433" s="372"/>
      <c r="CR433" s="372"/>
      <c r="CS433" s="372"/>
      <c r="CT433" s="372"/>
      <c r="CU433" s="372"/>
      <c r="CV433" s="372"/>
      <c r="CW433" s="372"/>
      <c r="CX433" s="372"/>
      <c r="CY433" s="372"/>
      <c r="CZ433" s="372"/>
    </row>
    <row r="434" s="371" customFormat="true" ht="25.15" customHeight="true" x14ac:dyDescent="0.2">
      <c r="A434" s="448"/>
      <c r="B434" s="721"/>
      <c r="C434" s="859" t="s">
        <v>613</v>
      </c>
      <c r="D434" s="860"/>
      <c r="E434" s="672">
        <v>0.27553893701241217</v>
      </c>
      <c r="F434" s="663"/>
      <c r="G434" s="663"/>
      <c r="H434" s="860" t="s">
        <v>647</v>
      </c>
      <c r="I434" s="860"/>
      <c r="J434" s="673">
        <v>-0.34479775580265493</v>
      </c>
      <c r="K434" s="663"/>
      <c r="L434" s="663"/>
      <c r="M434" s="860" t="s">
        <v>648</v>
      </c>
      <c r="N434" s="860"/>
      <c r="O434" s="674">
        <v>0.24428396407549627</v>
      </c>
      <c r="P434" s="663"/>
      <c r="Q434" s="663"/>
      <c r="R434" s="372"/>
      <c r="Z434" s="372"/>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B434" s="448"/>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row>
    <row r="435" s="371" customFormat="true" ht="25.15" customHeight="true" x14ac:dyDescent="0.2">
      <c r="A435" s="448"/>
      <c r="B435" s="721"/>
      <c r="C435" s="859" t="s">
        <v>203</v>
      </c>
      <c r="D435" s="860"/>
      <c r="E435" s="672">
        <v>0.27551895493768674</v>
      </c>
      <c r="F435" s="663"/>
      <c r="G435" s="663"/>
      <c r="H435" s="860" t="s">
        <v>629</v>
      </c>
      <c r="I435" s="860"/>
      <c r="J435" s="673">
        <v>0.34470618343227949</v>
      </c>
      <c r="K435" s="663"/>
      <c r="L435" s="663"/>
      <c r="M435" s="860" t="s">
        <v>196</v>
      </c>
      <c r="N435" s="860"/>
      <c r="O435" s="674">
        <v>0.22589704297404184</v>
      </c>
      <c r="P435" s="663"/>
      <c r="Q435" s="663"/>
      <c r="R435" s="372"/>
      <c r="Z435" s="372"/>
      <c r="AA435" s="372"/>
      <c r="AB435" s="372"/>
      <c r="AC435" s="372"/>
      <c r="AD435" s="372"/>
      <c r="AE435" s="372"/>
      <c r="AF435" s="372"/>
      <c r="AG435" s="372"/>
      <c r="AH435" s="372"/>
      <c r="AI435" s="372"/>
      <c r="AJ435" s="372"/>
      <c r="AK435" s="372"/>
      <c r="AL435" s="372"/>
      <c r="AM435" s="372"/>
      <c r="AN435" s="372"/>
      <c r="AO435" s="372"/>
      <c r="AP435" s="372"/>
      <c r="AQ435" s="372"/>
      <c r="AR435" s="372"/>
      <c r="AS435" s="372"/>
      <c r="AT435" s="372"/>
      <c r="AU435" s="372"/>
      <c r="AV435" s="372"/>
      <c r="AW435" s="372"/>
      <c r="AX435" s="372"/>
      <c r="AY435" s="372"/>
      <c r="AZ435" s="372"/>
      <c r="BB435" s="448"/>
      <c r="BZ435" s="372"/>
      <c r="CA435" s="372"/>
      <c r="CB435" s="372"/>
      <c r="CC435" s="372"/>
      <c r="CD435" s="372"/>
      <c r="CE435" s="372"/>
      <c r="CF435" s="372"/>
      <c r="CG435" s="372"/>
      <c r="CH435" s="372"/>
      <c r="CI435" s="372"/>
      <c r="CJ435" s="372"/>
      <c r="CK435" s="372"/>
      <c r="CL435" s="372"/>
      <c r="CM435" s="372"/>
      <c r="CN435" s="372"/>
      <c r="CO435" s="372"/>
      <c r="CP435" s="372"/>
      <c r="CQ435" s="372"/>
      <c r="CR435" s="372"/>
      <c r="CS435" s="372"/>
      <c r="CT435" s="372"/>
      <c r="CU435" s="372"/>
      <c r="CV435" s="372"/>
      <c r="CW435" s="372"/>
      <c r="CX435" s="372"/>
      <c r="CY435" s="372"/>
      <c r="CZ435" s="372"/>
    </row>
    <row r="436" s="371" customFormat="true" ht="25.15" customHeight="true" x14ac:dyDescent="0.2">
      <c r="A436" s="448"/>
      <c r="B436" s="721"/>
      <c r="C436" s="859" t="s">
        <v>632</v>
      </c>
      <c r="D436" s="860"/>
      <c r="E436" s="672">
        <v>-0.27422077963689523</v>
      </c>
      <c r="F436" s="663"/>
      <c r="G436" s="663"/>
      <c r="H436" s="860" t="s">
        <v>615</v>
      </c>
      <c r="I436" s="860"/>
      <c r="J436" s="673">
        <v>0.32286984350825387</v>
      </c>
      <c r="K436" s="663"/>
      <c r="L436" s="663"/>
      <c r="M436" s="860" t="s">
        <v>621</v>
      </c>
      <c r="N436" s="860"/>
      <c r="O436" s="674">
        <v>0.22457227920991288</v>
      </c>
      <c r="P436" s="663"/>
      <c r="Q436" s="663"/>
      <c r="R436" s="372"/>
      <c r="Z436" s="372"/>
      <c r="AA436" s="372"/>
      <c r="AB436" s="372"/>
      <c r="AC436" s="372"/>
      <c r="AD436" s="372"/>
      <c r="AE436" s="372"/>
      <c r="AF436" s="372"/>
      <c r="AG436" s="372"/>
      <c r="AH436" s="372"/>
      <c r="AI436" s="372"/>
      <c r="AJ436" s="372"/>
      <c r="AK436" s="372"/>
      <c r="AL436" s="372"/>
      <c r="AM436" s="372"/>
      <c r="AN436" s="372"/>
      <c r="AO436" s="372"/>
      <c r="AP436" s="372"/>
      <c r="AQ436" s="372"/>
      <c r="AR436" s="372"/>
      <c r="AS436" s="372"/>
      <c r="AT436" s="372"/>
      <c r="AU436" s="372"/>
      <c r="AV436" s="372"/>
      <c r="AW436" s="372"/>
      <c r="AX436" s="372"/>
      <c r="AY436" s="372"/>
      <c r="AZ436" s="372"/>
      <c r="BB436" s="448"/>
      <c r="BZ436" s="372"/>
      <c r="CA436" s="372"/>
      <c r="CB436" s="372"/>
      <c r="CC436" s="372"/>
      <c r="CD436" s="372"/>
      <c r="CE436" s="372"/>
      <c r="CF436" s="372"/>
      <c r="CG436" s="372"/>
      <c r="CH436" s="372"/>
      <c r="CI436" s="372"/>
      <c r="CJ436" s="372"/>
      <c r="CK436" s="372"/>
      <c r="CL436" s="372"/>
      <c r="CM436" s="372"/>
      <c r="CN436" s="372"/>
      <c r="CO436" s="372"/>
      <c r="CP436" s="372"/>
      <c r="CQ436" s="372"/>
      <c r="CR436" s="372"/>
      <c r="CS436" s="372"/>
      <c r="CT436" s="372"/>
      <c r="CU436" s="372"/>
      <c r="CV436" s="372"/>
      <c r="CW436" s="372"/>
      <c r="CX436" s="372"/>
      <c r="CY436" s="372"/>
      <c r="CZ436" s="372"/>
    </row>
    <row r="437" s="371" customFormat="true" ht="25.15" customHeight="true" x14ac:dyDescent="0.2">
      <c r="A437" s="448"/>
      <c r="B437" s="721"/>
      <c r="C437" s="859" t="s">
        <v>617</v>
      </c>
      <c r="D437" s="860"/>
      <c r="E437" s="672">
        <v>-0.26522057982439423</v>
      </c>
      <c r="F437" s="663"/>
      <c r="G437" s="663"/>
      <c r="H437" s="860" t="s">
        <v>643</v>
      </c>
      <c r="I437" s="860"/>
      <c r="J437" s="673">
        <v>0.30037482585949221</v>
      </c>
      <c r="K437" s="663"/>
      <c r="L437" s="663"/>
      <c r="M437" s="860" t="s">
        <v>649</v>
      </c>
      <c r="N437" s="860"/>
      <c r="O437" s="674">
        <v>0.21749238701104442</v>
      </c>
      <c r="P437" s="663"/>
      <c r="Q437" s="663"/>
      <c r="R437" s="372"/>
      <c r="Z437" s="372"/>
      <c r="AA437" s="372"/>
      <c r="AB437" s="372"/>
      <c r="AC437" s="372"/>
      <c r="AD437" s="372"/>
      <c r="AE437" s="372"/>
      <c r="AF437" s="372"/>
      <c r="AG437" s="372"/>
      <c r="AH437" s="372"/>
      <c r="AI437" s="372"/>
      <c r="AJ437" s="372"/>
      <c r="AK437" s="372"/>
      <c r="AL437" s="372"/>
      <c r="AM437" s="372"/>
      <c r="AN437" s="372"/>
      <c r="AO437" s="372"/>
      <c r="AP437" s="372"/>
      <c r="AQ437" s="372"/>
      <c r="AR437" s="372"/>
      <c r="AS437" s="372"/>
      <c r="AT437" s="372"/>
      <c r="AU437" s="372"/>
      <c r="AV437" s="372"/>
      <c r="AW437" s="372"/>
      <c r="AX437" s="372"/>
      <c r="AY437" s="372"/>
      <c r="AZ437" s="372"/>
      <c r="BB437" s="448"/>
      <c r="BZ437" s="372"/>
      <c r="CA437" s="372"/>
      <c r="CB437" s="372"/>
      <c r="CC437" s="372"/>
      <c r="CD437" s="372"/>
      <c r="CE437" s="372"/>
      <c r="CF437" s="372"/>
      <c r="CG437" s="372"/>
      <c r="CH437" s="372"/>
      <c r="CI437" s="372"/>
      <c r="CJ437" s="372"/>
      <c r="CK437" s="372"/>
      <c r="CL437" s="372"/>
      <c r="CM437" s="372"/>
      <c r="CN437" s="372"/>
      <c r="CO437" s="372"/>
      <c r="CP437" s="372"/>
      <c r="CQ437" s="372"/>
      <c r="CR437" s="372"/>
      <c r="CS437" s="372"/>
      <c r="CT437" s="372"/>
      <c r="CU437" s="372"/>
      <c r="CV437" s="372"/>
      <c r="CW437" s="372"/>
      <c r="CX437" s="372"/>
      <c r="CY437" s="372"/>
      <c r="CZ437" s="372"/>
    </row>
    <row r="438" s="371" customFormat="true" ht="25.15" customHeight="true" x14ac:dyDescent="0.2">
      <c r="A438" s="448"/>
      <c r="B438" s="721"/>
      <c r="C438" s="859" t="s">
        <v>650</v>
      </c>
      <c r="D438" s="860"/>
      <c r="E438" s="672">
        <v>0.2441288791308166</v>
      </c>
      <c r="F438" s="663"/>
      <c r="G438" s="663"/>
      <c r="H438" s="860" t="s">
        <v>644</v>
      </c>
      <c r="I438" s="860"/>
      <c r="J438" s="673">
        <v>0.29493330596575801</v>
      </c>
      <c r="K438" s="663"/>
      <c r="L438" s="663"/>
      <c r="M438" s="860" t="s">
        <v>651</v>
      </c>
      <c r="N438" s="860"/>
      <c r="O438" s="674">
        <v>0.2161495568425553</v>
      </c>
      <c r="P438" s="663"/>
      <c r="Q438" s="663"/>
      <c r="R438" s="372"/>
      <c r="Z438" s="372"/>
      <c r="AA438" s="372"/>
      <c r="AB438" s="372"/>
      <c r="AC438" s="372"/>
      <c r="AD438" s="372"/>
      <c r="AE438" s="372"/>
      <c r="AF438" s="372"/>
      <c r="AG438" s="372"/>
      <c r="AH438" s="372"/>
      <c r="AI438" s="372"/>
      <c r="AJ438" s="372"/>
      <c r="AK438" s="372"/>
      <c r="AL438" s="372"/>
      <c r="AM438" s="372"/>
      <c r="AN438" s="372"/>
      <c r="AO438" s="372"/>
      <c r="AP438" s="372"/>
      <c r="AQ438" s="372"/>
      <c r="AR438" s="372"/>
      <c r="AS438" s="372"/>
      <c r="AT438" s="372"/>
      <c r="AU438" s="372"/>
      <c r="AV438" s="372"/>
      <c r="AW438" s="372"/>
      <c r="AX438" s="372"/>
      <c r="AY438" s="372"/>
      <c r="AZ438" s="372"/>
      <c r="BB438" s="448"/>
      <c r="BZ438" s="372"/>
      <c r="CA438" s="372"/>
      <c r="CB438" s="372"/>
      <c r="CC438" s="372"/>
      <c r="CD438" s="372"/>
      <c r="CE438" s="372"/>
      <c r="CF438" s="372"/>
      <c r="CG438" s="372"/>
      <c r="CH438" s="372"/>
      <c r="CI438" s="372"/>
      <c r="CJ438" s="372"/>
      <c r="CK438" s="372"/>
      <c r="CL438" s="372"/>
      <c r="CM438" s="372"/>
      <c r="CN438" s="372"/>
      <c r="CO438" s="372"/>
      <c r="CP438" s="372"/>
      <c r="CQ438" s="372"/>
      <c r="CR438" s="372"/>
      <c r="CS438" s="372"/>
      <c r="CT438" s="372"/>
      <c r="CU438" s="372"/>
      <c r="CV438" s="372"/>
      <c r="CW438" s="372"/>
      <c r="CX438" s="372"/>
      <c r="CY438" s="372"/>
      <c r="CZ438" s="372"/>
    </row>
    <row r="439" s="371" customFormat="true" ht="25.15" customHeight="true" x14ac:dyDescent="0.2">
      <c r="A439" s="448"/>
      <c r="B439" s="721"/>
      <c r="C439" s="859" t="s">
        <v>652</v>
      </c>
      <c r="D439" s="860"/>
      <c r="E439" s="672">
        <v>0.24020211257034602</v>
      </c>
      <c r="F439" s="663"/>
      <c r="G439" s="663"/>
      <c r="H439" s="860" t="s">
        <v>618</v>
      </c>
      <c r="I439" s="860"/>
      <c r="J439" s="673">
        <v>0.28942944699609791</v>
      </c>
      <c r="K439" s="663"/>
      <c r="L439" s="663"/>
      <c r="M439" s="860" t="s">
        <v>628</v>
      </c>
      <c r="N439" s="860"/>
      <c r="O439" s="674">
        <v>0.21518864278216104</v>
      </c>
      <c r="P439" s="663"/>
      <c r="Q439" s="663"/>
      <c r="R439" s="372"/>
      <c r="Z439" s="372"/>
      <c r="AA439" s="372"/>
      <c r="AB439" s="372"/>
      <c r="AC439" s="372"/>
      <c r="AD439" s="372"/>
      <c r="AE439" s="372"/>
      <c r="AF439" s="372"/>
      <c r="AG439" s="372"/>
      <c r="AH439" s="372"/>
      <c r="AI439" s="372"/>
      <c r="AJ439" s="372"/>
      <c r="AK439" s="372"/>
      <c r="AL439" s="372"/>
      <c r="AM439" s="372"/>
      <c r="AN439" s="372"/>
      <c r="AO439" s="372"/>
      <c r="AP439" s="372"/>
      <c r="AQ439" s="372"/>
      <c r="AR439" s="372"/>
      <c r="AS439" s="372"/>
      <c r="AT439" s="372"/>
      <c r="AU439" s="372"/>
      <c r="AV439" s="372"/>
      <c r="AW439" s="372"/>
      <c r="AX439" s="372"/>
      <c r="AY439" s="372"/>
      <c r="AZ439" s="372"/>
      <c r="BB439" s="448"/>
      <c r="BZ439" s="372"/>
      <c r="CA439" s="372"/>
      <c r="CB439" s="372"/>
      <c r="CC439" s="372"/>
      <c r="CD439" s="372"/>
      <c r="CE439" s="372"/>
      <c r="CF439" s="372"/>
      <c r="CG439" s="372"/>
      <c r="CH439" s="372"/>
      <c r="CI439" s="372"/>
      <c r="CJ439" s="372"/>
      <c r="CK439" s="372"/>
      <c r="CL439" s="372"/>
      <c r="CM439" s="372"/>
      <c r="CN439" s="372"/>
      <c r="CO439" s="372"/>
      <c r="CP439" s="372"/>
      <c r="CQ439" s="372"/>
      <c r="CR439" s="372"/>
      <c r="CS439" s="372"/>
      <c r="CT439" s="372"/>
      <c r="CU439" s="372"/>
      <c r="CV439" s="372"/>
      <c r="CW439" s="372"/>
      <c r="CX439" s="372"/>
      <c r="CY439" s="372"/>
      <c r="CZ439" s="372"/>
    </row>
    <row r="440" s="371" customFormat="true" ht="25.15" customHeight="true" x14ac:dyDescent="0.2">
      <c r="A440" s="448"/>
      <c r="B440" s="721"/>
      <c r="C440" s="859" t="s">
        <v>653</v>
      </c>
      <c r="D440" s="860"/>
      <c r="E440" s="672">
        <v>0.2385831895684461</v>
      </c>
      <c r="F440" s="663"/>
      <c r="G440" s="663"/>
      <c r="H440" s="860" t="s">
        <v>654</v>
      </c>
      <c r="I440" s="860"/>
      <c r="J440" s="673">
        <v>-0.28628867965231336</v>
      </c>
      <c r="K440" s="663"/>
      <c r="L440" s="663"/>
      <c r="M440" s="860" t="s">
        <v>641</v>
      </c>
      <c r="N440" s="860"/>
      <c r="O440" s="674">
        <v>0.21325223799418652</v>
      </c>
      <c r="P440" s="663"/>
      <c r="Q440" s="663"/>
      <c r="R440" s="372"/>
      <c r="Z440" s="372"/>
      <c r="AA440" s="372"/>
      <c r="AB440" s="372"/>
      <c r="AC440" s="372"/>
      <c r="AD440" s="372"/>
      <c r="AE440" s="372"/>
      <c r="AF440" s="372"/>
      <c r="AG440" s="372"/>
      <c r="AH440" s="372"/>
      <c r="AI440" s="372"/>
      <c r="AJ440" s="372"/>
      <c r="AK440" s="372"/>
      <c r="AL440" s="372"/>
      <c r="AM440" s="372"/>
      <c r="AN440" s="372"/>
      <c r="AO440" s="372"/>
      <c r="AP440" s="372"/>
      <c r="AQ440" s="372"/>
      <c r="AR440" s="372"/>
      <c r="AS440" s="372"/>
      <c r="AT440" s="372"/>
      <c r="AU440" s="372"/>
      <c r="AV440" s="372"/>
      <c r="AW440" s="372"/>
      <c r="AX440" s="372"/>
      <c r="AY440" s="372"/>
      <c r="AZ440" s="372"/>
      <c r="BB440" s="448"/>
      <c r="BZ440" s="372"/>
      <c r="CA440" s="372"/>
      <c r="CB440" s="372"/>
      <c r="CC440" s="372"/>
      <c r="CD440" s="372"/>
      <c r="CE440" s="372"/>
      <c r="CF440" s="372"/>
      <c r="CG440" s="372"/>
      <c r="CH440" s="372"/>
      <c r="CI440" s="372"/>
      <c r="CJ440" s="372"/>
      <c r="CK440" s="372"/>
      <c r="CL440" s="372"/>
      <c r="CM440" s="372"/>
      <c r="CN440" s="372"/>
      <c r="CO440" s="372"/>
      <c r="CP440" s="372"/>
      <c r="CQ440" s="372"/>
      <c r="CR440" s="372"/>
      <c r="CS440" s="372"/>
      <c r="CT440" s="372"/>
      <c r="CU440" s="372"/>
      <c r="CV440" s="372"/>
      <c r="CW440" s="372"/>
      <c r="CX440" s="372"/>
      <c r="CY440" s="372"/>
      <c r="CZ440" s="372"/>
    </row>
    <row r="441" s="371" customFormat="true" ht="25.15" customHeight="true" x14ac:dyDescent="0.2">
      <c r="A441" s="448"/>
      <c r="B441" s="721"/>
      <c r="C441" s="859" t="s">
        <v>479</v>
      </c>
      <c r="D441" s="860"/>
      <c r="E441" s="672">
        <v>-0.23178876754759883</v>
      </c>
      <c r="F441" s="663"/>
      <c r="G441" s="663"/>
      <c r="H441" s="860" t="s">
        <v>655</v>
      </c>
      <c r="I441" s="860"/>
      <c r="J441" s="673">
        <v>-0.27615395216327598</v>
      </c>
      <c r="K441" s="663"/>
      <c r="L441" s="663"/>
      <c r="M441" s="860" t="s">
        <v>656</v>
      </c>
      <c r="N441" s="860"/>
      <c r="O441" s="674">
        <v>0.20898458963366479</v>
      </c>
      <c r="P441" s="663"/>
      <c r="Q441" s="663"/>
      <c r="R441" s="372"/>
      <c r="Z441" s="372"/>
      <c r="AA441" s="372"/>
      <c r="AB441" s="372"/>
      <c r="AC441" s="372"/>
      <c r="AD441" s="372"/>
      <c r="AE441" s="372"/>
      <c r="AF441" s="372"/>
      <c r="AG441" s="372"/>
      <c r="AH441" s="372"/>
      <c r="AI441" s="372"/>
      <c r="AJ441" s="372"/>
      <c r="AK441" s="372"/>
      <c r="AL441" s="372"/>
      <c r="AM441" s="372"/>
      <c r="AN441" s="372"/>
      <c r="AO441" s="372"/>
      <c r="AP441" s="372"/>
      <c r="AQ441" s="372"/>
      <c r="AR441" s="372"/>
      <c r="AS441" s="372"/>
      <c r="AT441" s="372"/>
      <c r="AU441" s="372"/>
      <c r="AV441" s="372"/>
      <c r="AW441" s="372"/>
      <c r="AX441" s="372"/>
      <c r="AY441" s="372"/>
      <c r="AZ441" s="372"/>
      <c r="BB441" s="448"/>
      <c r="BZ441" s="372"/>
      <c r="CA441" s="372"/>
      <c r="CB441" s="372"/>
      <c r="CC441" s="372"/>
      <c r="CD441" s="372"/>
      <c r="CE441" s="372"/>
      <c r="CF441" s="372"/>
      <c r="CG441" s="372"/>
      <c r="CH441" s="372"/>
      <c r="CI441" s="372"/>
      <c r="CJ441" s="372"/>
      <c r="CK441" s="372"/>
      <c r="CL441" s="372"/>
      <c r="CM441" s="372"/>
      <c r="CN441" s="372"/>
      <c r="CO441" s="372"/>
      <c r="CP441" s="372"/>
      <c r="CQ441" s="372"/>
      <c r="CR441" s="372"/>
      <c r="CS441" s="372"/>
      <c r="CT441" s="372"/>
      <c r="CU441" s="372"/>
      <c r="CV441" s="372"/>
      <c r="CW441" s="372"/>
      <c r="CX441" s="372"/>
      <c r="CY441" s="372"/>
      <c r="CZ441" s="372"/>
    </row>
    <row r="442" s="371" customFormat="true" ht="25.15" customHeight="true" x14ac:dyDescent="0.2">
      <c r="A442" s="448"/>
      <c r="B442" s="721"/>
      <c r="C442" s="859" t="s">
        <v>655</v>
      </c>
      <c r="D442" s="860"/>
      <c r="E442" s="672">
        <v>-0.21383653646557579</v>
      </c>
      <c r="F442" s="663"/>
      <c r="G442" s="663"/>
      <c r="H442" s="860" t="s">
        <v>613</v>
      </c>
      <c r="I442" s="860"/>
      <c r="J442" s="673">
        <v>0.26928954706427433</v>
      </c>
      <c r="K442" s="663"/>
      <c r="L442" s="663"/>
      <c r="M442" s="860" t="s">
        <v>626</v>
      </c>
      <c r="N442" s="860"/>
      <c r="O442" s="674">
        <v>0.20738465557208846</v>
      </c>
      <c r="P442" s="663"/>
      <c r="Q442" s="663"/>
      <c r="R442" s="372"/>
      <c r="Z442" s="372"/>
      <c r="AA442" s="372"/>
      <c r="AB442" s="372"/>
      <c r="AC442" s="372"/>
      <c r="AD442" s="372"/>
      <c r="AE442" s="372"/>
      <c r="AF442" s="372"/>
      <c r="AG442" s="372"/>
      <c r="AH442" s="372"/>
      <c r="AI442" s="372"/>
      <c r="AJ442" s="372"/>
      <c r="AK442" s="372"/>
      <c r="AL442" s="372"/>
      <c r="AM442" s="372"/>
      <c r="AN442" s="372"/>
      <c r="AO442" s="372"/>
      <c r="AP442" s="372"/>
      <c r="AQ442" s="372"/>
      <c r="AR442" s="372"/>
      <c r="AS442" s="372"/>
      <c r="AT442" s="372"/>
      <c r="AU442" s="372"/>
      <c r="AV442" s="372"/>
      <c r="AW442" s="372"/>
      <c r="AX442" s="372"/>
      <c r="AY442" s="372"/>
      <c r="AZ442" s="372"/>
      <c r="BB442" s="448"/>
      <c r="BZ442" s="372"/>
      <c r="CA442" s="372"/>
      <c r="CB442" s="372"/>
      <c r="CC442" s="372"/>
      <c r="CD442" s="372"/>
      <c r="CE442" s="372"/>
      <c r="CF442" s="372"/>
      <c r="CG442" s="372"/>
      <c r="CH442" s="372"/>
      <c r="CI442" s="372"/>
      <c r="CJ442" s="372"/>
      <c r="CK442" s="372"/>
      <c r="CL442" s="372"/>
      <c r="CM442" s="372"/>
      <c r="CN442" s="372"/>
      <c r="CO442" s="372"/>
      <c r="CP442" s="372"/>
      <c r="CQ442" s="372"/>
      <c r="CR442" s="372"/>
      <c r="CS442" s="372"/>
      <c r="CT442" s="372"/>
      <c r="CU442" s="372"/>
      <c r="CV442" s="372"/>
      <c r="CW442" s="372"/>
      <c r="CX442" s="372"/>
      <c r="CY442" s="372"/>
      <c r="CZ442" s="372"/>
    </row>
    <row r="443" s="371" customFormat="true" ht="25.15" customHeight="true" x14ac:dyDescent="0.2">
      <c r="A443" s="448"/>
      <c r="B443" s="721"/>
      <c r="C443" s="859" t="s">
        <v>657</v>
      </c>
      <c r="D443" s="860"/>
      <c r="E443" s="672">
        <v>0.20766455588385427</v>
      </c>
      <c r="F443" s="663"/>
      <c r="G443" s="663"/>
      <c r="H443" s="860" t="s">
        <v>203</v>
      </c>
      <c r="I443" s="860"/>
      <c r="J443" s="673">
        <v>0.26872690125036891</v>
      </c>
      <c r="K443" s="663"/>
      <c r="L443" s="663"/>
      <c r="M443" s="860" t="s">
        <v>616</v>
      </c>
      <c r="N443" s="860"/>
      <c r="O443" s="674">
        <v>0.20380239185334498</v>
      </c>
      <c r="P443" s="663"/>
      <c r="Q443" s="663"/>
      <c r="R443" s="372"/>
      <c r="Z443" s="372"/>
      <c r="AA443" s="372"/>
      <c r="AB443" s="372"/>
      <c r="AC443" s="372"/>
      <c r="AD443" s="372"/>
      <c r="AE443" s="372"/>
      <c r="AF443" s="372"/>
      <c r="AG443" s="372"/>
      <c r="AH443" s="372"/>
      <c r="AI443" s="372"/>
      <c r="AJ443" s="372"/>
      <c r="AK443" s="372"/>
      <c r="AL443" s="372"/>
      <c r="AM443" s="372"/>
      <c r="AN443" s="372"/>
      <c r="AO443" s="372"/>
      <c r="AP443" s="372"/>
      <c r="AQ443" s="372"/>
      <c r="AR443" s="372"/>
      <c r="AS443" s="372"/>
      <c r="AT443" s="372"/>
      <c r="AU443" s="372"/>
      <c r="AV443" s="372"/>
      <c r="AW443" s="372"/>
      <c r="AX443" s="372"/>
      <c r="AY443" s="372"/>
      <c r="AZ443" s="372"/>
      <c r="BB443" s="448"/>
      <c r="BZ443" s="372"/>
      <c r="CA443" s="372"/>
      <c r="CB443" s="372"/>
      <c r="CC443" s="372"/>
      <c r="CD443" s="372"/>
      <c r="CE443" s="372"/>
      <c r="CF443" s="372"/>
      <c r="CG443" s="372"/>
      <c r="CH443" s="372"/>
      <c r="CI443" s="372"/>
      <c r="CJ443" s="372"/>
      <c r="CK443" s="372"/>
      <c r="CL443" s="372"/>
      <c r="CM443" s="372"/>
      <c r="CN443" s="372"/>
      <c r="CO443" s="372"/>
      <c r="CP443" s="372"/>
      <c r="CQ443" s="372"/>
      <c r="CR443" s="372"/>
      <c r="CS443" s="372"/>
      <c r="CT443" s="372"/>
      <c r="CU443" s="372"/>
      <c r="CV443" s="372"/>
      <c r="CW443" s="372"/>
      <c r="CX443" s="372"/>
      <c r="CY443" s="372"/>
      <c r="CZ443" s="372"/>
    </row>
    <row r="444" s="371" customFormat="true" ht="25.15" customHeight="true" x14ac:dyDescent="0.2">
      <c r="A444" s="448"/>
      <c r="B444" s="721"/>
      <c r="C444" s="859" t="s">
        <v>645</v>
      </c>
      <c r="D444" s="860"/>
      <c r="E444" s="672">
        <v>0.19534746821704957</v>
      </c>
      <c r="F444" s="663"/>
      <c r="G444" s="663"/>
      <c r="H444" s="860" t="s">
        <v>479</v>
      </c>
      <c r="I444" s="860"/>
      <c r="J444" s="673">
        <v>-0.25285645282061731</v>
      </c>
      <c r="K444" s="663"/>
      <c r="L444" s="663"/>
      <c r="M444" s="860" t="s">
        <v>400</v>
      </c>
      <c r="N444" s="860"/>
      <c r="O444" s="674">
        <v>-0.20332705677431423</v>
      </c>
      <c r="P444" s="663"/>
      <c r="Q444" s="663"/>
      <c r="R444" s="372"/>
      <c r="Z444" s="372"/>
      <c r="AA444" s="372"/>
      <c r="AB444" s="372"/>
      <c r="AC444" s="372"/>
      <c r="AD444" s="372"/>
      <c r="AE444" s="372"/>
      <c r="AF444" s="372"/>
      <c r="AG444" s="372"/>
      <c r="AH444" s="372"/>
      <c r="AI444" s="372"/>
      <c r="AJ444" s="372"/>
      <c r="AK444" s="372"/>
      <c r="AL444" s="372"/>
      <c r="AM444" s="372"/>
      <c r="AN444" s="372"/>
      <c r="AO444" s="372"/>
      <c r="AP444" s="372"/>
      <c r="AQ444" s="372"/>
      <c r="AR444" s="372"/>
      <c r="AS444" s="372"/>
      <c r="AT444" s="372"/>
      <c r="AU444" s="372"/>
      <c r="AV444" s="372"/>
      <c r="AW444" s="372"/>
      <c r="AX444" s="372"/>
      <c r="AY444" s="372"/>
      <c r="AZ444" s="372"/>
      <c r="BB444" s="448"/>
      <c r="BZ444" s="372"/>
      <c r="CA444" s="372"/>
      <c r="CB444" s="372"/>
      <c r="CC444" s="372"/>
      <c r="CD444" s="372"/>
      <c r="CE444" s="372"/>
      <c r="CF444" s="372"/>
      <c r="CG444" s="372"/>
      <c r="CH444" s="372"/>
      <c r="CI444" s="372"/>
      <c r="CJ444" s="372"/>
      <c r="CK444" s="372"/>
      <c r="CL444" s="372"/>
      <c r="CM444" s="372"/>
      <c r="CN444" s="372"/>
      <c r="CO444" s="372"/>
      <c r="CP444" s="372"/>
      <c r="CQ444" s="372"/>
      <c r="CR444" s="372"/>
      <c r="CS444" s="372"/>
      <c r="CT444" s="372"/>
      <c r="CU444" s="372"/>
      <c r="CV444" s="372"/>
      <c r="CW444" s="372"/>
      <c r="CX444" s="372"/>
      <c r="CY444" s="372"/>
      <c r="CZ444" s="372"/>
    </row>
    <row r="445" s="371" customFormat="true" ht="25.15" customHeight="true" x14ac:dyDescent="0.2">
      <c r="A445" s="448"/>
      <c r="B445" s="721"/>
      <c r="C445" s="859" t="s">
        <v>612</v>
      </c>
      <c r="D445" s="860"/>
      <c r="E445" s="672">
        <v>-0.19402589041778978</v>
      </c>
      <c r="F445" s="663"/>
      <c r="G445" s="663"/>
      <c r="H445" s="860" t="s">
        <v>653</v>
      </c>
      <c r="I445" s="860"/>
      <c r="J445" s="673">
        <v>0.24888934849962216</v>
      </c>
      <c r="K445" s="663"/>
      <c r="L445" s="663"/>
      <c r="M445" s="860" t="s">
        <v>658</v>
      </c>
      <c r="N445" s="860"/>
      <c r="O445" s="674">
        <v>0.20297862156582031</v>
      </c>
      <c r="P445" s="663"/>
      <c r="Q445" s="663"/>
      <c r="R445" s="372"/>
      <c r="Z445" s="372"/>
      <c r="AA445" s="372"/>
      <c r="AB445" s="372"/>
      <c r="AC445" s="372"/>
      <c r="AD445" s="372"/>
      <c r="AE445" s="372"/>
      <c r="AF445" s="372"/>
      <c r="AG445" s="372"/>
      <c r="AH445" s="372"/>
      <c r="AI445" s="372"/>
      <c r="AJ445" s="372"/>
      <c r="AK445" s="372"/>
      <c r="AL445" s="372"/>
      <c r="AM445" s="372"/>
      <c r="AN445" s="372"/>
      <c r="AO445" s="372"/>
      <c r="AP445" s="372"/>
      <c r="AQ445" s="372"/>
      <c r="AR445" s="372"/>
      <c r="AS445" s="372"/>
      <c r="AT445" s="372"/>
      <c r="AU445" s="372"/>
      <c r="AV445" s="372"/>
      <c r="AW445" s="372"/>
      <c r="AX445" s="372"/>
      <c r="AY445" s="372"/>
      <c r="AZ445" s="372"/>
      <c r="BB445" s="448"/>
      <c r="BZ445" s="372"/>
      <c r="CA445" s="372"/>
      <c r="CB445" s="372"/>
      <c r="CC445" s="372"/>
      <c r="CD445" s="372"/>
      <c r="CE445" s="372"/>
      <c r="CF445" s="372"/>
      <c r="CG445" s="372"/>
      <c r="CH445" s="372"/>
      <c r="CI445" s="372"/>
      <c r="CJ445" s="372"/>
      <c r="CK445" s="372"/>
      <c r="CL445" s="372"/>
      <c r="CM445" s="372"/>
      <c r="CN445" s="372"/>
      <c r="CO445" s="372"/>
      <c r="CP445" s="372"/>
      <c r="CQ445" s="372"/>
      <c r="CR445" s="372"/>
      <c r="CS445" s="372"/>
      <c r="CT445" s="372"/>
      <c r="CU445" s="372"/>
      <c r="CV445" s="372"/>
      <c r="CW445" s="372"/>
      <c r="CX445" s="372"/>
      <c r="CY445" s="372"/>
      <c r="CZ445" s="372"/>
    </row>
    <row r="446" s="371" customFormat="true" ht="25.15" customHeight="true" x14ac:dyDescent="0.2">
      <c r="A446" s="448"/>
      <c r="B446" s="448"/>
      <c r="C446" s="859" t="s">
        <v>196</v>
      </c>
      <c r="D446" s="860"/>
      <c r="E446" s="672">
        <v>0.18798017594563016</v>
      </c>
      <c r="F446" s="663"/>
      <c r="G446" s="663"/>
      <c r="H446" s="860" t="s">
        <v>617</v>
      </c>
      <c r="I446" s="860"/>
      <c r="J446" s="673">
        <v>-0.24793184346896793</v>
      </c>
      <c r="K446" s="663"/>
      <c r="L446" s="663"/>
      <c r="M446" s="860" t="s">
        <v>625</v>
      </c>
      <c r="N446" s="860"/>
      <c r="O446" s="674">
        <v>0.20266788729045207</v>
      </c>
      <c r="P446" s="663"/>
      <c r="Q446" s="663"/>
      <c r="R446" s="372"/>
      <c r="Z446" s="372"/>
      <c r="AA446" s="372"/>
      <c r="AB446" s="372"/>
      <c r="AC446" s="372"/>
      <c r="AD446" s="372"/>
      <c r="AE446" s="372"/>
      <c r="AF446" s="372"/>
      <c r="AG446" s="372"/>
      <c r="AH446" s="372"/>
      <c r="AI446" s="372"/>
      <c r="AJ446" s="372"/>
      <c r="AK446" s="372"/>
      <c r="AL446" s="372"/>
      <c r="AM446" s="372"/>
      <c r="AN446" s="372"/>
      <c r="AO446" s="372"/>
      <c r="AP446" s="372"/>
      <c r="AQ446" s="372"/>
      <c r="AR446" s="372"/>
      <c r="AS446" s="372"/>
      <c r="AT446" s="372"/>
      <c r="AU446" s="372"/>
      <c r="AV446" s="372"/>
      <c r="AW446" s="372"/>
      <c r="AX446" s="372"/>
      <c r="AY446" s="372"/>
      <c r="AZ446" s="372"/>
      <c r="BB446" s="448"/>
      <c r="BZ446" s="372"/>
      <c r="CA446" s="372"/>
      <c r="CB446" s="372"/>
      <c r="CC446" s="372"/>
      <c r="CD446" s="372"/>
      <c r="CE446" s="372"/>
      <c r="CF446" s="372"/>
      <c r="CG446" s="372"/>
      <c r="CH446" s="372"/>
      <c r="CI446" s="372"/>
      <c r="CJ446" s="372"/>
      <c r="CK446" s="372"/>
      <c r="CL446" s="372"/>
      <c r="CM446" s="372"/>
      <c r="CN446" s="372"/>
      <c r="CO446" s="372"/>
      <c r="CP446" s="372"/>
      <c r="CQ446" s="372"/>
      <c r="CR446" s="372"/>
      <c r="CS446" s="372"/>
      <c r="CT446" s="372"/>
      <c r="CU446" s="372"/>
      <c r="CV446" s="372"/>
      <c r="CW446" s="372"/>
      <c r="CX446" s="372"/>
      <c r="CY446" s="372"/>
      <c r="CZ446" s="372"/>
    </row>
    <row r="447" s="371" customFormat="true" ht="25.15" customHeight="true" x14ac:dyDescent="0.2">
      <c r="A447" s="448"/>
      <c r="B447" s="448"/>
      <c r="C447" s="859" t="s">
        <v>659</v>
      </c>
      <c r="D447" s="860"/>
      <c r="E447" s="672">
        <v>0.17794348627145648</v>
      </c>
      <c r="F447" s="663"/>
      <c r="G447" s="663"/>
      <c r="H447" s="860" t="s">
        <v>606</v>
      </c>
      <c r="I447" s="860"/>
      <c r="J447" s="673">
        <v>0.24780910080632987</v>
      </c>
      <c r="K447" s="663"/>
      <c r="L447" s="663"/>
      <c r="M447" s="860" t="s">
        <v>657</v>
      </c>
      <c r="N447" s="860"/>
      <c r="O447" s="674">
        <v>0.19960943939984502</v>
      </c>
      <c r="P447" s="663"/>
      <c r="Q447" s="663"/>
      <c r="R447" s="372"/>
      <c r="Z447" s="372"/>
      <c r="AA447" s="372"/>
      <c r="AB447" s="372"/>
      <c r="AC447" s="372"/>
      <c r="AD447" s="372"/>
      <c r="AE447" s="372"/>
      <c r="AF447" s="372"/>
      <c r="AG447" s="372"/>
      <c r="AH447" s="372"/>
      <c r="AI447" s="372"/>
      <c r="AJ447" s="372"/>
      <c r="AK447" s="372"/>
      <c r="AL447" s="372"/>
      <c r="AM447" s="372"/>
      <c r="AN447" s="372"/>
      <c r="AO447" s="372"/>
      <c r="AP447" s="372"/>
      <c r="AQ447" s="372"/>
      <c r="AR447" s="372"/>
      <c r="AS447" s="372"/>
      <c r="AT447" s="372"/>
      <c r="AU447" s="372"/>
      <c r="AV447" s="372"/>
      <c r="AW447" s="372"/>
      <c r="AX447" s="372"/>
      <c r="AY447" s="372"/>
      <c r="AZ447" s="372"/>
      <c r="BB447" s="448"/>
      <c r="BZ447" s="372"/>
      <c r="CA447" s="372"/>
      <c r="CB447" s="372"/>
      <c r="CC447" s="372"/>
      <c r="CD447" s="372"/>
      <c r="CE447" s="372"/>
      <c r="CF447" s="372"/>
      <c r="CG447" s="372"/>
      <c r="CH447" s="372"/>
      <c r="CI447" s="372"/>
      <c r="CJ447" s="372"/>
      <c r="CK447" s="372"/>
      <c r="CL447" s="372"/>
      <c r="CM447" s="372"/>
      <c r="CN447" s="372"/>
      <c r="CO447" s="372"/>
      <c r="CP447" s="372"/>
      <c r="CQ447" s="372"/>
      <c r="CR447" s="372"/>
      <c r="CS447" s="372"/>
      <c r="CT447" s="372"/>
      <c r="CU447" s="372"/>
      <c r="CV447" s="372"/>
      <c r="CW447" s="372"/>
      <c r="CX447" s="372"/>
      <c r="CY447" s="372"/>
      <c r="CZ447" s="372"/>
    </row>
    <row r="448" s="371" customFormat="true" ht="25.15" customHeight="true" x14ac:dyDescent="0.2">
      <c r="A448" s="448"/>
      <c r="B448" s="448"/>
      <c r="C448" s="859" t="s">
        <v>514</v>
      </c>
      <c r="D448" s="860"/>
      <c r="E448" s="672">
        <v>-0.17203822071716229</v>
      </c>
      <c r="F448" s="663"/>
      <c r="G448" s="663"/>
      <c r="H448" s="860" t="s">
        <v>642</v>
      </c>
      <c r="I448" s="860"/>
      <c r="J448" s="673">
        <v>-0.24503864000227299</v>
      </c>
      <c r="K448" s="663"/>
      <c r="L448" s="663"/>
      <c r="M448" s="860" t="s">
        <v>660</v>
      </c>
      <c r="N448" s="860"/>
      <c r="O448" s="674">
        <v>0.19738036448049254</v>
      </c>
      <c r="P448" s="663"/>
      <c r="Q448" s="663"/>
      <c r="R448" s="372"/>
      <c r="Z448" s="372"/>
      <c r="AA448" s="372"/>
      <c r="AB448" s="372"/>
      <c r="AC448" s="372"/>
      <c r="AD448" s="372"/>
      <c r="AE448" s="372"/>
      <c r="AF448" s="372"/>
      <c r="AG448" s="372"/>
      <c r="AH448" s="372"/>
      <c r="AI448" s="372"/>
      <c r="AJ448" s="372"/>
      <c r="AK448" s="372"/>
      <c r="AL448" s="372"/>
      <c r="AM448" s="372"/>
      <c r="AN448" s="372"/>
      <c r="AO448" s="372"/>
      <c r="AP448" s="372"/>
      <c r="AQ448" s="372"/>
      <c r="AR448" s="372"/>
      <c r="AS448" s="372"/>
      <c r="AT448" s="372"/>
      <c r="AU448" s="372"/>
      <c r="AV448" s="372"/>
      <c r="AW448" s="372"/>
      <c r="AX448" s="372"/>
      <c r="AY448" s="372"/>
      <c r="AZ448" s="372"/>
      <c r="BB448" s="448"/>
      <c r="BZ448" s="372"/>
      <c r="CA448" s="372"/>
      <c r="CB448" s="372"/>
      <c r="CC448" s="372"/>
      <c r="CD448" s="372"/>
      <c r="CE448" s="372"/>
      <c r="CF448" s="372"/>
      <c r="CG448" s="372"/>
      <c r="CH448" s="372"/>
      <c r="CI448" s="372"/>
      <c r="CJ448" s="372"/>
      <c r="CK448" s="372"/>
      <c r="CL448" s="372"/>
      <c r="CM448" s="372"/>
      <c r="CN448" s="372"/>
      <c r="CO448" s="372"/>
      <c r="CP448" s="372"/>
      <c r="CQ448" s="372"/>
      <c r="CR448" s="372"/>
      <c r="CS448" s="372"/>
      <c r="CT448" s="372"/>
      <c r="CU448" s="372"/>
      <c r="CV448" s="372"/>
      <c r="CW448" s="372"/>
      <c r="CX448" s="372"/>
      <c r="CY448" s="372"/>
      <c r="CZ448" s="372"/>
    </row>
    <row r="449" s="371" customFormat="true" ht="25.15" customHeight="true" x14ac:dyDescent="0.2">
      <c r="A449" s="448"/>
      <c r="B449" s="448"/>
      <c r="C449" s="859" t="s">
        <v>661</v>
      </c>
      <c r="D449" s="860"/>
      <c r="E449" s="672">
        <v>-0.1584633833765334</v>
      </c>
      <c r="F449" s="663"/>
      <c r="G449" s="663"/>
      <c r="H449" s="860" t="s">
        <v>662</v>
      </c>
      <c r="I449" s="860"/>
      <c r="J449" s="673">
        <v>-0.23831359228370264</v>
      </c>
      <c r="K449" s="663"/>
      <c r="L449" s="663"/>
      <c r="M449" s="860" t="s">
        <v>607</v>
      </c>
      <c r="N449" s="860"/>
      <c r="O449" s="674">
        <v>0.19498059045553198</v>
      </c>
      <c r="P449" s="663"/>
      <c r="Q449" s="663"/>
      <c r="R449" s="372"/>
      <c r="Z449" s="372"/>
      <c r="AA449" s="372"/>
      <c r="AB449" s="372"/>
      <c r="AC449" s="372"/>
      <c r="AD449" s="372"/>
      <c r="AE449" s="372"/>
      <c r="AF449" s="372"/>
      <c r="AG449" s="372"/>
      <c r="AH449" s="372"/>
      <c r="AI449" s="372"/>
      <c r="AJ449" s="372"/>
      <c r="AK449" s="372"/>
      <c r="AL449" s="372"/>
      <c r="AM449" s="372"/>
      <c r="AN449" s="372"/>
      <c r="AO449" s="372"/>
      <c r="AP449" s="372"/>
      <c r="AQ449" s="372"/>
      <c r="AR449" s="372"/>
      <c r="AS449" s="372"/>
      <c r="AT449" s="372"/>
      <c r="AU449" s="372"/>
      <c r="AV449" s="372"/>
      <c r="AW449" s="372"/>
      <c r="AX449" s="372"/>
      <c r="AY449" s="372"/>
      <c r="AZ449" s="372"/>
      <c r="BB449" s="448"/>
      <c r="BZ449" s="372"/>
      <c r="CA449" s="372"/>
      <c r="CB449" s="372"/>
      <c r="CC449" s="372"/>
      <c r="CD449" s="372"/>
      <c r="CE449" s="372"/>
      <c r="CF449" s="372"/>
      <c r="CG449" s="372"/>
      <c r="CH449" s="372"/>
      <c r="CI449" s="372"/>
      <c r="CJ449" s="372"/>
      <c r="CK449" s="372"/>
      <c r="CL449" s="372"/>
      <c r="CM449" s="372"/>
      <c r="CN449" s="372"/>
      <c r="CO449" s="372"/>
      <c r="CP449" s="372"/>
      <c r="CQ449" s="372"/>
      <c r="CR449" s="372"/>
      <c r="CS449" s="372"/>
      <c r="CT449" s="372"/>
      <c r="CU449" s="372"/>
      <c r="CV449" s="372"/>
      <c r="CW449" s="372"/>
      <c r="CX449" s="372"/>
      <c r="CY449" s="372"/>
      <c r="CZ449" s="372"/>
    </row>
    <row r="450" s="371" customFormat="true" ht="25.15" customHeight="true" x14ac:dyDescent="0.2">
      <c r="A450" s="448"/>
      <c r="B450" s="448"/>
      <c r="C450" s="859" t="s">
        <v>663</v>
      </c>
      <c r="D450" s="860"/>
      <c r="E450" s="672">
        <v>0.15815702888126751</v>
      </c>
      <c r="F450" s="663"/>
      <c r="G450" s="663"/>
      <c r="H450" s="860" t="s">
        <v>650</v>
      </c>
      <c r="I450" s="860"/>
      <c r="J450" s="673">
        <v>0.23482944275746678</v>
      </c>
      <c r="K450" s="663"/>
      <c r="L450" s="663"/>
      <c r="M450" s="860" t="s">
        <v>664</v>
      </c>
      <c r="N450" s="860"/>
      <c r="O450" s="674">
        <v>-0.1935963130505757</v>
      </c>
      <c r="P450" s="663"/>
      <c r="Q450" s="663"/>
      <c r="R450" s="372"/>
      <c r="Z450" s="372"/>
      <c r="AA450" s="372"/>
      <c r="AB450" s="372"/>
      <c r="AC450" s="372"/>
      <c r="AD450" s="372"/>
      <c r="AE450" s="372"/>
      <c r="AF450" s="372"/>
      <c r="AG450" s="372"/>
      <c r="AH450" s="372"/>
      <c r="AI450" s="372"/>
      <c r="AJ450" s="372"/>
      <c r="AK450" s="372"/>
      <c r="AL450" s="372"/>
      <c r="AM450" s="372"/>
      <c r="AN450" s="372"/>
      <c r="AO450" s="372"/>
      <c r="AP450" s="372"/>
      <c r="AQ450" s="372"/>
      <c r="AR450" s="372"/>
      <c r="AS450" s="372"/>
      <c r="AT450" s="372"/>
      <c r="AU450" s="372"/>
      <c r="AV450" s="372"/>
      <c r="AW450" s="372"/>
      <c r="AX450" s="372"/>
      <c r="AY450" s="372"/>
      <c r="AZ450" s="372"/>
      <c r="BB450" s="448"/>
      <c r="BZ450" s="372"/>
      <c r="CA450" s="372"/>
      <c r="CB450" s="372"/>
      <c r="CC450" s="372"/>
      <c r="CD450" s="372"/>
      <c r="CE450" s="372"/>
      <c r="CF450" s="372"/>
      <c r="CG450" s="372"/>
      <c r="CH450" s="372"/>
      <c r="CI450" s="372"/>
      <c r="CJ450" s="372"/>
      <c r="CK450" s="372"/>
      <c r="CL450" s="372"/>
      <c r="CM450" s="372"/>
      <c r="CN450" s="372"/>
      <c r="CO450" s="372"/>
      <c r="CP450" s="372"/>
      <c r="CQ450" s="372"/>
      <c r="CR450" s="372"/>
      <c r="CS450" s="372"/>
      <c r="CT450" s="372"/>
      <c r="CU450" s="372"/>
      <c r="CV450" s="372"/>
      <c r="CW450" s="372"/>
      <c r="CX450" s="372"/>
      <c r="CY450" s="372"/>
      <c r="CZ450" s="372"/>
    </row>
    <row r="451" s="371" customFormat="true" ht="25.15" customHeight="true" x14ac:dyDescent="0.2">
      <c r="A451" s="448"/>
      <c r="B451" s="448"/>
      <c r="C451" s="859" t="s">
        <v>665</v>
      </c>
      <c r="D451" s="860"/>
      <c r="E451" s="672">
        <v>0.15603746901518598</v>
      </c>
      <c r="F451" s="663"/>
      <c r="G451" s="663"/>
      <c r="H451" s="860" t="s">
        <v>666</v>
      </c>
      <c r="I451" s="860"/>
      <c r="J451" s="673">
        <v>-0.22819130122551559</v>
      </c>
      <c r="K451" s="663"/>
      <c r="L451" s="663"/>
      <c r="M451" s="860" t="s">
        <v>654</v>
      </c>
      <c r="N451" s="860"/>
      <c r="O451" s="674">
        <v>0.19202044222461173</v>
      </c>
      <c r="P451" s="663"/>
      <c r="Q451" s="663"/>
      <c r="R451" s="372"/>
      <c r="Z451" s="372"/>
      <c r="AA451" s="372"/>
      <c r="AB451" s="372"/>
      <c r="AC451" s="372"/>
      <c r="AD451" s="372"/>
      <c r="AE451" s="372"/>
      <c r="AF451" s="372"/>
      <c r="AG451" s="372"/>
      <c r="AH451" s="372"/>
      <c r="AI451" s="372"/>
      <c r="AJ451" s="372"/>
      <c r="AK451" s="372"/>
      <c r="AL451" s="372"/>
      <c r="AM451" s="372"/>
      <c r="AN451" s="372"/>
      <c r="AO451" s="372"/>
      <c r="AP451" s="372"/>
      <c r="AQ451" s="372"/>
      <c r="AR451" s="372"/>
      <c r="AS451" s="372"/>
      <c r="AT451" s="372"/>
      <c r="AU451" s="372"/>
      <c r="AV451" s="372"/>
      <c r="AW451" s="372"/>
      <c r="AX451" s="372"/>
      <c r="AY451" s="372"/>
      <c r="AZ451" s="372"/>
      <c r="BB451" s="448"/>
      <c r="BZ451" s="372"/>
      <c r="CA451" s="372"/>
      <c r="CB451" s="372"/>
      <c r="CC451" s="372"/>
      <c r="CD451" s="372"/>
      <c r="CE451" s="372"/>
      <c r="CF451" s="372"/>
      <c r="CG451" s="372"/>
      <c r="CH451" s="372"/>
      <c r="CI451" s="372"/>
      <c r="CJ451" s="372"/>
      <c r="CK451" s="372"/>
      <c r="CL451" s="372"/>
      <c r="CM451" s="372"/>
      <c r="CN451" s="372"/>
      <c r="CO451" s="372"/>
      <c r="CP451" s="372"/>
      <c r="CQ451" s="372"/>
      <c r="CR451" s="372"/>
      <c r="CS451" s="372"/>
      <c r="CT451" s="372"/>
      <c r="CU451" s="372"/>
      <c r="CV451" s="372"/>
      <c r="CW451" s="372"/>
      <c r="CX451" s="372"/>
      <c r="CY451" s="372"/>
      <c r="CZ451" s="372"/>
    </row>
    <row r="452" s="371" customFormat="true" ht="25.15" customHeight="true" x14ac:dyDescent="0.2">
      <c r="A452" s="448"/>
      <c r="B452" s="448"/>
      <c r="C452" s="859" t="s">
        <v>400</v>
      </c>
      <c r="D452" s="860"/>
      <c r="E452" s="672">
        <v>-0.15451225064389876</v>
      </c>
      <c r="F452" s="663"/>
      <c r="G452" s="663"/>
      <c r="H452" s="860" t="s">
        <v>667</v>
      </c>
      <c r="I452" s="860"/>
      <c r="J452" s="673">
        <v>-0.2241256361729759</v>
      </c>
      <c r="K452" s="663"/>
      <c r="L452" s="663"/>
      <c r="M452" s="860" t="s">
        <v>668</v>
      </c>
      <c r="N452" s="860"/>
      <c r="O452" s="674">
        <v>0.19136568857374145</v>
      </c>
      <c r="P452" s="663"/>
      <c r="Q452" s="663"/>
      <c r="R452" s="372"/>
      <c r="Z452" s="372"/>
      <c r="AA452" s="372"/>
      <c r="AB452" s="372"/>
      <c r="AC452" s="372"/>
      <c r="AD452" s="372"/>
      <c r="AE452" s="372"/>
      <c r="AF452" s="372"/>
      <c r="AG452" s="372"/>
      <c r="AH452" s="372"/>
      <c r="AI452" s="372"/>
      <c r="AJ452" s="372"/>
      <c r="AK452" s="372"/>
      <c r="AL452" s="372"/>
      <c r="AM452" s="372"/>
      <c r="AN452" s="372"/>
      <c r="AO452" s="372"/>
      <c r="AP452" s="372"/>
      <c r="AQ452" s="372"/>
      <c r="AR452" s="372"/>
      <c r="AS452" s="372"/>
      <c r="AT452" s="372"/>
      <c r="AU452" s="372"/>
      <c r="AV452" s="372"/>
      <c r="AW452" s="372"/>
      <c r="AX452" s="372"/>
      <c r="AY452" s="372"/>
      <c r="AZ452" s="372"/>
      <c r="BB452" s="448"/>
      <c r="BZ452" s="372"/>
      <c r="CA452" s="372"/>
      <c r="CB452" s="372"/>
      <c r="CC452" s="372"/>
      <c r="CD452" s="372"/>
      <c r="CE452" s="372"/>
      <c r="CF452" s="372"/>
      <c r="CG452" s="372"/>
      <c r="CH452" s="372"/>
      <c r="CI452" s="372"/>
      <c r="CJ452" s="372"/>
      <c r="CK452" s="372"/>
      <c r="CL452" s="372"/>
      <c r="CM452" s="372"/>
      <c r="CN452" s="372"/>
      <c r="CO452" s="372"/>
      <c r="CP452" s="372"/>
      <c r="CQ452" s="372"/>
      <c r="CR452" s="372"/>
      <c r="CS452" s="372"/>
      <c r="CT452" s="372"/>
      <c r="CU452" s="372"/>
      <c r="CV452" s="372"/>
      <c r="CW452" s="372"/>
      <c r="CX452" s="372"/>
      <c r="CY452" s="372"/>
      <c r="CZ452" s="372"/>
    </row>
    <row r="453" s="371" customFormat="true" ht="25.15" customHeight="true" x14ac:dyDescent="0.2">
      <c r="A453" s="448"/>
      <c r="B453" s="448"/>
      <c r="C453" s="859" t="s">
        <v>662</v>
      </c>
      <c r="D453" s="860"/>
      <c r="E453" s="672">
        <v>-0.15401688551950821</v>
      </c>
      <c r="F453" s="663"/>
      <c r="G453" s="663"/>
      <c r="H453" s="860" t="s">
        <v>669</v>
      </c>
      <c r="I453" s="860"/>
      <c r="J453" s="673">
        <v>0.21431349991596638</v>
      </c>
      <c r="K453" s="663"/>
      <c r="L453" s="663"/>
      <c r="M453" s="860" t="s">
        <v>670</v>
      </c>
      <c r="N453" s="860"/>
      <c r="O453" s="674">
        <v>0.19117056088322532</v>
      </c>
      <c r="P453" s="663"/>
      <c r="Q453" s="663"/>
      <c r="R453" s="372"/>
      <c r="Z453" s="372"/>
      <c r="AA453" s="372"/>
      <c r="AB453" s="372"/>
      <c r="AC453" s="372"/>
      <c r="AD453" s="372"/>
      <c r="AE453" s="372"/>
      <c r="AF453" s="372"/>
      <c r="AG453" s="372"/>
      <c r="AH453" s="372"/>
      <c r="AI453" s="372"/>
      <c r="AJ453" s="372"/>
      <c r="AK453" s="372"/>
      <c r="AL453" s="372"/>
      <c r="AM453" s="372"/>
      <c r="AN453" s="372"/>
      <c r="AO453" s="372"/>
      <c r="AP453" s="372"/>
      <c r="AQ453" s="372"/>
      <c r="AR453" s="372"/>
      <c r="AS453" s="372"/>
      <c r="AT453" s="372"/>
      <c r="AU453" s="372"/>
      <c r="AV453" s="372"/>
      <c r="AW453" s="372"/>
      <c r="AX453" s="372"/>
      <c r="AY453" s="372"/>
      <c r="AZ453" s="372"/>
      <c r="BB453" s="448"/>
      <c r="BZ453" s="372"/>
      <c r="CA453" s="372"/>
      <c r="CB453" s="372"/>
      <c r="CC453" s="372"/>
      <c r="CD453" s="372"/>
      <c r="CE453" s="372"/>
      <c r="CF453" s="372"/>
      <c r="CG453" s="372"/>
      <c r="CH453" s="372"/>
      <c r="CI453" s="372"/>
      <c r="CJ453" s="372"/>
      <c r="CK453" s="372"/>
      <c r="CL453" s="372"/>
      <c r="CM453" s="372"/>
      <c r="CN453" s="372"/>
      <c r="CO453" s="372"/>
      <c r="CP453" s="372"/>
      <c r="CQ453" s="372"/>
      <c r="CR453" s="372"/>
      <c r="CS453" s="372"/>
      <c r="CT453" s="372"/>
      <c r="CU453" s="372"/>
      <c r="CV453" s="372"/>
      <c r="CW453" s="372"/>
      <c r="CX453" s="372"/>
      <c r="CY453" s="372"/>
      <c r="CZ453" s="372"/>
    </row>
    <row r="454" s="371" customFormat="true" ht="25.15" customHeight="true" x14ac:dyDescent="0.2">
      <c r="A454" s="448"/>
      <c r="B454" s="448"/>
      <c r="C454" s="859" t="s">
        <v>671</v>
      </c>
      <c r="D454" s="860"/>
      <c r="E454" s="672">
        <v>0.14622670923198597</v>
      </c>
      <c r="F454" s="663"/>
      <c r="G454" s="663"/>
      <c r="H454" s="860" t="s">
        <v>652</v>
      </c>
      <c r="I454" s="860"/>
      <c r="J454" s="673">
        <v>0.21394805580526105</v>
      </c>
      <c r="K454" s="663"/>
      <c r="L454" s="663"/>
      <c r="M454" s="860" t="s">
        <v>671</v>
      </c>
      <c r="N454" s="860"/>
      <c r="O454" s="674">
        <v>0.19109034960391699</v>
      </c>
      <c r="P454" s="663"/>
      <c r="Q454" s="663"/>
      <c r="R454" s="372"/>
      <c r="Z454" s="372"/>
      <c r="AA454" s="372"/>
      <c r="AB454" s="372"/>
      <c r="AC454" s="372"/>
      <c r="AD454" s="372"/>
      <c r="AE454" s="372"/>
      <c r="AF454" s="372"/>
      <c r="AG454" s="372"/>
      <c r="AH454" s="372"/>
      <c r="AI454" s="372"/>
      <c r="AJ454" s="372"/>
      <c r="AK454" s="372"/>
      <c r="AL454" s="372"/>
      <c r="AM454" s="372"/>
      <c r="AN454" s="372"/>
      <c r="AO454" s="372"/>
      <c r="AP454" s="372"/>
      <c r="AQ454" s="372"/>
      <c r="AR454" s="372"/>
      <c r="AS454" s="372"/>
      <c r="AT454" s="372"/>
      <c r="AU454" s="372"/>
      <c r="AV454" s="372"/>
      <c r="AW454" s="372"/>
      <c r="AX454" s="372"/>
      <c r="AY454" s="372"/>
      <c r="AZ454" s="372"/>
      <c r="BB454" s="448"/>
      <c r="BZ454" s="372"/>
      <c r="CA454" s="372"/>
      <c r="CB454" s="372"/>
      <c r="CC454" s="372"/>
      <c r="CD454" s="372"/>
      <c r="CE454" s="372"/>
      <c r="CF454" s="372"/>
      <c r="CG454" s="372"/>
      <c r="CH454" s="372"/>
      <c r="CI454" s="372"/>
      <c r="CJ454" s="372"/>
      <c r="CK454" s="372"/>
      <c r="CL454" s="372"/>
      <c r="CM454" s="372"/>
      <c r="CN454" s="372"/>
      <c r="CO454" s="372"/>
      <c r="CP454" s="372"/>
      <c r="CQ454" s="372"/>
      <c r="CR454" s="372"/>
      <c r="CS454" s="372"/>
      <c r="CT454" s="372"/>
      <c r="CU454" s="372"/>
      <c r="CV454" s="372"/>
      <c r="CW454" s="372"/>
      <c r="CX454" s="372"/>
      <c r="CY454" s="372"/>
      <c r="CZ454" s="372"/>
    </row>
    <row r="455" s="371" customFormat="true" ht="25.15" customHeight="true" x14ac:dyDescent="0.2">
      <c r="A455" s="448"/>
      <c r="B455" s="448"/>
      <c r="C455" s="859" t="s">
        <v>672</v>
      </c>
      <c r="D455" s="860"/>
      <c r="E455" s="672">
        <v>0.11985057254995256</v>
      </c>
      <c r="F455" s="663"/>
      <c r="G455" s="663"/>
      <c r="H455" s="860" t="s">
        <v>400</v>
      </c>
      <c r="I455" s="860"/>
      <c r="J455" s="673">
        <v>-0.20871130989442879</v>
      </c>
      <c r="K455" s="663"/>
      <c r="L455" s="663"/>
      <c r="M455" s="860" t="s">
        <v>485</v>
      </c>
      <c r="N455" s="860"/>
      <c r="O455" s="674">
        <v>0.19014748182890773</v>
      </c>
      <c r="P455" s="663"/>
      <c r="Q455" s="663"/>
      <c r="R455" s="372"/>
      <c r="Z455" s="372"/>
      <c r="AA455" s="372"/>
      <c r="AB455" s="372"/>
      <c r="AC455" s="372"/>
      <c r="AD455" s="372"/>
      <c r="AE455" s="372"/>
      <c r="AF455" s="372"/>
      <c r="AG455" s="372"/>
      <c r="AH455" s="372"/>
      <c r="AI455" s="372"/>
      <c r="AJ455" s="372"/>
      <c r="AK455" s="372"/>
      <c r="AL455" s="372"/>
      <c r="AM455" s="372"/>
      <c r="AN455" s="372"/>
      <c r="AO455" s="372"/>
      <c r="AP455" s="372"/>
      <c r="AQ455" s="372"/>
      <c r="AR455" s="372"/>
      <c r="AS455" s="372"/>
      <c r="AT455" s="372"/>
      <c r="AU455" s="372"/>
      <c r="AV455" s="372"/>
      <c r="AW455" s="372"/>
      <c r="AX455" s="372"/>
      <c r="AY455" s="372"/>
      <c r="AZ455" s="372"/>
      <c r="BB455" s="448"/>
      <c r="BZ455" s="372"/>
      <c r="CA455" s="372"/>
      <c r="CB455" s="372"/>
      <c r="CC455" s="372"/>
      <c r="CD455" s="372"/>
      <c r="CE455" s="372"/>
      <c r="CF455" s="372"/>
      <c r="CG455" s="372"/>
      <c r="CH455" s="372"/>
      <c r="CI455" s="372"/>
      <c r="CJ455" s="372"/>
      <c r="CK455" s="372"/>
      <c r="CL455" s="372"/>
      <c r="CM455" s="372"/>
      <c r="CN455" s="372"/>
      <c r="CO455" s="372"/>
      <c r="CP455" s="372"/>
      <c r="CQ455" s="372"/>
      <c r="CR455" s="372"/>
      <c r="CS455" s="372"/>
      <c r="CT455" s="372"/>
      <c r="CU455" s="372"/>
      <c r="CV455" s="372"/>
      <c r="CW455" s="372"/>
      <c r="CX455" s="372"/>
      <c r="CY455" s="372"/>
      <c r="CZ455" s="372"/>
    </row>
    <row r="456" s="371" customFormat="true" ht="25.15" customHeight="true" x14ac:dyDescent="0.2">
      <c r="A456" s="448"/>
      <c r="B456" s="448"/>
      <c r="C456" s="859" t="s">
        <v>673</v>
      </c>
      <c r="D456" s="860"/>
      <c r="E456" s="672">
        <v>0.11923286073498424</v>
      </c>
      <c r="F456" s="663"/>
      <c r="G456" s="663"/>
      <c r="H456" s="860" t="s">
        <v>515</v>
      </c>
      <c r="I456" s="860"/>
      <c r="J456" s="673">
        <v>-0.20331806840964345</v>
      </c>
      <c r="K456" s="663"/>
      <c r="L456" s="663"/>
      <c r="M456" s="860" t="s">
        <v>674</v>
      </c>
      <c r="N456" s="860"/>
      <c r="O456" s="674">
        <v>0.18900669888173127</v>
      </c>
      <c r="P456" s="663"/>
      <c r="Q456" s="663"/>
      <c r="R456" s="372"/>
      <c r="Z456" s="372"/>
      <c r="AA456" s="372"/>
      <c r="AB456" s="372"/>
      <c r="AC456" s="372"/>
      <c r="AD456" s="372"/>
      <c r="AE456" s="372"/>
      <c r="AF456" s="372"/>
      <c r="AG456" s="372"/>
      <c r="AH456" s="372"/>
      <c r="AI456" s="372"/>
      <c r="AJ456" s="372"/>
      <c r="AK456" s="372"/>
      <c r="AL456" s="372"/>
      <c r="AM456" s="372"/>
      <c r="AN456" s="372"/>
      <c r="AO456" s="372"/>
      <c r="AP456" s="372"/>
      <c r="AQ456" s="372"/>
      <c r="AR456" s="372"/>
      <c r="AS456" s="372"/>
      <c r="AT456" s="372"/>
      <c r="AU456" s="372"/>
      <c r="AV456" s="372"/>
      <c r="AW456" s="372"/>
      <c r="AX456" s="372"/>
      <c r="AY456" s="372"/>
      <c r="AZ456" s="372"/>
      <c r="BB456" s="448"/>
      <c r="BZ456" s="372"/>
      <c r="CA456" s="372"/>
      <c r="CB456" s="372"/>
      <c r="CC456" s="372"/>
      <c r="CD456" s="372"/>
      <c r="CE456" s="372"/>
      <c r="CF456" s="372"/>
      <c r="CG456" s="372"/>
      <c r="CH456" s="372"/>
      <c r="CI456" s="372"/>
      <c r="CJ456" s="372"/>
      <c r="CK456" s="372"/>
      <c r="CL456" s="372"/>
      <c r="CM456" s="372"/>
      <c r="CN456" s="372"/>
      <c r="CO456" s="372"/>
      <c r="CP456" s="372"/>
      <c r="CQ456" s="372"/>
      <c r="CR456" s="372"/>
      <c r="CS456" s="372"/>
      <c r="CT456" s="372"/>
      <c r="CU456" s="372"/>
      <c r="CV456" s="372"/>
      <c r="CW456" s="372"/>
      <c r="CX456" s="372"/>
      <c r="CY456" s="372"/>
      <c r="CZ456" s="372"/>
    </row>
    <row r="457" s="371" customFormat="true" ht="25.15" customHeight="true" x14ac:dyDescent="0.2">
      <c r="A457" s="448"/>
      <c r="B457" s="448"/>
      <c r="C457" s="859" t="s">
        <v>675</v>
      </c>
      <c r="D457" s="860"/>
      <c r="E457" s="672">
        <v>0.10719470697187707</v>
      </c>
      <c r="F457" s="663"/>
      <c r="G457" s="663"/>
      <c r="H457" s="860" t="s">
        <v>514</v>
      </c>
      <c r="I457" s="860"/>
      <c r="J457" s="673">
        <v>-0.20201310767799649</v>
      </c>
      <c r="K457" s="663"/>
      <c r="L457" s="663"/>
      <c r="M457" s="860" t="s">
        <v>676</v>
      </c>
      <c r="N457" s="860"/>
      <c r="O457" s="674">
        <v>0.18447291538639482</v>
      </c>
      <c r="P457" s="663"/>
      <c r="Q457" s="663"/>
      <c r="R457" s="372"/>
      <c r="Z457" s="372"/>
      <c r="AA457" s="372"/>
      <c r="AB457" s="372"/>
      <c r="AC457" s="372"/>
      <c r="AD457" s="372"/>
      <c r="AE457" s="372"/>
      <c r="AF457" s="372"/>
      <c r="AG457" s="372"/>
      <c r="AH457" s="372"/>
      <c r="AI457" s="372"/>
      <c r="AJ457" s="372"/>
      <c r="AK457" s="372"/>
      <c r="AL457" s="372"/>
      <c r="AM457" s="372"/>
      <c r="AN457" s="372"/>
      <c r="AO457" s="372"/>
      <c r="AP457" s="372"/>
      <c r="AQ457" s="372"/>
      <c r="AR457" s="372"/>
      <c r="AS457" s="372"/>
      <c r="AT457" s="372"/>
      <c r="AU457" s="372"/>
      <c r="AV457" s="372"/>
      <c r="AW457" s="372"/>
      <c r="AX457" s="372"/>
      <c r="AY457" s="372"/>
      <c r="AZ457" s="372"/>
      <c r="BB457" s="448"/>
      <c r="BZ457" s="372"/>
      <c r="CA457" s="372"/>
      <c r="CB457" s="372"/>
      <c r="CC457" s="372"/>
      <c r="CD457" s="372"/>
      <c r="CE457" s="372"/>
      <c r="CF457" s="372"/>
      <c r="CG457" s="372"/>
      <c r="CH457" s="372"/>
      <c r="CI457" s="372"/>
      <c r="CJ457" s="372"/>
      <c r="CK457" s="372"/>
      <c r="CL457" s="372"/>
      <c r="CM457" s="372"/>
      <c r="CN457" s="372"/>
      <c r="CO457" s="372"/>
      <c r="CP457" s="372"/>
      <c r="CQ457" s="372"/>
      <c r="CR457" s="372"/>
      <c r="CS457" s="372"/>
      <c r="CT457" s="372"/>
      <c r="CU457" s="372"/>
      <c r="CV457" s="372"/>
      <c r="CW457" s="372"/>
      <c r="CX457" s="372"/>
      <c r="CY457" s="372"/>
      <c r="CZ457" s="372"/>
    </row>
    <row r="458" s="371" customFormat="true" ht="25.15" customHeight="true" x14ac:dyDescent="0.2">
      <c r="A458" s="448"/>
      <c r="B458" s="448"/>
      <c r="C458" s="859" t="s">
        <v>670</v>
      </c>
      <c r="D458" s="860"/>
      <c r="E458" s="672">
        <v>0.10612734437862663</v>
      </c>
      <c r="F458" s="663"/>
      <c r="G458" s="663"/>
      <c r="H458" s="860" t="s">
        <v>648</v>
      </c>
      <c r="I458" s="860"/>
      <c r="J458" s="673">
        <v>-0.19882583726263414</v>
      </c>
      <c r="K458" s="663"/>
      <c r="L458" s="663"/>
      <c r="M458" s="860" t="s">
        <v>677</v>
      </c>
      <c r="N458" s="860"/>
      <c r="O458" s="674">
        <v>0.18218185991510652</v>
      </c>
      <c r="P458" s="663"/>
      <c r="Q458" s="663"/>
      <c r="R458" s="372"/>
      <c r="Z458" s="372"/>
      <c r="AA458" s="372"/>
      <c r="AB458" s="372"/>
      <c r="AC458" s="372"/>
      <c r="AD458" s="372"/>
      <c r="AE458" s="372"/>
      <c r="AF458" s="372"/>
      <c r="AG458" s="372"/>
      <c r="AH458" s="372"/>
      <c r="AI458" s="372"/>
      <c r="AJ458" s="372"/>
      <c r="AK458" s="372"/>
      <c r="AL458" s="372"/>
      <c r="AM458" s="372"/>
      <c r="AN458" s="372"/>
      <c r="AO458" s="372"/>
      <c r="AP458" s="372"/>
      <c r="AQ458" s="372"/>
      <c r="AR458" s="372"/>
      <c r="AS458" s="372"/>
      <c r="AT458" s="372"/>
      <c r="AU458" s="372"/>
      <c r="AV458" s="372"/>
      <c r="AW458" s="372"/>
      <c r="AX458" s="372"/>
      <c r="AY458" s="372"/>
      <c r="AZ458" s="372"/>
      <c r="BB458" s="448"/>
      <c r="BZ458" s="372"/>
      <c r="CA458" s="372"/>
      <c r="CB458" s="372"/>
      <c r="CC458" s="372"/>
      <c r="CD458" s="372"/>
      <c r="CE458" s="372"/>
      <c r="CF458" s="372"/>
      <c r="CG458" s="372"/>
      <c r="CH458" s="372"/>
      <c r="CI458" s="372"/>
      <c r="CJ458" s="372"/>
      <c r="CK458" s="372"/>
      <c r="CL458" s="372"/>
      <c r="CM458" s="372"/>
      <c r="CN458" s="372"/>
      <c r="CO458" s="372"/>
      <c r="CP458" s="372"/>
      <c r="CQ458" s="372"/>
      <c r="CR458" s="372"/>
      <c r="CS458" s="372"/>
      <c r="CT458" s="372"/>
      <c r="CU458" s="372"/>
      <c r="CV458" s="372"/>
      <c r="CW458" s="372"/>
      <c r="CX458" s="372"/>
      <c r="CY458" s="372"/>
      <c r="CZ458" s="372"/>
    </row>
    <row r="459" s="371" customFormat="true" ht="25.15" customHeight="true" x14ac:dyDescent="0.2">
      <c r="A459" s="448"/>
      <c r="B459" s="448"/>
      <c r="C459" s="859" t="s">
        <v>617</v>
      </c>
      <c r="D459" s="860"/>
      <c r="E459" s="672">
        <v>-0.10574535982184029</v>
      </c>
      <c r="F459" s="663"/>
      <c r="G459" s="663"/>
      <c r="H459" s="860" t="s">
        <v>673</v>
      </c>
      <c r="I459" s="860"/>
      <c r="J459" s="673">
        <v>0.19690529232207415</v>
      </c>
      <c r="K459" s="663"/>
      <c r="L459" s="663"/>
      <c r="M459" s="860" t="s">
        <v>678</v>
      </c>
      <c r="N459" s="860"/>
      <c r="O459" s="674">
        <v>0.17758322838516238</v>
      </c>
      <c r="P459" s="663"/>
      <c r="Q459" s="663"/>
      <c r="R459" s="372"/>
      <c r="Z459" s="372"/>
      <c r="AA459" s="372"/>
      <c r="AB459" s="372"/>
      <c r="AC459" s="372"/>
      <c r="AD459" s="372"/>
      <c r="AE459" s="372"/>
      <c r="AF459" s="372"/>
      <c r="AG459" s="372"/>
      <c r="AH459" s="372"/>
      <c r="AI459" s="372"/>
      <c r="AJ459" s="372"/>
      <c r="AK459" s="372"/>
      <c r="AL459" s="372"/>
      <c r="AM459" s="372"/>
      <c r="AN459" s="372"/>
      <c r="AO459" s="372"/>
      <c r="AP459" s="372"/>
      <c r="AQ459" s="372"/>
      <c r="AR459" s="372"/>
      <c r="AS459" s="372"/>
      <c r="AT459" s="372"/>
      <c r="AU459" s="372"/>
      <c r="AV459" s="372"/>
      <c r="AW459" s="372"/>
      <c r="AX459" s="372"/>
      <c r="AY459" s="372"/>
      <c r="AZ459" s="372"/>
      <c r="BB459" s="448"/>
      <c r="BZ459" s="372"/>
      <c r="CA459" s="372"/>
      <c r="CB459" s="372"/>
      <c r="CC459" s="372"/>
      <c r="CD459" s="372"/>
      <c r="CE459" s="372"/>
      <c r="CF459" s="372"/>
      <c r="CG459" s="372"/>
      <c r="CH459" s="372"/>
      <c r="CI459" s="372"/>
      <c r="CJ459" s="372"/>
      <c r="CK459" s="372"/>
      <c r="CL459" s="372"/>
      <c r="CM459" s="372"/>
      <c r="CN459" s="372"/>
      <c r="CO459" s="372"/>
      <c r="CP459" s="372"/>
      <c r="CQ459" s="372"/>
      <c r="CR459" s="372"/>
      <c r="CS459" s="372"/>
      <c r="CT459" s="372"/>
      <c r="CU459" s="372"/>
      <c r="CV459" s="372"/>
      <c r="CW459" s="372"/>
      <c r="CX459" s="372"/>
      <c r="CY459" s="372"/>
      <c r="CZ459" s="372"/>
    </row>
    <row r="460" s="371" customFormat="true" ht="25.15" customHeight="true" x14ac:dyDescent="0.2">
      <c r="A460" s="448"/>
      <c r="B460" s="448"/>
      <c r="C460" s="859" t="s">
        <v>679</v>
      </c>
      <c r="D460" s="860"/>
      <c r="E460" s="672">
        <v>0.10221614080419616</v>
      </c>
      <c r="F460" s="663"/>
      <c r="G460" s="663"/>
      <c r="H460" s="860" t="s">
        <v>661</v>
      </c>
      <c r="I460" s="860"/>
      <c r="J460" s="673">
        <v>-0.19370572515634657</v>
      </c>
      <c r="K460" s="663"/>
      <c r="L460" s="663"/>
      <c r="M460" s="860" t="s">
        <v>662</v>
      </c>
      <c r="N460" s="860"/>
      <c r="O460" s="674">
        <v>-0.16422359665104819</v>
      </c>
      <c r="P460" s="663"/>
      <c r="Q460" s="663"/>
      <c r="R460" s="372"/>
      <c r="Z460" s="372"/>
      <c r="AA460" s="372"/>
      <c r="AB460" s="372"/>
      <c r="AC460" s="372"/>
      <c r="AD460" s="372"/>
      <c r="AE460" s="372"/>
      <c r="AF460" s="372"/>
      <c r="AG460" s="372"/>
      <c r="AH460" s="372"/>
      <c r="AI460" s="372"/>
      <c r="AJ460" s="372"/>
      <c r="AK460" s="372"/>
      <c r="AL460" s="372"/>
      <c r="AM460" s="372"/>
      <c r="AN460" s="372"/>
      <c r="AO460" s="372"/>
      <c r="AP460" s="372"/>
      <c r="AQ460" s="372"/>
      <c r="AR460" s="372"/>
      <c r="AS460" s="372"/>
      <c r="AT460" s="372"/>
      <c r="AU460" s="372"/>
      <c r="AV460" s="372"/>
      <c r="AW460" s="372"/>
      <c r="AX460" s="372"/>
      <c r="AY460" s="372"/>
      <c r="AZ460" s="372"/>
      <c r="BB460" s="448"/>
      <c r="BZ460" s="372"/>
      <c r="CA460" s="372"/>
      <c r="CB460" s="372"/>
      <c r="CC460" s="372"/>
      <c r="CD460" s="372"/>
      <c r="CE460" s="372"/>
      <c r="CF460" s="372"/>
      <c r="CG460" s="372"/>
      <c r="CH460" s="372"/>
      <c r="CI460" s="372"/>
      <c r="CJ460" s="372"/>
      <c r="CK460" s="372"/>
      <c r="CL460" s="372"/>
      <c r="CM460" s="372"/>
      <c r="CN460" s="372"/>
      <c r="CO460" s="372"/>
      <c r="CP460" s="372"/>
      <c r="CQ460" s="372"/>
      <c r="CR460" s="372"/>
      <c r="CS460" s="372"/>
      <c r="CT460" s="372"/>
      <c r="CU460" s="372"/>
      <c r="CV460" s="372"/>
      <c r="CW460" s="372"/>
      <c r="CX460" s="372"/>
      <c r="CY460" s="372"/>
      <c r="CZ460" s="372"/>
    </row>
    <row r="461" s="371" customFormat="true" ht="25.15" customHeight="true" x14ac:dyDescent="0.2">
      <c r="A461" s="448"/>
      <c r="B461" s="448"/>
      <c r="C461" s="859" t="s">
        <v>680</v>
      </c>
      <c r="D461" s="860"/>
      <c r="E461" s="672">
        <v>9.9405682361408121E-2</v>
      </c>
      <c r="F461" s="663"/>
      <c r="G461" s="663"/>
      <c r="H461" s="860" t="s">
        <v>612</v>
      </c>
      <c r="I461" s="860"/>
      <c r="J461" s="673">
        <v>-0.19119932499066486</v>
      </c>
      <c r="K461" s="663"/>
      <c r="L461" s="663"/>
      <c r="M461" s="860" t="s">
        <v>631</v>
      </c>
      <c r="N461" s="860"/>
      <c r="O461" s="674">
        <v>0.16277963181541166</v>
      </c>
      <c r="P461" s="663"/>
      <c r="Q461" s="663"/>
      <c r="R461" s="372"/>
      <c r="Z461" s="372"/>
      <c r="AA461" s="372"/>
      <c r="AB461" s="372"/>
      <c r="AC461" s="372"/>
      <c r="AD461" s="372"/>
      <c r="AE461" s="372"/>
      <c r="AF461" s="372"/>
      <c r="AG461" s="372"/>
      <c r="AH461" s="372"/>
      <c r="AI461" s="372"/>
      <c r="AJ461" s="372"/>
      <c r="AK461" s="372"/>
      <c r="AL461" s="372"/>
      <c r="AM461" s="372"/>
      <c r="AN461" s="372"/>
      <c r="AO461" s="372"/>
      <c r="AP461" s="372"/>
      <c r="AQ461" s="372"/>
      <c r="AR461" s="372"/>
      <c r="AS461" s="372"/>
      <c r="AT461" s="372"/>
      <c r="AU461" s="372"/>
      <c r="AV461" s="372"/>
      <c r="AW461" s="372"/>
      <c r="AX461" s="372"/>
      <c r="AY461" s="372"/>
      <c r="AZ461" s="372"/>
      <c r="BB461" s="448"/>
      <c r="BZ461" s="372"/>
      <c r="CA461" s="372"/>
      <c r="CB461" s="372"/>
      <c r="CC461" s="372"/>
      <c r="CD461" s="372"/>
      <c r="CE461" s="372"/>
      <c r="CF461" s="372"/>
      <c r="CG461" s="372"/>
      <c r="CH461" s="372"/>
      <c r="CI461" s="372"/>
      <c r="CJ461" s="372"/>
      <c r="CK461" s="372"/>
      <c r="CL461" s="372"/>
      <c r="CM461" s="372"/>
      <c r="CN461" s="372"/>
      <c r="CO461" s="372"/>
      <c r="CP461" s="372"/>
      <c r="CQ461" s="372"/>
      <c r="CR461" s="372"/>
      <c r="CS461" s="372"/>
      <c r="CT461" s="372"/>
      <c r="CU461" s="372"/>
      <c r="CV461" s="372"/>
      <c r="CW461" s="372"/>
      <c r="CX461" s="372"/>
      <c r="CY461" s="372"/>
      <c r="CZ461" s="372"/>
    </row>
    <row r="462" s="371" customFormat="true" ht="25.15" customHeight="true" x14ac:dyDescent="0.2">
      <c r="A462" s="448"/>
      <c r="B462" s="448"/>
      <c r="C462" s="859" t="s">
        <v>681</v>
      </c>
      <c r="D462" s="860"/>
      <c r="E462" s="672">
        <v>9.2256059460160911E-2</v>
      </c>
      <c r="F462" s="663"/>
      <c r="G462" s="663"/>
      <c r="H462" s="860" t="s">
        <v>637</v>
      </c>
      <c r="I462" s="860"/>
      <c r="J462" s="673">
        <v>-0.18672619458631448</v>
      </c>
      <c r="K462" s="663"/>
      <c r="L462" s="663"/>
      <c r="M462" s="860" t="s">
        <v>682</v>
      </c>
      <c r="N462" s="860"/>
      <c r="O462" s="674">
        <v>0.1616408113922152</v>
      </c>
      <c r="P462" s="663"/>
      <c r="Q462" s="663"/>
      <c r="R462" s="372"/>
      <c r="Z462" s="372"/>
      <c r="AA462" s="372"/>
      <c r="AB462" s="372"/>
      <c r="AC462" s="372"/>
      <c r="AD462" s="372"/>
      <c r="AE462" s="372"/>
      <c r="AF462" s="372"/>
      <c r="AG462" s="372"/>
      <c r="AH462" s="372"/>
      <c r="AI462" s="372"/>
      <c r="AJ462" s="372"/>
      <c r="AK462" s="372"/>
      <c r="AL462" s="372"/>
      <c r="AM462" s="372"/>
      <c r="AN462" s="372"/>
      <c r="AO462" s="372"/>
      <c r="AP462" s="372"/>
      <c r="AQ462" s="372"/>
      <c r="AR462" s="372"/>
      <c r="AS462" s="372"/>
      <c r="AT462" s="372"/>
      <c r="AU462" s="372"/>
      <c r="AV462" s="372"/>
      <c r="AW462" s="372"/>
      <c r="AX462" s="372"/>
      <c r="AY462" s="372"/>
      <c r="AZ462" s="372"/>
      <c r="BB462" s="448"/>
      <c r="BZ462" s="372"/>
      <c r="CA462" s="372"/>
      <c r="CB462" s="372"/>
      <c r="CC462" s="372"/>
      <c r="CD462" s="372"/>
      <c r="CE462" s="372"/>
      <c r="CF462" s="372"/>
      <c r="CG462" s="372"/>
      <c r="CH462" s="372"/>
      <c r="CI462" s="372"/>
      <c r="CJ462" s="372"/>
      <c r="CK462" s="372"/>
      <c r="CL462" s="372"/>
      <c r="CM462" s="372"/>
      <c r="CN462" s="372"/>
      <c r="CO462" s="372"/>
      <c r="CP462" s="372"/>
      <c r="CQ462" s="372"/>
      <c r="CR462" s="372"/>
      <c r="CS462" s="372"/>
      <c r="CT462" s="372"/>
      <c r="CU462" s="372"/>
      <c r="CV462" s="372"/>
      <c r="CW462" s="372"/>
      <c r="CX462" s="372"/>
      <c r="CY462" s="372"/>
      <c r="CZ462" s="372"/>
    </row>
    <row r="463" s="371" customFormat="true" ht="25.15" customHeight="true" x14ac:dyDescent="0.2">
      <c r="A463" s="448"/>
      <c r="B463" s="448"/>
      <c r="C463" s="859" t="s">
        <v>630</v>
      </c>
      <c r="D463" s="860"/>
      <c r="E463" s="672">
        <v>8.9860892235962622E-2</v>
      </c>
      <c r="F463" s="663"/>
      <c r="G463" s="663"/>
      <c r="H463" s="860" t="s">
        <v>656</v>
      </c>
      <c r="I463" s="860"/>
      <c r="J463" s="673">
        <v>-0.15903207672076769</v>
      </c>
      <c r="K463" s="663"/>
      <c r="L463" s="663"/>
      <c r="M463" s="860" t="s">
        <v>619</v>
      </c>
      <c r="N463" s="860"/>
      <c r="O463" s="674">
        <v>0.15380675682661449</v>
      </c>
      <c r="P463" s="663"/>
      <c r="Q463" s="663"/>
      <c r="R463" s="372"/>
      <c r="Z463" s="372"/>
      <c r="AA463" s="372"/>
      <c r="AB463" s="372"/>
      <c r="AC463" s="372"/>
      <c r="AD463" s="372"/>
      <c r="AE463" s="372"/>
      <c r="AF463" s="372"/>
      <c r="AG463" s="372"/>
      <c r="AH463" s="372"/>
      <c r="AI463" s="372"/>
      <c r="AJ463" s="372"/>
      <c r="AK463" s="372"/>
      <c r="AL463" s="372"/>
      <c r="AM463" s="372"/>
      <c r="AN463" s="372"/>
      <c r="AO463" s="372"/>
      <c r="AP463" s="372"/>
      <c r="AQ463" s="372"/>
      <c r="AR463" s="372"/>
      <c r="AS463" s="372"/>
      <c r="AT463" s="372"/>
      <c r="AU463" s="372"/>
      <c r="AV463" s="372"/>
      <c r="AW463" s="372"/>
      <c r="AX463" s="372"/>
      <c r="AY463" s="372"/>
      <c r="AZ463" s="372"/>
      <c r="BB463" s="448"/>
      <c r="BZ463" s="372"/>
      <c r="CA463" s="372"/>
      <c r="CB463" s="372"/>
      <c r="CC463" s="372"/>
      <c r="CD463" s="372"/>
      <c r="CE463" s="372"/>
      <c r="CF463" s="372"/>
      <c r="CG463" s="372"/>
      <c r="CH463" s="372"/>
      <c r="CI463" s="372"/>
      <c r="CJ463" s="372"/>
      <c r="CK463" s="372"/>
      <c r="CL463" s="372"/>
      <c r="CM463" s="372"/>
      <c r="CN463" s="372"/>
      <c r="CO463" s="372"/>
      <c r="CP463" s="372"/>
      <c r="CQ463" s="372"/>
      <c r="CR463" s="372"/>
      <c r="CS463" s="372"/>
      <c r="CT463" s="372"/>
      <c r="CU463" s="372"/>
      <c r="CV463" s="372"/>
      <c r="CW463" s="372"/>
      <c r="CX463" s="372"/>
      <c r="CY463" s="372"/>
      <c r="CZ463" s="372"/>
    </row>
    <row r="464" s="371" customFormat="true" ht="25.15" customHeight="true" x14ac:dyDescent="0.2">
      <c r="A464" s="448"/>
      <c r="B464" s="448"/>
      <c r="C464" s="859" t="s">
        <v>667</v>
      </c>
      <c r="D464" s="860"/>
      <c r="E464" s="672">
        <v>-8.4606959050393837E-2</v>
      </c>
      <c r="F464" s="663"/>
      <c r="G464" s="663"/>
      <c r="H464" s="860" t="s">
        <v>634</v>
      </c>
      <c r="I464" s="860"/>
      <c r="J464" s="673">
        <v>-0.15454325951809106</v>
      </c>
      <c r="K464" s="663"/>
      <c r="L464" s="663"/>
      <c r="M464" s="860" t="s">
        <v>640</v>
      </c>
      <c r="N464" s="860"/>
      <c r="O464" s="674">
        <v>0.15244134061175221</v>
      </c>
      <c r="P464" s="663"/>
      <c r="Q464" s="663"/>
      <c r="R464" s="372"/>
      <c r="Z464" s="372"/>
      <c r="AA464" s="372"/>
      <c r="AB464" s="372"/>
      <c r="AC464" s="372"/>
      <c r="AD464" s="372"/>
      <c r="AE464" s="372"/>
      <c r="AF464" s="372"/>
      <c r="AG464" s="372"/>
      <c r="AH464" s="372"/>
      <c r="AI464" s="372"/>
      <c r="AJ464" s="372"/>
      <c r="AK464" s="372"/>
      <c r="AL464" s="372"/>
      <c r="AM464" s="372"/>
      <c r="AN464" s="372"/>
      <c r="AO464" s="372"/>
      <c r="AP464" s="372"/>
      <c r="AQ464" s="372"/>
      <c r="AR464" s="372"/>
      <c r="AS464" s="372"/>
      <c r="AT464" s="372"/>
      <c r="AU464" s="372"/>
      <c r="AV464" s="372"/>
      <c r="AW464" s="372"/>
      <c r="AX464" s="372"/>
      <c r="AY464" s="372"/>
      <c r="AZ464" s="372"/>
      <c r="BB464" s="448"/>
      <c r="BZ464" s="372"/>
      <c r="CA464" s="372"/>
      <c r="CB464" s="372"/>
      <c r="CC464" s="372"/>
      <c r="CD464" s="372"/>
      <c r="CE464" s="372"/>
      <c r="CF464" s="372"/>
      <c r="CG464" s="372"/>
      <c r="CH464" s="372"/>
      <c r="CI464" s="372"/>
      <c r="CJ464" s="372"/>
      <c r="CK464" s="372"/>
      <c r="CL464" s="372"/>
      <c r="CM464" s="372"/>
      <c r="CN464" s="372"/>
      <c r="CO464" s="372"/>
      <c r="CP464" s="372"/>
      <c r="CQ464" s="372"/>
      <c r="CR464" s="372"/>
      <c r="CS464" s="372"/>
      <c r="CT464" s="372"/>
      <c r="CU464" s="372"/>
      <c r="CV464" s="372"/>
      <c r="CW464" s="372"/>
      <c r="CX464" s="372"/>
      <c r="CY464" s="372"/>
      <c r="CZ464" s="372"/>
    </row>
    <row r="465" s="371" customFormat="true" ht="25.15" customHeight="true" x14ac:dyDescent="0.2">
      <c r="A465" s="448"/>
      <c r="B465" s="448"/>
      <c r="C465" s="859" t="s">
        <v>210</v>
      </c>
      <c r="D465" s="860"/>
      <c r="E465" s="672">
        <v>8.340983238809517E-2</v>
      </c>
      <c r="F465" s="663"/>
      <c r="G465" s="663"/>
      <c r="H465" s="860" t="s">
        <v>683</v>
      </c>
      <c r="I465" s="860"/>
      <c r="J465" s="673">
        <v>-0.15213489739335689</v>
      </c>
      <c r="K465" s="663"/>
      <c r="L465" s="663"/>
      <c r="M465" s="860" t="s">
        <v>614</v>
      </c>
      <c r="N465" s="860"/>
      <c r="O465" s="674">
        <v>0.15014432000621172</v>
      </c>
      <c r="P465" s="663"/>
      <c r="Q465" s="663"/>
      <c r="R465" s="372"/>
      <c r="Z465" s="372"/>
      <c r="AA465" s="372"/>
      <c r="AB465" s="372"/>
      <c r="AC465" s="372"/>
      <c r="AD465" s="372"/>
      <c r="AE465" s="372"/>
      <c r="AF465" s="372"/>
      <c r="AG465" s="372"/>
      <c r="AH465" s="372"/>
      <c r="AI465" s="372"/>
      <c r="AJ465" s="372"/>
      <c r="AK465" s="372"/>
      <c r="AL465" s="372"/>
      <c r="AM465" s="372"/>
      <c r="AN465" s="372"/>
      <c r="AO465" s="372"/>
      <c r="AP465" s="372"/>
      <c r="AQ465" s="372"/>
      <c r="AR465" s="372"/>
      <c r="AS465" s="372"/>
      <c r="AT465" s="372"/>
      <c r="AU465" s="372"/>
      <c r="AV465" s="372"/>
      <c r="AW465" s="372"/>
      <c r="AX465" s="372"/>
      <c r="AY465" s="372"/>
      <c r="AZ465" s="372"/>
      <c r="BB465" s="448"/>
      <c r="BZ465" s="372"/>
      <c r="CA465" s="372"/>
      <c r="CB465" s="372"/>
      <c r="CC465" s="372"/>
      <c r="CD465" s="372"/>
      <c r="CE465" s="372"/>
      <c r="CF465" s="372"/>
      <c r="CG465" s="372"/>
      <c r="CH465" s="372"/>
      <c r="CI465" s="372"/>
      <c r="CJ465" s="372"/>
      <c r="CK465" s="372"/>
      <c r="CL465" s="372"/>
      <c r="CM465" s="372"/>
      <c r="CN465" s="372"/>
      <c r="CO465" s="372"/>
      <c r="CP465" s="372"/>
      <c r="CQ465" s="372"/>
      <c r="CR465" s="372"/>
      <c r="CS465" s="372"/>
      <c r="CT465" s="372"/>
      <c r="CU465" s="372"/>
      <c r="CV465" s="372"/>
      <c r="CW465" s="372"/>
      <c r="CX465" s="372"/>
      <c r="CY465" s="372"/>
      <c r="CZ465" s="372"/>
    </row>
    <row r="466" s="371" customFormat="true" ht="25.15" customHeight="true" x14ac:dyDescent="0.2">
      <c r="A466" s="448"/>
      <c r="B466" s="448"/>
      <c r="C466" s="859" t="s">
        <v>507</v>
      </c>
      <c r="D466" s="860"/>
      <c r="E466" s="672">
        <v>7.7506894079901384E-2</v>
      </c>
      <c r="F466" s="663"/>
      <c r="G466" s="663"/>
      <c r="H466" s="860" t="s">
        <v>659</v>
      </c>
      <c r="I466" s="860"/>
      <c r="J466" s="673">
        <v>0.14990817160045894</v>
      </c>
      <c r="K466" s="663"/>
      <c r="L466" s="663"/>
      <c r="M466" s="860" t="s">
        <v>684</v>
      </c>
      <c r="N466" s="860"/>
      <c r="O466" s="674">
        <v>0.14394788492622668</v>
      </c>
      <c r="P466" s="663"/>
      <c r="Q466" s="663"/>
      <c r="R466" s="372"/>
      <c r="Z466" s="372"/>
      <c r="AA466" s="372"/>
      <c r="AB466" s="372"/>
      <c r="AC466" s="372"/>
      <c r="AD466" s="372"/>
      <c r="AE466" s="372"/>
      <c r="AF466" s="372"/>
      <c r="AG466" s="372"/>
      <c r="AH466" s="372"/>
      <c r="AI466" s="372"/>
      <c r="AJ466" s="372"/>
      <c r="AK466" s="372"/>
      <c r="AL466" s="372"/>
      <c r="AM466" s="372"/>
      <c r="AN466" s="372"/>
      <c r="AO466" s="372"/>
      <c r="AP466" s="372"/>
      <c r="AQ466" s="372"/>
      <c r="AR466" s="372"/>
      <c r="AS466" s="372"/>
      <c r="AT466" s="372"/>
      <c r="AU466" s="372"/>
      <c r="AV466" s="372"/>
      <c r="AW466" s="372"/>
      <c r="AX466" s="372"/>
      <c r="AY466" s="372"/>
      <c r="AZ466" s="372"/>
      <c r="BB466" s="448"/>
      <c r="BZ466" s="372"/>
      <c r="CA466" s="372"/>
      <c r="CB466" s="372"/>
      <c r="CC466" s="372"/>
      <c r="CD466" s="372"/>
      <c r="CE466" s="372"/>
      <c r="CF466" s="372"/>
      <c r="CG466" s="372"/>
      <c r="CH466" s="372"/>
      <c r="CI466" s="372"/>
      <c r="CJ466" s="372"/>
      <c r="CK466" s="372"/>
      <c r="CL466" s="372"/>
      <c r="CM466" s="372"/>
      <c r="CN466" s="372"/>
      <c r="CO466" s="372"/>
      <c r="CP466" s="372"/>
      <c r="CQ466" s="372"/>
      <c r="CR466" s="372"/>
      <c r="CS466" s="372"/>
      <c r="CT466" s="372"/>
      <c r="CU466" s="372"/>
      <c r="CV466" s="372"/>
      <c r="CW466" s="372"/>
      <c r="CX466" s="372"/>
      <c r="CY466" s="372"/>
      <c r="CZ466" s="372"/>
    </row>
    <row r="467" s="371" customFormat="true" ht="25.15" customHeight="true" x14ac:dyDescent="0.2">
      <c r="A467" s="448"/>
      <c r="B467" s="448"/>
      <c r="C467" s="859" t="s">
        <v>685</v>
      </c>
      <c r="D467" s="860"/>
      <c r="E467" s="672">
        <v>7.7412636496094839E-2</v>
      </c>
      <c r="F467" s="663"/>
      <c r="G467" s="663"/>
      <c r="H467" s="860" t="s">
        <v>657</v>
      </c>
      <c r="I467" s="860"/>
      <c r="J467" s="673">
        <v>0.14901989091516163</v>
      </c>
      <c r="K467" s="663"/>
      <c r="L467" s="663"/>
      <c r="M467" s="860" t="s">
        <v>666</v>
      </c>
      <c r="N467" s="860"/>
      <c r="O467" s="674">
        <v>0.14238366635050831</v>
      </c>
      <c r="P467" s="663"/>
      <c r="Q467" s="663"/>
      <c r="R467" s="372"/>
      <c r="Z467" s="372"/>
      <c r="AA467" s="372"/>
      <c r="AB467" s="372"/>
      <c r="AC467" s="372"/>
      <c r="AD467" s="372"/>
      <c r="AE467" s="372"/>
      <c r="AF467" s="372"/>
      <c r="AG467" s="372"/>
      <c r="AH467" s="372"/>
      <c r="AI467" s="372"/>
      <c r="AJ467" s="372"/>
      <c r="AK467" s="372"/>
      <c r="AL467" s="372"/>
      <c r="AM467" s="372"/>
      <c r="AN467" s="372"/>
      <c r="AO467" s="372"/>
      <c r="AP467" s="372"/>
      <c r="AQ467" s="372"/>
      <c r="AR467" s="372"/>
      <c r="AS467" s="372"/>
      <c r="AT467" s="372"/>
      <c r="AU467" s="372"/>
      <c r="AV467" s="372"/>
      <c r="AW467" s="372"/>
      <c r="AX467" s="372"/>
      <c r="AY467" s="372"/>
      <c r="AZ467" s="372"/>
      <c r="BB467" s="448"/>
      <c r="BZ467" s="372"/>
      <c r="CA467" s="372"/>
      <c r="CB467" s="372"/>
      <c r="CC467" s="372"/>
      <c r="CD467" s="372"/>
      <c r="CE467" s="372"/>
      <c r="CF467" s="372"/>
      <c r="CG467" s="372"/>
      <c r="CH467" s="372"/>
      <c r="CI467" s="372"/>
      <c r="CJ467" s="372"/>
      <c r="CK467" s="372"/>
      <c r="CL467" s="372"/>
      <c r="CM467" s="372"/>
      <c r="CN467" s="372"/>
      <c r="CO467" s="372"/>
      <c r="CP467" s="372"/>
      <c r="CQ467" s="372"/>
      <c r="CR467" s="372"/>
      <c r="CS467" s="372"/>
      <c r="CT467" s="372"/>
      <c r="CU467" s="372"/>
      <c r="CV467" s="372"/>
      <c r="CW467" s="372"/>
      <c r="CX467" s="372"/>
      <c r="CY467" s="372"/>
      <c r="CZ467" s="372"/>
    </row>
    <row r="468" s="371" customFormat="true" ht="25.15" customHeight="true" x14ac:dyDescent="0.2">
      <c r="A468" s="448"/>
      <c r="B468" s="448"/>
      <c r="C468" s="859" t="s">
        <v>686</v>
      </c>
      <c r="D468" s="860"/>
      <c r="E468" s="672">
        <v>-6.3055166661800971E-2</v>
      </c>
      <c r="F468" s="663"/>
      <c r="G468" s="663"/>
      <c r="H468" s="860" t="s">
        <v>196</v>
      </c>
      <c r="I468" s="860"/>
      <c r="J468" s="673">
        <v>0.1482146778260312</v>
      </c>
      <c r="K468" s="663"/>
      <c r="L468" s="663"/>
      <c r="M468" s="860" t="s">
        <v>673</v>
      </c>
      <c r="N468" s="860"/>
      <c r="O468" s="674">
        <v>0.1391709790031149</v>
      </c>
      <c r="P468" s="663"/>
      <c r="Q468" s="663"/>
      <c r="R468" s="372"/>
      <c r="Z468" s="372"/>
      <c r="AA468" s="372"/>
      <c r="AB468" s="372"/>
      <c r="AC468" s="372"/>
      <c r="AD468" s="372"/>
      <c r="AE468" s="372"/>
      <c r="AF468" s="372"/>
      <c r="AG468" s="372"/>
      <c r="AH468" s="372"/>
      <c r="AI468" s="372"/>
      <c r="AJ468" s="372"/>
      <c r="AK468" s="372"/>
      <c r="AL468" s="372"/>
      <c r="AM468" s="372"/>
      <c r="AN468" s="372"/>
      <c r="AO468" s="372"/>
      <c r="AP468" s="372"/>
      <c r="AQ468" s="372"/>
      <c r="AR468" s="372"/>
      <c r="AS468" s="372"/>
      <c r="AT468" s="372"/>
      <c r="AU468" s="372"/>
      <c r="AV468" s="372"/>
      <c r="AW468" s="372"/>
      <c r="AX468" s="372"/>
      <c r="AY468" s="372"/>
      <c r="AZ468" s="372"/>
      <c r="BB468" s="448"/>
      <c r="BZ468" s="372"/>
      <c r="CA468" s="372"/>
      <c r="CB468" s="372"/>
      <c r="CC468" s="372"/>
      <c r="CD468" s="372"/>
      <c r="CE468" s="372"/>
      <c r="CF468" s="372"/>
      <c r="CG468" s="372"/>
      <c r="CH468" s="372"/>
      <c r="CI468" s="372"/>
      <c r="CJ468" s="372"/>
      <c r="CK468" s="372"/>
      <c r="CL468" s="372"/>
      <c r="CM468" s="372"/>
      <c r="CN468" s="372"/>
      <c r="CO468" s="372"/>
      <c r="CP468" s="372"/>
      <c r="CQ468" s="372"/>
      <c r="CR468" s="372"/>
      <c r="CS468" s="372"/>
      <c r="CT468" s="372"/>
      <c r="CU468" s="372"/>
      <c r="CV468" s="372"/>
      <c r="CW468" s="372"/>
      <c r="CX468" s="372"/>
      <c r="CY468" s="372"/>
      <c r="CZ468" s="372"/>
    </row>
    <row r="469" s="371" customFormat="true" ht="25.15" customHeight="true" x14ac:dyDescent="0.2">
      <c r="A469" s="448"/>
      <c r="B469" s="448"/>
      <c r="C469" s="859" t="s">
        <v>627</v>
      </c>
      <c r="D469" s="860"/>
      <c r="E469" s="672">
        <v>-6.0810304527819041E-2</v>
      </c>
      <c r="F469" s="663"/>
      <c r="G469" s="663"/>
      <c r="H469" s="860" t="s">
        <v>663</v>
      </c>
      <c r="I469" s="860"/>
      <c r="J469" s="673">
        <v>0.14768478451102782</v>
      </c>
      <c r="K469" s="663"/>
      <c r="L469" s="663"/>
      <c r="M469" s="860" t="s">
        <v>687</v>
      </c>
      <c r="N469" s="860"/>
      <c r="O469" s="674">
        <v>0.13696750630538215</v>
      </c>
      <c r="P469" s="663"/>
      <c r="Q469" s="663"/>
      <c r="R469" s="372"/>
      <c r="Z469" s="372"/>
      <c r="AA469" s="372"/>
      <c r="AB469" s="372"/>
      <c r="AC469" s="372"/>
      <c r="AD469" s="372"/>
      <c r="AE469" s="372"/>
      <c r="AF469" s="372"/>
      <c r="AG469" s="372"/>
      <c r="AH469" s="372"/>
      <c r="AI469" s="372"/>
      <c r="AJ469" s="372"/>
      <c r="AK469" s="372"/>
      <c r="AL469" s="372"/>
      <c r="AM469" s="372"/>
      <c r="AN469" s="372"/>
      <c r="AO469" s="372"/>
      <c r="AP469" s="372"/>
      <c r="AQ469" s="372"/>
      <c r="AR469" s="372"/>
      <c r="AS469" s="372"/>
      <c r="AT469" s="372"/>
      <c r="AU469" s="372"/>
      <c r="AV469" s="372"/>
      <c r="AW469" s="372"/>
      <c r="AX469" s="372"/>
      <c r="AY469" s="372"/>
      <c r="AZ469" s="372"/>
      <c r="BB469" s="448"/>
      <c r="BZ469" s="372"/>
      <c r="CA469" s="372"/>
      <c r="CB469" s="372"/>
      <c r="CC469" s="372"/>
      <c r="CD469" s="372"/>
      <c r="CE469" s="372"/>
      <c r="CF469" s="372"/>
      <c r="CG469" s="372"/>
      <c r="CH469" s="372"/>
      <c r="CI469" s="372"/>
      <c r="CJ469" s="372"/>
      <c r="CK469" s="372"/>
      <c r="CL469" s="372"/>
      <c r="CM469" s="372"/>
      <c r="CN469" s="372"/>
      <c r="CO469" s="372"/>
      <c r="CP469" s="372"/>
      <c r="CQ469" s="372"/>
      <c r="CR469" s="372"/>
      <c r="CS469" s="372"/>
      <c r="CT469" s="372"/>
      <c r="CU469" s="372"/>
      <c r="CV469" s="372"/>
      <c r="CW469" s="372"/>
      <c r="CX469" s="372"/>
      <c r="CY469" s="372"/>
      <c r="CZ469" s="372"/>
    </row>
    <row r="470" s="371" customFormat="true" ht="25.15" customHeight="true" x14ac:dyDescent="0.2">
      <c r="A470" s="448"/>
      <c r="B470" s="448"/>
      <c r="C470" s="859" t="s">
        <v>515</v>
      </c>
      <c r="D470" s="860"/>
      <c r="E470" s="672">
        <v>-6.0636019718802316E-2</v>
      </c>
      <c r="F470" s="663"/>
      <c r="G470" s="663"/>
      <c r="H470" s="860" t="s">
        <v>549</v>
      </c>
      <c r="I470" s="860"/>
      <c r="J470" s="673">
        <v>-0.14342283928243066</v>
      </c>
      <c r="K470" s="663"/>
      <c r="L470" s="663"/>
      <c r="M470" s="860" t="s">
        <v>688</v>
      </c>
      <c r="N470" s="860"/>
      <c r="O470" s="674">
        <v>0.13319714342392097</v>
      </c>
      <c r="P470" s="663"/>
      <c r="Q470" s="663"/>
      <c r="R470" s="372"/>
      <c r="Z470" s="372"/>
      <c r="AA470" s="372"/>
      <c r="AB470" s="372"/>
      <c r="AC470" s="372"/>
      <c r="AD470" s="372"/>
      <c r="AE470" s="372"/>
      <c r="AF470" s="372"/>
      <c r="AG470" s="372"/>
      <c r="AH470" s="372"/>
      <c r="AI470" s="372"/>
      <c r="AJ470" s="372"/>
      <c r="AK470" s="372"/>
      <c r="AL470" s="372"/>
      <c r="AM470" s="372"/>
      <c r="AN470" s="372"/>
      <c r="AO470" s="372"/>
      <c r="AP470" s="372"/>
      <c r="AQ470" s="372"/>
      <c r="AR470" s="372"/>
      <c r="AS470" s="372"/>
      <c r="AT470" s="372"/>
      <c r="AU470" s="372"/>
      <c r="AV470" s="372"/>
      <c r="AW470" s="372"/>
      <c r="AX470" s="372"/>
      <c r="AY470" s="372"/>
      <c r="AZ470" s="372"/>
      <c r="BB470" s="448"/>
      <c r="BZ470" s="372"/>
      <c r="CA470" s="372"/>
      <c r="CB470" s="372"/>
      <c r="CC470" s="372"/>
      <c r="CD470" s="372"/>
      <c r="CE470" s="372"/>
      <c r="CF470" s="372"/>
      <c r="CG470" s="372"/>
      <c r="CH470" s="372"/>
      <c r="CI470" s="372"/>
      <c r="CJ470" s="372"/>
      <c r="CK470" s="372"/>
      <c r="CL470" s="372"/>
      <c r="CM470" s="372"/>
      <c r="CN470" s="372"/>
      <c r="CO470" s="372"/>
      <c r="CP470" s="372"/>
      <c r="CQ470" s="372"/>
      <c r="CR470" s="372"/>
      <c r="CS470" s="372"/>
      <c r="CT470" s="372"/>
      <c r="CU470" s="372"/>
      <c r="CV470" s="372"/>
      <c r="CW470" s="372"/>
      <c r="CX470" s="372"/>
      <c r="CY470" s="372"/>
      <c r="CZ470" s="372"/>
    </row>
    <row r="471" s="371" customFormat="true" ht="25.15" customHeight="true" x14ac:dyDescent="0.2">
      <c r="A471" s="448"/>
      <c r="B471" s="448"/>
      <c r="C471" s="859" t="s">
        <v>520</v>
      </c>
      <c r="D471" s="860"/>
      <c r="E471" s="672">
        <v>-5.8521489337470353E-2</v>
      </c>
      <c r="F471" s="663"/>
      <c r="G471" s="663"/>
      <c r="H471" s="860" t="s">
        <v>639</v>
      </c>
      <c r="I471" s="860"/>
      <c r="J471" s="673">
        <v>0.14131428209150951</v>
      </c>
      <c r="K471" s="663"/>
      <c r="L471" s="663"/>
      <c r="M471" s="860" t="s">
        <v>689</v>
      </c>
      <c r="N471" s="860"/>
      <c r="O471" s="674">
        <v>0.13147954505205939</v>
      </c>
      <c r="P471" s="663"/>
      <c r="Q471" s="663"/>
      <c r="R471" s="372"/>
      <c r="Z471" s="372"/>
      <c r="AA471" s="372"/>
      <c r="AB471" s="372"/>
      <c r="AC471" s="372"/>
      <c r="AD471" s="372"/>
      <c r="AE471" s="372"/>
      <c r="AF471" s="372"/>
      <c r="AG471" s="372"/>
      <c r="AH471" s="372"/>
      <c r="AI471" s="372"/>
      <c r="AJ471" s="372"/>
      <c r="AK471" s="372"/>
      <c r="AL471" s="372"/>
      <c r="AM471" s="372"/>
      <c r="AN471" s="372"/>
      <c r="AO471" s="372"/>
      <c r="AP471" s="372"/>
      <c r="AQ471" s="372"/>
      <c r="AR471" s="372"/>
      <c r="AS471" s="372"/>
      <c r="AT471" s="372"/>
      <c r="AU471" s="372"/>
      <c r="AV471" s="372"/>
      <c r="AW471" s="372"/>
      <c r="AX471" s="372"/>
      <c r="AY471" s="372"/>
      <c r="AZ471" s="372"/>
      <c r="BB471" s="448"/>
      <c r="BZ471" s="372"/>
      <c r="CA471" s="372"/>
      <c r="CB471" s="372"/>
      <c r="CC471" s="372"/>
      <c r="CD471" s="372"/>
      <c r="CE471" s="372"/>
      <c r="CF471" s="372"/>
      <c r="CG471" s="372"/>
      <c r="CH471" s="372"/>
      <c r="CI471" s="372"/>
      <c r="CJ471" s="372"/>
      <c r="CK471" s="372"/>
      <c r="CL471" s="372"/>
      <c r="CM471" s="372"/>
      <c r="CN471" s="372"/>
      <c r="CO471" s="372"/>
      <c r="CP471" s="372"/>
      <c r="CQ471" s="372"/>
      <c r="CR471" s="372"/>
      <c r="CS471" s="372"/>
      <c r="CT471" s="372"/>
      <c r="CU471" s="372"/>
      <c r="CV471" s="372"/>
      <c r="CW471" s="372"/>
      <c r="CX471" s="372"/>
      <c r="CY471" s="372"/>
      <c r="CZ471" s="372"/>
    </row>
    <row r="472" s="371" customFormat="true" ht="25.15" customHeight="true" x14ac:dyDescent="0.2">
      <c r="A472" s="448"/>
      <c r="B472" s="448"/>
      <c r="C472" s="859" t="s">
        <v>690</v>
      </c>
      <c r="D472" s="860"/>
      <c r="E472" s="672">
        <v>4.9576354212019003E-2</v>
      </c>
      <c r="F472" s="663"/>
      <c r="G472" s="663"/>
      <c r="H472" s="860" t="s">
        <v>675</v>
      </c>
      <c r="I472" s="860"/>
      <c r="J472" s="673">
        <v>-0.13325946739113179</v>
      </c>
      <c r="K472" s="663"/>
      <c r="L472" s="663"/>
      <c r="M472" s="860" t="s">
        <v>686</v>
      </c>
      <c r="N472" s="860"/>
      <c r="O472" s="674">
        <v>-0.12279219220772609</v>
      </c>
      <c r="P472" s="663"/>
      <c r="Q472" s="663"/>
      <c r="R472" s="372"/>
      <c r="Z472" s="372"/>
      <c r="AA472" s="372"/>
      <c r="AB472" s="372"/>
      <c r="AC472" s="372"/>
      <c r="AD472" s="372"/>
      <c r="AE472" s="372"/>
      <c r="AF472" s="372"/>
      <c r="AG472" s="372"/>
      <c r="AH472" s="372"/>
      <c r="AI472" s="372"/>
      <c r="AJ472" s="372"/>
      <c r="AK472" s="372"/>
      <c r="AL472" s="372"/>
      <c r="AM472" s="372"/>
      <c r="AN472" s="372"/>
      <c r="AO472" s="372"/>
      <c r="AP472" s="372"/>
      <c r="AQ472" s="372"/>
      <c r="AR472" s="372"/>
      <c r="AS472" s="372"/>
      <c r="AT472" s="372"/>
      <c r="AU472" s="372"/>
      <c r="AV472" s="372"/>
      <c r="AW472" s="372"/>
      <c r="AX472" s="372"/>
      <c r="AY472" s="372"/>
      <c r="AZ472" s="372"/>
      <c r="BB472" s="448"/>
      <c r="BZ472" s="372"/>
      <c r="CA472" s="372"/>
      <c r="CB472" s="372"/>
      <c r="CC472" s="372"/>
      <c r="CD472" s="372"/>
      <c r="CE472" s="372"/>
      <c r="CF472" s="372"/>
      <c r="CG472" s="372"/>
      <c r="CH472" s="372"/>
      <c r="CI472" s="372"/>
      <c r="CJ472" s="372"/>
      <c r="CK472" s="372"/>
      <c r="CL472" s="372"/>
      <c r="CM472" s="372"/>
      <c r="CN472" s="372"/>
      <c r="CO472" s="372"/>
      <c r="CP472" s="372"/>
      <c r="CQ472" s="372"/>
      <c r="CR472" s="372"/>
      <c r="CS472" s="372"/>
      <c r="CT472" s="372"/>
      <c r="CU472" s="372"/>
      <c r="CV472" s="372"/>
      <c r="CW472" s="372"/>
      <c r="CX472" s="372"/>
      <c r="CY472" s="372"/>
      <c r="CZ472" s="372"/>
    </row>
    <row r="473" s="371" customFormat="true" ht="25.15" customHeight="true" x14ac:dyDescent="0.2">
      <c r="A473" s="448"/>
      <c r="B473" s="448"/>
      <c r="C473" s="859" t="s">
        <v>691</v>
      </c>
      <c r="D473" s="860"/>
      <c r="E473" s="672">
        <v>-4.8845157816356316E-2</v>
      </c>
      <c r="F473" s="663"/>
      <c r="G473" s="663"/>
      <c r="H473" s="860" t="s">
        <v>617</v>
      </c>
      <c r="I473" s="860"/>
      <c r="J473" s="673">
        <v>-0.1321626983531608</v>
      </c>
      <c r="K473" s="663"/>
      <c r="L473" s="663"/>
      <c r="M473" s="860" t="s">
        <v>617</v>
      </c>
      <c r="N473" s="860"/>
      <c r="O473" s="674">
        <v>-0.12165661240878148</v>
      </c>
      <c r="P473" s="663"/>
      <c r="Q473" s="663"/>
      <c r="R473" s="372"/>
      <c r="Z473" s="372"/>
      <c r="AA473" s="372"/>
      <c r="AB473" s="372"/>
      <c r="AC473" s="372"/>
      <c r="AD473" s="372"/>
      <c r="AE473" s="372"/>
      <c r="AF473" s="372"/>
      <c r="AG473" s="372"/>
      <c r="AH473" s="372"/>
      <c r="AI473" s="372"/>
      <c r="AJ473" s="372"/>
      <c r="AK473" s="372"/>
      <c r="AL473" s="372"/>
      <c r="AM473" s="372"/>
      <c r="AN473" s="372"/>
      <c r="AO473" s="372"/>
      <c r="AP473" s="372"/>
      <c r="AQ473" s="372"/>
      <c r="AR473" s="372"/>
      <c r="AS473" s="372"/>
      <c r="AT473" s="372"/>
      <c r="AU473" s="372"/>
      <c r="AV473" s="372"/>
      <c r="AW473" s="372"/>
      <c r="AX473" s="372"/>
      <c r="AY473" s="372"/>
      <c r="AZ473" s="372"/>
      <c r="BB473" s="448"/>
      <c r="BZ473" s="372"/>
      <c r="CA473" s="372"/>
      <c r="CB473" s="372"/>
      <c r="CC473" s="372"/>
      <c r="CD473" s="372"/>
      <c r="CE473" s="372"/>
      <c r="CF473" s="372"/>
      <c r="CG473" s="372"/>
      <c r="CH473" s="372"/>
      <c r="CI473" s="372"/>
      <c r="CJ473" s="372"/>
      <c r="CK473" s="372"/>
      <c r="CL473" s="372"/>
      <c r="CM473" s="372"/>
      <c r="CN473" s="372"/>
      <c r="CO473" s="372"/>
      <c r="CP473" s="372"/>
      <c r="CQ473" s="372"/>
      <c r="CR473" s="372"/>
      <c r="CS473" s="372"/>
      <c r="CT473" s="372"/>
      <c r="CU473" s="372"/>
      <c r="CV473" s="372"/>
      <c r="CW473" s="372"/>
      <c r="CX473" s="372"/>
      <c r="CY473" s="372"/>
      <c r="CZ473" s="372"/>
    </row>
    <row r="474" s="371" customFormat="true" ht="25.15" customHeight="true" x14ac:dyDescent="0.2">
      <c r="A474" s="448"/>
      <c r="B474" s="448"/>
      <c r="C474" s="859" t="s">
        <v>550</v>
      </c>
      <c r="D474" s="860"/>
      <c r="E474" s="672">
        <v>4.6165138654529737E-2</v>
      </c>
      <c r="F474" s="663"/>
      <c r="G474" s="663"/>
      <c r="H474" s="860" t="s">
        <v>627</v>
      </c>
      <c r="I474" s="860"/>
      <c r="J474" s="673">
        <v>-0.1275075431897606</v>
      </c>
      <c r="K474" s="663"/>
      <c r="L474" s="663"/>
      <c r="M474" s="860" t="s">
        <v>633</v>
      </c>
      <c r="N474" s="860"/>
      <c r="O474" s="674">
        <v>-0.11810784258452697</v>
      </c>
      <c r="P474" s="663"/>
      <c r="Q474" s="663"/>
      <c r="R474" s="372"/>
      <c r="Z474" s="372"/>
      <c r="AA474" s="372"/>
      <c r="AB474" s="372"/>
      <c r="AC474" s="372"/>
      <c r="AD474" s="372"/>
      <c r="AE474" s="372"/>
      <c r="AF474" s="372"/>
      <c r="AG474" s="372"/>
      <c r="AH474" s="372"/>
      <c r="AI474" s="372"/>
      <c r="AJ474" s="372"/>
      <c r="AK474" s="372"/>
      <c r="AL474" s="372"/>
      <c r="AM474" s="372"/>
      <c r="AN474" s="372"/>
      <c r="AO474" s="372"/>
      <c r="AP474" s="372"/>
      <c r="AQ474" s="372"/>
      <c r="AR474" s="372"/>
      <c r="AS474" s="372"/>
      <c r="AT474" s="372"/>
      <c r="AU474" s="372"/>
      <c r="AV474" s="372"/>
      <c r="AW474" s="372"/>
      <c r="AX474" s="372"/>
      <c r="AY474" s="372"/>
      <c r="AZ474" s="372"/>
      <c r="BB474" s="448"/>
      <c r="BZ474" s="372"/>
      <c r="CA474" s="372"/>
      <c r="CB474" s="372"/>
      <c r="CC474" s="372"/>
      <c r="CD474" s="372"/>
      <c r="CE474" s="372"/>
      <c r="CF474" s="372"/>
      <c r="CG474" s="372"/>
      <c r="CH474" s="372"/>
      <c r="CI474" s="372"/>
      <c r="CJ474" s="372"/>
      <c r="CK474" s="372"/>
      <c r="CL474" s="372"/>
      <c r="CM474" s="372"/>
      <c r="CN474" s="372"/>
      <c r="CO474" s="372"/>
      <c r="CP474" s="372"/>
      <c r="CQ474" s="372"/>
      <c r="CR474" s="372"/>
      <c r="CS474" s="372"/>
      <c r="CT474" s="372"/>
      <c r="CU474" s="372"/>
      <c r="CV474" s="372"/>
      <c r="CW474" s="372"/>
      <c r="CX474" s="372"/>
      <c r="CY474" s="372"/>
      <c r="CZ474" s="372"/>
    </row>
    <row r="475" s="371" customFormat="true" ht="25.15" customHeight="true" x14ac:dyDescent="0.2">
      <c r="A475" s="448"/>
      <c r="B475" s="448"/>
      <c r="C475" s="859" t="s">
        <v>692</v>
      </c>
      <c r="D475" s="860"/>
      <c r="E475" s="672">
        <v>4.3334751940492432E-2</v>
      </c>
      <c r="F475" s="663"/>
      <c r="G475" s="663"/>
      <c r="H475" s="860" t="s">
        <v>691</v>
      </c>
      <c r="I475" s="860"/>
      <c r="J475" s="673">
        <v>-0.12682655775591833</v>
      </c>
      <c r="K475" s="663"/>
      <c r="L475" s="663"/>
      <c r="M475" s="860" t="s">
        <v>479</v>
      </c>
      <c r="N475" s="860"/>
      <c r="O475" s="674">
        <v>-0.11678972311866914</v>
      </c>
      <c r="P475" s="663"/>
      <c r="Q475" s="663"/>
      <c r="R475" s="372"/>
      <c r="Z475" s="372"/>
      <c r="AA475" s="372"/>
      <c r="AB475" s="372"/>
      <c r="AC475" s="372"/>
      <c r="AD475" s="372"/>
      <c r="AE475" s="372"/>
      <c r="AF475" s="372"/>
      <c r="AG475" s="372"/>
      <c r="AH475" s="372"/>
      <c r="AI475" s="372"/>
      <c r="AJ475" s="372"/>
      <c r="AK475" s="372"/>
      <c r="AL475" s="372"/>
      <c r="AM475" s="372"/>
      <c r="AN475" s="372"/>
      <c r="AO475" s="372"/>
      <c r="AP475" s="372"/>
      <c r="AQ475" s="372"/>
      <c r="AR475" s="372"/>
      <c r="AS475" s="372"/>
      <c r="AT475" s="372"/>
      <c r="AU475" s="372"/>
      <c r="AV475" s="372"/>
      <c r="AW475" s="372"/>
      <c r="AX475" s="372"/>
      <c r="AY475" s="372"/>
      <c r="AZ475" s="372"/>
      <c r="BB475" s="448"/>
      <c r="BZ475" s="372"/>
      <c r="CA475" s="372"/>
      <c r="CB475" s="372"/>
      <c r="CC475" s="372"/>
      <c r="CD475" s="372"/>
      <c r="CE475" s="372"/>
      <c r="CF475" s="372"/>
      <c r="CG475" s="372"/>
      <c r="CH475" s="372"/>
      <c r="CI475" s="372"/>
      <c r="CJ475" s="372"/>
      <c r="CK475" s="372"/>
      <c r="CL475" s="372"/>
      <c r="CM475" s="372"/>
      <c r="CN475" s="372"/>
      <c r="CO475" s="372"/>
      <c r="CP475" s="372"/>
      <c r="CQ475" s="372"/>
      <c r="CR475" s="372"/>
      <c r="CS475" s="372"/>
      <c r="CT475" s="372"/>
      <c r="CU475" s="372"/>
      <c r="CV475" s="372"/>
      <c r="CW475" s="372"/>
      <c r="CX475" s="372"/>
      <c r="CY475" s="372"/>
      <c r="CZ475" s="372"/>
    </row>
    <row r="476" s="371" customFormat="true" ht="25.15" customHeight="true" x14ac:dyDescent="0.2">
      <c r="A476" s="448"/>
      <c r="B476" s="448"/>
      <c r="C476" s="859" t="s">
        <v>693</v>
      </c>
      <c r="D476" s="860"/>
      <c r="E476" s="672">
        <v>4.2649728162126574E-2</v>
      </c>
      <c r="F476" s="663"/>
      <c r="G476" s="663"/>
      <c r="H476" s="860" t="s">
        <v>694</v>
      </c>
      <c r="I476" s="860"/>
      <c r="J476" s="673">
        <v>-0.12558196482729686</v>
      </c>
      <c r="K476" s="663"/>
      <c r="L476" s="663"/>
      <c r="M476" s="860" t="s">
        <v>612</v>
      </c>
      <c r="N476" s="860"/>
      <c r="O476" s="674">
        <v>-0.11663220417643631</v>
      </c>
      <c r="P476" s="663"/>
      <c r="Q476" s="663"/>
      <c r="R476" s="372"/>
      <c r="Z476" s="372"/>
      <c r="AA476" s="372"/>
      <c r="AB476" s="372"/>
      <c r="AC476" s="372"/>
      <c r="AD476" s="372"/>
      <c r="AE476" s="372"/>
      <c r="AF476" s="372"/>
      <c r="AG476" s="372"/>
      <c r="AH476" s="372"/>
      <c r="AI476" s="372"/>
      <c r="AJ476" s="372"/>
      <c r="AK476" s="372"/>
      <c r="AL476" s="372"/>
      <c r="AM476" s="372"/>
      <c r="AN476" s="372"/>
      <c r="AO476" s="372"/>
      <c r="AP476" s="372"/>
      <c r="AQ476" s="372"/>
      <c r="AR476" s="372"/>
      <c r="AS476" s="372"/>
      <c r="AT476" s="372"/>
      <c r="AU476" s="372"/>
      <c r="AV476" s="372"/>
      <c r="AW476" s="372"/>
      <c r="AX476" s="372"/>
      <c r="AY476" s="372"/>
      <c r="AZ476" s="372"/>
      <c r="BB476" s="448"/>
      <c r="BZ476" s="372"/>
      <c r="CA476" s="372"/>
      <c r="CB476" s="372"/>
      <c r="CC476" s="372"/>
      <c r="CD476" s="372"/>
      <c r="CE476" s="372"/>
      <c r="CF476" s="372"/>
      <c r="CG476" s="372"/>
      <c r="CH476" s="372"/>
      <c r="CI476" s="372"/>
      <c r="CJ476" s="372"/>
      <c r="CK476" s="372"/>
      <c r="CL476" s="372"/>
      <c r="CM476" s="372"/>
      <c r="CN476" s="372"/>
      <c r="CO476" s="372"/>
      <c r="CP476" s="372"/>
      <c r="CQ476" s="372"/>
      <c r="CR476" s="372"/>
      <c r="CS476" s="372"/>
      <c r="CT476" s="372"/>
      <c r="CU476" s="372"/>
      <c r="CV476" s="372"/>
      <c r="CW476" s="372"/>
      <c r="CX476" s="372"/>
      <c r="CY476" s="372"/>
      <c r="CZ476" s="372"/>
    </row>
    <row r="477" s="371" customFormat="true" ht="25.15" customHeight="true" x14ac:dyDescent="0.2">
      <c r="A477" s="448"/>
      <c r="B477" s="448"/>
      <c r="C477" s="859" t="s">
        <v>549</v>
      </c>
      <c r="D477" s="860"/>
      <c r="E477" s="672">
        <v>-4.01598225691501E-2</v>
      </c>
      <c r="F477" s="663"/>
      <c r="G477" s="663"/>
      <c r="H477" s="860" t="s">
        <v>670</v>
      </c>
      <c r="I477" s="860"/>
      <c r="J477" s="673">
        <v>0.12484670386261582</v>
      </c>
      <c r="K477" s="663"/>
      <c r="L477" s="663"/>
      <c r="M477" s="860" t="s">
        <v>661</v>
      </c>
      <c r="N477" s="860"/>
      <c r="O477" s="674">
        <v>-0.11579508178894624</v>
      </c>
      <c r="P477" s="663"/>
      <c r="Q477" s="663"/>
      <c r="R477" s="372"/>
      <c r="Z477" s="372"/>
      <c r="AA477" s="372"/>
      <c r="AB477" s="372"/>
      <c r="AC477" s="372"/>
      <c r="AD477" s="372"/>
      <c r="AE477" s="372"/>
      <c r="AF477" s="372"/>
      <c r="AG477" s="372"/>
      <c r="AH477" s="372"/>
      <c r="AI477" s="372"/>
      <c r="AJ477" s="372"/>
      <c r="AK477" s="372"/>
      <c r="AL477" s="372"/>
      <c r="AM477" s="372"/>
      <c r="AN477" s="372"/>
      <c r="AO477" s="372"/>
      <c r="AP477" s="372"/>
      <c r="AQ477" s="372"/>
      <c r="AR477" s="372"/>
      <c r="AS477" s="372"/>
      <c r="AT477" s="372"/>
      <c r="AU477" s="372"/>
      <c r="AV477" s="372"/>
      <c r="AW477" s="372"/>
      <c r="AX477" s="372"/>
      <c r="AY477" s="372"/>
      <c r="AZ477" s="372"/>
      <c r="BB477" s="448"/>
      <c r="BZ477" s="372"/>
      <c r="CA477" s="372"/>
      <c r="CB477" s="372"/>
      <c r="CC477" s="372"/>
      <c r="CD477" s="372"/>
      <c r="CE477" s="372"/>
      <c r="CF477" s="372"/>
      <c r="CG477" s="372"/>
      <c r="CH477" s="372"/>
      <c r="CI477" s="372"/>
      <c r="CJ477" s="372"/>
      <c r="CK477" s="372"/>
      <c r="CL477" s="372"/>
      <c r="CM477" s="372"/>
      <c r="CN477" s="372"/>
      <c r="CO477" s="372"/>
      <c r="CP477" s="372"/>
      <c r="CQ477" s="372"/>
      <c r="CR477" s="372"/>
      <c r="CS477" s="372"/>
      <c r="CT477" s="372"/>
      <c r="CU477" s="372"/>
      <c r="CV477" s="372"/>
      <c r="CW477" s="372"/>
      <c r="CX477" s="372"/>
      <c r="CY477" s="372"/>
      <c r="CZ477" s="372"/>
    </row>
    <row r="478" s="371" customFormat="true" ht="25.15" customHeight="true" x14ac:dyDescent="0.2">
      <c r="A478" s="448"/>
      <c r="B478" s="448"/>
      <c r="C478" s="859" t="s">
        <v>695</v>
      </c>
      <c r="D478" s="860"/>
      <c r="E478" s="672">
        <v>3.7784467087150775E-2</v>
      </c>
      <c r="F478" s="663"/>
      <c r="G478" s="663"/>
      <c r="H478" s="860" t="s">
        <v>696</v>
      </c>
      <c r="I478" s="860"/>
      <c r="J478" s="673">
        <v>-0.12438353496534832</v>
      </c>
      <c r="K478" s="663"/>
      <c r="L478" s="663"/>
      <c r="M478" s="860" t="s">
        <v>679</v>
      </c>
      <c r="N478" s="860"/>
      <c r="O478" s="674">
        <v>0.11215307883023783</v>
      </c>
      <c r="P478" s="663"/>
      <c r="Q478" s="663"/>
      <c r="R478" s="372"/>
      <c r="Z478" s="372"/>
      <c r="AA478" s="372"/>
      <c r="AB478" s="372"/>
      <c r="AC478" s="372"/>
      <c r="AD478" s="372"/>
      <c r="AE478" s="372"/>
      <c r="AF478" s="372"/>
      <c r="AG478" s="372"/>
      <c r="AH478" s="372"/>
      <c r="AI478" s="372"/>
      <c r="AJ478" s="372"/>
      <c r="AK478" s="372"/>
      <c r="AL478" s="372"/>
      <c r="AM478" s="372"/>
      <c r="AN478" s="372"/>
      <c r="AO478" s="372"/>
      <c r="AP478" s="372"/>
      <c r="AQ478" s="372"/>
      <c r="AR478" s="372"/>
      <c r="AS478" s="372"/>
      <c r="AT478" s="372"/>
      <c r="AU478" s="372"/>
      <c r="AV478" s="372"/>
      <c r="AW478" s="372"/>
      <c r="AX478" s="372"/>
      <c r="AY478" s="372"/>
      <c r="AZ478" s="372"/>
      <c r="BB478" s="448"/>
      <c r="BZ478" s="372"/>
      <c r="CA478" s="372"/>
      <c r="CB478" s="372"/>
      <c r="CC478" s="372"/>
      <c r="CD478" s="372"/>
      <c r="CE478" s="372"/>
      <c r="CF478" s="372"/>
      <c r="CG478" s="372"/>
      <c r="CH478" s="372"/>
      <c r="CI478" s="372"/>
      <c r="CJ478" s="372"/>
      <c r="CK478" s="372"/>
      <c r="CL478" s="372"/>
      <c r="CM478" s="372"/>
      <c r="CN478" s="372"/>
      <c r="CO478" s="372"/>
      <c r="CP478" s="372"/>
      <c r="CQ478" s="372"/>
      <c r="CR478" s="372"/>
      <c r="CS478" s="372"/>
      <c r="CT478" s="372"/>
      <c r="CU478" s="372"/>
      <c r="CV478" s="372"/>
      <c r="CW478" s="372"/>
      <c r="CX478" s="372"/>
      <c r="CY478" s="372"/>
      <c r="CZ478" s="372"/>
    </row>
    <row r="479" s="371" customFormat="true" ht="25.15" customHeight="true" x14ac:dyDescent="0.2">
      <c r="A479" s="448"/>
      <c r="B479" s="448"/>
      <c r="C479" s="859" t="s">
        <v>697</v>
      </c>
      <c r="D479" s="860"/>
      <c r="E479" s="672">
        <v>-3.7602142366700446E-2</v>
      </c>
      <c r="F479" s="663"/>
      <c r="G479" s="663"/>
      <c r="H479" s="860" t="s">
        <v>494</v>
      </c>
      <c r="I479" s="860"/>
      <c r="J479" s="673">
        <v>-0.12104900073320227</v>
      </c>
      <c r="K479" s="663"/>
      <c r="L479" s="663"/>
      <c r="M479" s="860" t="s">
        <v>694</v>
      </c>
      <c r="N479" s="860"/>
      <c r="O479" s="674">
        <v>0.11170942744798974</v>
      </c>
      <c r="P479" s="663"/>
      <c r="Q479" s="663"/>
      <c r="R479" s="372"/>
      <c r="Z479" s="372"/>
      <c r="AA479" s="372"/>
      <c r="AB479" s="372"/>
      <c r="AC479" s="372"/>
      <c r="AD479" s="372"/>
      <c r="AE479" s="372"/>
      <c r="AF479" s="372"/>
      <c r="AG479" s="372"/>
      <c r="AH479" s="372"/>
      <c r="AI479" s="372"/>
      <c r="AJ479" s="372"/>
      <c r="AK479" s="372"/>
      <c r="AL479" s="372"/>
      <c r="AM479" s="372"/>
      <c r="AN479" s="372"/>
      <c r="AO479" s="372"/>
      <c r="AP479" s="372"/>
      <c r="AQ479" s="372"/>
      <c r="AR479" s="372"/>
      <c r="AS479" s="372"/>
      <c r="AT479" s="372"/>
      <c r="AU479" s="372"/>
      <c r="AV479" s="372"/>
      <c r="AW479" s="372"/>
      <c r="AX479" s="372"/>
      <c r="AY479" s="372"/>
      <c r="AZ479" s="372"/>
      <c r="BB479" s="448"/>
      <c r="BZ479" s="372"/>
      <c r="CA479" s="372"/>
      <c r="CB479" s="372"/>
      <c r="CC479" s="372"/>
      <c r="CD479" s="372"/>
      <c r="CE479" s="372"/>
      <c r="CF479" s="372"/>
      <c r="CG479" s="372"/>
      <c r="CH479" s="372"/>
      <c r="CI479" s="372"/>
      <c r="CJ479" s="372"/>
      <c r="CK479" s="372"/>
      <c r="CL479" s="372"/>
      <c r="CM479" s="372"/>
      <c r="CN479" s="372"/>
      <c r="CO479" s="372"/>
      <c r="CP479" s="372"/>
      <c r="CQ479" s="372"/>
      <c r="CR479" s="372"/>
      <c r="CS479" s="372"/>
      <c r="CT479" s="372"/>
      <c r="CU479" s="372"/>
      <c r="CV479" s="372"/>
      <c r="CW479" s="372"/>
      <c r="CX479" s="372"/>
      <c r="CY479" s="372"/>
      <c r="CZ479" s="372"/>
    </row>
    <row r="480" s="371" customFormat="true" ht="25.15" customHeight="true" x14ac:dyDescent="0.2">
      <c r="A480" s="448"/>
      <c r="B480" s="448"/>
      <c r="C480" s="859" t="s">
        <v>698</v>
      </c>
      <c r="D480" s="860"/>
      <c r="E480" s="672">
        <v>-3.536729640129653E-2</v>
      </c>
      <c r="F480" s="663"/>
      <c r="G480" s="663"/>
      <c r="H480" s="860" t="s">
        <v>674</v>
      </c>
      <c r="I480" s="860"/>
      <c r="J480" s="673">
        <v>-0.11924935529868376</v>
      </c>
      <c r="K480" s="663"/>
      <c r="L480" s="663"/>
      <c r="M480" s="860" t="s">
        <v>699</v>
      </c>
      <c r="N480" s="860"/>
      <c r="O480" s="674">
        <v>0.11079231429949141</v>
      </c>
      <c r="P480" s="663"/>
      <c r="Q480" s="663"/>
      <c r="R480" s="372"/>
      <c r="Z480" s="372"/>
      <c r="AA480" s="372"/>
      <c r="AB480" s="372"/>
      <c r="AC480" s="372"/>
      <c r="AD480" s="372"/>
      <c r="AE480" s="372"/>
      <c r="AF480" s="372"/>
      <c r="AG480" s="372"/>
      <c r="AH480" s="372"/>
      <c r="AI480" s="372"/>
      <c r="AJ480" s="372"/>
      <c r="AK480" s="372"/>
      <c r="AL480" s="372"/>
      <c r="AM480" s="372"/>
      <c r="AN480" s="372"/>
      <c r="AO480" s="372"/>
      <c r="AP480" s="372"/>
      <c r="AQ480" s="372"/>
      <c r="AR480" s="372"/>
      <c r="AS480" s="372"/>
      <c r="AT480" s="372"/>
      <c r="AU480" s="372"/>
      <c r="AV480" s="372"/>
      <c r="AW480" s="372"/>
      <c r="AX480" s="372"/>
      <c r="AY480" s="372"/>
      <c r="AZ480" s="372"/>
      <c r="BB480" s="448"/>
      <c r="BZ480" s="372"/>
      <c r="CA480" s="372"/>
      <c r="CB480" s="372"/>
      <c r="CC480" s="372"/>
      <c r="CD480" s="372"/>
      <c r="CE480" s="372"/>
      <c r="CF480" s="372"/>
      <c r="CG480" s="372"/>
      <c r="CH480" s="372"/>
      <c r="CI480" s="372"/>
      <c r="CJ480" s="372"/>
      <c r="CK480" s="372"/>
      <c r="CL480" s="372"/>
      <c r="CM480" s="372"/>
      <c r="CN480" s="372"/>
      <c r="CO480" s="372"/>
      <c r="CP480" s="372"/>
      <c r="CQ480" s="372"/>
      <c r="CR480" s="372"/>
      <c r="CS480" s="372"/>
      <c r="CT480" s="372"/>
      <c r="CU480" s="372"/>
      <c r="CV480" s="372"/>
      <c r="CW480" s="372"/>
      <c r="CX480" s="372"/>
      <c r="CY480" s="372"/>
      <c r="CZ480" s="372"/>
    </row>
    <row r="481" s="371" customFormat="true" ht="25.15" customHeight="true" x14ac:dyDescent="0.2">
      <c r="A481" s="448"/>
      <c r="B481" s="448"/>
      <c r="C481" s="859" t="s">
        <v>538</v>
      </c>
      <c r="D481" s="860"/>
      <c r="E481" s="672">
        <v>-3.2378736560467275E-2</v>
      </c>
      <c r="F481" s="663"/>
      <c r="G481" s="663"/>
      <c r="H481" s="860" t="s">
        <v>638</v>
      </c>
      <c r="I481" s="860"/>
      <c r="J481" s="673">
        <v>0.11277089812355037</v>
      </c>
      <c r="K481" s="663"/>
      <c r="L481" s="663"/>
      <c r="M481" s="860" t="s">
        <v>617</v>
      </c>
      <c r="N481" s="860"/>
      <c r="O481" s="674">
        <v>-0.10700131739089463</v>
      </c>
      <c r="P481" s="663"/>
      <c r="Q481" s="663"/>
      <c r="R481" s="372"/>
      <c r="Z481" s="372"/>
      <c r="AA481" s="372"/>
      <c r="AB481" s="372"/>
      <c r="AC481" s="372"/>
      <c r="AD481" s="372"/>
      <c r="AE481" s="372"/>
      <c r="AF481" s="372"/>
      <c r="AG481" s="372"/>
      <c r="AH481" s="372"/>
      <c r="AI481" s="372"/>
      <c r="AJ481" s="372"/>
      <c r="AK481" s="372"/>
      <c r="AL481" s="372"/>
      <c r="AM481" s="372"/>
      <c r="AN481" s="372"/>
      <c r="AO481" s="372"/>
      <c r="AP481" s="372"/>
      <c r="AQ481" s="372"/>
      <c r="AR481" s="372"/>
      <c r="AS481" s="372"/>
      <c r="AT481" s="372"/>
      <c r="AU481" s="372"/>
      <c r="AV481" s="372"/>
      <c r="AW481" s="372"/>
      <c r="AX481" s="372"/>
      <c r="AY481" s="372"/>
      <c r="AZ481" s="372"/>
      <c r="BB481" s="448"/>
      <c r="BZ481" s="372"/>
      <c r="CA481" s="372"/>
      <c r="CB481" s="372"/>
      <c r="CC481" s="372"/>
      <c r="CD481" s="372"/>
      <c r="CE481" s="372"/>
      <c r="CF481" s="372"/>
      <c r="CG481" s="372"/>
      <c r="CH481" s="372"/>
      <c r="CI481" s="372"/>
      <c r="CJ481" s="372"/>
      <c r="CK481" s="372"/>
      <c r="CL481" s="372"/>
      <c r="CM481" s="372"/>
      <c r="CN481" s="372"/>
      <c r="CO481" s="372"/>
      <c r="CP481" s="372"/>
      <c r="CQ481" s="372"/>
      <c r="CR481" s="372"/>
      <c r="CS481" s="372"/>
      <c r="CT481" s="372"/>
      <c r="CU481" s="372"/>
      <c r="CV481" s="372"/>
      <c r="CW481" s="372"/>
      <c r="CX481" s="372"/>
      <c r="CY481" s="372"/>
      <c r="CZ481" s="372"/>
    </row>
    <row r="482" s="371" customFormat="true" ht="25.15" customHeight="true" x14ac:dyDescent="0.2">
      <c r="A482" s="448"/>
      <c r="B482" s="448"/>
      <c r="C482" s="859" t="s">
        <v>494</v>
      </c>
      <c r="D482" s="860"/>
      <c r="E482" s="672">
        <v>-3.1751614217303915E-2</v>
      </c>
      <c r="F482" s="663"/>
      <c r="G482" s="663"/>
      <c r="H482" s="860" t="s">
        <v>624</v>
      </c>
      <c r="I482" s="860"/>
      <c r="J482" s="673">
        <v>0.11033597577126804</v>
      </c>
      <c r="K482" s="663"/>
      <c r="L482" s="663"/>
      <c r="M482" s="860" t="s">
        <v>700</v>
      </c>
      <c r="N482" s="860"/>
      <c r="O482" s="674">
        <v>9.8562720405257501E-2</v>
      </c>
      <c r="P482" s="663"/>
      <c r="Q482" s="663"/>
      <c r="R482" s="372"/>
      <c r="Z482" s="372"/>
      <c r="AA482" s="372"/>
      <c r="AB482" s="372"/>
      <c r="AC482" s="372"/>
      <c r="AD482" s="372"/>
      <c r="AE482" s="372"/>
      <c r="AF482" s="372"/>
      <c r="AG482" s="372"/>
      <c r="AH482" s="372"/>
      <c r="AI482" s="372"/>
      <c r="AJ482" s="372"/>
      <c r="AK482" s="372"/>
      <c r="AL482" s="372"/>
      <c r="AM482" s="372"/>
      <c r="AN482" s="372"/>
      <c r="AO482" s="372"/>
      <c r="AP482" s="372"/>
      <c r="AQ482" s="372"/>
      <c r="AR482" s="372"/>
      <c r="AS482" s="372"/>
      <c r="AT482" s="372"/>
      <c r="AU482" s="372"/>
      <c r="AV482" s="372"/>
      <c r="AW482" s="372"/>
      <c r="AX482" s="372"/>
      <c r="AY482" s="372"/>
      <c r="AZ482" s="372"/>
      <c r="BB482" s="448"/>
      <c r="BZ482" s="372"/>
      <c r="CA482" s="372"/>
      <c r="CB482" s="372"/>
      <c r="CC482" s="372"/>
      <c r="CD482" s="372"/>
      <c r="CE482" s="372"/>
      <c r="CF482" s="372"/>
      <c r="CG482" s="372"/>
      <c r="CH482" s="372"/>
      <c r="CI482" s="372"/>
      <c r="CJ482" s="372"/>
      <c r="CK482" s="372"/>
      <c r="CL482" s="372"/>
      <c r="CM482" s="372"/>
      <c r="CN482" s="372"/>
      <c r="CO482" s="372"/>
      <c r="CP482" s="372"/>
      <c r="CQ482" s="372"/>
      <c r="CR482" s="372"/>
      <c r="CS482" s="372"/>
      <c r="CT482" s="372"/>
      <c r="CU482" s="372"/>
      <c r="CV482" s="372"/>
      <c r="CW482" s="372"/>
      <c r="CX482" s="372"/>
      <c r="CY482" s="372"/>
      <c r="CZ482" s="372"/>
    </row>
    <row r="483" s="371" customFormat="true" ht="25.15" customHeight="true" x14ac:dyDescent="0.2">
      <c r="A483" s="448"/>
      <c r="B483" s="448"/>
      <c r="C483" s="859" t="s">
        <v>530</v>
      </c>
      <c r="D483" s="860"/>
      <c r="E483" s="672">
        <v>-3.1364874379842846E-2</v>
      </c>
      <c r="F483" s="663"/>
      <c r="G483" s="663"/>
      <c r="H483" s="860" t="s">
        <v>697</v>
      </c>
      <c r="I483" s="860"/>
      <c r="J483" s="673">
        <v>-0.10965527678732799</v>
      </c>
      <c r="K483" s="663"/>
      <c r="L483" s="663"/>
      <c r="M483" s="860" t="s">
        <v>655</v>
      </c>
      <c r="N483" s="860"/>
      <c r="O483" s="674">
        <v>-8.668673231963353E-2</v>
      </c>
      <c r="P483" s="663"/>
      <c r="Q483" s="663"/>
      <c r="R483" s="372"/>
      <c r="Z483" s="372"/>
      <c r="AA483" s="372"/>
      <c r="AB483" s="372"/>
      <c r="AC483" s="372"/>
      <c r="AD483" s="372"/>
      <c r="AE483" s="372"/>
      <c r="AF483" s="372"/>
      <c r="AG483" s="372"/>
      <c r="AH483" s="372"/>
      <c r="AI483" s="372"/>
      <c r="AJ483" s="372"/>
      <c r="AK483" s="372"/>
      <c r="AL483" s="372"/>
      <c r="AM483" s="372"/>
      <c r="AN483" s="372"/>
      <c r="AO483" s="372"/>
      <c r="AP483" s="372"/>
      <c r="AQ483" s="372"/>
      <c r="AR483" s="372"/>
      <c r="AS483" s="372"/>
      <c r="AT483" s="372"/>
      <c r="AU483" s="372"/>
      <c r="AV483" s="372"/>
      <c r="AW483" s="372"/>
      <c r="AX483" s="372"/>
      <c r="AY483" s="372"/>
      <c r="AZ483" s="372"/>
      <c r="BB483" s="448"/>
      <c r="BZ483" s="372"/>
      <c r="CA483" s="372"/>
      <c r="CB483" s="372"/>
      <c r="CC483" s="372"/>
      <c r="CD483" s="372"/>
      <c r="CE483" s="372"/>
      <c r="CF483" s="372"/>
      <c r="CG483" s="372"/>
      <c r="CH483" s="372"/>
      <c r="CI483" s="372"/>
      <c r="CJ483" s="372"/>
      <c r="CK483" s="372"/>
      <c r="CL483" s="372"/>
      <c r="CM483" s="372"/>
      <c r="CN483" s="372"/>
      <c r="CO483" s="372"/>
      <c r="CP483" s="372"/>
      <c r="CQ483" s="372"/>
      <c r="CR483" s="372"/>
      <c r="CS483" s="372"/>
      <c r="CT483" s="372"/>
      <c r="CU483" s="372"/>
      <c r="CV483" s="372"/>
      <c r="CW483" s="372"/>
      <c r="CX483" s="372"/>
      <c r="CY483" s="372"/>
      <c r="CZ483" s="372"/>
    </row>
    <row r="484" s="371" customFormat="true" ht="25.15" customHeight="true" x14ac:dyDescent="0.2">
      <c r="A484" s="448"/>
      <c r="B484" s="448"/>
      <c r="C484" s="859" t="s">
        <v>701</v>
      </c>
      <c r="D484" s="860"/>
      <c r="E484" s="672">
        <v>2.8858376369037823E-2</v>
      </c>
      <c r="F484" s="663"/>
      <c r="G484" s="663"/>
      <c r="H484" s="860" t="s">
        <v>672</v>
      </c>
      <c r="I484" s="860"/>
      <c r="J484" s="673">
        <v>0.10713723073183408</v>
      </c>
      <c r="K484" s="663"/>
      <c r="L484" s="663"/>
      <c r="M484" s="860" t="s">
        <v>695</v>
      </c>
      <c r="N484" s="860"/>
      <c r="O484" s="674">
        <v>8.318213820184378E-2</v>
      </c>
      <c r="P484" s="663"/>
      <c r="Q484" s="663"/>
      <c r="R484" s="372"/>
      <c r="Z484" s="372"/>
      <c r="AA484" s="372"/>
      <c r="AB484" s="372"/>
      <c r="AC484" s="372"/>
      <c r="AD484" s="372"/>
      <c r="AE484" s="372"/>
      <c r="AF484" s="372"/>
      <c r="AG484" s="372"/>
      <c r="AH484" s="372"/>
      <c r="AI484" s="372"/>
      <c r="AJ484" s="372"/>
      <c r="AK484" s="372"/>
      <c r="AL484" s="372"/>
      <c r="AM484" s="372"/>
      <c r="AN484" s="372"/>
      <c r="AO484" s="372"/>
      <c r="AP484" s="372"/>
      <c r="AQ484" s="372"/>
      <c r="AR484" s="372"/>
      <c r="AS484" s="372"/>
      <c r="AT484" s="372"/>
      <c r="AU484" s="372"/>
      <c r="AV484" s="372"/>
      <c r="AW484" s="372"/>
      <c r="AX484" s="372"/>
      <c r="AY484" s="372"/>
      <c r="AZ484" s="372"/>
      <c r="BB484" s="448"/>
      <c r="BZ484" s="372"/>
      <c r="CA484" s="372"/>
      <c r="CB484" s="372"/>
      <c r="CC484" s="372"/>
      <c r="CD484" s="372"/>
      <c r="CE484" s="372"/>
      <c r="CF484" s="372"/>
      <c r="CG484" s="372"/>
      <c r="CH484" s="372"/>
      <c r="CI484" s="372"/>
      <c r="CJ484" s="372"/>
      <c r="CK484" s="372"/>
      <c r="CL484" s="372"/>
      <c r="CM484" s="372"/>
      <c r="CN484" s="372"/>
      <c r="CO484" s="372"/>
      <c r="CP484" s="372"/>
      <c r="CQ484" s="372"/>
      <c r="CR484" s="372"/>
      <c r="CS484" s="372"/>
      <c r="CT484" s="372"/>
      <c r="CU484" s="372"/>
      <c r="CV484" s="372"/>
      <c r="CW484" s="372"/>
      <c r="CX484" s="372"/>
      <c r="CY484" s="372"/>
      <c r="CZ484" s="372"/>
    </row>
    <row r="485" s="371" customFormat="true" ht="25.15" customHeight="true" x14ac:dyDescent="0.2">
      <c r="A485" s="448"/>
      <c r="B485" s="448"/>
      <c r="C485" s="859" t="s">
        <v>702</v>
      </c>
      <c r="D485" s="860"/>
      <c r="E485" s="672">
        <v>2.5351954784180251E-2</v>
      </c>
      <c r="F485" s="663"/>
      <c r="G485" s="663"/>
      <c r="H485" s="860" t="s">
        <v>671</v>
      </c>
      <c r="I485" s="860"/>
      <c r="J485" s="673">
        <v>0.10407300241146486</v>
      </c>
      <c r="K485" s="663"/>
      <c r="L485" s="663"/>
      <c r="M485" s="860" t="s">
        <v>520</v>
      </c>
      <c r="N485" s="860"/>
      <c r="O485" s="674">
        <v>-7.9340721843401699E-2</v>
      </c>
      <c r="P485" s="663"/>
      <c r="Q485" s="663"/>
      <c r="R485" s="372"/>
      <c r="Z485" s="372"/>
      <c r="AA485" s="372"/>
      <c r="AB485" s="372"/>
      <c r="AC485" s="372"/>
      <c r="AD485" s="372"/>
      <c r="AE485" s="372"/>
      <c r="AF485" s="372"/>
      <c r="AG485" s="372"/>
      <c r="AH485" s="372"/>
      <c r="AI485" s="372"/>
      <c r="AJ485" s="372"/>
      <c r="AK485" s="372"/>
      <c r="AL485" s="372"/>
      <c r="AM485" s="372"/>
      <c r="AN485" s="372"/>
      <c r="AO485" s="372"/>
      <c r="AP485" s="372"/>
      <c r="AQ485" s="372"/>
      <c r="AR485" s="372"/>
      <c r="AS485" s="372"/>
      <c r="AT485" s="372"/>
      <c r="AU485" s="372"/>
      <c r="AV485" s="372"/>
      <c r="AW485" s="372"/>
      <c r="AX485" s="372"/>
      <c r="AY485" s="372"/>
      <c r="AZ485" s="372"/>
      <c r="BB485" s="448"/>
      <c r="BZ485" s="372"/>
      <c r="CA485" s="372"/>
      <c r="CB485" s="372"/>
      <c r="CC485" s="372"/>
      <c r="CD485" s="372"/>
      <c r="CE485" s="372"/>
      <c r="CF485" s="372"/>
      <c r="CG485" s="372"/>
      <c r="CH485" s="372"/>
      <c r="CI485" s="372"/>
      <c r="CJ485" s="372"/>
      <c r="CK485" s="372"/>
      <c r="CL485" s="372"/>
      <c r="CM485" s="372"/>
      <c r="CN485" s="372"/>
      <c r="CO485" s="372"/>
      <c r="CP485" s="372"/>
      <c r="CQ485" s="372"/>
      <c r="CR485" s="372"/>
      <c r="CS485" s="372"/>
      <c r="CT485" s="372"/>
      <c r="CU485" s="372"/>
      <c r="CV485" s="372"/>
      <c r="CW485" s="372"/>
      <c r="CX485" s="372"/>
      <c r="CY485" s="372"/>
      <c r="CZ485" s="372"/>
    </row>
    <row r="486" s="371" customFormat="true" ht="25.15" customHeight="true" x14ac:dyDescent="0.2">
      <c r="A486" s="448"/>
      <c r="B486" s="448"/>
      <c r="C486" s="859" t="s">
        <v>703</v>
      </c>
      <c r="D486" s="860"/>
      <c r="E486" s="672">
        <v>-2.5193684789972824E-2</v>
      </c>
      <c r="F486" s="663"/>
      <c r="G486" s="663"/>
      <c r="H486" s="860" t="s">
        <v>700</v>
      </c>
      <c r="I486" s="860"/>
      <c r="J486" s="673">
        <v>-0.10317689061250765</v>
      </c>
      <c r="K486" s="663"/>
      <c r="L486" s="663"/>
      <c r="M486" s="860" t="s">
        <v>675</v>
      </c>
      <c r="N486" s="860"/>
      <c r="O486" s="674">
        <v>7.499485876811704E-2</v>
      </c>
      <c r="P486" s="663"/>
      <c r="Q486" s="663"/>
      <c r="R486" s="372"/>
      <c r="Z486" s="372"/>
      <c r="AA486" s="372"/>
      <c r="AB486" s="372"/>
      <c r="AC486" s="372"/>
      <c r="AD486" s="372"/>
      <c r="AE486" s="372"/>
      <c r="AF486" s="372"/>
      <c r="AG486" s="372"/>
      <c r="AH486" s="372"/>
      <c r="AI486" s="372"/>
      <c r="AJ486" s="372"/>
      <c r="AK486" s="372"/>
      <c r="AL486" s="372"/>
      <c r="AM486" s="372"/>
      <c r="AN486" s="372"/>
      <c r="AO486" s="372"/>
      <c r="AP486" s="372"/>
      <c r="AQ486" s="372"/>
      <c r="AR486" s="372"/>
      <c r="AS486" s="372"/>
      <c r="AT486" s="372"/>
      <c r="AU486" s="372"/>
      <c r="AV486" s="372"/>
      <c r="AW486" s="372"/>
      <c r="AX486" s="372"/>
      <c r="AY486" s="372"/>
      <c r="AZ486" s="372"/>
      <c r="BB486" s="448"/>
      <c r="BZ486" s="372"/>
      <c r="CA486" s="372"/>
      <c r="CB486" s="372"/>
      <c r="CC486" s="372"/>
      <c r="CD486" s="372"/>
      <c r="CE486" s="372"/>
      <c r="CF486" s="372"/>
      <c r="CG486" s="372"/>
      <c r="CH486" s="372"/>
      <c r="CI486" s="372"/>
      <c r="CJ486" s="372"/>
      <c r="CK486" s="372"/>
      <c r="CL486" s="372"/>
      <c r="CM486" s="372"/>
      <c r="CN486" s="372"/>
      <c r="CO486" s="372"/>
      <c r="CP486" s="372"/>
      <c r="CQ486" s="372"/>
      <c r="CR486" s="372"/>
      <c r="CS486" s="372"/>
      <c r="CT486" s="372"/>
      <c r="CU486" s="372"/>
      <c r="CV486" s="372"/>
      <c r="CW486" s="372"/>
      <c r="CX486" s="372"/>
      <c r="CY486" s="372"/>
      <c r="CZ486" s="372"/>
    </row>
    <row r="487" s="371" customFormat="true" ht="25.15" customHeight="true" x14ac:dyDescent="0.2">
      <c r="A487" s="448"/>
      <c r="B487" s="448"/>
      <c r="C487" s="859" t="s">
        <v>704</v>
      </c>
      <c r="D487" s="860"/>
      <c r="E487" s="672">
        <v>2.4739367267521996E-2</v>
      </c>
      <c r="F487" s="663"/>
      <c r="G487" s="663"/>
      <c r="H487" s="860" t="s">
        <v>645</v>
      </c>
      <c r="I487" s="860"/>
      <c r="J487" s="673">
        <v>0.10281196035575087</v>
      </c>
      <c r="K487" s="663"/>
      <c r="L487" s="663"/>
      <c r="M487" s="860" t="s">
        <v>705</v>
      </c>
      <c r="N487" s="860"/>
      <c r="O487" s="674">
        <v>7.4898807522235558E-2</v>
      </c>
      <c r="P487" s="663"/>
      <c r="Q487" s="663"/>
      <c r="R487" s="372"/>
      <c r="Z487" s="372"/>
      <c r="AA487" s="372"/>
      <c r="AB487" s="372"/>
      <c r="AC487" s="372"/>
      <c r="AD487" s="372"/>
      <c r="AE487" s="372"/>
      <c r="AF487" s="372"/>
      <c r="AG487" s="372"/>
      <c r="AH487" s="372"/>
      <c r="AI487" s="372"/>
      <c r="AJ487" s="372"/>
      <c r="AK487" s="372"/>
      <c r="AL487" s="372"/>
      <c r="AM487" s="372"/>
      <c r="AN487" s="372"/>
      <c r="AO487" s="372"/>
      <c r="AP487" s="372"/>
      <c r="AQ487" s="372"/>
      <c r="AR487" s="372"/>
      <c r="AS487" s="372"/>
      <c r="AT487" s="372"/>
      <c r="AU487" s="372"/>
      <c r="AV487" s="372"/>
      <c r="AW487" s="372"/>
      <c r="AX487" s="372"/>
      <c r="AY487" s="372"/>
      <c r="AZ487" s="372"/>
      <c r="BB487" s="448"/>
      <c r="BZ487" s="372"/>
      <c r="CA487" s="372"/>
      <c r="CB487" s="372"/>
      <c r="CC487" s="372"/>
      <c r="CD487" s="372"/>
      <c r="CE487" s="372"/>
      <c r="CF487" s="372"/>
      <c r="CG487" s="372"/>
      <c r="CH487" s="372"/>
      <c r="CI487" s="372"/>
      <c r="CJ487" s="372"/>
      <c r="CK487" s="372"/>
      <c r="CL487" s="372"/>
      <c r="CM487" s="372"/>
      <c r="CN487" s="372"/>
      <c r="CO487" s="372"/>
      <c r="CP487" s="372"/>
      <c r="CQ487" s="372"/>
      <c r="CR487" s="372"/>
      <c r="CS487" s="372"/>
      <c r="CT487" s="372"/>
      <c r="CU487" s="372"/>
      <c r="CV487" s="372"/>
      <c r="CW487" s="372"/>
      <c r="CX487" s="372"/>
      <c r="CY487" s="372"/>
      <c r="CZ487" s="372"/>
    </row>
    <row r="488" s="371" customFormat="true" ht="25.15" customHeight="true" x14ac:dyDescent="0.2">
      <c r="A488" s="448"/>
      <c r="B488" s="448"/>
      <c r="C488" s="859" t="s">
        <v>706</v>
      </c>
      <c r="D488" s="860"/>
      <c r="E488" s="672">
        <v>2.2920326561588579E-2</v>
      </c>
      <c r="F488" s="663"/>
      <c r="G488" s="663"/>
      <c r="H488" s="860" t="s">
        <v>210</v>
      </c>
      <c r="I488" s="860"/>
      <c r="J488" s="673">
        <v>0.10251911936654577</v>
      </c>
      <c r="K488" s="663"/>
      <c r="L488" s="663"/>
      <c r="M488" s="860" t="s">
        <v>691</v>
      </c>
      <c r="N488" s="860"/>
      <c r="O488" s="674">
        <v>-7.3098939402771873E-2</v>
      </c>
      <c r="P488" s="663"/>
      <c r="Q488" s="663"/>
      <c r="R488" s="372"/>
      <c r="Z488" s="372"/>
      <c r="AA488" s="372"/>
      <c r="AB488" s="372"/>
      <c r="AC488" s="372"/>
      <c r="AD488" s="372"/>
      <c r="AE488" s="372"/>
      <c r="AF488" s="372"/>
      <c r="AG488" s="372"/>
      <c r="AH488" s="372"/>
      <c r="AI488" s="372"/>
      <c r="AJ488" s="372"/>
      <c r="AK488" s="372"/>
      <c r="AL488" s="372"/>
      <c r="AM488" s="372"/>
      <c r="AN488" s="372"/>
      <c r="AO488" s="372"/>
      <c r="AP488" s="372"/>
      <c r="AQ488" s="372"/>
      <c r="AR488" s="372"/>
      <c r="AS488" s="372"/>
      <c r="AT488" s="372"/>
      <c r="AU488" s="372"/>
      <c r="AV488" s="372"/>
      <c r="AW488" s="372"/>
      <c r="AX488" s="372"/>
      <c r="AY488" s="372"/>
      <c r="AZ488" s="372"/>
      <c r="BB488" s="448"/>
      <c r="BZ488" s="372"/>
      <c r="CA488" s="372"/>
      <c r="CB488" s="372"/>
      <c r="CC488" s="372"/>
      <c r="CD488" s="372"/>
      <c r="CE488" s="372"/>
      <c r="CF488" s="372"/>
      <c r="CG488" s="372"/>
      <c r="CH488" s="372"/>
      <c r="CI488" s="372"/>
      <c r="CJ488" s="372"/>
      <c r="CK488" s="372"/>
      <c r="CL488" s="372"/>
      <c r="CM488" s="372"/>
      <c r="CN488" s="372"/>
      <c r="CO488" s="372"/>
      <c r="CP488" s="372"/>
      <c r="CQ488" s="372"/>
      <c r="CR488" s="372"/>
      <c r="CS488" s="372"/>
      <c r="CT488" s="372"/>
      <c r="CU488" s="372"/>
      <c r="CV488" s="372"/>
      <c r="CW488" s="372"/>
      <c r="CX488" s="372"/>
      <c r="CY488" s="372"/>
      <c r="CZ488" s="372"/>
    </row>
    <row r="489" s="371" customFormat="true" ht="25.15" customHeight="true" x14ac:dyDescent="0.2">
      <c r="A489" s="448"/>
      <c r="B489" s="448"/>
      <c r="C489" s="859" t="s">
        <v>707</v>
      </c>
      <c r="D489" s="860"/>
      <c r="E489" s="672">
        <v>-2.0927218347800598E-2</v>
      </c>
      <c r="F489" s="663"/>
      <c r="G489" s="663"/>
      <c r="H489" s="860" t="s">
        <v>708</v>
      </c>
      <c r="I489" s="860"/>
      <c r="J489" s="673">
        <v>-9.899625091870573E-2</v>
      </c>
      <c r="K489" s="663"/>
      <c r="L489" s="663"/>
      <c r="M489" s="860" t="s">
        <v>709</v>
      </c>
      <c r="N489" s="860"/>
      <c r="O489" s="674">
        <v>7.257235004478288E-2</v>
      </c>
      <c r="P489" s="663"/>
      <c r="Q489" s="663"/>
      <c r="R489" s="372"/>
      <c r="Z489" s="372"/>
      <c r="AA489" s="372"/>
      <c r="AB489" s="372"/>
      <c r="AC489" s="372"/>
      <c r="AD489" s="372"/>
      <c r="AE489" s="372"/>
      <c r="AF489" s="372"/>
      <c r="AG489" s="372"/>
      <c r="AH489" s="372"/>
      <c r="AI489" s="372"/>
      <c r="AJ489" s="372"/>
      <c r="AK489" s="372"/>
      <c r="AL489" s="372"/>
      <c r="AM489" s="372"/>
      <c r="AN489" s="372"/>
      <c r="AO489" s="372"/>
      <c r="AP489" s="372"/>
      <c r="AQ489" s="372"/>
      <c r="AR489" s="372"/>
      <c r="AS489" s="372"/>
      <c r="AT489" s="372"/>
      <c r="AU489" s="372"/>
      <c r="AV489" s="372"/>
      <c r="AW489" s="372"/>
      <c r="AX489" s="372"/>
      <c r="AY489" s="372"/>
      <c r="AZ489" s="372"/>
      <c r="BB489" s="448"/>
      <c r="BZ489" s="372"/>
      <c r="CA489" s="372"/>
      <c r="CB489" s="372"/>
      <c r="CC489" s="372"/>
      <c r="CD489" s="372"/>
      <c r="CE489" s="372"/>
      <c r="CF489" s="372"/>
      <c r="CG489" s="372"/>
      <c r="CH489" s="372"/>
      <c r="CI489" s="372"/>
      <c r="CJ489" s="372"/>
      <c r="CK489" s="372"/>
      <c r="CL489" s="372"/>
      <c r="CM489" s="372"/>
      <c r="CN489" s="372"/>
      <c r="CO489" s="372"/>
      <c r="CP489" s="372"/>
      <c r="CQ489" s="372"/>
      <c r="CR489" s="372"/>
      <c r="CS489" s="372"/>
      <c r="CT489" s="372"/>
      <c r="CU489" s="372"/>
      <c r="CV489" s="372"/>
      <c r="CW489" s="372"/>
      <c r="CX489" s="372"/>
      <c r="CY489" s="372"/>
      <c r="CZ489" s="372"/>
    </row>
    <row r="490" s="371" customFormat="true" ht="25.15" customHeight="true" x14ac:dyDescent="0.2">
      <c r="A490" s="448"/>
      <c r="B490" s="448"/>
      <c r="C490" s="859" t="s">
        <v>710</v>
      </c>
      <c r="D490" s="860"/>
      <c r="E490" s="672">
        <v>-2.006528526333352E-2</v>
      </c>
      <c r="F490" s="663"/>
      <c r="G490" s="663"/>
      <c r="H490" s="860" t="s">
        <v>689</v>
      </c>
      <c r="I490" s="860"/>
      <c r="J490" s="673">
        <v>-9.7166644300397689E-2</v>
      </c>
      <c r="K490" s="663"/>
      <c r="L490" s="663"/>
      <c r="M490" s="860" t="s">
        <v>707</v>
      </c>
      <c r="N490" s="860"/>
      <c r="O490" s="674">
        <v>-6.7658587780547827E-2</v>
      </c>
      <c r="P490" s="663"/>
      <c r="Q490" s="663"/>
      <c r="R490" s="372"/>
      <c r="Z490" s="372"/>
      <c r="AA490" s="372"/>
      <c r="AB490" s="372"/>
      <c r="AC490" s="372"/>
      <c r="AD490" s="372"/>
      <c r="AE490" s="372"/>
      <c r="AF490" s="372"/>
      <c r="AG490" s="372"/>
      <c r="AH490" s="372"/>
      <c r="AI490" s="372"/>
      <c r="AJ490" s="372"/>
      <c r="AK490" s="372"/>
      <c r="AL490" s="372"/>
      <c r="AM490" s="372"/>
      <c r="AN490" s="372"/>
      <c r="AO490" s="372"/>
      <c r="AP490" s="372"/>
      <c r="AQ490" s="372"/>
      <c r="AR490" s="372"/>
      <c r="AS490" s="372"/>
      <c r="AT490" s="372"/>
      <c r="AU490" s="372"/>
      <c r="AV490" s="372"/>
      <c r="AW490" s="372"/>
      <c r="AX490" s="372"/>
      <c r="AY490" s="372"/>
      <c r="AZ490" s="372"/>
      <c r="BB490" s="448"/>
      <c r="BZ490" s="372"/>
      <c r="CA490" s="372"/>
      <c r="CB490" s="372"/>
      <c r="CC490" s="372"/>
      <c r="CD490" s="372"/>
      <c r="CE490" s="372"/>
      <c r="CF490" s="372"/>
      <c r="CG490" s="372"/>
      <c r="CH490" s="372"/>
      <c r="CI490" s="372"/>
      <c r="CJ490" s="372"/>
      <c r="CK490" s="372"/>
      <c r="CL490" s="372"/>
      <c r="CM490" s="372"/>
      <c r="CN490" s="372"/>
      <c r="CO490" s="372"/>
      <c r="CP490" s="372"/>
      <c r="CQ490" s="372"/>
      <c r="CR490" s="372"/>
      <c r="CS490" s="372"/>
      <c r="CT490" s="372"/>
      <c r="CU490" s="372"/>
      <c r="CV490" s="372"/>
      <c r="CW490" s="372"/>
      <c r="CX490" s="372"/>
      <c r="CY490" s="372"/>
      <c r="CZ490" s="372"/>
    </row>
    <row r="491" s="371" customFormat="true" ht="25.15" customHeight="true" x14ac:dyDescent="0.2">
      <c r="A491" s="448"/>
      <c r="B491" s="448"/>
      <c r="C491" s="859" t="s">
        <v>711</v>
      </c>
      <c r="D491" s="860"/>
      <c r="E491" s="672">
        <v>1.7813744194613124E-2</v>
      </c>
      <c r="F491" s="663"/>
      <c r="G491" s="663"/>
      <c r="H491" s="860" t="s">
        <v>649</v>
      </c>
      <c r="I491" s="860"/>
      <c r="J491" s="673">
        <v>-9.7137751595709504E-2</v>
      </c>
      <c r="K491" s="663"/>
      <c r="L491" s="663"/>
      <c r="M491" s="860" t="s">
        <v>672</v>
      </c>
      <c r="N491" s="860"/>
      <c r="O491" s="674">
        <v>6.6558495759981184E-2</v>
      </c>
      <c r="P491" s="663"/>
      <c r="Q491" s="663"/>
      <c r="R491" s="372"/>
      <c r="Z491" s="372"/>
      <c r="AA491" s="372"/>
      <c r="AB491" s="372"/>
      <c r="AC491" s="372"/>
      <c r="AD491" s="372"/>
      <c r="AE491" s="372"/>
      <c r="AF491" s="372"/>
      <c r="AG491" s="372"/>
      <c r="AH491" s="372"/>
      <c r="AI491" s="372"/>
      <c r="AJ491" s="372"/>
      <c r="AK491" s="372"/>
      <c r="AL491" s="372"/>
      <c r="AM491" s="372"/>
      <c r="AN491" s="372"/>
      <c r="AO491" s="372"/>
      <c r="AP491" s="372"/>
      <c r="AQ491" s="372"/>
      <c r="AR491" s="372"/>
      <c r="AS491" s="372"/>
      <c r="AT491" s="372"/>
      <c r="AU491" s="372"/>
      <c r="AV491" s="372"/>
      <c r="AW491" s="372"/>
      <c r="AX491" s="372"/>
      <c r="AY491" s="372"/>
      <c r="AZ491" s="372"/>
      <c r="BB491" s="448"/>
      <c r="BZ491" s="372"/>
      <c r="CA491" s="372"/>
      <c r="CB491" s="372"/>
      <c r="CC491" s="372"/>
      <c r="CD491" s="372"/>
      <c r="CE491" s="372"/>
      <c r="CF491" s="372"/>
      <c r="CG491" s="372"/>
      <c r="CH491" s="372"/>
      <c r="CI491" s="372"/>
      <c r="CJ491" s="372"/>
      <c r="CK491" s="372"/>
      <c r="CL491" s="372"/>
      <c r="CM491" s="372"/>
      <c r="CN491" s="372"/>
      <c r="CO491" s="372"/>
      <c r="CP491" s="372"/>
      <c r="CQ491" s="372"/>
      <c r="CR491" s="372"/>
      <c r="CS491" s="372"/>
      <c r="CT491" s="372"/>
      <c r="CU491" s="372"/>
      <c r="CV491" s="372"/>
      <c r="CW491" s="372"/>
      <c r="CX491" s="372"/>
      <c r="CY491" s="372"/>
      <c r="CZ491" s="372"/>
    </row>
    <row r="492" s="371" customFormat="true" ht="25.15" customHeight="true" x14ac:dyDescent="0.2">
      <c r="A492" s="448"/>
      <c r="B492" s="448"/>
      <c r="C492" s="859" t="s">
        <v>712</v>
      </c>
      <c r="D492" s="860"/>
      <c r="E492" s="672">
        <v>1.700209351707432E-2</v>
      </c>
      <c r="F492" s="663"/>
      <c r="G492" s="663"/>
      <c r="H492" s="860" t="s">
        <v>658</v>
      </c>
      <c r="I492" s="860"/>
      <c r="J492" s="673">
        <v>-9.4401535535350717E-2</v>
      </c>
      <c r="K492" s="663"/>
      <c r="L492" s="663"/>
      <c r="M492" s="860" t="s">
        <v>653</v>
      </c>
      <c r="N492" s="860"/>
      <c r="O492" s="674">
        <v>6.5487213791186577E-2</v>
      </c>
      <c r="P492" s="663"/>
      <c r="Q492" s="663"/>
      <c r="R492" s="372"/>
      <c r="Z492" s="372"/>
      <c r="AA492" s="372"/>
      <c r="AB492" s="372"/>
      <c r="AC492" s="372"/>
      <c r="AD492" s="372"/>
      <c r="AE492" s="372"/>
      <c r="AF492" s="372"/>
      <c r="AG492" s="372"/>
      <c r="AH492" s="372"/>
      <c r="AI492" s="372"/>
      <c r="AJ492" s="372"/>
      <c r="AK492" s="372"/>
      <c r="AL492" s="372"/>
      <c r="AM492" s="372"/>
      <c r="AN492" s="372"/>
      <c r="AO492" s="372"/>
      <c r="AP492" s="372"/>
      <c r="AQ492" s="372"/>
      <c r="AR492" s="372"/>
      <c r="AS492" s="372"/>
      <c r="AT492" s="372"/>
      <c r="AU492" s="372"/>
      <c r="AV492" s="372"/>
      <c r="AW492" s="372"/>
      <c r="AX492" s="372"/>
      <c r="AY492" s="372"/>
      <c r="AZ492" s="372"/>
      <c r="BB492" s="448"/>
      <c r="BZ492" s="372"/>
      <c r="CA492" s="372"/>
      <c r="CB492" s="372"/>
      <c r="CC492" s="372"/>
      <c r="CD492" s="372"/>
      <c r="CE492" s="372"/>
      <c r="CF492" s="372"/>
      <c r="CG492" s="372"/>
      <c r="CH492" s="372"/>
      <c r="CI492" s="372"/>
      <c r="CJ492" s="372"/>
      <c r="CK492" s="372"/>
      <c r="CL492" s="372"/>
      <c r="CM492" s="372"/>
      <c r="CN492" s="372"/>
      <c r="CO492" s="372"/>
      <c r="CP492" s="372"/>
      <c r="CQ492" s="372"/>
      <c r="CR492" s="372"/>
      <c r="CS492" s="372"/>
      <c r="CT492" s="372"/>
      <c r="CU492" s="372"/>
      <c r="CV492" s="372"/>
      <c r="CW492" s="372"/>
      <c r="CX492" s="372"/>
      <c r="CY492" s="372"/>
      <c r="CZ492" s="372"/>
    </row>
    <row r="493" s="371" customFormat="true" ht="25.15" customHeight="true" x14ac:dyDescent="0.2">
      <c r="A493" s="448"/>
      <c r="B493" s="448"/>
      <c r="C493" s="859" t="s">
        <v>713</v>
      </c>
      <c r="D493" s="860"/>
      <c r="E493" s="672">
        <v>1.3946747749426567E-2</v>
      </c>
      <c r="F493" s="663"/>
      <c r="G493" s="663"/>
      <c r="H493" s="860" t="s">
        <v>651</v>
      </c>
      <c r="I493" s="860"/>
      <c r="J493" s="673">
        <v>-8.701028564230559E-2</v>
      </c>
      <c r="K493" s="663"/>
      <c r="L493" s="663"/>
      <c r="M493" s="860" t="s">
        <v>704</v>
      </c>
      <c r="N493" s="860"/>
      <c r="O493" s="674">
        <v>-5.6504199999500432E-2</v>
      </c>
      <c r="P493" s="663"/>
      <c r="Q493" s="663"/>
      <c r="R493" s="372"/>
      <c r="Z493" s="372"/>
      <c r="AA493" s="372"/>
      <c r="AB493" s="372"/>
      <c r="AC493" s="372"/>
      <c r="AD493" s="372"/>
      <c r="AE493" s="372"/>
      <c r="AF493" s="372"/>
      <c r="AG493" s="372"/>
      <c r="AH493" s="372"/>
      <c r="AI493" s="372"/>
      <c r="AJ493" s="372"/>
      <c r="AK493" s="372"/>
      <c r="AL493" s="372"/>
      <c r="AM493" s="372"/>
      <c r="AN493" s="372"/>
      <c r="AO493" s="372"/>
      <c r="AP493" s="372"/>
      <c r="AQ493" s="372"/>
      <c r="AR493" s="372"/>
      <c r="AS493" s="372"/>
      <c r="AT493" s="372"/>
      <c r="AU493" s="372"/>
      <c r="AV493" s="372"/>
      <c r="AW493" s="372"/>
      <c r="AX493" s="372"/>
      <c r="AY493" s="372"/>
      <c r="AZ493" s="372"/>
      <c r="BB493" s="448"/>
      <c r="BZ493" s="372"/>
      <c r="CA493" s="372"/>
      <c r="CB493" s="372"/>
      <c r="CC493" s="372"/>
      <c r="CD493" s="372"/>
      <c r="CE493" s="372"/>
      <c r="CF493" s="372"/>
      <c r="CG493" s="372"/>
      <c r="CH493" s="372"/>
      <c r="CI493" s="372"/>
      <c r="CJ493" s="372"/>
      <c r="CK493" s="372"/>
      <c r="CL493" s="372"/>
      <c r="CM493" s="372"/>
      <c r="CN493" s="372"/>
      <c r="CO493" s="372"/>
      <c r="CP493" s="372"/>
      <c r="CQ493" s="372"/>
      <c r="CR493" s="372"/>
      <c r="CS493" s="372"/>
      <c r="CT493" s="372"/>
      <c r="CU493" s="372"/>
      <c r="CV493" s="372"/>
      <c r="CW493" s="372"/>
      <c r="CX493" s="372"/>
      <c r="CY493" s="372"/>
      <c r="CZ493" s="372"/>
    </row>
    <row r="494" s="371" customFormat="true" ht="25.15" customHeight="true" x14ac:dyDescent="0.2">
      <c r="A494" s="448"/>
      <c r="B494" s="448"/>
      <c r="C494" s="859" t="s">
        <v>714</v>
      </c>
      <c r="D494" s="860"/>
      <c r="E494" s="672">
        <v>-1.3503706040957113E-2</v>
      </c>
      <c r="F494" s="663"/>
      <c r="G494" s="663"/>
      <c r="H494" s="860" t="s">
        <v>681</v>
      </c>
      <c r="I494" s="860"/>
      <c r="J494" s="673">
        <v>8.5693480344291015E-2</v>
      </c>
      <c r="K494" s="663"/>
      <c r="L494" s="663"/>
      <c r="M494" s="860" t="s">
        <v>675</v>
      </c>
      <c r="N494" s="860"/>
      <c r="O494" s="674">
        <v>5.5813254117487311E-2</v>
      </c>
      <c r="P494" s="663"/>
      <c r="Q494" s="663"/>
      <c r="R494" s="372"/>
      <c r="Z494" s="372"/>
      <c r="AA494" s="372"/>
      <c r="AB494" s="372"/>
      <c r="AC494" s="372"/>
      <c r="AD494" s="372"/>
      <c r="AE494" s="372"/>
      <c r="AF494" s="372"/>
      <c r="AG494" s="372"/>
      <c r="AH494" s="372"/>
      <c r="AI494" s="372"/>
      <c r="AJ494" s="372"/>
      <c r="AK494" s="372"/>
      <c r="AL494" s="372"/>
      <c r="AM494" s="372"/>
      <c r="AN494" s="372"/>
      <c r="AO494" s="372"/>
      <c r="AP494" s="372"/>
      <c r="AQ494" s="372"/>
      <c r="AR494" s="372"/>
      <c r="AS494" s="372"/>
      <c r="AT494" s="372"/>
      <c r="AU494" s="372"/>
      <c r="AV494" s="372"/>
      <c r="AW494" s="372"/>
      <c r="AX494" s="372"/>
      <c r="AY494" s="372"/>
      <c r="AZ494" s="372"/>
      <c r="BB494" s="448"/>
      <c r="BZ494" s="372"/>
      <c r="CA494" s="372"/>
      <c r="CB494" s="372"/>
      <c r="CC494" s="372"/>
      <c r="CD494" s="372"/>
      <c r="CE494" s="372"/>
      <c r="CF494" s="372"/>
      <c r="CG494" s="372"/>
      <c r="CH494" s="372"/>
      <c r="CI494" s="372"/>
      <c r="CJ494" s="372"/>
      <c r="CK494" s="372"/>
      <c r="CL494" s="372"/>
      <c r="CM494" s="372"/>
      <c r="CN494" s="372"/>
      <c r="CO494" s="372"/>
      <c r="CP494" s="372"/>
      <c r="CQ494" s="372"/>
      <c r="CR494" s="372"/>
      <c r="CS494" s="372"/>
      <c r="CT494" s="372"/>
      <c r="CU494" s="372"/>
      <c r="CV494" s="372"/>
      <c r="CW494" s="372"/>
      <c r="CX494" s="372"/>
      <c r="CY494" s="372"/>
      <c r="CZ494" s="372"/>
    </row>
    <row r="495" s="371" customFormat="true" ht="25.15" customHeight="true" x14ac:dyDescent="0.2">
      <c r="A495" s="448"/>
      <c r="B495" s="448"/>
      <c r="C495" s="859" t="s">
        <v>675</v>
      </c>
      <c r="D495" s="860"/>
      <c r="E495" s="672">
        <v>1.3477676518611641E-2</v>
      </c>
      <c r="F495" s="663"/>
      <c r="G495" s="663"/>
      <c r="H495" s="860" t="s">
        <v>715</v>
      </c>
      <c r="I495" s="860"/>
      <c r="J495" s="673">
        <v>-8.552261736938023E-2</v>
      </c>
      <c r="K495" s="663"/>
      <c r="L495" s="663"/>
      <c r="M495" s="860" t="s">
        <v>515</v>
      </c>
      <c r="N495" s="860"/>
      <c r="O495" s="674">
        <v>-5.5421943150950337E-2</v>
      </c>
      <c r="P495" s="663"/>
      <c r="Q495" s="663"/>
      <c r="R495" s="372"/>
      <c r="Z495" s="372"/>
      <c r="AA495" s="372"/>
      <c r="AB495" s="372"/>
      <c r="AC495" s="372"/>
      <c r="AD495" s="372"/>
      <c r="AE495" s="372"/>
      <c r="AF495" s="372"/>
      <c r="AG495" s="372"/>
      <c r="AH495" s="372"/>
      <c r="AI495" s="372"/>
      <c r="AJ495" s="372"/>
      <c r="AK495" s="372"/>
      <c r="AL495" s="372"/>
      <c r="AM495" s="372"/>
      <c r="AN495" s="372"/>
      <c r="AO495" s="372"/>
      <c r="AP495" s="372"/>
      <c r="AQ495" s="372"/>
      <c r="AR495" s="372"/>
      <c r="AS495" s="372"/>
      <c r="AT495" s="372"/>
      <c r="AU495" s="372"/>
      <c r="AV495" s="372"/>
      <c r="AW495" s="372"/>
      <c r="AX495" s="372"/>
      <c r="AY495" s="372"/>
      <c r="AZ495" s="372"/>
      <c r="BB495" s="448"/>
      <c r="BZ495" s="372"/>
      <c r="CA495" s="372"/>
      <c r="CB495" s="372"/>
      <c r="CC495" s="372"/>
      <c r="CD495" s="372"/>
      <c r="CE495" s="372"/>
      <c r="CF495" s="372"/>
      <c r="CG495" s="372"/>
      <c r="CH495" s="372"/>
      <c r="CI495" s="372"/>
      <c r="CJ495" s="372"/>
      <c r="CK495" s="372"/>
      <c r="CL495" s="372"/>
      <c r="CM495" s="372"/>
      <c r="CN495" s="372"/>
      <c r="CO495" s="372"/>
      <c r="CP495" s="372"/>
      <c r="CQ495" s="372"/>
      <c r="CR495" s="372"/>
      <c r="CS495" s="372"/>
      <c r="CT495" s="372"/>
      <c r="CU495" s="372"/>
      <c r="CV495" s="372"/>
      <c r="CW495" s="372"/>
      <c r="CX495" s="372"/>
      <c r="CY495" s="372"/>
      <c r="CZ495" s="372"/>
    </row>
    <row r="496" s="371" customFormat="true" ht="25.15" customHeight="true" x14ac:dyDescent="0.2">
      <c r="A496" s="448"/>
      <c r="B496" s="448"/>
      <c r="C496" s="859" t="s">
        <v>716</v>
      </c>
      <c r="D496" s="860"/>
      <c r="E496" s="672">
        <v>1.3410296772483862E-2</v>
      </c>
      <c r="F496" s="663"/>
      <c r="G496" s="663"/>
      <c r="H496" s="860" t="s">
        <v>668</v>
      </c>
      <c r="I496" s="860"/>
      <c r="J496" s="673">
        <v>-8.3891189145315806E-2</v>
      </c>
      <c r="K496" s="663"/>
      <c r="L496" s="663"/>
      <c r="M496" s="860" t="s">
        <v>706</v>
      </c>
      <c r="N496" s="860"/>
      <c r="O496" s="674">
        <v>5.4787217041576707E-2</v>
      </c>
      <c r="P496" s="663"/>
      <c r="Q496" s="663"/>
      <c r="R496" s="372"/>
      <c r="Z496" s="372"/>
      <c r="AA496" s="372"/>
      <c r="AB496" s="372"/>
      <c r="AC496" s="372"/>
      <c r="AD496" s="372"/>
      <c r="AE496" s="372"/>
      <c r="AF496" s="372"/>
      <c r="AG496" s="372"/>
      <c r="AH496" s="372"/>
      <c r="AI496" s="372"/>
      <c r="AJ496" s="372"/>
      <c r="AK496" s="372"/>
      <c r="AL496" s="372"/>
      <c r="AM496" s="372"/>
      <c r="AN496" s="372"/>
      <c r="AO496" s="372"/>
      <c r="AP496" s="372"/>
      <c r="AQ496" s="372"/>
      <c r="AR496" s="372"/>
      <c r="AS496" s="372"/>
      <c r="AT496" s="372"/>
      <c r="AU496" s="372"/>
      <c r="AV496" s="372"/>
      <c r="AW496" s="372"/>
      <c r="AX496" s="372"/>
      <c r="AY496" s="372"/>
      <c r="AZ496" s="372"/>
      <c r="BB496" s="448"/>
      <c r="BZ496" s="372"/>
      <c r="CA496" s="372"/>
      <c r="CB496" s="372"/>
      <c r="CC496" s="372"/>
      <c r="CD496" s="372"/>
      <c r="CE496" s="372"/>
      <c r="CF496" s="372"/>
      <c r="CG496" s="372"/>
      <c r="CH496" s="372"/>
      <c r="CI496" s="372"/>
      <c r="CJ496" s="372"/>
      <c r="CK496" s="372"/>
      <c r="CL496" s="372"/>
      <c r="CM496" s="372"/>
      <c r="CN496" s="372"/>
      <c r="CO496" s="372"/>
      <c r="CP496" s="372"/>
      <c r="CQ496" s="372"/>
      <c r="CR496" s="372"/>
      <c r="CS496" s="372"/>
      <c r="CT496" s="372"/>
      <c r="CU496" s="372"/>
      <c r="CV496" s="372"/>
      <c r="CW496" s="372"/>
      <c r="CX496" s="372"/>
      <c r="CY496" s="372"/>
      <c r="CZ496" s="372"/>
    </row>
    <row r="497" s="371" customFormat="true" ht="25.15" customHeight="true" x14ac:dyDescent="0.2">
      <c r="A497" s="448"/>
      <c r="B497" s="448"/>
      <c r="C497" s="859" t="s">
        <v>698</v>
      </c>
      <c r="D497" s="860"/>
      <c r="E497" s="672">
        <v>-1.2095581652410701E-2</v>
      </c>
      <c r="F497" s="663"/>
      <c r="G497" s="663"/>
      <c r="H497" s="860" t="s">
        <v>520</v>
      </c>
      <c r="I497" s="860"/>
      <c r="J497" s="673">
        <v>-8.3109254890368398E-2</v>
      </c>
      <c r="K497" s="663"/>
      <c r="L497" s="663"/>
      <c r="M497" s="860" t="s">
        <v>717</v>
      </c>
      <c r="N497" s="860"/>
      <c r="O497" s="674">
        <v>5.3766843395115602E-2</v>
      </c>
      <c r="P497" s="663"/>
      <c r="Q497" s="663"/>
      <c r="R497" s="372"/>
      <c r="Z497" s="372"/>
      <c r="AA497" s="372"/>
      <c r="AB497" s="372"/>
      <c r="AC497" s="372"/>
      <c r="AD497" s="372"/>
      <c r="AE497" s="372"/>
      <c r="AF497" s="372"/>
      <c r="AG497" s="372"/>
      <c r="AH497" s="372"/>
      <c r="AI497" s="372"/>
      <c r="AJ497" s="372"/>
      <c r="AK497" s="372"/>
      <c r="AL497" s="372"/>
      <c r="AM497" s="372"/>
      <c r="AN497" s="372"/>
      <c r="AO497" s="372"/>
      <c r="AP497" s="372"/>
      <c r="AQ497" s="372"/>
      <c r="AR497" s="372"/>
      <c r="AS497" s="372"/>
      <c r="AT497" s="372"/>
      <c r="AU497" s="372"/>
      <c r="AV497" s="372"/>
      <c r="AW497" s="372"/>
      <c r="AX497" s="372"/>
      <c r="AY497" s="372"/>
      <c r="AZ497" s="372"/>
      <c r="BB497" s="448"/>
      <c r="BZ497" s="372"/>
      <c r="CA497" s="372"/>
      <c r="CB497" s="372"/>
      <c r="CC497" s="372"/>
      <c r="CD497" s="372"/>
      <c r="CE497" s="372"/>
      <c r="CF497" s="372"/>
      <c r="CG497" s="372"/>
      <c r="CH497" s="372"/>
      <c r="CI497" s="372"/>
      <c r="CJ497" s="372"/>
      <c r="CK497" s="372"/>
      <c r="CL497" s="372"/>
      <c r="CM497" s="372"/>
      <c r="CN497" s="372"/>
      <c r="CO497" s="372"/>
      <c r="CP497" s="372"/>
      <c r="CQ497" s="372"/>
      <c r="CR497" s="372"/>
      <c r="CS497" s="372"/>
      <c r="CT497" s="372"/>
      <c r="CU497" s="372"/>
      <c r="CV497" s="372"/>
      <c r="CW497" s="372"/>
      <c r="CX497" s="372"/>
      <c r="CY497" s="372"/>
      <c r="CZ497" s="372"/>
    </row>
    <row r="498" s="371" customFormat="true" ht="25.15" customHeight="true" x14ac:dyDescent="0.2">
      <c r="A498" s="448"/>
      <c r="B498" s="448"/>
      <c r="C498" s="859" t="s">
        <v>718</v>
      </c>
      <c r="D498" s="860"/>
      <c r="E498" s="672">
        <v>1.2092458665053558E-2</v>
      </c>
      <c r="F498" s="663"/>
      <c r="G498" s="663"/>
      <c r="H498" s="860" t="s">
        <v>685</v>
      </c>
      <c r="I498" s="860"/>
      <c r="J498" s="673">
        <v>7.9748099387384919E-2</v>
      </c>
      <c r="K498" s="663"/>
      <c r="L498" s="663"/>
      <c r="M498" s="860" t="s">
        <v>680</v>
      </c>
      <c r="N498" s="860"/>
      <c r="O498" s="674">
        <v>5.0582236382244752E-2</v>
      </c>
      <c r="P498" s="663"/>
      <c r="Q498" s="663"/>
      <c r="R498" s="372"/>
      <c r="Z498" s="372"/>
      <c r="AA498" s="372"/>
      <c r="AB498" s="372"/>
      <c r="AC498" s="372"/>
      <c r="AD498" s="372"/>
      <c r="AE498" s="372"/>
      <c r="AF498" s="372"/>
      <c r="AG498" s="372"/>
      <c r="AH498" s="372"/>
      <c r="AI498" s="372"/>
      <c r="AJ498" s="372"/>
      <c r="AK498" s="372"/>
      <c r="AL498" s="372"/>
      <c r="AM498" s="372"/>
      <c r="AN498" s="372"/>
      <c r="AO498" s="372"/>
      <c r="AP498" s="372"/>
      <c r="AQ498" s="372"/>
      <c r="AR498" s="372"/>
      <c r="AS498" s="372"/>
      <c r="AT498" s="372"/>
      <c r="AU498" s="372"/>
      <c r="AV498" s="372"/>
      <c r="AW498" s="372"/>
      <c r="AX498" s="372"/>
      <c r="AY498" s="372"/>
      <c r="AZ498" s="372"/>
      <c r="BB498" s="448"/>
      <c r="BZ498" s="372"/>
      <c r="CA498" s="372"/>
      <c r="CB498" s="372"/>
      <c r="CC498" s="372"/>
      <c r="CD498" s="372"/>
      <c r="CE498" s="372"/>
      <c r="CF498" s="372"/>
      <c r="CG498" s="372"/>
      <c r="CH498" s="372"/>
      <c r="CI498" s="372"/>
      <c r="CJ498" s="372"/>
      <c r="CK498" s="372"/>
      <c r="CL498" s="372"/>
      <c r="CM498" s="372"/>
      <c r="CN498" s="372"/>
      <c r="CO498" s="372"/>
      <c r="CP498" s="372"/>
      <c r="CQ498" s="372"/>
      <c r="CR498" s="372"/>
      <c r="CS498" s="372"/>
      <c r="CT498" s="372"/>
      <c r="CU498" s="372"/>
      <c r="CV498" s="372"/>
      <c r="CW498" s="372"/>
      <c r="CX498" s="372"/>
      <c r="CY498" s="372"/>
      <c r="CZ498" s="372"/>
    </row>
    <row r="499" s="371" customFormat="true" ht="25.15" customHeight="true" x14ac:dyDescent="0.2">
      <c r="A499" s="448"/>
      <c r="B499" s="448"/>
      <c r="C499" s="859" t="s">
        <v>717</v>
      </c>
      <c r="D499" s="860"/>
      <c r="E499" s="672">
        <v>-1.1985736727233994E-2</v>
      </c>
      <c r="F499" s="663"/>
      <c r="G499" s="663"/>
      <c r="H499" s="860" t="s">
        <v>695</v>
      </c>
      <c r="I499" s="860"/>
      <c r="J499" s="673">
        <v>-7.3108871157315541E-2</v>
      </c>
      <c r="K499" s="663"/>
      <c r="L499" s="663"/>
      <c r="M499" s="860" t="s">
        <v>617</v>
      </c>
      <c r="N499" s="860"/>
      <c r="O499" s="674">
        <v>-4.9807517371076644E-2</v>
      </c>
      <c r="P499" s="663"/>
      <c r="Q499" s="663"/>
      <c r="R499" s="372"/>
      <c r="Z499" s="372"/>
      <c r="AA499" s="372"/>
      <c r="AB499" s="372"/>
      <c r="AC499" s="372"/>
      <c r="AD499" s="372"/>
      <c r="AE499" s="372"/>
      <c r="AF499" s="372"/>
      <c r="AG499" s="372"/>
      <c r="AH499" s="372"/>
      <c r="AI499" s="372"/>
      <c r="AJ499" s="372"/>
      <c r="AK499" s="372"/>
      <c r="AL499" s="372"/>
      <c r="AM499" s="372"/>
      <c r="AN499" s="372"/>
      <c r="AO499" s="372"/>
      <c r="AP499" s="372"/>
      <c r="AQ499" s="372"/>
      <c r="AR499" s="372"/>
      <c r="AS499" s="372"/>
      <c r="AT499" s="372"/>
      <c r="AU499" s="372"/>
      <c r="AV499" s="372"/>
      <c r="AW499" s="372"/>
      <c r="AX499" s="372"/>
      <c r="AY499" s="372"/>
      <c r="AZ499" s="372"/>
      <c r="BB499" s="448"/>
      <c r="BZ499" s="372"/>
      <c r="CA499" s="372"/>
      <c r="CB499" s="372"/>
      <c r="CC499" s="372"/>
      <c r="CD499" s="372"/>
      <c r="CE499" s="372"/>
      <c r="CF499" s="372"/>
      <c r="CG499" s="372"/>
      <c r="CH499" s="372"/>
      <c r="CI499" s="372"/>
      <c r="CJ499" s="372"/>
      <c r="CK499" s="372"/>
      <c r="CL499" s="372"/>
      <c r="CM499" s="372"/>
      <c r="CN499" s="372"/>
      <c r="CO499" s="372"/>
      <c r="CP499" s="372"/>
      <c r="CQ499" s="372"/>
      <c r="CR499" s="372"/>
      <c r="CS499" s="372"/>
      <c r="CT499" s="372"/>
      <c r="CU499" s="372"/>
      <c r="CV499" s="372"/>
      <c r="CW499" s="372"/>
      <c r="CX499" s="372"/>
      <c r="CY499" s="372"/>
      <c r="CZ499" s="372"/>
    </row>
    <row r="500" s="371" customFormat="true" ht="25.15" customHeight="true" x14ac:dyDescent="0.2">
      <c r="A500" s="448"/>
      <c r="B500" s="448"/>
      <c r="C500" s="859" t="s">
        <v>719</v>
      </c>
      <c r="D500" s="860"/>
      <c r="E500" s="672">
        <v>-1.142122522134085E-2</v>
      </c>
      <c r="F500" s="663"/>
      <c r="G500" s="663"/>
      <c r="H500" s="860" t="s">
        <v>677</v>
      </c>
      <c r="I500" s="860"/>
      <c r="J500" s="673">
        <v>-7.2962519077967039E-2</v>
      </c>
      <c r="K500" s="663"/>
      <c r="L500" s="663"/>
      <c r="M500" s="860" t="s">
        <v>530</v>
      </c>
      <c r="N500" s="860"/>
      <c r="O500" s="674">
        <v>-4.8308800501765774E-2</v>
      </c>
      <c r="P500" s="663"/>
      <c r="Q500" s="663"/>
      <c r="R500" s="372"/>
      <c r="Z500" s="372"/>
      <c r="AA500" s="372"/>
      <c r="AB500" s="372"/>
      <c r="AC500" s="372"/>
      <c r="AD500" s="372"/>
      <c r="AE500" s="372"/>
      <c r="AF500" s="372"/>
      <c r="AG500" s="372"/>
      <c r="AH500" s="372"/>
      <c r="AI500" s="372"/>
      <c r="AJ500" s="372"/>
      <c r="AK500" s="372"/>
      <c r="AL500" s="372"/>
      <c r="AM500" s="372"/>
      <c r="AN500" s="372"/>
      <c r="AO500" s="372"/>
      <c r="AP500" s="372"/>
      <c r="AQ500" s="372"/>
      <c r="AR500" s="372"/>
      <c r="AS500" s="372"/>
      <c r="AT500" s="372"/>
      <c r="AU500" s="372"/>
      <c r="AV500" s="372"/>
      <c r="AW500" s="372"/>
      <c r="AX500" s="372"/>
      <c r="AY500" s="372"/>
      <c r="AZ500" s="372"/>
      <c r="BB500" s="448"/>
      <c r="BZ500" s="372"/>
      <c r="CA500" s="372"/>
      <c r="CB500" s="372"/>
      <c r="CC500" s="372"/>
      <c r="CD500" s="372"/>
      <c r="CE500" s="372"/>
      <c r="CF500" s="372"/>
      <c r="CG500" s="372"/>
      <c r="CH500" s="372"/>
      <c r="CI500" s="372"/>
      <c r="CJ500" s="372"/>
      <c r="CK500" s="372"/>
      <c r="CL500" s="372"/>
      <c r="CM500" s="372"/>
      <c r="CN500" s="372"/>
      <c r="CO500" s="372"/>
      <c r="CP500" s="372"/>
      <c r="CQ500" s="372"/>
      <c r="CR500" s="372"/>
      <c r="CS500" s="372"/>
      <c r="CT500" s="372"/>
      <c r="CU500" s="372"/>
      <c r="CV500" s="372"/>
      <c r="CW500" s="372"/>
      <c r="CX500" s="372"/>
      <c r="CY500" s="372"/>
      <c r="CZ500" s="372"/>
    </row>
    <row r="501" s="371" customFormat="true" ht="25.15" customHeight="true" x14ac:dyDescent="0.2">
      <c r="A501" s="448"/>
      <c r="B501" s="448"/>
      <c r="C501" s="859" t="s">
        <v>720</v>
      </c>
      <c r="D501" s="860"/>
      <c r="E501" s="672">
        <v>-1.1107090287407705E-2</v>
      </c>
      <c r="F501" s="663"/>
      <c r="G501" s="663"/>
      <c r="H501" s="860" t="s">
        <v>710</v>
      </c>
      <c r="I501" s="860"/>
      <c r="J501" s="673">
        <v>-7.0709868266532541E-2</v>
      </c>
      <c r="K501" s="663"/>
      <c r="L501" s="663"/>
      <c r="M501" s="860" t="s">
        <v>696</v>
      </c>
      <c r="N501" s="860"/>
      <c r="O501" s="674">
        <v>4.785787705778393E-2</v>
      </c>
      <c r="P501" s="663"/>
      <c r="Q501" s="663"/>
      <c r="R501" s="372"/>
      <c r="Z501" s="372"/>
      <c r="AA501" s="372"/>
      <c r="AB501" s="372"/>
      <c r="AC501" s="372"/>
      <c r="AD501" s="372"/>
      <c r="AE501" s="372"/>
      <c r="AF501" s="372"/>
      <c r="AG501" s="372"/>
      <c r="AH501" s="372"/>
      <c r="AI501" s="372"/>
      <c r="AJ501" s="372"/>
      <c r="AK501" s="372"/>
      <c r="AL501" s="372"/>
      <c r="AM501" s="372"/>
      <c r="AN501" s="372"/>
      <c r="AO501" s="372"/>
      <c r="AP501" s="372"/>
      <c r="AQ501" s="372"/>
      <c r="AR501" s="372"/>
      <c r="AS501" s="372"/>
      <c r="AT501" s="372"/>
      <c r="AU501" s="372"/>
      <c r="AV501" s="372"/>
      <c r="AW501" s="372"/>
      <c r="AX501" s="372"/>
      <c r="AY501" s="372"/>
      <c r="AZ501" s="372"/>
      <c r="BB501" s="448"/>
      <c r="BZ501" s="372"/>
      <c r="CA501" s="372"/>
      <c r="CB501" s="372"/>
      <c r="CC501" s="372"/>
      <c r="CD501" s="372"/>
      <c r="CE501" s="372"/>
      <c r="CF501" s="372"/>
      <c r="CG501" s="372"/>
      <c r="CH501" s="372"/>
      <c r="CI501" s="372"/>
      <c r="CJ501" s="372"/>
      <c r="CK501" s="372"/>
      <c r="CL501" s="372"/>
      <c r="CM501" s="372"/>
      <c r="CN501" s="372"/>
      <c r="CO501" s="372"/>
      <c r="CP501" s="372"/>
      <c r="CQ501" s="372"/>
      <c r="CR501" s="372"/>
      <c r="CS501" s="372"/>
      <c r="CT501" s="372"/>
      <c r="CU501" s="372"/>
      <c r="CV501" s="372"/>
      <c r="CW501" s="372"/>
      <c r="CX501" s="372"/>
      <c r="CY501" s="372"/>
      <c r="CZ501" s="372"/>
    </row>
    <row r="502" s="371" customFormat="true" ht="25.15" customHeight="true" x14ac:dyDescent="0.2">
      <c r="A502" s="448"/>
      <c r="B502" s="448"/>
      <c r="C502" s="859" t="s">
        <v>540</v>
      </c>
      <c r="D502" s="860"/>
      <c r="E502" s="672">
        <v>-1.1042136537463051E-2</v>
      </c>
      <c r="F502" s="663"/>
      <c r="G502" s="663"/>
      <c r="H502" s="860" t="s">
        <v>680</v>
      </c>
      <c r="I502" s="860"/>
      <c r="J502" s="673">
        <v>6.9319841932857257E-2</v>
      </c>
      <c r="K502" s="663"/>
      <c r="L502" s="663"/>
      <c r="M502" s="860" t="s">
        <v>507</v>
      </c>
      <c r="N502" s="860"/>
      <c r="O502" s="674">
        <v>4.6610708882657267E-2</v>
      </c>
      <c r="P502" s="663"/>
      <c r="Q502" s="663"/>
      <c r="R502" s="372"/>
      <c r="Z502" s="372"/>
      <c r="AA502" s="372"/>
      <c r="AB502" s="372"/>
      <c r="AC502" s="372"/>
      <c r="AD502" s="372"/>
      <c r="AE502" s="372"/>
      <c r="AF502" s="372"/>
      <c r="AG502" s="372"/>
      <c r="AH502" s="372"/>
      <c r="AI502" s="372"/>
      <c r="AJ502" s="372"/>
      <c r="AK502" s="372"/>
      <c r="AL502" s="372"/>
      <c r="AM502" s="372"/>
      <c r="AN502" s="372"/>
      <c r="AO502" s="372"/>
      <c r="AP502" s="372"/>
      <c r="AQ502" s="372"/>
      <c r="AR502" s="372"/>
      <c r="AS502" s="372"/>
      <c r="AT502" s="372"/>
      <c r="AU502" s="372"/>
      <c r="AV502" s="372"/>
      <c r="AW502" s="372"/>
      <c r="AX502" s="372"/>
      <c r="AY502" s="372"/>
      <c r="AZ502" s="372"/>
      <c r="BB502" s="448"/>
      <c r="BZ502" s="372"/>
      <c r="CA502" s="372"/>
      <c r="CB502" s="372"/>
      <c r="CC502" s="372"/>
      <c r="CD502" s="372"/>
      <c r="CE502" s="372"/>
      <c r="CF502" s="372"/>
      <c r="CG502" s="372"/>
      <c r="CH502" s="372"/>
      <c r="CI502" s="372"/>
      <c r="CJ502" s="372"/>
      <c r="CK502" s="372"/>
      <c r="CL502" s="372"/>
      <c r="CM502" s="372"/>
      <c r="CN502" s="372"/>
      <c r="CO502" s="372"/>
      <c r="CP502" s="372"/>
      <c r="CQ502" s="372"/>
      <c r="CR502" s="372"/>
      <c r="CS502" s="372"/>
      <c r="CT502" s="372"/>
      <c r="CU502" s="372"/>
      <c r="CV502" s="372"/>
      <c r="CW502" s="372"/>
      <c r="CX502" s="372"/>
      <c r="CY502" s="372"/>
      <c r="CZ502" s="372"/>
    </row>
    <row r="503" s="371" customFormat="true" ht="25.15" customHeight="true" x14ac:dyDescent="0.2">
      <c r="A503" s="448"/>
      <c r="B503" s="448"/>
      <c r="C503" s="859" t="s">
        <v>721</v>
      </c>
      <c r="D503" s="860"/>
      <c r="E503" s="672">
        <v>1.0762566990067923E-2</v>
      </c>
      <c r="F503" s="663"/>
      <c r="G503" s="663"/>
      <c r="H503" s="860" t="s">
        <v>660</v>
      </c>
      <c r="I503" s="860"/>
      <c r="J503" s="673">
        <v>-6.8511192275341429E-2</v>
      </c>
      <c r="K503" s="663"/>
      <c r="L503" s="663"/>
      <c r="M503" s="860" t="s">
        <v>667</v>
      </c>
      <c r="N503" s="860"/>
      <c r="O503" s="674">
        <v>4.5411505402375749E-2</v>
      </c>
      <c r="P503" s="663"/>
      <c r="Q503" s="663"/>
      <c r="R503" s="372"/>
      <c r="Z503" s="372"/>
      <c r="AA503" s="372"/>
      <c r="AB503" s="372"/>
      <c r="AC503" s="372"/>
      <c r="AD503" s="372"/>
      <c r="AE503" s="372"/>
      <c r="AF503" s="372"/>
      <c r="AG503" s="372"/>
      <c r="AH503" s="372"/>
      <c r="AI503" s="372"/>
      <c r="AJ503" s="372"/>
      <c r="AK503" s="372"/>
      <c r="AL503" s="372"/>
      <c r="AM503" s="372"/>
      <c r="AN503" s="372"/>
      <c r="AO503" s="372"/>
      <c r="AP503" s="372"/>
      <c r="AQ503" s="372"/>
      <c r="AR503" s="372"/>
      <c r="AS503" s="372"/>
      <c r="AT503" s="372"/>
      <c r="AU503" s="372"/>
      <c r="AV503" s="372"/>
      <c r="AW503" s="372"/>
      <c r="AX503" s="372"/>
      <c r="AY503" s="372"/>
      <c r="AZ503" s="372"/>
      <c r="BB503" s="448"/>
      <c r="BZ503" s="372"/>
      <c r="CA503" s="372"/>
      <c r="CB503" s="372"/>
      <c r="CC503" s="372"/>
      <c r="CD503" s="372"/>
      <c r="CE503" s="372"/>
      <c r="CF503" s="372"/>
      <c r="CG503" s="372"/>
      <c r="CH503" s="372"/>
      <c r="CI503" s="372"/>
      <c r="CJ503" s="372"/>
      <c r="CK503" s="372"/>
      <c r="CL503" s="372"/>
      <c r="CM503" s="372"/>
      <c r="CN503" s="372"/>
      <c r="CO503" s="372"/>
      <c r="CP503" s="372"/>
      <c r="CQ503" s="372"/>
      <c r="CR503" s="372"/>
      <c r="CS503" s="372"/>
      <c r="CT503" s="372"/>
      <c r="CU503" s="372"/>
      <c r="CV503" s="372"/>
      <c r="CW503" s="372"/>
      <c r="CX503" s="372"/>
      <c r="CY503" s="372"/>
      <c r="CZ503" s="372"/>
    </row>
    <row r="504" s="371" customFormat="true" ht="25.15" customHeight="true" x14ac:dyDescent="0.2">
      <c r="A504" s="448"/>
      <c r="B504" s="448"/>
      <c r="C504" s="859" t="s">
        <v>722</v>
      </c>
      <c r="D504" s="860"/>
      <c r="E504" s="672">
        <v>1.0618285938597672E-2</v>
      </c>
      <c r="F504" s="663"/>
      <c r="G504" s="663"/>
      <c r="H504" s="860" t="s">
        <v>538</v>
      </c>
      <c r="I504" s="860"/>
      <c r="J504" s="673">
        <v>-5.9163148013151715E-2</v>
      </c>
      <c r="K504" s="663"/>
      <c r="L504" s="663"/>
      <c r="M504" s="860" t="s">
        <v>632</v>
      </c>
      <c r="N504" s="860"/>
      <c r="O504" s="674">
        <v>-4.499824296645507E-2</v>
      </c>
      <c r="P504" s="663"/>
      <c r="Q504" s="663"/>
      <c r="R504" s="372"/>
      <c r="Z504" s="372"/>
      <c r="AA504" s="372"/>
      <c r="AB504" s="372"/>
      <c r="AC504" s="372"/>
      <c r="AD504" s="372"/>
      <c r="AE504" s="372"/>
      <c r="AF504" s="372"/>
      <c r="AG504" s="372"/>
      <c r="AH504" s="372"/>
      <c r="AI504" s="372"/>
      <c r="AJ504" s="372"/>
      <c r="AK504" s="372"/>
      <c r="AL504" s="372"/>
      <c r="AM504" s="372"/>
      <c r="AN504" s="372"/>
      <c r="AO504" s="372"/>
      <c r="AP504" s="372"/>
      <c r="AQ504" s="372"/>
      <c r="AR504" s="372"/>
      <c r="AS504" s="372"/>
      <c r="AT504" s="372"/>
      <c r="AU504" s="372"/>
      <c r="AV504" s="372"/>
      <c r="AW504" s="372"/>
      <c r="AX504" s="372"/>
      <c r="AY504" s="372"/>
      <c r="AZ504" s="372"/>
      <c r="BB504" s="448"/>
      <c r="BZ504" s="372"/>
      <c r="CA504" s="372"/>
      <c r="CB504" s="372"/>
      <c r="CC504" s="372"/>
      <c r="CD504" s="372"/>
      <c r="CE504" s="372"/>
      <c r="CF504" s="372"/>
      <c r="CG504" s="372"/>
      <c r="CH504" s="372"/>
      <c r="CI504" s="372"/>
      <c r="CJ504" s="372"/>
      <c r="CK504" s="372"/>
      <c r="CL504" s="372"/>
      <c r="CM504" s="372"/>
      <c r="CN504" s="372"/>
      <c r="CO504" s="372"/>
      <c r="CP504" s="372"/>
      <c r="CQ504" s="372"/>
      <c r="CR504" s="372"/>
      <c r="CS504" s="372"/>
      <c r="CT504" s="372"/>
      <c r="CU504" s="372"/>
      <c r="CV504" s="372"/>
      <c r="CW504" s="372"/>
      <c r="CX504" s="372"/>
      <c r="CY504" s="372"/>
      <c r="CZ504" s="372"/>
    </row>
    <row r="505" s="371" customFormat="true" ht="25.15" customHeight="true" x14ac:dyDescent="0.2">
      <c r="A505" s="448"/>
      <c r="B505" s="448"/>
      <c r="C505" s="859" t="s">
        <v>723</v>
      </c>
      <c r="D505" s="860"/>
      <c r="E505" s="672">
        <v>1.0087168309180517E-2</v>
      </c>
      <c r="F505" s="663"/>
      <c r="G505" s="663"/>
      <c r="H505" s="860" t="s">
        <v>678</v>
      </c>
      <c r="I505" s="860"/>
      <c r="J505" s="673">
        <v>-5.7976642505927649E-2</v>
      </c>
      <c r="K505" s="663"/>
      <c r="L505" s="663"/>
      <c r="M505" s="860" t="s">
        <v>665</v>
      </c>
      <c r="N505" s="860"/>
      <c r="O505" s="674">
        <v>4.4047901264684462E-2</v>
      </c>
      <c r="P505" s="663"/>
      <c r="Q505" s="663"/>
      <c r="R505" s="372"/>
      <c r="Z505" s="372"/>
      <c r="AA505" s="372"/>
      <c r="AB505" s="372"/>
      <c r="AC505" s="372"/>
      <c r="AD505" s="372"/>
      <c r="AE505" s="372"/>
      <c r="AF505" s="372"/>
      <c r="AG505" s="372"/>
      <c r="AH505" s="372"/>
      <c r="AI505" s="372"/>
      <c r="AJ505" s="372"/>
      <c r="AK505" s="372"/>
      <c r="AL505" s="372"/>
      <c r="AM505" s="372"/>
      <c r="AN505" s="372"/>
      <c r="AO505" s="372"/>
      <c r="AP505" s="372"/>
      <c r="AQ505" s="372"/>
      <c r="AR505" s="372"/>
      <c r="AS505" s="372"/>
      <c r="AT505" s="372"/>
      <c r="AU505" s="372"/>
      <c r="AV505" s="372"/>
      <c r="AW505" s="372"/>
      <c r="AX505" s="372"/>
      <c r="AY505" s="372"/>
      <c r="AZ505" s="372"/>
      <c r="BB505" s="448"/>
      <c r="BZ505" s="372"/>
      <c r="CA505" s="372"/>
      <c r="CB505" s="372"/>
      <c r="CC505" s="372"/>
      <c r="CD505" s="372"/>
      <c r="CE505" s="372"/>
      <c r="CF505" s="372"/>
      <c r="CG505" s="372"/>
      <c r="CH505" s="372"/>
      <c r="CI505" s="372"/>
      <c r="CJ505" s="372"/>
      <c r="CK505" s="372"/>
      <c r="CL505" s="372"/>
      <c r="CM505" s="372"/>
      <c r="CN505" s="372"/>
      <c r="CO505" s="372"/>
      <c r="CP505" s="372"/>
      <c r="CQ505" s="372"/>
      <c r="CR505" s="372"/>
      <c r="CS505" s="372"/>
      <c r="CT505" s="372"/>
      <c r="CU505" s="372"/>
      <c r="CV505" s="372"/>
      <c r="CW505" s="372"/>
      <c r="CX505" s="372"/>
      <c r="CY505" s="372"/>
      <c r="CZ505" s="372"/>
    </row>
    <row r="506" s="371" customFormat="true" ht="25.15" customHeight="true" x14ac:dyDescent="0.2">
      <c r="A506" s="448"/>
      <c r="B506" s="448"/>
      <c r="C506" s="859" t="s">
        <v>537</v>
      </c>
      <c r="D506" s="860"/>
      <c r="E506" s="672">
        <v>-9.8412961736368161E-3</v>
      </c>
      <c r="F506" s="663"/>
      <c r="G506" s="663"/>
      <c r="H506" s="860" t="s">
        <v>724</v>
      </c>
      <c r="I506" s="860"/>
      <c r="J506" s="673">
        <v>5.7136102303281464E-2</v>
      </c>
      <c r="K506" s="663"/>
      <c r="L506" s="663"/>
      <c r="M506" s="860" t="s">
        <v>723</v>
      </c>
      <c r="N506" s="860"/>
      <c r="O506" s="674">
        <v>4.2876660291898169E-2</v>
      </c>
      <c r="P506" s="663"/>
      <c r="Q506" s="663"/>
      <c r="R506" s="372"/>
      <c r="Z506" s="372"/>
      <c r="AA506" s="372"/>
      <c r="AB506" s="372"/>
      <c r="AC506" s="372"/>
      <c r="AD506" s="372"/>
      <c r="AE506" s="372"/>
      <c r="AF506" s="372"/>
      <c r="AG506" s="372"/>
      <c r="AH506" s="372"/>
      <c r="AI506" s="372"/>
      <c r="AJ506" s="372"/>
      <c r="AK506" s="372"/>
      <c r="AL506" s="372"/>
      <c r="AM506" s="372"/>
      <c r="AN506" s="372"/>
      <c r="AO506" s="372"/>
      <c r="AP506" s="372"/>
      <c r="AQ506" s="372"/>
      <c r="AR506" s="372"/>
      <c r="AS506" s="372"/>
      <c r="AT506" s="372"/>
      <c r="AU506" s="372"/>
      <c r="AV506" s="372"/>
      <c r="AW506" s="372"/>
      <c r="AX506" s="372"/>
      <c r="AY506" s="372"/>
      <c r="AZ506" s="372"/>
      <c r="BB506" s="448"/>
      <c r="BZ506" s="372"/>
      <c r="CA506" s="372"/>
      <c r="CB506" s="372"/>
      <c r="CC506" s="372"/>
      <c r="CD506" s="372"/>
      <c r="CE506" s="372"/>
      <c r="CF506" s="372"/>
      <c r="CG506" s="372"/>
      <c r="CH506" s="372"/>
      <c r="CI506" s="372"/>
      <c r="CJ506" s="372"/>
      <c r="CK506" s="372"/>
      <c r="CL506" s="372"/>
      <c r="CM506" s="372"/>
      <c r="CN506" s="372"/>
      <c r="CO506" s="372"/>
      <c r="CP506" s="372"/>
      <c r="CQ506" s="372"/>
      <c r="CR506" s="372"/>
      <c r="CS506" s="372"/>
      <c r="CT506" s="372"/>
      <c r="CU506" s="372"/>
      <c r="CV506" s="372"/>
      <c r="CW506" s="372"/>
      <c r="CX506" s="372"/>
      <c r="CY506" s="372"/>
      <c r="CZ506" s="372"/>
    </row>
    <row r="507" s="371" customFormat="true" ht="25.15" customHeight="true" x14ac:dyDescent="0.2">
      <c r="A507" s="448"/>
      <c r="B507" s="448"/>
      <c r="C507" s="859" t="s">
        <v>547</v>
      </c>
      <c r="D507" s="860"/>
      <c r="E507" s="672">
        <v>7.8490955231477599E-3</v>
      </c>
      <c r="F507" s="663"/>
      <c r="G507" s="663"/>
      <c r="H507" s="860" t="s">
        <v>709</v>
      </c>
      <c r="I507" s="860"/>
      <c r="J507" s="673">
        <v>-5.5033873345207131E-2</v>
      </c>
      <c r="K507" s="663"/>
      <c r="L507" s="663"/>
      <c r="M507" s="860" t="s">
        <v>698</v>
      </c>
      <c r="N507" s="860"/>
      <c r="O507" s="674">
        <v>-4.2836573892533973E-2</v>
      </c>
      <c r="P507" s="663"/>
      <c r="Q507" s="663"/>
      <c r="R507" s="372"/>
      <c r="Z507" s="372"/>
      <c r="AA507" s="372"/>
      <c r="AB507" s="372"/>
      <c r="AC507" s="372"/>
      <c r="AD507" s="372"/>
      <c r="AE507" s="372"/>
      <c r="AF507" s="372"/>
      <c r="AG507" s="372"/>
      <c r="AH507" s="372"/>
      <c r="AI507" s="372"/>
      <c r="AJ507" s="372"/>
      <c r="AK507" s="372"/>
      <c r="AL507" s="372"/>
      <c r="AM507" s="372"/>
      <c r="AN507" s="372"/>
      <c r="AO507" s="372"/>
      <c r="AP507" s="372"/>
      <c r="AQ507" s="372"/>
      <c r="AR507" s="372"/>
      <c r="AS507" s="372"/>
      <c r="AT507" s="372"/>
      <c r="AU507" s="372"/>
      <c r="AV507" s="372"/>
      <c r="AW507" s="372"/>
      <c r="AX507" s="372"/>
      <c r="AY507" s="372"/>
      <c r="AZ507" s="372"/>
      <c r="BB507" s="448"/>
      <c r="BZ507" s="372"/>
      <c r="CA507" s="372"/>
      <c r="CB507" s="372"/>
      <c r="CC507" s="372"/>
      <c r="CD507" s="372"/>
      <c r="CE507" s="372"/>
      <c r="CF507" s="372"/>
      <c r="CG507" s="372"/>
      <c r="CH507" s="372"/>
      <c r="CI507" s="372"/>
      <c r="CJ507" s="372"/>
      <c r="CK507" s="372"/>
      <c r="CL507" s="372"/>
      <c r="CM507" s="372"/>
      <c r="CN507" s="372"/>
      <c r="CO507" s="372"/>
      <c r="CP507" s="372"/>
      <c r="CQ507" s="372"/>
      <c r="CR507" s="372"/>
      <c r="CS507" s="372"/>
      <c r="CT507" s="372"/>
      <c r="CU507" s="372"/>
      <c r="CV507" s="372"/>
      <c r="CW507" s="372"/>
      <c r="CX507" s="372"/>
      <c r="CY507" s="372"/>
      <c r="CZ507" s="372"/>
    </row>
    <row r="508" s="371" customFormat="true" ht="25.15" customHeight="true" x14ac:dyDescent="0.2">
      <c r="A508" s="448"/>
      <c r="B508" s="448"/>
      <c r="C508" s="859" t="s">
        <v>725</v>
      </c>
      <c r="D508" s="860"/>
      <c r="E508" s="672">
        <v>7.3096250450008617E-3</v>
      </c>
      <c r="F508" s="663"/>
      <c r="G508" s="663"/>
      <c r="H508" s="860" t="s">
        <v>693</v>
      </c>
      <c r="I508" s="860"/>
      <c r="J508" s="673">
        <v>5.3928295201517699E-2</v>
      </c>
      <c r="K508" s="663"/>
      <c r="L508" s="663"/>
      <c r="M508" s="860" t="s">
        <v>715</v>
      </c>
      <c r="N508" s="860"/>
      <c r="O508" s="674">
        <v>4.0922111975699067E-2</v>
      </c>
      <c r="P508" s="663"/>
      <c r="Q508" s="663"/>
      <c r="R508" s="372"/>
      <c r="Z508" s="372"/>
      <c r="AA508" s="372"/>
      <c r="AB508" s="372"/>
      <c r="AC508" s="372"/>
      <c r="AD508" s="372"/>
      <c r="AE508" s="372"/>
      <c r="AF508" s="372"/>
      <c r="AG508" s="372"/>
      <c r="AH508" s="372"/>
      <c r="AI508" s="372"/>
      <c r="AJ508" s="372"/>
      <c r="AK508" s="372"/>
      <c r="AL508" s="372"/>
      <c r="AM508" s="372"/>
      <c r="AN508" s="372"/>
      <c r="AO508" s="372"/>
      <c r="AP508" s="372"/>
      <c r="AQ508" s="372"/>
      <c r="AR508" s="372"/>
      <c r="AS508" s="372"/>
      <c r="AT508" s="372"/>
      <c r="AU508" s="372"/>
      <c r="AV508" s="372"/>
      <c r="AW508" s="372"/>
      <c r="AX508" s="372"/>
      <c r="AY508" s="372"/>
      <c r="AZ508" s="372"/>
      <c r="BB508" s="448"/>
      <c r="BZ508" s="372"/>
      <c r="CA508" s="372"/>
      <c r="CB508" s="372"/>
      <c r="CC508" s="372"/>
      <c r="CD508" s="372"/>
      <c r="CE508" s="372"/>
      <c r="CF508" s="372"/>
      <c r="CG508" s="372"/>
      <c r="CH508" s="372"/>
      <c r="CI508" s="372"/>
      <c r="CJ508" s="372"/>
      <c r="CK508" s="372"/>
      <c r="CL508" s="372"/>
      <c r="CM508" s="372"/>
      <c r="CN508" s="372"/>
      <c r="CO508" s="372"/>
      <c r="CP508" s="372"/>
      <c r="CQ508" s="372"/>
      <c r="CR508" s="372"/>
      <c r="CS508" s="372"/>
      <c r="CT508" s="372"/>
      <c r="CU508" s="372"/>
      <c r="CV508" s="372"/>
      <c r="CW508" s="372"/>
      <c r="CX508" s="372"/>
      <c r="CY508" s="372"/>
      <c r="CZ508" s="372"/>
    </row>
    <row r="509" s="371" customFormat="true" ht="25.15" customHeight="true" x14ac:dyDescent="0.2">
      <c r="A509" s="448"/>
      <c r="B509" s="448"/>
      <c r="C509" s="859" t="s">
        <v>726</v>
      </c>
      <c r="D509" s="860"/>
      <c r="E509" s="675">
        <v>-5.3055383825644249E-3</v>
      </c>
      <c r="F509" s="663"/>
      <c r="G509" s="663"/>
      <c r="H509" s="860" t="s">
        <v>727</v>
      </c>
      <c r="I509" s="860"/>
      <c r="J509" s="673">
        <v>-4.8480346992506702E-2</v>
      </c>
      <c r="K509" s="663"/>
      <c r="L509" s="663"/>
      <c r="M509" s="860" t="s">
        <v>663</v>
      </c>
      <c r="N509" s="860"/>
      <c r="O509" s="674">
        <v>3.9349762236467405E-2</v>
      </c>
      <c r="P509" s="663"/>
      <c r="Q509" s="663"/>
      <c r="R509" s="372"/>
      <c r="Z509" s="372"/>
      <c r="AA509" s="372"/>
      <c r="AB509" s="372"/>
      <c r="AC509" s="372"/>
      <c r="AD509" s="372"/>
      <c r="AE509" s="372"/>
      <c r="AF509" s="372"/>
      <c r="AG509" s="372"/>
      <c r="AH509" s="372"/>
      <c r="AI509" s="372"/>
      <c r="AJ509" s="372"/>
      <c r="AK509" s="372"/>
      <c r="AL509" s="372"/>
      <c r="AM509" s="372"/>
      <c r="AN509" s="372"/>
      <c r="AO509" s="372"/>
      <c r="AP509" s="372"/>
      <c r="AQ509" s="372"/>
      <c r="AR509" s="372"/>
      <c r="AS509" s="372"/>
      <c r="AT509" s="372"/>
      <c r="AU509" s="372"/>
      <c r="AV509" s="372"/>
      <c r="AW509" s="372"/>
      <c r="AX509" s="372"/>
      <c r="AY509" s="372"/>
      <c r="AZ509" s="372"/>
      <c r="BB509" s="448"/>
      <c r="BZ509" s="372"/>
      <c r="CA509" s="372"/>
      <c r="CB509" s="372"/>
      <c r="CC509" s="372"/>
      <c r="CD509" s="372"/>
      <c r="CE509" s="372"/>
      <c r="CF509" s="372"/>
      <c r="CG509" s="372"/>
      <c r="CH509" s="372"/>
      <c r="CI509" s="372"/>
      <c r="CJ509" s="372"/>
      <c r="CK509" s="372"/>
      <c r="CL509" s="372"/>
      <c r="CM509" s="372"/>
      <c r="CN509" s="372"/>
      <c r="CO509" s="372"/>
      <c r="CP509" s="372"/>
      <c r="CQ509" s="372"/>
      <c r="CR509" s="372"/>
      <c r="CS509" s="372"/>
      <c r="CT509" s="372"/>
      <c r="CU509" s="372"/>
      <c r="CV509" s="372"/>
      <c r="CW509" s="372"/>
      <c r="CX509" s="372"/>
      <c r="CY509" s="372"/>
      <c r="CZ509" s="372"/>
    </row>
    <row r="510" s="371" customFormat="true" ht="25.15" customHeight="true" x14ac:dyDescent="0.2">
      <c r="A510" s="448"/>
      <c r="B510" s="448"/>
      <c r="C510" s="859"/>
      <c r="D510" s="858"/>
      <c r="E510" s="663"/>
      <c r="F510" s="663"/>
      <c r="G510" s="663"/>
      <c r="H510" s="860" t="s">
        <v>550</v>
      </c>
      <c r="I510" s="860"/>
      <c r="J510" s="673">
        <v>4.7496732206384416E-2</v>
      </c>
      <c r="K510" s="663"/>
      <c r="L510" s="663"/>
      <c r="M510" s="860" t="s">
        <v>549</v>
      </c>
      <c r="N510" s="860"/>
      <c r="O510" s="674">
        <v>-3.8448553876589409E-2</v>
      </c>
      <c r="P510" s="663"/>
      <c r="Q510" s="663"/>
      <c r="R510" s="372"/>
      <c r="Z510" s="372"/>
      <c r="AA510" s="372"/>
      <c r="AB510" s="372"/>
      <c r="AC510" s="372"/>
      <c r="AD510" s="372"/>
      <c r="AE510" s="372"/>
      <c r="AF510" s="372"/>
      <c r="AG510" s="372"/>
      <c r="AH510" s="372"/>
      <c r="AI510" s="372"/>
      <c r="AJ510" s="372"/>
      <c r="AK510" s="372"/>
      <c r="AL510" s="372"/>
      <c r="AM510" s="372"/>
      <c r="AN510" s="372"/>
      <c r="AO510" s="372"/>
      <c r="AP510" s="372"/>
      <c r="AQ510" s="372"/>
      <c r="AR510" s="372"/>
      <c r="AS510" s="372"/>
      <c r="AT510" s="372"/>
      <c r="AU510" s="372"/>
      <c r="AV510" s="372"/>
      <c r="AW510" s="372"/>
      <c r="AX510" s="372"/>
      <c r="AY510" s="372"/>
      <c r="AZ510" s="372"/>
      <c r="BB510" s="448"/>
      <c r="BZ510" s="372"/>
      <c r="CA510" s="372"/>
      <c r="CB510" s="372"/>
      <c r="CC510" s="372"/>
      <c r="CD510" s="372"/>
      <c r="CE510" s="372"/>
      <c r="CF510" s="372"/>
      <c r="CG510" s="372"/>
      <c r="CH510" s="372"/>
      <c r="CI510" s="372"/>
      <c r="CJ510" s="372"/>
      <c r="CK510" s="372"/>
      <c r="CL510" s="372"/>
      <c r="CM510" s="372"/>
      <c r="CN510" s="372"/>
      <c r="CO510" s="372"/>
      <c r="CP510" s="372"/>
      <c r="CQ510" s="372"/>
      <c r="CR510" s="372"/>
      <c r="CS510" s="372"/>
      <c r="CT510" s="372"/>
      <c r="CU510" s="372"/>
      <c r="CV510" s="372"/>
      <c r="CW510" s="372"/>
      <c r="CX510" s="372"/>
      <c r="CY510" s="372"/>
      <c r="CZ510" s="372"/>
    </row>
    <row r="511" s="371" customFormat="true" ht="25.15" customHeight="true" x14ac:dyDescent="0.2">
      <c r="A511" s="448"/>
      <c r="B511" s="448"/>
      <c r="C511" s="859"/>
      <c r="D511" s="858"/>
      <c r="E511" s="663"/>
      <c r="F511" s="663"/>
      <c r="G511" s="663"/>
      <c r="H511" s="860" t="s">
        <v>717</v>
      </c>
      <c r="I511" s="860"/>
      <c r="J511" s="673">
        <v>-4.7325367081273495E-2</v>
      </c>
      <c r="K511" s="663"/>
      <c r="L511" s="663"/>
      <c r="M511" s="860" t="s">
        <v>693</v>
      </c>
      <c r="N511" s="860"/>
      <c r="O511" s="674">
        <v>3.6411129160303216E-2</v>
      </c>
      <c r="P511" s="663"/>
      <c r="Q511" s="663"/>
      <c r="R511" s="372"/>
      <c r="Z511" s="372"/>
      <c r="AA511" s="372"/>
      <c r="AB511" s="372"/>
      <c r="AC511" s="372"/>
      <c r="AD511" s="372"/>
      <c r="AE511" s="372"/>
      <c r="AF511" s="372"/>
      <c r="AG511" s="372"/>
      <c r="AH511" s="372"/>
      <c r="AI511" s="372"/>
      <c r="AJ511" s="372"/>
      <c r="AK511" s="372"/>
      <c r="AL511" s="372"/>
      <c r="AM511" s="372"/>
      <c r="AN511" s="372"/>
      <c r="AO511" s="372"/>
      <c r="AP511" s="372"/>
      <c r="AQ511" s="372"/>
      <c r="AR511" s="372"/>
      <c r="AS511" s="372"/>
      <c r="AT511" s="372"/>
      <c r="AU511" s="372"/>
      <c r="AV511" s="372"/>
      <c r="AW511" s="372"/>
      <c r="AX511" s="372"/>
      <c r="AY511" s="372"/>
      <c r="AZ511" s="372"/>
      <c r="BB511" s="448"/>
      <c r="BZ511" s="372"/>
      <c r="CA511" s="372"/>
      <c r="CB511" s="372"/>
      <c r="CC511" s="372"/>
      <c r="CD511" s="372"/>
      <c r="CE511" s="372"/>
      <c r="CF511" s="372"/>
      <c r="CG511" s="372"/>
      <c r="CH511" s="372"/>
      <c r="CI511" s="372"/>
      <c r="CJ511" s="372"/>
      <c r="CK511" s="372"/>
      <c r="CL511" s="372"/>
      <c r="CM511" s="372"/>
      <c r="CN511" s="372"/>
      <c r="CO511" s="372"/>
      <c r="CP511" s="372"/>
      <c r="CQ511" s="372"/>
      <c r="CR511" s="372"/>
      <c r="CS511" s="372"/>
      <c r="CT511" s="372"/>
      <c r="CU511" s="372"/>
      <c r="CV511" s="372"/>
      <c r="CW511" s="372"/>
      <c r="CX511" s="372"/>
      <c r="CY511" s="372"/>
      <c r="CZ511" s="372"/>
    </row>
    <row r="512" s="371" customFormat="true" ht="25.15" customHeight="true" x14ac:dyDescent="0.2">
      <c r="A512" s="448"/>
      <c r="B512" s="448"/>
      <c r="C512" s="859"/>
      <c r="D512" s="858"/>
      <c r="E512" s="663"/>
      <c r="F512" s="663"/>
      <c r="G512" s="663"/>
      <c r="H512" s="860" t="s">
        <v>688</v>
      </c>
      <c r="I512" s="860"/>
      <c r="J512" s="673">
        <v>-4.7114639014085531E-2</v>
      </c>
      <c r="K512" s="663"/>
      <c r="L512" s="663"/>
      <c r="M512" s="860" t="s">
        <v>538</v>
      </c>
      <c r="N512" s="860"/>
      <c r="O512" s="674">
        <v>-3.267837572503398E-2</v>
      </c>
      <c r="P512" s="663"/>
      <c r="Q512" s="663"/>
      <c r="R512" s="372"/>
      <c r="Z512" s="372"/>
      <c r="AA512" s="372"/>
      <c r="AB512" s="372"/>
      <c r="AC512" s="372"/>
      <c r="AD512" s="372"/>
      <c r="AE512" s="372"/>
      <c r="AF512" s="372"/>
      <c r="AG512" s="372"/>
      <c r="AH512" s="372"/>
      <c r="AI512" s="372"/>
      <c r="AJ512" s="372"/>
      <c r="AK512" s="372"/>
      <c r="AL512" s="372"/>
      <c r="AM512" s="372"/>
      <c r="AN512" s="372"/>
      <c r="AO512" s="372"/>
      <c r="AP512" s="372"/>
      <c r="AQ512" s="372"/>
      <c r="AR512" s="372"/>
      <c r="AS512" s="372"/>
      <c r="AT512" s="372"/>
      <c r="AU512" s="372"/>
      <c r="AV512" s="372"/>
      <c r="AW512" s="372"/>
      <c r="AX512" s="372"/>
      <c r="AY512" s="372"/>
      <c r="AZ512" s="372"/>
      <c r="BB512" s="448"/>
      <c r="BZ512" s="372"/>
      <c r="CA512" s="372"/>
      <c r="CB512" s="372"/>
      <c r="CC512" s="372"/>
      <c r="CD512" s="372"/>
      <c r="CE512" s="372"/>
      <c r="CF512" s="372"/>
      <c r="CG512" s="372"/>
      <c r="CH512" s="372"/>
      <c r="CI512" s="372"/>
      <c r="CJ512" s="372"/>
      <c r="CK512" s="372"/>
      <c r="CL512" s="372"/>
      <c r="CM512" s="372"/>
      <c r="CN512" s="372"/>
      <c r="CO512" s="372"/>
      <c r="CP512" s="372"/>
      <c r="CQ512" s="372"/>
      <c r="CR512" s="372"/>
      <c r="CS512" s="372"/>
      <c r="CT512" s="372"/>
      <c r="CU512" s="372"/>
      <c r="CV512" s="372"/>
      <c r="CW512" s="372"/>
      <c r="CX512" s="372"/>
      <c r="CY512" s="372"/>
      <c r="CZ512" s="372"/>
    </row>
    <row r="513" s="371" customFormat="true" ht="25.15" customHeight="true" x14ac:dyDescent="0.2">
      <c r="A513" s="448"/>
      <c r="B513" s="448"/>
      <c r="C513" s="859" t="s">
        <v>245</v>
      </c>
      <c r="D513" s="860"/>
      <c r="E513" s="860"/>
      <c r="F513" s="663"/>
      <c r="G513" s="663"/>
      <c r="H513" s="860" t="s">
        <v>728</v>
      </c>
      <c r="I513" s="860"/>
      <c r="J513" s="673">
        <v>4.4480208247778846E-2</v>
      </c>
      <c r="K513" s="663"/>
      <c r="L513" s="663"/>
      <c r="M513" s="860" t="s">
        <v>703</v>
      </c>
      <c r="N513" s="860"/>
      <c r="O513" s="674">
        <v>3.2562089944958045E-2</v>
      </c>
      <c r="P513" s="663"/>
      <c r="Q513" s="663"/>
      <c r="R513" s="372"/>
      <c r="Z513" s="372"/>
      <c r="AA513" s="372"/>
      <c r="AB513" s="372"/>
      <c r="AC513" s="372"/>
      <c r="AD513" s="372"/>
      <c r="AE513" s="372"/>
      <c r="AF513" s="372"/>
      <c r="AG513" s="372"/>
      <c r="AH513" s="372"/>
      <c r="AI513" s="372"/>
      <c r="AJ513" s="372"/>
      <c r="AK513" s="372"/>
      <c r="AL513" s="372"/>
      <c r="AM513" s="372"/>
      <c r="AN513" s="372"/>
      <c r="AO513" s="372"/>
      <c r="AP513" s="372"/>
      <c r="AQ513" s="372"/>
      <c r="AR513" s="372"/>
      <c r="AS513" s="372"/>
      <c r="AT513" s="372"/>
      <c r="AU513" s="372"/>
      <c r="AV513" s="372"/>
      <c r="AW513" s="372"/>
      <c r="AX513" s="372"/>
      <c r="AY513" s="372"/>
      <c r="AZ513" s="372"/>
      <c r="BB513" s="448"/>
      <c r="BZ513" s="372"/>
      <c r="CA513" s="372"/>
      <c r="CB513" s="372"/>
      <c r="CC513" s="372"/>
      <c r="CD513" s="372"/>
      <c r="CE513" s="372"/>
      <c r="CF513" s="372"/>
      <c r="CG513" s="372"/>
      <c r="CH513" s="372"/>
      <c r="CI513" s="372"/>
      <c r="CJ513" s="372"/>
      <c r="CK513" s="372"/>
      <c r="CL513" s="372"/>
      <c r="CM513" s="372"/>
      <c r="CN513" s="372"/>
      <c r="CO513" s="372"/>
      <c r="CP513" s="372"/>
      <c r="CQ513" s="372"/>
      <c r="CR513" s="372"/>
      <c r="CS513" s="372"/>
      <c r="CT513" s="372"/>
      <c r="CU513" s="372"/>
      <c r="CV513" s="372"/>
      <c r="CW513" s="372"/>
      <c r="CX513" s="372"/>
      <c r="CY513" s="372"/>
      <c r="CZ513" s="372"/>
    </row>
    <row r="514" s="371" customFormat="true" ht="25.15" customHeight="true" x14ac:dyDescent="0.2">
      <c r="A514" s="448"/>
      <c r="B514" s="448"/>
      <c r="C514" s="859" t="s">
        <v>183</v>
      </c>
      <c r="D514" s="860"/>
      <c r="E514" s="676" t="s">
        <v>246</v>
      </c>
      <c r="F514" s="663"/>
      <c r="G514" s="663"/>
      <c r="H514" s="860" t="s">
        <v>665</v>
      </c>
      <c r="I514" s="860"/>
      <c r="J514" s="673">
        <v>4.4458742506722916E-2</v>
      </c>
      <c r="K514" s="663"/>
      <c r="L514" s="663"/>
      <c r="M514" s="860" t="s">
        <v>681</v>
      </c>
      <c r="N514" s="860"/>
      <c r="O514" s="674">
        <v>3.2549081503322155E-2</v>
      </c>
      <c r="P514" s="663"/>
      <c r="Q514" s="663"/>
      <c r="R514" s="372"/>
      <c r="Z514" s="372"/>
      <c r="AA514" s="372"/>
      <c r="AB514" s="372"/>
      <c r="AC514" s="372"/>
      <c r="AD514" s="372"/>
      <c r="AE514" s="372"/>
      <c r="AF514" s="372"/>
      <c r="AG514" s="372"/>
      <c r="AH514" s="372"/>
      <c r="AI514" s="372"/>
      <c r="AJ514" s="372"/>
      <c r="AK514" s="372"/>
      <c r="AL514" s="372"/>
      <c r="AM514" s="372"/>
      <c r="AN514" s="372"/>
      <c r="AO514" s="372"/>
      <c r="AP514" s="372"/>
      <c r="AQ514" s="372"/>
      <c r="AR514" s="372"/>
      <c r="AS514" s="372"/>
      <c r="AT514" s="372"/>
      <c r="AU514" s="372"/>
      <c r="AV514" s="372"/>
      <c r="AW514" s="372"/>
      <c r="AX514" s="372"/>
      <c r="AY514" s="372"/>
      <c r="AZ514" s="372"/>
      <c r="BB514" s="448"/>
      <c r="BZ514" s="372"/>
      <c r="CA514" s="372"/>
      <c r="CB514" s="372"/>
      <c r="CC514" s="372"/>
      <c r="CD514" s="372"/>
      <c r="CE514" s="372"/>
      <c r="CF514" s="372"/>
      <c r="CG514" s="372"/>
      <c r="CH514" s="372"/>
      <c r="CI514" s="372"/>
      <c r="CJ514" s="372"/>
      <c r="CK514" s="372"/>
      <c r="CL514" s="372"/>
      <c r="CM514" s="372"/>
      <c r="CN514" s="372"/>
      <c r="CO514" s="372"/>
      <c r="CP514" s="372"/>
      <c r="CQ514" s="372"/>
      <c r="CR514" s="372"/>
      <c r="CS514" s="372"/>
      <c r="CT514" s="372"/>
      <c r="CU514" s="372"/>
      <c r="CV514" s="372"/>
      <c r="CW514" s="372"/>
      <c r="CX514" s="372"/>
      <c r="CY514" s="372"/>
      <c r="CZ514" s="372"/>
    </row>
    <row r="515" s="371" customFormat="true" ht="25.15" customHeight="true" x14ac:dyDescent="0.2">
      <c r="A515" s="448"/>
      <c r="B515" s="448"/>
      <c r="C515" s="859" t="s">
        <v>400</v>
      </c>
      <c r="D515" s="860"/>
      <c r="E515" s="669">
        <v>2.3874035599042991E-2</v>
      </c>
      <c r="F515" s="663"/>
      <c r="G515" s="663"/>
      <c r="H515" s="860" t="s">
        <v>703</v>
      </c>
      <c r="I515" s="860"/>
      <c r="J515" s="673">
        <v>-4.406142787120744E-2</v>
      </c>
      <c r="K515" s="663"/>
      <c r="L515" s="663"/>
      <c r="M515" s="860" t="s">
        <v>729</v>
      </c>
      <c r="N515" s="860"/>
      <c r="O515" s="674">
        <v>3.1607543173344077E-2</v>
      </c>
      <c r="P515" s="663"/>
      <c r="Q515" s="663"/>
      <c r="R515" s="372"/>
      <c r="Z515" s="372"/>
      <c r="AA515" s="372"/>
      <c r="AB515" s="372"/>
      <c r="AC515" s="372"/>
      <c r="AD515" s="372"/>
      <c r="AE515" s="372"/>
      <c r="AF515" s="372"/>
      <c r="AG515" s="372"/>
      <c r="AH515" s="372"/>
      <c r="AI515" s="372"/>
      <c r="AJ515" s="372"/>
      <c r="AK515" s="372"/>
      <c r="AL515" s="372"/>
      <c r="AM515" s="372"/>
      <c r="AN515" s="372"/>
      <c r="AO515" s="372"/>
      <c r="AP515" s="372"/>
      <c r="AQ515" s="372"/>
      <c r="AR515" s="372"/>
      <c r="AS515" s="372"/>
      <c r="AT515" s="372"/>
      <c r="AU515" s="372"/>
      <c r="AV515" s="372"/>
      <c r="AW515" s="372"/>
      <c r="AX515" s="372"/>
      <c r="AY515" s="372"/>
      <c r="AZ515" s="372"/>
      <c r="BB515" s="448"/>
      <c r="BZ515" s="372"/>
      <c r="CA515" s="372"/>
      <c r="CB515" s="372"/>
      <c r="CC515" s="372"/>
      <c r="CD515" s="372"/>
      <c r="CE515" s="372"/>
      <c r="CF515" s="372"/>
      <c r="CG515" s="372"/>
      <c r="CH515" s="372"/>
      <c r="CI515" s="372"/>
      <c r="CJ515" s="372"/>
      <c r="CK515" s="372"/>
      <c r="CL515" s="372"/>
      <c r="CM515" s="372"/>
      <c r="CN515" s="372"/>
      <c r="CO515" s="372"/>
      <c r="CP515" s="372"/>
      <c r="CQ515" s="372"/>
      <c r="CR515" s="372"/>
      <c r="CS515" s="372"/>
      <c r="CT515" s="372"/>
      <c r="CU515" s="372"/>
      <c r="CV515" s="372"/>
      <c r="CW515" s="372"/>
      <c r="CX515" s="372"/>
      <c r="CY515" s="372"/>
      <c r="CZ515" s="372"/>
    </row>
    <row r="516" s="371" customFormat="true" ht="25.15" customHeight="true" x14ac:dyDescent="0.2">
      <c r="A516" s="448"/>
      <c r="B516" s="448"/>
      <c r="C516" s="859" t="s">
        <v>633</v>
      </c>
      <c r="D516" s="860"/>
      <c r="E516" s="672">
        <v>0.17578636710048662</v>
      </c>
      <c r="F516" s="663"/>
      <c r="G516" s="663"/>
      <c r="H516" s="860" t="s">
        <v>698</v>
      </c>
      <c r="I516" s="860"/>
      <c r="J516" s="673">
        <v>-4.349313265834364E-2</v>
      </c>
      <c r="K516" s="663"/>
      <c r="L516" s="663"/>
      <c r="M516" s="860" t="s">
        <v>675</v>
      </c>
      <c r="N516" s="860"/>
      <c r="O516" s="674">
        <v>2.693834182402436E-2</v>
      </c>
      <c r="P516" s="663"/>
      <c r="Q516" s="663"/>
      <c r="R516" s="372"/>
      <c r="Z516" s="372"/>
      <c r="AA516" s="372"/>
      <c r="AB516" s="372"/>
      <c r="AC516" s="372"/>
      <c r="AD516" s="372"/>
      <c r="AE516" s="372"/>
      <c r="AF516" s="372"/>
      <c r="AG516" s="372"/>
      <c r="AH516" s="372"/>
      <c r="AI516" s="372"/>
      <c r="AJ516" s="372"/>
      <c r="AK516" s="372"/>
      <c r="AL516" s="372"/>
      <c r="AM516" s="372"/>
      <c r="AN516" s="372"/>
      <c r="AO516" s="372"/>
      <c r="AP516" s="372"/>
      <c r="AQ516" s="372"/>
      <c r="AR516" s="372"/>
      <c r="AS516" s="372"/>
      <c r="AT516" s="372"/>
      <c r="AU516" s="372"/>
      <c r="AV516" s="372"/>
      <c r="AW516" s="372"/>
      <c r="AX516" s="372"/>
      <c r="AY516" s="372"/>
      <c r="AZ516" s="372"/>
      <c r="BB516" s="448"/>
      <c r="BZ516" s="372"/>
      <c r="CA516" s="372"/>
      <c r="CB516" s="372"/>
      <c r="CC516" s="372"/>
      <c r="CD516" s="372"/>
      <c r="CE516" s="372"/>
      <c r="CF516" s="372"/>
      <c r="CG516" s="372"/>
      <c r="CH516" s="372"/>
      <c r="CI516" s="372"/>
      <c r="CJ516" s="372"/>
      <c r="CK516" s="372"/>
      <c r="CL516" s="372"/>
      <c r="CM516" s="372"/>
      <c r="CN516" s="372"/>
      <c r="CO516" s="372"/>
      <c r="CP516" s="372"/>
      <c r="CQ516" s="372"/>
      <c r="CR516" s="372"/>
      <c r="CS516" s="372"/>
      <c r="CT516" s="372"/>
      <c r="CU516" s="372"/>
      <c r="CV516" s="372"/>
      <c r="CW516" s="372"/>
      <c r="CX516" s="372"/>
      <c r="CY516" s="372"/>
      <c r="CZ516" s="372"/>
    </row>
    <row r="517" s="371" customFormat="true" ht="25.15" customHeight="true" x14ac:dyDescent="0.2">
      <c r="A517" s="448"/>
      <c r="B517" s="448"/>
      <c r="C517" s="859" t="s">
        <v>530</v>
      </c>
      <c r="D517" s="860"/>
      <c r="E517" s="672">
        <v>9.8375534486332215E-4</v>
      </c>
      <c r="F517" s="663"/>
      <c r="G517" s="663"/>
      <c r="H517" s="860" t="s">
        <v>679</v>
      </c>
      <c r="I517" s="860"/>
      <c r="J517" s="673">
        <v>4.3242873500675037E-2</v>
      </c>
      <c r="K517" s="663"/>
      <c r="L517" s="663"/>
      <c r="M517" s="860" t="s">
        <v>714</v>
      </c>
      <c r="N517" s="860"/>
      <c r="O517" s="674">
        <v>1.9667202331460333E-2</v>
      </c>
      <c r="P517" s="663"/>
      <c r="Q517" s="663"/>
      <c r="R517" s="372"/>
      <c r="Z517" s="372"/>
      <c r="AA517" s="372"/>
      <c r="AB517" s="372"/>
      <c r="AC517" s="372"/>
      <c r="AD517" s="372"/>
      <c r="AE517" s="372"/>
      <c r="AF517" s="372"/>
      <c r="AG517" s="372"/>
      <c r="AH517" s="372"/>
      <c r="AI517" s="372"/>
      <c r="AJ517" s="372"/>
      <c r="AK517" s="372"/>
      <c r="AL517" s="372"/>
      <c r="AM517" s="372"/>
      <c r="AN517" s="372"/>
      <c r="AO517" s="372"/>
      <c r="AP517" s="372"/>
      <c r="AQ517" s="372"/>
      <c r="AR517" s="372"/>
      <c r="AS517" s="372"/>
      <c r="AT517" s="372"/>
      <c r="AU517" s="372"/>
      <c r="AV517" s="372"/>
      <c r="AW517" s="372"/>
      <c r="AX517" s="372"/>
      <c r="AY517" s="372"/>
      <c r="AZ517" s="372"/>
      <c r="BB517" s="448"/>
      <c r="BZ517" s="372"/>
      <c r="CA517" s="372"/>
      <c r="CB517" s="372"/>
      <c r="CC517" s="372"/>
      <c r="CD517" s="372"/>
      <c r="CE517" s="372"/>
      <c r="CF517" s="372"/>
      <c r="CG517" s="372"/>
      <c r="CH517" s="372"/>
      <c r="CI517" s="372"/>
      <c r="CJ517" s="372"/>
      <c r="CK517" s="372"/>
      <c r="CL517" s="372"/>
      <c r="CM517" s="372"/>
      <c r="CN517" s="372"/>
      <c r="CO517" s="372"/>
      <c r="CP517" s="372"/>
      <c r="CQ517" s="372"/>
      <c r="CR517" s="372"/>
      <c r="CS517" s="372"/>
      <c r="CT517" s="372"/>
      <c r="CU517" s="372"/>
      <c r="CV517" s="372"/>
      <c r="CW517" s="372"/>
      <c r="CX517" s="372"/>
      <c r="CY517" s="372"/>
      <c r="CZ517" s="372"/>
    </row>
    <row r="518" s="371" customFormat="true" ht="25.15" customHeight="true" x14ac:dyDescent="0.2">
      <c r="A518" s="448"/>
      <c r="B518" s="448"/>
      <c r="C518" s="859" t="s">
        <v>703</v>
      </c>
      <c r="D518" s="860"/>
      <c r="E518" s="672">
        <v>6.3472175329650805E-4</v>
      </c>
      <c r="F518" s="663"/>
      <c r="G518" s="663"/>
      <c r="H518" s="860" t="s">
        <v>664</v>
      </c>
      <c r="I518" s="860"/>
      <c r="J518" s="673">
        <v>4.1528948780780221E-2</v>
      </c>
      <c r="K518" s="663"/>
      <c r="L518" s="663"/>
      <c r="M518" s="860" t="s">
        <v>644</v>
      </c>
      <c r="N518" s="860"/>
      <c r="O518" s="674">
        <v>1.9430969368340326E-2</v>
      </c>
      <c r="P518" s="663"/>
      <c r="Q518" s="663"/>
      <c r="R518" s="372"/>
      <c r="Z518" s="372"/>
      <c r="AA518" s="372"/>
      <c r="AB518" s="372"/>
      <c r="AC518" s="372"/>
      <c r="AD518" s="372"/>
      <c r="AE518" s="372"/>
      <c r="AF518" s="372"/>
      <c r="AG518" s="372"/>
      <c r="AH518" s="372"/>
      <c r="AI518" s="372"/>
      <c r="AJ518" s="372"/>
      <c r="AK518" s="372"/>
      <c r="AL518" s="372"/>
      <c r="AM518" s="372"/>
      <c r="AN518" s="372"/>
      <c r="AO518" s="372"/>
      <c r="AP518" s="372"/>
      <c r="AQ518" s="372"/>
      <c r="AR518" s="372"/>
      <c r="AS518" s="372"/>
      <c r="AT518" s="372"/>
      <c r="AU518" s="372"/>
      <c r="AV518" s="372"/>
      <c r="AW518" s="372"/>
      <c r="AX518" s="372"/>
      <c r="AY518" s="372"/>
      <c r="AZ518" s="372"/>
      <c r="BB518" s="448"/>
      <c r="BZ518" s="372"/>
      <c r="CA518" s="372"/>
      <c r="CB518" s="372"/>
      <c r="CC518" s="372"/>
      <c r="CD518" s="372"/>
      <c r="CE518" s="372"/>
      <c r="CF518" s="372"/>
      <c r="CG518" s="372"/>
      <c r="CH518" s="372"/>
      <c r="CI518" s="372"/>
      <c r="CJ518" s="372"/>
      <c r="CK518" s="372"/>
      <c r="CL518" s="372"/>
      <c r="CM518" s="372"/>
      <c r="CN518" s="372"/>
      <c r="CO518" s="372"/>
      <c r="CP518" s="372"/>
      <c r="CQ518" s="372"/>
      <c r="CR518" s="372"/>
      <c r="CS518" s="372"/>
      <c r="CT518" s="372"/>
      <c r="CU518" s="372"/>
      <c r="CV518" s="372"/>
      <c r="CW518" s="372"/>
      <c r="CX518" s="372"/>
      <c r="CY518" s="372"/>
      <c r="CZ518" s="372"/>
    </row>
    <row r="519" s="371" customFormat="true" ht="25.15" customHeight="true" x14ac:dyDescent="0.2">
      <c r="A519" s="448"/>
      <c r="B519" s="448"/>
      <c r="C519" s="859" t="s">
        <v>538</v>
      </c>
      <c r="D519" s="860"/>
      <c r="E519" s="672">
        <v>1.0483825812521402E-3</v>
      </c>
      <c r="F519" s="663"/>
      <c r="G519" s="663"/>
      <c r="H519" s="860" t="s">
        <v>698</v>
      </c>
      <c r="I519" s="860"/>
      <c r="J519" s="673">
        <v>-3.897733151561375E-2</v>
      </c>
      <c r="K519" s="663"/>
      <c r="L519" s="663"/>
      <c r="M519" s="860" t="s">
        <v>711</v>
      </c>
      <c r="N519" s="860"/>
      <c r="O519" s="674">
        <v>-1.8967597078889287E-2</v>
      </c>
      <c r="P519" s="663"/>
      <c r="Q519" s="663"/>
      <c r="R519" s="372"/>
      <c r="Z519" s="372"/>
      <c r="AA519" s="372"/>
      <c r="AB519" s="372"/>
      <c r="AC519" s="372"/>
      <c r="AD519" s="372"/>
      <c r="AE519" s="372"/>
      <c r="AF519" s="372"/>
      <c r="AG519" s="372"/>
      <c r="AH519" s="372"/>
      <c r="AI519" s="372"/>
      <c r="AJ519" s="372"/>
      <c r="AK519" s="372"/>
      <c r="AL519" s="372"/>
      <c r="AM519" s="372"/>
      <c r="AN519" s="372"/>
      <c r="AO519" s="372"/>
      <c r="AP519" s="372"/>
      <c r="AQ519" s="372"/>
      <c r="AR519" s="372"/>
      <c r="AS519" s="372"/>
      <c r="AT519" s="372"/>
      <c r="AU519" s="372"/>
      <c r="AV519" s="372"/>
      <c r="AW519" s="372"/>
      <c r="AX519" s="372"/>
      <c r="AY519" s="372"/>
      <c r="AZ519" s="372"/>
      <c r="BB519" s="448"/>
      <c r="BZ519" s="372"/>
      <c r="CA519" s="372"/>
      <c r="CB519" s="372"/>
      <c r="CC519" s="372"/>
      <c r="CD519" s="372"/>
      <c r="CE519" s="372"/>
      <c r="CF519" s="372"/>
      <c r="CG519" s="372"/>
      <c r="CH519" s="372"/>
      <c r="CI519" s="372"/>
      <c r="CJ519" s="372"/>
      <c r="CK519" s="372"/>
      <c r="CL519" s="372"/>
      <c r="CM519" s="372"/>
      <c r="CN519" s="372"/>
      <c r="CO519" s="372"/>
      <c r="CP519" s="372"/>
      <c r="CQ519" s="372"/>
      <c r="CR519" s="372"/>
      <c r="CS519" s="372"/>
      <c r="CT519" s="372"/>
      <c r="CU519" s="372"/>
      <c r="CV519" s="372"/>
      <c r="CW519" s="372"/>
      <c r="CX519" s="372"/>
      <c r="CY519" s="372"/>
      <c r="CZ519" s="372"/>
    </row>
    <row r="520" s="371" customFormat="true" ht="25.15" customHeight="true" x14ac:dyDescent="0.2">
      <c r="A520" s="448"/>
      <c r="B520" s="448"/>
      <c r="C520" s="859" t="s">
        <v>722</v>
      </c>
      <c r="D520" s="860"/>
      <c r="E520" s="672">
        <v>1.1274799627382103E-4</v>
      </c>
      <c r="F520" s="663"/>
      <c r="G520" s="663"/>
      <c r="H520" s="860" t="s">
        <v>699</v>
      </c>
      <c r="I520" s="860"/>
      <c r="J520" s="673">
        <v>-3.8634782088241663E-2</v>
      </c>
      <c r="K520" s="663"/>
      <c r="L520" s="663"/>
      <c r="M520" s="860" t="s">
        <v>727</v>
      </c>
      <c r="N520" s="860"/>
      <c r="O520" s="674">
        <v>1.6514902889852533E-2</v>
      </c>
      <c r="P520" s="663"/>
      <c r="Q520" s="663"/>
      <c r="R520" s="372"/>
      <c r="Z520" s="372"/>
      <c r="AA520" s="372"/>
      <c r="AB520" s="372"/>
      <c r="AC520" s="372"/>
      <c r="AD520" s="372"/>
      <c r="AE520" s="372"/>
      <c r="AF520" s="372"/>
      <c r="AG520" s="372"/>
      <c r="AH520" s="372"/>
      <c r="AI520" s="372"/>
      <c r="AJ520" s="372"/>
      <c r="AK520" s="372"/>
      <c r="AL520" s="372"/>
      <c r="AM520" s="372"/>
      <c r="AN520" s="372"/>
      <c r="AO520" s="372"/>
      <c r="AP520" s="372"/>
      <c r="AQ520" s="372"/>
      <c r="AR520" s="372"/>
      <c r="AS520" s="372"/>
      <c r="AT520" s="372"/>
      <c r="AU520" s="372"/>
      <c r="AV520" s="372"/>
      <c r="AW520" s="372"/>
      <c r="AX520" s="372"/>
      <c r="AY520" s="372"/>
      <c r="AZ520" s="372"/>
      <c r="BB520" s="448"/>
      <c r="BZ520" s="372"/>
      <c r="CA520" s="372"/>
      <c r="CB520" s="372"/>
      <c r="CC520" s="372"/>
      <c r="CD520" s="372"/>
      <c r="CE520" s="372"/>
      <c r="CF520" s="372"/>
      <c r="CG520" s="372"/>
      <c r="CH520" s="372"/>
      <c r="CI520" s="372"/>
      <c r="CJ520" s="372"/>
      <c r="CK520" s="372"/>
      <c r="CL520" s="372"/>
      <c r="CM520" s="372"/>
      <c r="CN520" s="372"/>
      <c r="CO520" s="372"/>
      <c r="CP520" s="372"/>
      <c r="CQ520" s="372"/>
      <c r="CR520" s="372"/>
      <c r="CS520" s="372"/>
      <c r="CT520" s="372"/>
      <c r="CU520" s="372"/>
      <c r="CV520" s="372"/>
      <c r="CW520" s="372"/>
      <c r="CX520" s="372"/>
      <c r="CY520" s="372"/>
      <c r="CZ520" s="372"/>
    </row>
    <row r="521" s="371" customFormat="true" ht="25.15" customHeight="true" x14ac:dyDescent="0.2">
      <c r="A521" s="448"/>
      <c r="B521" s="448"/>
      <c r="C521" s="859" t="s">
        <v>650</v>
      </c>
      <c r="D521" s="860"/>
      <c r="E521" s="672">
        <v>5.9598909625668862E-2</v>
      </c>
      <c r="F521" s="663"/>
      <c r="G521" s="663"/>
      <c r="H521" s="860" t="s">
        <v>687</v>
      </c>
      <c r="I521" s="860"/>
      <c r="J521" s="673">
        <v>-3.817087476223506E-2</v>
      </c>
      <c r="K521" s="663"/>
      <c r="L521" s="663"/>
      <c r="M521" s="860" t="s">
        <v>690</v>
      </c>
      <c r="N521" s="860"/>
      <c r="O521" s="674">
        <v>-1.5394399348196378E-2</v>
      </c>
      <c r="P521" s="663"/>
      <c r="Q521" s="663"/>
      <c r="R521" s="372"/>
      <c r="Z521" s="372"/>
      <c r="AA521" s="372"/>
      <c r="AB521" s="372"/>
      <c r="AC521" s="372"/>
      <c r="AD521" s="372"/>
      <c r="AE521" s="372"/>
      <c r="AF521" s="372"/>
      <c r="AG521" s="372"/>
      <c r="AH521" s="372"/>
      <c r="AI521" s="372"/>
      <c r="AJ521" s="372"/>
      <c r="AK521" s="372"/>
      <c r="AL521" s="372"/>
      <c r="AM521" s="372"/>
      <c r="AN521" s="372"/>
      <c r="AO521" s="372"/>
      <c r="AP521" s="372"/>
      <c r="AQ521" s="372"/>
      <c r="AR521" s="372"/>
      <c r="AS521" s="372"/>
      <c r="AT521" s="372"/>
      <c r="AU521" s="372"/>
      <c r="AV521" s="372"/>
      <c r="AW521" s="372"/>
      <c r="AX521" s="372"/>
      <c r="AY521" s="372"/>
      <c r="AZ521" s="372"/>
      <c r="BB521" s="448"/>
      <c r="BZ521" s="372"/>
      <c r="CA521" s="372"/>
      <c r="CB521" s="372"/>
      <c r="CC521" s="372"/>
      <c r="CD521" s="372"/>
      <c r="CE521" s="372"/>
      <c r="CF521" s="372"/>
      <c r="CG521" s="372"/>
      <c r="CH521" s="372"/>
      <c r="CI521" s="372"/>
      <c r="CJ521" s="372"/>
      <c r="CK521" s="372"/>
      <c r="CL521" s="372"/>
      <c r="CM521" s="372"/>
      <c r="CN521" s="372"/>
      <c r="CO521" s="372"/>
      <c r="CP521" s="372"/>
      <c r="CQ521" s="372"/>
      <c r="CR521" s="372"/>
      <c r="CS521" s="372"/>
      <c r="CT521" s="372"/>
      <c r="CU521" s="372"/>
      <c r="CV521" s="372"/>
      <c r="CW521" s="372"/>
      <c r="CX521" s="372"/>
      <c r="CY521" s="372"/>
      <c r="CZ521" s="372"/>
    </row>
    <row r="522" s="371" customFormat="true" ht="25.15" customHeight="true" x14ac:dyDescent="0.2">
      <c r="A522" s="448"/>
      <c r="B522" s="448"/>
      <c r="C522" s="859" t="s">
        <v>620</v>
      </c>
      <c r="D522" s="860"/>
      <c r="E522" s="672">
        <v>0.29774251747040603</v>
      </c>
      <c r="F522" s="663"/>
      <c r="G522" s="663"/>
      <c r="H522" s="860" t="s">
        <v>530</v>
      </c>
      <c r="I522" s="860"/>
      <c r="J522" s="673">
        <v>-3.7571374336623706E-2</v>
      </c>
      <c r="K522" s="663"/>
      <c r="L522" s="663"/>
      <c r="M522" s="860" t="s">
        <v>540</v>
      </c>
      <c r="N522" s="860"/>
      <c r="O522" s="674">
        <v>-1.4213251772174525E-2</v>
      </c>
      <c r="P522" s="663"/>
      <c r="Q522" s="663"/>
      <c r="R522" s="372"/>
      <c r="Z522" s="372"/>
      <c r="AA522" s="372"/>
      <c r="AB522" s="372"/>
      <c r="AC522" s="372"/>
      <c r="AD522" s="372"/>
      <c r="AE522" s="372"/>
      <c r="AF522" s="372"/>
      <c r="AG522" s="372"/>
      <c r="AH522" s="372"/>
      <c r="AI522" s="372"/>
      <c r="AJ522" s="372"/>
      <c r="AK522" s="372"/>
      <c r="AL522" s="372"/>
      <c r="AM522" s="372"/>
      <c r="AN522" s="372"/>
      <c r="AO522" s="372"/>
      <c r="AP522" s="372"/>
      <c r="AQ522" s="372"/>
      <c r="AR522" s="372"/>
      <c r="AS522" s="372"/>
      <c r="AT522" s="372"/>
      <c r="AU522" s="372"/>
      <c r="AV522" s="372"/>
      <c r="AW522" s="372"/>
      <c r="AX522" s="372"/>
      <c r="AY522" s="372"/>
      <c r="AZ522" s="372"/>
      <c r="BB522" s="448"/>
      <c r="BZ522" s="372"/>
      <c r="CA522" s="372"/>
      <c r="CB522" s="372"/>
      <c r="CC522" s="372"/>
      <c r="CD522" s="372"/>
      <c r="CE522" s="372"/>
      <c r="CF522" s="372"/>
      <c r="CG522" s="372"/>
      <c r="CH522" s="372"/>
      <c r="CI522" s="372"/>
      <c r="CJ522" s="372"/>
      <c r="CK522" s="372"/>
      <c r="CL522" s="372"/>
      <c r="CM522" s="372"/>
      <c r="CN522" s="372"/>
      <c r="CO522" s="372"/>
      <c r="CP522" s="372"/>
      <c r="CQ522" s="372"/>
      <c r="CR522" s="372"/>
      <c r="CS522" s="372"/>
      <c r="CT522" s="372"/>
      <c r="CU522" s="372"/>
      <c r="CV522" s="372"/>
      <c r="CW522" s="372"/>
      <c r="CX522" s="372"/>
      <c r="CY522" s="372"/>
      <c r="CZ522" s="372"/>
    </row>
    <row r="523" s="371" customFormat="true" ht="25.15" customHeight="true" x14ac:dyDescent="0.2">
      <c r="A523" s="448"/>
      <c r="B523" s="448"/>
      <c r="C523" s="859" t="s">
        <v>665</v>
      </c>
      <c r="D523" s="860"/>
      <c r="E523" s="672">
        <v>2.4347691736665122E-2</v>
      </c>
      <c r="F523" s="663"/>
      <c r="G523" s="663"/>
      <c r="H523" s="860" t="s">
        <v>720</v>
      </c>
      <c r="I523" s="860"/>
      <c r="J523" s="673">
        <v>-3.3130950280000862E-2</v>
      </c>
      <c r="K523" s="663"/>
      <c r="L523" s="663"/>
      <c r="M523" s="860" t="s">
        <v>730</v>
      </c>
      <c r="N523" s="860"/>
      <c r="O523" s="674">
        <v>-1.4126652684893649E-2</v>
      </c>
      <c r="P523" s="663"/>
      <c r="Q523" s="663"/>
      <c r="R523" s="372"/>
      <c r="Z523" s="372"/>
      <c r="AA523" s="372"/>
      <c r="AB523" s="372"/>
      <c r="AC523" s="372"/>
      <c r="AD523" s="372"/>
      <c r="AE523" s="372"/>
      <c r="AF523" s="372"/>
      <c r="AG523" s="372"/>
      <c r="AH523" s="372"/>
      <c r="AI523" s="372"/>
      <c r="AJ523" s="372"/>
      <c r="AK523" s="372"/>
      <c r="AL523" s="372"/>
      <c r="AM523" s="372"/>
      <c r="AN523" s="372"/>
      <c r="AO523" s="372"/>
      <c r="AP523" s="372"/>
      <c r="AQ523" s="372"/>
      <c r="AR523" s="372"/>
      <c r="AS523" s="372"/>
      <c r="AT523" s="372"/>
      <c r="AU523" s="372"/>
      <c r="AV523" s="372"/>
      <c r="AW523" s="372"/>
      <c r="AX523" s="372"/>
      <c r="AY523" s="372"/>
      <c r="AZ523" s="372"/>
      <c r="BB523" s="448"/>
      <c r="BZ523" s="372"/>
      <c r="CA523" s="372"/>
      <c r="CB523" s="372"/>
      <c r="CC523" s="372"/>
      <c r="CD523" s="372"/>
      <c r="CE523" s="372"/>
      <c r="CF523" s="372"/>
      <c r="CG523" s="372"/>
      <c r="CH523" s="372"/>
      <c r="CI523" s="372"/>
      <c r="CJ523" s="372"/>
      <c r="CK523" s="372"/>
      <c r="CL523" s="372"/>
      <c r="CM523" s="372"/>
      <c r="CN523" s="372"/>
      <c r="CO523" s="372"/>
      <c r="CP523" s="372"/>
      <c r="CQ523" s="372"/>
      <c r="CR523" s="372"/>
      <c r="CS523" s="372"/>
      <c r="CT523" s="372"/>
      <c r="CU523" s="372"/>
      <c r="CV523" s="372"/>
      <c r="CW523" s="372"/>
      <c r="CX523" s="372"/>
      <c r="CY523" s="372"/>
      <c r="CZ523" s="372"/>
    </row>
    <row r="524" s="371" customFormat="true" ht="25.15" customHeight="true" x14ac:dyDescent="0.2">
      <c r="A524" s="448"/>
      <c r="B524" s="448"/>
      <c r="C524" s="859" t="s">
        <v>537</v>
      </c>
      <c r="D524" s="860"/>
      <c r="E524" s="677">
        <v>9.6851110377238638E-5</v>
      </c>
      <c r="F524" s="663"/>
      <c r="G524" s="663"/>
      <c r="H524" s="860" t="s">
        <v>707</v>
      </c>
      <c r="I524" s="860"/>
      <c r="J524" s="673">
        <v>-3.1940860077756539E-2</v>
      </c>
      <c r="K524" s="663"/>
      <c r="L524" s="663"/>
      <c r="M524" s="860" t="s">
        <v>697</v>
      </c>
      <c r="N524" s="860"/>
      <c r="O524" s="674">
        <v>-1.3632309220369596E-2</v>
      </c>
      <c r="P524" s="663"/>
      <c r="Q524" s="663"/>
      <c r="R524" s="372"/>
      <c r="Z524" s="372"/>
      <c r="AA524" s="372"/>
      <c r="AB524" s="372"/>
      <c r="AC524" s="372"/>
      <c r="AD524" s="372"/>
      <c r="AE524" s="372"/>
      <c r="AF524" s="372"/>
      <c r="AG524" s="372"/>
      <c r="AH524" s="372"/>
      <c r="AI524" s="372"/>
      <c r="AJ524" s="372"/>
      <c r="AK524" s="372"/>
      <c r="AL524" s="372"/>
      <c r="AM524" s="372"/>
      <c r="AN524" s="372"/>
      <c r="AO524" s="372"/>
      <c r="AP524" s="372"/>
      <c r="AQ524" s="372"/>
      <c r="AR524" s="372"/>
      <c r="AS524" s="372"/>
      <c r="AT524" s="372"/>
      <c r="AU524" s="372"/>
      <c r="AV524" s="372"/>
      <c r="AW524" s="372"/>
      <c r="AX524" s="372"/>
      <c r="AY524" s="372"/>
      <c r="AZ524" s="372"/>
      <c r="BB524" s="448"/>
      <c r="BZ524" s="372"/>
      <c r="CA524" s="372"/>
      <c r="CB524" s="372"/>
      <c r="CC524" s="372"/>
      <c r="CD524" s="372"/>
      <c r="CE524" s="372"/>
      <c r="CF524" s="372"/>
      <c r="CG524" s="372"/>
      <c r="CH524" s="372"/>
      <c r="CI524" s="372"/>
      <c r="CJ524" s="372"/>
      <c r="CK524" s="372"/>
      <c r="CL524" s="372"/>
      <c r="CM524" s="372"/>
      <c r="CN524" s="372"/>
      <c r="CO524" s="372"/>
      <c r="CP524" s="372"/>
      <c r="CQ524" s="372"/>
      <c r="CR524" s="372"/>
      <c r="CS524" s="372"/>
      <c r="CT524" s="372"/>
      <c r="CU524" s="372"/>
      <c r="CV524" s="372"/>
      <c r="CW524" s="372"/>
      <c r="CX524" s="372"/>
      <c r="CY524" s="372"/>
      <c r="CZ524" s="372"/>
    </row>
    <row r="525" s="371" customFormat="true" ht="25.15" customHeight="true" x14ac:dyDescent="0.2">
      <c r="A525" s="448"/>
      <c r="B525" s="448"/>
      <c r="C525" s="859" t="s">
        <v>655</v>
      </c>
      <c r="D525" s="860"/>
      <c r="E525" s="672">
        <v>4.5726064327593526E-2</v>
      </c>
      <c r="F525" s="663"/>
      <c r="G525" s="663"/>
      <c r="H525" s="860" t="s">
        <v>682</v>
      </c>
      <c r="I525" s="860"/>
      <c r="J525" s="673">
        <v>-2.8787010968168016E-2</v>
      </c>
      <c r="K525" s="663"/>
      <c r="L525" s="663"/>
      <c r="M525" s="860" t="s">
        <v>659</v>
      </c>
      <c r="N525" s="860"/>
      <c r="O525" s="674">
        <v>1.2282744989599918E-2</v>
      </c>
      <c r="P525" s="663"/>
      <c r="Q525" s="663"/>
      <c r="R525" s="372"/>
      <c r="Z525" s="372"/>
      <c r="AA525" s="372"/>
      <c r="AB525" s="372"/>
      <c r="AC525" s="372"/>
      <c r="AD525" s="372"/>
      <c r="AE525" s="372"/>
      <c r="AF525" s="372"/>
      <c r="AG525" s="372"/>
      <c r="AH525" s="372"/>
      <c r="AI525" s="372"/>
      <c r="AJ525" s="372"/>
      <c r="AK525" s="372"/>
      <c r="AL525" s="372"/>
      <c r="AM525" s="372"/>
      <c r="AN525" s="372"/>
      <c r="AO525" s="372"/>
      <c r="AP525" s="372"/>
      <c r="AQ525" s="372"/>
      <c r="AR525" s="372"/>
      <c r="AS525" s="372"/>
      <c r="AT525" s="372"/>
      <c r="AU525" s="372"/>
      <c r="AV525" s="372"/>
      <c r="AW525" s="372"/>
      <c r="AX525" s="372"/>
      <c r="AY525" s="372"/>
      <c r="AZ525" s="372"/>
      <c r="BB525" s="448"/>
      <c r="BZ525" s="372"/>
      <c r="CA525" s="372"/>
      <c r="CB525" s="372"/>
      <c r="CC525" s="372"/>
      <c r="CD525" s="372"/>
      <c r="CE525" s="372"/>
      <c r="CF525" s="372"/>
      <c r="CG525" s="372"/>
      <c r="CH525" s="372"/>
      <c r="CI525" s="372"/>
      <c r="CJ525" s="372"/>
      <c r="CK525" s="372"/>
      <c r="CL525" s="372"/>
      <c r="CM525" s="372"/>
      <c r="CN525" s="372"/>
      <c r="CO525" s="372"/>
      <c r="CP525" s="372"/>
      <c r="CQ525" s="372"/>
      <c r="CR525" s="372"/>
      <c r="CS525" s="372"/>
      <c r="CT525" s="372"/>
      <c r="CU525" s="372"/>
      <c r="CV525" s="372"/>
      <c r="CW525" s="372"/>
      <c r="CX525" s="372"/>
      <c r="CY525" s="372"/>
      <c r="CZ525" s="372"/>
    </row>
    <row r="526" s="371" customFormat="true" ht="25.15" customHeight="true" x14ac:dyDescent="0.2">
      <c r="A526" s="448"/>
      <c r="B526" s="448"/>
      <c r="C526" s="859" t="s">
        <v>479</v>
      </c>
      <c r="D526" s="860"/>
      <c r="E526" s="672">
        <v>5.3726032761234804E-2</v>
      </c>
      <c r="F526" s="663"/>
      <c r="G526" s="663"/>
      <c r="H526" s="860" t="s">
        <v>540</v>
      </c>
      <c r="I526" s="860"/>
      <c r="J526" s="673">
        <v>-2.8446274845806571E-2</v>
      </c>
      <c r="K526" s="663"/>
      <c r="L526" s="663"/>
      <c r="M526" s="860" t="s">
        <v>612</v>
      </c>
      <c r="N526" s="860"/>
      <c r="O526" s="674">
        <v>-1.2268364758324296E-2</v>
      </c>
      <c r="P526" s="663"/>
      <c r="Q526" s="663"/>
      <c r="R526" s="372"/>
      <c r="Z526" s="372"/>
      <c r="AA526" s="372"/>
      <c r="AB526" s="372"/>
      <c r="AC526" s="372"/>
      <c r="AD526" s="372"/>
      <c r="AE526" s="372"/>
      <c r="AF526" s="372"/>
      <c r="AG526" s="372"/>
      <c r="AH526" s="372"/>
      <c r="AI526" s="372"/>
      <c r="AJ526" s="372"/>
      <c r="AK526" s="372"/>
      <c r="AL526" s="372"/>
      <c r="AM526" s="372"/>
      <c r="AN526" s="372"/>
      <c r="AO526" s="372"/>
      <c r="AP526" s="372"/>
      <c r="AQ526" s="372"/>
      <c r="AR526" s="372"/>
      <c r="AS526" s="372"/>
      <c r="AT526" s="372"/>
      <c r="AU526" s="372"/>
      <c r="AV526" s="372"/>
      <c r="AW526" s="372"/>
      <c r="AX526" s="372"/>
      <c r="AY526" s="372"/>
      <c r="AZ526" s="372"/>
      <c r="BB526" s="448"/>
      <c r="BZ526" s="372"/>
      <c r="CA526" s="372"/>
      <c r="CB526" s="372"/>
      <c r="CC526" s="372"/>
      <c r="CD526" s="372"/>
      <c r="CE526" s="372"/>
      <c r="CF526" s="372"/>
      <c r="CG526" s="372"/>
      <c r="CH526" s="372"/>
      <c r="CI526" s="372"/>
      <c r="CJ526" s="372"/>
      <c r="CK526" s="372"/>
      <c r="CL526" s="372"/>
      <c r="CM526" s="372"/>
      <c r="CN526" s="372"/>
      <c r="CO526" s="372"/>
      <c r="CP526" s="372"/>
      <c r="CQ526" s="372"/>
      <c r="CR526" s="372"/>
      <c r="CS526" s="372"/>
      <c r="CT526" s="372"/>
      <c r="CU526" s="372"/>
      <c r="CV526" s="372"/>
      <c r="CW526" s="372"/>
      <c r="CX526" s="372"/>
      <c r="CY526" s="372"/>
      <c r="CZ526" s="372"/>
    </row>
    <row r="527" s="371" customFormat="true" ht="25.15" customHeight="true" x14ac:dyDescent="0.2">
      <c r="A527" s="448"/>
      <c r="B527" s="448"/>
      <c r="C527" s="859" t="s">
        <v>515</v>
      </c>
      <c r="D527" s="860"/>
      <c r="E527" s="672">
        <v>3.6767268873389831E-3</v>
      </c>
      <c r="F527" s="663"/>
      <c r="G527" s="663"/>
      <c r="H527" s="860" t="s">
        <v>719</v>
      </c>
      <c r="I527" s="860"/>
      <c r="J527" s="673">
        <v>-2.7754872285439821E-2</v>
      </c>
      <c r="K527" s="663"/>
      <c r="L527" s="663"/>
      <c r="M527" s="860" t="s">
        <v>731</v>
      </c>
      <c r="N527" s="860"/>
      <c r="O527" s="674">
        <v>-1.2000992394036764E-2</v>
      </c>
      <c r="P527" s="663"/>
      <c r="Q527" s="663"/>
      <c r="R527" s="372"/>
      <c r="Z527" s="372"/>
      <c r="AA527" s="372"/>
      <c r="AB527" s="372"/>
      <c r="AC527" s="372"/>
      <c r="AD527" s="372"/>
      <c r="AE527" s="372"/>
      <c r="AF527" s="372"/>
      <c r="AG527" s="372"/>
      <c r="AH527" s="372"/>
      <c r="AI527" s="372"/>
      <c r="AJ527" s="372"/>
      <c r="AK527" s="372"/>
      <c r="AL527" s="372"/>
      <c r="AM527" s="372"/>
      <c r="AN527" s="372"/>
      <c r="AO527" s="372"/>
      <c r="AP527" s="372"/>
      <c r="AQ527" s="372"/>
      <c r="AR527" s="372"/>
      <c r="AS527" s="372"/>
      <c r="AT527" s="372"/>
      <c r="AU527" s="372"/>
      <c r="AV527" s="372"/>
      <c r="AW527" s="372"/>
      <c r="AX527" s="372"/>
      <c r="AY527" s="372"/>
      <c r="AZ527" s="372"/>
      <c r="BB527" s="448"/>
      <c r="BZ527" s="372"/>
      <c r="CA527" s="372"/>
      <c r="CB527" s="372"/>
      <c r="CC527" s="372"/>
      <c r="CD527" s="372"/>
      <c r="CE527" s="372"/>
      <c r="CF527" s="372"/>
      <c r="CG527" s="372"/>
      <c r="CH527" s="372"/>
      <c r="CI527" s="372"/>
      <c r="CJ527" s="372"/>
      <c r="CK527" s="372"/>
      <c r="CL527" s="372"/>
      <c r="CM527" s="372"/>
      <c r="CN527" s="372"/>
      <c r="CO527" s="372"/>
      <c r="CP527" s="372"/>
      <c r="CQ527" s="372"/>
      <c r="CR527" s="372"/>
      <c r="CS527" s="372"/>
      <c r="CT527" s="372"/>
      <c r="CU527" s="372"/>
      <c r="CV527" s="372"/>
      <c r="CW527" s="372"/>
      <c r="CX527" s="372"/>
      <c r="CY527" s="372"/>
      <c r="CZ527" s="372"/>
    </row>
    <row r="528" s="371" customFormat="true" ht="25.15" customHeight="true" x14ac:dyDescent="0.2">
      <c r="A528" s="448"/>
      <c r="B528" s="448"/>
      <c r="C528" s="859" t="s">
        <v>697</v>
      </c>
      <c r="D528" s="860"/>
      <c r="E528" s="672">
        <v>1.4139211105656086E-3</v>
      </c>
      <c r="F528" s="663"/>
      <c r="G528" s="663"/>
      <c r="H528" s="860" t="s">
        <v>537</v>
      </c>
      <c r="I528" s="860"/>
      <c r="J528" s="673">
        <v>-2.5524954008834554E-2</v>
      </c>
      <c r="K528" s="663"/>
      <c r="L528" s="663"/>
      <c r="M528" s="860" t="s">
        <v>732</v>
      </c>
      <c r="N528" s="860"/>
      <c r="O528" s="674">
        <v>-1.1906349767068574E-2</v>
      </c>
      <c r="P528" s="663"/>
      <c r="Q528" s="663"/>
      <c r="R528" s="372"/>
      <c r="Z528" s="372"/>
      <c r="AA528" s="372"/>
      <c r="AB528" s="372"/>
      <c r="AC528" s="372"/>
      <c r="AD528" s="372"/>
      <c r="AE528" s="372"/>
      <c r="AF528" s="372"/>
      <c r="AG528" s="372"/>
      <c r="AH528" s="372"/>
      <c r="AI528" s="372"/>
      <c r="AJ528" s="372"/>
      <c r="AK528" s="372"/>
      <c r="AL528" s="372"/>
      <c r="AM528" s="372"/>
      <c r="AN528" s="372"/>
      <c r="AO528" s="372"/>
      <c r="AP528" s="372"/>
      <c r="AQ528" s="372"/>
      <c r="AR528" s="372"/>
      <c r="AS528" s="372"/>
      <c r="AT528" s="372"/>
      <c r="AU528" s="372"/>
      <c r="AV528" s="372"/>
      <c r="AW528" s="372"/>
      <c r="AX528" s="372"/>
      <c r="AY528" s="372"/>
      <c r="AZ528" s="372"/>
      <c r="BB528" s="448"/>
      <c r="BZ528" s="372"/>
      <c r="CA528" s="372"/>
      <c r="CB528" s="372"/>
      <c r="CC528" s="372"/>
      <c r="CD528" s="372"/>
      <c r="CE528" s="372"/>
      <c r="CF528" s="372"/>
      <c r="CG528" s="372"/>
      <c r="CH528" s="372"/>
      <c r="CI528" s="372"/>
      <c r="CJ528" s="372"/>
      <c r="CK528" s="372"/>
      <c r="CL528" s="372"/>
      <c r="CM528" s="372"/>
      <c r="CN528" s="372"/>
      <c r="CO528" s="372"/>
      <c r="CP528" s="372"/>
      <c r="CQ528" s="372"/>
      <c r="CR528" s="372"/>
      <c r="CS528" s="372"/>
      <c r="CT528" s="372"/>
      <c r="CU528" s="372"/>
      <c r="CV528" s="372"/>
      <c r="CW528" s="372"/>
      <c r="CX528" s="372"/>
      <c r="CY528" s="372"/>
      <c r="CZ528" s="372"/>
    </row>
    <row r="529" s="371" customFormat="true" ht="25.15" customHeight="true" x14ac:dyDescent="0.2">
      <c r="A529" s="448"/>
      <c r="B529" s="448"/>
      <c r="C529" s="859" t="s">
        <v>550</v>
      </c>
      <c r="D529" s="860"/>
      <c r="E529" s="672">
        <v>2.1312200269919556E-3</v>
      </c>
      <c r="F529" s="663"/>
      <c r="G529" s="663"/>
      <c r="H529" s="860" t="s">
        <v>684</v>
      </c>
      <c r="I529" s="860"/>
      <c r="J529" s="673">
        <v>-2.2527067321280077E-2</v>
      </c>
      <c r="K529" s="663"/>
      <c r="L529" s="663"/>
      <c r="M529" s="860" t="s">
        <v>733</v>
      </c>
      <c r="N529" s="860"/>
      <c r="O529" s="674">
        <v>-1.1352416773919649E-2</v>
      </c>
      <c r="P529" s="663"/>
      <c r="Q529" s="663"/>
      <c r="R529" s="372"/>
      <c r="Z529" s="372"/>
      <c r="AA529" s="372"/>
      <c r="AB529" s="372"/>
      <c r="AC529" s="372"/>
      <c r="AD529" s="372"/>
      <c r="AE529" s="372"/>
      <c r="AF529" s="372"/>
      <c r="AG529" s="372"/>
      <c r="AH529" s="372"/>
      <c r="AI529" s="372"/>
      <c r="AJ529" s="372"/>
      <c r="AK529" s="372"/>
      <c r="AL529" s="372"/>
      <c r="AM529" s="372"/>
      <c r="AN529" s="372"/>
      <c r="AO529" s="372"/>
      <c r="AP529" s="372"/>
      <c r="AQ529" s="372"/>
      <c r="AR529" s="372"/>
      <c r="AS529" s="372"/>
      <c r="AT529" s="372"/>
      <c r="AU529" s="372"/>
      <c r="AV529" s="372"/>
      <c r="AW529" s="372"/>
      <c r="AX529" s="372"/>
      <c r="AY529" s="372"/>
      <c r="AZ529" s="372"/>
      <c r="BB529" s="448"/>
      <c r="BZ529" s="372"/>
      <c r="CA529" s="372"/>
      <c r="CB529" s="372"/>
      <c r="CC529" s="372"/>
      <c r="CD529" s="372"/>
      <c r="CE529" s="372"/>
      <c r="CF529" s="372"/>
      <c r="CG529" s="372"/>
      <c r="CH529" s="372"/>
      <c r="CI529" s="372"/>
      <c r="CJ529" s="372"/>
      <c r="CK529" s="372"/>
      <c r="CL529" s="372"/>
      <c r="CM529" s="372"/>
      <c r="CN529" s="372"/>
      <c r="CO529" s="372"/>
      <c r="CP529" s="372"/>
      <c r="CQ529" s="372"/>
      <c r="CR529" s="372"/>
      <c r="CS529" s="372"/>
      <c r="CT529" s="372"/>
      <c r="CU529" s="372"/>
      <c r="CV529" s="372"/>
      <c r="CW529" s="372"/>
      <c r="CX529" s="372"/>
      <c r="CY529" s="372"/>
      <c r="CZ529" s="372"/>
    </row>
    <row r="530" s="371" customFormat="true" ht="25.15" customHeight="true" x14ac:dyDescent="0.2">
      <c r="A530" s="448"/>
      <c r="B530" s="448"/>
      <c r="C530" s="859" t="s">
        <v>622</v>
      </c>
      <c r="D530" s="860"/>
      <c r="E530" s="672">
        <v>0.26808663486664647</v>
      </c>
      <c r="F530" s="663"/>
      <c r="G530" s="663"/>
      <c r="H530" s="860" t="s">
        <v>676</v>
      </c>
      <c r="I530" s="860"/>
      <c r="J530" s="673">
        <v>-2.0575186575121404E-2</v>
      </c>
      <c r="K530" s="663"/>
      <c r="L530" s="663"/>
      <c r="M530" s="860" t="s">
        <v>734</v>
      </c>
      <c r="N530" s="860"/>
      <c r="O530" s="674">
        <v>1.0046883405563865E-2</v>
      </c>
      <c r="P530" s="663"/>
      <c r="Q530" s="663"/>
      <c r="R530" s="372"/>
      <c r="Z530" s="372"/>
      <c r="AA530" s="372"/>
      <c r="AB530" s="372"/>
      <c r="AC530" s="372"/>
      <c r="AD530" s="372"/>
      <c r="AE530" s="372"/>
      <c r="AF530" s="372"/>
      <c r="AG530" s="372"/>
      <c r="AH530" s="372"/>
      <c r="AI530" s="372"/>
      <c r="AJ530" s="372"/>
      <c r="AK530" s="372"/>
      <c r="AL530" s="372"/>
      <c r="AM530" s="372"/>
      <c r="AN530" s="372"/>
      <c r="AO530" s="372"/>
      <c r="AP530" s="372"/>
      <c r="AQ530" s="372"/>
      <c r="AR530" s="372"/>
      <c r="AS530" s="372"/>
      <c r="AT530" s="372"/>
      <c r="AU530" s="372"/>
      <c r="AV530" s="372"/>
      <c r="AW530" s="372"/>
      <c r="AX530" s="372"/>
      <c r="AY530" s="372"/>
      <c r="AZ530" s="372"/>
      <c r="BB530" s="448"/>
      <c r="BZ530" s="372"/>
      <c r="CA530" s="372"/>
      <c r="CB530" s="372"/>
      <c r="CC530" s="372"/>
      <c r="CD530" s="372"/>
      <c r="CE530" s="372"/>
      <c r="CF530" s="372"/>
      <c r="CG530" s="372"/>
      <c r="CH530" s="372"/>
      <c r="CI530" s="372"/>
      <c r="CJ530" s="372"/>
      <c r="CK530" s="372"/>
      <c r="CL530" s="372"/>
      <c r="CM530" s="372"/>
      <c r="CN530" s="372"/>
      <c r="CO530" s="372"/>
      <c r="CP530" s="372"/>
      <c r="CQ530" s="372"/>
      <c r="CR530" s="372"/>
      <c r="CS530" s="372"/>
      <c r="CT530" s="372"/>
      <c r="CU530" s="372"/>
      <c r="CV530" s="372"/>
      <c r="CW530" s="372"/>
      <c r="CX530" s="372"/>
      <c r="CY530" s="372"/>
      <c r="CZ530" s="372"/>
    </row>
    <row r="531" s="371" customFormat="true" ht="25.15" customHeight="true" x14ac:dyDescent="0.2">
      <c r="A531" s="448"/>
      <c r="B531" s="448"/>
      <c r="C531" s="859" t="s">
        <v>721</v>
      </c>
      <c r="D531" s="860"/>
      <c r="E531" s="672">
        <v>1.1583284821569972E-4</v>
      </c>
      <c r="F531" s="663"/>
      <c r="G531" s="663"/>
      <c r="H531" s="860" t="s">
        <v>729</v>
      </c>
      <c r="I531" s="860"/>
      <c r="J531" s="673">
        <v>-1.881676808528181E-2</v>
      </c>
      <c r="K531" s="663"/>
      <c r="L531" s="663"/>
      <c r="M531" s="860" t="s">
        <v>719</v>
      </c>
      <c r="N531" s="860"/>
      <c r="O531" s="674">
        <v>-9.050063405846397E-3</v>
      </c>
      <c r="P531" s="663"/>
      <c r="Q531" s="663"/>
      <c r="R531" s="372"/>
      <c r="Z531" s="372"/>
      <c r="AA531" s="372"/>
      <c r="AB531" s="372"/>
      <c r="AC531" s="372"/>
      <c r="AD531" s="372"/>
      <c r="AE531" s="372"/>
      <c r="AF531" s="372"/>
      <c r="AG531" s="372"/>
      <c r="AH531" s="372"/>
      <c r="AI531" s="372"/>
      <c r="AJ531" s="372"/>
      <c r="AK531" s="372"/>
      <c r="AL531" s="372"/>
      <c r="AM531" s="372"/>
      <c r="AN531" s="372"/>
      <c r="AO531" s="372"/>
      <c r="AP531" s="372"/>
      <c r="AQ531" s="372"/>
      <c r="AR531" s="372"/>
      <c r="AS531" s="372"/>
      <c r="AT531" s="372"/>
      <c r="AU531" s="372"/>
      <c r="AV531" s="372"/>
      <c r="AW531" s="372"/>
      <c r="AX531" s="372"/>
      <c r="AY531" s="372"/>
      <c r="AZ531" s="372"/>
      <c r="BB531" s="448"/>
      <c r="BZ531" s="372"/>
      <c r="CA531" s="372"/>
      <c r="CB531" s="372"/>
      <c r="CC531" s="372"/>
      <c r="CD531" s="372"/>
      <c r="CE531" s="372"/>
      <c r="CF531" s="372"/>
      <c r="CG531" s="372"/>
      <c r="CH531" s="372"/>
      <c r="CI531" s="372"/>
      <c r="CJ531" s="372"/>
      <c r="CK531" s="372"/>
      <c r="CL531" s="372"/>
      <c r="CM531" s="372"/>
      <c r="CN531" s="372"/>
      <c r="CO531" s="372"/>
      <c r="CP531" s="372"/>
      <c r="CQ531" s="372"/>
      <c r="CR531" s="372"/>
      <c r="CS531" s="372"/>
      <c r="CT531" s="372"/>
      <c r="CU531" s="372"/>
      <c r="CV531" s="372"/>
      <c r="CW531" s="372"/>
      <c r="CX531" s="372"/>
      <c r="CY531" s="372"/>
      <c r="CZ531" s="372"/>
    </row>
    <row r="532" s="371" customFormat="true" ht="25.15" customHeight="true" x14ac:dyDescent="0.2">
      <c r="A532" s="448"/>
      <c r="B532" s="448"/>
      <c r="C532" s="859" t="s">
        <v>702</v>
      </c>
      <c r="D532" s="860"/>
      <c r="E532" s="672">
        <v>6.4272161137911993E-4</v>
      </c>
      <c r="F532" s="663"/>
      <c r="G532" s="663"/>
      <c r="H532" s="860" t="s">
        <v>701</v>
      </c>
      <c r="I532" s="860"/>
      <c r="J532" s="673">
        <v>1.838607375666175E-2</v>
      </c>
      <c r="K532" s="663"/>
      <c r="L532" s="663"/>
      <c r="M532" s="860" t="s">
        <v>735</v>
      </c>
      <c r="N532" s="860"/>
      <c r="O532" s="674">
        <v>-8.4128730776389521E-3</v>
      </c>
      <c r="P532" s="663"/>
      <c r="Q532" s="663"/>
      <c r="R532" s="372"/>
      <c r="Z532" s="372"/>
      <c r="AA532" s="372"/>
      <c r="AB532" s="372"/>
      <c r="AC532" s="372"/>
      <c r="AD532" s="372"/>
      <c r="AE532" s="372"/>
      <c r="AF532" s="372"/>
      <c r="AG532" s="372"/>
      <c r="AH532" s="372"/>
      <c r="AI532" s="372"/>
      <c r="AJ532" s="372"/>
      <c r="AK532" s="372"/>
      <c r="AL532" s="372"/>
      <c r="AM532" s="372"/>
      <c r="AN532" s="372"/>
      <c r="AO532" s="372"/>
      <c r="AP532" s="372"/>
      <c r="AQ532" s="372"/>
      <c r="AR532" s="372"/>
      <c r="AS532" s="372"/>
      <c r="AT532" s="372"/>
      <c r="AU532" s="372"/>
      <c r="AV532" s="372"/>
      <c r="AW532" s="372"/>
      <c r="AX532" s="372"/>
      <c r="AY532" s="372"/>
      <c r="AZ532" s="372"/>
      <c r="BB532" s="448"/>
      <c r="BZ532" s="372"/>
      <c r="CA532" s="372"/>
      <c r="CB532" s="372"/>
      <c r="CC532" s="372"/>
      <c r="CD532" s="372"/>
      <c r="CE532" s="372"/>
      <c r="CF532" s="372"/>
      <c r="CG532" s="372"/>
      <c r="CH532" s="372"/>
      <c r="CI532" s="372"/>
      <c r="CJ532" s="372"/>
      <c r="CK532" s="372"/>
      <c r="CL532" s="372"/>
      <c r="CM532" s="372"/>
      <c r="CN532" s="372"/>
      <c r="CO532" s="372"/>
      <c r="CP532" s="372"/>
      <c r="CQ532" s="372"/>
      <c r="CR532" s="372"/>
      <c r="CS532" s="372"/>
      <c r="CT532" s="372"/>
      <c r="CU532" s="372"/>
      <c r="CV532" s="372"/>
      <c r="CW532" s="372"/>
      <c r="CX532" s="372"/>
      <c r="CY532" s="372"/>
      <c r="CZ532" s="372"/>
    </row>
    <row r="533" s="371" customFormat="true" ht="25.15" customHeight="true" x14ac:dyDescent="0.2">
      <c r="A533" s="448"/>
      <c r="B533" s="448"/>
      <c r="C533" s="859" t="s">
        <v>685</v>
      </c>
      <c r="D533" s="860"/>
      <c r="E533" s="672">
        <v>5.9927162892765146E-3</v>
      </c>
      <c r="F533" s="663"/>
      <c r="G533" s="663"/>
      <c r="H533" s="860" t="s">
        <v>704</v>
      </c>
      <c r="I533" s="860"/>
      <c r="J533" s="673">
        <v>-1.7595963700548327E-2</v>
      </c>
      <c r="K533" s="663"/>
      <c r="L533" s="663"/>
      <c r="M533" s="860" t="s">
        <v>698</v>
      </c>
      <c r="N533" s="860"/>
      <c r="O533" s="674">
        <v>-7.5309894104695222E-3</v>
      </c>
      <c r="P533" s="663"/>
      <c r="Q533" s="663"/>
      <c r="R533" s="372"/>
      <c r="Z533" s="372"/>
      <c r="AA533" s="372"/>
      <c r="AB533" s="372"/>
      <c r="AC533" s="372"/>
      <c r="AD533" s="372"/>
      <c r="AE533" s="372"/>
      <c r="AF533" s="372"/>
      <c r="AG533" s="372"/>
      <c r="AH533" s="372"/>
      <c r="AI533" s="372"/>
      <c r="AJ533" s="372"/>
      <c r="AK533" s="372"/>
      <c r="AL533" s="372"/>
      <c r="AM533" s="372"/>
      <c r="AN533" s="372"/>
      <c r="AO533" s="372"/>
      <c r="AP533" s="372"/>
      <c r="AQ533" s="372"/>
      <c r="AR533" s="372"/>
      <c r="AS533" s="372"/>
      <c r="AT533" s="372"/>
      <c r="AU533" s="372"/>
      <c r="AV533" s="372"/>
      <c r="AW533" s="372"/>
      <c r="AX533" s="372"/>
      <c r="AY533" s="372"/>
      <c r="AZ533" s="372"/>
      <c r="BB533" s="448"/>
      <c r="BZ533" s="372"/>
      <c r="CA533" s="372"/>
      <c r="CB533" s="372"/>
      <c r="CC533" s="372"/>
      <c r="CD533" s="372"/>
      <c r="CE533" s="372"/>
      <c r="CF533" s="372"/>
      <c r="CG533" s="372"/>
      <c r="CH533" s="372"/>
      <c r="CI533" s="372"/>
      <c r="CJ533" s="372"/>
      <c r="CK533" s="372"/>
      <c r="CL533" s="372"/>
      <c r="CM533" s="372"/>
      <c r="CN533" s="372"/>
      <c r="CO533" s="372"/>
      <c r="CP533" s="372"/>
      <c r="CQ533" s="372"/>
      <c r="CR533" s="372"/>
      <c r="CS533" s="372"/>
      <c r="CT533" s="372"/>
      <c r="CU533" s="372"/>
      <c r="CV533" s="372"/>
      <c r="CW533" s="372"/>
      <c r="CX533" s="372"/>
      <c r="CY533" s="372"/>
      <c r="CZ533" s="372"/>
    </row>
    <row r="534" s="371" customFormat="true" ht="25.15" customHeight="true" x14ac:dyDescent="0.2">
      <c r="A534" s="448"/>
      <c r="B534" s="448"/>
      <c r="C534" s="859" t="s">
        <v>659</v>
      </c>
      <c r="D534" s="860"/>
      <c r="E534" s="672">
        <v>3.1663884306440022E-2</v>
      </c>
      <c r="F534" s="663"/>
      <c r="G534" s="663"/>
      <c r="H534" s="860" t="s">
        <v>722</v>
      </c>
      <c r="I534" s="860"/>
      <c r="J534" s="673">
        <v>1.7487494875625939E-2</v>
      </c>
      <c r="K534" s="663"/>
      <c r="L534" s="663"/>
      <c r="M534" s="860" t="s">
        <v>537</v>
      </c>
      <c r="N534" s="860"/>
      <c r="O534" s="674">
        <v>-7.520803060400926E-3</v>
      </c>
      <c r="P534" s="663"/>
      <c r="Q534" s="663"/>
      <c r="R534" s="372"/>
      <c r="Z534" s="372"/>
      <c r="AA534" s="372"/>
      <c r="AB534" s="372"/>
      <c r="AC534" s="372"/>
      <c r="AD534" s="372"/>
      <c r="AE534" s="372"/>
      <c r="AF534" s="372"/>
      <c r="AG534" s="372"/>
      <c r="AH534" s="372"/>
      <c r="AI534" s="372"/>
      <c r="AJ534" s="372"/>
      <c r="AK534" s="372"/>
      <c r="AL534" s="372"/>
      <c r="AM534" s="372"/>
      <c r="AN534" s="372"/>
      <c r="AO534" s="372"/>
      <c r="AP534" s="372"/>
      <c r="AQ534" s="372"/>
      <c r="AR534" s="372"/>
      <c r="AS534" s="372"/>
      <c r="AT534" s="372"/>
      <c r="AU534" s="372"/>
      <c r="AV534" s="372"/>
      <c r="AW534" s="372"/>
      <c r="AX534" s="372"/>
      <c r="AY534" s="372"/>
      <c r="AZ534" s="372"/>
      <c r="BB534" s="448"/>
      <c r="BZ534" s="372"/>
      <c r="CA534" s="372"/>
      <c r="CB534" s="372"/>
      <c r="CC534" s="372"/>
      <c r="CD534" s="372"/>
      <c r="CE534" s="372"/>
      <c r="CF534" s="372"/>
      <c r="CG534" s="372"/>
      <c r="CH534" s="372"/>
      <c r="CI534" s="372"/>
      <c r="CJ534" s="372"/>
      <c r="CK534" s="372"/>
      <c r="CL534" s="372"/>
      <c r="CM534" s="372"/>
      <c r="CN534" s="372"/>
      <c r="CO534" s="372"/>
      <c r="CP534" s="372"/>
      <c r="CQ534" s="372"/>
      <c r="CR534" s="372"/>
      <c r="CS534" s="372"/>
      <c r="CT534" s="372"/>
      <c r="CU534" s="372"/>
      <c r="CV534" s="372"/>
      <c r="CW534" s="372"/>
      <c r="CX534" s="372"/>
      <c r="CY534" s="372"/>
      <c r="CZ534" s="372"/>
    </row>
    <row r="535" s="371" customFormat="true" ht="25.15" customHeight="true" x14ac:dyDescent="0.2">
      <c r="A535" s="448"/>
      <c r="B535" s="448"/>
      <c r="C535" s="859" t="s">
        <v>514</v>
      </c>
      <c r="D535" s="860"/>
      <c r="E535" s="672">
        <v>2.9597149387527048E-2</v>
      </c>
      <c r="F535" s="663"/>
      <c r="G535" s="663"/>
      <c r="H535" s="860" t="s">
        <v>702</v>
      </c>
      <c r="I535" s="860"/>
      <c r="J535" s="673">
        <v>1.4742539654618298E-2</v>
      </c>
      <c r="K535" s="663"/>
      <c r="L535" s="663"/>
      <c r="M535" s="860" t="s">
        <v>736</v>
      </c>
      <c r="N535" s="860"/>
      <c r="O535" s="674">
        <v>-7.2264300993309322E-3</v>
      </c>
      <c r="P535" s="663"/>
      <c r="Q535" s="663"/>
      <c r="R535" s="372"/>
      <c r="Z535" s="372"/>
      <c r="AA535" s="372"/>
      <c r="AB535" s="372"/>
      <c r="AC535" s="372"/>
      <c r="AD535" s="372"/>
      <c r="AE535" s="372"/>
      <c r="AF535" s="372"/>
      <c r="AG535" s="372"/>
      <c r="AH535" s="372"/>
      <c r="AI535" s="372"/>
      <c r="AJ535" s="372"/>
      <c r="AK535" s="372"/>
      <c r="AL535" s="372"/>
      <c r="AM535" s="372"/>
      <c r="AN535" s="372"/>
      <c r="AO535" s="372"/>
      <c r="AP535" s="372"/>
      <c r="AQ535" s="372"/>
      <c r="AR535" s="372"/>
      <c r="AS535" s="372"/>
      <c r="AT535" s="372"/>
      <c r="AU535" s="372"/>
      <c r="AV535" s="372"/>
      <c r="AW535" s="372"/>
      <c r="AX535" s="372"/>
      <c r="AY535" s="372"/>
      <c r="AZ535" s="372"/>
      <c r="BB535" s="448"/>
      <c r="BZ535" s="372"/>
      <c r="CA535" s="372"/>
      <c r="CB535" s="372"/>
      <c r="CC535" s="372"/>
      <c r="CD535" s="372"/>
      <c r="CE535" s="372"/>
      <c r="CF535" s="372"/>
      <c r="CG535" s="372"/>
      <c r="CH535" s="372"/>
      <c r="CI535" s="372"/>
      <c r="CJ535" s="372"/>
      <c r="CK535" s="372"/>
      <c r="CL535" s="372"/>
      <c r="CM535" s="372"/>
      <c r="CN535" s="372"/>
      <c r="CO535" s="372"/>
      <c r="CP535" s="372"/>
      <c r="CQ535" s="372"/>
      <c r="CR535" s="372"/>
      <c r="CS535" s="372"/>
      <c r="CT535" s="372"/>
      <c r="CU535" s="372"/>
      <c r="CV535" s="372"/>
      <c r="CW535" s="372"/>
      <c r="CX535" s="372"/>
      <c r="CY535" s="372"/>
      <c r="CZ535" s="372"/>
    </row>
    <row r="536" s="371" customFormat="true" ht="25.15" customHeight="true" x14ac:dyDescent="0.2">
      <c r="A536" s="448"/>
      <c r="B536" s="448"/>
      <c r="C536" s="859" t="s">
        <v>661</v>
      </c>
      <c r="D536" s="860"/>
      <c r="E536" s="672">
        <v>2.5110643871138202E-2</v>
      </c>
      <c r="F536" s="663"/>
      <c r="G536" s="663"/>
      <c r="H536" s="860" t="s">
        <v>721</v>
      </c>
      <c r="I536" s="860"/>
      <c r="J536" s="673">
        <v>-1.4651101408636008E-2</v>
      </c>
      <c r="K536" s="663"/>
      <c r="L536" s="663"/>
      <c r="M536" s="860" t="s">
        <v>720</v>
      </c>
      <c r="N536" s="860"/>
      <c r="O536" s="674">
        <v>6.8992651400606557E-3</v>
      </c>
      <c r="P536" s="663"/>
      <c r="Q536" s="663"/>
      <c r="R536" s="372"/>
      <c r="Z536" s="372"/>
      <c r="AA536" s="372"/>
      <c r="AB536" s="372"/>
      <c r="AC536" s="372"/>
      <c r="AD536" s="372"/>
      <c r="AE536" s="372"/>
      <c r="AF536" s="372"/>
      <c r="AG536" s="372"/>
      <c r="AH536" s="372"/>
      <c r="AI536" s="372"/>
      <c r="AJ536" s="372"/>
      <c r="AK536" s="372"/>
      <c r="AL536" s="372"/>
      <c r="AM536" s="372"/>
      <c r="AN536" s="372"/>
      <c r="AO536" s="372"/>
      <c r="AP536" s="372"/>
      <c r="AQ536" s="372"/>
      <c r="AR536" s="372"/>
      <c r="AS536" s="372"/>
      <c r="AT536" s="372"/>
      <c r="AU536" s="372"/>
      <c r="AV536" s="372"/>
      <c r="AW536" s="372"/>
      <c r="AX536" s="372"/>
      <c r="AY536" s="372"/>
      <c r="AZ536" s="372"/>
      <c r="BB536" s="448"/>
      <c r="BZ536" s="372"/>
      <c r="CA536" s="372"/>
      <c r="CB536" s="372"/>
      <c r="CC536" s="372"/>
      <c r="CD536" s="372"/>
      <c r="CE536" s="372"/>
      <c r="CF536" s="372"/>
      <c r="CG536" s="372"/>
      <c r="CH536" s="372"/>
      <c r="CI536" s="372"/>
      <c r="CJ536" s="372"/>
      <c r="CK536" s="372"/>
      <c r="CL536" s="372"/>
      <c r="CM536" s="372"/>
      <c r="CN536" s="372"/>
      <c r="CO536" s="372"/>
      <c r="CP536" s="372"/>
      <c r="CQ536" s="372"/>
      <c r="CR536" s="372"/>
      <c r="CS536" s="372"/>
      <c r="CT536" s="372"/>
      <c r="CU536" s="372"/>
      <c r="CV536" s="372"/>
      <c r="CW536" s="372"/>
      <c r="CX536" s="372"/>
      <c r="CY536" s="372"/>
      <c r="CZ536" s="372"/>
    </row>
    <row r="537" s="371" customFormat="true" ht="25.15" customHeight="true" x14ac:dyDescent="0.2">
      <c r="A537" s="448"/>
      <c r="B537" s="448"/>
      <c r="C537" s="859" t="s">
        <v>549</v>
      </c>
      <c r="D537" s="860"/>
      <c r="E537" s="672">
        <v>1.6128113487856178E-3</v>
      </c>
      <c r="F537" s="663"/>
      <c r="G537" s="663"/>
      <c r="H537" s="860" t="s">
        <v>713</v>
      </c>
      <c r="I537" s="860"/>
      <c r="J537" s="673">
        <v>1.4522056072197904E-2</v>
      </c>
      <c r="K537" s="663"/>
      <c r="L537" s="663"/>
      <c r="M537" s="860" t="s">
        <v>692</v>
      </c>
      <c r="N537" s="860"/>
      <c r="O537" s="674">
        <v>6.1516936940987756E-3</v>
      </c>
      <c r="P537" s="663"/>
      <c r="Q537" s="663"/>
      <c r="R537" s="372"/>
      <c r="Z537" s="372"/>
      <c r="AA537" s="372"/>
      <c r="AB537" s="372"/>
      <c r="AC537" s="372"/>
      <c r="AD537" s="372"/>
      <c r="AE537" s="372"/>
      <c r="AF537" s="372"/>
      <c r="AG537" s="372"/>
      <c r="AH537" s="372"/>
      <c r="AI537" s="372"/>
      <c r="AJ537" s="372"/>
      <c r="AK537" s="372"/>
      <c r="AL537" s="372"/>
      <c r="AM537" s="372"/>
      <c r="AN537" s="372"/>
      <c r="AO537" s="372"/>
      <c r="AP537" s="372"/>
      <c r="AQ537" s="372"/>
      <c r="AR537" s="372"/>
      <c r="AS537" s="372"/>
      <c r="AT537" s="372"/>
      <c r="AU537" s="372"/>
      <c r="AV537" s="372"/>
      <c r="AW537" s="372"/>
      <c r="AX537" s="372"/>
      <c r="AY537" s="372"/>
      <c r="AZ537" s="372"/>
      <c r="BB537" s="448"/>
      <c r="BZ537" s="372"/>
      <c r="CA537" s="372"/>
      <c r="CB537" s="372"/>
      <c r="CC537" s="372"/>
      <c r="CD537" s="372"/>
      <c r="CE537" s="372"/>
      <c r="CF537" s="372"/>
      <c r="CG537" s="372"/>
      <c r="CH537" s="372"/>
      <c r="CI537" s="372"/>
      <c r="CJ537" s="372"/>
      <c r="CK537" s="372"/>
      <c r="CL537" s="372"/>
      <c r="CM537" s="372"/>
      <c r="CN537" s="372"/>
      <c r="CO537" s="372"/>
      <c r="CP537" s="372"/>
      <c r="CQ537" s="372"/>
      <c r="CR537" s="372"/>
      <c r="CS537" s="372"/>
      <c r="CT537" s="372"/>
      <c r="CU537" s="372"/>
      <c r="CV537" s="372"/>
      <c r="CW537" s="372"/>
      <c r="CX537" s="372"/>
      <c r="CY537" s="372"/>
      <c r="CZ537" s="372"/>
    </row>
    <row r="538" s="371" customFormat="true" ht="25.15" customHeight="true" x14ac:dyDescent="0.2">
      <c r="A538" s="448"/>
      <c r="B538" s="448"/>
      <c r="C538" s="859" t="s">
        <v>710</v>
      </c>
      <c r="D538" s="860"/>
      <c r="E538" s="672">
        <v>4.0261567269894933E-4</v>
      </c>
      <c r="F538" s="663"/>
      <c r="G538" s="663"/>
      <c r="H538" s="860" t="s">
        <v>726</v>
      </c>
      <c r="I538" s="860"/>
      <c r="J538" s="673">
        <v>-1.408084675956827E-2</v>
      </c>
      <c r="K538" s="663"/>
      <c r="L538" s="663"/>
      <c r="M538" s="860" t="s">
        <v>710</v>
      </c>
      <c r="N538" s="860"/>
      <c r="O538" s="674">
        <v>-4.5749568411329947E-3</v>
      </c>
      <c r="P538" s="663"/>
      <c r="Q538" s="663"/>
      <c r="R538" s="372"/>
      <c r="Z538" s="372"/>
      <c r="AA538" s="372"/>
      <c r="AB538" s="372"/>
      <c r="AC538" s="372"/>
      <c r="AD538" s="372"/>
      <c r="AE538" s="372"/>
      <c r="AF538" s="372"/>
      <c r="AG538" s="372"/>
      <c r="AH538" s="372"/>
      <c r="AI538" s="372"/>
      <c r="AJ538" s="372"/>
      <c r="AK538" s="372"/>
      <c r="AL538" s="372"/>
      <c r="AM538" s="372"/>
      <c r="AN538" s="372"/>
      <c r="AO538" s="372"/>
      <c r="AP538" s="372"/>
      <c r="AQ538" s="372"/>
      <c r="AR538" s="372"/>
      <c r="AS538" s="372"/>
      <c r="AT538" s="372"/>
      <c r="AU538" s="372"/>
      <c r="AV538" s="372"/>
      <c r="AW538" s="372"/>
      <c r="AX538" s="372"/>
      <c r="AY538" s="372"/>
      <c r="AZ538" s="372"/>
      <c r="BB538" s="448"/>
      <c r="BZ538" s="372"/>
      <c r="CA538" s="372"/>
      <c r="CB538" s="372"/>
      <c r="CC538" s="372"/>
      <c r="CD538" s="372"/>
      <c r="CE538" s="372"/>
      <c r="CF538" s="372"/>
      <c r="CG538" s="372"/>
      <c r="CH538" s="372"/>
      <c r="CI538" s="372"/>
      <c r="CJ538" s="372"/>
      <c r="CK538" s="372"/>
      <c r="CL538" s="372"/>
      <c r="CM538" s="372"/>
      <c r="CN538" s="372"/>
      <c r="CO538" s="372"/>
      <c r="CP538" s="372"/>
      <c r="CQ538" s="372"/>
      <c r="CR538" s="372"/>
      <c r="CS538" s="372"/>
      <c r="CT538" s="372"/>
      <c r="CU538" s="372"/>
      <c r="CV538" s="372"/>
      <c r="CW538" s="372"/>
      <c r="CX538" s="372"/>
      <c r="CY538" s="372"/>
      <c r="CZ538" s="372"/>
    </row>
    <row r="539" s="371" customFormat="true" ht="25.15" customHeight="true" x14ac:dyDescent="0.2">
      <c r="A539" s="448"/>
      <c r="B539" s="448"/>
      <c r="C539" s="859" t="s">
        <v>540</v>
      </c>
      <c r="D539" s="860"/>
      <c r="E539" s="672">
        <v>1.219287793119765E-4</v>
      </c>
      <c r="F539" s="663"/>
      <c r="G539" s="663"/>
      <c r="H539" s="860" t="s">
        <v>737</v>
      </c>
      <c r="I539" s="860"/>
      <c r="J539" s="673">
        <v>1.2164391751498733E-2</v>
      </c>
      <c r="K539" s="663"/>
      <c r="L539" s="663"/>
      <c r="M539" s="860" t="s">
        <v>738</v>
      </c>
      <c r="N539" s="860"/>
      <c r="O539" s="674">
        <v>-2.7423261429258329E-3</v>
      </c>
      <c r="P539" s="663"/>
      <c r="Q539" s="663"/>
      <c r="R539" s="372"/>
      <c r="Z539" s="372"/>
      <c r="AA539" s="372"/>
      <c r="AB539" s="372"/>
      <c r="AC539" s="372"/>
      <c r="AD539" s="372"/>
      <c r="AE539" s="372"/>
      <c r="AF539" s="372"/>
      <c r="AG539" s="372"/>
      <c r="AH539" s="372"/>
      <c r="AI539" s="372"/>
      <c r="AJ539" s="372"/>
      <c r="AK539" s="372"/>
      <c r="AL539" s="372"/>
      <c r="AM539" s="372"/>
      <c r="AN539" s="372"/>
      <c r="AO539" s="372"/>
      <c r="AP539" s="372"/>
      <c r="AQ539" s="372"/>
      <c r="AR539" s="372"/>
      <c r="AS539" s="372"/>
      <c r="AT539" s="372"/>
      <c r="AU539" s="372"/>
      <c r="AV539" s="372"/>
      <c r="AW539" s="372"/>
      <c r="AX539" s="372"/>
      <c r="AY539" s="372"/>
      <c r="AZ539" s="372"/>
      <c r="BB539" s="448"/>
      <c r="BZ539" s="372"/>
      <c r="CA539" s="372"/>
      <c r="CB539" s="372"/>
      <c r="CC539" s="372"/>
      <c r="CD539" s="372"/>
      <c r="CE539" s="372"/>
      <c r="CF539" s="372"/>
      <c r="CG539" s="372"/>
      <c r="CH539" s="372"/>
      <c r="CI539" s="372"/>
      <c r="CJ539" s="372"/>
      <c r="CK539" s="372"/>
      <c r="CL539" s="372"/>
      <c r="CM539" s="372"/>
      <c r="CN539" s="372"/>
      <c r="CO539" s="372"/>
      <c r="CP539" s="372"/>
      <c r="CQ539" s="372"/>
      <c r="CR539" s="372"/>
      <c r="CS539" s="372"/>
      <c r="CT539" s="372"/>
      <c r="CU539" s="372"/>
      <c r="CV539" s="372"/>
      <c r="CW539" s="372"/>
      <c r="CX539" s="372"/>
      <c r="CY539" s="372"/>
      <c r="CZ539" s="372"/>
    </row>
    <row r="540" s="371" customFormat="true" ht="25.15" customHeight="true" x14ac:dyDescent="0.2">
      <c r="A540" s="448"/>
      <c r="B540" s="448"/>
      <c r="C540" s="859" t="s">
        <v>494</v>
      </c>
      <c r="D540" s="860"/>
      <c r="E540" s="672">
        <v>1.0081650054044962E-3</v>
      </c>
      <c r="F540" s="663"/>
      <c r="G540" s="663"/>
      <c r="H540" s="860" t="s">
        <v>630</v>
      </c>
      <c r="I540" s="860"/>
      <c r="J540" s="673">
        <v>1.1043160684764845E-2</v>
      </c>
      <c r="K540" s="663"/>
      <c r="L540" s="663"/>
      <c r="M540" s="860" t="s">
        <v>652</v>
      </c>
      <c r="N540" s="860"/>
      <c r="O540" s="674">
        <v>2.3847386068710213E-3</v>
      </c>
      <c r="P540" s="663"/>
      <c r="Q540" s="663"/>
      <c r="R540" s="372"/>
      <c r="Z540" s="372"/>
      <c r="AA540" s="372"/>
      <c r="AB540" s="372"/>
      <c r="AC540" s="372"/>
      <c r="AD540" s="372"/>
      <c r="AE540" s="372"/>
      <c r="AF540" s="372"/>
      <c r="AG540" s="372"/>
      <c r="AH540" s="372"/>
      <c r="AI540" s="372"/>
      <c r="AJ540" s="372"/>
      <c r="AK540" s="372"/>
      <c r="AL540" s="372"/>
      <c r="AM540" s="372"/>
      <c r="AN540" s="372"/>
      <c r="AO540" s="372"/>
      <c r="AP540" s="372"/>
      <c r="AQ540" s="372"/>
      <c r="AR540" s="372"/>
      <c r="AS540" s="372"/>
      <c r="AT540" s="372"/>
      <c r="AU540" s="372"/>
      <c r="AV540" s="372"/>
      <c r="AW540" s="372"/>
      <c r="AX540" s="372"/>
      <c r="AY540" s="372"/>
      <c r="AZ540" s="372"/>
      <c r="BB540" s="448"/>
      <c r="BZ540" s="372"/>
      <c r="CA540" s="372"/>
      <c r="CB540" s="372"/>
      <c r="CC540" s="372"/>
      <c r="CD540" s="372"/>
      <c r="CE540" s="372"/>
      <c r="CF540" s="372"/>
      <c r="CG540" s="372"/>
      <c r="CH540" s="372"/>
      <c r="CI540" s="372"/>
      <c r="CJ540" s="372"/>
      <c r="CK540" s="372"/>
      <c r="CL540" s="372"/>
      <c r="CM540" s="372"/>
      <c r="CN540" s="372"/>
      <c r="CO540" s="372"/>
      <c r="CP540" s="372"/>
      <c r="CQ540" s="372"/>
      <c r="CR540" s="372"/>
      <c r="CS540" s="372"/>
      <c r="CT540" s="372"/>
      <c r="CU540" s="372"/>
      <c r="CV540" s="372"/>
      <c r="CW540" s="372"/>
      <c r="CX540" s="372"/>
      <c r="CY540" s="372"/>
      <c r="CZ540" s="372"/>
    </row>
    <row r="541" s="371" customFormat="true" ht="25.15" customHeight="true" x14ac:dyDescent="0.2">
      <c r="A541" s="448"/>
      <c r="B541" s="448"/>
      <c r="C541" s="859" t="s">
        <v>547</v>
      </c>
      <c r="D541" s="860"/>
      <c r="E541" s="677">
        <v>6.1608300531498203E-5</v>
      </c>
      <c r="F541" s="663"/>
      <c r="G541" s="663"/>
      <c r="H541" s="860" t="s">
        <v>731</v>
      </c>
      <c r="I541" s="860"/>
      <c r="J541" s="673">
        <v>-1.1000286543513732E-2</v>
      </c>
      <c r="K541" s="663"/>
      <c r="L541" s="663"/>
      <c r="M541" s="860" t="s">
        <v>713</v>
      </c>
      <c r="N541" s="860"/>
      <c r="O541" s="674">
        <v>-2.1568259204022139E-3</v>
      </c>
      <c r="P541" s="663"/>
      <c r="Q541" s="663"/>
      <c r="R541" s="372"/>
      <c r="Z541" s="372"/>
      <c r="AA541" s="372"/>
      <c r="AB541" s="372"/>
      <c r="AC541" s="372"/>
      <c r="AD541" s="372"/>
      <c r="AE541" s="372"/>
      <c r="AF541" s="372"/>
      <c r="AG541" s="372"/>
      <c r="AH541" s="372"/>
      <c r="AI541" s="372"/>
      <c r="AJ541" s="372"/>
      <c r="AK541" s="372"/>
      <c r="AL541" s="372"/>
      <c r="AM541" s="372"/>
      <c r="AN541" s="372"/>
      <c r="AO541" s="372"/>
      <c r="AP541" s="372"/>
      <c r="AQ541" s="372"/>
      <c r="AR541" s="372"/>
      <c r="AS541" s="372"/>
      <c r="AT541" s="372"/>
      <c r="AU541" s="372"/>
      <c r="AV541" s="372"/>
      <c r="AW541" s="372"/>
      <c r="AX541" s="372"/>
      <c r="AY541" s="372"/>
      <c r="AZ541" s="372"/>
      <c r="BB541" s="448"/>
      <c r="BZ541" s="372"/>
      <c r="CA541" s="372"/>
      <c r="CB541" s="372"/>
      <c r="CC541" s="372"/>
      <c r="CD541" s="372"/>
      <c r="CE541" s="372"/>
      <c r="CF541" s="372"/>
      <c r="CG541" s="372"/>
      <c r="CH541" s="372"/>
      <c r="CI541" s="372"/>
      <c r="CJ541" s="372"/>
      <c r="CK541" s="372"/>
      <c r="CL541" s="372"/>
      <c r="CM541" s="372"/>
      <c r="CN541" s="372"/>
      <c r="CO541" s="372"/>
      <c r="CP541" s="372"/>
      <c r="CQ541" s="372"/>
      <c r="CR541" s="372"/>
      <c r="CS541" s="372"/>
      <c r="CT541" s="372"/>
      <c r="CU541" s="372"/>
      <c r="CV541" s="372"/>
      <c r="CW541" s="372"/>
      <c r="CX541" s="372"/>
      <c r="CY541" s="372"/>
      <c r="CZ541" s="372"/>
    </row>
    <row r="542" s="371" customFormat="true" ht="25.15" customHeight="true" x14ac:dyDescent="0.2">
      <c r="A542" s="448"/>
      <c r="B542" s="448"/>
      <c r="C542" s="859" t="s">
        <v>520</v>
      </c>
      <c r="D542" s="860"/>
      <c r="E542" s="672">
        <v>3.4247647142756563E-3</v>
      </c>
      <c r="F542" s="663"/>
      <c r="G542" s="663"/>
      <c r="H542" s="860" t="s">
        <v>712</v>
      </c>
      <c r="I542" s="860"/>
      <c r="J542" s="673">
        <v>-1.0135875190765904E-2</v>
      </c>
      <c r="K542" s="663"/>
      <c r="L542" s="663"/>
      <c r="M542" s="860" t="s">
        <v>721</v>
      </c>
      <c r="N542" s="860"/>
      <c r="O542" s="674">
        <v>1.5192150108080246E-3</v>
      </c>
      <c r="P542" s="663"/>
      <c r="Q542" s="663"/>
      <c r="R542" s="372"/>
      <c r="Z542" s="372"/>
      <c r="AA542" s="372"/>
      <c r="AB542" s="372"/>
      <c r="AC542" s="372"/>
      <c r="AD542" s="372"/>
      <c r="AE542" s="372"/>
      <c r="AF542" s="372"/>
      <c r="AG542" s="372"/>
      <c r="AH542" s="372"/>
      <c r="AI542" s="372"/>
      <c r="AJ542" s="372"/>
      <c r="AK542" s="372"/>
      <c r="AL542" s="372"/>
      <c r="AM542" s="372"/>
      <c r="AN542" s="372"/>
      <c r="AO542" s="372"/>
      <c r="AP542" s="372"/>
      <c r="AQ542" s="372"/>
      <c r="AR542" s="372"/>
      <c r="AS542" s="372"/>
      <c r="AT542" s="372"/>
      <c r="AU542" s="372"/>
      <c r="AV542" s="372"/>
      <c r="AW542" s="372"/>
      <c r="AX542" s="372"/>
      <c r="AY542" s="372"/>
      <c r="AZ542" s="372"/>
      <c r="BB542" s="448"/>
      <c r="BZ542" s="372"/>
      <c r="CA542" s="372"/>
      <c r="CB542" s="372"/>
      <c r="CC542" s="372"/>
      <c r="CD542" s="372"/>
      <c r="CE542" s="372"/>
      <c r="CF542" s="372"/>
      <c r="CG542" s="372"/>
      <c r="CH542" s="372"/>
      <c r="CI542" s="372"/>
      <c r="CJ542" s="372"/>
      <c r="CK542" s="372"/>
      <c r="CL542" s="372"/>
      <c r="CM542" s="372"/>
      <c r="CN542" s="372"/>
      <c r="CO542" s="372"/>
      <c r="CP542" s="372"/>
      <c r="CQ542" s="372"/>
      <c r="CR542" s="372"/>
      <c r="CS542" s="372"/>
      <c r="CT542" s="372"/>
      <c r="CU542" s="372"/>
      <c r="CV542" s="372"/>
      <c r="CW542" s="372"/>
      <c r="CX542" s="372"/>
      <c r="CY542" s="372"/>
      <c r="CZ542" s="372"/>
    </row>
    <row r="543" s="371" customFormat="true" ht="25.15" customHeight="true" x14ac:dyDescent="0.2">
      <c r="A543" s="448"/>
      <c r="B543" s="448"/>
      <c r="C543" s="859" t="s">
        <v>485</v>
      </c>
      <c r="D543" s="860"/>
      <c r="E543" s="672">
        <v>0.22703678425072396</v>
      </c>
      <c r="F543" s="663"/>
      <c r="G543" s="663"/>
      <c r="H543" s="860" t="s">
        <v>739</v>
      </c>
      <c r="I543" s="860"/>
      <c r="J543" s="673">
        <v>1.0131693300262435E-2</v>
      </c>
      <c r="K543" s="663"/>
      <c r="L543" s="663"/>
      <c r="M543" s="860" t="s">
        <v>550</v>
      </c>
      <c r="N543" s="860"/>
      <c r="O543" s="674">
        <v>1.0651602040122933E-3</v>
      </c>
      <c r="P543" s="663"/>
      <c r="Q543" s="663"/>
      <c r="R543" s="372"/>
      <c r="Z543" s="372"/>
      <c r="AA543" s="372"/>
      <c r="AB543" s="372"/>
      <c r="AC543" s="372"/>
      <c r="AD543" s="372"/>
      <c r="AE543" s="372"/>
      <c r="AF543" s="372"/>
      <c r="AG543" s="372"/>
      <c r="AH543" s="372"/>
      <c r="AI543" s="372"/>
      <c r="AJ543" s="372"/>
      <c r="AK543" s="372"/>
      <c r="AL543" s="372"/>
      <c r="AM543" s="372"/>
      <c r="AN543" s="372"/>
      <c r="AO543" s="372"/>
      <c r="AP543" s="372"/>
      <c r="AQ543" s="372"/>
      <c r="AR543" s="372"/>
      <c r="AS543" s="372"/>
      <c r="AT543" s="372"/>
      <c r="AU543" s="372"/>
      <c r="AV543" s="372"/>
      <c r="AW543" s="372"/>
      <c r="AX543" s="372"/>
      <c r="AY543" s="372"/>
      <c r="AZ543" s="372"/>
      <c r="BB543" s="448"/>
      <c r="BZ543" s="372"/>
      <c r="CA543" s="372"/>
      <c r="CB543" s="372"/>
      <c r="CC543" s="372"/>
      <c r="CD543" s="372"/>
      <c r="CE543" s="372"/>
      <c r="CF543" s="372"/>
      <c r="CG543" s="372"/>
      <c r="CH543" s="372"/>
      <c r="CI543" s="372"/>
      <c r="CJ543" s="372"/>
      <c r="CK543" s="372"/>
      <c r="CL543" s="372"/>
      <c r="CM543" s="372"/>
      <c r="CN543" s="372"/>
      <c r="CO543" s="372"/>
      <c r="CP543" s="372"/>
      <c r="CQ543" s="372"/>
      <c r="CR543" s="372"/>
      <c r="CS543" s="372"/>
      <c r="CT543" s="372"/>
      <c r="CU543" s="372"/>
      <c r="CV543" s="372"/>
      <c r="CW543" s="372"/>
      <c r="CX543" s="372"/>
      <c r="CY543" s="372"/>
      <c r="CZ543" s="372"/>
    </row>
    <row r="544" s="371" customFormat="true" ht="25.15" customHeight="true" x14ac:dyDescent="0.2">
      <c r="A544" s="448"/>
      <c r="B544" s="448"/>
      <c r="C544" s="859" t="s">
        <v>680</v>
      </c>
      <c r="D544" s="860"/>
      <c r="E544" s="672">
        <v>9.8814896857371652E-3</v>
      </c>
      <c r="F544" s="663"/>
      <c r="G544" s="663"/>
      <c r="H544" s="860" t="s">
        <v>692</v>
      </c>
      <c r="I544" s="860"/>
      <c r="J544" s="673">
        <v>9.4064657768530586E-3</v>
      </c>
      <c r="K544" s="663"/>
      <c r="L544" s="663"/>
      <c r="M544" s="860" t="s">
        <v>716</v>
      </c>
      <c r="N544" s="860"/>
      <c r="O544" s="674">
        <v>1.0048566317811839E-3</v>
      </c>
      <c r="P544" s="663"/>
      <c r="Q544" s="663"/>
      <c r="R544" s="372"/>
      <c r="Z544" s="372"/>
      <c r="AA544" s="372"/>
      <c r="AB544" s="372"/>
      <c r="AC544" s="372"/>
      <c r="AD544" s="372"/>
      <c r="AE544" s="372"/>
      <c r="AF544" s="372"/>
      <c r="AG544" s="372"/>
      <c r="AH544" s="372"/>
      <c r="AI544" s="372"/>
      <c r="AJ544" s="372"/>
      <c r="AK544" s="372"/>
      <c r="AL544" s="372"/>
      <c r="AM544" s="372"/>
      <c r="AN544" s="372"/>
      <c r="AO544" s="372"/>
      <c r="AP544" s="372"/>
      <c r="AQ544" s="372"/>
      <c r="AR544" s="372"/>
      <c r="AS544" s="372"/>
      <c r="AT544" s="372"/>
      <c r="AU544" s="372"/>
      <c r="AV544" s="372"/>
      <c r="AW544" s="372"/>
      <c r="AX544" s="372"/>
      <c r="AY544" s="372"/>
      <c r="AZ544" s="372"/>
      <c r="BB544" s="448"/>
      <c r="BZ544" s="372"/>
      <c r="CA544" s="372"/>
      <c r="CB544" s="372"/>
      <c r="CC544" s="372"/>
      <c r="CD544" s="372"/>
      <c r="CE544" s="372"/>
      <c r="CF544" s="372"/>
      <c r="CG544" s="372"/>
      <c r="CH544" s="372"/>
      <c r="CI544" s="372"/>
      <c r="CJ544" s="372"/>
      <c r="CK544" s="372"/>
      <c r="CL544" s="372"/>
      <c r="CM544" s="372"/>
      <c r="CN544" s="372"/>
      <c r="CO544" s="372"/>
      <c r="CP544" s="372"/>
      <c r="CQ544" s="372"/>
      <c r="CR544" s="372"/>
      <c r="CS544" s="372"/>
      <c r="CT544" s="372"/>
      <c r="CU544" s="372"/>
      <c r="CV544" s="372"/>
      <c r="CW544" s="372"/>
      <c r="CX544" s="372"/>
      <c r="CY544" s="372"/>
      <c r="CZ544" s="372"/>
    </row>
    <row r="545" s="371" customFormat="true" ht="25.15" customHeight="true" x14ac:dyDescent="0.2">
      <c r="A545" s="448"/>
      <c r="B545" s="448"/>
      <c r="C545" s="859" t="s">
        <v>507</v>
      </c>
      <c r="D545" s="860"/>
      <c r="E545" s="672">
        <v>6.0073186299130525E-3</v>
      </c>
      <c r="F545" s="663"/>
      <c r="G545" s="663"/>
      <c r="H545" s="860" t="s">
        <v>740</v>
      </c>
      <c r="I545" s="860"/>
      <c r="J545" s="673">
        <v>-8.270346511097355E-3</v>
      </c>
      <c r="K545" s="663"/>
      <c r="L545" s="663"/>
      <c r="M545" s="860" t="s">
        <v>547</v>
      </c>
      <c r="N545" s="860"/>
      <c r="O545" s="674">
        <v>-9.1761813132660089E-4</v>
      </c>
      <c r="P545" s="663"/>
      <c r="Q545" s="663"/>
      <c r="R545" s="372"/>
      <c r="Z545" s="372"/>
      <c r="AA545" s="372"/>
      <c r="AB545" s="372"/>
      <c r="AC545" s="372"/>
      <c r="AD545" s="372"/>
      <c r="AE545" s="372"/>
      <c r="AF545" s="372"/>
      <c r="AG545" s="372"/>
      <c r="AH545" s="372"/>
      <c r="AI545" s="372"/>
      <c r="AJ545" s="372"/>
      <c r="AK545" s="372"/>
      <c r="AL545" s="372"/>
      <c r="AM545" s="372"/>
      <c r="AN545" s="372"/>
      <c r="AO545" s="372"/>
      <c r="AP545" s="372"/>
      <c r="AQ545" s="372"/>
      <c r="AR545" s="372"/>
      <c r="AS545" s="372"/>
      <c r="AT545" s="372"/>
      <c r="AU545" s="372"/>
      <c r="AV545" s="372"/>
      <c r="AW545" s="372"/>
      <c r="AX545" s="372"/>
      <c r="AY545" s="372"/>
      <c r="AZ545" s="372"/>
      <c r="BB545" s="448"/>
      <c r="BZ545" s="372"/>
      <c r="CA545" s="372"/>
      <c r="CB545" s="372"/>
      <c r="CC545" s="372"/>
      <c r="CD545" s="372"/>
      <c r="CE545" s="372"/>
      <c r="CF545" s="372"/>
      <c r="CG545" s="372"/>
      <c r="CH545" s="372"/>
      <c r="CI545" s="372"/>
      <c r="CJ545" s="372"/>
      <c r="CK545" s="372"/>
      <c r="CL545" s="372"/>
      <c r="CM545" s="372"/>
      <c r="CN545" s="372"/>
      <c r="CO545" s="372"/>
      <c r="CP545" s="372"/>
      <c r="CQ545" s="372"/>
      <c r="CR545" s="372"/>
      <c r="CS545" s="372"/>
      <c r="CT545" s="372"/>
      <c r="CU545" s="372"/>
      <c r="CV545" s="372"/>
      <c r="CW545" s="372"/>
      <c r="CX545" s="372"/>
      <c r="CY545" s="372"/>
      <c r="CZ545" s="372"/>
    </row>
    <row r="546" s="371" customFormat="true" ht="25.15" customHeight="true" x14ac:dyDescent="0.2">
      <c r="A546" s="448"/>
      <c r="B546" s="448"/>
      <c r="C546" s="859" t="s">
        <v>644</v>
      </c>
      <c r="D546" s="860"/>
      <c r="E546" s="672">
        <v>9.8741976411507767E-2</v>
      </c>
      <c r="F546" s="663"/>
      <c r="G546" s="663"/>
      <c r="H546" s="860" t="s">
        <v>690</v>
      </c>
      <c r="I546" s="860"/>
      <c r="J546" s="673">
        <v>-7.7927802790252621E-3</v>
      </c>
      <c r="K546" s="663"/>
      <c r="L546" s="663"/>
      <c r="M546" s="860" t="s">
        <v>494</v>
      </c>
      <c r="N546" s="860"/>
      <c r="O546" s="674">
        <v>8.0180033540304505E-4</v>
      </c>
      <c r="P546" s="663"/>
      <c r="Q546" s="663"/>
      <c r="R546" s="372"/>
      <c r="Z546" s="372"/>
      <c r="AA546" s="372"/>
      <c r="AB546" s="372"/>
      <c r="AC546" s="372"/>
      <c r="AD546" s="372"/>
      <c r="AE546" s="372"/>
      <c r="AF546" s="372"/>
      <c r="AG546" s="372"/>
      <c r="AH546" s="372"/>
      <c r="AI546" s="372"/>
      <c r="AJ546" s="372"/>
      <c r="AK546" s="372"/>
      <c r="AL546" s="372"/>
      <c r="AM546" s="372"/>
      <c r="AN546" s="372"/>
      <c r="AO546" s="372"/>
      <c r="AP546" s="372"/>
      <c r="AQ546" s="372"/>
      <c r="AR546" s="372"/>
      <c r="AS546" s="372"/>
      <c r="AT546" s="372"/>
      <c r="AU546" s="372"/>
      <c r="AV546" s="372"/>
      <c r="AW546" s="372"/>
      <c r="AX546" s="372"/>
      <c r="AY546" s="372"/>
      <c r="AZ546" s="372"/>
      <c r="BB546" s="448"/>
      <c r="BZ546" s="372"/>
      <c r="CA546" s="372"/>
      <c r="CB546" s="372"/>
      <c r="CC546" s="372"/>
      <c r="CD546" s="372"/>
      <c r="CE546" s="372"/>
      <c r="CF546" s="372"/>
      <c r="CG546" s="372"/>
      <c r="CH546" s="372"/>
      <c r="CI546" s="372"/>
      <c r="CJ546" s="372"/>
      <c r="CK546" s="372"/>
      <c r="CL546" s="372"/>
      <c r="CM546" s="372"/>
      <c r="CN546" s="372"/>
      <c r="CO546" s="372"/>
      <c r="CP546" s="372"/>
      <c r="CQ546" s="372"/>
      <c r="CR546" s="372"/>
      <c r="CS546" s="372"/>
      <c r="CT546" s="372"/>
      <c r="CU546" s="372"/>
      <c r="CV546" s="372"/>
      <c r="CW546" s="372"/>
      <c r="CX546" s="372"/>
      <c r="CY546" s="372"/>
      <c r="CZ546" s="372"/>
    </row>
    <row r="547" s="371" customFormat="true" ht="25.15" customHeight="true" x14ac:dyDescent="0.2">
      <c r="A547" s="448"/>
      <c r="B547" s="448"/>
      <c r="C547" s="859" t="s">
        <v>714</v>
      </c>
      <c r="D547" s="860"/>
      <c r="E547" s="672">
        <v>1.8235007684058163E-4</v>
      </c>
      <c r="F547" s="663"/>
      <c r="G547" s="663"/>
      <c r="H547" s="860" t="s">
        <v>732</v>
      </c>
      <c r="I547" s="860"/>
      <c r="J547" s="673">
        <v>-6.907148038396994E-3</v>
      </c>
      <c r="K547" s="663"/>
      <c r="L547" s="663"/>
      <c r="M547" s="860" t="s">
        <v>650</v>
      </c>
      <c r="N547" s="860"/>
      <c r="O547" s="678">
        <v>-2.3065853823494531E-4</v>
      </c>
      <c r="P547" s="663"/>
      <c r="Q547" s="663"/>
      <c r="R547" s="372"/>
      <c r="Z547" s="372"/>
      <c r="AA547" s="372"/>
      <c r="AB547" s="372"/>
      <c r="AC547" s="372"/>
      <c r="AD547" s="372"/>
      <c r="AE547" s="372"/>
      <c r="AF547" s="372"/>
      <c r="AG547" s="372"/>
      <c r="AH547" s="372"/>
      <c r="AI547" s="372"/>
      <c r="AJ547" s="372"/>
      <c r="AK547" s="372"/>
      <c r="AL547" s="372"/>
      <c r="AM547" s="372"/>
      <c r="AN547" s="372"/>
      <c r="AO547" s="372"/>
      <c r="AP547" s="372"/>
      <c r="AQ547" s="372"/>
      <c r="AR547" s="372"/>
      <c r="AS547" s="372"/>
      <c r="AT547" s="372"/>
      <c r="AU547" s="372"/>
      <c r="AV547" s="372"/>
      <c r="AW547" s="372"/>
      <c r="AX547" s="372"/>
      <c r="AY547" s="372"/>
      <c r="AZ547" s="372"/>
      <c r="BB547" s="448"/>
      <c r="BZ547" s="372"/>
      <c r="CA547" s="372"/>
      <c r="CB547" s="372"/>
      <c r="CC547" s="372"/>
      <c r="CD547" s="372"/>
      <c r="CE547" s="372"/>
      <c r="CF547" s="372"/>
      <c r="CG547" s="372"/>
      <c r="CH547" s="372"/>
      <c r="CI547" s="372"/>
      <c r="CJ547" s="372"/>
      <c r="CK547" s="372"/>
      <c r="CL547" s="372"/>
      <c r="CM547" s="372"/>
      <c r="CN547" s="372"/>
      <c r="CO547" s="372"/>
      <c r="CP547" s="372"/>
      <c r="CQ547" s="372"/>
      <c r="CR547" s="372"/>
      <c r="CS547" s="372"/>
      <c r="CT547" s="372"/>
      <c r="CU547" s="372"/>
      <c r="CV547" s="372"/>
      <c r="CW547" s="372"/>
      <c r="CX547" s="372"/>
      <c r="CY547" s="372"/>
      <c r="CZ547" s="372"/>
    </row>
    <row r="548" s="371" customFormat="true" ht="25.15" customHeight="true" x14ac:dyDescent="0.2">
      <c r="A548" s="448"/>
      <c r="B548" s="448"/>
      <c r="C548" s="859" t="s">
        <v>681</v>
      </c>
      <c r="D548" s="860"/>
      <c r="E548" s="672">
        <v>8.5111805071167463E-3</v>
      </c>
      <c r="F548" s="663"/>
      <c r="G548" s="663"/>
      <c r="H548" s="860" t="s">
        <v>711</v>
      </c>
      <c r="I548" s="860"/>
      <c r="J548" s="679">
        <v>3.7186855456133212E-3</v>
      </c>
      <c r="K548" s="663"/>
      <c r="L548" s="663"/>
      <c r="M548" s="858"/>
      <c r="N548" s="858"/>
      <c r="O548" s="663"/>
      <c r="P548" s="663"/>
      <c r="Q548" s="663"/>
      <c r="R548" s="372"/>
      <c r="Z548" s="372"/>
      <c r="AA548" s="372"/>
      <c r="AB548" s="372"/>
      <c r="AC548" s="372"/>
      <c r="AD548" s="372"/>
      <c r="AE548" s="372"/>
      <c r="AF548" s="372"/>
      <c r="AG548" s="372"/>
      <c r="AH548" s="372"/>
      <c r="AI548" s="372"/>
      <c r="AJ548" s="372"/>
      <c r="AK548" s="372"/>
      <c r="AL548" s="372"/>
      <c r="AM548" s="372"/>
      <c r="AN548" s="372"/>
      <c r="AO548" s="372"/>
      <c r="AP548" s="372"/>
      <c r="AQ548" s="372"/>
      <c r="AR548" s="372"/>
      <c r="AS548" s="372"/>
      <c r="AT548" s="372"/>
      <c r="AU548" s="372"/>
      <c r="AV548" s="372"/>
      <c r="AW548" s="372"/>
      <c r="AX548" s="372"/>
      <c r="AY548" s="372"/>
      <c r="AZ548" s="372"/>
      <c r="BB548" s="448"/>
      <c r="BZ548" s="372"/>
      <c r="CA548" s="372"/>
      <c r="CB548" s="372"/>
      <c r="CC548" s="372"/>
      <c r="CD548" s="372"/>
      <c r="CE548" s="372"/>
      <c r="CF548" s="372"/>
      <c r="CG548" s="372"/>
      <c r="CH548" s="372"/>
      <c r="CI548" s="372"/>
      <c r="CJ548" s="372"/>
      <c r="CK548" s="372"/>
      <c r="CL548" s="372"/>
      <c r="CM548" s="372"/>
      <c r="CN548" s="372"/>
      <c r="CO548" s="372"/>
      <c r="CP548" s="372"/>
      <c r="CQ548" s="372"/>
      <c r="CR548" s="372"/>
      <c r="CS548" s="372"/>
      <c r="CT548" s="372"/>
      <c r="CU548" s="372"/>
      <c r="CV548" s="372"/>
      <c r="CW548" s="372"/>
      <c r="CX548" s="372"/>
      <c r="CY548" s="372"/>
      <c r="CZ548" s="372"/>
    </row>
    <row r="549" s="371" customFormat="true" ht="25.15" customHeight="true" x14ac:dyDescent="0.2">
      <c r="A549" s="448"/>
      <c r="B549" s="448"/>
      <c r="C549" s="859" t="s">
        <v>608</v>
      </c>
      <c r="D549" s="860"/>
      <c r="E549" s="672">
        <v>0.16397110428942738</v>
      </c>
      <c r="F549" s="663"/>
      <c r="G549" s="663"/>
      <c r="H549" s="858"/>
      <c r="I549" s="858"/>
      <c r="J549" s="663"/>
      <c r="K549" s="663"/>
      <c r="L549" s="663"/>
      <c r="M549" s="858"/>
      <c r="N549" s="858"/>
      <c r="O549" s="663"/>
      <c r="P549" s="663"/>
      <c r="Q549" s="663"/>
      <c r="R549" s="372"/>
      <c r="Z549" s="372"/>
      <c r="AA549" s="372"/>
      <c r="AB549" s="372"/>
      <c r="AC549" s="372"/>
      <c r="AD549" s="372"/>
      <c r="AE549" s="372"/>
      <c r="AF549" s="372"/>
      <c r="AG549" s="372"/>
      <c r="AH549" s="372"/>
      <c r="AI549" s="372"/>
      <c r="AJ549" s="372"/>
      <c r="AK549" s="372"/>
      <c r="AL549" s="372"/>
      <c r="AM549" s="372"/>
      <c r="AN549" s="372"/>
      <c r="AO549" s="372"/>
      <c r="AP549" s="372"/>
      <c r="AQ549" s="372"/>
      <c r="AR549" s="372"/>
      <c r="AS549" s="372"/>
      <c r="AT549" s="372"/>
      <c r="AU549" s="372"/>
      <c r="AV549" s="372"/>
      <c r="AW549" s="372"/>
      <c r="AX549" s="372"/>
      <c r="AY549" s="372"/>
      <c r="AZ549" s="372"/>
      <c r="BB549" s="448"/>
      <c r="BZ549" s="372"/>
      <c r="CA549" s="372"/>
      <c r="CB549" s="372"/>
      <c r="CC549" s="372"/>
      <c r="CD549" s="372"/>
      <c r="CE549" s="372"/>
      <c r="CF549" s="372"/>
      <c r="CG549" s="372"/>
      <c r="CH549" s="372"/>
      <c r="CI549" s="372"/>
      <c r="CJ549" s="372"/>
      <c r="CK549" s="372"/>
      <c r="CL549" s="372"/>
      <c r="CM549" s="372"/>
      <c r="CN549" s="372"/>
      <c r="CO549" s="372"/>
      <c r="CP549" s="372"/>
      <c r="CQ549" s="372"/>
      <c r="CR549" s="372"/>
      <c r="CS549" s="372"/>
      <c r="CT549" s="372"/>
      <c r="CU549" s="372"/>
      <c r="CV549" s="372"/>
      <c r="CW549" s="372"/>
      <c r="CX549" s="372"/>
      <c r="CY549" s="372"/>
      <c r="CZ549" s="372"/>
    </row>
    <row r="550" s="371" customFormat="true" ht="25.15" customHeight="true" x14ac:dyDescent="0.2">
      <c r="A550" s="448"/>
      <c r="B550" s="448"/>
      <c r="C550" s="859" t="s">
        <v>621</v>
      </c>
      <c r="D550" s="860"/>
      <c r="E550" s="672">
        <v>0.25334772784633364</v>
      </c>
      <c r="F550" s="663"/>
      <c r="G550" s="663"/>
      <c r="H550" s="858"/>
      <c r="I550" s="858"/>
      <c r="J550" s="663"/>
      <c r="K550" s="663"/>
      <c r="L550" s="663"/>
      <c r="M550" s="858"/>
      <c r="N550" s="858"/>
      <c r="O550" s="663"/>
      <c r="P550" s="663"/>
      <c r="Q550" s="663"/>
      <c r="R550" s="372"/>
      <c r="Z550" s="372"/>
      <c r="AA550" s="372"/>
      <c r="AB550" s="372"/>
      <c r="AC550" s="372"/>
      <c r="AD550" s="372"/>
      <c r="AE550" s="372"/>
      <c r="AF550" s="372"/>
      <c r="AG550" s="372"/>
      <c r="AH550" s="372"/>
      <c r="AI550" s="372"/>
      <c r="AJ550" s="372"/>
      <c r="AK550" s="372"/>
      <c r="AL550" s="372"/>
      <c r="AM550" s="372"/>
      <c r="AN550" s="372"/>
      <c r="AO550" s="372"/>
      <c r="AP550" s="372"/>
      <c r="AQ550" s="372"/>
      <c r="AR550" s="372"/>
      <c r="AS550" s="372"/>
      <c r="AT550" s="372"/>
      <c r="AU550" s="372"/>
      <c r="AV550" s="372"/>
      <c r="AW550" s="372"/>
      <c r="AX550" s="372"/>
      <c r="AY550" s="372"/>
      <c r="AZ550" s="372"/>
      <c r="BB550" s="448"/>
      <c r="BZ550" s="372"/>
      <c r="CA550" s="372"/>
      <c r="CB550" s="372"/>
      <c r="CC550" s="372"/>
      <c r="CD550" s="372"/>
      <c r="CE550" s="372"/>
      <c r="CF550" s="372"/>
      <c r="CG550" s="372"/>
      <c r="CH550" s="372"/>
      <c r="CI550" s="372"/>
      <c r="CJ550" s="372"/>
      <c r="CK550" s="372"/>
      <c r="CL550" s="372"/>
      <c r="CM550" s="372"/>
      <c r="CN550" s="372"/>
      <c r="CO550" s="372"/>
      <c r="CP550" s="372"/>
      <c r="CQ550" s="372"/>
      <c r="CR550" s="372"/>
      <c r="CS550" s="372"/>
      <c r="CT550" s="372"/>
      <c r="CU550" s="372"/>
      <c r="CV550" s="372"/>
      <c r="CW550" s="372"/>
      <c r="CX550" s="372"/>
      <c r="CY550" s="372"/>
      <c r="CZ550" s="372"/>
    </row>
    <row r="551" s="371" customFormat="true" ht="25.15" customHeight="true" x14ac:dyDescent="0.2">
      <c r="A551" s="448"/>
      <c r="B551" s="448"/>
      <c r="C551" s="859" t="s">
        <v>631</v>
      </c>
      <c r="D551" s="860"/>
      <c r="E551" s="672">
        <v>0.24030790335195329</v>
      </c>
      <c r="F551" s="663"/>
      <c r="G551" s="663"/>
      <c r="H551" s="858"/>
      <c r="I551" s="858"/>
      <c r="J551" s="663"/>
      <c r="K551" s="663"/>
      <c r="L551" s="663"/>
      <c r="M551" s="860" t="s">
        <v>245</v>
      </c>
      <c r="N551" s="860"/>
      <c r="O551" s="860"/>
      <c r="P551" s="663"/>
      <c r="Q551" s="663"/>
      <c r="R551" s="372"/>
      <c r="Z551" s="372"/>
      <c r="AA551" s="372"/>
      <c r="AB551" s="372"/>
      <c r="AC551" s="372"/>
      <c r="AD551" s="372"/>
      <c r="AE551" s="372"/>
      <c r="AF551" s="372"/>
      <c r="AG551" s="372"/>
      <c r="AH551" s="372"/>
      <c r="AI551" s="372"/>
      <c r="AJ551" s="372"/>
      <c r="AK551" s="372"/>
      <c r="AL551" s="372"/>
      <c r="AM551" s="372"/>
      <c r="AN551" s="372"/>
      <c r="AO551" s="372"/>
      <c r="AP551" s="372"/>
      <c r="AQ551" s="372"/>
      <c r="AR551" s="372"/>
      <c r="AS551" s="372"/>
      <c r="AT551" s="372"/>
      <c r="AU551" s="372"/>
      <c r="AV551" s="372"/>
      <c r="AW551" s="372"/>
      <c r="AX551" s="372"/>
      <c r="AY551" s="372"/>
      <c r="AZ551" s="372"/>
      <c r="BB551" s="448"/>
      <c r="BZ551" s="372"/>
      <c r="CA551" s="372"/>
      <c r="CB551" s="372"/>
      <c r="CC551" s="372"/>
      <c r="CD551" s="372"/>
      <c r="CE551" s="372"/>
      <c r="CF551" s="372"/>
      <c r="CG551" s="372"/>
      <c r="CH551" s="372"/>
      <c r="CI551" s="372"/>
      <c r="CJ551" s="372"/>
      <c r="CK551" s="372"/>
      <c r="CL551" s="372"/>
      <c r="CM551" s="372"/>
      <c r="CN551" s="372"/>
      <c r="CO551" s="372"/>
      <c r="CP551" s="372"/>
      <c r="CQ551" s="372"/>
      <c r="CR551" s="372"/>
      <c r="CS551" s="372"/>
      <c r="CT551" s="372"/>
      <c r="CU551" s="372"/>
      <c r="CV551" s="372"/>
      <c r="CW551" s="372"/>
      <c r="CX551" s="372"/>
      <c r="CY551" s="372"/>
      <c r="CZ551" s="372"/>
    </row>
    <row r="552" s="371" customFormat="true" ht="25.15" customHeight="true" x14ac:dyDescent="0.2">
      <c r="A552" s="448"/>
      <c r="B552" s="448"/>
      <c r="C552" s="859" t="s">
        <v>629</v>
      </c>
      <c r="D552" s="860"/>
      <c r="E552" s="672">
        <v>8.0441836486836685E-2</v>
      </c>
      <c r="F552" s="663"/>
      <c r="G552" s="663"/>
      <c r="H552" s="860" t="s">
        <v>245</v>
      </c>
      <c r="I552" s="860"/>
      <c r="J552" s="860"/>
      <c r="K552" s="663"/>
      <c r="L552" s="663"/>
      <c r="M552" s="860" t="s">
        <v>183</v>
      </c>
      <c r="N552" s="860"/>
      <c r="O552" s="680" t="s">
        <v>246</v>
      </c>
      <c r="P552" s="663"/>
      <c r="Q552" s="663"/>
      <c r="R552" s="372"/>
      <c r="Z552" s="372"/>
      <c r="AA552" s="372"/>
      <c r="AB552" s="372"/>
      <c r="AC552" s="372"/>
      <c r="AD552" s="372"/>
      <c r="AE552" s="372"/>
      <c r="AF552" s="372"/>
      <c r="AG552" s="372"/>
      <c r="AH552" s="372"/>
      <c r="AI552" s="372"/>
      <c r="AJ552" s="372"/>
      <c r="AK552" s="372"/>
      <c r="AL552" s="372"/>
      <c r="AM552" s="372"/>
      <c r="AN552" s="372"/>
      <c r="AO552" s="372"/>
      <c r="AP552" s="372"/>
      <c r="AQ552" s="372"/>
      <c r="AR552" s="372"/>
      <c r="AS552" s="372"/>
      <c r="AT552" s="372"/>
      <c r="AU552" s="372"/>
      <c r="AV552" s="372"/>
      <c r="AW552" s="372"/>
      <c r="AX552" s="372"/>
      <c r="AY552" s="372"/>
      <c r="AZ552" s="372"/>
      <c r="BB552" s="448"/>
      <c r="BZ552" s="372"/>
      <c r="CA552" s="372"/>
      <c r="CB552" s="372"/>
      <c r="CC552" s="372"/>
      <c r="CD552" s="372"/>
      <c r="CE552" s="372"/>
      <c r="CF552" s="372"/>
      <c r="CG552" s="372"/>
      <c r="CH552" s="372"/>
      <c r="CI552" s="372"/>
      <c r="CJ552" s="372"/>
      <c r="CK552" s="372"/>
      <c r="CL552" s="372"/>
      <c r="CM552" s="372"/>
      <c r="CN552" s="372"/>
      <c r="CO552" s="372"/>
      <c r="CP552" s="372"/>
      <c r="CQ552" s="372"/>
      <c r="CR552" s="372"/>
      <c r="CS552" s="372"/>
      <c r="CT552" s="372"/>
      <c r="CU552" s="372"/>
      <c r="CV552" s="372"/>
      <c r="CW552" s="372"/>
      <c r="CX552" s="372"/>
      <c r="CY552" s="372"/>
      <c r="CZ552" s="372"/>
    </row>
    <row r="553" s="371" customFormat="true" ht="25.15" customHeight="true" x14ac:dyDescent="0.2">
      <c r="A553" s="448"/>
      <c r="B553" s="448"/>
      <c r="C553" s="859" t="s">
        <v>603</v>
      </c>
      <c r="D553" s="860"/>
      <c r="E553" s="672">
        <v>0.16364173937892168</v>
      </c>
      <c r="F553" s="663"/>
      <c r="G553" s="663"/>
      <c r="H553" s="860" t="s">
        <v>183</v>
      </c>
      <c r="I553" s="860"/>
      <c r="J553" s="681" t="s">
        <v>246</v>
      </c>
      <c r="K553" s="663"/>
      <c r="L553" s="663"/>
      <c r="M553" s="860" t="s">
        <v>400</v>
      </c>
      <c r="N553" s="860"/>
      <c r="O553" s="671">
        <v>4.1341892016505205E-2</v>
      </c>
      <c r="P553" s="663"/>
      <c r="Q553" s="663"/>
      <c r="R553" s="372"/>
      <c r="Z553" s="372"/>
      <c r="AA553" s="372"/>
      <c r="AB553" s="372"/>
      <c r="AC553" s="372"/>
      <c r="AD553" s="372"/>
      <c r="AE553" s="372"/>
      <c r="AF553" s="372"/>
      <c r="AG553" s="372"/>
      <c r="AH553" s="372"/>
      <c r="AI553" s="372"/>
      <c r="AJ553" s="372"/>
      <c r="AK553" s="372"/>
      <c r="AL553" s="372"/>
      <c r="AM553" s="372"/>
      <c r="AN553" s="372"/>
      <c r="AO553" s="372"/>
      <c r="AP553" s="372"/>
      <c r="AQ553" s="372"/>
      <c r="AR553" s="372"/>
      <c r="AS553" s="372"/>
      <c r="AT553" s="372"/>
      <c r="AU553" s="372"/>
      <c r="AV553" s="372"/>
      <c r="AW553" s="372"/>
      <c r="AX553" s="372"/>
      <c r="AY553" s="372"/>
      <c r="AZ553" s="372"/>
      <c r="BB553" s="448"/>
      <c r="BZ553" s="372"/>
      <c r="CA553" s="372"/>
      <c r="CB553" s="372"/>
      <c r="CC553" s="372"/>
      <c r="CD553" s="372"/>
      <c r="CE553" s="372"/>
      <c r="CF553" s="372"/>
      <c r="CG553" s="372"/>
      <c r="CH553" s="372"/>
      <c r="CI553" s="372"/>
      <c r="CJ553" s="372"/>
      <c r="CK553" s="372"/>
      <c r="CL553" s="372"/>
      <c r="CM553" s="372"/>
      <c r="CN553" s="372"/>
      <c r="CO553" s="372"/>
      <c r="CP553" s="372"/>
      <c r="CQ553" s="372"/>
      <c r="CR553" s="372"/>
      <c r="CS553" s="372"/>
      <c r="CT553" s="372"/>
      <c r="CU553" s="372"/>
      <c r="CV553" s="372"/>
      <c r="CW553" s="372"/>
      <c r="CX553" s="372"/>
      <c r="CY553" s="372"/>
      <c r="CZ553" s="372"/>
    </row>
    <row r="554" s="371" customFormat="true" ht="25.15" customHeight="true" x14ac:dyDescent="0.2">
      <c r="A554" s="448"/>
      <c r="B554" s="448"/>
      <c r="C554" s="859" t="s">
        <v>604</v>
      </c>
      <c r="D554" s="860"/>
      <c r="E554" s="672">
        <v>0.17143508197715188</v>
      </c>
      <c r="F554" s="663"/>
      <c r="G554" s="663"/>
      <c r="H554" s="860" t="s">
        <v>400</v>
      </c>
      <c r="I554" s="860"/>
      <c r="J554" s="670">
        <v>4.3560410877848288E-2</v>
      </c>
      <c r="K554" s="663"/>
      <c r="L554" s="663"/>
      <c r="M554" s="860" t="s">
        <v>633</v>
      </c>
      <c r="N554" s="860"/>
      <c r="O554" s="674">
        <v>1.3949462479971404E-2</v>
      </c>
      <c r="P554" s="663"/>
      <c r="Q554" s="663"/>
      <c r="R554" s="372"/>
      <c r="Z554" s="372"/>
      <c r="AA554" s="372"/>
      <c r="AB554" s="372"/>
      <c r="AC554" s="372"/>
      <c r="AD554" s="372"/>
      <c r="AE554" s="372"/>
      <c r="AF554" s="372"/>
      <c r="AG554" s="372"/>
      <c r="AH554" s="372"/>
      <c r="AI554" s="372"/>
      <c r="AJ554" s="372"/>
      <c r="AK554" s="372"/>
      <c r="AL554" s="372"/>
      <c r="AM554" s="372"/>
      <c r="AN554" s="372"/>
      <c r="AO554" s="372"/>
      <c r="AP554" s="372"/>
      <c r="AQ554" s="372"/>
      <c r="AR554" s="372"/>
      <c r="AS554" s="372"/>
      <c r="AT554" s="372"/>
      <c r="AU554" s="372"/>
      <c r="AV554" s="372"/>
      <c r="AW554" s="372"/>
      <c r="AX554" s="372"/>
      <c r="AY554" s="372"/>
      <c r="AZ554" s="372"/>
      <c r="BB554" s="448"/>
      <c r="BZ554" s="372"/>
      <c r="CA554" s="372"/>
      <c r="CB554" s="372"/>
      <c r="CC554" s="372"/>
      <c r="CD554" s="372"/>
      <c r="CE554" s="372"/>
      <c r="CF554" s="372"/>
      <c r="CG554" s="372"/>
      <c r="CH554" s="372"/>
      <c r="CI554" s="372"/>
      <c r="CJ554" s="372"/>
      <c r="CK554" s="372"/>
      <c r="CL554" s="372"/>
      <c r="CM554" s="372"/>
      <c r="CN554" s="372"/>
      <c r="CO554" s="372"/>
      <c r="CP554" s="372"/>
      <c r="CQ554" s="372"/>
      <c r="CR554" s="372"/>
      <c r="CS554" s="372"/>
      <c r="CT554" s="372"/>
      <c r="CU554" s="372"/>
      <c r="CV554" s="372"/>
      <c r="CW554" s="372"/>
      <c r="CX554" s="372"/>
      <c r="CY554" s="372"/>
      <c r="CZ554" s="372"/>
    </row>
    <row r="555" s="371" customFormat="true" ht="25.15" customHeight="true" x14ac:dyDescent="0.2">
      <c r="A555" s="448"/>
      <c r="B555" s="448"/>
      <c r="C555" s="859" t="s">
        <v>613</v>
      </c>
      <c r="D555" s="860"/>
      <c r="E555" s="672">
        <v>7.5921705809930046E-2</v>
      </c>
      <c r="F555" s="663"/>
      <c r="G555" s="663"/>
      <c r="H555" s="860" t="s">
        <v>633</v>
      </c>
      <c r="I555" s="860"/>
      <c r="J555" s="673">
        <v>0.20248500036641681</v>
      </c>
      <c r="K555" s="663"/>
      <c r="L555" s="663"/>
      <c r="M555" s="860" t="s">
        <v>530</v>
      </c>
      <c r="N555" s="860"/>
      <c r="O555" s="674">
        <v>2.3337402059194052E-3</v>
      </c>
      <c r="P555" s="663"/>
      <c r="Q555" s="663"/>
      <c r="R555" s="372"/>
      <c r="Z555" s="372"/>
      <c r="AA555" s="372"/>
      <c r="AB555" s="372"/>
      <c r="AC555" s="372"/>
      <c r="AD555" s="372"/>
      <c r="AE555" s="372"/>
      <c r="AF555" s="372"/>
      <c r="AG555" s="372"/>
      <c r="AH555" s="372"/>
      <c r="AI555" s="372"/>
      <c r="AJ555" s="372"/>
      <c r="AK555" s="372"/>
      <c r="AL555" s="372"/>
      <c r="AM555" s="372"/>
      <c r="AN555" s="372"/>
      <c r="AO555" s="372"/>
      <c r="AP555" s="372"/>
      <c r="AQ555" s="372"/>
      <c r="AR555" s="372"/>
      <c r="AS555" s="372"/>
      <c r="AT555" s="372"/>
      <c r="AU555" s="372"/>
      <c r="AV555" s="372"/>
      <c r="AW555" s="372"/>
      <c r="AX555" s="372"/>
      <c r="AY555" s="372"/>
      <c r="AZ555" s="372"/>
      <c r="BB555" s="448"/>
      <c r="BZ555" s="372"/>
      <c r="CA555" s="372"/>
      <c r="CB555" s="372"/>
      <c r="CC555" s="372"/>
      <c r="CD555" s="372"/>
      <c r="CE555" s="372"/>
      <c r="CF555" s="372"/>
      <c r="CG555" s="372"/>
      <c r="CH555" s="372"/>
      <c r="CI555" s="372"/>
      <c r="CJ555" s="372"/>
      <c r="CK555" s="372"/>
      <c r="CL555" s="372"/>
      <c r="CM555" s="372"/>
      <c r="CN555" s="372"/>
      <c r="CO555" s="372"/>
      <c r="CP555" s="372"/>
      <c r="CQ555" s="372"/>
      <c r="CR555" s="372"/>
      <c r="CS555" s="372"/>
      <c r="CT555" s="372"/>
      <c r="CU555" s="372"/>
      <c r="CV555" s="372"/>
      <c r="CW555" s="372"/>
      <c r="CX555" s="372"/>
      <c r="CY555" s="372"/>
      <c r="CZ555" s="372"/>
    </row>
    <row r="556" s="371" customFormat="true" ht="25.15" customHeight="true" x14ac:dyDescent="0.2">
      <c r="A556" s="448"/>
      <c r="B556" s="448"/>
      <c r="C556" s="859" t="s">
        <v>626</v>
      </c>
      <c r="D556" s="860"/>
      <c r="E556" s="672">
        <v>0.25705976503806804</v>
      </c>
      <c r="F556" s="663"/>
      <c r="G556" s="663"/>
      <c r="H556" s="860" t="s">
        <v>530</v>
      </c>
      <c r="I556" s="860"/>
      <c r="J556" s="673">
        <v>1.4116081695427064E-3</v>
      </c>
      <c r="K556" s="663"/>
      <c r="L556" s="663"/>
      <c r="M556" s="860" t="s">
        <v>703</v>
      </c>
      <c r="N556" s="860"/>
      <c r="O556" s="674">
        <v>1.0602897015835379E-3</v>
      </c>
      <c r="P556" s="663"/>
      <c r="Q556" s="663"/>
      <c r="R556" s="372"/>
      <c r="Z556" s="372"/>
      <c r="AA556" s="372"/>
      <c r="AB556" s="372"/>
      <c r="AC556" s="372"/>
      <c r="AD556" s="372"/>
      <c r="AE556" s="372"/>
      <c r="AF556" s="372"/>
      <c r="AG556" s="372"/>
      <c r="AH556" s="372"/>
      <c r="AI556" s="372"/>
      <c r="AJ556" s="372"/>
      <c r="AK556" s="372"/>
      <c r="AL556" s="372"/>
      <c r="AM556" s="372"/>
      <c r="AN556" s="372"/>
      <c r="AO556" s="372"/>
      <c r="AP556" s="372"/>
      <c r="AQ556" s="372"/>
      <c r="AR556" s="372"/>
      <c r="AS556" s="372"/>
      <c r="AT556" s="372"/>
      <c r="AU556" s="372"/>
      <c r="AV556" s="372"/>
      <c r="AW556" s="372"/>
      <c r="AX556" s="372"/>
      <c r="AY556" s="372"/>
      <c r="AZ556" s="372"/>
      <c r="BB556" s="448"/>
      <c r="BZ556" s="372"/>
      <c r="CA556" s="372"/>
      <c r="CB556" s="372"/>
      <c r="CC556" s="372"/>
      <c r="CD556" s="372"/>
      <c r="CE556" s="372"/>
      <c r="CF556" s="372"/>
      <c r="CG556" s="372"/>
      <c r="CH556" s="372"/>
      <c r="CI556" s="372"/>
      <c r="CJ556" s="372"/>
      <c r="CK556" s="372"/>
      <c r="CL556" s="372"/>
      <c r="CM556" s="372"/>
      <c r="CN556" s="372"/>
      <c r="CO556" s="372"/>
      <c r="CP556" s="372"/>
      <c r="CQ556" s="372"/>
      <c r="CR556" s="372"/>
      <c r="CS556" s="372"/>
      <c r="CT556" s="372"/>
      <c r="CU556" s="372"/>
      <c r="CV556" s="372"/>
      <c r="CW556" s="372"/>
      <c r="CX556" s="372"/>
      <c r="CY556" s="372"/>
      <c r="CZ556" s="372"/>
    </row>
    <row r="557" s="371" customFormat="true" ht="25.15" customHeight="true" x14ac:dyDescent="0.2">
      <c r="A557" s="448"/>
      <c r="B557" s="448"/>
      <c r="C557" s="859" t="s">
        <v>623</v>
      </c>
      <c r="D557" s="860"/>
      <c r="E557" s="672">
        <v>0.25827915573593596</v>
      </c>
      <c r="F557" s="663"/>
      <c r="G557" s="663"/>
      <c r="H557" s="860" t="s">
        <v>703</v>
      </c>
      <c r="I557" s="860"/>
      <c r="J557" s="673">
        <v>1.9414094260496158E-3</v>
      </c>
      <c r="K557" s="663"/>
      <c r="L557" s="663"/>
      <c r="M557" s="860" t="s">
        <v>538</v>
      </c>
      <c r="N557" s="860"/>
      <c r="O557" s="674">
        <v>1.0678762400264902E-3</v>
      </c>
      <c r="P557" s="663"/>
      <c r="Q557" s="663"/>
      <c r="R557" s="372"/>
      <c r="Z557" s="372"/>
      <c r="AA557" s="372"/>
      <c r="AB557" s="372"/>
      <c r="AC557" s="372"/>
      <c r="AD557" s="372"/>
      <c r="AE557" s="372"/>
      <c r="AF557" s="372"/>
      <c r="AG557" s="372"/>
      <c r="AH557" s="372"/>
      <c r="AI557" s="372"/>
      <c r="AJ557" s="372"/>
      <c r="AK557" s="372"/>
      <c r="AL557" s="372"/>
      <c r="AM557" s="372"/>
      <c r="AN557" s="372"/>
      <c r="AO557" s="372"/>
      <c r="AP557" s="372"/>
      <c r="AQ557" s="372"/>
      <c r="AR557" s="372"/>
      <c r="AS557" s="372"/>
      <c r="AT557" s="372"/>
      <c r="AU557" s="372"/>
      <c r="AV557" s="372"/>
      <c r="AW557" s="372"/>
      <c r="AX557" s="372"/>
      <c r="AY557" s="372"/>
      <c r="AZ557" s="372"/>
      <c r="BB557" s="448"/>
      <c r="BZ557" s="372"/>
      <c r="CA557" s="372"/>
      <c r="CB557" s="372"/>
      <c r="CC557" s="372"/>
      <c r="CD557" s="372"/>
      <c r="CE557" s="372"/>
      <c r="CF557" s="372"/>
      <c r="CG557" s="372"/>
      <c r="CH557" s="372"/>
      <c r="CI557" s="372"/>
      <c r="CJ557" s="372"/>
      <c r="CK557" s="372"/>
      <c r="CL557" s="372"/>
      <c r="CM557" s="372"/>
      <c r="CN557" s="372"/>
      <c r="CO557" s="372"/>
      <c r="CP557" s="372"/>
      <c r="CQ557" s="372"/>
      <c r="CR557" s="372"/>
      <c r="CS557" s="372"/>
      <c r="CT557" s="372"/>
      <c r="CU557" s="372"/>
      <c r="CV557" s="372"/>
      <c r="CW557" s="372"/>
      <c r="CX557" s="372"/>
      <c r="CY557" s="372"/>
      <c r="CZ557" s="372"/>
    </row>
    <row r="558" s="371" customFormat="true" ht="25.15" customHeight="true" x14ac:dyDescent="0.2">
      <c r="A558" s="448"/>
      <c r="B558" s="448"/>
      <c r="C558" s="859" t="s">
        <v>607</v>
      </c>
      <c r="D558" s="860"/>
      <c r="E558" s="672">
        <v>0.59555014462638001</v>
      </c>
      <c r="F558" s="663"/>
      <c r="G558" s="663"/>
      <c r="H558" s="860" t="s">
        <v>538</v>
      </c>
      <c r="I558" s="860"/>
      <c r="J558" s="673">
        <v>3.5002780828260979E-3</v>
      </c>
      <c r="K558" s="663"/>
      <c r="L558" s="663"/>
      <c r="M558" s="860" t="s">
        <v>650</v>
      </c>
      <c r="N558" s="860"/>
      <c r="O558" s="682">
        <v>5.3203361260681731E-8</v>
      </c>
      <c r="P558" s="663"/>
      <c r="Q558" s="663"/>
      <c r="R558" s="372"/>
      <c r="Z558" s="372"/>
      <c r="AA558" s="372"/>
      <c r="AB558" s="372"/>
      <c r="AC558" s="372"/>
      <c r="AD558" s="372"/>
      <c r="AE558" s="372"/>
      <c r="AF558" s="372"/>
      <c r="AG558" s="372"/>
      <c r="AH558" s="372"/>
      <c r="AI558" s="372"/>
      <c r="AJ558" s="372"/>
      <c r="AK558" s="372"/>
      <c r="AL558" s="372"/>
      <c r="AM558" s="372"/>
      <c r="AN558" s="372"/>
      <c r="AO558" s="372"/>
      <c r="AP558" s="372"/>
      <c r="AQ558" s="372"/>
      <c r="AR558" s="372"/>
      <c r="AS558" s="372"/>
      <c r="AT558" s="372"/>
      <c r="AU558" s="372"/>
      <c r="AV558" s="372"/>
      <c r="AW558" s="372"/>
      <c r="AX558" s="372"/>
      <c r="AY558" s="372"/>
      <c r="AZ558" s="372"/>
      <c r="BB558" s="448"/>
      <c r="BZ558" s="372"/>
      <c r="CA558" s="372"/>
      <c r="CB558" s="372"/>
      <c r="CC558" s="372"/>
      <c r="CD558" s="372"/>
      <c r="CE558" s="372"/>
      <c r="CF558" s="372"/>
      <c r="CG558" s="372"/>
      <c r="CH558" s="372"/>
      <c r="CI558" s="372"/>
      <c r="CJ558" s="372"/>
      <c r="CK558" s="372"/>
      <c r="CL558" s="372"/>
      <c r="CM558" s="372"/>
      <c r="CN558" s="372"/>
      <c r="CO558" s="372"/>
      <c r="CP558" s="372"/>
      <c r="CQ558" s="372"/>
      <c r="CR558" s="372"/>
      <c r="CS558" s="372"/>
      <c r="CT558" s="372"/>
      <c r="CU558" s="372"/>
      <c r="CV558" s="372"/>
      <c r="CW558" s="372"/>
      <c r="CX558" s="372"/>
      <c r="CY558" s="372"/>
      <c r="CZ558" s="372"/>
    </row>
    <row r="559" s="371" customFormat="true" ht="25.15" customHeight="true" x14ac:dyDescent="0.2">
      <c r="A559" s="448"/>
      <c r="B559" s="448"/>
      <c r="C559" s="859" t="s">
        <v>645</v>
      </c>
      <c r="D559" s="860"/>
      <c r="E559" s="672">
        <v>3.8160633338811194E-2</v>
      </c>
      <c r="F559" s="663"/>
      <c r="G559" s="663"/>
      <c r="H559" s="860" t="s">
        <v>722</v>
      </c>
      <c r="I559" s="860"/>
      <c r="J559" s="673">
        <v>3.0581247702504347E-4</v>
      </c>
      <c r="K559" s="663"/>
      <c r="L559" s="663"/>
      <c r="M559" s="860" t="s">
        <v>620</v>
      </c>
      <c r="N559" s="860"/>
      <c r="O559" s="674">
        <v>8.7865820016302817E-2</v>
      </c>
      <c r="P559" s="663"/>
      <c r="Q559" s="663"/>
      <c r="R559" s="372"/>
      <c r="Z559" s="372"/>
      <c r="AA559" s="372"/>
      <c r="AB559" s="372"/>
      <c r="AC559" s="372"/>
      <c r="AD559" s="372"/>
      <c r="AE559" s="372"/>
      <c r="AF559" s="372"/>
      <c r="AG559" s="372"/>
      <c r="AH559" s="372"/>
      <c r="AI559" s="372"/>
      <c r="AJ559" s="372"/>
      <c r="AK559" s="372"/>
      <c r="AL559" s="372"/>
      <c r="AM559" s="372"/>
      <c r="AN559" s="372"/>
      <c r="AO559" s="372"/>
      <c r="AP559" s="372"/>
      <c r="AQ559" s="372"/>
      <c r="AR559" s="372"/>
      <c r="AS559" s="372"/>
      <c r="AT559" s="372"/>
      <c r="AU559" s="372"/>
      <c r="AV559" s="372"/>
      <c r="AW559" s="372"/>
      <c r="AX559" s="372"/>
      <c r="AY559" s="372"/>
      <c r="AZ559" s="372"/>
      <c r="BB559" s="448"/>
      <c r="BZ559" s="372"/>
      <c r="CA559" s="372"/>
      <c r="CB559" s="372"/>
      <c r="CC559" s="372"/>
      <c r="CD559" s="372"/>
      <c r="CE559" s="372"/>
      <c r="CF559" s="372"/>
      <c r="CG559" s="372"/>
      <c r="CH559" s="372"/>
      <c r="CI559" s="372"/>
      <c r="CJ559" s="372"/>
      <c r="CK559" s="372"/>
      <c r="CL559" s="372"/>
      <c r="CM559" s="372"/>
      <c r="CN559" s="372"/>
      <c r="CO559" s="372"/>
      <c r="CP559" s="372"/>
      <c r="CQ559" s="372"/>
      <c r="CR559" s="372"/>
      <c r="CS559" s="372"/>
      <c r="CT559" s="372"/>
      <c r="CU559" s="372"/>
      <c r="CV559" s="372"/>
      <c r="CW559" s="372"/>
      <c r="CX559" s="372"/>
      <c r="CY559" s="372"/>
      <c r="CZ559" s="372"/>
    </row>
    <row r="560" s="371" customFormat="true" ht="25.15" customHeight="true" x14ac:dyDescent="0.2">
      <c r="A560" s="448"/>
      <c r="B560" s="448"/>
      <c r="C560" s="859" t="s">
        <v>609</v>
      </c>
      <c r="D560" s="860"/>
      <c r="E560" s="672">
        <v>0.4561066184019254</v>
      </c>
      <c r="F560" s="663"/>
      <c r="G560" s="663"/>
      <c r="H560" s="860" t="s">
        <v>650</v>
      </c>
      <c r="I560" s="860"/>
      <c r="J560" s="673">
        <v>5.5144867185782369E-2</v>
      </c>
      <c r="K560" s="663"/>
      <c r="L560" s="663"/>
      <c r="M560" s="860" t="s">
        <v>665</v>
      </c>
      <c r="N560" s="860"/>
      <c r="O560" s="674">
        <v>1.940217605823391E-3</v>
      </c>
      <c r="P560" s="663"/>
      <c r="Q560" s="663"/>
      <c r="R560" s="372"/>
      <c r="Z560" s="372"/>
      <c r="AA560" s="372"/>
      <c r="AB560" s="372"/>
      <c r="AC560" s="372"/>
      <c r="AD560" s="372"/>
      <c r="AE560" s="372"/>
      <c r="AF560" s="372"/>
      <c r="AG560" s="372"/>
      <c r="AH560" s="372"/>
      <c r="AI560" s="372"/>
      <c r="AJ560" s="372"/>
      <c r="AK560" s="372"/>
      <c r="AL560" s="372"/>
      <c r="AM560" s="372"/>
      <c r="AN560" s="372"/>
      <c r="AO560" s="372"/>
      <c r="AP560" s="372"/>
      <c r="AQ560" s="372"/>
      <c r="AR560" s="372"/>
      <c r="AS560" s="372"/>
      <c r="AT560" s="372"/>
      <c r="AU560" s="372"/>
      <c r="AV560" s="372"/>
      <c r="AW560" s="372"/>
      <c r="AX560" s="372"/>
      <c r="AY560" s="372"/>
      <c r="AZ560" s="372"/>
      <c r="BB560" s="448"/>
      <c r="BZ560" s="372"/>
      <c r="CA560" s="372"/>
      <c r="CB560" s="372"/>
      <c r="CC560" s="372"/>
      <c r="CD560" s="372"/>
      <c r="CE560" s="372"/>
      <c r="CF560" s="372"/>
      <c r="CG560" s="372"/>
      <c r="CH560" s="372"/>
      <c r="CI560" s="372"/>
      <c r="CJ560" s="372"/>
      <c r="CK560" s="372"/>
      <c r="CL560" s="372"/>
      <c r="CM560" s="372"/>
      <c r="CN560" s="372"/>
      <c r="CO560" s="372"/>
      <c r="CP560" s="372"/>
      <c r="CQ560" s="372"/>
      <c r="CR560" s="372"/>
      <c r="CS560" s="372"/>
      <c r="CT560" s="372"/>
      <c r="CU560" s="372"/>
      <c r="CV560" s="372"/>
      <c r="CW560" s="372"/>
      <c r="CX560" s="372"/>
      <c r="CY560" s="372"/>
      <c r="CZ560" s="372"/>
    </row>
    <row r="561" s="371" customFormat="true" ht="25.15" customHeight="true" x14ac:dyDescent="0.2">
      <c r="A561" s="448"/>
      <c r="B561" s="448"/>
      <c r="C561" s="859" t="s">
        <v>695</v>
      </c>
      <c r="D561" s="860"/>
      <c r="E561" s="672">
        <v>1.4276659530599802E-3</v>
      </c>
      <c r="F561" s="663"/>
      <c r="G561" s="663"/>
      <c r="H561" s="860" t="s">
        <v>620</v>
      </c>
      <c r="I561" s="860"/>
      <c r="J561" s="673">
        <v>0.23499718403463637</v>
      </c>
      <c r="K561" s="663"/>
      <c r="L561" s="663"/>
      <c r="M561" s="860" t="s">
        <v>537</v>
      </c>
      <c r="N561" s="860"/>
      <c r="O561" s="682">
        <v>5.6562478673335932E-5</v>
      </c>
      <c r="P561" s="663"/>
      <c r="Q561" s="663"/>
      <c r="R561" s="372"/>
      <c r="Z561" s="372"/>
      <c r="AA561" s="372"/>
      <c r="AB561" s="372"/>
      <c r="AC561" s="372"/>
      <c r="AD561" s="372"/>
      <c r="AE561" s="372"/>
      <c r="AF561" s="372"/>
      <c r="AG561" s="372"/>
      <c r="AH561" s="372"/>
      <c r="AI561" s="372"/>
      <c r="AJ561" s="372"/>
      <c r="AK561" s="372"/>
      <c r="AL561" s="372"/>
      <c r="AM561" s="372"/>
      <c r="AN561" s="372"/>
      <c r="AO561" s="372"/>
      <c r="AP561" s="372"/>
      <c r="AQ561" s="372"/>
      <c r="AR561" s="372"/>
      <c r="AS561" s="372"/>
      <c r="AT561" s="372"/>
      <c r="AU561" s="372"/>
      <c r="AV561" s="372"/>
      <c r="AW561" s="372"/>
      <c r="AX561" s="372"/>
      <c r="AY561" s="372"/>
      <c r="AZ561" s="372"/>
      <c r="BB561" s="448"/>
      <c r="BZ561" s="372"/>
      <c r="CA561" s="372"/>
      <c r="CB561" s="372"/>
      <c r="CC561" s="372"/>
      <c r="CD561" s="372"/>
      <c r="CE561" s="372"/>
      <c r="CF561" s="372"/>
      <c r="CG561" s="372"/>
      <c r="CH561" s="372"/>
      <c r="CI561" s="372"/>
      <c r="CJ561" s="372"/>
      <c r="CK561" s="372"/>
      <c r="CL561" s="372"/>
      <c r="CM561" s="372"/>
      <c r="CN561" s="372"/>
      <c r="CO561" s="372"/>
      <c r="CP561" s="372"/>
      <c r="CQ561" s="372"/>
      <c r="CR561" s="372"/>
      <c r="CS561" s="372"/>
      <c r="CT561" s="372"/>
      <c r="CU561" s="372"/>
      <c r="CV561" s="372"/>
      <c r="CW561" s="372"/>
      <c r="CX561" s="372"/>
      <c r="CY561" s="372"/>
      <c r="CZ561" s="372"/>
    </row>
    <row r="562" s="371" customFormat="true" ht="25.15" customHeight="true" x14ac:dyDescent="0.2">
      <c r="A562" s="448"/>
      <c r="B562" s="448"/>
      <c r="C562" s="859" t="s">
        <v>198</v>
      </c>
      <c r="D562" s="860"/>
      <c r="E562" s="672">
        <v>0.654717119558206</v>
      </c>
      <c r="F562" s="663"/>
      <c r="G562" s="663"/>
      <c r="H562" s="860" t="s">
        <v>665</v>
      </c>
      <c r="I562" s="860"/>
      <c r="J562" s="673">
        <v>1.9765797852790909E-3</v>
      </c>
      <c r="K562" s="663"/>
      <c r="L562" s="663"/>
      <c r="M562" s="860" t="s">
        <v>655</v>
      </c>
      <c r="N562" s="860"/>
      <c r="O562" s="674">
        <v>7.5145895602557961E-3</v>
      </c>
      <c r="P562" s="663"/>
      <c r="Q562" s="663"/>
      <c r="R562" s="372"/>
      <c r="Z562" s="372"/>
      <c r="AA562" s="372"/>
      <c r="AB562" s="372"/>
      <c r="AC562" s="372"/>
      <c r="AD562" s="372"/>
      <c r="AE562" s="372"/>
      <c r="AF562" s="372"/>
      <c r="AG562" s="372"/>
      <c r="AH562" s="372"/>
      <c r="AI562" s="372"/>
      <c r="AJ562" s="372"/>
      <c r="AK562" s="372"/>
      <c r="AL562" s="372"/>
      <c r="AM562" s="372"/>
      <c r="AN562" s="372"/>
      <c r="AO562" s="372"/>
      <c r="AP562" s="372"/>
      <c r="AQ562" s="372"/>
      <c r="AR562" s="372"/>
      <c r="AS562" s="372"/>
      <c r="AT562" s="372"/>
      <c r="AU562" s="372"/>
      <c r="AV562" s="372"/>
      <c r="AW562" s="372"/>
      <c r="AX562" s="372"/>
      <c r="AY562" s="372"/>
      <c r="AZ562" s="372"/>
      <c r="BB562" s="448"/>
      <c r="BZ562" s="372"/>
      <c r="CA562" s="372"/>
      <c r="CB562" s="372"/>
      <c r="CC562" s="372"/>
      <c r="CD562" s="372"/>
      <c r="CE562" s="372"/>
      <c r="CF562" s="372"/>
      <c r="CG562" s="372"/>
      <c r="CH562" s="372"/>
      <c r="CI562" s="372"/>
      <c r="CJ562" s="372"/>
      <c r="CK562" s="372"/>
      <c r="CL562" s="372"/>
      <c r="CM562" s="372"/>
      <c r="CN562" s="372"/>
      <c r="CO562" s="372"/>
      <c r="CP562" s="372"/>
      <c r="CQ562" s="372"/>
      <c r="CR562" s="372"/>
      <c r="CS562" s="372"/>
      <c r="CT562" s="372"/>
      <c r="CU562" s="372"/>
      <c r="CV562" s="372"/>
      <c r="CW562" s="372"/>
      <c r="CX562" s="372"/>
      <c r="CY562" s="372"/>
      <c r="CZ562" s="372"/>
    </row>
    <row r="563" s="371" customFormat="true" ht="25.15" customHeight="true" x14ac:dyDescent="0.2">
      <c r="A563" s="448"/>
      <c r="B563" s="448"/>
      <c r="C563" s="859" t="s">
        <v>611</v>
      </c>
      <c r="D563" s="860"/>
      <c r="E563" s="672">
        <v>0.43317916612418988</v>
      </c>
      <c r="F563" s="663"/>
      <c r="G563" s="663"/>
      <c r="H563" s="860" t="s">
        <v>537</v>
      </c>
      <c r="I563" s="860"/>
      <c r="J563" s="673">
        <v>6.5152327715311913E-4</v>
      </c>
      <c r="K563" s="663"/>
      <c r="L563" s="663"/>
      <c r="M563" s="860" t="s">
        <v>479</v>
      </c>
      <c r="N563" s="860"/>
      <c r="O563" s="674">
        <v>1.3639839426135402E-2</v>
      </c>
      <c r="P563" s="663"/>
      <c r="Q563" s="663"/>
      <c r="R563" s="372"/>
      <c r="Z563" s="372"/>
      <c r="AA563" s="372"/>
      <c r="AB563" s="372"/>
      <c r="AC563" s="372"/>
      <c r="AD563" s="372"/>
      <c r="AE563" s="372"/>
      <c r="AF563" s="372"/>
      <c r="AG563" s="372"/>
      <c r="AH563" s="372"/>
      <c r="AI563" s="372"/>
      <c r="AJ563" s="372"/>
      <c r="AK563" s="372"/>
      <c r="AL563" s="372"/>
      <c r="AM563" s="372"/>
      <c r="AN563" s="372"/>
      <c r="AO563" s="372"/>
      <c r="AP563" s="372"/>
      <c r="AQ563" s="372"/>
      <c r="AR563" s="372"/>
      <c r="AS563" s="372"/>
      <c r="AT563" s="372"/>
      <c r="AU563" s="372"/>
      <c r="AV563" s="372"/>
      <c r="AW563" s="372"/>
      <c r="AX563" s="372"/>
      <c r="AY563" s="372"/>
      <c r="AZ563" s="372"/>
      <c r="BB563" s="448"/>
      <c r="BZ563" s="372"/>
      <c r="CA563" s="372"/>
      <c r="CB563" s="372"/>
      <c r="CC563" s="372"/>
      <c r="CD563" s="372"/>
      <c r="CE563" s="372"/>
      <c r="CF563" s="372"/>
      <c r="CG563" s="372"/>
      <c r="CH563" s="372"/>
      <c r="CI563" s="372"/>
      <c r="CJ563" s="372"/>
      <c r="CK563" s="372"/>
      <c r="CL563" s="372"/>
      <c r="CM563" s="372"/>
      <c r="CN563" s="372"/>
      <c r="CO563" s="372"/>
      <c r="CP563" s="372"/>
      <c r="CQ563" s="372"/>
      <c r="CR563" s="372"/>
      <c r="CS563" s="372"/>
      <c r="CT563" s="372"/>
      <c r="CU563" s="372"/>
      <c r="CV563" s="372"/>
      <c r="CW563" s="372"/>
      <c r="CX563" s="372"/>
      <c r="CY563" s="372"/>
      <c r="CZ563" s="372"/>
    </row>
    <row r="564" s="371" customFormat="true" ht="25.15" customHeight="true" x14ac:dyDescent="0.2">
      <c r="A564" s="448"/>
      <c r="B564" s="448"/>
      <c r="C564" s="859" t="s">
        <v>605</v>
      </c>
      <c r="D564" s="860"/>
      <c r="E564" s="672">
        <v>0.62701293395038837</v>
      </c>
      <c r="F564" s="663"/>
      <c r="G564" s="663"/>
      <c r="H564" s="860" t="s">
        <v>655</v>
      </c>
      <c r="I564" s="860"/>
      <c r="J564" s="673">
        <v>7.6261005295396922E-2</v>
      </c>
      <c r="K564" s="663"/>
      <c r="L564" s="663"/>
      <c r="M564" s="860" t="s">
        <v>515</v>
      </c>
      <c r="N564" s="860"/>
      <c r="O564" s="674">
        <v>3.0715917826271708E-3</v>
      </c>
      <c r="P564" s="663"/>
      <c r="Q564" s="663"/>
      <c r="R564" s="372"/>
      <c r="Z564" s="372"/>
      <c r="AA564" s="372"/>
      <c r="AB564" s="372"/>
      <c r="AC564" s="372"/>
      <c r="AD564" s="372"/>
      <c r="AE564" s="372"/>
      <c r="AF564" s="372"/>
      <c r="AG564" s="372"/>
      <c r="AH564" s="372"/>
      <c r="AI564" s="372"/>
      <c r="AJ564" s="372"/>
      <c r="AK564" s="372"/>
      <c r="AL564" s="372"/>
      <c r="AM564" s="372"/>
      <c r="AN564" s="372"/>
      <c r="AO564" s="372"/>
      <c r="AP564" s="372"/>
      <c r="AQ564" s="372"/>
      <c r="AR564" s="372"/>
      <c r="AS564" s="372"/>
      <c r="AT564" s="372"/>
      <c r="AU564" s="372"/>
      <c r="AV564" s="372"/>
      <c r="AW564" s="372"/>
      <c r="AX564" s="372"/>
      <c r="AY564" s="372"/>
      <c r="AZ564" s="372"/>
      <c r="BB564" s="448"/>
      <c r="BZ564" s="372"/>
      <c r="CA564" s="372"/>
      <c r="CB564" s="372"/>
      <c r="CC564" s="372"/>
      <c r="CD564" s="372"/>
      <c r="CE564" s="372"/>
      <c r="CF564" s="372"/>
      <c r="CG564" s="372"/>
      <c r="CH564" s="372"/>
      <c r="CI564" s="372"/>
      <c r="CJ564" s="372"/>
      <c r="CK564" s="372"/>
      <c r="CL564" s="372"/>
      <c r="CM564" s="372"/>
      <c r="CN564" s="372"/>
      <c r="CO564" s="372"/>
      <c r="CP564" s="372"/>
      <c r="CQ564" s="372"/>
      <c r="CR564" s="372"/>
      <c r="CS564" s="372"/>
      <c r="CT564" s="372"/>
      <c r="CU564" s="372"/>
      <c r="CV564" s="372"/>
      <c r="CW564" s="372"/>
      <c r="CX564" s="372"/>
      <c r="CY564" s="372"/>
      <c r="CZ564" s="372"/>
    </row>
    <row r="565" s="371" customFormat="true" ht="25.15" customHeight="true" x14ac:dyDescent="0.2">
      <c r="A565" s="448"/>
      <c r="B565" s="448"/>
      <c r="C565" s="859" t="s">
        <v>628</v>
      </c>
      <c r="D565" s="860"/>
      <c r="E565" s="672">
        <v>0.2582624374959987</v>
      </c>
      <c r="F565" s="663"/>
      <c r="G565" s="663"/>
      <c r="H565" s="860" t="s">
        <v>479</v>
      </c>
      <c r="I565" s="860"/>
      <c r="J565" s="673">
        <v>6.393638573302507E-2</v>
      </c>
      <c r="K565" s="663"/>
      <c r="L565" s="663"/>
      <c r="M565" s="860" t="s">
        <v>697</v>
      </c>
      <c r="N565" s="860"/>
      <c r="O565" s="674">
        <v>1.858398546797739E-4</v>
      </c>
      <c r="P565" s="663"/>
      <c r="Q565" s="663"/>
      <c r="R565" s="372"/>
      <c r="Z565" s="372"/>
      <c r="AA565" s="372"/>
      <c r="AB565" s="372"/>
      <c r="AC565" s="372"/>
      <c r="AD565" s="372"/>
      <c r="AE565" s="372"/>
      <c r="AF565" s="372"/>
      <c r="AG565" s="372"/>
      <c r="AH565" s="372"/>
      <c r="AI565" s="372"/>
      <c r="AJ565" s="372"/>
      <c r="AK565" s="372"/>
      <c r="AL565" s="372"/>
      <c r="AM565" s="372"/>
      <c r="AN565" s="372"/>
      <c r="AO565" s="372"/>
      <c r="AP565" s="372"/>
      <c r="AQ565" s="372"/>
      <c r="AR565" s="372"/>
      <c r="AS565" s="372"/>
      <c r="AT565" s="372"/>
      <c r="AU565" s="372"/>
      <c r="AV565" s="372"/>
      <c r="AW565" s="372"/>
      <c r="AX565" s="372"/>
      <c r="AY565" s="372"/>
      <c r="AZ565" s="372"/>
      <c r="BB565" s="448"/>
      <c r="BZ565" s="372"/>
      <c r="CA565" s="372"/>
      <c r="CB565" s="372"/>
      <c r="CC565" s="372"/>
      <c r="CD565" s="372"/>
      <c r="CE565" s="372"/>
      <c r="CF565" s="372"/>
      <c r="CG565" s="372"/>
      <c r="CH565" s="372"/>
      <c r="CI565" s="372"/>
      <c r="CJ565" s="372"/>
      <c r="CK565" s="372"/>
      <c r="CL565" s="372"/>
      <c r="CM565" s="372"/>
      <c r="CN565" s="372"/>
      <c r="CO565" s="372"/>
      <c r="CP565" s="372"/>
      <c r="CQ565" s="372"/>
      <c r="CR565" s="372"/>
      <c r="CS565" s="372"/>
      <c r="CT565" s="372"/>
      <c r="CU565" s="372"/>
      <c r="CV565" s="372"/>
      <c r="CW565" s="372"/>
      <c r="CX565" s="372"/>
      <c r="CY565" s="372"/>
      <c r="CZ565" s="372"/>
    </row>
    <row r="566" s="371" customFormat="true" ht="25.15" customHeight="true" x14ac:dyDescent="0.2">
      <c r="A566" s="448"/>
      <c r="B566" s="448"/>
      <c r="C566" s="859" t="s">
        <v>616</v>
      </c>
      <c r="D566" s="860"/>
      <c r="E566" s="672">
        <v>0.35825473380350936</v>
      </c>
      <c r="F566" s="663"/>
      <c r="G566" s="663"/>
      <c r="H566" s="860" t="s">
        <v>515</v>
      </c>
      <c r="I566" s="860"/>
      <c r="J566" s="673">
        <v>4.1338236941828456E-2</v>
      </c>
      <c r="K566" s="663"/>
      <c r="L566" s="663"/>
      <c r="M566" s="860" t="s">
        <v>550</v>
      </c>
      <c r="N566" s="860"/>
      <c r="O566" s="682">
        <v>1.1345662602115102E-6</v>
      </c>
      <c r="P566" s="663"/>
      <c r="Q566" s="663"/>
      <c r="R566" s="372"/>
      <c r="Z566" s="372"/>
      <c r="AA566" s="372"/>
      <c r="AB566" s="372"/>
      <c r="AC566" s="372"/>
      <c r="AD566" s="372"/>
      <c r="AE566" s="372"/>
      <c r="AF566" s="372"/>
      <c r="AG566" s="372"/>
      <c r="AH566" s="372"/>
      <c r="AI566" s="372"/>
      <c r="AJ566" s="372"/>
      <c r="AK566" s="372"/>
      <c r="AL566" s="372"/>
      <c r="AM566" s="372"/>
      <c r="AN566" s="372"/>
      <c r="AO566" s="372"/>
      <c r="AP566" s="372"/>
      <c r="AQ566" s="372"/>
      <c r="AR566" s="372"/>
      <c r="AS566" s="372"/>
      <c r="AT566" s="372"/>
      <c r="AU566" s="372"/>
      <c r="AV566" s="372"/>
      <c r="AW566" s="372"/>
      <c r="AX566" s="372"/>
      <c r="AY566" s="372"/>
      <c r="AZ566" s="372"/>
      <c r="BB566" s="448"/>
      <c r="BZ566" s="372"/>
      <c r="CA566" s="372"/>
      <c r="CB566" s="372"/>
      <c r="CC566" s="372"/>
      <c r="CD566" s="372"/>
      <c r="CE566" s="372"/>
      <c r="CF566" s="372"/>
      <c r="CG566" s="372"/>
      <c r="CH566" s="372"/>
      <c r="CI566" s="372"/>
      <c r="CJ566" s="372"/>
      <c r="CK566" s="372"/>
      <c r="CL566" s="372"/>
      <c r="CM566" s="372"/>
      <c r="CN566" s="372"/>
      <c r="CO566" s="372"/>
      <c r="CP566" s="372"/>
      <c r="CQ566" s="372"/>
      <c r="CR566" s="372"/>
      <c r="CS566" s="372"/>
      <c r="CT566" s="372"/>
      <c r="CU566" s="372"/>
      <c r="CV566" s="372"/>
      <c r="CW566" s="372"/>
      <c r="CX566" s="372"/>
      <c r="CY566" s="372"/>
      <c r="CZ566" s="372"/>
    </row>
    <row r="567" s="371" customFormat="true" ht="25.15" customHeight="true" x14ac:dyDescent="0.2">
      <c r="A567" s="448"/>
      <c r="B567" s="448"/>
      <c r="C567" s="859" t="s">
        <v>635</v>
      </c>
      <c r="D567" s="860"/>
      <c r="E567" s="672">
        <v>0.19618402012266953</v>
      </c>
      <c r="F567" s="663"/>
      <c r="G567" s="663"/>
      <c r="H567" s="860" t="s">
        <v>697</v>
      </c>
      <c r="I567" s="860"/>
      <c r="J567" s="673">
        <v>1.2024279727305513E-2</v>
      </c>
      <c r="K567" s="663"/>
      <c r="L567" s="663"/>
      <c r="M567" s="860" t="s">
        <v>622</v>
      </c>
      <c r="N567" s="860"/>
      <c r="O567" s="674">
        <v>0.12923092210955109</v>
      </c>
      <c r="P567" s="663"/>
      <c r="Q567" s="663"/>
      <c r="R567" s="372"/>
      <c r="Z567" s="372"/>
      <c r="AA567" s="372"/>
      <c r="AB567" s="372"/>
      <c r="AC567" s="372"/>
      <c r="AD567" s="372"/>
      <c r="AE567" s="372"/>
      <c r="AF567" s="372"/>
      <c r="AG567" s="372"/>
      <c r="AH567" s="372"/>
      <c r="AI567" s="372"/>
      <c r="AJ567" s="372"/>
      <c r="AK567" s="372"/>
      <c r="AL567" s="372"/>
      <c r="AM567" s="372"/>
      <c r="AN567" s="372"/>
      <c r="AO567" s="372"/>
      <c r="AP567" s="372"/>
      <c r="AQ567" s="372"/>
      <c r="AR567" s="372"/>
      <c r="AS567" s="372"/>
      <c r="AT567" s="372"/>
      <c r="AU567" s="372"/>
      <c r="AV567" s="372"/>
      <c r="AW567" s="372"/>
      <c r="AX567" s="372"/>
      <c r="AY567" s="372"/>
      <c r="AZ567" s="372"/>
      <c r="BB567" s="448"/>
      <c r="BZ567" s="372"/>
      <c r="CA567" s="372"/>
      <c r="CB567" s="372"/>
      <c r="CC567" s="372"/>
      <c r="CD567" s="372"/>
      <c r="CE567" s="372"/>
      <c r="CF567" s="372"/>
      <c r="CG567" s="372"/>
      <c r="CH567" s="372"/>
      <c r="CI567" s="372"/>
      <c r="CJ567" s="372"/>
      <c r="CK567" s="372"/>
      <c r="CL567" s="372"/>
      <c r="CM567" s="372"/>
      <c r="CN567" s="372"/>
      <c r="CO567" s="372"/>
      <c r="CP567" s="372"/>
      <c r="CQ567" s="372"/>
      <c r="CR567" s="372"/>
      <c r="CS567" s="372"/>
      <c r="CT567" s="372"/>
      <c r="CU567" s="372"/>
      <c r="CV567" s="372"/>
      <c r="CW567" s="372"/>
      <c r="CX567" s="372"/>
      <c r="CY567" s="372"/>
      <c r="CZ567" s="372"/>
    </row>
    <row r="568" s="371" customFormat="true" ht="25.15" customHeight="true" x14ac:dyDescent="0.2">
      <c r="A568" s="448"/>
      <c r="B568" s="448"/>
      <c r="C568" s="859" t="s">
        <v>636</v>
      </c>
      <c r="D568" s="860"/>
      <c r="E568" s="672">
        <v>0.10144358594623984</v>
      </c>
      <c r="F568" s="663"/>
      <c r="G568" s="663"/>
      <c r="H568" s="860" t="s">
        <v>550</v>
      </c>
      <c r="I568" s="860"/>
      <c r="J568" s="673">
        <v>2.2559395702849948E-3</v>
      </c>
      <c r="K568" s="663"/>
      <c r="L568" s="663"/>
      <c r="M568" s="860" t="s">
        <v>721</v>
      </c>
      <c r="N568" s="860"/>
      <c r="O568" s="682">
        <v>2.3080142490644263E-6</v>
      </c>
      <c r="P568" s="663"/>
      <c r="Q568" s="663"/>
      <c r="R568" s="372"/>
      <c r="Z568" s="372"/>
      <c r="AA568" s="372"/>
      <c r="AB568" s="372"/>
      <c r="AC568" s="372"/>
      <c r="AD568" s="372"/>
      <c r="AE568" s="372"/>
      <c r="AF568" s="372"/>
      <c r="AG568" s="372"/>
      <c r="AH568" s="372"/>
      <c r="AI568" s="372"/>
      <c r="AJ568" s="372"/>
      <c r="AK568" s="372"/>
      <c r="AL568" s="372"/>
      <c r="AM568" s="372"/>
      <c r="AN568" s="372"/>
      <c r="AO568" s="372"/>
      <c r="AP568" s="372"/>
      <c r="AQ568" s="372"/>
      <c r="AR568" s="372"/>
      <c r="AS568" s="372"/>
      <c r="AT568" s="372"/>
      <c r="AU568" s="372"/>
      <c r="AV568" s="372"/>
      <c r="AW568" s="372"/>
      <c r="AX568" s="372"/>
      <c r="AY568" s="372"/>
      <c r="AZ568" s="372"/>
      <c r="BB568" s="448"/>
      <c r="BZ568" s="372"/>
      <c r="CA568" s="372"/>
      <c r="CB568" s="372"/>
      <c r="CC568" s="372"/>
      <c r="CD568" s="372"/>
      <c r="CE568" s="372"/>
      <c r="CF568" s="372"/>
      <c r="CG568" s="372"/>
      <c r="CH568" s="372"/>
      <c r="CI568" s="372"/>
      <c r="CJ568" s="372"/>
      <c r="CK568" s="372"/>
      <c r="CL568" s="372"/>
      <c r="CM568" s="372"/>
      <c r="CN568" s="372"/>
      <c r="CO568" s="372"/>
      <c r="CP568" s="372"/>
      <c r="CQ568" s="372"/>
      <c r="CR568" s="372"/>
      <c r="CS568" s="372"/>
      <c r="CT568" s="372"/>
      <c r="CU568" s="372"/>
      <c r="CV568" s="372"/>
      <c r="CW568" s="372"/>
      <c r="CX568" s="372"/>
      <c r="CY568" s="372"/>
      <c r="CZ568" s="372"/>
    </row>
    <row r="569" s="371" customFormat="true" ht="25.15" customHeight="true" x14ac:dyDescent="0.2">
      <c r="A569" s="448"/>
      <c r="B569" s="448"/>
      <c r="C569" s="859" t="s">
        <v>210</v>
      </c>
      <c r="D569" s="860"/>
      <c r="E569" s="672">
        <v>6.95720013901013E-3</v>
      </c>
      <c r="F569" s="663"/>
      <c r="G569" s="663"/>
      <c r="H569" s="860" t="s">
        <v>622</v>
      </c>
      <c r="I569" s="860"/>
      <c r="J569" s="673">
        <v>0.1969111017727686</v>
      </c>
      <c r="K569" s="663"/>
      <c r="L569" s="663"/>
      <c r="M569" s="860" t="s">
        <v>659</v>
      </c>
      <c r="N569" s="860"/>
      <c r="O569" s="674">
        <v>1.5086582447954188E-4</v>
      </c>
      <c r="P569" s="663"/>
      <c r="Q569" s="663"/>
      <c r="R569" s="372"/>
      <c r="Z569" s="372"/>
      <c r="AA569" s="372"/>
      <c r="AB569" s="372"/>
      <c r="AC569" s="372"/>
      <c r="AD569" s="372"/>
      <c r="AE569" s="372"/>
      <c r="AF569" s="372"/>
      <c r="AG569" s="372"/>
      <c r="AH569" s="372"/>
      <c r="AI569" s="372"/>
      <c r="AJ569" s="372"/>
      <c r="AK569" s="372"/>
      <c r="AL569" s="372"/>
      <c r="AM569" s="372"/>
      <c r="AN569" s="372"/>
      <c r="AO569" s="372"/>
      <c r="AP569" s="372"/>
      <c r="AQ569" s="372"/>
      <c r="AR569" s="372"/>
      <c r="AS569" s="372"/>
      <c r="AT569" s="372"/>
      <c r="AU569" s="372"/>
      <c r="AV569" s="372"/>
      <c r="AW569" s="372"/>
      <c r="AX569" s="372"/>
      <c r="AY569" s="372"/>
      <c r="AZ569" s="372"/>
      <c r="BB569" s="448"/>
      <c r="BZ569" s="372"/>
      <c r="CA569" s="372"/>
      <c r="CB569" s="372"/>
      <c r="CC569" s="372"/>
      <c r="CD569" s="372"/>
      <c r="CE569" s="372"/>
      <c r="CF569" s="372"/>
      <c r="CG569" s="372"/>
      <c r="CH569" s="372"/>
      <c r="CI569" s="372"/>
      <c r="CJ569" s="372"/>
      <c r="CK569" s="372"/>
      <c r="CL569" s="372"/>
      <c r="CM569" s="372"/>
      <c r="CN569" s="372"/>
      <c r="CO569" s="372"/>
      <c r="CP569" s="372"/>
      <c r="CQ569" s="372"/>
      <c r="CR569" s="372"/>
      <c r="CS569" s="372"/>
      <c r="CT569" s="372"/>
      <c r="CU569" s="372"/>
      <c r="CV569" s="372"/>
      <c r="CW569" s="372"/>
      <c r="CX569" s="372"/>
      <c r="CY569" s="372"/>
      <c r="CZ569" s="372"/>
    </row>
    <row r="570" s="371" customFormat="true" ht="25.15" customHeight="true" x14ac:dyDescent="0.2">
      <c r="A570" s="448"/>
      <c r="B570" s="448"/>
      <c r="C570" s="859" t="s">
        <v>643</v>
      </c>
      <c r="D570" s="860"/>
      <c r="E570" s="672">
        <v>9.7334086491691008E-2</v>
      </c>
      <c r="F570" s="663"/>
      <c r="G570" s="663"/>
      <c r="H570" s="860" t="s">
        <v>721</v>
      </c>
      <c r="I570" s="860"/>
      <c r="J570" s="673">
        <v>2.1465477248613603E-4</v>
      </c>
      <c r="K570" s="663"/>
      <c r="L570" s="663"/>
      <c r="M570" s="860" t="s">
        <v>732</v>
      </c>
      <c r="N570" s="860"/>
      <c r="O570" s="674">
        <v>1.4176116477577388E-4</v>
      </c>
      <c r="P570" s="663"/>
      <c r="Q570" s="663"/>
      <c r="R570" s="372"/>
      <c r="Z570" s="372"/>
      <c r="AA570" s="372"/>
      <c r="AB570" s="372"/>
      <c r="AC570" s="372"/>
      <c r="AD570" s="372"/>
      <c r="AE570" s="372"/>
      <c r="AF570" s="372"/>
      <c r="AG570" s="372"/>
      <c r="AH570" s="372"/>
      <c r="AI570" s="372"/>
      <c r="AJ570" s="372"/>
      <c r="AK570" s="372"/>
      <c r="AL570" s="372"/>
      <c r="AM570" s="372"/>
      <c r="AN570" s="372"/>
      <c r="AO570" s="372"/>
      <c r="AP570" s="372"/>
      <c r="AQ570" s="372"/>
      <c r="AR570" s="372"/>
      <c r="AS570" s="372"/>
      <c r="AT570" s="372"/>
      <c r="AU570" s="372"/>
      <c r="AV570" s="372"/>
      <c r="AW570" s="372"/>
      <c r="AX570" s="372"/>
      <c r="AY570" s="372"/>
      <c r="AZ570" s="372"/>
      <c r="BB570" s="448"/>
      <c r="BZ570" s="372"/>
      <c r="CA570" s="372"/>
      <c r="CB570" s="372"/>
      <c r="CC570" s="372"/>
      <c r="CD570" s="372"/>
      <c r="CE570" s="372"/>
      <c r="CF570" s="372"/>
      <c r="CG570" s="372"/>
      <c r="CH570" s="372"/>
      <c r="CI570" s="372"/>
      <c r="CJ570" s="372"/>
      <c r="CK570" s="372"/>
      <c r="CL570" s="372"/>
      <c r="CM570" s="372"/>
      <c r="CN570" s="372"/>
      <c r="CO570" s="372"/>
      <c r="CP570" s="372"/>
      <c r="CQ570" s="372"/>
      <c r="CR570" s="372"/>
      <c r="CS570" s="372"/>
      <c r="CT570" s="372"/>
      <c r="CU570" s="372"/>
      <c r="CV570" s="372"/>
      <c r="CW570" s="372"/>
      <c r="CX570" s="372"/>
      <c r="CY570" s="372"/>
      <c r="CZ570" s="372"/>
    </row>
    <row r="571" s="371" customFormat="true" ht="25.15" customHeight="true" x14ac:dyDescent="0.2">
      <c r="A571" s="448"/>
      <c r="B571" s="448"/>
      <c r="C571" s="859" t="s">
        <v>627</v>
      </c>
      <c r="D571" s="860"/>
      <c r="E571" s="672">
        <v>3.6978931367660887E-3</v>
      </c>
      <c r="F571" s="663"/>
      <c r="G571" s="663"/>
      <c r="H571" s="860" t="s">
        <v>702</v>
      </c>
      <c r="I571" s="860"/>
      <c r="J571" s="673">
        <v>2.17342475467993E-4</v>
      </c>
      <c r="K571" s="663"/>
      <c r="L571" s="663"/>
      <c r="M571" s="860" t="s">
        <v>661</v>
      </c>
      <c r="N571" s="860"/>
      <c r="O571" s="674">
        <v>1.3408500966508748E-2</v>
      </c>
      <c r="P571" s="663"/>
      <c r="Q571" s="663"/>
      <c r="R571" s="372"/>
      <c r="Z571" s="372"/>
      <c r="AA571" s="372"/>
      <c r="AB571" s="372"/>
      <c r="AC571" s="372"/>
      <c r="AD571" s="372"/>
      <c r="AE571" s="372"/>
      <c r="AF571" s="372"/>
      <c r="AG571" s="372"/>
      <c r="AH571" s="372"/>
      <c r="AI571" s="372"/>
      <c r="AJ571" s="372"/>
      <c r="AK571" s="372"/>
      <c r="AL571" s="372"/>
      <c r="AM571" s="372"/>
      <c r="AN571" s="372"/>
      <c r="AO571" s="372"/>
      <c r="AP571" s="372"/>
      <c r="AQ571" s="372"/>
      <c r="AR571" s="372"/>
      <c r="AS571" s="372"/>
      <c r="AT571" s="372"/>
      <c r="AU571" s="372"/>
      <c r="AV571" s="372"/>
      <c r="AW571" s="372"/>
      <c r="AX571" s="372"/>
      <c r="AY571" s="372"/>
      <c r="AZ571" s="372"/>
      <c r="BB571" s="448"/>
      <c r="BZ571" s="372"/>
      <c r="CA571" s="372"/>
      <c r="CB571" s="372"/>
      <c r="CC571" s="372"/>
      <c r="CD571" s="372"/>
      <c r="CE571" s="372"/>
      <c r="CF571" s="372"/>
      <c r="CG571" s="372"/>
      <c r="CH571" s="372"/>
      <c r="CI571" s="372"/>
      <c r="CJ571" s="372"/>
      <c r="CK571" s="372"/>
      <c r="CL571" s="372"/>
      <c r="CM571" s="372"/>
      <c r="CN571" s="372"/>
      <c r="CO571" s="372"/>
      <c r="CP571" s="372"/>
      <c r="CQ571" s="372"/>
      <c r="CR571" s="372"/>
      <c r="CS571" s="372"/>
      <c r="CT571" s="372"/>
      <c r="CU571" s="372"/>
      <c r="CV571" s="372"/>
      <c r="CW571" s="372"/>
      <c r="CX571" s="372"/>
      <c r="CY571" s="372"/>
      <c r="CZ571" s="372"/>
    </row>
    <row r="572" s="371" customFormat="true" ht="25.15" customHeight="true" x14ac:dyDescent="0.2">
      <c r="A572" s="448"/>
      <c r="B572" s="448"/>
      <c r="C572" s="859" t="s">
        <v>641</v>
      </c>
      <c r="D572" s="860"/>
      <c r="E572" s="672">
        <v>0.13816968365635887</v>
      </c>
      <c r="F572" s="663"/>
      <c r="G572" s="663"/>
      <c r="H572" s="860" t="s">
        <v>685</v>
      </c>
      <c r="I572" s="860"/>
      <c r="J572" s="673">
        <v>6.3597593559002229E-3</v>
      </c>
      <c r="K572" s="663"/>
      <c r="L572" s="663"/>
      <c r="M572" s="860" t="s">
        <v>549</v>
      </c>
      <c r="N572" s="860"/>
      <c r="O572" s="674">
        <v>1.4782912952009985E-3</v>
      </c>
      <c r="P572" s="663"/>
      <c r="Q572" s="663"/>
      <c r="R572" s="372"/>
      <c r="Z572" s="372"/>
      <c r="AA572" s="372"/>
      <c r="AB572" s="372"/>
      <c r="AC572" s="372"/>
      <c r="AD572" s="372"/>
      <c r="AE572" s="372"/>
      <c r="AF572" s="372"/>
      <c r="AG572" s="372"/>
      <c r="AH572" s="372"/>
      <c r="AI572" s="372"/>
      <c r="AJ572" s="372"/>
      <c r="AK572" s="372"/>
      <c r="AL572" s="372"/>
      <c r="AM572" s="372"/>
      <c r="AN572" s="372"/>
      <c r="AO572" s="372"/>
      <c r="AP572" s="372"/>
      <c r="AQ572" s="372"/>
      <c r="AR572" s="372"/>
      <c r="AS572" s="372"/>
      <c r="AT572" s="372"/>
      <c r="AU572" s="372"/>
      <c r="AV572" s="372"/>
      <c r="AW572" s="372"/>
      <c r="AX572" s="372"/>
      <c r="AY572" s="372"/>
      <c r="AZ572" s="372"/>
      <c r="BB572" s="448"/>
      <c r="BZ572" s="372"/>
      <c r="CA572" s="372"/>
      <c r="CB572" s="372"/>
      <c r="CC572" s="372"/>
      <c r="CD572" s="372"/>
      <c r="CE572" s="372"/>
      <c r="CF572" s="372"/>
      <c r="CG572" s="372"/>
      <c r="CH572" s="372"/>
      <c r="CI572" s="372"/>
      <c r="CJ572" s="372"/>
      <c r="CK572" s="372"/>
      <c r="CL572" s="372"/>
      <c r="CM572" s="372"/>
      <c r="CN572" s="372"/>
      <c r="CO572" s="372"/>
      <c r="CP572" s="372"/>
      <c r="CQ572" s="372"/>
      <c r="CR572" s="372"/>
      <c r="CS572" s="372"/>
      <c r="CT572" s="372"/>
      <c r="CU572" s="372"/>
      <c r="CV572" s="372"/>
      <c r="CW572" s="372"/>
      <c r="CX572" s="372"/>
      <c r="CY572" s="372"/>
      <c r="CZ572" s="372"/>
    </row>
    <row r="573" s="371" customFormat="true" ht="25.15" customHeight="true" x14ac:dyDescent="0.2">
      <c r="A573" s="448"/>
      <c r="B573" s="448"/>
      <c r="C573" s="859" t="s">
        <v>693</v>
      </c>
      <c r="D573" s="860"/>
      <c r="E573" s="672">
        <v>1.8189993123032926E-3</v>
      </c>
      <c r="F573" s="663"/>
      <c r="G573" s="663"/>
      <c r="H573" s="860" t="s">
        <v>659</v>
      </c>
      <c r="I573" s="860"/>
      <c r="J573" s="673">
        <v>2.2472459912592644E-2</v>
      </c>
      <c r="K573" s="663"/>
      <c r="L573" s="663"/>
      <c r="M573" s="860" t="s">
        <v>710</v>
      </c>
      <c r="N573" s="860"/>
      <c r="O573" s="682">
        <v>2.0930230098229588E-5</v>
      </c>
      <c r="P573" s="663"/>
      <c r="Q573" s="663"/>
      <c r="R573" s="372"/>
      <c r="Z573" s="372"/>
      <c r="AA573" s="372"/>
      <c r="AB573" s="372"/>
      <c r="AC573" s="372"/>
      <c r="AD573" s="372"/>
      <c r="AE573" s="372"/>
      <c r="AF573" s="372"/>
      <c r="AG573" s="372"/>
      <c r="AH573" s="372"/>
      <c r="AI573" s="372"/>
      <c r="AJ573" s="372"/>
      <c r="AK573" s="372"/>
      <c r="AL573" s="372"/>
      <c r="AM573" s="372"/>
      <c r="AN573" s="372"/>
      <c r="AO573" s="372"/>
      <c r="AP573" s="372"/>
      <c r="AQ573" s="372"/>
      <c r="AR573" s="372"/>
      <c r="AS573" s="372"/>
      <c r="AT573" s="372"/>
      <c r="AU573" s="372"/>
      <c r="AV573" s="372"/>
      <c r="AW573" s="372"/>
      <c r="AX573" s="372"/>
      <c r="AY573" s="372"/>
      <c r="AZ573" s="372"/>
      <c r="BB573" s="448"/>
      <c r="BZ573" s="372"/>
      <c r="CA573" s="372"/>
      <c r="CB573" s="372"/>
      <c r="CC573" s="372"/>
      <c r="CD573" s="372"/>
      <c r="CE573" s="372"/>
      <c r="CF573" s="372"/>
      <c r="CG573" s="372"/>
      <c r="CH573" s="372"/>
      <c r="CI573" s="372"/>
      <c r="CJ573" s="372"/>
      <c r="CK573" s="372"/>
      <c r="CL573" s="372"/>
      <c r="CM573" s="372"/>
      <c r="CN573" s="372"/>
      <c r="CO573" s="372"/>
      <c r="CP573" s="372"/>
      <c r="CQ573" s="372"/>
      <c r="CR573" s="372"/>
      <c r="CS573" s="372"/>
      <c r="CT573" s="372"/>
      <c r="CU573" s="372"/>
      <c r="CV573" s="372"/>
      <c r="CW573" s="372"/>
      <c r="CX573" s="372"/>
      <c r="CY573" s="372"/>
      <c r="CZ573" s="372"/>
    </row>
    <row r="574" s="371" customFormat="true" ht="25.15" customHeight="true" x14ac:dyDescent="0.2">
      <c r="A574" s="448"/>
      <c r="B574" s="448"/>
      <c r="C574" s="859" t="s">
        <v>630</v>
      </c>
      <c r="D574" s="860"/>
      <c r="E574" s="672">
        <v>8.0749799534432874E-3</v>
      </c>
      <c r="F574" s="663"/>
      <c r="G574" s="663"/>
      <c r="H574" s="860" t="s">
        <v>732</v>
      </c>
      <c r="I574" s="860"/>
      <c r="J574" s="683">
        <v>4.7708694024331445E-5</v>
      </c>
      <c r="K574" s="663"/>
      <c r="L574" s="663"/>
      <c r="M574" s="860" t="s">
        <v>540</v>
      </c>
      <c r="N574" s="860"/>
      <c r="O574" s="674">
        <v>2.0201652593922228E-4</v>
      </c>
      <c r="P574" s="663"/>
      <c r="Q574" s="663"/>
      <c r="R574" s="372"/>
      <c r="Z574" s="372"/>
      <c r="AA574" s="372"/>
      <c r="AB574" s="372"/>
      <c r="AC574" s="372"/>
      <c r="AD574" s="372"/>
      <c r="AE574" s="372"/>
      <c r="AF574" s="372"/>
      <c r="AG574" s="372"/>
      <c r="AH574" s="372"/>
      <c r="AI574" s="372"/>
      <c r="AJ574" s="372"/>
      <c r="AK574" s="372"/>
      <c r="AL574" s="372"/>
      <c r="AM574" s="372"/>
      <c r="AN574" s="372"/>
      <c r="AO574" s="372"/>
      <c r="AP574" s="372"/>
      <c r="AQ574" s="372"/>
      <c r="AR574" s="372"/>
      <c r="AS574" s="372"/>
      <c r="AT574" s="372"/>
      <c r="AU574" s="372"/>
      <c r="AV574" s="372"/>
      <c r="AW574" s="372"/>
      <c r="AX574" s="372"/>
      <c r="AY574" s="372"/>
      <c r="AZ574" s="372"/>
      <c r="BB574" s="448"/>
      <c r="BZ574" s="372"/>
      <c r="CA574" s="372"/>
      <c r="CB574" s="372"/>
      <c r="CC574" s="372"/>
      <c r="CD574" s="372"/>
      <c r="CE574" s="372"/>
      <c r="CF574" s="372"/>
      <c r="CG574" s="372"/>
      <c r="CH574" s="372"/>
      <c r="CI574" s="372"/>
      <c r="CJ574" s="372"/>
      <c r="CK574" s="372"/>
      <c r="CL574" s="372"/>
      <c r="CM574" s="372"/>
      <c r="CN574" s="372"/>
      <c r="CO574" s="372"/>
      <c r="CP574" s="372"/>
      <c r="CQ574" s="372"/>
      <c r="CR574" s="372"/>
      <c r="CS574" s="372"/>
      <c r="CT574" s="372"/>
      <c r="CU574" s="372"/>
      <c r="CV574" s="372"/>
      <c r="CW574" s="372"/>
      <c r="CX574" s="372"/>
      <c r="CY574" s="372"/>
      <c r="CZ574" s="372"/>
    </row>
    <row r="575" s="371" customFormat="true" ht="25.15" customHeight="true" x14ac:dyDescent="0.2">
      <c r="A575" s="448"/>
      <c r="B575" s="448"/>
      <c r="C575" s="859" t="s">
        <v>619</v>
      </c>
      <c r="D575" s="860"/>
      <c r="E575" s="672">
        <v>0.298727055520767</v>
      </c>
      <c r="F575" s="663"/>
      <c r="G575" s="663"/>
      <c r="H575" s="860" t="s">
        <v>514</v>
      </c>
      <c r="I575" s="860"/>
      <c r="J575" s="673">
        <v>4.0809295673721803E-2</v>
      </c>
      <c r="K575" s="663"/>
      <c r="L575" s="663"/>
      <c r="M575" s="860" t="s">
        <v>494</v>
      </c>
      <c r="N575" s="860"/>
      <c r="O575" s="682">
        <v>6.4288377785243557E-7</v>
      </c>
      <c r="P575" s="663"/>
      <c r="Q575" s="663"/>
      <c r="R575" s="372"/>
      <c r="Z575" s="372"/>
      <c r="AA575" s="372"/>
      <c r="AB575" s="372"/>
      <c r="AC575" s="372"/>
      <c r="AD575" s="372"/>
      <c r="AE575" s="372"/>
      <c r="AF575" s="372"/>
      <c r="AG575" s="372"/>
      <c r="AH575" s="372"/>
      <c r="AI575" s="372"/>
      <c r="AJ575" s="372"/>
      <c r="AK575" s="372"/>
      <c r="AL575" s="372"/>
      <c r="AM575" s="372"/>
      <c r="AN575" s="372"/>
      <c r="AO575" s="372"/>
      <c r="AP575" s="372"/>
      <c r="AQ575" s="372"/>
      <c r="AR575" s="372"/>
      <c r="AS575" s="372"/>
      <c r="AT575" s="372"/>
      <c r="AU575" s="372"/>
      <c r="AV575" s="372"/>
      <c r="AW575" s="372"/>
      <c r="AX575" s="372"/>
      <c r="AY575" s="372"/>
      <c r="AZ575" s="372"/>
      <c r="BB575" s="448"/>
      <c r="BZ575" s="372"/>
      <c r="CA575" s="372"/>
      <c r="CB575" s="372"/>
      <c r="CC575" s="372"/>
      <c r="CD575" s="372"/>
      <c r="CE575" s="372"/>
      <c r="CF575" s="372"/>
      <c r="CG575" s="372"/>
      <c r="CH575" s="372"/>
      <c r="CI575" s="372"/>
      <c r="CJ575" s="372"/>
      <c r="CK575" s="372"/>
      <c r="CL575" s="372"/>
      <c r="CM575" s="372"/>
      <c r="CN575" s="372"/>
      <c r="CO575" s="372"/>
      <c r="CP575" s="372"/>
      <c r="CQ575" s="372"/>
      <c r="CR575" s="372"/>
      <c r="CS575" s="372"/>
      <c r="CT575" s="372"/>
      <c r="CU575" s="372"/>
      <c r="CV575" s="372"/>
      <c r="CW575" s="372"/>
      <c r="CX575" s="372"/>
      <c r="CY575" s="372"/>
      <c r="CZ575" s="372"/>
    </row>
    <row r="576" s="371" customFormat="true" ht="25.15" customHeight="true" x14ac:dyDescent="0.2">
      <c r="A576" s="448"/>
      <c r="B576" s="448"/>
      <c r="C576" s="859" t="s">
        <v>203</v>
      </c>
      <c r="D576" s="860"/>
      <c r="E576" s="672">
        <v>7.5910694529955053E-2</v>
      </c>
      <c r="F576" s="663"/>
      <c r="G576" s="663"/>
      <c r="H576" s="860" t="s">
        <v>661</v>
      </c>
      <c r="I576" s="860"/>
      <c r="J576" s="673">
        <v>3.7521907958346076E-2</v>
      </c>
      <c r="K576" s="663"/>
      <c r="L576" s="663"/>
      <c r="M576" s="860" t="s">
        <v>547</v>
      </c>
      <c r="N576" s="860"/>
      <c r="O576" s="682">
        <v>8.4202303493932297E-7</v>
      </c>
      <c r="P576" s="663"/>
      <c r="Q576" s="663"/>
      <c r="R576" s="372"/>
      <c r="Z576" s="372"/>
      <c r="AA576" s="372"/>
      <c r="AB576" s="372"/>
      <c r="AC576" s="372"/>
      <c r="AD576" s="372"/>
      <c r="AE576" s="372"/>
      <c r="AF576" s="372"/>
      <c r="AG576" s="372"/>
      <c r="AH576" s="372"/>
      <c r="AI576" s="372"/>
      <c r="AJ576" s="372"/>
      <c r="AK576" s="372"/>
      <c r="AL576" s="372"/>
      <c r="AM576" s="372"/>
      <c r="AN576" s="372"/>
      <c r="AO576" s="372"/>
      <c r="AP576" s="372"/>
      <c r="AQ576" s="372"/>
      <c r="AR576" s="372"/>
      <c r="AS576" s="372"/>
      <c r="AT576" s="372"/>
      <c r="AU576" s="372"/>
      <c r="AV576" s="372"/>
      <c r="AW576" s="372"/>
      <c r="AX576" s="372"/>
      <c r="AY576" s="372"/>
      <c r="AZ576" s="372"/>
      <c r="BB576" s="448"/>
      <c r="BZ576" s="372"/>
      <c r="CA576" s="372"/>
      <c r="CB576" s="372"/>
      <c r="CC576" s="372"/>
      <c r="CD576" s="372"/>
      <c r="CE576" s="372"/>
      <c r="CF576" s="372"/>
      <c r="CG576" s="372"/>
      <c r="CH576" s="372"/>
      <c r="CI576" s="372"/>
      <c r="CJ576" s="372"/>
      <c r="CK576" s="372"/>
      <c r="CL576" s="372"/>
      <c r="CM576" s="372"/>
      <c r="CN576" s="372"/>
      <c r="CO576" s="372"/>
      <c r="CP576" s="372"/>
      <c r="CQ576" s="372"/>
      <c r="CR576" s="372"/>
      <c r="CS576" s="372"/>
      <c r="CT576" s="372"/>
      <c r="CU576" s="372"/>
      <c r="CV576" s="372"/>
      <c r="CW576" s="372"/>
      <c r="CX576" s="372"/>
      <c r="CY576" s="372"/>
      <c r="CZ576" s="372"/>
    </row>
    <row r="577" s="371" customFormat="true" ht="25.15" customHeight="true" x14ac:dyDescent="0.2">
      <c r="A577" s="448"/>
      <c r="B577" s="448"/>
      <c r="C577" s="859" t="s">
        <v>640</v>
      </c>
      <c r="D577" s="860"/>
      <c r="E577" s="672">
        <v>0.15129404319078466</v>
      </c>
      <c r="F577" s="663"/>
      <c r="G577" s="663"/>
      <c r="H577" s="860" t="s">
        <v>549</v>
      </c>
      <c r="I577" s="860"/>
      <c r="J577" s="673">
        <v>2.0570110827833936E-2</v>
      </c>
      <c r="K577" s="663"/>
      <c r="L577" s="663"/>
      <c r="M577" s="860" t="s">
        <v>734</v>
      </c>
      <c r="N577" s="860"/>
      <c r="O577" s="674">
        <v>1.0093986616499456E-4</v>
      </c>
      <c r="P577" s="663"/>
      <c r="Q577" s="663"/>
      <c r="R577" s="372"/>
      <c r="Z577" s="372"/>
      <c r="AA577" s="372"/>
      <c r="AB577" s="372"/>
      <c r="AC577" s="372"/>
      <c r="AD577" s="372"/>
      <c r="AE577" s="372"/>
      <c r="AF577" s="372"/>
      <c r="AG577" s="372"/>
      <c r="AH577" s="372"/>
      <c r="AI577" s="372"/>
      <c r="AJ577" s="372"/>
      <c r="AK577" s="372"/>
      <c r="AL577" s="372"/>
      <c r="AM577" s="372"/>
      <c r="AN577" s="372"/>
      <c r="AO577" s="372"/>
      <c r="AP577" s="372"/>
      <c r="AQ577" s="372"/>
      <c r="AR577" s="372"/>
      <c r="AS577" s="372"/>
      <c r="AT577" s="372"/>
      <c r="AU577" s="372"/>
      <c r="AV577" s="372"/>
      <c r="AW577" s="372"/>
      <c r="AX577" s="372"/>
      <c r="AY577" s="372"/>
      <c r="AZ577" s="372"/>
      <c r="BB577" s="448"/>
      <c r="BZ577" s="372"/>
      <c r="CA577" s="372"/>
      <c r="CB577" s="372"/>
      <c r="CC577" s="372"/>
      <c r="CD577" s="372"/>
      <c r="CE577" s="372"/>
      <c r="CF577" s="372"/>
      <c r="CG577" s="372"/>
      <c r="CH577" s="372"/>
      <c r="CI577" s="372"/>
      <c r="CJ577" s="372"/>
      <c r="CK577" s="372"/>
      <c r="CL577" s="372"/>
      <c r="CM577" s="372"/>
      <c r="CN577" s="372"/>
      <c r="CO577" s="372"/>
      <c r="CP577" s="372"/>
      <c r="CQ577" s="372"/>
      <c r="CR577" s="372"/>
      <c r="CS577" s="372"/>
      <c r="CT577" s="372"/>
      <c r="CU577" s="372"/>
      <c r="CV577" s="372"/>
      <c r="CW577" s="372"/>
      <c r="CX577" s="372"/>
      <c r="CY577" s="372"/>
      <c r="CZ577" s="372"/>
    </row>
    <row r="578" s="371" customFormat="true" ht="25.15" customHeight="true" x14ac:dyDescent="0.2">
      <c r="A578" s="448"/>
      <c r="B578" s="448"/>
      <c r="C578" s="859" t="s">
        <v>625</v>
      </c>
      <c r="D578" s="860"/>
      <c r="E578" s="672">
        <v>0.26501526044208878</v>
      </c>
      <c r="F578" s="663"/>
      <c r="G578" s="663"/>
      <c r="H578" s="860" t="s">
        <v>710</v>
      </c>
      <c r="I578" s="860"/>
      <c r="J578" s="673">
        <v>4.9998854702703859E-3</v>
      </c>
      <c r="K578" s="663"/>
      <c r="L578" s="663"/>
      <c r="M578" s="860" t="s">
        <v>520</v>
      </c>
      <c r="N578" s="860"/>
      <c r="O578" s="674">
        <v>6.2949501426320395E-3</v>
      </c>
      <c r="P578" s="663"/>
      <c r="Q578" s="663"/>
      <c r="R578" s="372"/>
      <c r="Z578" s="372"/>
      <c r="AA578" s="372"/>
      <c r="AB578" s="372"/>
      <c r="AC578" s="372"/>
      <c r="AD578" s="372"/>
      <c r="AE578" s="372"/>
      <c r="AF578" s="372"/>
      <c r="AG578" s="372"/>
      <c r="AH578" s="372"/>
      <c r="AI578" s="372"/>
      <c r="AJ578" s="372"/>
      <c r="AK578" s="372"/>
      <c r="AL578" s="372"/>
      <c r="AM578" s="372"/>
      <c r="AN578" s="372"/>
      <c r="AO578" s="372"/>
      <c r="AP578" s="372"/>
      <c r="AQ578" s="372"/>
      <c r="AR578" s="372"/>
      <c r="AS578" s="372"/>
      <c r="AT578" s="372"/>
      <c r="AU578" s="372"/>
      <c r="AV578" s="372"/>
      <c r="AW578" s="372"/>
      <c r="AX578" s="372"/>
      <c r="AY578" s="372"/>
      <c r="AZ578" s="372"/>
      <c r="BB578" s="448"/>
      <c r="BZ578" s="372"/>
      <c r="CA578" s="372"/>
      <c r="CB578" s="372"/>
      <c r="CC578" s="372"/>
      <c r="CD578" s="372"/>
      <c r="CE578" s="372"/>
      <c r="CF578" s="372"/>
      <c r="CG578" s="372"/>
      <c r="CH578" s="372"/>
      <c r="CI578" s="372"/>
      <c r="CJ578" s="372"/>
      <c r="CK578" s="372"/>
      <c r="CL578" s="372"/>
      <c r="CM578" s="372"/>
      <c r="CN578" s="372"/>
      <c r="CO578" s="372"/>
      <c r="CP578" s="372"/>
      <c r="CQ578" s="372"/>
      <c r="CR578" s="372"/>
      <c r="CS578" s="372"/>
      <c r="CT578" s="372"/>
      <c r="CU578" s="372"/>
      <c r="CV578" s="372"/>
      <c r="CW578" s="372"/>
      <c r="CX578" s="372"/>
      <c r="CY578" s="372"/>
      <c r="CZ578" s="372"/>
    </row>
    <row r="579" s="371" customFormat="true" ht="25.15" customHeight="true" x14ac:dyDescent="0.2">
      <c r="A579" s="448"/>
      <c r="B579" s="448"/>
      <c r="C579" s="859" t="s">
        <v>663</v>
      </c>
      <c r="D579" s="860"/>
      <c r="E579" s="672">
        <v>2.5013645784550086E-2</v>
      </c>
      <c r="F579" s="663"/>
      <c r="G579" s="663"/>
      <c r="H579" s="860" t="s">
        <v>540</v>
      </c>
      <c r="I579" s="860"/>
      <c r="J579" s="673">
        <v>8.0919055260316765E-4</v>
      </c>
      <c r="K579" s="663"/>
      <c r="L579" s="663"/>
      <c r="M579" s="860" t="s">
        <v>485</v>
      </c>
      <c r="N579" s="860"/>
      <c r="O579" s="674">
        <v>3.6156064845874795E-2</v>
      </c>
      <c r="P579" s="663"/>
      <c r="Q579" s="663"/>
      <c r="R579" s="372"/>
      <c r="Z579" s="372"/>
      <c r="AA579" s="372"/>
      <c r="AB579" s="372"/>
      <c r="AC579" s="372"/>
      <c r="AD579" s="372"/>
      <c r="AE579" s="372"/>
      <c r="AF579" s="372"/>
      <c r="AG579" s="372"/>
      <c r="AH579" s="372"/>
      <c r="AI579" s="372"/>
      <c r="AJ579" s="372"/>
      <c r="AK579" s="372"/>
      <c r="AL579" s="372"/>
      <c r="AM579" s="372"/>
      <c r="AN579" s="372"/>
      <c r="AO579" s="372"/>
      <c r="AP579" s="372"/>
      <c r="AQ579" s="372"/>
      <c r="AR579" s="372"/>
      <c r="AS579" s="372"/>
      <c r="AT579" s="372"/>
      <c r="AU579" s="372"/>
      <c r="AV579" s="372"/>
      <c r="AW579" s="372"/>
      <c r="AX579" s="372"/>
      <c r="AY579" s="372"/>
      <c r="AZ579" s="372"/>
      <c r="BB579" s="448"/>
      <c r="BZ579" s="372"/>
      <c r="CA579" s="372"/>
      <c r="CB579" s="372"/>
      <c r="CC579" s="372"/>
      <c r="CD579" s="372"/>
      <c r="CE579" s="372"/>
      <c r="CF579" s="372"/>
      <c r="CG579" s="372"/>
      <c r="CH579" s="372"/>
      <c r="CI579" s="372"/>
      <c r="CJ579" s="372"/>
      <c r="CK579" s="372"/>
      <c r="CL579" s="372"/>
      <c r="CM579" s="372"/>
      <c r="CN579" s="372"/>
      <c r="CO579" s="372"/>
      <c r="CP579" s="372"/>
      <c r="CQ579" s="372"/>
      <c r="CR579" s="372"/>
      <c r="CS579" s="372"/>
      <c r="CT579" s="372"/>
      <c r="CU579" s="372"/>
      <c r="CV579" s="372"/>
      <c r="CW579" s="372"/>
      <c r="CX579" s="372"/>
      <c r="CY579" s="372"/>
      <c r="CZ579" s="372"/>
    </row>
    <row r="580" s="371" customFormat="true" ht="25.15" customHeight="true" x14ac:dyDescent="0.2">
      <c r="A580" s="448"/>
      <c r="B580" s="448"/>
      <c r="C580" s="859" t="s">
        <v>652</v>
      </c>
      <c r="D580" s="860"/>
      <c r="E580" s="672">
        <v>5.769705488325718E-2</v>
      </c>
      <c r="F580" s="663"/>
      <c r="G580" s="663"/>
      <c r="H580" s="860" t="s">
        <v>494</v>
      </c>
      <c r="I580" s="860"/>
      <c r="J580" s="673">
        <v>1.4652860578506803E-2</v>
      </c>
      <c r="K580" s="663"/>
      <c r="L580" s="663"/>
      <c r="M580" s="860" t="s">
        <v>680</v>
      </c>
      <c r="N580" s="860"/>
      <c r="O580" s="674">
        <v>2.5585626374292846E-3</v>
      </c>
      <c r="P580" s="663"/>
      <c r="Q580" s="663"/>
      <c r="R580" s="372"/>
      <c r="Z580" s="372"/>
      <c r="AA580" s="372"/>
      <c r="AB580" s="372"/>
      <c r="AC580" s="372"/>
      <c r="AD580" s="372"/>
      <c r="AE580" s="372"/>
      <c r="AF580" s="372"/>
      <c r="AG580" s="372"/>
      <c r="AH580" s="372"/>
      <c r="AI580" s="372"/>
      <c r="AJ580" s="372"/>
      <c r="AK580" s="372"/>
      <c r="AL580" s="372"/>
      <c r="AM580" s="372"/>
      <c r="AN580" s="372"/>
      <c r="AO580" s="372"/>
      <c r="AP580" s="372"/>
      <c r="AQ580" s="372"/>
      <c r="AR580" s="372"/>
      <c r="AS580" s="372"/>
      <c r="AT580" s="372"/>
      <c r="AU580" s="372"/>
      <c r="AV580" s="372"/>
      <c r="AW580" s="372"/>
      <c r="AX580" s="372"/>
      <c r="AY580" s="372"/>
      <c r="AZ580" s="372"/>
      <c r="BB580" s="448"/>
      <c r="BZ580" s="372"/>
      <c r="CA580" s="372"/>
      <c r="CB580" s="372"/>
      <c r="CC580" s="372"/>
      <c r="CD580" s="372"/>
      <c r="CE580" s="372"/>
      <c r="CF580" s="372"/>
      <c r="CG580" s="372"/>
      <c r="CH580" s="372"/>
      <c r="CI580" s="372"/>
      <c r="CJ580" s="372"/>
      <c r="CK580" s="372"/>
      <c r="CL580" s="372"/>
      <c r="CM580" s="372"/>
      <c r="CN580" s="372"/>
      <c r="CO580" s="372"/>
      <c r="CP580" s="372"/>
      <c r="CQ580" s="372"/>
      <c r="CR580" s="372"/>
      <c r="CS580" s="372"/>
      <c r="CT580" s="372"/>
      <c r="CU580" s="372"/>
      <c r="CV580" s="372"/>
      <c r="CW580" s="372"/>
      <c r="CX580" s="372"/>
      <c r="CY580" s="372"/>
      <c r="CZ580" s="372"/>
    </row>
    <row r="581" s="371" customFormat="true" ht="25.15" customHeight="true" x14ac:dyDescent="0.2">
      <c r="A581" s="448"/>
      <c r="B581" s="448"/>
      <c r="C581" s="859" t="s">
        <v>614</v>
      </c>
      <c r="D581" s="860"/>
      <c r="E581" s="672">
        <v>0.37925009805776277</v>
      </c>
      <c r="F581" s="663"/>
      <c r="G581" s="663"/>
      <c r="H581" s="860" t="s">
        <v>520</v>
      </c>
      <c r="I581" s="860"/>
      <c r="J581" s="673">
        <v>6.9071482484322237E-3</v>
      </c>
      <c r="K581" s="663"/>
      <c r="L581" s="663"/>
      <c r="M581" s="860" t="s">
        <v>507</v>
      </c>
      <c r="N581" s="860"/>
      <c r="O581" s="674">
        <v>2.1725581825438249E-3</v>
      </c>
      <c r="P581" s="663"/>
      <c r="Q581" s="663"/>
      <c r="R581" s="372"/>
      <c r="Z581" s="372"/>
      <c r="AA581" s="372"/>
      <c r="AB581" s="372"/>
      <c r="AC581" s="372"/>
      <c r="AD581" s="372"/>
      <c r="AE581" s="372"/>
      <c r="AF581" s="372"/>
      <c r="AG581" s="372"/>
      <c r="AH581" s="372"/>
      <c r="AI581" s="372"/>
      <c r="AJ581" s="372"/>
      <c r="AK581" s="372"/>
      <c r="AL581" s="372"/>
      <c r="AM581" s="372"/>
      <c r="AN581" s="372"/>
      <c r="AO581" s="372"/>
      <c r="AP581" s="372"/>
      <c r="AQ581" s="372"/>
      <c r="AR581" s="372"/>
      <c r="AS581" s="372"/>
      <c r="AT581" s="372"/>
      <c r="AU581" s="372"/>
      <c r="AV581" s="372"/>
      <c r="AW581" s="372"/>
      <c r="AX581" s="372"/>
      <c r="AY581" s="372"/>
      <c r="AZ581" s="372"/>
      <c r="BB581" s="448"/>
      <c r="BZ581" s="372"/>
      <c r="CA581" s="372"/>
      <c r="CB581" s="372"/>
      <c r="CC581" s="372"/>
      <c r="CD581" s="372"/>
      <c r="CE581" s="372"/>
      <c r="CF581" s="372"/>
      <c r="CG581" s="372"/>
      <c r="CH581" s="372"/>
      <c r="CI581" s="372"/>
      <c r="CJ581" s="372"/>
      <c r="CK581" s="372"/>
      <c r="CL581" s="372"/>
      <c r="CM581" s="372"/>
      <c r="CN581" s="372"/>
      <c r="CO581" s="372"/>
      <c r="CP581" s="372"/>
      <c r="CQ581" s="372"/>
      <c r="CR581" s="372"/>
      <c r="CS581" s="372"/>
      <c r="CT581" s="372"/>
      <c r="CU581" s="372"/>
      <c r="CV581" s="372"/>
      <c r="CW581" s="372"/>
      <c r="CX581" s="372"/>
      <c r="CY581" s="372"/>
      <c r="CZ581" s="372"/>
    </row>
    <row r="582" s="371" customFormat="true" ht="25.15" customHeight="true" x14ac:dyDescent="0.2">
      <c r="A582" s="448"/>
      <c r="B582" s="448"/>
      <c r="C582" s="859" t="s">
        <v>657</v>
      </c>
      <c r="D582" s="860"/>
      <c r="E582" s="672">
        <v>4.3124567770438431E-2</v>
      </c>
      <c r="F582" s="663"/>
      <c r="G582" s="663"/>
      <c r="H582" s="860" t="s">
        <v>485</v>
      </c>
      <c r="I582" s="860"/>
      <c r="J582" s="673">
        <v>0.17559065787887809</v>
      </c>
      <c r="K582" s="663"/>
      <c r="L582" s="663"/>
      <c r="M582" s="860" t="s">
        <v>644</v>
      </c>
      <c r="N582" s="860"/>
      <c r="O582" s="674">
        <v>3.7756257059338007E-4</v>
      </c>
      <c r="P582" s="663"/>
      <c r="Q582" s="663"/>
      <c r="R582" s="372"/>
      <c r="Z582" s="372"/>
      <c r="AA582" s="372"/>
      <c r="AB582" s="372"/>
      <c r="AC582" s="372"/>
      <c r="AD582" s="372"/>
      <c r="AE582" s="372"/>
      <c r="AF582" s="372"/>
      <c r="AG582" s="372"/>
      <c r="AH582" s="372"/>
      <c r="AI582" s="372"/>
      <c r="AJ582" s="372"/>
      <c r="AK582" s="372"/>
      <c r="AL582" s="372"/>
      <c r="AM582" s="372"/>
      <c r="AN582" s="372"/>
      <c r="AO582" s="372"/>
      <c r="AP582" s="372"/>
      <c r="AQ582" s="372"/>
      <c r="AR582" s="372"/>
      <c r="AS582" s="372"/>
      <c r="AT582" s="372"/>
      <c r="AU582" s="372"/>
      <c r="AV582" s="372"/>
      <c r="AW582" s="372"/>
      <c r="AX582" s="372"/>
      <c r="AY582" s="372"/>
      <c r="AZ582" s="372"/>
      <c r="BB582" s="448"/>
      <c r="BZ582" s="372"/>
      <c r="CA582" s="372"/>
      <c r="CB582" s="372"/>
      <c r="CC582" s="372"/>
      <c r="CD582" s="372"/>
      <c r="CE582" s="372"/>
      <c r="CF582" s="372"/>
      <c r="CG582" s="372"/>
      <c r="CH582" s="372"/>
      <c r="CI582" s="372"/>
      <c r="CJ582" s="372"/>
      <c r="CK582" s="372"/>
      <c r="CL582" s="372"/>
      <c r="CM582" s="372"/>
      <c r="CN582" s="372"/>
      <c r="CO582" s="372"/>
      <c r="CP582" s="372"/>
      <c r="CQ582" s="372"/>
      <c r="CR582" s="372"/>
      <c r="CS582" s="372"/>
      <c r="CT582" s="372"/>
      <c r="CU582" s="372"/>
      <c r="CV582" s="372"/>
      <c r="CW582" s="372"/>
      <c r="CX582" s="372"/>
      <c r="CY582" s="372"/>
      <c r="CZ582" s="372"/>
    </row>
    <row r="583" s="371" customFormat="true" ht="25.15" customHeight="true" x14ac:dyDescent="0.2">
      <c r="A583" s="448"/>
      <c r="B583" s="448"/>
      <c r="C583" s="859" t="s">
        <v>716</v>
      </c>
      <c r="D583" s="860"/>
      <c r="E583" s="672">
        <v>1.7983605952609109E-4</v>
      </c>
      <c r="F583" s="663"/>
      <c r="G583" s="663"/>
      <c r="H583" s="860" t="s">
        <v>680</v>
      </c>
      <c r="I583" s="860"/>
      <c r="J583" s="673">
        <v>4.8052404855963154E-3</v>
      </c>
      <c r="K583" s="663"/>
      <c r="L583" s="663"/>
      <c r="M583" s="860" t="s">
        <v>714</v>
      </c>
      <c r="N583" s="860"/>
      <c r="O583" s="674">
        <v>3.8679884754659876E-4</v>
      </c>
      <c r="P583" s="663"/>
      <c r="Q583" s="663"/>
      <c r="R583" s="372"/>
      <c r="Z583" s="372"/>
      <c r="AA583" s="372"/>
      <c r="AB583" s="372"/>
      <c r="AC583" s="372"/>
      <c r="AD583" s="372"/>
      <c r="AE583" s="372"/>
      <c r="AF583" s="372"/>
      <c r="AG583" s="372"/>
      <c r="AH583" s="372"/>
      <c r="AI583" s="372"/>
      <c r="AJ583" s="372"/>
      <c r="AK583" s="372"/>
      <c r="AL583" s="372"/>
      <c r="AM583" s="372"/>
      <c r="AN583" s="372"/>
      <c r="AO583" s="372"/>
      <c r="AP583" s="372"/>
      <c r="AQ583" s="372"/>
      <c r="AR583" s="372"/>
      <c r="AS583" s="372"/>
      <c r="AT583" s="372"/>
      <c r="AU583" s="372"/>
      <c r="AV583" s="372"/>
      <c r="AW583" s="372"/>
      <c r="AX583" s="372"/>
      <c r="AY583" s="372"/>
      <c r="AZ583" s="372"/>
      <c r="BB583" s="448"/>
      <c r="BZ583" s="372"/>
      <c r="CA583" s="372"/>
      <c r="CB583" s="372"/>
      <c r="CC583" s="372"/>
      <c r="CD583" s="372"/>
      <c r="CE583" s="372"/>
      <c r="CF583" s="372"/>
      <c r="CG583" s="372"/>
      <c r="CH583" s="372"/>
      <c r="CI583" s="372"/>
      <c r="CJ583" s="372"/>
      <c r="CK583" s="372"/>
      <c r="CL583" s="372"/>
      <c r="CM583" s="372"/>
      <c r="CN583" s="372"/>
      <c r="CO583" s="372"/>
      <c r="CP583" s="372"/>
      <c r="CQ583" s="372"/>
      <c r="CR583" s="372"/>
      <c r="CS583" s="372"/>
      <c r="CT583" s="372"/>
      <c r="CU583" s="372"/>
      <c r="CV583" s="372"/>
      <c r="CW583" s="372"/>
      <c r="CX583" s="372"/>
      <c r="CY583" s="372"/>
      <c r="CZ583" s="372"/>
    </row>
    <row r="584" s="371" customFormat="true" ht="25.15" customHeight="true" x14ac:dyDescent="0.2">
      <c r="A584" s="448"/>
      <c r="B584" s="448"/>
      <c r="C584" s="859" t="s">
        <v>692</v>
      </c>
      <c r="D584" s="860"/>
      <c r="E584" s="672">
        <v>1.8779007257440125E-3</v>
      </c>
      <c r="F584" s="663"/>
      <c r="G584" s="663"/>
      <c r="H584" s="860" t="s">
        <v>644</v>
      </c>
      <c r="I584" s="860"/>
      <c r="J584" s="673">
        <v>8.6985654967891429E-2</v>
      </c>
      <c r="K584" s="663"/>
      <c r="L584" s="663"/>
      <c r="M584" s="860" t="s">
        <v>681</v>
      </c>
      <c r="N584" s="860"/>
      <c r="O584" s="674">
        <v>1.0594427067099085E-3</v>
      </c>
      <c r="P584" s="663"/>
      <c r="Q584" s="663"/>
      <c r="R584" s="372"/>
      <c r="Z584" s="372"/>
      <c r="AA584" s="372"/>
      <c r="AB584" s="372"/>
      <c r="AC584" s="372"/>
      <c r="AD584" s="372"/>
      <c r="AE584" s="372"/>
      <c r="AF584" s="372"/>
      <c r="AG584" s="372"/>
      <c r="AH584" s="372"/>
      <c r="AI584" s="372"/>
      <c r="AJ584" s="372"/>
      <c r="AK584" s="372"/>
      <c r="AL584" s="372"/>
      <c r="AM584" s="372"/>
      <c r="AN584" s="372"/>
      <c r="AO584" s="372"/>
      <c r="AP584" s="372"/>
      <c r="AQ584" s="372"/>
      <c r="AR584" s="372"/>
      <c r="AS584" s="372"/>
      <c r="AT584" s="372"/>
      <c r="AU584" s="372"/>
      <c r="AV584" s="372"/>
      <c r="AW584" s="372"/>
      <c r="AX584" s="372"/>
      <c r="AY584" s="372"/>
      <c r="AZ584" s="372"/>
      <c r="BB584" s="448"/>
      <c r="BZ584" s="372"/>
      <c r="CA584" s="372"/>
      <c r="CB584" s="372"/>
      <c r="CC584" s="372"/>
      <c r="CD584" s="372"/>
      <c r="CE584" s="372"/>
      <c r="CF584" s="372"/>
      <c r="CG584" s="372"/>
      <c r="CH584" s="372"/>
      <c r="CI584" s="372"/>
      <c r="CJ584" s="372"/>
      <c r="CK584" s="372"/>
      <c r="CL584" s="372"/>
      <c r="CM584" s="372"/>
      <c r="CN584" s="372"/>
      <c r="CO584" s="372"/>
      <c r="CP584" s="372"/>
      <c r="CQ584" s="372"/>
      <c r="CR584" s="372"/>
      <c r="CS584" s="372"/>
      <c r="CT584" s="372"/>
      <c r="CU584" s="372"/>
      <c r="CV584" s="372"/>
      <c r="CW584" s="372"/>
      <c r="CX584" s="372"/>
      <c r="CY584" s="372"/>
      <c r="CZ584" s="372"/>
    </row>
    <row r="585" s="371" customFormat="true" ht="25.15" customHeight="true" x14ac:dyDescent="0.2">
      <c r="A585" s="448"/>
      <c r="B585" s="448"/>
      <c r="C585" s="859" t="s">
        <v>690</v>
      </c>
      <c r="D585" s="860"/>
      <c r="E585" s="672">
        <v>2.4578148969555745E-3</v>
      </c>
      <c r="F585" s="663"/>
      <c r="G585" s="663"/>
      <c r="H585" s="860" t="s">
        <v>681</v>
      </c>
      <c r="I585" s="860"/>
      <c r="J585" s="673">
        <v>7.3433725735173906E-3</v>
      </c>
      <c r="K585" s="663"/>
      <c r="L585" s="663"/>
      <c r="M585" s="860" t="s">
        <v>608</v>
      </c>
      <c r="N585" s="860"/>
      <c r="O585" s="674">
        <v>0.20897539247958047</v>
      </c>
      <c r="P585" s="663"/>
      <c r="Q585" s="663"/>
      <c r="R585" s="372"/>
      <c r="Z585" s="372"/>
      <c r="AA585" s="372"/>
      <c r="AB585" s="372"/>
      <c r="AC585" s="372"/>
      <c r="AD585" s="372"/>
      <c r="AE585" s="372"/>
      <c r="AF585" s="372"/>
      <c r="AG585" s="372"/>
      <c r="AH585" s="372"/>
      <c r="AI585" s="372"/>
      <c r="AJ585" s="372"/>
      <c r="AK585" s="372"/>
      <c r="AL585" s="372"/>
      <c r="AM585" s="372"/>
      <c r="AN585" s="372"/>
      <c r="AO585" s="372"/>
      <c r="AP585" s="372"/>
      <c r="AQ585" s="372"/>
      <c r="AR585" s="372"/>
      <c r="AS585" s="372"/>
      <c r="AT585" s="372"/>
      <c r="AU585" s="372"/>
      <c r="AV585" s="372"/>
      <c r="AW585" s="372"/>
      <c r="AX585" s="372"/>
      <c r="AY585" s="372"/>
      <c r="AZ585" s="372"/>
      <c r="BB585" s="448"/>
      <c r="BZ585" s="372"/>
      <c r="CA585" s="372"/>
      <c r="CB585" s="372"/>
      <c r="CC585" s="372"/>
      <c r="CD585" s="372"/>
      <c r="CE585" s="372"/>
      <c r="CF585" s="372"/>
      <c r="CG585" s="372"/>
      <c r="CH585" s="372"/>
      <c r="CI585" s="372"/>
      <c r="CJ585" s="372"/>
      <c r="CK585" s="372"/>
      <c r="CL585" s="372"/>
      <c r="CM585" s="372"/>
      <c r="CN585" s="372"/>
      <c r="CO585" s="372"/>
      <c r="CP585" s="372"/>
      <c r="CQ585" s="372"/>
      <c r="CR585" s="372"/>
      <c r="CS585" s="372"/>
      <c r="CT585" s="372"/>
      <c r="CU585" s="372"/>
      <c r="CV585" s="372"/>
      <c r="CW585" s="372"/>
      <c r="CX585" s="372"/>
      <c r="CY585" s="372"/>
      <c r="CZ585" s="372"/>
    </row>
    <row r="586" s="371" customFormat="true" ht="25.15" customHeight="true" x14ac:dyDescent="0.2">
      <c r="A586" s="448"/>
      <c r="B586" s="448"/>
      <c r="C586" s="859" t="s">
        <v>612</v>
      </c>
      <c r="D586" s="860"/>
      <c r="E586" s="672">
        <v>0.35012570183897668</v>
      </c>
      <c r="F586" s="663"/>
      <c r="G586" s="663"/>
      <c r="H586" s="860" t="s">
        <v>608</v>
      </c>
      <c r="I586" s="860"/>
      <c r="J586" s="673">
        <v>0.1820227015234975</v>
      </c>
      <c r="K586" s="663"/>
      <c r="L586" s="663"/>
      <c r="M586" s="860" t="s">
        <v>621</v>
      </c>
      <c r="N586" s="860"/>
      <c r="O586" s="674">
        <v>5.0432708589535066E-2</v>
      </c>
      <c r="P586" s="663"/>
      <c r="Q586" s="663"/>
      <c r="R586" s="372"/>
      <c r="Z586" s="372"/>
      <c r="AA586" s="372"/>
      <c r="AB586" s="372"/>
      <c r="AC586" s="372"/>
      <c r="AD586" s="372"/>
      <c r="AE586" s="372"/>
      <c r="AF586" s="372"/>
      <c r="AG586" s="372"/>
      <c r="AH586" s="372"/>
      <c r="AI586" s="372"/>
      <c r="AJ586" s="372"/>
      <c r="AK586" s="372"/>
      <c r="AL586" s="372"/>
      <c r="AM586" s="372"/>
      <c r="AN586" s="372"/>
      <c r="AO586" s="372"/>
      <c r="AP586" s="372"/>
      <c r="AQ586" s="372"/>
      <c r="AR586" s="372"/>
      <c r="AS586" s="372"/>
      <c r="AT586" s="372"/>
      <c r="AU586" s="372"/>
      <c r="AV586" s="372"/>
      <c r="AW586" s="372"/>
      <c r="AX586" s="372"/>
      <c r="AY586" s="372"/>
      <c r="AZ586" s="372"/>
      <c r="BB586" s="448"/>
      <c r="BZ586" s="372"/>
      <c r="CA586" s="372"/>
      <c r="CB586" s="372"/>
      <c r="CC586" s="372"/>
      <c r="CD586" s="372"/>
      <c r="CE586" s="372"/>
      <c r="CF586" s="372"/>
      <c r="CG586" s="372"/>
      <c r="CH586" s="372"/>
      <c r="CI586" s="372"/>
      <c r="CJ586" s="372"/>
      <c r="CK586" s="372"/>
      <c r="CL586" s="372"/>
      <c r="CM586" s="372"/>
      <c r="CN586" s="372"/>
      <c r="CO586" s="372"/>
      <c r="CP586" s="372"/>
      <c r="CQ586" s="372"/>
      <c r="CR586" s="372"/>
      <c r="CS586" s="372"/>
      <c r="CT586" s="372"/>
      <c r="CU586" s="372"/>
      <c r="CV586" s="372"/>
      <c r="CW586" s="372"/>
      <c r="CX586" s="372"/>
      <c r="CY586" s="372"/>
      <c r="CZ586" s="372"/>
    </row>
    <row r="587" s="371" customFormat="true" ht="25.15" customHeight="true" x14ac:dyDescent="0.2">
      <c r="A587" s="448"/>
      <c r="B587" s="448"/>
      <c r="C587" s="859" t="s">
        <v>704</v>
      </c>
      <c r="D587" s="860"/>
      <c r="E587" s="672">
        <v>6.1203629279733872E-4</v>
      </c>
      <c r="F587" s="663"/>
      <c r="G587" s="663"/>
      <c r="H587" s="860" t="s">
        <v>621</v>
      </c>
      <c r="I587" s="860"/>
      <c r="J587" s="673">
        <v>0.27975399676314155</v>
      </c>
      <c r="K587" s="663"/>
      <c r="L587" s="663"/>
      <c r="M587" s="860" t="s">
        <v>631</v>
      </c>
      <c r="N587" s="860"/>
      <c r="O587" s="674">
        <v>2.6497208533960981E-2</v>
      </c>
      <c r="P587" s="663"/>
      <c r="Q587" s="663"/>
      <c r="R587" s="372"/>
      <c r="Z587" s="372"/>
      <c r="AA587" s="372"/>
      <c r="AB587" s="372"/>
      <c r="AC587" s="372"/>
      <c r="AD587" s="372"/>
      <c r="AE587" s="372"/>
      <c r="AF587" s="372"/>
      <c r="AG587" s="372"/>
      <c r="AH587" s="372"/>
      <c r="AI587" s="372"/>
      <c r="AJ587" s="372"/>
      <c r="AK587" s="372"/>
      <c r="AL587" s="372"/>
      <c r="AM587" s="372"/>
      <c r="AN587" s="372"/>
      <c r="AO587" s="372"/>
      <c r="AP587" s="372"/>
      <c r="AQ587" s="372"/>
      <c r="AR587" s="372"/>
      <c r="AS587" s="372"/>
      <c r="AT587" s="372"/>
      <c r="AU587" s="372"/>
      <c r="AV587" s="372"/>
      <c r="AW587" s="372"/>
      <c r="AX587" s="372"/>
      <c r="AY587" s="372"/>
      <c r="AZ587" s="372"/>
      <c r="BB587" s="448"/>
      <c r="BZ587" s="372"/>
      <c r="CA587" s="372"/>
      <c r="CB587" s="372"/>
      <c r="CC587" s="372"/>
      <c r="CD587" s="372"/>
      <c r="CE587" s="372"/>
      <c r="CF587" s="372"/>
      <c r="CG587" s="372"/>
      <c r="CH587" s="372"/>
      <c r="CI587" s="372"/>
      <c r="CJ587" s="372"/>
      <c r="CK587" s="372"/>
      <c r="CL587" s="372"/>
      <c r="CM587" s="372"/>
      <c r="CN587" s="372"/>
      <c r="CO587" s="372"/>
      <c r="CP587" s="372"/>
      <c r="CQ587" s="372"/>
      <c r="CR587" s="372"/>
      <c r="CS587" s="372"/>
      <c r="CT587" s="372"/>
      <c r="CU587" s="372"/>
      <c r="CV587" s="372"/>
      <c r="CW587" s="372"/>
      <c r="CX587" s="372"/>
      <c r="CY587" s="372"/>
      <c r="CZ587" s="372"/>
    </row>
    <row r="588" s="371" customFormat="true" ht="25.15" customHeight="true" x14ac:dyDescent="0.2">
      <c r="A588" s="448"/>
      <c r="B588" s="448"/>
      <c r="C588" s="859" t="s">
        <v>711</v>
      </c>
      <c r="D588" s="860"/>
      <c r="E588" s="672">
        <v>3.1732948223111277E-4</v>
      </c>
      <c r="F588" s="663"/>
      <c r="G588" s="663"/>
      <c r="H588" s="860" t="s">
        <v>631</v>
      </c>
      <c r="I588" s="860"/>
      <c r="J588" s="673">
        <v>0.22050293600415638</v>
      </c>
      <c r="K588" s="663"/>
      <c r="L588" s="663"/>
      <c r="M588" s="860" t="s">
        <v>629</v>
      </c>
      <c r="N588" s="860"/>
      <c r="O588" s="674">
        <v>0.10379589563418302</v>
      </c>
      <c r="P588" s="663"/>
      <c r="Q588" s="663"/>
      <c r="R588" s="372"/>
      <c r="Z588" s="372"/>
      <c r="AA588" s="372"/>
      <c r="AB588" s="372"/>
      <c r="AC588" s="372"/>
      <c r="AD588" s="372"/>
      <c r="AE588" s="372"/>
      <c r="AF588" s="372"/>
      <c r="AG588" s="372"/>
      <c r="AH588" s="372"/>
      <c r="AI588" s="372"/>
      <c r="AJ588" s="372"/>
      <c r="AK588" s="372"/>
      <c r="AL588" s="372"/>
      <c r="AM588" s="372"/>
      <c r="AN588" s="372"/>
      <c r="AO588" s="372"/>
      <c r="AP588" s="372"/>
      <c r="AQ588" s="372"/>
      <c r="AR588" s="372"/>
      <c r="AS588" s="372"/>
      <c r="AT588" s="372"/>
      <c r="AU588" s="372"/>
      <c r="AV588" s="372"/>
      <c r="AW588" s="372"/>
      <c r="AX588" s="372"/>
      <c r="AY588" s="372"/>
      <c r="AZ588" s="372"/>
      <c r="BB588" s="448"/>
      <c r="BZ588" s="372"/>
      <c r="CA588" s="372"/>
      <c r="CB588" s="372"/>
      <c r="CC588" s="372"/>
      <c r="CD588" s="372"/>
      <c r="CE588" s="372"/>
      <c r="CF588" s="372"/>
      <c r="CG588" s="372"/>
      <c r="CH588" s="372"/>
      <c r="CI588" s="372"/>
      <c r="CJ588" s="372"/>
      <c r="CK588" s="372"/>
      <c r="CL588" s="372"/>
      <c r="CM588" s="372"/>
      <c r="CN588" s="372"/>
      <c r="CO588" s="372"/>
      <c r="CP588" s="372"/>
      <c r="CQ588" s="372"/>
      <c r="CR588" s="372"/>
      <c r="CS588" s="372"/>
      <c r="CT588" s="372"/>
      <c r="CU588" s="372"/>
      <c r="CV588" s="372"/>
      <c r="CW588" s="372"/>
      <c r="CX588" s="372"/>
      <c r="CY588" s="372"/>
      <c r="CZ588" s="372"/>
    </row>
    <row r="589" s="371" customFormat="true" ht="25.15" customHeight="true" x14ac:dyDescent="0.2">
      <c r="A589" s="448"/>
      <c r="B589" s="448"/>
      <c r="C589" s="859" t="s">
        <v>712</v>
      </c>
      <c r="D589" s="860"/>
      <c r="E589" s="672">
        <v>2.8907118396334061E-4</v>
      </c>
      <c r="F589" s="663"/>
      <c r="G589" s="663"/>
      <c r="H589" s="860" t="s">
        <v>629</v>
      </c>
      <c r="I589" s="860"/>
      <c r="J589" s="673">
        <v>0.11882235289644831</v>
      </c>
      <c r="K589" s="663"/>
      <c r="L589" s="663"/>
      <c r="M589" s="860" t="s">
        <v>603</v>
      </c>
      <c r="N589" s="860"/>
      <c r="O589" s="674">
        <v>0.23712835831786691</v>
      </c>
      <c r="P589" s="663"/>
      <c r="Q589" s="663"/>
      <c r="R589" s="372"/>
      <c r="Z589" s="372"/>
      <c r="AA589" s="372"/>
      <c r="AB589" s="372"/>
      <c r="AC589" s="372"/>
      <c r="AD589" s="372"/>
      <c r="AE589" s="372"/>
      <c r="AF589" s="372"/>
      <c r="AG589" s="372"/>
      <c r="AH589" s="372"/>
      <c r="AI589" s="372"/>
      <c r="AJ589" s="372"/>
      <c r="AK589" s="372"/>
      <c r="AL589" s="372"/>
      <c r="AM589" s="372"/>
      <c r="AN589" s="372"/>
      <c r="AO589" s="372"/>
      <c r="AP589" s="372"/>
      <c r="AQ589" s="372"/>
      <c r="AR589" s="372"/>
      <c r="AS589" s="372"/>
      <c r="AT589" s="372"/>
      <c r="AU589" s="372"/>
      <c r="AV589" s="372"/>
      <c r="AW589" s="372"/>
      <c r="AX589" s="372"/>
      <c r="AY589" s="372"/>
      <c r="AZ589" s="372"/>
      <c r="BB589" s="448"/>
      <c r="BZ589" s="372"/>
      <c r="CA589" s="372"/>
      <c r="CB589" s="372"/>
      <c r="CC589" s="372"/>
      <c r="CD589" s="372"/>
      <c r="CE589" s="372"/>
      <c r="CF589" s="372"/>
      <c r="CG589" s="372"/>
      <c r="CH589" s="372"/>
      <c r="CI589" s="372"/>
      <c r="CJ589" s="372"/>
      <c r="CK589" s="372"/>
      <c r="CL589" s="372"/>
      <c r="CM589" s="372"/>
      <c r="CN589" s="372"/>
      <c r="CO589" s="372"/>
      <c r="CP589" s="372"/>
      <c r="CQ589" s="372"/>
      <c r="CR589" s="372"/>
      <c r="CS589" s="372"/>
      <c r="CT589" s="372"/>
      <c r="CU589" s="372"/>
      <c r="CV589" s="372"/>
      <c r="CW589" s="372"/>
      <c r="CX589" s="372"/>
      <c r="CY589" s="372"/>
      <c r="CZ589" s="372"/>
    </row>
    <row r="590" s="371" customFormat="true" ht="25.15" customHeight="true" x14ac:dyDescent="0.2">
      <c r="A590" s="448"/>
      <c r="B590" s="448"/>
      <c r="C590" s="859" t="s">
        <v>675</v>
      </c>
      <c r="D590" s="860"/>
      <c r="E590" s="672">
        <v>1.149070520278659E-2</v>
      </c>
      <c r="F590" s="663"/>
      <c r="G590" s="663"/>
      <c r="H590" s="860" t="s">
        <v>603</v>
      </c>
      <c r="I590" s="860"/>
      <c r="J590" s="673">
        <v>0.18146935527419514</v>
      </c>
      <c r="K590" s="663"/>
      <c r="L590" s="663"/>
      <c r="M590" s="860" t="s">
        <v>604</v>
      </c>
      <c r="N590" s="860"/>
      <c r="O590" s="674">
        <v>0.22495845426083344</v>
      </c>
      <c r="P590" s="663"/>
      <c r="Q590" s="663"/>
      <c r="R590" s="372"/>
      <c r="Z590" s="372"/>
      <c r="AA590" s="372"/>
      <c r="AB590" s="372"/>
      <c r="AC590" s="372"/>
      <c r="AD590" s="372"/>
      <c r="AE590" s="372"/>
      <c r="AF590" s="372"/>
      <c r="AG590" s="372"/>
      <c r="AH590" s="372"/>
      <c r="AI590" s="372"/>
      <c r="AJ590" s="372"/>
      <c r="AK590" s="372"/>
      <c r="AL590" s="372"/>
      <c r="AM590" s="372"/>
      <c r="AN590" s="372"/>
      <c r="AO590" s="372"/>
      <c r="AP590" s="372"/>
      <c r="AQ590" s="372"/>
      <c r="AR590" s="372"/>
      <c r="AS590" s="372"/>
      <c r="AT590" s="372"/>
      <c r="AU590" s="372"/>
      <c r="AV590" s="372"/>
      <c r="AW590" s="372"/>
      <c r="AX590" s="372"/>
      <c r="AY590" s="372"/>
      <c r="AZ590" s="372"/>
      <c r="BB590" s="448"/>
      <c r="BZ590" s="372"/>
      <c r="CA590" s="372"/>
      <c r="CB590" s="372"/>
      <c r="CC590" s="372"/>
      <c r="CD590" s="372"/>
      <c r="CE590" s="372"/>
      <c r="CF590" s="372"/>
      <c r="CG590" s="372"/>
      <c r="CH590" s="372"/>
      <c r="CI590" s="372"/>
      <c r="CJ590" s="372"/>
      <c r="CK590" s="372"/>
      <c r="CL590" s="372"/>
      <c r="CM590" s="372"/>
      <c r="CN590" s="372"/>
      <c r="CO590" s="372"/>
      <c r="CP590" s="372"/>
      <c r="CQ590" s="372"/>
      <c r="CR590" s="372"/>
      <c r="CS590" s="372"/>
      <c r="CT590" s="372"/>
      <c r="CU590" s="372"/>
      <c r="CV590" s="372"/>
      <c r="CW590" s="372"/>
      <c r="CX590" s="372"/>
      <c r="CY590" s="372"/>
      <c r="CZ590" s="372"/>
    </row>
    <row r="591" s="371" customFormat="true" ht="25.15" customHeight="true" x14ac:dyDescent="0.2">
      <c r="A591" s="448"/>
      <c r="B591" s="448"/>
      <c r="C591" s="859" t="s">
        <v>617</v>
      </c>
      <c r="D591" s="860"/>
      <c r="E591" s="672">
        <v>0.28181040065901125</v>
      </c>
      <c r="F591" s="663"/>
      <c r="G591" s="663"/>
      <c r="H591" s="860" t="s">
        <v>604</v>
      </c>
      <c r="I591" s="860"/>
      <c r="J591" s="673">
        <v>0.18589631388693356</v>
      </c>
      <c r="K591" s="663"/>
      <c r="L591" s="663"/>
      <c r="M591" s="860" t="s">
        <v>613</v>
      </c>
      <c r="N591" s="860"/>
      <c r="O591" s="674">
        <v>0.17053727008081626</v>
      </c>
      <c r="P591" s="663"/>
      <c r="Q591" s="663"/>
      <c r="R591" s="372"/>
      <c r="Z591" s="372"/>
      <c r="AA591" s="372"/>
      <c r="AB591" s="372"/>
      <c r="AC591" s="372"/>
      <c r="AD591" s="372"/>
      <c r="AE591" s="372"/>
      <c r="AF591" s="372"/>
      <c r="AG591" s="372"/>
      <c r="AH591" s="372"/>
      <c r="AI591" s="372"/>
      <c r="AJ591" s="372"/>
      <c r="AK591" s="372"/>
      <c r="AL591" s="372"/>
      <c r="AM591" s="372"/>
      <c r="AN591" s="372"/>
      <c r="AO591" s="372"/>
      <c r="AP591" s="372"/>
      <c r="AQ591" s="372"/>
      <c r="AR591" s="372"/>
      <c r="AS591" s="372"/>
      <c r="AT591" s="372"/>
      <c r="AU591" s="372"/>
      <c r="AV591" s="372"/>
      <c r="AW591" s="372"/>
      <c r="AX591" s="372"/>
      <c r="AY591" s="372"/>
      <c r="AZ591" s="372"/>
      <c r="BB591" s="448"/>
      <c r="BZ591" s="372"/>
      <c r="CA591" s="372"/>
      <c r="CB591" s="372"/>
      <c r="CC591" s="372"/>
      <c r="CD591" s="372"/>
      <c r="CE591" s="372"/>
      <c r="CF591" s="372"/>
      <c r="CG591" s="372"/>
      <c r="CH591" s="372"/>
      <c r="CI591" s="372"/>
      <c r="CJ591" s="372"/>
      <c r="CK591" s="372"/>
      <c r="CL591" s="372"/>
      <c r="CM591" s="372"/>
      <c r="CN591" s="372"/>
      <c r="CO591" s="372"/>
      <c r="CP591" s="372"/>
      <c r="CQ591" s="372"/>
      <c r="CR591" s="372"/>
      <c r="CS591" s="372"/>
      <c r="CT591" s="372"/>
      <c r="CU591" s="372"/>
      <c r="CV591" s="372"/>
      <c r="CW591" s="372"/>
      <c r="CX591" s="372"/>
      <c r="CY591" s="372"/>
      <c r="CZ591" s="372"/>
    </row>
    <row r="592" s="371" customFormat="true" ht="25.15" customHeight="true" x14ac:dyDescent="0.2">
      <c r="A592" s="448"/>
      <c r="B592" s="448"/>
      <c r="C592" s="859" t="s">
        <v>698</v>
      </c>
      <c r="D592" s="860"/>
      <c r="E592" s="672">
        <v>1.4630309551013439E-4</v>
      </c>
      <c r="F592" s="663"/>
      <c r="G592" s="663"/>
      <c r="H592" s="860" t="s">
        <v>613</v>
      </c>
      <c r="I592" s="860"/>
      <c r="J592" s="673">
        <v>7.2516860158082022E-2</v>
      </c>
      <c r="K592" s="663"/>
      <c r="L592" s="663"/>
      <c r="M592" s="860" t="s">
        <v>626</v>
      </c>
      <c r="N592" s="860"/>
      <c r="O592" s="674">
        <v>4.3008395366753764E-2</v>
      </c>
      <c r="P592" s="663"/>
      <c r="Q592" s="663"/>
      <c r="R592" s="372"/>
      <c r="Z592" s="372"/>
      <c r="AA592" s="372"/>
      <c r="AB592" s="372"/>
      <c r="AC592" s="372"/>
      <c r="AD592" s="372"/>
      <c r="AE592" s="372"/>
      <c r="AF592" s="372"/>
      <c r="AG592" s="372"/>
      <c r="AH592" s="372"/>
      <c r="AI592" s="372"/>
      <c r="AJ592" s="372"/>
      <c r="AK592" s="372"/>
      <c r="AL592" s="372"/>
      <c r="AM592" s="372"/>
      <c r="AN592" s="372"/>
      <c r="AO592" s="372"/>
      <c r="AP592" s="372"/>
      <c r="AQ592" s="372"/>
      <c r="AR592" s="372"/>
      <c r="AS592" s="372"/>
      <c r="AT592" s="372"/>
      <c r="AU592" s="372"/>
      <c r="AV592" s="372"/>
      <c r="AW592" s="372"/>
      <c r="AX592" s="372"/>
      <c r="AY592" s="372"/>
      <c r="AZ592" s="372"/>
      <c r="BB592" s="448"/>
      <c r="BZ592" s="372"/>
      <c r="CA592" s="372"/>
      <c r="CB592" s="372"/>
      <c r="CC592" s="372"/>
      <c r="CD592" s="372"/>
      <c r="CE592" s="372"/>
      <c r="CF592" s="372"/>
      <c r="CG592" s="372"/>
      <c r="CH592" s="372"/>
      <c r="CI592" s="372"/>
      <c r="CJ592" s="372"/>
      <c r="CK592" s="372"/>
      <c r="CL592" s="372"/>
      <c r="CM592" s="372"/>
      <c r="CN592" s="372"/>
      <c r="CO592" s="372"/>
      <c r="CP592" s="372"/>
      <c r="CQ592" s="372"/>
      <c r="CR592" s="372"/>
      <c r="CS592" s="372"/>
      <c r="CT592" s="372"/>
      <c r="CU592" s="372"/>
      <c r="CV592" s="372"/>
      <c r="CW592" s="372"/>
      <c r="CX592" s="372"/>
      <c r="CY592" s="372"/>
      <c r="CZ592" s="372"/>
    </row>
    <row r="593" s="371" customFormat="true" ht="25.15" customHeight="true" x14ac:dyDescent="0.2">
      <c r="A593" s="448"/>
      <c r="B593" s="448"/>
      <c r="C593" s="859" t="s">
        <v>725</v>
      </c>
      <c r="D593" s="860"/>
      <c r="E593" s="677">
        <v>5.3430618298503849E-5</v>
      </c>
      <c r="F593" s="663"/>
      <c r="G593" s="663"/>
      <c r="H593" s="860" t="s">
        <v>626</v>
      </c>
      <c r="I593" s="860"/>
      <c r="J593" s="673">
        <v>0.25594712611873299</v>
      </c>
      <c r="K593" s="663"/>
      <c r="L593" s="663"/>
      <c r="M593" s="860" t="s">
        <v>623</v>
      </c>
      <c r="N593" s="860"/>
      <c r="O593" s="674">
        <v>6.0648041400627323E-2</v>
      </c>
      <c r="P593" s="663"/>
      <c r="Q593" s="663"/>
      <c r="R593" s="372"/>
      <c r="Z593" s="372"/>
      <c r="AA593" s="372"/>
      <c r="AB593" s="372"/>
      <c r="AC593" s="372"/>
      <c r="AD593" s="372"/>
      <c r="AE593" s="372"/>
      <c r="AF593" s="372"/>
      <c r="AG593" s="372"/>
      <c r="AH593" s="372"/>
      <c r="AI593" s="372"/>
      <c r="AJ593" s="372"/>
      <c r="AK593" s="372"/>
      <c r="AL593" s="372"/>
      <c r="AM593" s="372"/>
      <c r="AN593" s="372"/>
      <c r="AO593" s="372"/>
      <c r="AP593" s="372"/>
      <c r="AQ593" s="372"/>
      <c r="AR593" s="372"/>
      <c r="AS593" s="372"/>
      <c r="AT593" s="372"/>
      <c r="AU593" s="372"/>
      <c r="AV593" s="372"/>
      <c r="AW593" s="372"/>
      <c r="AX593" s="372"/>
      <c r="AY593" s="372"/>
      <c r="AZ593" s="372"/>
      <c r="BB593" s="448"/>
      <c r="BZ593" s="372"/>
      <c r="CA593" s="372"/>
      <c r="CB593" s="372"/>
      <c r="CC593" s="372"/>
      <c r="CD593" s="372"/>
      <c r="CE593" s="372"/>
      <c r="CF593" s="372"/>
      <c r="CG593" s="372"/>
      <c r="CH593" s="372"/>
      <c r="CI593" s="372"/>
      <c r="CJ593" s="372"/>
      <c r="CK593" s="372"/>
      <c r="CL593" s="372"/>
      <c r="CM593" s="372"/>
      <c r="CN593" s="372"/>
      <c r="CO593" s="372"/>
      <c r="CP593" s="372"/>
      <c r="CQ593" s="372"/>
      <c r="CR593" s="372"/>
      <c r="CS593" s="372"/>
      <c r="CT593" s="372"/>
      <c r="CU593" s="372"/>
      <c r="CV593" s="372"/>
      <c r="CW593" s="372"/>
      <c r="CX593" s="372"/>
      <c r="CY593" s="372"/>
      <c r="CZ593" s="372"/>
    </row>
    <row r="594" s="371" customFormat="true" ht="25.15" customHeight="true" x14ac:dyDescent="0.2">
      <c r="A594" s="448"/>
      <c r="B594" s="448"/>
      <c r="C594" s="859" t="s">
        <v>718</v>
      </c>
      <c r="D594" s="860"/>
      <c r="E594" s="672">
        <v>1.4622755656602888E-4</v>
      </c>
      <c r="F594" s="663"/>
      <c r="G594" s="663"/>
      <c r="H594" s="860" t="s">
        <v>623</v>
      </c>
      <c r="I594" s="860"/>
      <c r="J594" s="673">
        <v>0.27157578415790284</v>
      </c>
      <c r="K594" s="663"/>
      <c r="L594" s="663"/>
      <c r="M594" s="860" t="s">
        <v>607</v>
      </c>
      <c r="N594" s="860"/>
      <c r="O594" s="674">
        <v>3.8017430654387889E-2</v>
      </c>
      <c r="P594" s="663"/>
      <c r="Q594" s="663"/>
      <c r="R594" s="372"/>
      <c r="Z594" s="372"/>
      <c r="AA594" s="372"/>
      <c r="AB594" s="372"/>
      <c r="AC594" s="372"/>
      <c r="AD594" s="372"/>
      <c r="AE594" s="372"/>
      <c r="AF594" s="372"/>
      <c r="AG594" s="372"/>
      <c r="AH594" s="372"/>
      <c r="AI594" s="372"/>
      <c r="AJ594" s="372"/>
      <c r="AK594" s="372"/>
      <c r="AL594" s="372"/>
      <c r="AM594" s="372"/>
      <c r="AN594" s="372"/>
      <c r="AO594" s="372"/>
      <c r="AP594" s="372"/>
      <c r="AQ594" s="372"/>
      <c r="AR594" s="372"/>
      <c r="AS594" s="372"/>
      <c r="AT594" s="372"/>
      <c r="AU594" s="372"/>
      <c r="AV594" s="372"/>
      <c r="AW594" s="372"/>
      <c r="AX594" s="372"/>
      <c r="AY594" s="372"/>
      <c r="AZ594" s="372"/>
      <c r="BB594" s="448"/>
      <c r="BZ594" s="372"/>
      <c r="CA594" s="372"/>
      <c r="CB594" s="372"/>
      <c r="CC594" s="372"/>
      <c r="CD594" s="372"/>
      <c r="CE594" s="372"/>
      <c r="CF594" s="372"/>
      <c r="CG594" s="372"/>
      <c r="CH594" s="372"/>
      <c r="CI594" s="372"/>
      <c r="CJ594" s="372"/>
      <c r="CK594" s="372"/>
      <c r="CL594" s="372"/>
      <c r="CM594" s="372"/>
      <c r="CN594" s="372"/>
      <c r="CO594" s="372"/>
      <c r="CP594" s="372"/>
      <c r="CQ594" s="372"/>
      <c r="CR594" s="372"/>
      <c r="CS594" s="372"/>
      <c r="CT594" s="372"/>
      <c r="CU594" s="372"/>
      <c r="CV594" s="372"/>
      <c r="CW594" s="372"/>
      <c r="CX594" s="372"/>
      <c r="CY594" s="372"/>
      <c r="CZ594" s="372"/>
    </row>
    <row r="595" s="371" customFormat="true" ht="25.15" customHeight="true" x14ac:dyDescent="0.2">
      <c r="A595" s="448"/>
      <c r="B595" s="448"/>
      <c r="C595" s="859" t="s">
        <v>686</v>
      </c>
      <c r="D595" s="860"/>
      <c r="E595" s="672">
        <v>3.9759540427474968E-3</v>
      </c>
      <c r="F595" s="663"/>
      <c r="G595" s="663"/>
      <c r="H595" s="860" t="s">
        <v>607</v>
      </c>
      <c r="I595" s="860"/>
      <c r="J595" s="673">
        <v>0.54547583018722068</v>
      </c>
      <c r="K595" s="663"/>
      <c r="L595" s="663"/>
      <c r="M595" s="860" t="s">
        <v>645</v>
      </c>
      <c r="N595" s="860"/>
      <c r="O595" s="674">
        <v>6.7668316223783317E-2</v>
      </c>
      <c r="P595" s="663"/>
      <c r="Q595" s="663"/>
      <c r="R595" s="372"/>
      <c r="Z595" s="372"/>
      <c r="AA595" s="372"/>
      <c r="AB595" s="372"/>
      <c r="AC595" s="372"/>
      <c r="AD595" s="372"/>
      <c r="AE595" s="372"/>
      <c r="AF595" s="372"/>
      <c r="AG595" s="372"/>
      <c r="AH595" s="372"/>
      <c r="AI595" s="372"/>
      <c r="AJ595" s="372"/>
      <c r="AK595" s="372"/>
      <c r="AL595" s="372"/>
      <c r="AM595" s="372"/>
      <c r="AN595" s="372"/>
      <c r="AO595" s="372"/>
      <c r="AP595" s="372"/>
      <c r="AQ595" s="372"/>
      <c r="AR595" s="372"/>
      <c r="AS595" s="372"/>
      <c r="AT595" s="372"/>
      <c r="AU595" s="372"/>
      <c r="AV595" s="372"/>
      <c r="AW595" s="372"/>
      <c r="AX595" s="372"/>
      <c r="AY595" s="372"/>
      <c r="AZ595" s="372"/>
      <c r="BB595" s="448"/>
      <c r="BZ595" s="372"/>
      <c r="CA595" s="372"/>
      <c r="CB595" s="372"/>
      <c r="CC595" s="372"/>
      <c r="CD595" s="372"/>
      <c r="CE595" s="372"/>
      <c r="CF595" s="372"/>
      <c r="CG595" s="372"/>
      <c r="CH595" s="372"/>
      <c r="CI595" s="372"/>
      <c r="CJ595" s="372"/>
      <c r="CK595" s="372"/>
      <c r="CL595" s="372"/>
      <c r="CM595" s="372"/>
      <c r="CN595" s="372"/>
      <c r="CO595" s="372"/>
      <c r="CP595" s="372"/>
      <c r="CQ595" s="372"/>
      <c r="CR595" s="372"/>
      <c r="CS595" s="372"/>
      <c r="CT595" s="372"/>
      <c r="CU595" s="372"/>
      <c r="CV595" s="372"/>
      <c r="CW595" s="372"/>
      <c r="CX595" s="372"/>
      <c r="CY595" s="372"/>
      <c r="CZ595" s="372"/>
    </row>
    <row r="596" s="371" customFormat="true" ht="25.15" customHeight="true" x14ac:dyDescent="0.2">
      <c r="A596" s="448"/>
      <c r="B596" s="448"/>
      <c r="C596" s="859" t="s">
        <v>673</v>
      </c>
      <c r="D596" s="860"/>
      <c r="E596" s="672">
        <v>1.4216475079048146E-2</v>
      </c>
      <c r="F596" s="663"/>
      <c r="G596" s="663"/>
      <c r="H596" s="860" t="s">
        <v>645</v>
      </c>
      <c r="I596" s="860"/>
      <c r="J596" s="673">
        <v>1.0570299192192488E-2</v>
      </c>
      <c r="K596" s="663"/>
      <c r="L596" s="663"/>
      <c r="M596" s="860" t="s">
        <v>609</v>
      </c>
      <c r="N596" s="860"/>
      <c r="O596" s="674">
        <v>7.7518494453794856E-2</v>
      </c>
      <c r="P596" s="663"/>
      <c r="Q596" s="663"/>
      <c r="R596" s="372"/>
      <c r="Z596" s="372"/>
      <c r="AA596" s="372"/>
      <c r="AB596" s="372"/>
      <c r="AC596" s="372"/>
      <c r="AD596" s="372"/>
      <c r="AE596" s="372"/>
      <c r="AF596" s="372"/>
      <c r="AG596" s="372"/>
      <c r="AH596" s="372"/>
      <c r="AI596" s="372"/>
      <c r="AJ596" s="372"/>
      <c r="AK596" s="372"/>
      <c r="AL596" s="372"/>
      <c r="AM596" s="372"/>
      <c r="AN596" s="372"/>
      <c r="AO596" s="372"/>
      <c r="AP596" s="372"/>
      <c r="AQ596" s="372"/>
      <c r="AR596" s="372"/>
      <c r="AS596" s="372"/>
      <c r="AT596" s="372"/>
      <c r="AU596" s="372"/>
      <c r="AV596" s="372"/>
      <c r="AW596" s="372"/>
      <c r="AX596" s="372"/>
      <c r="AY596" s="372"/>
      <c r="AZ596" s="372"/>
      <c r="BB596" s="448"/>
      <c r="BZ596" s="372"/>
      <c r="CA596" s="372"/>
      <c r="CB596" s="372"/>
      <c r="CC596" s="372"/>
      <c r="CD596" s="372"/>
      <c r="CE596" s="372"/>
      <c r="CF596" s="372"/>
      <c r="CG596" s="372"/>
      <c r="CH596" s="372"/>
      <c r="CI596" s="372"/>
      <c r="CJ596" s="372"/>
      <c r="CK596" s="372"/>
      <c r="CL596" s="372"/>
      <c r="CM596" s="372"/>
      <c r="CN596" s="372"/>
      <c r="CO596" s="372"/>
      <c r="CP596" s="372"/>
      <c r="CQ596" s="372"/>
      <c r="CR596" s="372"/>
      <c r="CS596" s="372"/>
      <c r="CT596" s="372"/>
      <c r="CU596" s="372"/>
      <c r="CV596" s="372"/>
      <c r="CW596" s="372"/>
      <c r="CX596" s="372"/>
      <c r="CY596" s="372"/>
      <c r="CZ596" s="372"/>
    </row>
    <row r="597" s="371" customFormat="true" ht="25.15" customHeight="true" x14ac:dyDescent="0.2">
      <c r="A597" s="448"/>
      <c r="B597" s="448"/>
      <c r="C597" s="859" t="s">
        <v>670</v>
      </c>
      <c r="D597" s="860"/>
      <c r="E597" s="672">
        <v>1.1263013224859612E-2</v>
      </c>
      <c r="F597" s="663"/>
      <c r="G597" s="663"/>
      <c r="H597" s="860" t="s">
        <v>609</v>
      </c>
      <c r="I597" s="860"/>
      <c r="J597" s="673">
        <v>0.48767218075573399</v>
      </c>
      <c r="K597" s="663"/>
      <c r="L597" s="663"/>
      <c r="M597" s="860" t="s">
        <v>695</v>
      </c>
      <c r="N597" s="860"/>
      <c r="O597" s="674">
        <v>6.9192681158306386E-3</v>
      </c>
      <c r="P597" s="663"/>
      <c r="Q597" s="663"/>
      <c r="R597" s="372"/>
      <c r="Z597" s="372"/>
      <c r="AA597" s="372"/>
      <c r="AB597" s="372"/>
      <c r="AC597" s="372"/>
      <c r="AD597" s="372"/>
      <c r="AE597" s="372"/>
      <c r="AF597" s="372"/>
      <c r="AG597" s="372"/>
      <c r="AH597" s="372"/>
      <c r="AI597" s="372"/>
      <c r="AJ597" s="372"/>
      <c r="AK597" s="372"/>
      <c r="AL597" s="372"/>
      <c r="AM597" s="372"/>
      <c r="AN597" s="372"/>
      <c r="AO597" s="372"/>
      <c r="AP597" s="372"/>
      <c r="AQ597" s="372"/>
      <c r="AR597" s="372"/>
      <c r="AS597" s="372"/>
      <c r="AT597" s="372"/>
      <c r="AU597" s="372"/>
      <c r="AV597" s="372"/>
      <c r="AW597" s="372"/>
      <c r="AX597" s="372"/>
      <c r="AY597" s="372"/>
      <c r="AZ597" s="372"/>
      <c r="BB597" s="448"/>
      <c r="BZ597" s="372"/>
      <c r="CA597" s="372"/>
      <c r="CB597" s="372"/>
      <c r="CC597" s="372"/>
      <c r="CD597" s="372"/>
      <c r="CE597" s="372"/>
      <c r="CF597" s="372"/>
      <c r="CG597" s="372"/>
      <c r="CH597" s="372"/>
      <c r="CI597" s="372"/>
      <c r="CJ597" s="372"/>
      <c r="CK597" s="372"/>
      <c r="CL597" s="372"/>
      <c r="CM597" s="372"/>
      <c r="CN597" s="372"/>
      <c r="CO597" s="372"/>
      <c r="CP597" s="372"/>
      <c r="CQ597" s="372"/>
      <c r="CR597" s="372"/>
      <c r="CS597" s="372"/>
      <c r="CT597" s="372"/>
      <c r="CU597" s="372"/>
      <c r="CV597" s="372"/>
      <c r="CW597" s="372"/>
      <c r="CX597" s="372"/>
      <c r="CY597" s="372"/>
      <c r="CZ597" s="372"/>
    </row>
    <row r="598" s="371" customFormat="true" ht="25.15" customHeight="true" x14ac:dyDescent="0.2">
      <c r="A598" s="448"/>
      <c r="B598" s="448"/>
      <c r="C598" s="859" t="s">
        <v>662</v>
      </c>
      <c r="D598" s="860"/>
      <c r="E598" s="672">
        <v>2.3721201025129295E-2</v>
      </c>
      <c r="F598" s="663"/>
      <c r="G598" s="663"/>
      <c r="H598" s="860" t="s">
        <v>695</v>
      </c>
      <c r="I598" s="860"/>
      <c r="J598" s="673">
        <v>5.3449070418969645E-3</v>
      </c>
      <c r="K598" s="663"/>
      <c r="L598" s="663"/>
      <c r="M598" s="860" t="s">
        <v>198</v>
      </c>
      <c r="N598" s="860"/>
      <c r="O598" s="674">
        <v>0.16327564106517167</v>
      </c>
      <c r="P598" s="663"/>
      <c r="Q598" s="663"/>
      <c r="R598" s="372"/>
      <c r="Z598" s="372"/>
      <c r="AA598" s="372"/>
      <c r="AB598" s="372"/>
      <c r="AC598" s="372"/>
      <c r="AD598" s="372"/>
      <c r="AE598" s="372"/>
      <c r="AF598" s="372"/>
      <c r="AG598" s="372"/>
      <c r="AH598" s="372"/>
      <c r="AI598" s="372"/>
      <c r="AJ598" s="372"/>
      <c r="AK598" s="372"/>
      <c r="AL598" s="372"/>
      <c r="AM598" s="372"/>
      <c r="AN598" s="372"/>
      <c r="AO598" s="372"/>
      <c r="AP598" s="372"/>
      <c r="AQ598" s="372"/>
      <c r="AR598" s="372"/>
      <c r="AS598" s="372"/>
      <c r="AT598" s="372"/>
      <c r="AU598" s="372"/>
      <c r="AV598" s="372"/>
      <c r="AW598" s="372"/>
      <c r="AX598" s="372"/>
      <c r="AY598" s="372"/>
      <c r="AZ598" s="372"/>
      <c r="BB598" s="448"/>
      <c r="BZ598" s="372"/>
      <c r="CA598" s="372"/>
      <c r="CB598" s="372"/>
      <c r="CC598" s="372"/>
      <c r="CD598" s="372"/>
      <c r="CE598" s="372"/>
      <c r="CF598" s="372"/>
      <c r="CG598" s="372"/>
      <c r="CH598" s="372"/>
      <c r="CI598" s="372"/>
      <c r="CJ598" s="372"/>
      <c r="CK598" s="372"/>
      <c r="CL598" s="372"/>
      <c r="CM598" s="372"/>
      <c r="CN598" s="372"/>
      <c r="CO598" s="372"/>
      <c r="CP598" s="372"/>
      <c r="CQ598" s="372"/>
      <c r="CR598" s="372"/>
      <c r="CS598" s="372"/>
      <c r="CT598" s="372"/>
      <c r="CU598" s="372"/>
      <c r="CV598" s="372"/>
      <c r="CW598" s="372"/>
      <c r="CX598" s="372"/>
      <c r="CY598" s="372"/>
      <c r="CZ598" s="372"/>
    </row>
    <row r="599" s="371" customFormat="true" ht="25.15" customHeight="true" x14ac:dyDescent="0.2">
      <c r="A599" s="448"/>
      <c r="B599" s="448"/>
      <c r="C599" s="859" t="s">
        <v>691</v>
      </c>
      <c r="D599" s="860"/>
      <c r="E599" s="672">
        <v>2.3858494421047545E-3</v>
      </c>
      <c r="F599" s="663"/>
      <c r="G599" s="663"/>
      <c r="H599" s="860" t="s">
        <v>198</v>
      </c>
      <c r="I599" s="860"/>
      <c r="J599" s="673">
        <v>0.58446997412146762</v>
      </c>
      <c r="K599" s="663"/>
      <c r="L599" s="663"/>
      <c r="M599" s="860" t="s">
        <v>611</v>
      </c>
      <c r="N599" s="860"/>
      <c r="O599" s="674">
        <v>9.7469029070471669E-2</v>
      </c>
      <c r="P599" s="663"/>
      <c r="Q599" s="663"/>
      <c r="R599" s="372"/>
      <c r="Z599" s="372"/>
      <c r="AA599" s="372"/>
      <c r="AB599" s="372"/>
      <c r="AC599" s="372"/>
      <c r="AD599" s="372"/>
      <c r="AE599" s="372"/>
      <c r="AF599" s="372"/>
      <c r="AG599" s="372"/>
      <c r="AH599" s="372"/>
      <c r="AI599" s="372"/>
      <c r="AJ599" s="372"/>
      <c r="AK599" s="372"/>
      <c r="AL599" s="372"/>
      <c r="AM599" s="372"/>
      <c r="AN599" s="372"/>
      <c r="AO599" s="372"/>
      <c r="AP599" s="372"/>
      <c r="AQ599" s="372"/>
      <c r="AR599" s="372"/>
      <c r="AS599" s="372"/>
      <c r="AT599" s="372"/>
      <c r="AU599" s="372"/>
      <c r="AV599" s="372"/>
      <c r="AW599" s="372"/>
      <c r="AX599" s="372"/>
      <c r="AY599" s="372"/>
      <c r="AZ599" s="372"/>
      <c r="BB599" s="448"/>
      <c r="BZ599" s="372"/>
      <c r="CA599" s="372"/>
      <c r="CB599" s="372"/>
      <c r="CC599" s="372"/>
      <c r="CD599" s="372"/>
      <c r="CE599" s="372"/>
      <c r="CF599" s="372"/>
      <c r="CG599" s="372"/>
      <c r="CH599" s="372"/>
      <c r="CI599" s="372"/>
      <c r="CJ599" s="372"/>
      <c r="CK599" s="372"/>
      <c r="CL599" s="372"/>
      <c r="CM599" s="372"/>
      <c r="CN599" s="372"/>
      <c r="CO599" s="372"/>
      <c r="CP599" s="372"/>
      <c r="CQ599" s="372"/>
      <c r="CR599" s="372"/>
      <c r="CS599" s="372"/>
      <c r="CT599" s="372"/>
      <c r="CU599" s="372"/>
      <c r="CV599" s="372"/>
      <c r="CW599" s="372"/>
      <c r="CX599" s="372"/>
      <c r="CY599" s="372"/>
      <c r="CZ599" s="372"/>
    </row>
    <row r="600" s="371" customFormat="true" ht="25.15" customHeight="true" x14ac:dyDescent="0.2">
      <c r="A600" s="448"/>
      <c r="B600" s="448"/>
      <c r="C600" s="859" t="s">
        <v>671</v>
      </c>
      <c r="D600" s="860"/>
      <c r="E600" s="672">
        <v>2.1382250492815769E-2</v>
      </c>
      <c r="F600" s="663"/>
      <c r="G600" s="663"/>
      <c r="H600" s="860" t="s">
        <v>611</v>
      </c>
      <c r="I600" s="860"/>
      <c r="J600" s="673">
        <v>0.37866909607205645</v>
      </c>
      <c r="K600" s="663"/>
      <c r="L600" s="663"/>
      <c r="M600" s="860" t="s">
        <v>605</v>
      </c>
      <c r="N600" s="860"/>
      <c r="O600" s="674">
        <v>0.15041171103319831</v>
      </c>
      <c r="P600" s="663"/>
      <c r="Q600" s="663"/>
      <c r="R600" s="372"/>
      <c r="Z600" s="372"/>
      <c r="AA600" s="372"/>
      <c r="AB600" s="372"/>
      <c r="AC600" s="372"/>
      <c r="AD600" s="372"/>
      <c r="AE600" s="372"/>
      <c r="AF600" s="372"/>
      <c r="AG600" s="372"/>
      <c r="AH600" s="372"/>
      <c r="AI600" s="372"/>
      <c r="AJ600" s="372"/>
      <c r="AK600" s="372"/>
      <c r="AL600" s="372"/>
      <c r="AM600" s="372"/>
      <c r="AN600" s="372"/>
      <c r="AO600" s="372"/>
      <c r="AP600" s="372"/>
      <c r="AQ600" s="372"/>
      <c r="AR600" s="372"/>
      <c r="AS600" s="372"/>
      <c r="AT600" s="372"/>
      <c r="AU600" s="372"/>
      <c r="AV600" s="372"/>
      <c r="AW600" s="372"/>
      <c r="AX600" s="372"/>
      <c r="AY600" s="372"/>
      <c r="AZ600" s="372"/>
      <c r="BB600" s="448"/>
      <c r="BZ600" s="372"/>
      <c r="CA600" s="372"/>
      <c r="CB600" s="372"/>
      <c r="CC600" s="372"/>
      <c r="CD600" s="372"/>
      <c r="CE600" s="372"/>
      <c r="CF600" s="372"/>
      <c r="CG600" s="372"/>
      <c r="CH600" s="372"/>
      <c r="CI600" s="372"/>
      <c r="CJ600" s="372"/>
      <c r="CK600" s="372"/>
      <c r="CL600" s="372"/>
      <c r="CM600" s="372"/>
      <c r="CN600" s="372"/>
      <c r="CO600" s="372"/>
      <c r="CP600" s="372"/>
      <c r="CQ600" s="372"/>
      <c r="CR600" s="372"/>
      <c r="CS600" s="372"/>
      <c r="CT600" s="372"/>
      <c r="CU600" s="372"/>
      <c r="CV600" s="372"/>
      <c r="CW600" s="372"/>
      <c r="CX600" s="372"/>
      <c r="CY600" s="372"/>
      <c r="CZ600" s="372"/>
    </row>
    <row r="601" s="371" customFormat="true" ht="25.15" customHeight="true" x14ac:dyDescent="0.2">
      <c r="A601" s="448"/>
      <c r="B601" s="448"/>
      <c r="C601" s="859" t="s">
        <v>723</v>
      </c>
      <c r="D601" s="860"/>
      <c r="E601" s="672">
        <v>1.0175096449773573E-4</v>
      </c>
      <c r="F601" s="663"/>
      <c r="G601" s="663"/>
      <c r="H601" s="860" t="s">
        <v>605</v>
      </c>
      <c r="I601" s="860"/>
      <c r="J601" s="673">
        <v>0.55999062124516408</v>
      </c>
      <c r="K601" s="663"/>
      <c r="L601" s="663"/>
      <c r="M601" s="860" t="s">
        <v>628</v>
      </c>
      <c r="N601" s="860"/>
      <c r="O601" s="674">
        <v>4.630615198242851E-2</v>
      </c>
      <c r="P601" s="663"/>
      <c r="Q601" s="663"/>
      <c r="R601" s="372"/>
      <c r="Z601" s="372"/>
      <c r="AA601" s="372"/>
      <c r="AB601" s="372"/>
      <c r="AC601" s="372"/>
      <c r="AD601" s="372"/>
      <c r="AE601" s="372"/>
      <c r="AF601" s="372"/>
      <c r="AG601" s="372"/>
      <c r="AH601" s="372"/>
      <c r="AI601" s="372"/>
      <c r="AJ601" s="372"/>
      <c r="AK601" s="372"/>
      <c r="AL601" s="372"/>
      <c r="AM601" s="372"/>
      <c r="AN601" s="372"/>
      <c r="AO601" s="372"/>
      <c r="AP601" s="372"/>
      <c r="AQ601" s="372"/>
      <c r="AR601" s="372"/>
      <c r="AS601" s="372"/>
      <c r="AT601" s="372"/>
      <c r="AU601" s="372"/>
      <c r="AV601" s="372"/>
      <c r="AW601" s="372"/>
      <c r="AX601" s="372"/>
      <c r="AY601" s="372"/>
      <c r="AZ601" s="372"/>
      <c r="BB601" s="448"/>
      <c r="BZ601" s="372"/>
      <c r="CA601" s="372"/>
      <c r="CB601" s="372"/>
      <c r="CC601" s="372"/>
      <c r="CD601" s="372"/>
      <c r="CE601" s="372"/>
      <c r="CF601" s="372"/>
      <c r="CG601" s="372"/>
      <c r="CH601" s="372"/>
      <c r="CI601" s="372"/>
      <c r="CJ601" s="372"/>
      <c r="CK601" s="372"/>
      <c r="CL601" s="372"/>
      <c r="CM601" s="372"/>
      <c r="CN601" s="372"/>
      <c r="CO601" s="372"/>
      <c r="CP601" s="372"/>
      <c r="CQ601" s="372"/>
      <c r="CR601" s="372"/>
      <c r="CS601" s="372"/>
      <c r="CT601" s="372"/>
      <c r="CU601" s="372"/>
      <c r="CV601" s="372"/>
      <c r="CW601" s="372"/>
      <c r="CX601" s="372"/>
      <c r="CY601" s="372"/>
      <c r="CZ601" s="372"/>
    </row>
    <row r="602" s="371" customFormat="true" ht="25.15" customHeight="true" x14ac:dyDescent="0.2">
      <c r="A602" s="448"/>
      <c r="B602" s="448"/>
      <c r="C602" s="859" t="s">
        <v>717</v>
      </c>
      <c r="D602" s="860"/>
      <c r="E602" s="672">
        <v>1.4365788489456585E-4</v>
      </c>
      <c r="F602" s="663"/>
      <c r="G602" s="663"/>
      <c r="H602" s="860" t="s">
        <v>628</v>
      </c>
      <c r="I602" s="860"/>
      <c r="J602" s="673">
        <v>0.22833034178082046</v>
      </c>
      <c r="K602" s="663"/>
      <c r="L602" s="663"/>
      <c r="M602" s="860" t="s">
        <v>616</v>
      </c>
      <c r="N602" s="860"/>
      <c r="O602" s="674">
        <v>4.1535414925144377E-2</v>
      </c>
      <c r="P602" s="663"/>
      <c r="Q602" s="663"/>
      <c r="R602" s="372"/>
      <c r="Z602" s="372"/>
      <c r="AA602" s="372"/>
      <c r="AB602" s="372"/>
      <c r="AC602" s="372"/>
      <c r="AD602" s="372"/>
      <c r="AE602" s="372"/>
      <c r="AF602" s="372"/>
      <c r="AG602" s="372"/>
      <c r="AH602" s="372"/>
      <c r="AI602" s="372"/>
      <c r="AJ602" s="372"/>
      <c r="AK602" s="372"/>
      <c r="AL602" s="372"/>
      <c r="AM602" s="372"/>
      <c r="AN602" s="372"/>
      <c r="AO602" s="372"/>
      <c r="AP602" s="372"/>
      <c r="AQ602" s="372"/>
      <c r="AR602" s="372"/>
      <c r="AS602" s="372"/>
      <c r="AT602" s="372"/>
      <c r="AU602" s="372"/>
      <c r="AV602" s="372"/>
      <c r="AW602" s="372"/>
      <c r="AX602" s="372"/>
      <c r="AY602" s="372"/>
      <c r="AZ602" s="372"/>
      <c r="BB602" s="448"/>
      <c r="BZ602" s="372"/>
      <c r="CA602" s="372"/>
      <c r="CB602" s="372"/>
      <c r="CC602" s="372"/>
      <c r="CD602" s="372"/>
      <c r="CE602" s="372"/>
      <c r="CF602" s="372"/>
      <c r="CG602" s="372"/>
      <c r="CH602" s="372"/>
      <c r="CI602" s="372"/>
      <c r="CJ602" s="372"/>
      <c r="CK602" s="372"/>
      <c r="CL602" s="372"/>
      <c r="CM602" s="372"/>
      <c r="CN602" s="372"/>
      <c r="CO602" s="372"/>
      <c r="CP602" s="372"/>
      <c r="CQ602" s="372"/>
      <c r="CR602" s="372"/>
      <c r="CS602" s="372"/>
      <c r="CT602" s="372"/>
      <c r="CU602" s="372"/>
      <c r="CV602" s="372"/>
      <c r="CW602" s="372"/>
      <c r="CX602" s="372"/>
      <c r="CY602" s="372"/>
      <c r="CZ602" s="372"/>
    </row>
    <row r="603" s="371" customFormat="true" ht="25.15" customHeight="true" x14ac:dyDescent="0.2">
      <c r="A603" s="448"/>
      <c r="B603" s="448"/>
      <c r="C603" s="859" t="s">
        <v>706</v>
      </c>
      <c r="D603" s="860"/>
      <c r="E603" s="672">
        <v>5.2534136968986295E-4</v>
      </c>
      <c r="F603" s="663"/>
      <c r="G603" s="663"/>
      <c r="H603" s="860" t="s">
        <v>616</v>
      </c>
      <c r="I603" s="860"/>
      <c r="J603" s="673">
        <v>0.3187166419121884</v>
      </c>
      <c r="K603" s="663"/>
      <c r="L603" s="663"/>
      <c r="M603" s="860" t="s">
        <v>635</v>
      </c>
      <c r="N603" s="860"/>
      <c r="O603" s="674">
        <v>6.1398814554216925E-2</v>
      </c>
      <c r="P603" s="663"/>
      <c r="Q603" s="663"/>
      <c r="R603" s="372"/>
      <c r="Z603" s="372"/>
      <c r="AA603" s="372"/>
      <c r="AB603" s="372"/>
      <c r="AC603" s="372"/>
      <c r="AD603" s="372"/>
      <c r="AE603" s="372"/>
      <c r="AF603" s="372"/>
      <c r="AG603" s="372"/>
      <c r="AH603" s="372"/>
      <c r="AI603" s="372"/>
      <c r="AJ603" s="372"/>
      <c r="AK603" s="372"/>
      <c r="AL603" s="372"/>
      <c r="AM603" s="372"/>
      <c r="AN603" s="372"/>
      <c r="AO603" s="372"/>
      <c r="AP603" s="372"/>
      <c r="AQ603" s="372"/>
      <c r="AR603" s="372"/>
      <c r="AS603" s="372"/>
      <c r="AT603" s="372"/>
      <c r="AU603" s="372"/>
      <c r="AV603" s="372"/>
      <c r="AW603" s="372"/>
      <c r="AX603" s="372"/>
      <c r="AY603" s="372"/>
      <c r="AZ603" s="372"/>
      <c r="BB603" s="448"/>
      <c r="BZ603" s="372"/>
      <c r="CA603" s="372"/>
      <c r="CB603" s="372"/>
      <c r="CC603" s="372"/>
      <c r="CD603" s="372"/>
      <c r="CE603" s="372"/>
      <c r="CF603" s="372"/>
      <c r="CG603" s="372"/>
      <c r="CH603" s="372"/>
      <c r="CI603" s="372"/>
      <c r="CJ603" s="372"/>
      <c r="CK603" s="372"/>
      <c r="CL603" s="372"/>
      <c r="CM603" s="372"/>
      <c r="CN603" s="372"/>
      <c r="CO603" s="372"/>
      <c r="CP603" s="372"/>
      <c r="CQ603" s="372"/>
      <c r="CR603" s="372"/>
      <c r="CS603" s="372"/>
      <c r="CT603" s="372"/>
      <c r="CU603" s="372"/>
      <c r="CV603" s="372"/>
      <c r="CW603" s="372"/>
      <c r="CX603" s="372"/>
      <c r="CY603" s="372"/>
      <c r="CZ603" s="372"/>
    </row>
    <row r="604" s="372" customFormat="true" ht="25.15" customHeight="true" x14ac:dyDescent="0.2">
      <c r="A604" s="449"/>
      <c r="B604" s="449"/>
      <c r="C604" s="859" t="s">
        <v>612</v>
      </c>
      <c r="D604" s="860"/>
      <c r="E604" s="672">
        <v>3.7646046152416165E-2</v>
      </c>
      <c r="F604" s="663"/>
      <c r="G604" s="663"/>
      <c r="H604" s="860" t="s">
        <v>635</v>
      </c>
      <c r="I604" s="860"/>
      <c r="J604" s="673">
        <v>0.16216788928339154</v>
      </c>
      <c r="K604" s="663"/>
      <c r="L604" s="663"/>
      <c r="M604" s="860" t="s">
        <v>636</v>
      </c>
      <c r="N604" s="860"/>
      <c r="O604" s="674">
        <v>9.3516269856293521E-2</v>
      </c>
      <c r="P604" s="663"/>
      <c r="Q604" s="663"/>
      <c r="BB604" s="449"/>
    </row>
    <row r="605" s="372" customFormat="true" ht="25.15" customHeight="true" x14ac:dyDescent="0.2">
      <c r="A605" s="449"/>
      <c r="B605" s="449"/>
      <c r="C605" s="859" t="s">
        <v>653</v>
      </c>
      <c r="D605" s="860"/>
      <c r="E605" s="672">
        <v>5.6921938344653089E-2</v>
      </c>
      <c r="F605" s="663"/>
      <c r="G605" s="663"/>
      <c r="H605" s="860" t="s">
        <v>636</v>
      </c>
      <c r="I605" s="860"/>
      <c r="J605" s="673">
        <v>0.14026401866494698</v>
      </c>
      <c r="K605" s="663"/>
      <c r="L605" s="663"/>
      <c r="M605" s="860" t="s">
        <v>210</v>
      </c>
      <c r="N605" s="860"/>
      <c r="O605" s="674">
        <v>0.16339622050997846</v>
      </c>
      <c r="P605" s="663"/>
      <c r="Q605" s="663"/>
      <c r="BB605" s="449"/>
    </row>
    <row r="606" s="372" customFormat="true" ht="25.15" customHeight="true" x14ac:dyDescent="0.2">
      <c r="A606" s="449"/>
      <c r="B606" s="449"/>
      <c r="C606" s="859" t="s">
        <v>196</v>
      </c>
      <c r="D606" s="860"/>
      <c r="E606" s="672">
        <v>3.533654654855007E-2</v>
      </c>
      <c r="F606" s="663"/>
      <c r="G606" s="663"/>
      <c r="H606" s="860" t="s">
        <v>210</v>
      </c>
      <c r="I606" s="860"/>
      <c r="J606" s="673">
        <v>1.051016983569206E-2</v>
      </c>
      <c r="K606" s="663"/>
      <c r="L606" s="663"/>
      <c r="M606" s="860" t="s">
        <v>643</v>
      </c>
      <c r="N606" s="860"/>
      <c r="O606" s="674">
        <v>7.4733811338799874E-2</v>
      </c>
      <c r="P606" s="663"/>
      <c r="Q606" s="663"/>
      <c r="BB606" s="449"/>
    </row>
    <row r="607" s="372" customFormat="true" ht="25.15" customHeight="true" x14ac:dyDescent="0.2">
      <c r="A607" s="449"/>
      <c r="B607" s="449"/>
      <c r="C607" s="859" t="s">
        <v>713</v>
      </c>
      <c r="D607" s="860"/>
      <c r="E607" s="672">
        <v>1.9451177278613499E-4</v>
      </c>
      <c r="F607" s="663"/>
      <c r="G607" s="663"/>
      <c r="H607" s="860" t="s">
        <v>643</v>
      </c>
      <c r="I607" s="860"/>
      <c r="J607" s="673">
        <v>9.0225036010120274E-2</v>
      </c>
      <c r="K607" s="663"/>
      <c r="L607" s="663"/>
      <c r="M607" s="860" t="s">
        <v>627</v>
      </c>
      <c r="N607" s="860"/>
      <c r="O607" s="674">
        <v>0.11507658161344914</v>
      </c>
      <c r="P607" s="663"/>
      <c r="Q607" s="663"/>
      <c r="BB607" s="449"/>
    </row>
    <row r="608" s="372" customFormat="true" ht="25.15" customHeight="true" x14ac:dyDescent="0.2">
      <c r="A608" s="449"/>
      <c r="B608" s="449"/>
      <c r="C608" s="859" t="s">
        <v>701</v>
      </c>
      <c r="D608" s="860"/>
      <c r="E608" s="672">
        <v>8.3280588665704059E-4</v>
      </c>
      <c r="F608" s="663"/>
      <c r="G608" s="663"/>
      <c r="H608" s="860" t="s">
        <v>627</v>
      </c>
      <c r="I608" s="860"/>
      <c r="J608" s="673">
        <v>1.6258173570288664E-2</v>
      </c>
      <c r="K608" s="663"/>
      <c r="L608" s="663"/>
      <c r="M608" s="860" t="s">
        <v>641</v>
      </c>
      <c r="N608" s="860"/>
      <c r="O608" s="674">
        <v>4.547651700952917E-2</v>
      </c>
      <c r="P608" s="663"/>
      <c r="Q608" s="663"/>
      <c r="BB608" s="449"/>
    </row>
    <row r="609" s="372" customFormat="true" ht="25.15" customHeight="true" x14ac:dyDescent="0.2">
      <c r="A609" s="449"/>
      <c r="B609" s="449"/>
      <c r="C609" s="859" t="s">
        <v>617</v>
      </c>
      <c r="D609" s="860"/>
      <c r="E609" s="672">
        <v>7.0341955962387875E-2</v>
      </c>
      <c r="F609" s="663"/>
      <c r="G609" s="663"/>
      <c r="H609" s="860" t="s">
        <v>641</v>
      </c>
      <c r="I609" s="860"/>
      <c r="J609" s="673">
        <v>0.1416473651673687</v>
      </c>
      <c r="K609" s="663"/>
      <c r="L609" s="663"/>
      <c r="M609" s="860" t="s">
        <v>693</v>
      </c>
      <c r="N609" s="860"/>
      <c r="O609" s="674">
        <v>1.3257703267282831E-3</v>
      </c>
      <c r="P609" s="663"/>
      <c r="Q609" s="663"/>
      <c r="BB609" s="449"/>
    </row>
    <row r="610" s="372" customFormat="true" ht="25.15" customHeight="true" x14ac:dyDescent="0.2">
      <c r="A610" s="449"/>
      <c r="B610" s="449"/>
      <c r="C610" s="859" t="s">
        <v>196</v>
      </c>
      <c r="D610" s="860"/>
      <c r="E610" s="672">
        <v>0.62745623040397969</v>
      </c>
      <c r="F610" s="663"/>
      <c r="G610" s="663"/>
      <c r="H610" s="860" t="s">
        <v>693</v>
      </c>
      <c r="I610" s="860"/>
      <c r="J610" s="673">
        <v>2.9082610233420367E-3</v>
      </c>
      <c r="K610" s="663"/>
      <c r="L610" s="663"/>
      <c r="M610" s="860" t="s">
        <v>630</v>
      </c>
      <c r="N610" s="860"/>
      <c r="O610" s="674">
        <v>0.10137588533689378</v>
      </c>
      <c r="P610" s="663"/>
      <c r="Q610" s="663"/>
      <c r="BB610" s="449"/>
    </row>
    <row r="611" s="372" customFormat="true" ht="25.15" customHeight="true" x14ac:dyDescent="0.2">
      <c r="A611" s="449"/>
      <c r="B611" s="449"/>
      <c r="C611" s="859" t="s">
        <v>679</v>
      </c>
      <c r="D611" s="860"/>
      <c r="E611" s="672">
        <v>1.0448139440903257E-2</v>
      </c>
      <c r="F611" s="663"/>
      <c r="G611" s="663"/>
      <c r="H611" s="860" t="s">
        <v>630</v>
      </c>
      <c r="I611" s="860"/>
      <c r="J611" s="673">
        <v>1.2195139790953597E-4</v>
      </c>
      <c r="K611" s="663"/>
      <c r="L611" s="663"/>
      <c r="M611" s="860" t="s">
        <v>619</v>
      </c>
      <c r="N611" s="860"/>
      <c r="O611" s="674">
        <v>2.3656518445521323E-2</v>
      </c>
      <c r="P611" s="663"/>
      <c r="Q611" s="663"/>
      <c r="BB611" s="449"/>
    </row>
    <row r="612" s="372" customFormat="true" ht="25.15" customHeight="true" x14ac:dyDescent="0.2">
      <c r="A612" s="449"/>
      <c r="B612" s="449"/>
      <c r="C612" s="859" t="s">
        <v>667</v>
      </c>
      <c r="D612" s="860"/>
      <c r="E612" s="672">
        <v>7.1583375197550193E-3</v>
      </c>
      <c r="F612" s="663"/>
      <c r="G612" s="663"/>
      <c r="H612" s="860" t="s">
        <v>619</v>
      </c>
      <c r="I612" s="860"/>
      <c r="J612" s="673">
        <v>0.27781737831846981</v>
      </c>
      <c r="K612" s="663"/>
      <c r="L612" s="663"/>
      <c r="M612" s="860" t="s">
        <v>203</v>
      </c>
      <c r="N612" s="860"/>
      <c r="O612" s="674">
        <v>0.11380985989641138</v>
      </c>
      <c r="P612" s="663"/>
      <c r="Q612" s="663"/>
      <c r="BB612" s="449"/>
    </row>
    <row r="613" s="372" customFormat="true" ht="25.15" customHeight="true" x14ac:dyDescent="0.2">
      <c r="A613" s="449"/>
      <c r="B613" s="449"/>
      <c r="C613" s="859" t="s">
        <v>632</v>
      </c>
      <c r="D613" s="860"/>
      <c r="E613" s="672">
        <v>7.5197035984666649E-2</v>
      </c>
      <c r="F613" s="663"/>
      <c r="G613" s="663"/>
      <c r="H613" s="860" t="s">
        <v>203</v>
      </c>
      <c r="I613" s="860"/>
      <c r="J613" s="673">
        <v>7.221414745562553E-2</v>
      </c>
      <c r="K613" s="663"/>
      <c r="L613" s="663"/>
      <c r="M613" s="860" t="s">
        <v>640</v>
      </c>
      <c r="N613" s="860"/>
      <c r="O613" s="674">
        <v>2.3238362327508255E-2</v>
      </c>
      <c r="P613" s="663"/>
      <c r="Q613" s="663"/>
      <c r="BB613" s="449"/>
    </row>
    <row r="614" s="372" customFormat="true" ht="25.15" customHeight="true" x14ac:dyDescent="0.2">
      <c r="A614" s="449"/>
      <c r="B614" s="449"/>
      <c r="C614" s="859" t="s">
        <v>719</v>
      </c>
      <c r="D614" s="860"/>
      <c r="E614" s="672">
        <v>1.3044438555659236E-4</v>
      </c>
      <c r="F614" s="663"/>
      <c r="G614" s="663"/>
      <c r="H614" s="860" t="s">
        <v>640</v>
      </c>
      <c r="I614" s="860"/>
      <c r="J614" s="673">
        <v>0.13021385573297872</v>
      </c>
      <c r="K614" s="663"/>
      <c r="L614" s="663"/>
      <c r="M614" s="860" t="s">
        <v>677</v>
      </c>
      <c r="N614" s="860"/>
      <c r="O614" s="674">
        <v>3.3190230082127493E-2</v>
      </c>
      <c r="P614" s="663"/>
      <c r="Q614" s="663"/>
      <c r="BB614" s="449"/>
    </row>
    <row r="615" s="372" customFormat="true" ht="25.15" customHeight="true" x14ac:dyDescent="0.2">
      <c r="A615" s="449"/>
      <c r="B615" s="449"/>
      <c r="C615" s="859" t="s">
        <v>720</v>
      </c>
      <c r="D615" s="860"/>
      <c r="E615" s="672">
        <v>1.2336745465262657E-4</v>
      </c>
      <c r="F615" s="663"/>
      <c r="G615" s="663"/>
      <c r="H615" s="860" t="s">
        <v>677</v>
      </c>
      <c r="I615" s="860"/>
      <c r="J615" s="673">
        <v>5.3235291902027039E-3</v>
      </c>
      <c r="K615" s="663"/>
      <c r="L615" s="663"/>
      <c r="M615" s="860" t="s">
        <v>606</v>
      </c>
      <c r="N615" s="860"/>
      <c r="O615" s="674">
        <v>0.22120949292256104</v>
      </c>
      <c r="P615" s="663"/>
      <c r="Q615" s="663"/>
      <c r="BB615" s="449"/>
    </row>
    <row r="616" s="372" customFormat="true" ht="25.15" customHeight="true" x14ac:dyDescent="0.2">
      <c r="A616" s="449"/>
      <c r="B616" s="449"/>
      <c r="C616" s="859" t="s">
        <v>675</v>
      </c>
      <c r="D616" s="860"/>
      <c r="E616" s="672">
        <v>1.816477643403356E-4</v>
      </c>
      <c r="F616" s="663"/>
      <c r="G616" s="663"/>
      <c r="H616" s="860" t="s">
        <v>606</v>
      </c>
      <c r="I616" s="860"/>
      <c r="J616" s="673">
        <v>6.1409350442441758E-2</v>
      </c>
      <c r="K616" s="663"/>
      <c r="L616" s="663"/>
      <c r="M616" s="860" t="s">
        <v>637</v>
      </c>
      <c r="N616" s="860"/>
      <c r="O616" s="674">
        <v>8.6655799757759611E-2</v>
      </c>
      <c r="P616" s="663"/>
      <c r="Q616" s="663"/>
      <c r="BB616" s="449"/>
    </row>
    <row r="617" s="372" customFormat="true" ht="25.15" customHeight="true" x14ac:dyDescent="0.2">
      <c r="A617" s="449"/>
      <c r="B617" s="449"/>
      <c r="C617" s="859" t="s">
        <v>617</v>
      </c>
      <c r="D617" s="860"/>
      <c r="E617" s="672">
        <v>1.1182081123850475E-2</v>
      </c>
      <c r="F617" s="663"/>
      <c r="G617" s="663"/>
      <c r="H617" s="860" t="s">
        <v>637</v>
      </c>
      <c r="I617" s="860"/>
      <c r="J617" s="673">
        <v>3.4866671744686183E-2</v>
      </c>
      <c r="K617" s="663"/>
      <c r="L617" s="663"/>
      <c r="M617" s="860" t="s">
        <v>674</v>
      </c>
      <c r="N617" s="860"/>
      <c r="O617" s="674">
        <v>3.5723532222169438E-2</v>
      </c>
      <c r="P617" s="663"/>
      <c r="Q617" s="663"/>
      <c r="BB617" s="449"/>
    </row>
    <row r="618" s="372" customFormat="true" ht="25.15" customHeight="true" x14ac:dyDescent="0.2">
      <c r="A618" s="449"/>
      <c r="B618" s="449"/>
      <c r="C618" s="859" t="s">
        <v>698</v>
      </c>
      <c r="D618" s="860"/>
      <c r="E618" s="672">
        <v>1.2508456547371625E-3</v>
      </c>
      <c r="F618" s="663"/>
      <c r="G618" s="663"/>
      <c r="H618" s="860" t="s">
        <v>674</v>
      </c>
      <c r="I618" s="860"/>
      <c r="J618" s="673">
        <v>1.4220408739151716E-2</v>
      </c>
      <c r="K618" s="663"/>
      <c r="L618" s="663"/>
      <c r="M618" s="860" t="s">
        <v>649</v>
      </c>
      <c r="N618" s="860"/>
      <c r="O618" s="674">
        <v>4.7302938407761924E-2</v>
      </c>
      <c r="P618" s="663"/>
      <c r="Q618" s="663"/>
      <c r="BB618" s="449"/>
    </row>
    <row r="619" s="372" customFormat="true" ht="25.15" customHeight="true" x14ac:dyDescent="0.2">
      <c r="A619" s="449"/>
      <c r="B619" s="449"/>
      <c r="C619" s="859" t="s">
        <v>726</v>
      </c>
      <c r="D619" s="860"/>
      <c r="E619" s="677">
        <v>2.8148737528864335E-5</v>
      </c>
      <c r="F619" s="663"/>
      <c r="G619" s="663"/>
      <c r="H619" s="860" t="s">
        <v>649</v>
      </c>
      <c r="I619" s="860"/>
      <c r="J619" s="673">
        <v>9.4357427850697648E-3</v>
      </c>
      <c r="K619" s="663"/>
      <c r="L619" s="663"/>
      <c r="M619" s="860" t="s">
        <v>639</v>
      </c>
      <c r="N619" s="860"/>
      <c r="O619" s="674">
        <v>8.1969955789852389E-2</v>
      </c>
      <c r="P619" s="663"/>
      <c r="Q619" s="663"/>
      <c r="BB619" s="449"/>
    </row>
    <row r="620" s="372" customFormat="true" ht="25.15" customHeight="true" x14ac:dyDescent="0.2">
      <c r="A620" s="449"/>
      <c r="B620" s="449"/>
      <c r="C620" s="859" t="s">
        <v>707</v>
      </c>
      <c r="D620" s="860"/>
      <c r="E620" s="672">
        <v>4.3794846777652201E-4</v>
      </c>
      <c r="F620" s="663"/>
      <c r="G620" s="663"/>
      <c r="H620" s="860" t="s">
        <v>639</v>
      </c>
      <c r="I620" s="860"/>
      <c r="J620" s="673">
        <v>1.9969726323038724E-2</v>
      </c>
      <c r="K620" s="663"/>
      <c r="L620" s="663"/>
      <c r="M620" s="860" t="s">
        <v>658</v>
      </c>
      <c r="N620" s="860"/>
      <c r="O620" s="674">
        <v>4.1200320812760489E-2</v>
      </c>
      <c r="P620" s="663"/>
      <c r="Q620" s="663"/>
      <c r="BB620" s="449"/>
    </row>
    <row r="621" s="372" customFormat="true" ht="25.15" customHeight="true" x14ac:dyDescent="0.2">
      <c r="A621" s="449"/>
      <c r="B621" s="449"/>
      <c r="C621" s="859" t="s">
        <v>672</v>
      </c>
      <c r="D621" s="860"/>
      <c r="E621" s="675">
        <v>1.4364159740551441E-2</v>
      </c>
      <c r="F621" s="663"/>
      <c r="G621" s="663"/>
      <c r="H621" s="860" t="s">
        <v>658</v>
      </c>
      <c r="I621" s="860"/>
      <c r="J621" s="673">
        <v>8.911649911432085E-3</v>
      </c>
      <c r="K621" s="663"/>
      <c r="L621" s="663"/>
      <c r="M621" s="860" t="s">
        <v>687</v>
      </c>
      <c r="N621" s="860"/>
      <c r="O621" s="674">
        <v>1.8760097783514899E-2</v>
      </c>
      <c r="P621" s="663"/>
      <c r="Q621" s="663"/>
      <c r="BB621" s="449"/>
    </row>
    <row r="622" s="372" customFormat="true" ht="25.15" customHeight="true" x14ac:dyDescent="0.2">
      <c r="A622" s="449"/>
      <c r="B622" s="449"/>
      <c r="C622" s="859"/>
      <c r="D622" s="858"/>
      <c r="E622" s="663"/>
      <c r="F622" s="663"/>
      <c r="G622" s="663"/>
      <c r="H622" s="860" t="s">
        <v>687</v>
      </c>
      <c r="I622" s="860"/>
      <c r="J622" s="673">
        <v>1.4570156801142335E-3</v>
      </c>
      <c r="K622" s="663"/>
      <c r="L622" s="663"/>
      <c r="M622" s="860" t="s">
        <v>689</v>
      </c>
      <c r="N622" s="860"/>
      <c r="O622" s="674">
        <v>1.7286870767096514E-2</v>
      </c>
      <c r="P622" s="663"/>
      <c r="Q622" s="663"/>
      <c r="BB622" s="449"/>
    </row>
    <row r="623" s="372" customFormat="true" ht="25.15" customHeight="true" x14ac:dyDescent="0.2">
      <c r="A623" s="449"/>
      <c r="B623" s="449"/>
      <c r="C623" s="859"/>
      <c r="D623" s="858"/>
      <c r="E623" s="663"/>
      <c r="F623" s="663"/>
      <c r="G623" s="663"/>
      <c r="H623" s="860" t="s">
        <v>689</v>
      </c>
      <c r="I623" s="860"/>
      <c r="J623" s="673">
        <v>9.4413567646000063E-3</v>
      </c>
      <c r="K623" s="663"/>
      <c r="L623" s="663"/>
      <c r="M623" s="860" t="s">
        <v>709</v>
      </c>
      <c r="N623" s="860"/>
      <c r="O623" s="674">
        <v>5.2667459910224973E-3</v>
      </c>
      <c r="P623" s="663"/>
      <c r="Q623" s="663"/>
      <c r="BB623" s="449"/>
    </row>
    <row r="624" s="372" customFormat="true" ht="25.15" customHeight="true" x14ac:dyDescent="0.2">
      <c r="A624" s="449"/>
      <c r="B624" s="449"/>
      <c r="C624" s="859" t="s">
        <v>247</v>
      </c>
      <c r="D624" s="860"/>
      <c r="E624" s="860"/>
      <c r="F624" s="860"/>
      <c r="G624" s="860"/>
      <c r="H624" s="860" t="s">
        <v>646</v>
      </c>
      <c r="I624" s="860"/>
      <c r="J624" s="673">
        <v>0.13408905769615484</v>
      </c>
      <c r="K624" s="663"/>
      <c r="L624" s="663"/>
      <c r="M624" s="860" t="s">
        <v>610</v>
      </c>
      <c r="N624" s="860"/>
      <c r="O624" s="674">
        <v>0.17162311228833338</v>
      </c>
      <c r="P624" s="663"/>
      <c r="Q624" s="663"/>
      <c r="BB624" s="449"/>
    </row>
    <row r="625" s="372" customFormat="true" ht="25.15" customHeight="true" x14ac:dyDescent="0.2">
      <c r="A625" s="449"/>
      <c r="B625" s="449"/>
      <c r="C625" s="859" t="s">
        <v>193</v>
      </c>
      <c r="D625" s="860"/>
      <c r="E625" s="868" t="s">
        <v>248</v>
      </c>
      <c r="F625" s="869"/>
      <c r="G625" s="870"/>
      <c r="H625" s="860" t="s">
        <v>647</v>
      </c>
      <c r="I625" s="860"/>
      <c r="J625" s="673">
        <v>0.11888549240654726</v>
      </c>
      <c r="K625" s="663"/>
      <c r="L625" s="663"/>
      <c r="M625" s="860" t="s">
        <v>654</v>
      </c>
      <c r="N625" s="860"/>
      <c r="O625" s="674">
        <v>3.6871850232135454E-2</v>
      </c>
      <c r="P625" s="663"/>
      <c r="Q625" s="663"/>
      <c r="BB625" s="449"/>
    </row>
    <row r="626" s="372" customFormat="true" ht="25.15" customHeight="true" x14ac:dyDescent="0.2">
      <c r="A626" s="449"/>
      <c r="B626" s="449"/>
      <c r="C626" s="860"/>
      <c r="D626" s="860"/>
      <c r="E626" s="684" t="s">
        <v>178</v>
      </c>
      <c r="F626" s="685" t="s">
        <v>249</v>
      </c>
      <c r="G626" s="686" t="s">
        <v>250</v>
      </c>
      <c r="H626" s="860" t="s">
        <v>708</v>
      </c>
      <c r="I626" s="860"/>
      <c r="J626" s="673">
        <v>9.8002576959593454E-3</v>
      </c>
      <c r="K626" s="663"/>
      <c r="L626" s="663"/>
      <c r="M626" s="860" t="s">
        <v>648</v>
      </c>
      <c r="N626" s="860"/>
      <c r="O626" s="674">
        <v>5.9674655104438354E-2</v>
      </c>
      <c r="P626" s="663"/>
      <c r="Q626" s="663"/>
      <c r="BB626" s="449"/>
    </row>
    <row r="627" s="372" customFormat="true" ht="25.15" customHeight="true" x14ac:dyDescent="0.2">
      <c r="A627" s="449"/>
      <c r="B627" s="449"/>
      <c r="C627" s="859" t="s">
        <v>194</v>
      </c>
      <c r="D627" s="860"/>
      <c r="E627" s="687">
        <v>10.022347306584544</v>
      </c>
      <c r="F627" s="688">
        <v>9.3666797257799495</v>
      </c>
      <c r="G627" s="689">
        <v>9.3666797257799495</v>
      </c>
      <c r="H627" s="860" t="s">
        <v>709</v>
      </c>
      <c r="I627" s="860"/>
      <c r="J627" s="673">
        <v>3.0287272153762998E-3</v>
      </c>
      <c r="K627" s="663"/>
      <c r="L627" s="663"/>
      <c r="M627" s="860" t="s">
        <v>694</v>
      </c>
      <c r="N627" s="860"/>
      <c r="O627" s="674">
        <v>1.2478996180757684E-2</v>
      </c>
      <c r="P627" s="663"/>
      <c r="Q627" s="663"/>
      <c r="BB627" s="449"/>
    </row>
    <row r="628" s="372" customFormat="true" ht="25.15" customHeight="true" x14ac:dyDescent="0.2">
      <c r="A628" s="449"/>
      <c r="B628" s="449"/>
      <c r="C628" s="859"/>
      <c r="D628" s="858"/>
      <c r="E628" s="663"/>
      <c r="F628" s="663"/>
      <c r="G628" s="663"/>
      <c r="H628" s="860" t="s">
        <v>610</v>
      </c>
      <c r="I628" s="860"/>
      <c r="J628" s="673">
        <v>0.15877164197784904</v>
      </c>
      <c r="K628" s="663"/>
      <c r="L628" s="663"/>
      <c r="M628" s="860" t="s">
        <v>615</v>
      </c>
      <c r="N628" s="860"/>
      <c r="O628" s="674">
        <v>0.16949567888398914</v>
      </c>
      <c r="P628" s="663"/>
      <c r="Q628" s="663"/>
      <c r="BB628" s="449"/>
    </row>
    <row r="629" s="372" customFormat="true" ht="25.15" customHeight="true" x14ac:dyDescent="0.2">
      <c r="A629" s="449"/>
      <c r="B629" s="449"/>
      <c r="C629" s="859"/>
      <c r="D629" s="858"/>
      <c r="E629" s="663"/>
      <c r="F629" s="663"/>
      <c r="G629" s="663"/>
      <c r="H629" s="860" t="s">
        <v>654</v>
      </c>
      <c r="I629" s="860"/>
      <c r="J629" s="673">
        <v>8.1961208097064905E-2</v>
      </c>
      <c r="K629" s="663"/>
      <c r="L629" s="663"/>
      <c r="M629" s="860" t="s">
        <v>642</v>
      </c>
      <c r="N629" s="860"/>
      <c r="O629" s="674">
        <v>7.6027012774129543E-2</v>
      </c>
      <c r="P629" s="663"/>
      <c r="Q629" s="663"/>
      <c r="BB629" s="449"/>
    </row>
    <row r="630" s="372" customFormat="true" ht="25.15" customHeight="true" x14ac:dyDescent="0.2">
      <c r="A630" s="449"/>
      <c r="B630" s="449"/>
      <c r="C630" s="859"/>
      <c r="D630" s="858"/>
      <c r="E630" s="663"/>
      <c r="F630" s="663"/>
      <c r="G630" s="663"/>
      <c r="H630" s="860" t="s">
        <v>648</v>
      </c>
      <c r="I630" s="860"/>
      <c r="J630" s="673">
        <v>3.9531713563187472E-2</v>
      </c>
      <c r="K630" s="663"/>
      <c r="L630" s="663"/>
      <c r="M630" s="860" t="s">
        <v>656</v>
      </c>
      <c r="N630" s="860"/>
      <c r="O630" s="674">
        <v>4.3674558704351274E-2</v>
      </c>
      <c r="P630" s="663"/>
      <c r="Q630" s="663"/>
      <c r="BB630" s="449"/>
    </row>
    <row r="631" s="372" customFormat="true" ht="25.15" customHeight="true" x14ac:dyDescent="0.2">
      <c r="A631" s="449"/>
      <c r="B631" s="449"/>
      <c r="C631" s="859"/>
      <c r="D631" s="858"/>
      <c r="E631" s="663"/>
      <c r="F631" s="663"/>
      <c r="G631" s="663"/>
      <c r="H631" s="860" t="s">
        <v>694</v>
      </c>
      <c r="I631" s="860"/>
      <c r="J631" s="673">
        <v>1.5770829889884427E-2</v>
      </c>
      <c r="K631" s="663"/>
      <c r="L631" s="663"/>
      <c r="M631" s="860" t="s">
        <v>700</v>
      </c>
      <c r="N631" s="860"/>
      <c r="O631" s="674">
        <v>9.7146098536849638E-3</v>
      </c>
      <c r="P631" s="663"/>
      <c r="Q631" s="663"/>
      <c r="BB631" s="449"/>
    </row>
    <row r="632" s="372" customFormat="true" ht="25.15" customHeight="true" x14ac:dyDescent="0.2">
      <c r="A632" s="449"/>
      <c r="B632" s="449"/>
      <c r="C632" s="859"/>
      <c r="D632" s="858"/>
      <c r="E632" s="663"/>
      <c r="F632" s="663"/>
      <c r="G632" s="663"/>
      <c r="H632" s="860" t="s">
        <v>615</v>
      </c>
      <c r="I632" s="860"/>
      <c r="J632" s="673">
        <v>0.10424493584704435</v>
      </c>
      <c r="K632" s="663"/>
      <c r="L632" s="663"/>
      <c r="M632" s="860" t="s">
        <v>618</v>
      </c>
      <c r="N632" s="860"/>
      <c r="O632" s="674">
        <v>0.16876031622552656</v>
      </c>
      <c r="P632" s="663"/>
      <c r="Q632" s="663"/>
      <c r="BB632" s="449"/>
    </row>
    <row r="633" s="372" customFormat="true" ht="25.15" customHeight="true" x14ac:dyDescent="0.2">
      <c r="A633" s="449"/>
      <c r="B633" s="449"/>
      <c r="C633" s="859"/>
      <c r="D633" s="858"/>
      <c r="E633" s="663"/>
      <c r="F633" s="663"/>
      <c r="G633" s="663"/>
      <c r="H633" s="860" t="s">
        <v>642</v>
      </c>
      <c r="I633" s="860"/>
      <c r="J633" s="673">
        <v>6.0043935094163538E-2</v>
      </c>
      <c r="K633" s="663"/>
      <c r="L633" s="663"/>
      <c r="M633" s="860" t="s">
        <v>666</v>
      </c>
      <c r="N633" s="860"/>
      <c r="O633" s="674">
        <v>2.027310844341287E-2</v>
      </c>
      <c r="P633" s="663"/>
      <c r="Q633" s="663"/>
      <c r="BB633" s="449"/>
    </row>
    <row r="634" s="372" customFormat="true" ht="25.15" customHeight="true" x14ac:dyDescent="0.2">
      <c r="A634" s="449"/>
      <c r="B634" s="449"/>
      <c r="C634" s="859"/>
      <c r="D634" s="858"/>
      <c r="E634" s="663"/>
      <c r="F634" s="663"/>
      <c r="G634" s="663"/>
      <c r="H634" s="860" t="s">
        <v>656</v>
      </c>
      <c r="I634" s="860"/>
      <c r="J634" s="673">
        <v>2.5291201426120142E-2</v>
      </c>
      <c r="K634" s="663"/>
      <c r="L634" s="663"/>
      <c r="M634" s="860" t="s">
        <v>634</v>
      </c>
      <c r="N634" s="860"/>
      <c r="O634" s="674">
        <v>9.7171715520247975E-2</v>
      </c>
      <c r="P634" s="663"/>
      <c r="Q634" s="663"/>
      <c r="BB634" s="449"/>
    </row>
    <row r="635" s="372" customFormat="true" ht="25.15" customHeight="true" x14ac:dyDescent="0.2">
      <c r="A635" s="449"/>
      <c r="B635" s="449"/>
      <c r="C635" s="859"/>
      <c r="D635" s="858"/>
      <c r="E635" s="663"/>
      <c r="F635" s="663"/>
      <c r="G635" s="663"/>
      <c r="H635" s="860" t="s">
        <v>700</v>
      </c>
      <c r="I635" s="860"/>
      <c r="J635" s="673">
        <v>1.0645470756465368E-2</v>
      </c>
      <c r="K635" s="663"/>
      <c r="L635" s="663"/>
      <c r="M635" s="860" t="s">
        <v>682</v>
      </c>
      <c r="N635" s="860"/>
      <c r="O635" s="674">
        <v>2.6127751907533688E-2</v>
      </c>
      <c r="P635" s="663"/>
      <c r="Q635" s="663"/>
      <c r="BB635" s="449"/>
    </row>
    <row r="636" s="372" customFormat="true" ht="25.15" customHeight="true" x14ac:dyDescent="0.2">
      <c r="A636" s="449"/>
      <c r="B636" s="449"/>
      <c r="C636" s="859"/>
      <c r="D636" s="858"/>
      <c r="E636" s="663"/>
      <c r="F636" s="663"/>
      <c r="G636" s="663"/>
      <c r="H636" s="860" t="s">
        <v>618</v>
      </c>
      <c r="I636" s="860"/>
      <c r="J636" s="673">
        <v>8.3769404788467047E-2</v>
      </c>
      <c r="K636" s="663"/>
      <c r="L636" s="663"/>
      <c r="M636" s="860" t="s">
        <v>664</v>
      </c>
      <c r="N636" s="860"/>
      <c r="O636" s="674">
        <v>3.7479532426776506E-2</v>
      </c>
      <c r="P636" s="663"/>
      <c r="Q636" s="663"/>
      <c r="BB636" s="449"/>
    </row>
    <row r="637" s="372" customFormat="true" ht="25.15" customHeight="true" x14ac:dyDescent="0.2">
      <c r="A637" s="449"/>
      <c r="B637" s="449"/>
      <c r="C637" s="859"/>
      <c r="D637" s="858"/>
      <c r="E637" s="663"/>
      <c r="F637" s="663"/>
      <c r="G637" s="663"/>
      <c r="H637" s="860" t="s">
        <v>666</v>
      </c>
      <c r="I637" s="860"/>
      <c r="J637" s="673">
        <v>5.207126995499399E-2</v>
      </c>
      <c r="K637" s="663"/>
      <c r="L637" s="663"/>
      <c r="M637" s="860" t="s">
        <v>699</v>
      </c>
      <c r="N637" s="860"/>
      <c r="O637" s="674">
        <v>1.2274936907837288E-2</v>
      </c>
      <c r="P637" s="663"/>
      <c r="Q637" s="663"/>
      <c r="BB637" s="449"/>
    </row>
    <row r="638" s="372" customFormat="true" ht="25.15" customHeight="true" x14ac:dyDescent="0.2">
      <c r="A638" s="449"/>
      <c r="B638" s="449"/>
      <c r="C638" s="859"/>
      <c r="D638" s="858"/>
      <c r="E638" s="663"/>
      <c r="F638" s="663"/>
      <c r="G638" s="663"/>
      <c r="H638" s="860" t="s">
        <v>634</v>
      </c>
      <c r="I638" s="860"/>
      <c r="J638" s="673">
        <v>2.3883619062476043E-2</v>
      </c>
      <c r="K638" s="663"/>
      <c r="L638" s="663"/>
      <c r="M638" s="860" t="s">
        <v>684</v>
      </c>
      <c r="N638" s="860"/>
      <c r="O638" s="674">
        <v>2.0720993574734198E-2</v>
      </c>
      <c r="P638" s="663"/>
      <c r="Q638" s="663"/>
      <c r="BB638" s="449"/>
    </row>
    <row r="639" s="372" customFormat="true" ht="25.15" customHeight="true" x14ac:dyDescent="0.2">
      <c r="A639" s="449"/>
      <c r="B639" s="449"/>
      <c r="C639" s="859"/>
      <c r="D639" s="858"/>
      <c r="E639" s="663"/>
      <c r="F639" s="663"/>
      <c r="G639" s="663"/>
      <c r="H639" s="860" t="s">
        <v>682</v>
      </c>
      <c r="I639" s="860"/>
      <c r="J639" s="673">
        <v>8.2869200048142568E-4</v>
      </c>
      <c r="K639" s="663"/>
      <c r="L639" s="663"/>
      <c r="M639" s="860" t="s">
        <v>705</v>
      </c>
      <c r="N639" s="860"/>
      <c r="O639" s="674">
        <v>5.60983136825289E-3</v>
      </c>
      <c r="P639" s="663"/>
      <c r="Q639" s="663"/>
      <c r="BB639" s="449"/>
    </row>
    <row r="640" s="372" customFormat="true" ht="25.15" customHeight="true" x14ac:dyDescent="0.2">
      <c r="A640" s="449"/>
      <c r="B640" s="449"/>
      <c r="C640" s="859"/>
      <c r="D640" s="858"/>
      <c r="E640" s="663"/>
      <c r="F640" s="663"/>
      <c r="G640" s="663"/>
      <c r="H640" s="860" t="s">
        <v>664</v>
      </c>
      <c r="I640" s="860"/>
      <c r="J640" s="673">
        <v>1.724653586836667E-3</v>
      </c>
      <c r="K640" s="663"/>
      <c r="L640" s="663"/>
      <c r="M640" s="860" t="s">
        <v>624</v>
      </c>
      <c r="N640" s="860"/>
      <c r="O640" s="674">
        <v>0.12283469853099196</v>
      </c>
      <c r="P640" s="663"/>
      <c r="Q640" s="663"/>
      <c r="BB640" s="449"/>
    </row>
    <row r="641" s="372" customFormat="true" ht="25.15" customHeight="true" x14ac:dyDescent="0.2">
      <c r="A641" s="449"/>
      <c r="B641" s="449"/>
      <c r="C641" s="859"/>
      <c r="D641" s="858"/>
      <c r="E641" s="663"/>
      <c r="F641" s="663"/>
      <c r="G641" s="663"/>
      <c r="H641" s="860" t="s">
        <v>699</v>
      </c>
      <c r="I641" s="860"/>
      <c r="J641" s="673">
        <v>1.4926463870059189E-3</v>
      </c>
      <c r="K641" s="663"/>
      <c r="L641" s="663"/>
      <c r="M641" s="860" t="s">
        <v>651</v>
      </c>
      <c r="N641" s="860"/>
      <c r="O641" s="674">
        <v>4.6720630923233045E-2</v>
      </c>
      <c r="P641" s="663"/>
      <c r="Q641" s="663"/>
      <c r="BB641" s="449"/>
    </row>
    <row r="642" s="372" customFormat="true" ht="25.15" customHeight="true" x14ac:dyDescent="0.2">
      <c r="A642" s="449"/>
      <c r="B642" s="449"/>
      <c r="C642" s="859"/>
      <c r="D642" s="858"/>
      <c r="E642" s="663"/>
      <c r="F642" s="663"/>
      <c r="G642" s="663"/>
      <c r="H642" s="860" t="s">
        <v>684</v>
      </c>
      <c r="I642" s="860"/>
      <c r="J642" s="673">
        <v>5.0746876209748469E-4</v>
      </c>
      <c r="K642" s="663"/>
      <c r="L642" s="663"/>
      <c r="M642" s="860" t="s">
        <v>660</v>
      </c>
      <c r="N642" s="860"/>
      <c r="O642" s="674">
        <v>3.8959008282452079E-2</v>
      </c>
      <c r="P642" s="663"/>
      <c r="Q642" s="663"/>
      <c r="BB642" s="449"/>
    </row>
    <row r="643" s="372" customFormat="true" ht="25.15" customHeight="true" x14ac:dyDescent="0.2">
      <c r="A643" s="449"/>
      <c r="B643" s="449"/>
      <c r="C643" s="859"/>
      <c r="D643" s="858"/>
      <c r="E643" s="663"/>
      <c r="F643" s="663"/>
      <c r="G643" s="663"/>
      <c r="H643" s="860" t="s">
        <v>624</v>
      </c>
      <c r="I643" s="860"/>
      <c r="J643" s="673">
        <v>1.2174027549397847E-2</v>
      </c>
      <c r="K643" s="663"/>
      <c r="L643" s="663"/>
      <c r="M643" s="860" t="s">
        <v>676</v>
      </c>
      <c r="N643" s="860"/>
      <c r="O643" s="674">
        <v>3.403025651115598E-2</v>
      </c>
      <c r="P643" s="663"/>
      <c r="Q643" s="663"/>
      <c r="BB643" s="449"/>
    </row>
    <row r="644" s="372" customFormat="true" ht="25.15" customHeight="true" x14ac:dyDescent="0.2">
      <c r="A644" s="449"/>
      <c r="B644" s="449"/>
      <c r="C644" s="859"/>
      <c r="D644" s="858"/>
      <c r="E644" s="663"/>
      <c r="F644" s="663"/>
      <c r="G644" s="663"/>
      <c r="H644" s="860" t="s">
        <v>651</v>
      </c>
      <c r="I644" s="860"/>
      <c r="J644" s="673">
        <v>7.5707898075556106E-3</v>
      </c>
      <c r="K644" s="663"/>
      <c r="L644" s="663"/>
      <c r="M644" s="860" t="s">
        <v>638</v>
      </c>
      <c r="N644" s="860"/>
      <c r="O644" s="674">
        <v>8.4796510545984055E-2</v>
      </c>
      <c r="P644" s="663"/>
      <c r="Q644" s="663"/>
      <c r="BB644" s="449"/>
    </row>
    <row r="645" s="372" customFormat="true" ht="25.15" customHeight="true" x14ac:dyDescent="0.2">
      <c r="A645" s="449"/>
      <c r="B645" s="449"/>
      <c r="C645" s="859"/>
      <c r="D645" s="858"/>
      <c r="E645" s="663"/>
      <c r="F645" s="663"/>
      <c r="G645" s="663"/>
      <c r="H645" s="860" t="s">
        <v>660</v>
      </c>
      <c r="I645" s="860"/>
      <c r="J645" s="673">
        <v>4.6937834669888026E-3</v>
      </c>
      <c r="K645" s="663"/>
      <c r="L645" s="663"/>
      <c r="M645" s="860" t="s">
        <v>668</v>
      </c>
      <c r="N645" s="860"/>
      <c r="O645" s="674">
        <v>3.6620826763302201E-2</v>
      </c>
      <c r="P645" s="663"/>
      <c r="Q645" s="663"/>
      <c r="BB645" s="449"/>
    </row>
    <row r="646" s="372" customFormat="true" ht="25.15" customHeight="true" x14ac:dyDescent="0.2">
      <c r="A646" s="449"/>
      <c r="B646" s="449"/>
      <c r="C646" s="859"/>
      <c r="D646" s="858"/>
      <c r="E646" s="663"/>
      <c r="F646" s="663"/>
      <c r="G646" s="663"/>
      <c r="H646" s="860" t="s">
        <v>676</v>
      </c>
      <c r="I646" s="860"/>
      <c r="J646" s="673">
        <v>4.2333830260105607E-4</v>
      </c>
      <c r="K646" s="663"/>
      <c r="L646" s="663"/>
      <c r="M646" s="860" t="s">
        <v>678</v>
      </c>
      <c r="N646" s="860"/>
      <c r="O646" s="674">
        <v>3.1535803003696745E-2</v>
      </c>
      <c r="P646" s="663"/>
      <c r="Q646" s="663"/>
      <c r="BB646" s="449"/>
    </row>
    <row r="647" s="372" customFormat="true" ht="25.15" customHeight="true" x14ac:dyDescent="0.2">
      <c r="A647" s="449"/>
      <c r="B647" s="449"/>
      <c r="C647" s="859"/>
      <c r="D647" s="858"/>
      <c r="E647" s="663"/>
      <c r="F647" s="663"/>
      <c r="G647" s="663"/>
      <c r="H647" s="860" t="s">
        <v>638</v>
      </c>
      <c r="I647" s="860"/>
      <c r="J647" s="673">
        <v>1.2717275463592177E-2</v>
      </c>
      <c r="K647" s="663"/>
      <c r="L647" s="663"/>
      <c r="M647" s="860" t="s">
        <v>688</v>
      </c>
      <c r="N647" s="860"/>
      <c r="O647" s="674">
        <v>1.7741479016292572E-2</v>
      </c>
      <c r="P647" s="663"/>
      <c r="Q647" s="663"/>
      <c r="BB647" s="449"/>
    </row>
    <row r="648" s="372" customFormat="true" ht="25.15" customHeight="true" x14ac:dyDescent="0.2">
      <c r="A648" s="449"/>
      <c r="B648" s="449"/>
      <c r="C648" s="859"/>
      <c r="D648" s="858"/>
      <c r="E648" s="663"/>
      <c r="F648" s="663"/>
      <c r="G648" s="663"/>
      <c r="H648" s="860" t="s">
        <v>668</v>
      </c>
      <c r="I648" s="860"/>
      <c r="J648" s="673">
        <v>7.0377316162151529E-3</v>
      </c>
      <c r="K648" s="663"/>
      <c r="L648" s="663"/>
      <c r="M648" s="860" t="s">
        <v>715</v>
      </c>
      <c r="N648" s="860"/>
      <c r="O648" s="674">
        <v>1.674619248551653E-3</v>
      </c>
      <c r="P648" s="663"/>
      <c r="Q648" s="663"/>
      <c r="BB648" s="449"/>
    </row>
    <row r="649" s="372" customFormat="true" ht="25.15" customHeight="true" x14ac:dyDescent="0.2">
      <c r="A649" s="449"/>
      <c r="B649" s="449"/>
      <c r="C649" s="859"/>
      <c r="D649" s="858"/>
      <c r="E649" s="663"/>
      <c r="F649" s="663"/>
      <c r="G649" s="663"/>
      <c r="H649" s="860" t="s">
        <v>678</v>
      </c>
      <c r="I649" s="860"/>
      <c r="J649" s="673">
        <v>3.3612910762601364E-3</v>
      </c>
      <c r="K649" s="663"/>
      <c r="L649" s="663"/>
      <c r="M649" s="860" t="s">
        <v>696</v>
      </c>
      <c r="N649" s="860"/>
      <c r="O649" s="674">
        <v>2.2903763964779614E-3</v>
      </c>
      <c r="P649" s="663"/>
      <c r="Q649" s="663"/>
      <c r="BB649" s="449"/>
    </row>
    <row r="650" s="372" customFormat="true" ht="25.15" customHeight="true" x14ac:dyDescent="0.2">
      <c r="A650" s="449"/>
      <c r="B650" s="449"/>
      <c r="C650" s="859"/>
      <c r="D650" s="858"/>
      <c r="E650" s="663"/>
      <c r="F650" s="663"/>
      <c r="G650" s="663"/>
      <c r="H650" s="860" t="s">
        <v>688</v>
      </c>
      <c r="I650" s="860"/>
      <c r="J650" s="673">
        <v>2.2197892094275905E-3</v>
      </c>
      <c r="K650" s="663"/>
      <c r="L650" s="663"/>
      <c r="M650" s="860" t="s">
        <v>625</v>
      </c>
      <c r="N650" s="860"/>
      <c r="O650" s="674">
        <v>4.107427253877538E-2</v>
      </c>
      <c r="P650" s="663"/>
      <c r="Q650" s="663"/>
      <c r="BB650" s="449"/>
    </row>
    <row r="651" s="372" customFormat="true" ht="25.15" customHeight="true" x14ac:dyDescent="0.2">
      <c r="A651" s="449"/>
      <c r="B651" s="449"/>
      <c r="C651" s="859"/>
      <c r="D651" s="858"/>
      <c r="E651" s="663"/>
      <c r="F651" s="663"/>
      <c r="G651" s="663"/>
      <c r="H651" s="860" t="s">
        <v>669</v>
      </c>
      <c r="I651" s="860"/>
      <c r="J651" s="673">
        <v>4.5930276246230924E-2</v>
      </c>
      <c r="K651" s="663"/>
      <c r="L651" s="663"/>
      <c r="M651" s="860" t="s">
        <v>663</v>
      </c>
      <c r="N651" s="860"/>
      <c r="O651" s="674">
        <v>1.5484037880665162E-3</v>
      </c>
      <c r="P651" s="663"/>
      <c r="Q651" s="663"/>
      <c r="BB651" s="449"/>
    </row>
    <row r="652" s="372" customFormat="true" ht="25.15" customHeight="true" x14ac:dyDescent="0.2">
      <c r="A652" s="449"/>
      <c r="B652" s="449"/>
      <c r="C652" s="859"/>
      <c r="D652" s="858"/>
      <c r="E652" s="663"/>
      <c r="F652" s="663"/>
      <c r="G652" s="663"/>
      <c r="H652" s="860" t="s">
        <v>683</v>
      </c>
      <c r="I652" s="860"/>
      <c r="J652" s="673">
        <v>2.3145027004887232E-2</v>
      </c>
      <c r="K652" s="663"/>
      <c r="L652" s="663"/>
      <c r="M652" s="860" t="s">
        <v>652</v>
      </c>
      <c r="N652" s="860"/>
      <c r="O652" s="682">
        <v>5.6869782231011394E-6</v>
      </c>
      <c r="P652" s="663"/>
      <c r="Q652" s="663"/>
      <c r="BB652" s="449"/>
    </row>
    <row r="653" s="372" customFormat="true" ht="25.15" customHeight="true" x14ac:dyDescent="0.2">
      <c r="A653" s="449"/>
      <c r="B653" s="449"/>
      <c r="C653" s="859"/>
      <c r="D653" s="858"/>
      <c r="E653" s="663"/>
      <c r="F653" s="663"/>
      <c r="G653" s="663"/>
      <c r="H653" s="860" t="s">
        <v>715</v>
      </c>
      <c r="I653" s="860"/>
      <c r="J653" s="673">
        <v>7.3141180817094167E-3</v>
      </c>
      <c r="K653" s="663"/>
      <c r="L653" s="663"/>
      <c r="M653" s="860" t="s">
        <v>614</v>
      </c>
      <c r="N653" s="860"/>
      <c r="O653" s="674">
        <v>2.254331683012771E-2</v>
      </c>
      <c r="P653" s="663"/>
      <c r="Q653" s="663"/>
      <c r="BB653" s="449"/>
    </row>
    <row r="654" s="372" customFormat="true" ht="25.15" customHeight="true" x14ac:dyDescent="0.2">
      <c r="A654" s="449"/>
      <c r="B654" s="449"/>
      <c r="C654" s="859"/>
      <c r="D654" s="858"/>
      <c r="E654" s="663"/>
      <c r="F654" s="663"/>
      <c r="G654" s="663"/>
      <c r="H654" s="860" t="s">
        <v>696</v>
      </c>
      <c r="I654" s="860"/>
      <c r="J654" s="673">
        <v>1.5471263770476027E-2</v>
      </c>
      <c r="K654" s="663"/>
      <c r="L654" s="663"/>
      <c r="M654" s="860" t="s">
        <v>657</v>
      </c>
      <c r="N654" s="860"/>
      <c r="O654" s="674">
        <v>3.9843928297520398E-2</v>
      </c>
      <c r="P654" s="663"/>
      <c r="Q654" s="663"/>
      <c r="BB654" s="449"/>
    </row>
    <row r="655" s="372" customFormat="true" ht="25.15" customHeight="true" x14ac:dyDescent="0.2">
      <c r="A655" s="449"/>
      <c r="B655" s="449"/>
      <c r="C655" s="859"/>
      <c r="D655" s="858"/>
      <c r="E655" s="663"/>
      <c r="F655" s="663"/>
      <c r="G655" s="663"/>
      <c r="H655" s="860" t="s">
        <v>625</v>
      </c>
      <c r="I655" s="860"/>
      <c r="J655" s="673">
        <v>0.25437676607724902</v>
      </c>
      <c r="K655" s="663"/>
      <c r="L655" s="663"/>
      <c r="M655" s="860" t="s">
        <v>716</v>
      </c>
      <c r="N655" s="860"/>
      <c r="O655" s="682">
        <v>1.0097368504346258E-6</v>
      </c>
      <c r="P655" s="663"/>
      <c r="Q655" s="663"/>
      <c r="BB655" s="449"/>
    </row>
    <row r="656" s="372" customFormat="true" ht="25.15" customHeight="true" x14ac:dyDescent="0.2">
      <c r="A656" s="449"/>
      <c r="B656" s="449"/>
      <c r="C656" s="859"/>
      <c r="D656" s="858"/>
      <c r="E656" s="663"/>
      <c r="F656" s="663"/>
      <c r="G656" s="663"/>
      <c r="H656" s="860" t="s">
        <v>663</v>
      </c>
      <c r="I656" s="860"/>
      <c r="J656" s="673">
        <v>2.1810795576068721E-2</v>
      </c>
      <c r="K656" s="663"/>
      <c r="L656" s="663"/>
      <c r="M656" s="860" t="s">
        <v>692</v>
      </c>
      <c r="N656" s="860"/>
      <c r="O656" s="682">
        <v>3.784333530601464E-5</v>
      </c>
      <c r="P656" s="663"/>
      <c r="Q656" s="663"/>
      <c r="BB656" s="449"/>
    </row>
    <row r="657" s="372" customFormat="true" ht="25.15" customHeight="true" x14ac:dyDescent="0.2">
      <c r="A657" s="449"/>
      <c r="B657" s="449"/>
      <c r="C657" s="859"/>
      <c r="D657" s="858"/>
      <c r="E657" s="663"/>
      <c r="F657" s="663"/>
      <c r="G657" s="663"/>
      <c r="H657" s="860" t="s">
        <v>652</v>
      </c>
      <c r="I657" s="860"/>
      <c r="J657" s="673">
        <v>4.5773770582851099E-2</v>
      </c>
      <c r="K657" s="663"/>
      <c r="L657" s="663"/>
      <c r="M657" s="860" t="s">
        <v>690</v>
      </c>
      <c r="N657" s="860"/>
      <c r="O657" s="674">
        <v>2.3698753129174907E-4</v>
      </c>
      <c r="P657" s="663"/>
      <c r="Q657" s="663"/>
      <c r="BB657" s="449"/>
    </row>
    <row r="658" s="372" customFormat="true" ht="25.15" customHeight="true" x14ac:dyDescent="0.2">
      <c r="A658" s="449"/>
      <c r="B658" s="449"/>
      <c r="C658" s="859"/>
      <c r="D658" s="858"/>
      <c r="E658" s="663"/>
      <c r="F658" s="663"/>
      <c r="G658" s="663"/>
      <c r="H658" s="860" t="s">
        <v>614</v>
      </c>
      <c r="I658" s="860"/>
      <c r="J658" s="673">
        <v>0.33193080860889429</v>
      </c>
      <c r="K658" s="663"/>
      <c r="L658" s="663"/>
      <c r="M658" s="860" t="s">
        <v>612</v>
      </c>
      <c r="N658" s="860"/>
      <c r="O658" s="674">
        <v>1.5051277384329356E-4</v>
      </c>
      <c r="P658" s="663"/>
      <c r="Q658" s="663"/>
      <c r="BB658" s="449"/>
    </row>
    <row r="659" s="372" customFormat="true" ht="25.15" customHeight="true" x14ac:dyDescent="0.2">
      <c r="A659" s="449"/>
      <c r="B659" s="449"/>
      <c r="C659" s="859"/>
      <c r="D659" s="858"/>
      <c r="E659" s="663"/>
      <c r="F659" s="663"/>
      <c r="G659" s="663"/>
      <c r="H659" s="860" t="s">
        <v>657</v>
      </c>
      <c r="I659" s="860"/>
      <c r="J659" s="673">
        <v>2.220692788836667E-2</v>
      </c>
      <c r="K659" s="663"/>
      <c r="L659" s="663"/>
      <c r="M659" s="860" t="s">
        <v>704</v>
      </c>
      <c r="N659" s="860"/>
      <c r="O659" s="674">
        <v>3.1927246175835447E-3</v>
      </c>
      <c r="P659" s="663"/>
      <c r="Q659" s="663"/>
      <c r="BB659" s="449"/>
    </row>
    <row r="660" s="372" customFormat="true" ht="25.15" customHeight="true" x14ac:dyDescent="0.2">
      <c r="A660" s="449"/>
      <c r="B660" s="449"/>
      <c r="C660" s="859"/>
      <c r="D660" s="858"/>
      <c r="E660" s="663"/>
      <c r="F660" s="663"/>
      <c r="G660" s="663"/>
      <c r="H660" s="860" t="s">
        <v>692</v>
      </c>
      <c r="I660" s="860"/>
      <c r="J660" s="683">
        <v>8.8481598411107811E-5</v>
      </c>
      <c r="K660" s="663"/>
      <c r="L660" s="663"/>
      <c r="M660" s="860" t="s">
        <v>711</v>
      </c>
      <c r="N660" s="860"/>
      <c r="O660" s="674">
        <v>3.5976973894708941E-4</v>
      </c>
      <c r="P660" s="663"/>
      <c r="Q660" s="663"/>
      <c r="BB660" s="449"/>
    </row>
    <row r="661" s="372" customFormat="true" ht="25.15" customHeight="true" x14ac:dyDescent="0.2">
      <c r="A661" s="449"/>
      <c r="B661" s="449"/>
      <c r="C661" s="859"/>
      <c r="D661" s="858"/>
      <c r="E661" s="663"/>
      <c r="F661" s="663"/>
      <c r="G661" s="663"/>
      <c r="H661" s="860" t="s">
        <v>690</v>
      </c>
      <c r="I661" s="860"/>
      <c r="J661" s="683">
        <v>6.0727424477165043E-5</v>
      </c>
      <c r="K661" s="663"/>
      <c r="L661" s="663"/>
      <c r="M661" s="860" t="s">
        <v>675</v>
      </c>
      <c r="N661" s="860"/>
      <c r="O661" s="674">
        <v>3.1151193351832145E-3</v>
      </c>
      <c r="P661" s="663"/>
      <c r="Q661" s="663"/>
      <c r="BB661" s="449"/>
    </row>
    <row r="662" s="372" customFormat="true" ht="25.15" customHeight="true" x14ac:dyDescent="0.2">
      <c r="A662" s="449"/>
      <c r="B662" s="449"/>
      <c r="C662" s="859"/>
      <c r="D662" s="858"/>
      <c r="E662" s="663"/>
      <c r="F662" s="663"/>
      <c r="G662" s="663"/>
      <c r="H662" s="860" t="s">
        <v>612</v>
      </c>
      <c r="I662" s="860"/>
      <c r="J662" s="673">
        <v>0.39556587216409245</v>
      </c>
      <c r="K662" s="663"/>
      <c r="L662" s="663"/>
      <c r="M662" s="860" t="s">
        <v>617</v>
      </c>
      <c r="N662" s="860"/>
      <c r="O662" s="674">
        <v>2.4807887866701017E-3</v>
      </c>
      <c r="P662" s="663"/>
      <c r="Q662" s="663"/>
      <c r="BB662" s="449"/>
    </row>
    <row r="663" s="372" customFormat="true" ht="25.15" customHeight="true" x14ac:dyDescent="0.2">
      <c r="A663" s="449"/>
      <c r="B663" s="449"/>
      <c r="C663" s="859"/>
      <c r="D663" s="858"/>
      <c r="E663" s="663"/>
      <c r="F663" s="663"/>
      <c r="G663" s="663"/>
      <c r="H663" s="860" t="s">
        <v>704</v>
      </c>
      <c r="I663" s="860"/>
      <c r="J663" s="673">
        <v>3.0961793855101435E-4</v>
      </c>
      <c r="K663" s="663"/>
      <c r="L663" s="663"/>
      <c r="M663" s="860" t="s">
        <v>698</v>
      </c>
      <c r="N663" s="860"/>
      <c r="O663" s="682">
        <v>5.6715801500604081E-5</v>
      </c>
      <c r="P663" s="663"/>
      <c r="Q663" s="663"/>
      <c r="BB663" s="449"/>
    </row>
    <row r="664" s="372" customFormat="true" ht="25.15" customHeight="true" x14ac:dyDescent="0.2">
      <c r="A664" s="449"/>
      <c r="B664" s="449"/>
      <c r="C664" s="859"/>
      <c r="D664" s="858"/>
      <c r="E664" s="663"/>
      <c r="F664" s="663"/>
      <c r="G664" s="663"/>
      <c r="H664" s="860" t="s">
        <v>740</v>
      </c>
      <c r="I664" s="860"/>
      <c r="J664" s="683">
        <v>6.8398631413620192E-5</v>
      </c>
      <c r="K664" s="663"/>
      <c r="L664" s="663"/>
      <c r="M664" s="860" t="s">
        <v>733</v>
      </c>
      <c r="N664" s="860"/>
      <c r="O664" s="674">
        <v>1.2887736660877221E-4</v>
      </c>
      <c r="P664" s="663"/>
      <c r="Q664" s="663"/>
      <c r="BB664" s="449"/>
    </row>
    <row r="665" s="372" customFormat="true" ht="25.15" customHeight="true" x14ac:dyDescent="0.2">
      <c r="A665" s="449"/>
      <c r="B665" s="449"/>
      <c r="C665" s="859"/>
      <c r="D665" s="858"/>
      <c r="E665" s="663"/>
      <c r="F665" s="663"/>
      <c r="G665" s="663"/>
      <c r="H665" s="860" t="s">
        <v>711</v>
      </c>
      <c r="I665" s="860"/>
      <c r="J665" s="683">
        <v>1.3828622187153444E-5</v>
      </c>
      <c r="K665" s="663"/>
      <c r="L665" s="663"/>
      <c r="M665" s="860" t="s">
        <v>686</v>
      </c>
      <c r="N665" s="860"/>
      <c r="O665" s="674">
        <v>1.5077922467179148E-2</v>
      </c>
      <c r="P665" s="663"/>
      <c r="Q665" s="663"/>
      <c r="BB665" s="449"/>
    </row>
    <row r="666" s="372" customFormat="true" ht="25.15" customHeight="true" x14ac:dyDescent="0.2">
      <c r="A666" s="449"/>
      <c r="B666" s="449"/>
      <c r="C666" s="859"/>
      <c r="D666" s="858"/>
      <c r="E666" s="663"/>
      <c r="F666" s="663"/>
      <c r="G666" s="663"/>
      <c r="H666" s="860" t="s">
        <v>712</v>
      </c>
      <c r="I666" s="860"/>
      <c r="J666" s="673">
        <v>1.0273596588278375E-4</v>
      </c>
      <c r="K666" s="663"/>
      <c r="L666" s="663"/>
      <c r="M666" s="860" t="s">
        <v>673</v>
      </c>
      <c r="N666" s="860"/>
      <c r="O666" s="674">
        <v>1.9368561396685448E-2</v>
      </c>
      <c r="P666" s="663"/>
      <c r="Q666" s="663"/>
      <c r="BB666" s="449"/>
    </row>
    <row r="667" s="372" customFormat="true" ht="25.15" customHeight="true" x14ac:dyDescent="0.2">
      <c r="A667" s="449"/>
      <c r="B667" s="449"/>
      <c r="C667" s="859"/>
      <c r="D667" s="858"/>
      <c r="E667" s="663"/>
      <c r="F667" s="663"/>
      <c r="G667" s="663"/>
      <c r="H667" s="860" t="s">
        <v>617</v>
      </c>
      <c r="I667" s="860"/>
      <c r="J667" s="673">
        <v>0.35401270098589743</v>
      </c>
      <c r="K667" s="663"/>
      <c r="L667" s="663"/>
      <c r="M667" s="860" t="s">
        <v>670</v>
      </c>
      <c r="N667" s="860"/>
      <c r="O667" s="674">
        <v>3.6546183348406959E-2</v>
      </c>
      <c r="P667" s="663"/>
      <c r="Q667" s="663"/>
      <c r="BB667" s="449"/>
    </row>
    <row r="668" s="372" customFormat="true" ht="25.15" customHeight="true" x14ac:dyDescent="0.2">
      <c r="A668" s="449"/>
      <c r="B668" s="449"/>
      <c r="C668" s="859"/>
      <c r="D668" s="858"/>
      <c r="E668" s="663"/>
      <c r="F668" s="663"/>
      <c r="G668" s="663"/>
      <c r="H668" s="860" t="s">
        <v>698</v>
      </c>
      <c r="I668" s="860"/>
      <c r="J668" s="673">
        <v>1.8916525884362782E-3</v>
      </c>
      <c r="K668" s="663"/>
      <c r="L668" s="663"/>
      <c r="M668" s="860" t="s">
        <v>662</v>
      </c>
      <c r="N668" s="860"/>
      <c r="O668" s="674">
        <v>2.6969389697006164E-2</v>
      </c>
      <c r="P668" s="663"/>
      <c r="Q668" s="663"/>
      <c r="BB668" s="449"/>
    </row>
    <row r="669" s="372" customFormat="true" ht="25.15" customHeight="true" x14ac:dyDescent="0.2">
      <c r="A669" s="449"/>
      <c r="B669" s="449"/>
      <c r="C669" s="859"/>
      <c r="D669" s="858"/>
      <c r="E669" s="663"/>
      <c r="F669" s="663"/>
      <c r="G669" s="663"/>
      <c r="H669" s="860" t="s">
        <v>673</v>
      </c>
      <c r="I669" s="860"/>
      <c r="J669" s="673">
        <v>3.8771694144441475E-2</v>
      </c>
      <c r="K669" s="663"/>
      <c r="L669" s="663"/>
      <c r="M669" s="860" t="s">
        <v>691</v>
      </c>
      <c r="N669" s="860"/>
      <c r="O669" s="674">
        <v>5.3434549418101144E-3</v>
      </c>
      <c r="P669" s="663"/>
      <c r="Q669" s="663"/>
      <c r="BB669" s="449"/>
    </row>
    <row r="670" s="372" customFormat="true" ht="25.15" customHeight="true" x14ac:dyDescent="0.2">
      <c r="A670" s="449"/>
      <c r="B670" s="449"/>
      <c r="C670" s="859"/>
      <c r="D670" s="858"/>
      <c r="E670" s="663"/>
      <c r="F670" s="663"/>
      <c r="G670" s="663"/>
      <c r="H670" s="860" t="s">
        <v>670</v>
      </c>
      <c r="I670" s="860"/>
      <c r="J670" s="673">
        <v>1.5586699465359691E-2</v>
      </c>
      <c r="K670" s="663"/>
      <c r="L670" s="663"/>
      <c r="M670" s="860" t="s">
        <v>671</v>
      </c>
      <c r="N670" s="860"/>
      <c r="O670" s="674">
        <v>3.6515521711747219E-2</v>
      </c>
      <c r="P670" s="663"/>
      <c r="Q670" s="663"/>
      <c r="BB670" s="449"/>
    </row>
    <row r="671" s="372" customFormat="true" ht="25.15" customHeight="true" x14ac:dyDescent="0.2">
      <c r="A671" s="449"/>
      <c r="B671" s="449"/>
      <c r="C671" s="859"/>
      <c r="D671" s="858"/>
      <c r="E671" s="663"/>
      <c r="F671" s="663"/>
      <c r="G671" s="663"/>
      <c r="H671" s="860" t="s">
        <v>662</v>
      </c>
      <c r="I671" s="860"/>
      <c r="J671" s="673">
        <v>5.6793368267162851E-2</v>
      </c>
      <c r="K671" s="663"/>
      <c r="L671" s="663"/>
      <c r="M671" s="860" t="s">
        <v>723</v>
      </c>
      <c r="N671" s="860"/>
      <c r="O671" s="674">
        <v>1.8384079977868371E-3</v>
      </c>
      <c r="P671" s="663"/>
      <c r="Q671" s="663"/>
      <c r="BB671" s="449"/>
    </row>
    <row r="672" s="372" customFormat="true" ht="25.15" customHeight="true" x14ac:dyDescent="0.2">
      <c r="A672" s="449"/>
      <c r="B672" s="449"/>
      <c r="C672" s="859"/>
      <c r="D672" s="858"/>
      <c r="E672" s="663"/>
      <c r="F672" s="663"/>
      <c r="G672" s="663"/>
      <c r="H672" s="860" t="s">
        <v>691</v>
      </c>
      <c r="I672" s="860"/>
      <c r="J672" s="673">
        <v>1.6084975752215288E-2</v>
      </c>
      <c r="K672" s="663"/>
      <c r="L672" s="663"/>
      <c r="M672" s="860" t="s">
        <v>717</v>
      </c>
      <c r="N672" s="860"/>
      <c r="O672" s="674">
        <v>2.8908734486748863E-3</v>
      </c>
      <c r="P672" s="663"/>
      <c r="Q672" s="663"/>
      <c r="BB672" s="449"/>
    </row>
    <row r="673" s="372" customFormat="true" ht="25.15" customHeight="true" x14ac:dyDescent="0.2">
      <c r="A673" s="449"/>
      <c r="B673" s="449"/>
      <c r="C673" s="859"/>
      <c r="D673" s="858"/>
      <c r="E673" s="663"/>
      <c r="F673" s="663"/>
      <c r="G673" s="663"/>
      <c r="H673" s="860" t="s">
        <v>671</v>
      </c>
      <c r="I673" s="860"/>
      <c r="J673" s="673">
        <v>1.0831189830936771E-2</v>
      </c>
      <c r="K673" s="663"/>
      <c r="L673" s="663"/>
      <c r="M673" s="860" t="s">
        <v>706</v>
      </c>
      <c r="N673" s="860"/>
      <c r="O673" s="674">
        <v>3.0016391511608329E-3</v>
      </c>
      <c r="P673" s="663"/>
      <c r="Q673" s="663"/>
      <c r="BB673" s="449"/>
    </row>
    <row r="674" s="372" customFormat="true" ht="25.15" customHeight="true" x14ac:dyDescent="0.2">
      <c r="A674" s="449"/>
      <c r="B674" s="449"/>
      <c r="C674" s="859"/>
      <c r="D674" s="858"/>
      <c r="E674" s="663"/>
      <c r="F674" s="663"/>
      <c r="G674" s="663"/>
      <c r="H674" s="860" t="s">
        <v>717</v>
      </c>
      <c r="I674" s="860"/>
      <c r="J674" s="673">
        <v>2.2396903693772852E-3</v>
      </c>
      <c r="K674" s="663"/>
      <c r="L674" s="663"/>
      <c r="M674" s="860" t="s">
        <v>727</v>
      </c>
      <c r="N674" s="860"/>
      <c r="O674" s="674">
        <v>2.7274201746125957E-4</v>
      </c>
      <c r="P674" s="663"/>
      <c r="Q674" s="663"/>
      <c r="BB674" s="449"/>
    </row>
    <row r="675" s="372" customFormat="true" ht="25.15" customHeight="true" x14ac:dyDescent="0.2">
      <c r="A675" s="449"/>
      <c r="B675" s="449"/>
      <c r="C675" s="859"/>
      <c r="D675" s="858"/>
      <c r="E675" s="663"/>
      <c r="F675" s="663"/>
      <c r="G675" s="663"/>
      <c r="H675" s="860" t="s">
        <v>727</v>
      </c>
      <c r="I675" s="860"/>
      <c r="J675" s="673">
        <v>2.3503440445138538E-3</v>
      </c>
      <c r="K675" s="663"/>
      <c r="L675" s="663"/>
      <c r="M675" s="860" t="s">
        <v>612</v>
      </c>
      <c r="N675" s="860"/>
      <c r="O675" s="674">
        <v>1.3603071051053928E-2</v>
      </c>
      <c r="P675" s="663"/>
      <c r="Q675" s="663"/>
      <c r="BB675" s="449"/>
    </row>
    <row r="676" s="372" customFormat="true" ht="25.15" customHeight="true" x14ac:dyDescent="0.2">
      <c r="A676" s="449"/>
      <c r="B676" s="449"/>
      <c r="C676" s="859"/>
      <c r="D676" s="858"/>
      <c r="E676" s="663"/>
      <c r="F676" s="663"/>
      <c r="G676" s="663"/>
      <c r="H676" s="860" t="s">
        <v>612</v>
      </c>
      <c r="I676" s="860"/>
      <c r="J676" s="673">
        <v>3.6557181876885878E-2</v>
      </c>
      <c r="K676" s="663"/>
      <c r="L676" s="663"/>
      <c r="M676" s="860" t="s">
        <v>653</v>
      </c>
      <c r="N676" s="860"/>
      <c r="O676" s="674">
        <v>4.2885751701325775E-3</v>
      </c>
      <c r="P676" s="663"/>
      <c r="Q676" s="663"/>
      <c r="BB676" s="449"/>
    </row>
    <row r="677" s="372" customFormat="true" ht="25.15" customHeight="true" x14ac:dyDescent="0.2">
      <c r="A677" s="449"/>
      <c r="B677" s="449"/>
      <c r="C677" s="859"/>
      <c r="D677" s="858"/>
      <c r="E677" s="663"/>
      <c r="F677" s="663"/>
      <c r="G677" s="663"/>
      <c r="H677" s="860" t="s">
        <v>653</v>
      </c>
      <c r="I677" s="860"/>
      <c r="J677" s="673">
        <v>6.194590779656637E-2</v>
      </c>
      <c r="K677" s="663"/>
      <c r="L677" s="663"/>
      <c r="M677" s="860" t="s">
        <v>738</v>
      </c>
      <c r="N677" s="860"/>
      <c r="O677" s="682">
        <v>7.5203526741744753E-6</v>
      </c>
      <c r="P677" s="663"/>
      <c r="Q677" s="663"/>
      <c r="BB677" s="449"/>
    </row>
    <row r="678" s="372" customFormat="true" ht="25.15" customHeight="true" x14ac:dyDescent="0.2">
      <c r="A678" s="449"/>
      <c r="B678" s="449"/>
      <c r="C678" s="859"/>
      <c r="D678" s="858"/>
      <c r="E678" s="663"/>
      <c r="F678" s="663"/>
      <c r="G678" s="663"/>
      <c r="H678" s="860" t="s">
        <v>196</v>
      </c>
      <c r="I678" s="860"/>
      <c r="J678" s="673">
        <v>2.1967590723074228E-2</v>
      </c>
      <c r="K678" s="663"/>
      <c r="L678" s="663"/>
      <c r="M678" s="860" t="s">
        <v>196</v>
      </c>
      <c r="N678" s="860"/>
      <c r="O678" s="674">
        <v>5.1029474024416106E-2</v>
      </c>
      <c r="P678" s="663"/>
      <c r="Q678" s="663"/>
      <c r="BB678" s="449"/>
    </row>
    <row r="679" s="372" customFormat="true" ht="25.15" customHeight="true" x14ac:dyDescent="0.2">
      <c r="A679" s="449"/>
      <c r="B679" s="449"/>
      <c r="C679" s="859"/>
      <c r="D679" s="858"/>
      <c r="E679" s="663"/>
      <c r="F679" s="663"/>
      <c r="G679" s="663"/>
      <c r="H679" s="860" t="s">
        <v>724</v>
      </c>
      <c r="I679" s="860"/>
      <c r="J679" s="673">
        <v>3.2645341864110454E-3</v>
      </c>
      <c r="K679" s="663"/>
      <c r="L679" s="663"/>
      <c r="M679" s="860" t="s">
        <v>731</v>
      </c>
      <c r="N679" s="860"/>
      <c r="O679" s="674">
        <v>1.4402381844172825E-4</v>
      </c>
      <c r="P679" s="663"/>
      <c r="Q679" s="663"/>
      <c r="BB679" s="449"/>
    </row>
    <row r="680" s="372" customFormat="true" ht="25.15" customHeight="true" x14ac:dyDescent="0.2">
      <c r="A680" s="449"/>
      <c r="B680" s="449"/>
      <c r="C680" s="859"/>
      <c r="D680" s="858"/>
      <c r="E680" s="663"/>
      <c r="F680" s="663"/>
      <c r="G680" s="663"/>
      <c r="H680" s="860" t="s">
        <v>728</v>
      </c>
      <c r="I680" s="860"/>
      <c r="J680" s="673">
        <v>1.9784889257657731E-3</v>
      </c>
      <c r="K680" s="663"/>
      <c r="L680" s="663"/>
      <c r="M680" s="860" t="s">
        <v>729</v>
      </c>
      <c r="N680" s="860"/>
      <c r="O680" s="674">
        <v>9.9903678545480972E-4</v>
      </c>
      <c r="P680" s="663"/>
      <c r="Q680" s="663"/>
      <c r="BB680" s="449"/>
    </row>
    <row r="681" s="372" customFormat="true" ht="25.15" customHeight="true" x14ac:dyDescent="0.2">
      <c r="A681" s="449"/>
      <c r="B681" s="449"/>
      <c r="C681" s="859"/>
      <c r="D681" s="858"/>
      <c r="E681" s="663"/>
      <c r="F681" s="663"/>
      <c r="G681" s="663"/>
      <c r="H681" s="860" t="s">
        <v>739</v>
      </c>
      <c r="I681" s="860"/>
      <c r="J681" s="673">
        <v>1.0265120913058271E-4</v>
      </c>
      <c r="K681" s="663"/>
      <c r="L681" s="663"/>
      <c r="M681" s="860" t="s">
        <v>713</v>
      </c>
      <c r="N681" s="860"/>
      <c r="O681" s="682">
        <v>4.6518980509188569E-6</v>
      </c>
      <c r="P681" s="663"/>
      <c r="Q681" s="663"/>
      <c r="BB681" s="449"/>
    </row>
    <row r="682" s="372" customFormat="true" ht="25.15" customHeight="true" x14ac:dyDescent="0.2">
      <c r="A682" s="449"/>
      <c r="B682" s="449"/>
      <c r="C682" s="859"/>
      <c r="D682" s="858"/>
      <c r="E682" s="663"/>
      <c r="F682" s="663"/>
      <c r="G682" s="663"/>
      <c r="H682" s="860" t="s">
        <v>731</v>
      </c>
      <c r="I682" s="860"/>
      <c r="J682" s="673">
        <v>1.2100630403940929E-4</v>
      </c>
      <c r="K682" s="663"/>
      <c r="L682" s="663"/>
      <c r="M682" s="860" t="s">
        <v>675</v>
      </c>
      <c r="N682" s="860"/>
      <c r="O682" s="674">
        <v>5.6242288416498212E-3</v>
      </c>
      <c r="P682" s="663"/>
      <c r="Q682" s="663"/>
      <c r="BB682" s="449"/>
    </row>
    <row r="683" s="372" customFormat="true" ht="25.15" customHeight="true" x14ac:dyDescent="0.2">
      <c r="A683" s="449"/>
      <c r="B683" s="449"/>
      <c r="C683" s="859"/>
      <c r="D683" s="858"/>
      <c r="E683" s="663"/>
      <c r="F683" s="663"/>
      <c r="G683" s="663"/>
      <c r="H683" s="860" t="s">
        <v>729</v>
      </c>
      <c r="I683" s="860"/>
      <c r="J683" s="673">
        <v>3.5407076117528009E-4</v>
      </c>
      <c r="K683" s="663"/>
      <c r="L683" s="663"/>
      <c r="M683" s="860" t="s">
        <v>617</v>
      </c>
      <c r="N683" s="860"/>
      <c r="O683" s="674">
        <v>1.4800331342780483E-2</v>
      </c>
      <c r="P683" s="663"/>
      <c r="Q683" s="663"/>
      <c r="BB683" s="449"/>
    </row>
    <row r="684" s="372" customFormat="true" ht="25.15" customHeight="true" x14ac:dyDescent="0.2">
      <c r="A684" s="449"/>
      <c r="B684" s="449"/>
      <c r="C684" s="859"/>
      <c r="D684" s="858"/>
      <c r="E684" s="663"/>
      <c r="F684" s="663"/>
      <c r="G684" s="663"/>
      <c r="H684" s="860" t="s">
        <v>713</v>
      </c>
      <c r="I684" s="860"/>
      <c r="J684" s="673">
        <v>2.1089011256406002E-4</v>
      </c>
      <c r="K684" s="663"/>
      <c r="L684" s="663"/>
      <c r="M684" s="860" t="s">
        <v>730</v>
      </c>
      <c r="N684" s="860"/>
      <c r="O684" s="674">
        <v>1.9956231607961292E-4</v>
      </c>
      <c r="P684" s="663"/>
      <c r="Q684" s="663"/>
      <c r="BB684" s="449"/>
    </row>
    <row r="685" s="372" customFormat="true" ht="25.15" customHeight="true" x14ac:dyDescent="0.2">
      <c r="A685" s="449"/>
      <c r="B685" s="449"/>
      <c r="C685" s="859"/>
      <c r="D685" s="858"/>
      <c r="E685" s="663"/>
      <c r="F685" s="663"/>
      <c r="G685" s="663"/>
      <c r="H685" s="860" t="s">
        <v>701</v>
      </c>
      <c r="I685" s="860"/>
      <c r="J685" s="673">
        <v>3.3804770818540589E-4</v>
      </c>
      <c r="K685" s="663"/>
      <c r="L685" s="663"/>
      <c r="M685" s="860" t="s">
        <v>736</v>
      </c>
      <c r="N685" s="860"/>
      <c r="O685" s="682">
        <v>5.2221291980516066E-5</v>
      </c>
      <c r="P685" s="663"/>
      <c r="Q685" s="663"/>
      <c r="BB685" s="449"/>
    </row>
    <row r="686" s="372" customFormat="true" ht="25.15" customHeight="true" x14ac:dyDescent="0.2">
      <c r="A686" s="449"/>
      <c r="B686" s="449"/>
      <c r="C686" s="859"/>
      <c r="D686" s="858"/>
      <c r="E686" s="663"/>
      <c r="F686" s="663"/>
      <c r="G686" s="663"/>
      <c r="H686" s="860" t="s">
        <v>675</v>
      </c>
      <c r="I686" s="860"/>
      <c r="J686" s="673">
        <v>1.7758085649368115E-2</v>
      </c>
      <c r="K686" s="663"/>
      <c r="L686" s="663"/>
      <c r="M686" s="860" t="s">
        <v>735</v>
      </c>
      <c r="N686" s="860"/>
      <c r="O686" s="682">
        <v>7.0776433420462296E-5</v>
      </c>
      <c r="P686" s="663"/>
      <c r="Q686" s="663"/>
      <c r="BB686" s="449"/>
    </row>
    <row r="687" s="372" customFormat="true" ht="25.15" customHeight="true" x14ac:dyDescent="0.2">
      <c r="A687" s="449"/>
      <c r="B687" s="449"/>
      <c r="C687" s="859"/>
      <c r="D687" s="858"/>
      <c r="E687" s="663"/>
      <c r="F687" s="663"/>
      <c r="G687" s="663"/>
      <c r="H687" s="860" t="s">
        <v>617</v>
      </c>
      <c r="I687" s="860"/>
      <c r="J687" s="673">
        <v>6.1470199005920816E-2</v>
      </c>
      <c r="K687" s="663"/>
      <c r="L687" s="663"/>
      <c r="M687" s="860" t="s">
        <v>196</v>
      </c>
      <c r="N687" s="860"/>
      <c r="O687" s="674">
        <v>9.826493179447103E-2</v>
      </c>
      <c r="P687" s="663"/>
      <c r="Q687" s="663"/>
      <c r="BB687" s="449"/>
    </row>
    <row r="688" s="372" customFormat="true" ht="25.15" customHeight="true" x14ac:dyDescent="0.2">
      <c r="A688" s="449"/>
      <c r="B688" s="449"/>
      <c r="C688" s="859"/>
      <c r="D688" s="858"/>
      <c r="E688" s="663"/>
      <c r="F688" s="663"/>
      <c r="G688" s="663"/>
      <c r="H688" s="860" t="s">
        <v>196</v>
      </c>
      <c r="I688" s="860"/>
      <c r="J688" s="673">
        <v>0.56898732840645616</v>
      </c>
      <c r="K688" s="663"/>
      <c r="L688" s="663"/>
      <c r="M688" s="860" t="s">
        <v>679</v>
      </c>
      <c r="N688" s="860"/>
      <c r="O688" s="674">
        <v>1.257831309110154E-2</v>
      </c>
      <c r="P688" s="663"/>
      <c r="Q688" s="663"/>
      <c r="BB688" s="449"/>
    </row>
    <row r="689" s="372" customFormat="true" ht="25.15" customHeight="true" x14ac:dyDescent="0.2">
      <c r="A689" s="449"/>
      <c r="B689" s="449"/>
      <c r="C689" s="859"/>
      <c r="D689" s="858"/>
      <c r="E689" s="663"/>
      <c r="F689" s="663"/>
      <c r="G689" s="663"/>
      <c r="H689" s="860" t="s">
        <v>679</v>
      </c>
      <c r="I689" s="860"/>
      <c r="J689" s="673">
        <v>1.8699461085953833E-3</v>
      </c>
      <c r="K689" s="663"/>
      <c r="L689" s="663"/>
      <c r="M689" s="860" t="s">
        <v>667</v>
      </c>
      <c r="N689" s="860"/>
      <c r="O689" s="674">
        <v>2.0622048229100016E-3</v>
      </c>
      <c r="P689" s="663"/>
      <c r="Q689" s="663"/>
      <c r="BB689" s="449"/>
    </row>
    <row r="690" s="372" customFormat="true" ht="25.15" customHeight="true" x14ac:dyDescent="0.2">
      <c r="A690" s="449"/>
      <c r="B690" s="449"/>
      <c r="C690" s="859"/>
      <c r="D690" s="858"/>
      <c r="E690" s="663"/>
      <c r="F690" s="663"/>
      <c r="G690" s="663"/>
      <c r="H690" s="860" t="s">
        <v>667</v>
      </c>
      <c r="I690" s="860"/>
      <c r="J690" s="673">
        <v>5.0232300789941162E-2</v>
      </c>
      <c r="K690" s="663"/>
      <c r="L690" s="663"/>
      <c r="M690" s="860" t="s">
        <v>632</v>
      </c>
      <c r="N690" s="860"/>
      <c r="O690" s="674">
        <v>2.0248418700681233E-3</v>
      </c>
      <c r="P690" s="663"/>
      <c r="Q690" s="663"/>
      <c r="BB690" s="449"/>
    </row>
    <row r="691" s="372" customFormat="true" ht="25.15" customHeight="true" x14ac:dyDescent="0.2">
      <c r="A691" s="449"/>
      <c r="B691" s="449"/>
      <c r="C691" s="859"/>
      <c r="D691" s="858"/>
      <c r="E691" s="663"/>
      <c r="F691" s="663"/>
      <c r="G691" s="663"/>
      <c r="H691" s="860" t="s">
        <v>632</v>
      </c>
      <c r="I691" s="860"/>
      <c r="J691" s="673">
        <v>0.20379516955363697</v>
      </c>
      <c r="K691" s="663"/>
      <c r="L691" s="663"/>
      <c r="M691" s="860" t="s">
        <v>719</v>
      </c>
      <c r="N691" s="860"/>
      <c r="O691" s="682">
        <v>8.1903647649840081E-5</v>
      </c>
      <c r="P691" s="663"/>
      <c r="Q691" s="663"/>
      <c r="BB691" s="449"/>
    </row>
    <row r="692" s="372" customFormat="true" ht="25.15" customHeight="true" x14ac:dyDescent="0.2">
      <c r="A692" s="449"/>
      <c r="B692" s="449"/>
      <c r="C692" s="859"/>
      <c r="D692" s="858"/>
      <c r="E692" s="663"/>
      <c r="F692" s="663"/>
      <c r="G692" s="663"/>
      <c r="H692" s="860" t="s">
        <v>719</v>
      </c>
      <c r="I692" s="860"/>
      <c r="J692" s="673">
        <v>7.7033293558107549E-4</v>
      </c>
      <c r="K692" s="663"/>
      <c r="L692" s="663"/>
      <c r="M692" s="860" t="s">
        <v>720</v>
      </c>
      <c r="N692" s="860"/>
      <c r="O692" s="682">
        <v>4.7599859472856176E-5</v>
      </c>
      <c r="P692" s="663"/>
      <c r="Q692" s="663"/>
      <c r="BB692" s="449"/>
    </row>
    <row r="693" s="372" customFormat="true" ht="25.15" customHeight="true" x14ac:dyDescent="0.2">
      <c r="A693" s="449"/>
      <c r="B693" s="449"/>
      <c r="C693" s="859"/>
      <c r="D693" s="858"/>
      <c r="E693" s="663"/>
      <c r="F693" s="663"/>
      <c r="G693" s="663"/>
      <c r="H693" s="860" t="s">
        <v>737</v>
      </c>
      <c r="I693" s="860"/>
      <c r="J693" s="673">
        <v>1.4797242668393041E-4</v>
      </c>
      <c r="K693" s="663"/>
      <c r="L693" s="663"/>
      <c r="M693" s="860" t="s">
        <v>675</v>
      </c>
      <c r="N693" s="860"/>
      <c r="O693" s="674">
        <v>7.2567426022798005E-4</v>
      </c>
      <c r="P693" s="663"/>
      <c r="Q693" s="663"/>
      <c r="BB693" s="449"/>
    </row>
    <row r="694" s="372" customFormat="true" ht="25.15" customHeight="true" x14ac:dyDescent="0.2">
      <c r="A694" s="449"/>
      <c r="B694" s="449"/>
      <c r="C694" s="859"/>
      <c r="D694" s="858"/>
      <c r="E694" s="663"/>
      <c r="F694" s="663"/>
      <c r="G694" s="663"/>
      <c r="H694" s="860" t="s">
        <v>720</v>
      </c>
      <c r="I694" s="860"/>
      <c r="J694" s="673">
        <v>1.0976598664558892E-3</v>
      </c>
      <c r="K694" s="663"/>
      <c r="L694" s="663"/>
      <c r="M694" s="860" t="s">
        <v>617</v>
      </c>
      <c r="N694" s="860"/>
      <c r="O694" s="674">
        <v>1.1449281923386971E-2</v>
      </c>
      <c r="P694" s="663"/>
      <c r="Q694" s="663"/>
      <c r="BB694" s="449"/>
    </row>
    <row r="695" s="372" customFormat="true" ht="25.15" customHeight="true" x14ac:dyDescent="0.2">
      <c r="A695" s="449"/>
      <c r="B695" s="449"/>
      <c r="C695" s="859"/>
      <c r="D695" s="858"/>
      <c r="E695" s="663"/>
      <c r="F695" s="663"/>
      <c r="G695" s="663"/>
      <c r="H695" s="860" t="s">
        <v>617</v>
      </c>
      <c r="I695" s="860"/>
      <c r="J695" s="673">
        <v>1.7466978835988571E-2</v>
      </c>
      <c r="K695" s="663"/>
      <c r="L695" s="663"/>
      <c r="M695" s="860" t="s">
        <v>698</v>
      </c>
      <c r="N695" s="860"/>
      <c r="O695" s="674">
        <v>1.8349720628505232E-3</v>
      </c>
      <c r="P695" s="663"/>
      <c r="Q695" s="663"/>
      <c r="BB695" s="449"/>
    </row>
    <row r="696" s="372" customFormat="true" ht="25.15" customHeight="true" x14ac:dyDescent="0.2">
      <c r="A696" s="449"/>
      <c r="B696" s="449"/>
      <c r="C696" s="859"/>
      <c r="D696" s="858"/>
      <c r="E696" s="663"/>
      <c r="F696" s="663"/>
      <c r="G696" s="663"/>
      <c r="H696" s="860" t="s">
        <v>698</v>
      </c>
      <c r="I696" s="860"/>
      <c r="J696" s="673">
        <v>1.5192323720780569E-3</v>
      </c>
      <c r="K696" s="663"/>
      <c r="L696" s="663"/>
      <c r="M696" s="860" t="s">
        <v>707</v>
      </c>
      <c r="N696" s="860"/>
      <c r="O696" s="674">
        <v>4.5776845004580954E-3</v>
      </c>
      <c r="P696" s="663"/>
      <c r="Q696" s="663"/>
      <c r="BB696" s="449"/>
    </row>
    <row r="697" s="372" customFormat="true" ht="25.15" customHeight="true" x14ac:dyDescent="0.2">
      <c r="A697" s="449"/>
      <c r="B697" s="449"/>
      <c r="C697" s="859"/>
      <c r="D697" s="858"/>
      <c r="E697" s="663"/>
      <c r="F697" s="663"/>
      <c r="G697" s="663"/>
      <c r="H697" s="860" t="s">
        <v>726</v>
      </c>
      <c r="I697" s="860"/>
      <c r="J697" s="673">
        <v>1.9827024546644427E-4</v>
      </c>
      <c r="K697" s="663"/>
      <c r="L697" s="663"/>
      <c r="M697" s="860" t="s">
        <v>672</v>
      </c>
      <c r="N697" s="860"/>
      <c r="O697" s="678">
        <v>4.4300333578314336E-3</v>
      </c>
      <c r="P697" s="663"/>
      <c r="Q697" s="663"/>
      <c r="BB697" s="449"/>
    </row>
    <row r="698" s="372" customFormat="true" ht="25.15" customHeight="true" x14ac:dyDescent="0.2">
      <c r="A698" s="449"/>
      <c r="B698" s="449"/>
      <c r="C698" s="859"/>
      <c r="D698" s="858"/>
      <c r="E698" s="663"/>
      <c r="F698" s="663"/>
      <c r="G698" s="663"/>
      <c r="H698" s="860" t="s">
        <v>707</v>
      </c>
      <c r="I698" s="860"/>
      <c r="J698" s="673">
        <v>1.0202185425068214E-3</v>
      </c>
      <c r="K698" s="663"/>
      <c r="L698" s="663"/>
      <c r="M698" s="858"/>
      <c r="N698" s="858"/>
      <c r="O698" s="663"/>
      <c r="P698" s="663"/>
      <c r="Q698" s="663"/>
      <c r="BB698" s="449"/>
    </row>
    <row r="699" s="372" customFormat="true" ht="25.15" customHeight="true" x14ac:dyDescent="0.2">
      <c r="A699" s="449"/>
      <c r="B699" s="449"/>
      <c r="C699" s="859"/>
      <c r="D699" s="858"/>
      <c r="E699" s="663"/>
      <c r="F699" s="663"/>
      <c r="G699" s="663"/>
      <c r="H699" s="860" t="s">
        <v>672</v>
      </c>
      <c r="I699" s="860"/>
      <c r="J699" s="679">
        <v>1.1478386208886252E-2</v>
      </c>
      <c r="K699" s="663"/>
      <c r="L699" s="663"/>
      <c r="M699" s="858"/>
      <c r="N699" s="858"/>
      <c r="O699" s="663"/>
      <c r="P699" s="663"/>
      <c r="Q699" s="663"/>
      <c r="BB699" s="449"/>
    </row>
    <row r="700" s="372" customFormat="true" ht="25.15" customHeight="true" x14ac:dyDescent="0.2">
      <c r="A700" s="449"/>
      <c r="B700" s="449"/>
      <c r="C700" s="859"/>
      <c r="D700" s="858"/>
      <c r="E700" s="663"/>
      <c r="F700" s="663"/>
      <c r="G700" s="663"/>
      <c r="H700" s="858"/>
      <c r="I700" s="858"/>
      <c r="J700" s="663"/>
      <c r="K700" s="663"/>
      <c r="L700" s="663"/>
      <c r="M700" s="860" t="s">
        <v>247</v>
      </c>
      <c r="N700" s="860"/>
      <c r="O700" s="860"/>
      <c r="P700" s="860"/>
      <c r="Q700" s="860"/>
      <c r="BB700" s="449"/>
    </row>
    <row r="701" s="372" customFormat="true" ht="25.15" customHeight="true" x14ac:dyDescent="0.2">
      <c r="A701" s="449"/>
      <c r="B701" s="449"/>
      <c r="C701" s="859"/>
      <c r="D701" s="858"/>
      <c r="E701" s="663"/>
      <c r="F701" s="663"/>
      <c r="G701" s="663"/>
      <c r="H701" s="858"/>
      <c r="I701" s="858"/>
      <c r="J701" s="663"/>
      <c r="K701" s="663"/>
      <c r="L701" s="663"/>
      <c r="M701" s="860" t="s">
        <v>193</v>
      </c>
      <c r="N701" s="860"/>
      <c r="O701" s="862" t="s">
        <v>248</v>
      </c>
      <c r="P701" s="863"/>
      <c r="Q701" s="864"/>
      <c r="BB701" s="449"/>
    </row>
    <row r="702" s="372" customFormat="true" ht="25.15" customHeight="true" x14ac:dyDescent="0.2">
      <c r="A702" s="449"/>
      <c r="B702" s="449"/>
      <c r="C702" s="859"/>
      <c r="D702" s="858"/>
      <c r="E702" s="663"/>
      <c r="F702" s="663"/>
      <c r="G702" s="663"/>
      <c r="H702" s="860" t="s">
        <v>247</v>
      </c>
      <c r="I702" s="860"/>
      <c r="J702" s="860"/>
      <c r="K702" s="860"/>
      <c r="L702" s="860"/>
      <c r="M702" s="860"/>
      <c r="N702" s="860"/>
      <c r="O702" s="690" t="s">
        <v>178</v>
      </c>
      <c r="P702" s="691" t="s">
        <v>249</v>
      </c>
      <c r="Q702" s="692" t="s">
        <v>250</v>
      </c>
      <c r="BB702" s="449"/>
    </row>
    <row r="703" s="372" customFormat="true" ht="25.15" customHeight="true" x14ac:dyDescent="0.2">
      <c r="A703" s="449"/>
      <c r="B703" s="449"/>
      <c r="C703" s="859"/>
      <c r="D703" s="858"/>
      <c r="E703" s="663"/>
      <c r="F703" s="663"/>
      <c r="G703" s="663"/>
      <c r="H703" s="860" t="s">
        <v>193</v>
      </c>
      <c r="I703" s="860"/>
      <c r="J703" s="865" t="s">
        <v>248</v>
      </c>
      <c r="K703" s="866"/>
      <c r="L703" s="867"/>
      <c r="M703" s="860" t="s">
        <v>194</v>
      </c>
      <c r="N703" s="860"/>
      <c r="O703" s="693">
        <v>5.4651310856848205</v>
      </c>
      <c r="P703" s="694">
        <v>3.7690559211619448</v>
      </c>
      <c r="Q703" s="695">
        <v>3.7690559211619448</v>
      </c>
      <c r="BB703" s="449"/>
    </row>
    <row r="704" s="372" customFormat="true" ht="25.15" customHeight="true" x14ac:dyDescent="0.2">
      <c r="A704" s="449"/>
      <c r="B704" s="449"/>
      <c r="C704" s="859"/>
      <c r="D704" s="858"/>
      <c r="E704" s="663"/>
      <c r="F704" s="663"/>
      <c r="G704" s="663"/>
      <c r="H704" s="860"/>
      <c r="I704" s="860"/>
      <c r="J704" s="696" t="s">
        <v>178</v>
      </c>
      <c r="K704" s="697" t="s">
        <v>249</v>
      </c>
      <c r="L704" s="698" t="s">
        <v>250</v>
      </c>
      <c r="M704" s="858"/>
      <c r="N704" s="858"/>
      <c r="O704" s="663"/>
      <c r="P704" s="663"/>
      <c r="Q704" s="663"/>
      <c r="BB704" s="449"/>
    </row>
    <row r="705" s="372" customFormat="true" ht="25.15" customHeight="true" x14ac:dyDescent="0.2">
      <c r="A705" s="449"/>
      <c r="B705" s="449"/>
      <c r="C705" s="859"/>
      <c r="D705" s="858"/>
      <c r="E705" s="663"/>
      <c r="F705" s="663"/>
      <c r="G705" s="663"/>
      <c r="H705" s="860" t="s">
        <v>194</v>
      </c>
      <c r="I705" s="860"/>
      <c r="J705" s="699">
        <v>11.170064325163608</v>
      </c>
      <c r="K705" s="700">
        <v>7.6507289898380879</v>
      </c>
      <c r="L705" s="701">
        <v>7.6507289898380879</v>
      </c>
      <c r="M705" s="858"/>
      <c r="N705" s="858"/>
      <c r="O705" s="663"/>
      <c r="P705" s="663"/>
      <c r="Q705" s="663"/>
      <c r="BB705" s="449"/>
    </row>
    <row r="706" s="372" customFormat="true" ht="25.15" customHeight="true" x14ac:dyDescent="0.2">
      <c r="A706" s="449"/>
      <c r="B706" s="449"/>
      <c r="C706" s="859"/>
      <c r="D706" s="858"/>
      <c r="E706" s="663"/>
      <c r="F706" s="663"/>
      <c r="G706" s="663"/>
      <c r="H706" s="858"/>
      <c r="I706" s="858"/>
      <c r="J706" s="663"/>
      <c r="K706" s="663"/>
      <c r="L706" s="663"/>
      <c r="M706" s="858"/>
      <c r="N706" s="858"/>
      <c r="O706" s="663"/>
      <c r="P706" s="663"/>
      <c r="Q706" s="663"/>
      <c r="BB706" s="449"/>
    </row>
    <row r="707" s="372" customFormat="true" ht="25.15" customHeight="true" x14ac:dyDescent="0.2">
      <c r="A707" s="449"/>
      <c r="B707" s="449"/>
      <c r="C707" s="859"/>
      <c r="D707" s="858"/>
      <c r="E707" s="663"/>
      <c r="F707" s="663"/>
      <c r="G707" s="663"/>
      <c r="H707" s="858"/>
      <c r="I707" s="858"/>
      <c r="J707" s="663"/>
      <c r="K707" s="663"/>
      <c r="L707" s="663"/>
      <c r="M707" s="858"/>
      <c r="N707" s="858"/>
      <c r="O707" s="663"/>
      <c r="P707" s="663"/>
      <c r="Q707" s="663"/>
      <c r="BB707" s="449"/>
    </row>
    <row r="708" s="372" customFormat="true" ht="25.15" customHeight="true" x14ac:dyDescent="0.2">
      <c r="A708" s="449"/>
      <c r="B708" s="449"/>
      <c r="C708" s="859"/>
      <c r="D708" s="858"/>
      <c r="E708" s="663"/>
      <c r="F708" s="663"/>
      <c r="G708" s="663"/>
      <c r="H708" s="858"/>
      <c r="I708" s="858"/>
      <c r="J708" s="663"/>
      <c r="K708" s="663"/>
      <c r="L708" s="663"/>
      <c r="M708" s="858"/>
      <c r="N708" s="858"/>
      <c r="O708" s="663"/>
      <c r="P708" s="663"/>
      <c r="Q708" s="663"/>
      <c r="BB708" s="449"/>
    </row>
    <row r="709" s="372" customFormat="true" ht="25.15" customHeight="true" x14ac:dyDescent="0.2">
      <c r="A709" s="449"/>
      <c r="B709" s="449"/>
      <c r="C709" s="859"/>
      <c r="D709" s="858"/>
      <c r="E709" s="663"/>
      <c r="F709" s="663"/>
      <c r="G709" s="663"/>
      <c r="H709" s="858"/>
      <c r="I709" s="858"/>
      <c r="J709" s="663"/>
      <c r="K709" s="663"/>
      <c r="L709" s="663"/>
      <c r="M709" s="858"/>
      <c r="N709" s="858"/>
      <c r="O709" s="663"/>
      <c r="P709" s="663"/>
      <c r="Q709" s="663"/>
      <c r="BB709" s="449"/>
    </row>
    <row r="710" s="372" customFormat="true" ht="25.15" customHeight="true" x14ac:dyDescent="0.2">
      <c r="A710" s="449"/>
      <c r="B710" s="449"/>
      <c r="C710" s="859"/>
      <c r="D710" s="858"/>
      <c r="E710" s="663"/>
      <c r="F710" s="663"/>
      <c r="G710" s="663"/>
      <c r="H710" s="858"/>
      <c r="I710" s="858"/>
      <c r="J710" s="663"/>
      <c r="K710" s="663"/>
      <c r="L710" s="663"/>
      <c r="M710" s="858"/>
      <c r="N710" s="858"/>
      <c r="O710" s="663"/>
      <c r="P710" s="663"/>
      <c r="Q710" s="663"/>
      <c r="BB710" s="449"/>
    </row>
    <row r="711" s="372" customFormat="true" ht="25.15" customHeight="true" x14ac:dyDescent="0.2">
      <c r="A711" s="449"/>
      <c r="B711" s="449"/>
      <c r="C711" s="859"/>
      <c r="D711" s="858"/>
      <c r="E711" s="663"/>
      <c r="F711" s="663"/>
      <c r="G711" s="663"/>
      <c r="H711" s="858"/>
      <c r="I711" s="858"/>
      <c r="J711" s="663"/>
      <c r="K711" s="663"/>
      <c r="L711" s="663"/>
      <c r="M711" s="858"/>
      <c r="N711" s="858"/>
      <c r="O711" s="663"/>
      <c r="P711" s="663"/>
      <c r="Q711" s="663"/>
      <c r="BB711" s="449"/>
    </row>
    <row r="712" s="372" customFormat="true" ht="25.15" customHeight="true" x14ac:dyDescent="0.2">
      <c r="A712" s="449"/>
      <c r="B712" s="449"/>
      <c r="C712" s="859"/>
      <c r="D712" s="858"/>
      <c r="E712" s="663"/>
      <c r="F712" s="663"/>
      <c r="G712" s="663"/>
      <c r="H712" s="858"/>
      <c r="I712" s="858"/>
      <c r="J712" s="663"/>
      <c r="K712" s="663"/>
      <c r="L712" s="663"/>
      <c r="M712" s="858"/>
      <c r="N712" s="858"/>
      <c r="O712" s="663"/>
      <c r="P712" s="663"/>
      <c r="Q712" s="663"/>
      <c r="BB712" s="449"/>
    </row>
    <row r="713" s="372" customFormat="true" ht="25.15" customHeight="true" x14ac:dyDescent="0.2">
      <c r="A713" s="449"/>
      <c r="B713" s="449"/>
      <c r="C713" s="859"/>
      <c r="D713" s="858"/>
      <c r="E713" s="663"/>
      <c r="F713" s="663"/>
      <c r="G713" s="663"/>
      <c r="H713" s="858"/>
      <c r="I713" s="858"/>
      <c r="J713" s="663"/>
      <c r="K713" s="663"/>
      <c r="L713" s="663"/>
      <c r="M713" s="858"/>
      <c r="N713" s="858"/>
      <c r="O713" s="663"/>
      <c r="P713" s="663"/>
      <c r="Q713" s="663"/>
      <c r="BB713" s="449"/>
    </row>
    <row r="714" s="372" customFormat="true" ht="25.15" customHeight="true" x14ac:dyDescent="0.2">
      <c r="A714" s="449"/>
      <c r="B714" s="449"/>
      <c r="C714" s="859"/>
      <c r="D714" s="858"/>
      <c r="E714" s="663"/>
      <c r="F714" s="663"/>
      <c r="G714" s="663"/>
      <c r="H714" s="858"/>
      <c r="I714" s="858"/>
      <c r="J714" s="663"/>
      <c r="K714" s="663"/>
      <c r="L714" s="663"/>
      <c r="M714" s="858"/>
      <c r="N714" s="858"/>
      <c r="O714" s="663"/>
      <c r="P714" s="663"/>
      <c r="Q714" s="663"/>
      <c r="BB714" s="449"/>
    </row>
    <row r="715" s="372" customFormat="true" ht="25.15" customHeight="true" x14ac:dyDescent="0.2">
      <c r="A715" s="449"/>
      <c r="B715" s="449"/>
      <c r="C715" s="859"/>
      <c r="D715" s="858"/>
      <c r="E715" s="663"/>
      <c r="F715" s="663"/>
      <c r="G715" s="663"/>
      <c r="H715" s="858"/>
      <c r="I715" s="858"/>
      <c r="J715" s="663"/>
      <c r="K715" s="663"/>
      <c r="L715" s="663"/>
      <c r="M715" s="858"/>
      <c r="N715" s="858"/>
      <c r="O715" s="663"/>
      <c r="P715" s="663"/>
      <c r="Q715" s="663"/>
      <c r="BB715" s="449"/>
    </row>
    <row r="716" s="372" customFormat="true" ht="25.15" customHeight="true" x14ac:dyDescent="0.2">
      <c r="A716" s="449"/>
      <c r="B716" s="449"/>
      <c r="C716" s="859"/>
      <c r="D716" s="858"/>
      <c r="E716" s="663"/>
      <c r="F716" s="663"/>
      <c r="G716" s="663"/>
      <c r="H716" s="858"/>
      <c r="I716" s="858"/>
      <c r="J716" s="663"/>
      <c r="K716" s="663"/>
      <c r="L716" s="663"/>
      <c r="M716" s="858"/>
      <c r="N716" s="858"/>
      <c r="O716" s="663"/>
      <c r="P716" s="663"/>
      <c r="Q716" s="663"/>
      <c r="BB716" s="449"/>
    </row>
    <row r="717" s="372" customFormat="true" ht="25.15" customHeight="true" x14ac:dyDescent="0.2">
      <c r="A717" s="449"/>
      <c r="B717" s="449"/>
      <c r="C717" s="859"/>
      <c r="D717" s="858"/>
      <c r="E717" s="663"/>
      <c r="F717" s="663"/>
      <c r="G717" s="663"/>
      <c r="H717" s="858"/>
      <c r="I717" s="858"/>
      <c r="J717" s="663"/>
      <c r="K717" s="663"/>
      <c r="L717" s="663"/>
      <c r="M717" s="858"/>
      <c r="N717" s="858"/>
      <c r="O717" s="663"/>
      <c r="P717" s="663"/>
      <c r="Q717" s="663"/>
      <c r="BB717" s="449"/>
    </row>
    <row r="718" s="372" customFormat="true" ht="25.15" customHeight="true" x14ac:dyDescent="0.2">
      <c r="A718" s="449"/>
      <c r="B718" s="449"/>
      <c r="C718" s="859"/>
      <c r="D718" s="858"/>
      <c r="E718" s="663"/>
      <c r="F718" s="663"/>
      <c r="G718" s="663"/>
      <c r="H718" s="858"/>
      <c r="I718" s="858"/>
      <c r="J718" s="663"/>
      <c r="K718" s="663"/>
      <c r="L718" s="663"/>
      <c r="M718" s="858"/>
      <c r="N718" s="858"/>
      <c r="O718" s="663"/>
      <c r="P718" s="663"/>
      <c r="Q718" s="663"/>
      <c r="BB718" s="449"/>
    </row>
    <row r="719" s="372" customFormat="true" ht="25.15" customHeight="true" x14ac:dyDescent="0.2">
      <c r="A719" s="449"/>
      <c r="B719" s="449"/>
      <c r="C719" s="859"/>
      <c r="D719" s="858"/>
      <c r="E719" s="663"/>
      <c r="F719" s="663"/>
      <c r="G719" s="663"/>
      <c r="H719" s="858"/>
      <c r="I719" s="858"/>
      <c r="J719" s="663"/>
      <c r="K719" s="663"/>
      <c r="L719" s="663"/>
      <c r="M719" s="858"/>
      <c r="N719" s="858"/>
      <c r="O719" s="663"/>
      <c r="P719" s="663"/>
      <c r="Q719" s="663"/>
      <c r="BB719" s="449"/>
    </row>
    <row r="720" s="372" customFormat="true" ht="25.15" customHeight="true" x14ac:dyDescent="0.2">
      <c r="A720" s="449"/>
      <c r="B720" s="449"/>
      <c r="C720" s="859"/>
      <c r="D720" s="858"/>
      <c r="E720" s="663"/>
      <c r="F720" s="663"/>
      <c r="G720" s="663"/>
      <c r="H720" s="858"/>
      <c r="I720" s="858"/>
      <c r="J720" s="663"/>
      <c r="K720" s="663"/>
      <c r="L720" s="663"/>
      <c r="M720" s="858"/>
      <c r="N720" s="858"/>
      <c r="O720" s="663"/>
      <c r="P720" s="663"/>
      <c r="Q720" s="663"/>
      <c r="BB720" s="449"/>
    </row>
    <row r="721" s="372" customFormat="true" ht="25.15" customHeight="true" x14ac:dyDescent="0.2">
      <c r="A721" s="449"/>
      <c r="B721" s="449"/>
      <c r="C721" s="859"/>
      <c r="D721" s="858"/>
      <c r="E721" s="663"/>
      <c r="F721" s="663"/>
      <c r="G721" s="663"/>
      <c r="H721" s="858"/>
      <c r="I721" s="858"/>
      <c r="J721" s="663"/>
      <c r="K721" s="663"/>
      <c r="L721" s="663"/>
      <c r="M721" s="858"/>
      <c r="N721" s="858"/>
      <c r="O721" s="663"/>
      <c r="P721" s="663"/>
      <c r="Q721" s="663"/>
      <c r="BB721" s="449"/>
    </row>
    <row r="722" s="372" customFormat="true" ht="25.15" customHeight="true" x14ac:dyDescent="0.2">
      <c r="A722" s="449"/>
      <c r="B722" s="449"/>
      <c r="C722" s="859"/>
      <c r="D722" s="858"/>
      <c r="E722" s="663"/>
      <c r="F722" s="663"/>
      <c r="G722" s="663"/>
      <c r="H722" s="858"/>
      <c r="I722" s="858"/>
      <c r="J722" s="663"/>
      <c r="K722" s="663"/>
      <c r="L722" s="663"/>
      <c r="M722" s="858"/>
      <c r="N722" s="858"/>
      <c r="O722" s="663"/>
      <c r="P722" s="663"/>
      <c r="Q722" s="663"/>
      <c r="BB722" s="449"/>
    </row>
    <row r="723" s="372" customFormat="true" ht="25.15" customHeight="true" x14ac:dyDescent="0.2">
      <c r="A723" s="449"/>
      <c r="B723" s="449"/>
      <c r="C723" s="859"/>
      <c r="D723" s="858"/>
      <c r="E723" s="663"/>
      <c r="F723" s="663"/>
      <c r="G723" s="663"/>
      <c r="H723" s="858"/>
      <c r="I723" s="858"/>
      <c r="J723" s="663"/>
      <c r="K723" s="663"/>
      <c r="L723" s="663"/>
      <c r="M723" s="858"/>
      <c r="N723" s="858"/>
      <c r="O723" s="663"/>
      <c r="P723" s="663"/>
      <c r="Q723" s="663"/>
      <c r="BB723" s="449"/>
    </row>
    <row r="724" s="372" customFormat="true" ht="25.15" customHeight="true" x14ac:dyDescent="0.2">
      <c r="A724" s="449"/>
      <c r="B724" s="449"/>
      <c r="C724" s="859"/>
      <c r="D724" s="858"/>
      <c r="E724" s="663"/>
      <c r="F724" s="663"/>
      <c r="G724" s="663"/>
      <c r="H724" s="858"/>
      <c r="I724" s="858"/>
      <c r="J724" s="663"/>
      <c r="K724" s="663"/>
      <c r="L724" s="663"/>
      <c r="M724" s="858"/>
      <c r="N724" s="858"/>
      <c r="O724" s="663"/>
      <c r="P724" s="663"/>
      <c r="Q724" s="663"/>
      <c r="BB724" s="449"/>
    </row>
    <row r="725" s="372" customFormat="true" ht="25.15" customHeight="true" x14ac:dyDescent="0.2">
      <c r="A725" s="449"/>
      <c r="B725" s="449"/>
      <c r="C725" s="859"/>
      <c r="D725" s="858"/>
      <c r="E725" s="663"/>
      <c r="F725" s="663"/>
      <c r="G725" s="663"/>
      <c r="H725" s="858"/>
      <c r="I725" s="858"/>
      <c r="J725" s="663"/>
      <c r="K725" s="663"/>
      <c r="L725" s="663"/>
      <c r="M725" s="858"/>
      <c r="N725" s="858"/>
      <c r="O725" s="663"/>
      <c r="P725" s="663"/>
      <c r="Q725" s="663"/>
      <c r="BB725" s="449"/>
    </row>
    <row r="726" s="372" customFormat="true" ht="25.15" customHeight="true" x14ac:dyDescent="0.2">
      <c r="A726" s="449"/>
      <c r="B726" s="449"/>
      <c r="C726" s="859"/>
      <c r="D726" s="858"/>
      <c r="E726" s="663"/>
      <c r="F726" s="663"/>
      <c r="G726" s="663"/>
      <c r="H726" s="858"/>
      <c r="I726" s="858"/>
      <c r="J726" s="663"/>
      <c r="K726" s="663"/>
      <c r="L726" s="663"/>
      <c r="M726" s="858"/>
      <c r="N726" s="858"/>
      <c r="O726" s="663"/>
      <c r="P726" s="663"/>
      <c r="Q726" s="663"/>
      <c r="BB726" s="449"/>
    </row>
    <row r="727" s="372" customFormat="true" ht="25.15" customHeight="true" x14ac:dyDescent="0.2">
      <c r="A727" s="449"/>
      <c r="B727" s="449"/>
      <c r="C727" s="859"/>
      <c r="D727" s="858"/>
      <c r="E727" s="663"/>
      <c r="F727" s="663"/>
      <c r="G727" s="663"/>
      <c r="H727" s="858"/>
      <c r="I727" s="858"/>
      <c r="J727" s="663"/>
      <c r="K727" s="663"/>
      <c r="L727" s="663"/>
      <c r="M727" s="858"/>
      <c r="N727" s="858"/>
      <c r="O727" s="663"/>
      <c r="P727" s="663"/>
      <c r="Q727" s="663"/>
      <c r="BB727" s="449"/>
    </row>
    <row r="728" s="372" customFormat="true" ht="25.15" customHeight="true" x14ac:dyDescent="0.2">
      <c r="A728" s="449"/>
      <c r="B728" s="449"/>
      <c r="C728" s="859"/>
      <c r="D728" s="858"/>
      <c r="E728" s="663"/>
      <c r="F728" s="663"/>
      <c r="G728" s="663"/>
      <c r="H728" s="858"/>
      <c r="I728" s="858"/>
      <c r="J728" s="663"/>
      <c r="K728" s="663"/>
      <c r="L728" s="663"/>
      <c r="M728" s="858"/>
      <c r="N728" s="858"/>
      <c r="O728" s="663"/>
      <c r="P728" s="663"/>
      <c r="Q728" s="663"/>
      <c r="BB728" s="449"/>
    </row>
    <row r="729" s="372" customFormat="true" ht="25.15" customHeight="true" x14ac:dyDescent="0.2">
      <c r="A729" s="449"/>
      <c r="B729" s="449"/>
      <c r="C729" s="859"/>
      <c r="D729" s="858"/>
      <c r="E729" s="663"/>
      <c r="F729" s="663"/>
      <c r="G729" s="663"/>
      <c r="H729" s="858"/>
      <c r="I729" s="858"/>
      <c r="J729" s="663"/>
      <c r="K729" s="663"/>
      <c r="L729" s="663"/>
      <c r="M729" s="858"/>
      <c r="N729" s="858"/>
      <c r="O729" s="663"/>
      <c r="P729" s="663"/>
      <c r="Q729" s="663"/>
      <c r="BB729" s="449"/>
    </row>
    <row r="730" s="372" customFormat="true" ht="25.15" customHeight="true" x14ac:dyDescent="0.2">
      <c r="A730" s="449"/>
      <c r="B730" s="449"/>
      <c r="C730" s="859"/>
      <c r="D730" s="858"/>
      <c r="E730" s="663"/>
      <c r="F730" s="663"/>
      <c r="G730" s="663"/>
      <c r="H730" s="858"/>
      <c r="I730" s="858"/>
      <c r="J730" s="663"/>
      <c r="K730" s="663"/>
      <c r="L730" s="663"/>
      <c r="M730" s="858"/>
      <c r="N730" s="858"/>
      <c r="O730" s="663"/>
      <c r="P730" s="663"/>
      <c r="Q730" s="663"/>
      <c r="BB730" s="449"/>
    </row>
    <row r="731" s="372" customFormat="true" ht="25.15" customHeight="true" x14ac:dyDescent="0.2">
      <c r="A731" s="449"/>
      <c r="B731" s="449"/>
      <c r="C731" s="859"/>
      <c r="D731" s="858"/>
      <c r="E731" s="663"/>
      <c r="F731" s="663"/>
      <c r="G731" s="663"/>
      <c r="H731" s="858"/>
      <c r="I731" s="858"/>
      <c r="J731" s="663"/>
      <c r="K731" s="663"/>
      <c r="L731" s="663"/>
      <c r="M731" s="858"/>
      <c r="N731" s="858"/>
      <c r="O731" s="663"/>
      <c r="P731" s="663"/>
      <c r="Q731" s="663"/>
      <c r="BB731" s="449"/>
    </row>
    <row r="732" s="372" customFormat="true" ht="25.15" customHeight="true" x14ac:dyDescent="0.2">
      <c r="A732" s="449"/>
      <c r="B732" s="449"/>
      <c r="C732" s="859"/>
      <c r="D732" s="858"/>
      <c r="E732" s="663"/>
      <c r="F732" s="663"/>
      <c r="G732" s="663"/>
      <c r="H732" s="858"/>
      <c r="I732" s="858"/>
      <c r="J732" s="663"/>
      <c r="K732" s="663"/>
      <c r="L732" s="663"/>
      <c r="M732" s="858"/>
      <c r="N732" s="858"/>
      <c r="O732" s="663"/>
      <c r="P732" s="663"/>
      <c r="Q732" s="663"/>
      <c r="BB732" s="449"/>
    </row>
    <row r="733" s="372" customFormat="true" ht="25.15" customHeight="true" x14ac:dyDescent="0.2">
      <c r="A733" s="449"/>
      <c r="B733" s="449"/>
      <c r="C733" s="859"/>
      <c r="D733" s="858"/>
      <c r="E733" s="663"/>
      <c r="F733" s="663"/>
      <c r="G733" s="663"/>
      <c r="H733" s="858"/>
      <c r="I733" s="858"/>
      <c r="J733" s="663"/>
      <c r="K733" s="663"/>
      <c r="L733" s="663"/>
      <c r="M733" s="858"/>
      <c r="N733" s="858"/>
      <c r="O733" s="663"/>
      <c r="P733" s="663"/>
      <c r="Q733" s="663"/>
      <c r="BB733" s="449"/>
    </row>
    <row r="734" s="372" customFormat="true" ht="25.15" customHeight="true" x14ac:dyDescent="0.2">
      <c r="A734" s="449"/>
      <c r="B734" s="449"/>
      <c r="C734" s="859"/>
      <c r="D734" s="858"/>
      <c r="E734" s="663"/>
      <c r="F734" s="663"/>
      <c r="G734" s="663"/>
      <c r="H734" s="858"/>
      <c r="I734" s="858"/>
      <c r="J734" s="663"/>
      <c r="K734" s="663"/>
      <c r="L734" s="663"/>
      <c r="M734" s="858"/>
      <c r="N734" s="858"/>
      <c r="O734" s="663"/>
      <c r="P734" s="663"/>
      <c r="Q734" s="663"/>
      <c r="BB734" s="449"/>
    </row>
    <row r="735" s="372" customFormat="true" ht="25.15" customHeight="true" x14ac:dyDescent="0.2">
      <c r="A735" s="449"/>
      <c r="B735" s="449"/>
      <c r="C735" s="859"/>
      <c r="D735" s="858"/>
      <c r="E735" s="663"/>
      <c r="F735" s="663"/>
      <c r="G735" s="663"/>
      <c r="H735" s="858"/>
      <c r="I735" s="858"/>
      <c r="J735" s="663"/>
      <c r="K735" s="663"/>
      <c r="L735" s="663"/>
      <c r="M735" s="858"/>
      <c r="N735" s="858"/>
      <c r="O735" s="663"/>
      <c r="P735" s="663"/>
      <c r="Q735" s="663"/>
      <c r="BB735" s="449"/>
    </row>
    <row r="736" s="372" customFormat="true" ht="25.15" customHeight="true" x14ac:dyDescent="0.2">
      <c r="A736" s="449"/>
      <c r="B736" s="449"/>
      <c r="C736" s="859"/>
      <c r="D736" s="858"/>
      <c r="E736" s="663"/>
      <c r="F736" s="663"/>
      <c r="G736" s="663"/>
      <c r="H736" s="858"/>
      <c r="I736" s="858"/>
      <c r="J736" s="663"/>
      <c r="K736" s="663"/>
      <c r="L736" s="663"/>
      <c r="M736" s="858"/>
      <c r="N736" s="858"/>
      <c r="O736" s="663"/>
      <c r="P736" s="663"/>
      <c r="Q736" s="663"/>
      <c r="BB736" s="449"/>
    </row>
    <row r="737" s="372" customFormat="true" ht="25.15" customHeight="true" x14ac:dyDescent="0.2">
      <c r="A737" s="449"/>
      <c r="B737" s="449"/>
      <c r="C737" s="859"/>
      <c r="D737" s="858"/>
      <c r="E737" s="663"/>
      <c r="F737" s="663"/>
      <c r="G737" s="663"/>
      <c r="H737" s="858"/>
      <c r="I737" s="858"/>
      <c r="J737" s="663"/>
      <c r="K737" s="663"/>
      <c r="L737" s="663"/>
      <c r="M737" s="858"/>
      <c r="N737" s="858"/>
      <c r="O737" s="663"/>
      <c r="P737" s="663"/>
      <c r="Q737" s="663"/>
      <c r="BB737" s="449"/>
    </row>
    <row r="738" s="372" customFormat="true" ht="25.15" customHeight="true" x14ac:dyDescent="0.2">
      <c r="A738" s="449"/>
      <c r="B738" s="449"/>
      <c r="C738" s="859"/>
      <c r="D738" s="858"/>
      <c r="E738" s="663"/>
      <c r="F738" s="663"/>
      <c r="G738" s="663"/>
      <c r="H738" s="858"/>
      <c r="I738" s="858"/>
      <c r="J738" s="663"/>
      <c r="K738" s="663"/>
      <c r="L738" s="663"/>
      <c r="M738" s="858"/>
      <c r="N738" s="858"/>
      <c r="O738" s="663"/>
      <c r="P738" s="663"/>
      <c r="Q738" s="663"/>
      <c r="BB738" s="449"/>
    </row>
    <row r="739" s="372" customFormat="true" ht="25.15" customHeight="true" x14ac:dyDescent="0.2">
      <c r="A739" s="449"/>
      <c r="B739" s="449"/>
      <c r="C739" s="859"/>
      <c r="D739" s="858"/>
      <c r="E739" s="663"/>
      <c r="F739" s="663"/>
      <c r="G739" s="663"/>
      <c r="H739" s="858"/>
      <c r="I739" s="858"/>
      <c r="J739" s="663"/>
      <c r="K739" s="663"/>
      <c r="L739" s="663"/>
      <c r="M739" s="858"/>
      <c r="N739" s="858"/>
      <c r="O739" s="663"/>
      <c r="P739" s="663"/>
      <c r="Q739" s="663"/>
      <c r="BB739" s="449"/>
    </row>
    <row r="740" s="372" customFormat="true" ht="25.15" customHeight="true" x14ac:dyDescent="0.2">
      <c r="A740" s="449"/>
      <c r="B740" s="449"/>
      <c r="C740" s="859"/>
      <c r="D740" s="858"/>
      <c r="E740" s="663"/>
      <c r="F740" s="663"/>
      <c r="G740" s="663"/>
      <c r="H740" s="858"/>
      <c r="I740" s="858"/>
      <c r="J740" s="663"/>
      <c r="K740" s="663"/>
      <c r="L740" s="663"/>
      <c r="M740" s="858"/>
      <c r="N740" s="858"/>
      <c r="O740" s="663"/>
      <c r="P740" s="663"/>
      <c r="Q740" s="663"/>
      <c r="BB740" s="449"/>
    </row>
    <row r="741" s="372" customFormat="true" ht="25.15" customHeight="true" x14ac:dyDescent="0.2">
      <c r="A741" s="449"/>
      <c r="B741" s="449"/>
      <c r="C741" s="859"/>
      <c r="D741" s="858"/>
      <c r="E741" s="663"/>
      <c r="F741" s="663"/>
      <c r="G741" s="663"/>
      <c r="H741" s="858"/>
      <c r="I741" s="858"/>
      <c r="J741" s="663"/>
      <c r="K741" s="663"/>
      <c r="L741" s="663"/>
      <c r="M741" s="858"/>
      <c r="N741" s="858"/>
      <c r="O741" s="663"/>
      <c r="P741" s="663"/>
      <c r="Q741" s="663"/>
      <c r="BB741" s="449"/>
    </row>
    <row r="742" s="372" customFormat="true" ht="25.15" customHeight="true" x14ac:dyDescent="0.2">
      <c r="A742" s="449"/>
      <c r="B742" s="449"/>
      <c r="C742" s="859"/>
      <c r="D742" s="858"/>
      <c r="E742" s="663"/>
      <c r="F742" s="663"/>
      <c r="G742" s="663"/>
      <c r="H742" s="858"/>
      <c r="I742" s="858"/>
      <c r="J742" s="663"/>
      <c r="K742" s="663"/>
      <c r="L742" s="663"/>
      <c r="M742" s="858"/>
      <c r="N742" s="858"/>
      <c r="O742" s="663"/>
      <c r="P742" s="663"/>
      <c r="Q742" s="663"/>
      <c r="BB742" s="449"/>
    </row>
    <row r="743" s="372" customFormat="true" ht="25.15" customHeight="true" x14ac:dyDescent="0.2">
      <c r="A743" s="449"/>
      <c r="B743" s="449"/>
      <c r="C743" s="859"/>
      <c r="D743" s="858"/>
      <c r="E743" s="663"/>
      <c r="F743" s="663"/>
      <c r="G743" s="663"/>
      <c r="H743" s="858"/>
      <c r="I743" s="858"/>
      <c r="J743" s="663"/>
      <c r="K743" s="663"/>
      <c r="L743" s="663"/>
      <c r="M743" s="858"/>
      <c r="N743" s="858"/>
      <c r="O743" s="663"/>
      <c r="P743" s="663"/>
      <c r="Q743" s="663"/>
      <c r="BB743" s="449"/>
    </row>
    <row r="744" s="372" customFormat="true" ht="25.15" customHeight="true" x14ac:dyDescent="0.2">
      <c r="A744" s="449"/>
      <c r="B744" s="449"/>
      <c r="C744" s="859"/>
      <c r="D744" s="858"/>
      <c r="E744" s="663"/>
      <c r="F744" s="663"/>
      <c r="G744" s="663"/>
      <c r="H744" s="858"/>
      <c r="I744" s="858"/>
      <c r="J744" s="663"/>
      <c r="K744" s="663"/>
      <c r="L744" s="663"/>
      <c r="M744" s="858"/>
      <c r="N744" s="858"/>
      <c r="O744" s="663"/>
      <c r="P744" s="663"/>
      <c r="Q744" s="663"/>
      <c r="BB744" s="449"/>
    </row>
    <row r="745" s="372" customFormat="true" ht="25.15" customHeight="true" x14ac:dyDescent="0.2">
      <c r="A745" s="449"/>
      <c r="B745" s="449"/>
      <c r="C745" s="859"/>
      <c r="D745" s="858"/>
      <c r="E745" s="663"/>
      <c r="F745" s="663"/>
      <c r="G745" s="663"/>
      <c r="H745" s="858"/>
      <c r="I745" s="858"/>
      <c r="J745" s="663"/>
      <c r="K745" s="663"/>
      <c r="L745" s="663"/>
      <c r="M745" s="858"/>
      <c r="N745" s="858"/>
      <c r="O745" s="663"/>
      <c r="P745" s="663"/>
      <c r="Q745" s="663"/>
      <c r="BB745" s="449"/>
    </row>
    <row r="746" s="372" customFormat="true" ht="25.15" customHeight="true" x14ac:dyDescent="0.2">
      <c r="A746" s="449"/>
      <c r="B746" s="449"/>
      <c r="C746" s="859"/>
      <c r="D746" s="858"/>
      <c r="E746" s="663"/>
      <c r="F746" s="663"/>
      <c r="G746" s="663"/>
      <c r="H746" s="858"/>
      <c r="I746" s="858"/>
      <c r="J746" s="663"/>
      <c r="K746" s="663"/>
      <c r="L746" s="663"/>
      <c r="M746" s="858"/>
      <c r="N746" s="858"/>
      <c r="O746" s="663"/>
      <c r="P746" s="663"/>
      <c r="Q746" s="663"/>
      <c r="BB746" s="449"/>
    </row>
    <row r="747" s="372" customFormat="true" ht="25.15" customHeight="true" x14ac:dyDescent="0.2">
      <c r="A747" s="449"/>
      <c r="B747" s="449"/>
      <c r="C747" s="859"/>
      <c r="D747" s="858"/>
      <c r="E747" s="663"/>
      <c r="F747" s="663"/>
      <c r="G747" s="663"/>
      <c r="H747" s="858"/>
      <c r="I747" s="858"/>
      <c r="J747" s="663"/>
      <c r="K747" s="663"/>
      <c r="L747" s="663"/>
      <c r="M747" s="858"/>
      <c r="N747" s="858"/>
      <c r="O747" s="663"/>
      <c r="P747" s="663"/>
      <c r="Q747" s="663"/>
      <c r="BB747" s="449"/>
    </row>
    <row r="748" s="372" customFormat="true" ht="25.15" customHeight="true" x14ac:dyDescent="0.2">
      <c r="A748" s="449"/>
      <c r="B748" s="449"/>
      <c r="C748" s="859"/>
      <c r="D748" s="858"/>
      <c r="E748" s="663"/>
      <c r="F748" s="663"/>
      <c r="G748" s="663"/>
      <c r="H748" s="858"/>
      <c r="I748" s="858"/>
      <c r="J748" s="663"/>
      <c r="K748" s="663"/>
      <c r="L748" s="663"/>
      <c r="M748" s="858"/>
      <c r="N748" s="858"/>
      <c r="O748" s="663"/>
      <c r="P748" s="663"/>
      <c r="Q748" s="663"/>
      <c r="BB748" s="449"/>
    </row>
    <row r="749" s="372" customFormat="true" ht="25.15" customHeight="true" x14ac:dyDescent="0.2">
      <c r="A749" s="449"/>
      <c r="B749" s="449"/>
      <c r="C749" s="859"/>
      <c r="D749" s="858"/>
      <c r="E749" s="663"/>
      <c r="F749" s="663"/>
      <c r="G749" s="663"/>
      <c r="H749" s="858"/>
      <c r="I749" s="858"/>
      <c r="J749" s="663"/>
      <c r="K749" s="663"/>
      <c r="L749" s="663"/>
      <c r="M749" s="858"/>
      <c r="N749" s="858"/>
      <c r="O749" s="663"/>
      <c r="P749" s="663"/>
      <c r="Q749" s="663"/>
      <c r="BB749" s="449"/>
    </row>
    <row r="750" s="372" customFormat="true" ht="25.15" customHeight="true" x14ac:dyDescent="0.2">
      <c r="A750" s="449"/>
      <c r="B750" s="449"/>
      <c r="C750" s="859"/>
      <c r="D750" s="858"/>
      <c r="E750" s="663"/>
      <c r="F750" s="663"/>
      <c r="G750" s="663"/>
      <c r="H750" s="858"/>
      <c r="I750" s="858"/>
      <c r="J750" s="663"/>
      <c r="K750" s="663"/>
      <c r="L750" s="663"/>
      <c r="M750" s="858"/>
      <c r="N750" s="858"/>
      <c r="O750" s="663"/>
      <c r="P750" s="663"/>
      <c r="Q750" s="663"/>
      <c r="BB750" s="449"/>
    </row>
    <row r="751" s="372" customFormat="true" ht="25.15" customHeight="true" x14ac:dyDescent="0.2">
      <c r="A751" s="449"/>
      <c r="B751" s="449"/>
      <c r="C751" s="859"/>
      <c r="D751" s="858"/>
      <c r="E751" s="663"/>
      <c r="F751" s="663"/>
      <c r="G751" s="663"/>
      <c r="H751" s="858"/>
      <c r="I751" s="858"/>
      <c r="J751" s="663"/>
      <c r="K751" s="663"/>
      <c r="L751" s="663"/>
      <c r="M751" s="858"/>
      <c r="N751" s="858"/>
      <c r="O751" s="663"/>
      <c r="P751" s="663"/>
      <c r="Q751" s="663"/>
      <c r="BB751" s="449"/>
    </row>
    <row r="752" s="372" customFormat="true" ht="25.15" customHeight="true" x14ac:dyDescent="0.2">
      <c r="A752" s="449"/>
      <c r="B752" s="449"/>
      <c r="C752" s="859"/>
      <c r="D752" s="858"/>
      <c r="E752" s="663"/>
      <c r="F752" s="663"/>
      <c r="G752" s="663"/>
      <c r="H752" s="858"/>
      <c r="I752" s="858"/>
      <c r="J752" s="663"/>
      <c r="K752" s="663"/>
      <c r="L752" s="663"/>
      <c r="M752" s="858"/>
      <c r="N752" s="858"/>
      <c r="O752" s="663"/>
      <c r="P752" s="663"/>
      <c r="Q752" s="663"/>
      <c r="BB752" s="449"/>
    </row>
    <row r="753" s="372" customFormat="true" ht="25.15" customHeight="true" x14ac:dyDescent="0.2">
      <c r="A753" s="449"/>
      <c r="B753" s="449"/>
      <c r="C753" s="859"/>
      <c r="D753" s="858"/>
      <c r="E753" s="663"/>
      <c r="F753" s="663"/>
      <c r="G753" s="663"/>
      <c r="H753" s="858"/>
      <c r="I753" s="858"/>
      <c r="J753" s="663"/>
      <c r="K753" s="663"/>
      <c r="L753" s="663"/>
      <c r="M753" s="858"/>
      <c r="N753" s="858"/>
      <c r="O753" s="663"/>
      <c r="P753" s="663"/>
      <c r="Q753" s="663"/>
      <c r="BB753" s="449"/>
    </row>
    <row r="754" s="372" customFormat="true" ht="25.15" customHeight="true" x14ac:dyDescent="0.2">
      <c r="A754" s="449"/>
      <c r="B754" s="449"/>
      <c r="C754" s="859"/>
      <c r="D754" s="858"/>
      <c r="E754" s="663"/>
      <c r="F754" s="663"/>
      <c r="G754" s="663"/>
      <c r="H754" s="858"/>
      <c r="I754" s="858"/>
      <c r="J754" s="663"/>
      <c r="K754" s="663"/>
      <c r="L754" s="663"/>
      <c r="M754" s="858"/>
      <c r="N754" s="858"/>
      <c r="O754" s="663"/>
      <c r="P754" s="663"/>
      <c r="Q754" s="663"/>
      <c r="BB754" s="449"/>
    </row>
    <row r="755" s="372" customFormat="true" ht="25.15" customHeight="true" x14ac:dyDescent="0.2">
      <c r="A755" s="449"/>
      <c r="B755" s="449"/>
      <c r="C755" s="859"/>
      <c r="D755" s="858"/>
      <c r="E755" s="663"/>
      <c r="F755" s="663"/>
      <c r="G755" s="663"/>
      <c r="H755" s="858"/>
      <c r="I755" s="858"/>
      <c r="J755" s="663"/>
      <c r="K755" s="663"/>
      <c r="L755" s="663"/>
      <c r="M755" s="858"/>
      <c r="N755" s="858"/>
      <c r="O755" s="663"/>
      <c r="P755" s="663"/>
      <c r="Q755" s="663"/>
      <c r="BB755" s="449"/>
    </row>
    <row r="756" s="372" customFormat="true" ht="25.15" customHeight="true" x14ac:dyDescent="0.2">
      <c r="A756" s="449"/>
      <c r="B756" s="449"/>
      <c r="C756" s="859"/>
      <c r="D756" s="858"/>
      <c r="E756" s="663"/>
      <c r="F756" s="663"/>
      <c r="G756" s="663"/>
      <c r="H756" s="858"/>
      <c r="I756" s="858"/>
      <c r="J756" s="663"/>
      <c r="K756" s="663"/>
      <c r="L756" s="663"/>
      <c r="M756" s="858"/>
      <c r="N756" s="858"/>
      <c r="O756" s="663"/>
      <c r="P756" s="663"/>
      <c r="Q756" s="663"/>
      <c r="BB756" s="449"/>
    </row>
    <row r="757" s="372" customFormat="true" ht="25.15" customHeight="true" x14ac:dyDescent="0.2">
      <c r="A757" s="449"/>
      <c r="B757" s="449"/>
      <c r="C757" s="859"/>
      <c r="D757" s="858"/>
      <c r="E757" s="663"/>
      <c r="F757" s="663"/>
      <c r="G757" s="663"/>
      <c r="H757" s="858"/>
      <c r="I757" s="858"/>
      <c r="J757" s="663"/>
      <c r="K757" s="663"/>
      <c r="L757" s="663"/>
      <c r="M757" s="858"/>
      <c r="N757" s="858"/>
      <c r="O757" s="663"/>
      <c r="P757" s="663"/>
      <c r="Q757" s="663"/>
      <c r="BB757" s="449"/>
    </row>
    <row r="758" s="372" customFormat="true" ht="25.15" customHeight="true" x14ac:dyDescent="0.2">
      <c r="A758" s="449"/>
      <c r="B758" s="449"/>
      <c r="C758" s="859"/>
      <c r="D758" s="858"/>
      <c r="E758" s="663"/>
      <c r="F758" s="663"/>
      <c r="G758" s="663"/>
      <c r="H758" s="858"/>
      <c r="I758" s="858"/>
      <c r="J758" s="663"/>
      <c r="K758" s="663"/>
      <c r="L758" s="663"/>
      <c r="M758" s="858"/>
      <c r="N758" s="858"/>
      <c r="O758" s="663"/>
      <c r="P758" s="663"/>
      <c r="Q758" s="663"/>
      <c r="BB758" s="449"/>
    </row>
    <row r="759" s="372" customFormat="true" ht="25.15" customHeight="true" x14ac:dyDescent="0.2">
      <c r="A759" s="449"/>
      <c r="B759" s="449"/>
      <c r="C759" s="859"/>
      <c r="D759" s="858"/>
      <c r="E759" s="663"/>
      <c r="F759" s="663"/>
      <c r="G759" s="663"/>
      <c r="H759" s="858"/>
      <c r="I759" s="858"/>
      <c r="J759" s="663"/>
      <c r="K759" s="663"/>
      <c r="L759" s="663"/>
      <c r="M759" s="858"/>
      <c r="N759" s="858"/>
      <c r="O759" s="663"/>
      <c r="P759" s="663"/>
      <c r="Q759" s="663"/>
      <c r="BB759" s="449"/>
    </row>
    <row r="760" s="372" customFormat="true" ht="25.15" customHeight="true" x14ac:dyDescent="0.2">
      <c r="A760" s="449"/>
      <c r="B760" s="449"/>
      <c r="C760" s="859"/>
      <c r="D760" s="858"/>
      <c r="E760" s="663"/>
      <c r="F760" s="663"/>
      <c r="G760" s="663"/>
      <c r="H760" s="858"/>
      <c r="I760" s="858"/>
      <c r="J760" s="663"/>
      <c r="K760" s="663"/>
      <c r="L760" s="663"/>
      <c r="M760" s="858"/>
      <c r="N760" s="858"/>
      <c r="O760" s="663"/>
      <c r="P760" s="663"/>
      <c r="Q760" s="663"/>
      <c r="BB760" s="449"/>
    </row>
    <row r="761" s="372" customFormat="true" ht="25.15" customHeight="true" x14ac:dyDescent="0.2">
      <c r="A761" s="449"/>
      <c r="B761" s="449"/>
      <c r="C761" s="859"/>
      <c r="D761" s="858"/>
      <c r="E761" s="663"/>
      <c r="F761" s="663"/>
      <c r="G761" s="663"/>
      <c r="H761" s="858"/>
      <c r="I761" s="858"/>
      <c r="J761" s="663"/>
      <c r="K761" s="663"/>
      <c r="L761" s="663"/>
      <c r="M761" s="858"/>
      <c r="N761" s="858"/>
      <c r="O761" s="663"/>
      <c r="P761" s="663"/>
      <c r="Q761" s="663"/>
      <c r="BB761" s="449"/>
    </row>
    <row r="762" s="372" customFormat="true" ht="25.15" customHeight="true" x14ac:dyDescent="0.2">
      <c r="A762" s="449"/>
      <c r="B762" s="449"/>
      <c r="C762" s="859"/>
      <c r="D762" s="858"/>
      <c r="E762" s="663"/>
      <c r="F762" s="663"/>
      <c r="G762" s="663"/>
      <c r="H762" s="858"/>
      <c r="I762" s="858"/>
      <c r="J762" s="663"/>
      <c r="K762" s="663"/>
      <c r="L762" s="663"/>
      <c r="M762" s="858"/>
      <c r="N762" s="858"/>
      <c r="O762" s="663"/>
      <c r="P762" s="663"/>
      <c r="Q762" s="663"/>
      <c r="BB762" s="449"/>
    </row>
    <row r="763" s="372" customFormat="true" ht="25.15" customHeight="true" x14ac:dyDescent="0.2">
      <c r="A763" s="449"/>
      <c r="B763" s="449"/>
      <c r="C763" s="859"/>
      <c r="D763" s="858"/>
      <c r="E763" s="663"/>
      <c r="F763" s="663"/>
      <c r="G763" s="663"/>
      <c r="H763" s="858"/>
      <c r="I763" s="858"/>
      <c r="J763" s="663"/>
      <c r="K763" s="663"/>
      <c r="L763" s="663"/>
      <c r="M763" s="858"/>
      <c r="N763" s="858"/>
      <c r="O763" s="663"/>
      <c r="P763" s="663"/>
      <c r="Q763" s="663"/>
      <c r="BB763" s="449"/>
    </row>
    <row r="764" s="372" customFormat="true" ht="25.15" customHeight="true" x14ac:dyDescent="0.2">
      <c r="A764" s="449"/>
      <c r="B764" s="449"/>
      <c r="C764" s="859"/>
      <c r="D764" s="858"/>
      <c r="E764" s="663"/>
      <c r="F764" s="663"/>
      <c r="G764" s="663"/>
      <c r="H764" s="858"/>
      <c r="I764" s="858"/>
      <c r="J764" s="663"/>
      <c r="K764" s="663"/>
      <c r="L764" s="663"/>
      <c r="M764" s="858"/>
      <c r="N764" s="858"/>
      <c r="O764" s="663"/>
      <c r="P764" s="663"/>
      <c r="Q764" s="663"/>
      <c r="BB764" s="449"/>
    </row>
    <row r="765" s="372" customFormat="true" ht="25.15" customHeight="true" x14ac:dyDescent="0.2">
      <c r="A765" s="449"/>
      <c r="B765" s="449"/>
      <c r="C765" s="859"/>
      <c r="D765" s="858"/>
      <c r="E765" s="663"/>
      <c r="F765" s="663"/>
      <c r="G765" s="663"/>
      <c r="H765" s="858"/>
      <c r="I765" s="858"/>
      <c r="J765" s="663"/>
      <c r="K765" s="663"/>
      <c r="L765" s="663"/>
      <c r="M765" s="858"/>
      <c r="N765" s="858"/>
      <c r="O765" s="663"/>
      <c r="P765" s="663"/>
      <c r="Q765" s="663"/>
      <c r="BB765" s="449"/>
    </row>
    <row r="766" s="372" customFormat="true" ht="25.15" customHeight="true" x14ac:dyDescent="0.2">
      <c r="A766" s="449"/>
      <c r="B766" s="449"/>
      <c r="C766" s="859"/>
      <c r="D766" s="858"/>
      <c r="E766" s="663"/>
      <c r="F766" s="663"/>
      <c r="G766" s="663"/>
      <c r="H766" s="858"/>
      <c r="I766" s="858"/>
      <c r="J766" s="663"/>
      <c r="K766" s="663"/>
      <c r="L766" s="663"/>
      <c r="M766" s="858"/>
      <c r="N766" s="858"/>
      <c r="O766" s="663"/>
      <c r="P766" s="663"/>
      <c r="Q766" s="663"/>
      <c r="BB766" s="449"/>
    </row>
    <row r="767" s="372" customFormat="true" ht="25.15" customHeight="true" x14ac:dyDescent="0.2">
      <c r="A767" s="449"/>
      <c r="B767" s="449"/>
      <c r="C767" s="859"/>
      <c r="D767" s="858"/>
      <c r="E767" s="663"/>
      <c r="F767" s="663"/>
      <c r="G767" s="663"/>
      <c r="H767" s="858"/>
      <c r="I767" s="858"/>
      <c r="J767" s="663"/>
      <c r="K767" s="663"/>
      <c r="L767" s="663"/>
      <c r="M767" s="858"/>
      <c r="N767" s="858"/>
      <c r="O767" s="663"/>
      <c r="P767" s="663"/>
      <c r="Q767" s="663"/>
      <c r="BB767" s="449"/>
    </row>
    <row r="768" s="370" customFormat="true" ht="25.15" customHeight="true" x14ac:dyDescent="0.2">
      <c r="A768" s="450"/>
      <c r="B768" s="450"/>
      <c r="C768" s="859"/>
      <c r="D768" s="858"/>
      <c r="E768" s="663"/>
      <c r="F768" s="663"/>
      <c r="G768" s="663"/>
      <c r="H768" s="858"/>
      <c r="I768" s="858"/>
      <c r="J768" s="663"/>
      <c r="K768" s="663"/>
      <c r="L768" s="663"/>
      <c r="M768" s="858"/>
      <c r="N768" s="858"/>
      <c r="O768" s="663"/>
      <c r="P768" s="663"/>
      <c r="Q768" s="663"/>
      <c r="BB768" s="450"/>
    </row>
    <row r="769" s="370" customFormat="true" ht="25.15" customHeight="true" x14ac:dyDescent="0.2">
      <c r="A769" s="450"/>
      <c r="B769" s="450"/>
      <c r="C769" s="859"/>
      <c r="D769" s="858"/>
      <c r="E769" s="663"/>
      <c r="F769" s="663"/>
      <c r="G769" s="663"/>
      <c r="H769" s="858"/>
      <c r="I769" s="858"/>
      <c r="J769" s="663"/>
      <c r="K769" s="663"/>
      <c r="L769" s="663"/>
      <c r="M769" s="858"/>
      <c r="N769" s="858"/>
      <c r="O769" s="663"/>
      <c r="P769" s="663"/>
      <c r="Q769" s="663"/>
      <c r="BB769" s="450"/>
    </row>
    <row r="770" s="370" customFormat="true" ht="25.15" customHeight="true" x14ac:dyDescent="0.2">
      <c r="A770" s="450"/>
      <c r="B770" s="450"/>
      <c r="C770" s="859"/>
      <c r="D770" s="858"/>
      <c r="E770" s="663"/>
      <c r="F770" s="663"/>
      <c r="G770" s="663"/>
      <c r="H770" s="858"/>
      <c r="I770" s="858"/>
      <c r="J770" s="663"/>
      <c r="K770" s="663"/>
      <c r="L770" s="663"/>
      <c r="M770" s="858"/>
      <c r="N770" s="858"/>
      <c r="O770" s="663"/>
      <c r="P770" s="663"/>
      <c r="Q770" s="663"/>
      <c r="BB770" s="450"/>
    </row>
    <row r="771" s="370" customFormat="true" ht="25.15" customHeight="true" x14ac:dyDescent="0.2">
      <c r="A771" s="450"/>
      <c r="B771" s="450"/>
      <c r="C771" s="859"/>
      <c r="D771" s="858"/>
      <c r="E771" s="663"/>
      <c r="F771" s="663"/>
      <c r="G771" s="663"/>
      <c r="H771" s="858"/>
      <c r="I771" s="858"/>
      <c r="J771" s="663"/>
      <c r="K771" s="663"/>
      <c r="L771" s="663"/>
      <c r="M771" s="858"/>
      <c r="N771" s="858"/>
      <c r="O771" s="663"/>
      <c r="P771" s="663"/>
      <c r="Q771" s="663"/>
      <c r="BB771" s="450"/>
    </row>
    <row r="772" s="370" customFormat="true" ht="25.15" customHeight="true" x14ac:dyDescent="0.2">
      <c r="A772" s="450"/>
      <c r="B772" s="450"/>
      <c r="C772" s="859"/>
      <c r="D772" s="858"/>
      <c r="E772" s="663"/>
      <c r="F772" s="663"/>
      <c r="G772" s="663"/>
      <c r="H772" s="858"/>
      <c r="I772" s="858"/>
      <c r="J772" s="663"/>
      <c r="K772" s="663"/>
      <c r="L772" s="663"/>
      <c r="M772" s="858"/>
      <c r="N772" s="858"/>
      <c r="O772" s="663"/>
      <c r="P772" s="663"/>
      <c r="Q772" s="663"/>
      <c r="BB772" s="450"/>
    </row>
    <row r="773" s="370" customFormat="true" ht="25.15" customHeight="true" x14ac:dyDescent="0.2">
      <c r="A773" s="450"/>
      <c r="B773" s="450"/>
      <c r="C773" s="859"/>
      <c r="D773" s="858"/>
      <c r="E773" s="663"/>
      <c r="F773" s="663"/>
      <c r="G773" s="663"/>
      <c r="H773" s="858"/>
      <c r="I773" s="858"/>
      <c r="J773" s="663"/>
      <c r="K773" s="663"/>
      <c r="L773" s="663"/>
      <c r="M773" s="858"/>
      <c r="N773" s="858"/>
      <c r="O773" s="663"/>
      <c r="P773" s="663"/>
      <c r="Q773" s="663"/>
      <c r="BB773" s="450"/>
    </row>
    <row r="774" s="370" customFormat="true" ht="25.15" customHeight="true" x14ac:dyDescent="0.2">
      <c r="A774" s="450"/>
      <c r="B774" s="450"/>
      <c r="C774" s="859"/>
      <c r="D774" s="858"/>
      <c r="E774" s="663"/>
      <c r="F774" s="663"/>
      <c r="G774" s="663"/>
      <c r="H774" s="858"/>
      <c r="I774" s="858"/>
      <c r="J774" s="663"/>
      <c r="K774" s="663"/>
      <c r="L774" s="663"/>
      <c r="M774" s="858"/>
      <c r="N774" s="858"/>
      <c r="O774" s="663"/>
      <c r="P774" s="663"/>
      <c r="Q774" s="663"/>
      <c r="BB774" s="450"/>
    </row>
    <row r="775" s="370" customFormat="true" ht="25.15" customHeight="true" x14ac:dyDescent="0.2">
      <c r="A775" s="450"/>
      <c r="B775" s="450"/>
      <c r="C775" s="859"/>
      <c r="D775" s="858"/>
      <c r="E775" s="663"/>
      <c r="F775" s="663"/>
      <c r="G775" s="663"/>
      <c r="H775" s="858"/>
      <c r="I775" s="858"/>
      <c r="J775" s="663"/>
      <c r="K775" s="663"/>
      <c r="L775" s="663"/>
      <c r="M775" s="858"/>
      <c r="N775" s="858"/>
      <c r="O775" s="663"/>
      <c r="P775" s="663"/>
      <c r="Q775" s="663"/>
      <c r="BB775" s="450"/>
    </row>
    <row r="776" s="370" customFormat="true" ht="25.15" customHeight="true" x14ac:dyDescent="0.2">
      <c r="A776" s="450"/>
      <c r="B776" s="450"/>
      <c r="C776" s="859"/>
      <c r="D776" s="858"/>
      <c r="E776" s="663"/>
      <c r="F776" s="663"/>
      <c r="G776" s="663"/>
      <c r="H776" s="858"/>
      <c r="I776" s="858"/>
      <c r="J776" s="663"/>
      <c r="K776" s="663"/>
      <c r="L776" s="663"/>
      <c r="M776" s="858"/>
      <c r="N776" s="858"/>
      <c r="O776" s="663"/>
      <c r="P776" s="663"/>
      <c r="Q776" s="663"/>
      <c r="BB776" s="450"/>
    </row>
    <row r="777" s="370" customFormat="true" ht="25.15" customHeight="true" x14ac:dyDescent="0.2">
      <c r="A777" s="450"/>
      <c r="B777" s="450"/>
      <c r="C777" s="859"/>
      <c r="D777" s="858"/>
      <c r="E777" s="663"/>
      <c r="F777" s="663"/>
      <c r="G777" s="663"/>
      <c r="H777" s="858"/>
      <c r="I777" s="858"/>
      <c r="J777" s="663"/>
      <c r="K777" s="663"/>
      <c r="L777" s="663"/>
      <c r="M777" s="858"/>
      <c r="N777" s="858"/>
      <c r="O777" s="663"/>
      <c r="P777" s="663"/>
      <c r="Q777" s="663"/>
      <c r="BB777" s="450"/>
    </row>
    <row r="778" s="370" customFormat="true" ht="25.15" customHeight="true" x14ac:dyDescent="0.2">
      <c r="A778" s="450"/>
      <c r="B778" s="450"/>
      <c r="C778" s="859"/>
      <c r="D778" s="858"/>
      <c r="E778" s="663"/>
      <c r="F778" s="663"/>
      <c r="G778" s="663"/>
      <c r="H778" s="858"/>
      <c r="I778" s="858"/>
      <c r="J778" s="663"/>
      <c r="K778" s="663"/>
      <c r="L778" s="663"/>
      <c r="M778" s="858"/>
      <c r="N778" s="858"/>
      <c r="O778" s="663"/>
      <c r="P778" s="663"/>
      <c r="Q778" s="663"/>
      <c r="BB778" s="450"/>
    </row>
    <row r="779" s="370" customFormat="true" ht="25.15" customHeight="true" x14ac:dyDescent="0.2">
      <c r="A779" s="450"/>
      <c r="B779" s="450"/>
      <c r="C779" s="859"/>
      <c r="D779" s="858"/>
      <c r="E779" s="663"/>
      <c r="F779" s="663"/>
      <c r="G779" s="663"/>
      <c r="H779" s="858"/>
      <c r="I779" s="858"/>
      <c r="J779" s="663"/>
      <c r="K779" s="663"/>
      <c r="L779" s="663"/>
      <c r="M779" s="858"/>
      <c r="N779" s="858"/>
      <c r="O779" s="663"/>
      <c r="P779" s="663"/>
      <c r="Q779" s="663"/>
      <c r="BB779" s="450"/>
    </row>
    <row r="780" s="370" customFormat="true" ht="25.15" customHeight="true" x14ac:dyDescent="0.2">
      <c r="A780" s="450"/>
      <c r="B780" s="450"/>
      <c r="C780" s="859"/>
      <c r="D780" s="858"/>
      <c r="E780" s="663"/>
      <c r="F780" s="663"/>
      <c r="G780" s="663"/>
      <c r="H780" s="858"/>
      <c r="I780" s="858"/>
      <c r="J780" s="663"/>
      <c r="K780" s="663"/>
      <c r="L780" s="663"/>
      <c r="M780" s="858"/>
      <c r="N780" s="858"/>
      <c r="O780" s="663"/>
      <c r="P780" s="663"/>
      <c r="Q780" s="663"/>
      <c r="BB780" s="450"/>
    </row>
    <row r="781" s="370" customFormat="true" ht="25.15" customHeight="true" x14ac:dyDescent="0.2">
      <c r="A781" s="450"/>
      <c r="B781" s="450"/>
      <c r="C781" s="859"/>
      <c r="D781" s="858"/>
      <c r="E781" s="663"/>
      <c r="F781" s="663"/>
      <c r="G781" s="663"/>
      <c r="H781" s="858"/>
      <c r="I781" s="858"/>
      <c r="J781" s="663"/>
      <c r="K781" s="663"/>
      <c r="L781" s="663"/>
      <c r="M781" s="858"/>
      <c r="N781" s="858"/>
      <c r="O781" s="663"/>
      <c r="P781" s="663"/>
      <c r="Q781" s="663"/>
      <c r="BB781" s="450"/>
    </row>
    <row r="782" s="370" customFormat="true" ht="25.15" customHeight="true" x14ac:dyDescent="0.2">
      <c r="A782" s="450"/>
      <c r="B782" s="450"/>
      <c r="C782" s="859"/>
      <c r="D782" s="858"/>
      <c r="E782" s="663"/>
      <c r="F782" s="663"/>
      <c r="G782" s="663"/>
      <c r="H782" s="858"/>
      <c r="I782" s="858"/>
      <c r="J782" s="663"/>
      <c r="K782" s="663"/>
      <c r="L782" s="663"/>
      <c r="M782" s="858"/>
      <c r="N782" s="858"/>
      <c r="O782" s="663"/>
      <c r="P782" s="663"/>
      <c r="Q782" s="663"/>
      <c r="BB782" s="450"/>
    </row>
    <row r="783" s="370" customFormat="true" ht="25.15" customHeight="true" x14ac:dyDescent="0.2">
      <c r="A783" s="450"/>
      <c r="B783" s="450"/>
      <c r="C783" s="859"/>
      <c r="D783" s="858"/>
      <c r="E783" s="663"/>
      <c r="F783" s="663"/>
      <c r="G783" s="663"/>
      <c r="H783" s="858"/>
      <c r="I783" s="858"/>
      <c r="J783" s="663"/>
      <c r="K783" s="663"/>
      <c r="L783" s="663"/>
      <c r="M783" s="858"/>
      <c r="N783" s="858"/>
      <c r="O783" s="663"/>
      <c r="P783" s="663"/>
      <c r="Q783" s="663"/>
      <c r="BB783" s="450"/>
    </row>
    <row r="784" s="370" customFormat="true" ht="25.15" customHeight="true" x14ac:dyDescent="0.2">
      <c r="A784" s="450"/>
      <c r="B784" s="450"/>
      <c r="C784" s="859"/>
      <c r="D784" s="858"/>
      <c r="E784" s="663"/>
      <c r="F784" s="663"/>
      <c r="G784" s="663"/>
      <c r="H784" s="858"/>
      <c r="I784" s="858"/>
      <c r="J784" s="663"/>
      <c r="K784" s="663"/>
      <c r="L784" s="663"/>
      <c r="M784" s="858"/>
      <c r="N784" s="858"/>
      <c r="O784" s="663"/>
      <c r="P784" s="663"/>
      <c r="Q784" s="663"/>
      <c r="BB784" s="450"/>
    </row>
    <row r="785" s="370" customFormat="true" ht="25.15" customHeight="true" x14ac:dyDescent="0.2">
      <c r="A785" s="450"/>
      <c r="B785" s="450"/>
      <c r="C785" s="859"/>
      <c r="D785" s="858"/>
      <c r="E785" s="663"/>
      <c r="F785" s="663"/>
      <c r="G785" s="663"/>
      <c r="H785" s="858"/>
      <c r="I785" s="858"/>
      <c r="J785" s="663"/>
      <c r="K785" s="663"/>
      <c r="L785" s="663"/>
      <c r="M785" s="858"/>
      <c r="N785" s="858"/>
      <c r="O785" s="663"/>
      <c r="P785" s="663"/>
      <c r="Q785" s="663"/>
      <c r="BB785" s="450"/>
    </row>
    <row r="786" s="370" customFormat="true" ht="25.15" customHeight="true" x14ac:dyDescent="0.2">
      <c r="A786" s="450"/>
      <c r="B786" s="450"/>
      <c r="C786" s="859"/>
      <c r="D786" s="858"/>
      <c r="E786" s="663"/>
      <c r="F786" s="663"/>
      <c r="G786" s="663"/>
      <c r="H786" s="858"/>
      <c r="I786" s="858"/>
      <c r="J786" s="663"/>
      <c r="K786" s="663"/>
      <c r="L786" s="663"/>
      <c r="M786" s="858"/>
      <c r="N786" s="858"/>
      <c r="O786" s="663"/>
      <c r="P786" s="663"/>
      <c r="Q786" s="663"/>
      <c r="BB786" s="450"/>
    </row>
    <row r="787" s="370" customFormat="true" ht="25.15" customHeight="true" x14ac:dyDescent="0.2">
      <c r="A787" s="450"/>
      <c r="B787" s="450"/>
      <c r="C787" s="859"/>
      <c r="D787" s="858"/>
      <c r="E787" s="663"/>
      <c r="F787" s="663"/>
      <c r="G787" s="663"/>
      <c r="H787" s="858"/>
      <c r="I787" s="858"/>
      <c r="J787" s="663"/>
      <c r="K787" s="663"/>
      <c r="L787" s="663"/>
      <c r="M787" s="858"/>
      <c r="N787" s="858"/>
      <c r="O787" s="663"/>
      <c r="P787" s="663"/>
      <c r="Q787" s="663"/>
      <c r="BB787" s="450"/>
    </row>
    <row r="788" s="370" customFormat="true" ht="25.15" customHeight="true" x14ac:dyDescent="0.2">
      <c r="A788" s="450"/>
      <c r="B788" s="450"/>
      <c r="C788" s="859"/>
      <c r="D788" s="858"/>
      <c r="E788" s="663"/>
      <c r="F788" s="663"/>
      <c r="G788" s="663"/>
      <c r="H788" s="858"/>
      <c r="I788" s="858"/>
      <c r="J788" s="663"/>
      <c r="K788" s="663"/>
      <c r="L788" s="663"/>
      <c r="M788" s="858"/>
      <c r="N788" s="858"/>
      <c r="O788" s="663"/>
      <c r="P788" s="663"/>
      <c r="Q788" s="663"/>
      <c r="BB788" s="450"/>
    </row>
    <row r="789" s="370" customFormat="true" ht="25.15" customHeight="true" x14ac:dyDescent="0.2">
      <c r="A789" s="450"/>
      <c r="B789" s="450"/>
      <c r="C789" s="859"/>
      <c r="D789" s="858"/>
      <c r="E789" s="663"/>
      <c r="F789" s="663"/>
      <c r="G789" s="663"/>
      <c r="H789" s="858"/>
      <c r="I789" s="858"/>
      <c r="J789" s="663"/>
      <c r="K789" s="663"/>
      <c r="L789" s="663"/>
      <c r="M789" s="858"/>
      <c r="N789" s="858"/>
      <c r="O789" s="663"/>
      <c r="P789" s="663"/>
      <c r="Q789" s="663"/>
      <c r="BB789" s="450"/>
    </row>
    <row r="790" s="370" customFormat="true" ht="25.15" customHeight="true" x14ac:dyDescent="0.2">
      <c r="A790" s="450"/>
      <c r="B790" s="450"/>
      <c r="C790" s="859"/>
      <c r="D790" s="858"/>
      <c r="E790" s="663"/>
      <c r="F790" s="663"/>
      <c r="G790" s="663"/>
      <c r="H790" s="858"/>
      <c r="I790" s="858"/>
      <c r="J790" s="663"/>
      <c r="K790" s="663"/>
      <c r="L790" s="663"/>
      <c r="M790" s="858"/>
      <c r="N790" s="858"/>
      <c r="O790" s="663"/>
      <c r="P790" s="663"/>
      <c r="Q790" s="663"/>
      <c r="BB790" s="450"/>
    </row>
    <row r="791" s="370" customFormat="true" ht="25.15" customHeight="true" x14ac:dyDescent="0.2">
      <c r="A791" s="450"/>
      <c r="B791" s="450"/>
      <c r="C791" s="859"/>
      <c r="D791" s="858"/>
      <c r="E791" s="663"/>
      <c r="F791" s="663"/>
      <c r="G791" s="663"/>
      <c r="H791" s="858"/>
      <c r="I791" s="858"/>
      <c r="J791" s="663"/>
      <c r="K791" s="663"/>
      <c r="L791" s="663"/>
      <c r="M791" s="858"/>
      <c r="N791" s="858"/>
      <c r="O791" s="663"/>
      <c r="P791" s="663"/>
      <c r="Q791" s="663"/>
      <c r="BB791" s="450"/>
    </row>
    <row r="792" s="370" customFormat="true" ht="25.15" customHeight="true" x14ac:dyDescent="0.2">
      <c r="A792" s="450"/>
      <c r="B792" s="450"/>
      <c r="C792" s="859"/>
      <c r="D792" s="858"/>
      <c r="E792" s="663"/>
      <c r="F792" s="663"/>
      <c r="G792" s="663"/>
      <c r="H792" s="858"/>
      <c r="I792" s="858"/>
      <c r="J792" s="663"/>
      <c r="K792" s="663"/>
      <c r="L792" s="663"/>
      <c r="M792" s="858"/>
      <c r="N792" s="858"/>
      <c r="O792" s="663"/>
      <c r="P792" s="663"/>
      <c r="Q792" s="663"/>
      <c r="BB792" s="450"/>
    </row>
    <row r="793" s="370" customFormat="true" ht="25.15" customHeight="true" x14ac:dyDescent="0.2">
      <c r="A793" s="450"/>
      <c r="B793" s="450"/>
      <c r="C793" s="859"/>
      <c r="D793" s="858"/>
      <c r="E793" s="663"/>
      <c r="F793" s="663"/>
      <c r="G793" s="663"/>
      <c r="H793" s="858"/>
      <c r="I793" s="858"/>
      <c r="J793" s="663"/>
      <c r="K793" s="663"/>
      <c r="L793" s="663"/>
      <c r="M793" s="858"/>
      <c r="N793" s="858"/>
      <c r="O793" s="663"/>
      <c r="P793" s="663"/>
      <c r="Q793" s="663"/>
      <c r="BB793" s="450"/>
    </row>
    <row r="794" s="370" customFormat="true" ht="25.15" customHeight="true" x14ac:dyDescent="0.2">
      <c r="A794" s="450"/>
      <c r="B794" s="450"/>
      <c r="C794" s="859"/>
      <c r="D794" s="858"/>
      <c r="E794" s="663"/>
      <c r="F794" s="663"/>
      <c r="G794" s="663"/>
      <c r="H794" s="858"/>
      <c r="I794" s="858"/>
      <c r="J794" s="663"/>
      <c r="K794" s="663"/>
      <c r="L794" s="663"/>
      <c r="M794" s="858"/>
      <c r="N794" s="858"/>
      <c r="O794" s="663"/>
      <c r="P794" s="663"/>
      <c r="Q794" s="663"/>
      <c r="BB794" s="450"/>
    </row>
    <row r="795" s="370" customFormat="true" ht="25.15" customHeight="true" x14ac:dyDescent="0.2">
      <c r="A795" s="450"/>
      <c r="B795" s="450"/>
      <c r="C795" s="859"/>
      <c r="D795" s="858"/>
      <c r="E795" s="663"/>
      <c r="F795" s="663"/>
      <c r="G795" s="663"/>
      <c r="H795" s="858"/>
      <c r="I795" s="858"/>
      <c r="J795" s="663"/>
      <c r="K795" s="663"/>
      <c r="L795" s="663"/>
      <c r="M795" s="858"/>
      <c r="N795" s="858"/>
      <c r="O795" s="663"/>
      <c r="P795" s="663"/>
      <c r="Q795" s="663"/>
      <c r="BB795" s="450"/>
    </row>
    <row r="796" s="370" customFormat="true" ht="25.15" customHeight="true" x14ac:dyDescent="0.2">
      <c r="A796" s="450"/>
      <c r="B796" s="450"/>
      <c r="C796" s="859"/>
      <c r="D796" s="858"/>
      <c r="E796" s="663"/>
      <c r="F796" s="663"/>
      <c r="G796" s="663"/>
      <c r="H796" s="858"/>
      <c r="I796" s="858"/>
      <c r="J796" s="663"/>
      <c r="K796" s="663"/>
      <c r="L796" s="663"/>
      <c r="M796" s="858"/>
      <c r="N796" s="858"/>
      <c r="O796" s="663"/>
      <c r="P796" s="663"/>
      <c r="Q796" s="663"/>
      <c r="BB796" s="450"/>
    </row>
    <row r="797" s="370" customFormat="true" ht="25.15" customHeight="true" x14ac:dyDescent="0.2">
      <c r="A797" s="450"/>
      <c r="B797" s="450"/>
      <c r="C797" s="859"/>
      <c r="D797" s="858"/>
      <c r="E797" s="663"/>
      <c r="F797" s="663"/>
      <c r="G797" s="663"/>
      <c r="H797" s="858"/>
      <c r="I797" s="858"/>
      <c r="J797" s="663"/>
      <c r="K797" s="663"/>
      <c r="L797" s="663"/>
      <c r="M797" s="858"/>
      <c r="N797" s="858"/>
      <c r="O797" s="663"/>
      <c r="P797" s="663"/>
      <c r="Q797" s="663"/>
      <c r="BB797" s="450"/>
    </row>
    <row r="798" s="370" customFormat="true" ht="25.15" customHeight="true" x14ac:dyDescent="0.2">
      <c r="A798" s="450"/>
      <c r="B798" s="450"/>
      <c r="C798" s="859"/>
      <c r="D798" s="858"/>
      <c r="E798" s="663"/>
      <c r="F798" s="663"/>
      <c r="G798" s="663"/>
      <c r="H798" s="858"/>
      <c r="I798" s="858"/>
      <c r="J798" s="663"/>
      <c r="K798" s="663"/>
      <c r="L798" s="663"/>
      <c r="M798" s="858"/>
      <c r="N798" s="858"/>
      <c r="O798" s="663"/>
      <c r="P798" s="663"/>
      <c r="Q798" s="663"/>
      <c r="BB798" s="450"/>
    </row>
    <row r="799" s="370" customFormat="true" ht="25.15" customHeight="true" x14ac:dyDescent="0.2">
      <c r="A799" s="450"/>
      <c r="B799" s="450"/>
      <c r="C799" s="859"/>
      <c r="D799" s="858"/>
      <c r="E799" s="663"/>
      <c r="F799" s="663"/>
      <c r="G799" s="663"/>
      <c r="H799" s="858"/>
      <c r="I799" s="858"/>
      <c r="J799" s="663"/>
      <c r="K799" s="663"/>
      <c r="L799" s="663"/>
      <c r="M799" s="858"/>
      <c r="N799" s="858"/>
      <c r="O799" s="663"/>
      <c r="P799" s="663"/>
      <c r="Q799" s="663"/>
      <c r="BB799" s="450"/>
    </row>
    <row r="800" s="370" customFormat="true" ht="25.15" customHeight="true" x14ac:dyDescent="0.2">
      <c r="A800" s="450"/>
      <c r="B800" s="450"/>
      <c r="C800" s="859"/>
      <c r="D800" s="858"/>
      <c r="E800" s="663"/>
      <c r="F800" s="663"/>
      <c r="G800" s="663"/>
      <c r="H800" s="858"/>
      <c r="I800" s="858"/>
      <c r="J800" s="663"/>
      <c r="K800" s="663"/>
      <c r="L800" s="663"/>
      <c r="M800" s="858"/>
      <c r="N800" s="858"/>
      <c r="O800" s="663"/>
      <c r="P800" s="663"/>
      <c r="Q800" s="663"/>
      <c r="BB800" s="450"/>
    </row>
    <row r="801" ht="25.15" customHeight="true" x14ac:dyDescent="0.2">
      <c r="C801" s="859"/>
      <c r="D801" s="858"/>
      <c r="E801" s="663"/>
      <c r="F801" s="663"/>
      <c r="G801" s="663"/>
      <c r="H801" s="858"/>
      <c r="I801" s="858"/>
      <c r="J801" s="663"/>
      <c r="K801" s="663"/>
      <c r="L801" s="663"/>
      <c r="M801" s="858"/>
      <c r="N801" s="858"/>
      <c r="O801" s="663"/>
      <c r="P801" s="663"/>
      <c r="Q801" s="663"/>
    </row>
    <row r="802" ht="25.15" customHeight="true" x14ac:dyDescent="0.2">
      <c r="C802" s="859"/>
      <c r="D802" s="858"/>
      <c r="E802" s="663"/>
      <c r="F802" s="663"/>
      <c r="G802" s="663"/>
      <c r="H802" s="858"/>
      <c r="I802" s="858"/>
      <c r="J802" s="663"/>
      <c r="K802" s="663"/>
      <c r="L802" s="663"/>
      <c r="M802" s="858"/>
      <c r="N802" s="858"/>
      <c r="O802" s="663"/>
      <c r="P802" s="663"/>
      <c r="Q802" s="663"/>
    </row>
    <row r="803" ht="25.15" customHeight="true" x14ac:dyDescent="0.2">
      <c r="C803" s="859"/>
      <c r="D803" s="858"/>
      <c r="E803" s="663"/>
      <c r="F803" s="663"/>
      <c r="G803" s="663"/>
      <c r="H803" s="858"/>
      <c r="I803" s="858"/>
      <c r="J803" s="663"/>
      <c r="K803" s="663"/>
      <c r="L803" s="663"/>
      <c r="M803" s="858"/>
      <c r="N803" s="858"/>
      <c r="O803" s="663"/>
      <c r="P803" s="663"/>
      <c r="Q803" s="663"/>
    </row>
    <row r="804" ht="25.15" customHeight="true" x14ac:dyDescent="0.2">
      <c r="C804" s="859"/>
      <c r="D804" s="858"/>
      <c r="E804" s="663"/>
      <c r="F804" s="663"/>
      <c r="G804" s="663"/>
      <c r="H804" s="858"/>
      <c r="I804" s="858"/>
      <c r="J804" s="663"/>
      <c r="K804" s="663"/>
      <c r="L804" s="663"/>
      <c r="M804" s="858"/>
      <c r="N804" s="858"/>
      <c r="O804" s="663"/>
      <c r="P804" s="663"/>
      <c r="Q804" s="663"/>
    </row>
    <row r="805" ht="25.15" customHeight="true" x14ac:dyDescent="0.2">
      <c r="C805" s="859"/>
      <c r="D805" s="858"/>
      <c r="E805" s="663"/>
      <c r="F805" s="663"/>
      <c r="G805" s="663"/>
      <c r="H805" s="858"/>
      <c r="I805" s="858"/>
      <c r="J805" s="663"/>
      <c r="K805" s="663"/>
      <c r="L805" s="663"/>
      <c r="M805" s="858"/>
      <c r="N805" s="858"/>
      <c r="O805" s="663"/>
      <c r="P805" s="663"/>
      <c r="Q805" s="663"/>
    </row>
    <row r="806" ht="25.15" customHeight="true" x14ac:dyDescent="0.2">
      <c r="C806" s="859"/>
      <c r="D806" s="858"/>
      <c r="E806" s="663"/>
      <c r="F806" s="663"/>
      <c r="G806" s="663"/>
      <c r="H806" s="858"/>
      <c r="I806" s="858"/>
      <c r="J806" s="663"/>
      <c r="K806" s="663"/>
      <c r="L806" s="663"/>
      <c r="M806" s="858"/>
      <c r="N806" s="858"/>
      <c r="O806" s="663"/>
      <c r="P806" s="663"/>
      <c r="Q806" s="663"/>
    </row>
    <row r="807" ht="25.15" customHeight="true" x14ac:dyDescent="0.2">
      <c r="C807" s="859"/>
      <c r="D807" s="858"/>
      <c r="E807" s="663"/>
      <c r="F807" s="663"/>
      <c r="G807" s="663"/>
      <c r="H807" s="858"/>
      <c r="I807" s="858"/>
      <c r="J807" s="663"/>
      <c r="K807" s="663"/>
      <c r="L807" s="663"/>
      <c r="M807" s="858"/>
      <c r="N807" s="858"/>
      <c r="O807" s="663"/>
      <c r="P807" s="663"/>
      <c r="Q807" s="663"/>
    </row>
    <row r="808" ht="25.15" customHeight="true" x14ac:dyDescent="0.2">
      <c r="C808" s="859"/>
      <c r="D808" s="858"/>
      <c r="E808" s="663"/>
      <c r="F808" s="663"/>
      <c r="G808" s="663"/>
      <c r="H808" s="858"/>
      <c r="I808" s="858"/>
      <c r="J808" s="663"/>
      <c r="K808" s="663"/>
      <c r="L808" s="663"/>
      <c r="M808" s="858"/>
      <c r="N808" s="858"/>
      <c r="O808" s="663"/>
      <c r="P808" s="663"/>
      <c r="Q808" s="663"/>
    </row>
    <row r="809" ht="25.15" customHeight="true" x14ac:dyDescent="0.2">
      <c r="C809" s="859"/>
      <c r="D809" s="858"/>
      <c r="E809" s="663"/>
      <c r="F809" s="663"/>
      <c r="G809" s="663"/>
      <c r="H809" s="858"/>
      <c r="I809" s="858"/>
      <c r="J809" s="663"/>
      <c r="K809" s="663"/>
      <c r="L809" s="663"/>
      <c r="M809" s="858"/>
      <c r="N809" s="858"/>
      <c r="O809" s="663"/>
      <c r="P809" s="663"/>
      <c r="Q809" s="663"/>
    </row>
    <row r="810" ht="25.15" customHeight="true" x14ac:dyDescent="0.2">
      <c r="C810" s="859"/>
      <c r="D810" s="858"/>
      <c r="E810" s="663"/>
      <c r="F810" s="663"/>
      <c r="G810" s="663"/>
      <c r="H810" s="858"/>
      <c r="I810" s="858"/>
      <c r="J810" s="663"/>
      <c r="K810" s="663"/>
      <c r="L810" s="663"/>
      <c r="M810" s="858"/>
      <c r="N810" s="858"/>
      <c r="O810" s="663"/>
      <c r="P810" s="663"/>
      <c r="Q810" s="663"/>
    </row>
    <row r="811" ht="25.15" customHeight="true" x14ac:dyDescent="0.2">
      <c r="C811" s="859"/>
      <c r="D811" s="858"/>
      <c r="E811" s="663"/>
      <c r="F811" s="663"/>
      <c r="G811" s="663"/>
      <c r="H811" s="858"/>
      <c r="I811" s="858"/>
      <c r="J811" s="663"/>
      <c r="K811" s="663"/>
      <c r="L811" s="663"/>
      <c r="M811" s="858"/>
      <c r="N811" s="858"/>
      <c r="O811" s="663"/>
      <c r="P811" s="663"/>
      <c r="Q811" s="663"/>
    </row>
    <row r="812" ht="25.15" customHeight="true" x14ac:dyDescent="0.2">
      <c r="C812" s="859"/>
      <c r="D812" s="858"/>
      <c r="E812" s="663"/>
      <c r="F812" s="663"/>
      <c r="G812" s="663"/>
      <c r="H812" s="858"/>
      <c r="I812" s="858"/>
      <c r="J812" s="663"/>
      <c r="K812" s="663"/>
      <c r="L812" s="663"/>
      <c r="M812" s="858"/>
      <c r="N812" s="858"/>
      <c r="O812" s="663"/>
      <c r="P812" s="663"/>
      <c r="Q812" s="663"/>
    </row>
    <row r="813" ht="25.15" customHeight="true" x14ac:dyDescent="0.2">
      <c r="C813" s="859"/>
      <c r="D813" s="858"/>
      <c r="E813" s="663"/>
      <c r="F813" s="663"/>
      <c r="G813" s="663"/>
      <c r="H813" s="858"/>
      <c r="I813" s="858"/>
      <c r="J813" s="663"/>
      <c r="K813" s="663"/>
      <c r="L813" s="663"/>
      <c r="M813" s="858"/>
      <c r="N813" s="858"/>
      <c r="O813" s="663"/>
      <c r="P813" s="663"/>
      <c r="Q813" s="663"/>
    </row>
    <row r="814" ht="25.15" customHeight="true" x14ac:dyDescent="0.2">
      <c r="C814" s="859"/>
      <c r="D814" s="858"/>
      <c r="E814" s="663"/>
      <c r="F814" s="663"/>
      <c r="G814" s="663"/>
      <c r="H814" s="858"/>
      <c r="I814" s="858"/>
      <c r="J814" s="663"/>
      <c r="K814" s="663"/>
      <c r="L814" s="663"/>
      <c r="M814" s="858"/>
      <c r="N814" s="858"/>
      <c r="O814" s="663"/>
      <c r="P814" s="663"/>
      <c r="Q814" s="663"/>
    </row>
    <row r="815" ht="25.15" customHeight="true" x14ac:dyDescent="0.2">
      <c r="C815" s="859"/>
      <c r="D815" s="858"/>
      <c r="E815" s="663"/>
      <c r="F815" s="663"/>
      <c r="G815" s="663"/>
      <c r="H815" s="858"/>
      <c r="I815" s="858"/>
      <c r="J815" s="663"/>
      <c r="K815" s="663"/>
      <c r="L815" s="663"/>
      <c r="M815" s="858"/>
      <c r="N815" s="858"/>
      <c r="O815" s="663"/>
      <c r="P815" s="663"/>
      <c r="Q815" s="663"/>
    </row>
    <row r="816" ht="25.15" customHeight="true" x14ac:dyDescent="0.2">
      <c r="C816" s="859"/>
      <c r="D816" s="858"/>
      <c r="E816" s="663"/>
      <c r="F816" s="663"/>
      <c r="G816" s="663"/>
      <c r="H816" s="858"/>
      <c r="I816" s="858"/>
      <c r="J816" s="663"/>
      <c r="K816" s="663"/>
      <c r="L816" s="663"/>
      <c r="M816" s="858"/>
      <c r="N816" s="858"/>
      <c r="O816" s="663"/>
      <c r="P816" s="663"/>
      <c r="Q816" s="663"/>
    </row>
    <row r="817" ht="25.15" customHeight="true" x14ac:dyDescent="0.2">
      <c r="C817" s="859"/>
      <c r="D817" s="858"/>
      <c r="E817" s="663"/>
      <c r="F817" s="663"/>
      <c r="G817" s="663"/>
      <c r="H817" s="858"/>
      <c r="I817" s="858"/>
      <c r="J817" s="663"/>
      <c r="K817" s="663"/>
      <c r="L817" s="663"/>
      <c r="M817" s="858"/>
      <c r="N817" s="858"/>
      <c r="O817" s="663"/>
      <c r="P817" s="663"/>
      <c r="Q817" s="663"/>
    </row>
    <row r="818" ht="25.15" customHeight="true" x14ac:dyDescent="0.2">
      <c r="C818" s="859"/>
      <c r="D818" s="858"/>
      <c r="E818" s="663"/>
      <c r="F818" s="663"/>
      <c r="G818" s="663"/>
      <c r="H818" s="858"/>
      <c r="I818" s="858"/>
      <c r="J818" s="663"/>
      <c r="K818" s="663"/>
      <c r="L818" s="663"/>
      <c r="M818" s="858"/>
      <c r="N818" s="858"/>
      <c r="O818" s="663"/>
      <c r="P818" s="663"/>
      <c r="Q818" s="663"/>
    </row>
    <row r="819" ht="25.15" customHeight="true" x14ac:dyDescent="0.2">
      <c r="C819" s="859"/>
      <c r="D819" s="858"/>
      <c r="E819" s="663"/>
      <c r="F819" s="663"/>
      <c r="G819" s="663"/>
      <c r="H819" s="858"/>
      <c r="I819" s="858"/>
      <c r="J819" s="663"/>
      <c r="K819" s="663"/>
      <c r="L819" s="663"/>
      <c r="M819" s="858"/>
      <c r="N819" s="858"/>
      <c r="O819" s="663"/>
      <c r="P819" s="663"/>
      <c r="Q819" s="663"/>
    </row>
    <row r="820" ht="25.15" customHeight="true" x14ac:dyDescent="0.2">
      <c r="C820" s="859"/>
      <c r="D820" s="858"/>
      <c r="E820" s="663"/>
      <c r="F820" s="663"/>
      <c r="G820" s="663"/>
      <c r="H820" s="858"/>
      <c r="I820" s="858"/>
      <c r="J820" s="663"/>
      <c r="K820" s="663"/>
      <c r="L820" s="663"/>
      <c r="M820" s="858"/>
      <c r="N820" s="858"/>
      <c r="O820" s="663"/>
      <c r="P820" s="663"/>
      <c r="Q820" s="663"/>
    </row>
    <row r="821" ht="25.15" customHeight="true" x14ac:dyDescent="0.2">
      <c r="C821" s="859"/>
      <c r="D821" s="858"/>
      <c r="E821" s="663"/>
      <c r="F821" s="663"/>
      <c r="G821" s="663"/>
      <c r="H821" s="858"/>
      <c r="I821" s="858"/>
      <c r="J821" s="663"/>
      <c r="K821" s="663"/>
      <c r="L821" s="663"/>
      <c r="M821" s="858"/>
      <c r="N821" s="858"/>
      <c r="O821" s="663"/>
      <c r="P821" s="663"/>
      <c r="Q821" s="663"/>
    </row>
    <row r="822" ht="25.15" customHeight="true" x14ac:dyDescent="0.2">
      <c r="C822" s="859"/>
      <c r="D822" s="858"/>
      <c r="E822" s="663"/>
      <c r="F822" s="663"/>
      <c r="G822" s="663"/>
      <c r="H822" s="858"/>
      <c r="I822" s="858"/>
      <c r="J822" s="663"/>
      <c r="K822" s="663"/>
      <c r="L822" s="663"/>
      <c r="M822" s="858"/>
      <c r="N822" s="858"/>
      <c r="O822" s="663"/>
      <c r="P822" s="663"/>
      <c r="Q822" s="663"/>
    </row>
    <row r="823" ht="25.15" customHeight="true" x14ac:dyDescent="0.2">
      <c r="C823" s="859"/>
      <c r="D823" s="858"/>
      <c r="E823" s="663"/>
      <c r="F823" s="663"/>
      <c r="G823" s="663"/>
      <c r="H823" s="858"/>
      <c r="I823" s="858"/>
      <c r="J823" s="663"/>
      <c r="K823" s="663"/>
      <c r="L823" s="663"/>
      <c r="M823" s="858"/>
      <c r="N823" s="858"/>
      <c r="O823" s="663"/>
      <c r="P823" s="663"/>
      <c r="Q823" s="663"/>
    </row>
    <row r="824" ht="25.15" customHeight="true" x14ac:dyDescent="0.2">
      <c r="C824" s="859"/>
      <c r="D824" s="858"/>
      <c r="E824" s="663"/>
      <c r="F824" s="663"/>
      <c r="G824" s="663"/>
      <c r="H824" s="858"/>
      <c r="I824" s="858"/>
      <c r="J824" s="663"/>
      <c r="K824" s="663"/>
      <c r="L824" s="663"/>
      <c r="M824" s="858"/>
      <c r="N824" s="858"/>
      <c r="O824" s="663"/>
      <c r="P824" s="663"/>
      <c r="Q824" s="663"/>
    </row>
    <row r="825" ht="25.15" customHeight="true" x14ac:dyDescent="0.2">
      <c r="C825" s="859"/>
      <c r="D825" s="858"/>
      <c r="E825" s="663"/>
      <c r="F825" s="663"/>
      <c r="G825" s="663"/>
      <c r="H825" s="858"/>
      <c r="I825" s="858"/>
      <c r="J825" s="663"/>
      <c r="K825" s="663"/>
      <c r="L825" s="663"/>
      <c r="M825" s="858"/>
      <c r="N825" s="858"/>
      <c r="O825" s="663"/>
      <c r="P825" s="663"/>
      <c r="Q825" s="663"/>
    </row>
    <row r="826" ht="25.15" customHeight="true" x14ac:dyDescent="0.2">
      <c r="C826" s="859"/>
      <c r="D826" s="858"/>
      <c r="E826" s="663"/>
      <c r="F826" s="663"/>
      <c r="G826" s="663"/>
      <c r="H826" s="858"/>
      <c r="I826" s="858"/>
      <c r="J826" s="663"/>
      <c r="K826" s="663"/>
      <c r="L826" s="663"/>
      <c r="M826" s="858"/>
      <c r="N826" s="858"/>
      <c r="O826" s="663"/>
      <c r="P826" s="663"/>
      <c r="Q826" s="663"/>
    </row>
    <row r="827" ht="25.15" customHeight="true" x14ac:dyDescent="0.2">
      <c r="C827" s="859"/>
      <c r="D827" s="858"/>
      <c r="E827" s="663"/>
      <c r="F827" s="663"/>
      <c r="G827" s="663"/>
      <c r="H827" s="858"/>
      <c r="I827" s="858"/>
      <c r="J827" s="663"/>
      <c r="K827" s="663"/>
      <c r="L827" s="663"/>
      <c r="M827" s="858"/>
      <c r="N827" s="858"/>
      <c r="O827" s="663"/>
      <c r="P827" s="663"/>
      <c r="Q827" s="663"/>
    </row>
    <row r="828" ht="25.15" customHeight="true" x14ac:dyDescent="0.2">
      <c r="C828" s="859"/>
      <c r="D828" s="858"/>
      <c r="E828" s="663"/>
      <c r="F828" s="663"/>
      <c r="G828" s="663"/>
      <c r="H828" s="858"/>
      <c r="I828" s="858"/>
      <c r="J828" s="663"/>
      <c r="K828" s="663"/>
      <c r="L828" s="663"/>
      <c r="M828" s="858"/>
      <c r="N828" s="858"/>
      <c r="O828" s="663"/>
      <c r="P828" s="663"/>
      <c r="Q828" s="663"/>
    </row>
    <row r="829" ht="25.15" customHeight="true" x14ac:dyDescent="0.2">
      <c r="C829" s="859"/>
      <c r="D829" s="858"/>
      <c r="E829" s="663"/>
      <c r="F829" s="663"/>
      <c r="G829" s="663"/>
      <c r="H829" s="858"/>
      <c r="I829" s="858"/>
      <c r="J829" s="663"/>
      <c r="K829" s="663"/>
      <c r="L829" s="663"/>
      <c r="M829" s="858"/>
      <c r="N829" s="858"/>
      <c r="O829" s="663"/>
      <c r="P829" s="663"/>
      <c r="Q829" s="663"/>
    </row>
    <row r="830" ht="25.15" customHeight="true" x14ac:dyDescent="0.2">
      <c r="C830" s="859"/>
      <c r="D830" s="858"/>
      <c r="E830" s="663"/>
      <c r="F830" s="663"/>
      <c r="G830" s="663"/>
      <c r="H830" s="858"/>
      <c r="I830" s="858"/>
      <c r="J830" s="663"/>
      <c r="K830" s="663"/>
      <c r="L830" s="663"/>
      <c r="M830" s="858"/>
      <c r="N830" s="858"/>
      <c r="O830" s="663"/>
      <c r="P830" s="663"/>
      <c r="Q830" s="663"/>
    </row>
    <row r="831" ht="25.15" customHeight="true" x14ac:dyDescent="0.2">
      <c r="C831" s="859"/>
      <c r="D831" s="858"/>
      <c r="E831" s="663"/>
      <c r="F831" s="663"/>
      <c r="G831" s="663"/>
      <c r="H831" s="858"/>
      <c r="I831" s="858"/>
      <c r="J831" s="663"/>
      <c r="K831" s="663"/>
      <c r="L831" s="663"/>
      <c r="M831" s="858"/>
      <c r="N831" s="858"/>
      <c r="O831" s="663"/>
      <c r="P831" s="663"/>
      <c r="Q831" s="663"/>
    </row>
    <row r="832" ht="25.15" customHeight="true" x14ac:dyDescent="0.2">
      <c r="C832" s="859"/>
      <c r="D832" s="858"/>
      <c r="E832" s="663"/>
      <c r="F832" s="663"/>
      <c r="G832" s="663"/>
      <c r="H832" s="858"/>
      <c r="I832" s="858"/>
      <c r="J832" s="663"/>
      <c r="K832" s="663"/>
      <c r="L832" s="663"/>
      <c r="M832" s="858"/>
      <c r="N832" s="858"/>
      <c r="O832" s="663"/>
      <c r="P832" s="663"/>
      <c r="Q832" s="663"/>
    </row>
    <row r="833" ht="25.15" customHeight="true" x14ac:dyDescent="0.2">
      <c r="C833" s="859"/>
      <c r="D833" s="858"/>
      <c r="E833" s="663"/>
      <c r="F833" s="663"/>
      <c r="G833" s="663"/>
      <c r="H833" s="858"/>
      <c r="I833" s="858"/>
      <c r="J833" s="663"/>
      <c r="K833" s="663"/>
      <c r="L833" s="663"/>
      <c r="M833" s="858"/>
      <c r="N833" s="858"/>
      <c r="O833" s="663"/>
      <c r="P833" s="663"/>
      <c r="Q833" s="663"/>
    </row>
    <row r="834" ht="25.15" customHeight="true" x14ac:dyDescent="0.2">
      <c r="C834" s="859"/>
      <c r="D834" s="858"/>
      <c r="E834" s="663"/>
      <c r="F834" s="663"/>
      <c r="G834" s="663"/>
      <c r="H834" s="858"/>
      <c r="I834" s="858"/>
      <c r="J834" s="663"/>
      <c r="K834" s="663"/>
      <c r="L834" s="663"/>
      <c r="M834" s="858"/>
      <c r="N834" s="858"/>
      <c r="O834" s="663"/>
      <c r="P834" s="663"/>
      <c r="Q834" s="663"/>
    </row>
    <row r="835" ht="25.15" customHeight="true" x14ac:dyDescent="0.2">
      <c r="C835" s="859"/>
      <c r="D835" s="858"/>
      <c r="E835" s="663"/>
      <c r="F835" s="663"/>
      <c r="G835" s="663"/>
      <c r="H835" s="858"/>
      <c r="I835" s="858"/>
      <c r="J835" s="663"/>
      <c r="K835" s="663"/>
      <c r="L835" s="663"/>
      <c r="M835" s="858"/>
      <c r="N835" s="858"/>
      <c r="O835" s="663"/>
      <c r="P835" s="663"/>
      <c r="Q835" s="663"/>
    </row>
    <row r="836" ht="25.15" customHeight="true" x14ac:dyDescent="0.2">
      <c r="C836" s="859"/>
      <c r="D836" s="858"/>
      <c r="E836" s="663"/>
      <c r="F836" s="663"/>
      <c r="G836" s="663"/>
      <c r="H836" s="858"/>
      <c r="I836" s="858"/>
      <c r="J836" s="663"/>
      <c r="K836" s="663"/>
      <c r="L836" s="663"/>
      <c r="M836" s="858"/>
      <c r="N836" s="858"/>
      <c r="O836" s="663"/>
      <c r="P836" s="663"/>
      <c r="Q836" s="663"/>
    </row>
    <row r="837" ht="25.15" customHeight="true" x14ac:dyDescent="0.2">
      <c r="C837" s="859"/>
      <c r="D837" s="858"/>
      <c r="E837" s="663"/>
      <c r="F837" s="663"/>
      <c r="G837" s="663"/>
      <c r="H837" s="858"/>
      <c r="I837" s="858"/>
      <c r="J837" s="663"/>
      <c r="K837" s="663"/>
      <c r="L837" s="663"/>
      <c r="M837" s="858"/>
      <c r="N837" s="858"/>
      <c r="O837" s="663"/>
      <c r="P837" s="663"/>
      <c r="Q837" s="663"/>
    </row>
    <row r="838" ht="25.15" customHeight="true" x14ac:dyDescent="0.2">
      <c r="C838" s="859"/>
      <c r="D838" s="858"/>
      <c r="E838" s="663"/>
      <c r="F838" s="663"/>
      <c r="G838" s="663"/>
      <c r="H838" s="858"/>
      <c r="I838" s="858"/>
      <c r="J838" s="663"/>
      <c r="K838" s="663"/>
      <c r="L838" s="663"/>
      <c r="M838" s="858"/>
      <c r="N838" s="858"/>
      <c r="O838" s="663"/>
      <c r="P838" s="663"/>
      <c r="Q838" s="663"/>
    </row>
    <row r="839" ht="25.15" customHeight="true" x14ac:dyDescent="0.2">
      <c r="C839" s="859"/>
      <c r="D839" s="858"/>
      <c r="E839" s="663"/>
      <c r="F839" s="663"/>
      <c r="G839" s="663"/>
      <c r="H839" s="858"/>
      <c r="I839" s="858"/>
      <c r="J839" s="663"/>
      <c r="K839" s="663"/>
      <c r="L839" s="663"/>
      <c r="M839" s="858"/>
      <c r="N839" s="858"/>
      <c r="O839" s="663"/>
      <c r="P839" s="663"/>
      <c r="Q839" s="663"/>
    </row>
    <row r="840" ht="25.15" customHeight="true" x14ac:dyDescent="0.2">
      <c r="C840" s="859"/>
      <c r="D840" s="858"/>
      <c r="E840" s="663"/>
      <c r="F840" s="663"/>
      <c r="G840" s="663"/>
      <c r="H840" s="858"/>
      <c r="I840" s="858"/>
      <c r="J840" s="663"/>
      <c r="K840" s="663"/>
      <c r="L840" s="663"/>
      <c r="M840" s="858"/>
      <c r="N840" s="858"/>
      <c r="O840" s="663"/>
      <c r="P840" s="663"/>
      <c r="Q840" s="663"/>
    </row>
    <row r="841" ht="25.15" customHeight="true" x14ac:dyDescent="0.2">
      <c r="C841" s="859"/>
      <c r="D841" s="858"/>
      <c r="E841" s="663"/>
      <c r="F841" s="663"/>
      <c r="G841" s="663"/>
      <c r="H841" s="858"/>
      <c r="I841" s="858"/>
      <c r="J841" s="663"/>
      <c r="K841" s="663"/>
      <c r="L841" s="663"/>
      <c r="M841" s="858"/>
      <c r="N841" s="858"/>
      <c r="O841" s="663"/>
      <c r="P841" s="663"/>
      <c r="Q841" s="663"/>
    </row>
    <row r="842" ht="25.15" customHeight="true" x14ac:dyDescent="0.2">
      <c r="C842" s="859"/>
      <c r="D842" s="858"/>
      <c r="E842" s="663"/>
      <c r="F842" s="663"/>
      <c r="G842" s="663"/>
      <c r="H842" s="858"/>
      <c r="I842" s="858"/>
      <c r="J842" s="663"/>
      <c r="K842" s="663"/>
      <c r="L842" s="663"/>
      <c r="M842" s="858"/>
      <c r="N842" s="858"/>
      <c r="O842" s="663"/>
      <c r="P842" s="663"/>
      <c r="Q842" s="663"/>
    </row>
    <row r="843" ht="25.15" customHeight="true" x14ac:dyDescent="0.2">
      <c r="C843" s="859"/>
      <c r="D843" s="858"/>
      <c r="E843" s="663"/>
      <c r="F843" s="663"/>
      <c r="G843" s="663"/>
      <c r="H843" s="858"/>
      <c r="I843" s="858"/>
      <c r="J843" s="663"/>
      <c r="K843" s="663"/>
      <c r="L843" s="663"/>
      <c r="M843" s="858"/>
      <c r="N843" s="858"/>
      <c r="O843" s="663"/>
      <c r="P843" s="663"/>
      <c r="Q843" s="663"/>
    </row>
    <row r="844" ht="25.15" customHeight="true" x14ac:dyDescent="0.2">
      <c r="C844" s="859"/>
      <c r="D844" s="858"/>
      <c r="E844" s="663"/>
      <c r="F844" s="663"/>
      <c r="G844" s="663"/>
      <c r="H844" s="858"/>
      <c r="I844" s="858"/>
      <c r="J844" s="663"/>
      <c r="K844" s="663"/>
      <c r="L844" s="663"/>
      <c r="M844" s="858"/>
      <c r="N844" s="858"/>
      <c r="O844" s="663"/>
      <c r="P844" s="663"/>
      <c r="Q844" s="663"/>
    </row>
    <row r="845" ht="25.15" customHeight="true" x14ac:dyDescent="0.2">
      <c r="C845" s="859"/>
      <c r="D845" s="858"/>
      <c r="E845" s="663"/>
      <c r="F845" s="663"/>
      <c r="G845" s="663"/>
      <c r="H845" s="858"/>
      <c r="I845" s="858"/>
      <c r="J845" s="663"/>
      <c r="K845" s="663"/>
      <c r="L845" s="663"/>
      <c r="M845" s="858"/>
      <c r="N845" s="858"/>
      <c r="O845" s="663"/>
      <c r="P845" s="663"/>
      <c r="Q845" s="663"/>
    </row>
    <row r="846" ht="25.15" customHeight="true" x14ac:dyDescent="0.2">
      <c r="C846" s="859"/>
      <c r="D846" s="858"/>
      <c r="E846" s="663"/>
      <c r="F846" s="663"/>
      <c r="G846" s="663"/>
      <c r="H846" s="858"/>
      <c r="I846" s="858"/>
      <c r="J846" s="663"/>
      <c r="K846" s="663"/>
      <c r="L846" s="663"/>
      <c r="M846" s="858"/>
      <c r="N846" s="858"/>
      <c r="O846" s="663"/>
      <c r="P846" s="663"/>
      <c r="Q846" s="663"/>
    </row>
    <row r="847" ht="25.15" customHeight="true" x14ac:dyDescent="0.2">
      <c r="C847" s="859"/>
      <c r="D847" s="858"/>
      <c r="E847" s="663"/>
      <c r="F847" s="663"/>
      <c r="G847" s="663"/>
      <c r="H847" s="858"/>
      <c r="I847" s="858"/>
      <c r="J847" s="663"/>
      <c r="K847" s="663"/>
      <c r="L847" s="663"/>
      <c r="M847" s="858"/>
      <c r="N847" s="858"/>
      <c r="O847" s="663"/>
      <c r="P847" s="663"/>
      <c r="Q847" s="663"/>
    </row>
    <row r="848" ht="25.15" customHeight="true" x14ac:dyDescent="0.2">
      <c r="C848" s="859"/>
      <c r="D848" s="858"/>
      <c r="E848" s="663"/>
      <c r="F848" s="663"/>
      <c r="G848" s="663"/>
      <c r="H848" s="858"/>
      <c r="I848" s="858"/>
      <c r="J848" s="663"/>
      <c r="K848" s="663"/>
      <c r="L848" s="663"/>
      <c r="M848" s="858"/>
      <c r="N848" s="858"/>
      <c r="O848" s="663"/>
      <c r="P848" s="663"/>
      <c r="Q848" s="663"/>
    </row>
    <row r="849" ht="25.15" customHeight="true" x14ac:dyDescent="0.2">
      <c r="C849" s="859"/>
      <c r="D849" s="858"/>
      <c r="E849" s="663"/>
      <c r="F849" s="663"/>
      <c r="G849" s="663"/>
      <c r="H849" s="858"/>
      <c r="I849" s="858"/>
      <c r="J849" s="663"/>
      <c r="K849" s="663"/>
      <c r="L849" s="663"/>
      <c r="M849" s="858"/>
      <c r="N849" s="858"/>
      <c r="O849" s="663"/>
      <c r="P849" s="663"/>
      <c r="Q849" s="663"/>
    </row>
    <row r="850" ht="25.15" customHeight="true" x14ac:dyDescent="0.2">
      <c r="C850" s="859"/>
      <c r="D850" s="858"/>
      <c r="E850" s="663"/>
      <c r="F850" s="663"/>
      <c r="G850" s="663"/>
      <c r="H850" s="858"/>
      <c r="I850" s="858"/>
      <c r="J850" s="663"/>
      <c r="K850" s="663"/>
      <c r="L850" s="663"/>
      <c r="M850" s="858"/>
      <c r="N850" s="858"/>
      <c r="O850" s="663"/>
      <c r="P850" s="663"/>
      <c r="Q850" s="663"/>
    </row>
    <row r="851" ht="25.15" customHeight="true" x14ac:dyDescent="0.2">
      <c r="C851" s="859"/>
      <c r="D851" s="858"/>
      <c r="E851" s="663"/>
      <c r="F851" s="663"/>
      <c r="G851" s="663"/>
      <c r="H851" s="858"/>
      <c r="I851" s="858"/>
      <c r="J851" s="663"/>
      <c r="K851" s="663"/>
      <c r="L851" s="663"/>
      <c r="M851" s="858"/>
      <c r="N851" s="858"/>
      <c r="O851" s="663"/>
      <c r="P851" s="663"/>
      <c r="Q851" s="663"/>
    </row>
    <row r="852" ht="25.15" customHeight="true" x14ac:dyDescent="0.2">
      <c r="C852" s="859"/>
      <c r="D852" s="858"/>
      <c r="E852" s="663"/>
      <c r="F852" s="663"/>
      <c r="G852" s="663"/>
      <c r="H852" s="858"/>
      <c r="I852" s="858"/>
      <c r="J852" s="663"/>
      <c r="K852" s="663"/>
      <c r="L852" s="663"/>
      <c r="M852" s="858"/>
      <c r="N852" s="858"/>
      <c r="O852" s="663"/>
      <c r="P852" s="663"/>
      <c r="Q852" s="663"/>
    </row>
    <row r="853" ht="25.15" customHeight="true" x14ac:dyDescent="0.2">
      <c r="C853" s="859"/>
      <c r="D853" s="858"/>
      <c r="E853" s="663"/>
      <c r="F853" s="663"/>
      <c r="G853" s="663"/>
      <c r="H853" s="858"/>
      <c r="I853" s="858"/>
      <c r="J853" s="663"/>
      <c r="K853" s="663"/>
      <c r="L853" s="663"/>
      <c r="M853" s="858"/>
      <c r="N853" s="858"/>
      <c r="O853" s="663"/>
      <c r="P853" s="663"/>
      <c r="Q853" s="663"/>
    </row>
    <row r="854" ht="25.15" customHeight="true" x14ac:dyDescent="0.2">
      <c r="C854" s="859"/>
      <c r="D854" s="858"/>
      <c r="E854" s="663"/>
      <c r="F854" s="663"/>
      <c r="G854" s="663"/>
      <c r="H854" s="858"/>
      <c r="I854" s="858"/>
      <c r="J854" s="663"/>
      <c r="K854" s="663"/>
      <c r="L854" s="663"/>
      <c r="M854" s="858"/>
      <c r="N854" s="858"/>
      <c r="O854" s="663"/>
      <c r="P854" s="663"/>
      <c r="Q854" s="663"/>
    </row>
    <row r="855" ht="25.15" customHeight="true" x14ac:dyDescent="0.2">
      <c r="C855" s="859"/>
      <c r="D855" s="858"/>
      <c r="E855" s="663"/>
      <c r="F855" s="663"/>
      <c r="G855" s="663"/>
      <c r="H855" s="858"/>
      <c r="I855" s="858"/>
      <c r="J855" s="663"/>
      <c r="K855" s="663"/>
      <c r="L855" s="663"/>
      <c r="M855" s="858"/>
      <c r="N855" s="858"/>
      <c r="O855" s="663"/>
      <c r="P855" s="663"/>
      <c r="Q855" s="663"/>
    </row>
    <row r="856" ht="25.15" customHeight="true" x14ac:dyDescent="0.2">
      <c r="C856" s="859"/>
      <c r="D856" s="858"/>
      <c r="E856" s="663"/>
      <c r="F856" s="663"/>
      <c r="G856" s="663"/>
      <c r="H856" s="858"/>
      <c r="I856" s="858"/>
      <c r="J856" s="663"/>
      <c r="K856" s="663"/>
      <c r="L856" s="663"/>
      <c r="M856" s="858"/>
      <c r="N856" s="858"/>
      <c r="O856" s="663"/>
      <c r="P856" s="663"/>
      <c r="Q856" s="663"/>
    </row>
    <row r="857" ht="25.15" customHeight="true" x14ac:dyDescent="0.2">
      <c r="C857" s="859"/>
      <c r="D857" s="858"/>
      <c r="E857" s="663"/>
      <c r="F857" s="663"/>
      <c r="G857" s="663"/>
      <c r="H857" s="858"/>
      <c r="I857" s="858"/>
      <c r="J857" s="663"/>
      <c r="K857" s="663"/>
      <c r="L857" s="663"/>
      <c r="M857" s="858"/>
      <c r="N857" s="858"/>
      <c r="O857" s="663"/>
      <c r="P857" s="663"/>
      <c r="Q857" s="663"/>
    </row>
    <row r="858" ht="25.15" customHeight="true" x14ac:dyDescent="0.2">
      <c r="C858" s="859"/>
      <c r="D858" s="858"/>
      <c r="E858" s="663"/>
      <c r="F858" s="663"/>
      <c r="G858" s="663"/>
      <c r="H858" s="858"/>
      <c r="I858" s="858"/>
      <c r="J858" s="663"/>
      <c r="K858" s="663"/>
      <c r="L858" s="663"/>
      <c r="M858" s="858"/>
      <c r="N858" s="858"/>
      <c r="O858" s="663"/>
      <c r="P858" s="663"/>
      <c r="Q858" s="663"/>
    </row>
    <row r="859" ht="25.15" customHeight="true" x14ac:dyDescent="0.2">
      <c r="C859" s="857"/>
      <c r="D859" s="858"/>
      <c r="E859" s="663"/>
      <c r="F859" s="663"/>
      <c r="G859" s="663"/>
      <c r="H859" s="858"/>
      <c r="I859" s="858"/>
      <c r="J859" s="663"/>
      <c r="K859" s="663"/>
      <c r="L859" s="663"/>
      <c r="M859" s="858"/>
      <c r="N859" s="858"/>
      <c r="O859" s="663"/>
      <c r="P859" s="663"/>
      <c r="Q859" s="663"/>
    </row>
    <row r="860" ht="25.15" customHeight="true" x14ac:dyDescent="0.2">
      <c r="C860" s="857"/>
      <c r="D860" s="858"/>
      <c r="E860" s="663"/>
      <c r="F860" s="663"/>
      <c r="G860" s="663"/>
      <c r="H860" s="858"/>
      <c r="I860" s="858"/>
      <c r="J860" s="663"/>
      <c r="K860" s="663"/>
      <c r="L860" s="663"/>
      <c r="M860" s="858"/>
      <c r="N860" s="858"/>
      <c r="O860" s="663"/>
      <c r="P860" s="663"/>
      <c r="Q860" s="663"/>
    </row>
    <row r="861" ht="25.15" customHeight="true" x14ac:dyDescent="0.2">
      <c r="C861" s="857"/>
      <c r="D861" s="858"/>
      <c r="E861" s="663"/>
      <c r="F861" s="663"/>
      <c r="G861" s="663"/>
      <c r="H861" s="858"/>
      <c r="I861" s="858"/>
      <c r="J861" s="663"/>
      <c r="K861" s="663"/>
      <c r="L861" s="663"/>
      <c r="M861" s="858"/>
      <c r="N861" s="858"/>
      <c r="O861" s="663"/>
      <c r="P861" s="663"/>
      <c r="Q861" s="663"/>
    </row>
    <row r="862" ht="25.15" customHeight="true" x14ac:dyDescent="0.2">
      <c r="C862" s="857"/>
      <c r="D862" s="858"/>
      <c r="E862" s="663"/>
      <c r="F862" s="663"/>
      <c r="G862" s="663"/>
      <c r="H862" s="858"/>
      <c r="I862" s="858"/>
      <c r="J862" s="663"/>
      <c r="K862" s="663"/>
      <c r="L862" s="663"/>
      <c r="M862" s="858"/>
      <c r="N862" s="858"/>
      <c r="O862" s="663"/>
      <c r="P862" s="663"/>
      <c r="Q862" s="663"/>
    </row>
    <row r="863" ht="25.15" customHeight="true" x14ac:dyDescent="0.2">
      <c r="C863" s="857"/>
      <c r="D863" s="858"/>
      <c r="E863" s="663"/>
      <c r="F863" s="663"/>
      <c r="G863" s="663"/>
      <c r="H863" s="858"/>
      <c r="I863" s="858"/>
      <c r="J863" s="663"/>
      <c r="K863" s="663"/>
      <c r="L863" s="663"/>
      <c r="M863" s="858"/>
      <c r="N863" s="858"/>
      <c r="O863" s="663"/>
      <c r="P863" s="663"/>
      <c r="Q863" s="663"/>
    </row>
    <row r="864" ht="25.15" customHeight="true" x14ac:dyDescent="0.2">
      <c r="C864" s="857"/>
      <c r="D864" s="858"/>
      <c r="E864" s="663"/>
      <c r="F864" s="663"/>
      <c r="G864" s="663"/>
      <c r="H864" s="858"/>
      <c r="I864" s="858"/>
      <c r="J864" s="663"/>
      <c r="K864" s="663"/>
      <c r="L864" s="663"/>
      <c r="M864" s="858"/>
      <c r="N864" s="858"/>
      <c r="O864" s="663"/>
      <c r="P864" s="663"/>
      <c r="Q864" s="663"/>
    </row>
    <row r="865" ht="25.15" customHeight="true" x14ac:dyDescent="0.2">
      <c r="C865" s="857"/>
      <c r="D865" s="858"/>
      <c r="E865" s="663"/>
      <c r="F865" s="663"/>
      <c r="G865" s="663"/>
      <c r="H865" s="858"/>
      <c r="I865" s="858"/>
      <c r="J865" s="663"/>
      <c r="K865" s="663"/>
      <c r="L865" s="663"/>
      <c r="M865" s="858"/>
      <c r="N865" s="858"/>
      <c r="O865" s="663"/>
      <c r="P865" s="663"/>
      <c r="Q865" s="663"/>
    </row>
    <row r="866" ht="25.15" customHeight="true" x14ac:dyDescent="0.2">
      <c r="C866" s="857"/>
      <c r="D866" s="858"/>
      <c r="E866" s="663"/>
      <c r="F866" s="663"/>
      <c r="G866" s="663"/>
      <c r="H866" s="858"/>
      <c r="I866" s="858"/>
      <c r="J866" s="663"/>
      <c r="K866" s="663"/>
      <c r="L866" s="663"/>
      <c r="M866" s="858"/>
      <c r="N866" s="858"/>
      <c r="O866" s="663"/>
      <c r="P866" s="663"/>
      <c r="Q866" s="663"/>
    </row>
    <row r="867" ht="25.15" customHeight="true" x14ac:dyDescent="0.2">
      <c r="C867" s="857"/>
      <c r="D867" s="858"/>
      <c r="E867" s="663"/>
      <c r="F867" s="663"/>
      <c r="G867" s="663"/>
      <c r="H867" s="858"/>
      <c r="I867" s="858"/>
      <c r="J867" s="663"/>
      <c r="K867" s="663"/>
      <c r="L867" s="663"/>
      <c r="M867" s="858"/>
      <c r="N867" s="858"/>
      <c r="O867" s="663"/>
      <c r="P867" s="663"/>
      <c r="Q867" s="663"/>
    </row>
    <row r="868" ht="25.15" customHeight="true" x14ac:dyDescent="0.2">
      <c r="C868" s="857"/>
      <c r="D868" s="858"/>
      <c r="E868" s="663"/>
      <c r="F868" s="663"/>
      <c r="G868" s="663"/>
      <c r="H868" s="858"/>
      <c r="I868" s="858"/>
      <c r="J868" s="663"/>
      <c r="K868" s="663"/>
      <c r="L868" s="663"/>
      <c r="M868" s="858"/>
      <c r="N868" s="858"/>
      <c r="O868" s="663"/>
      <c r="P868" s="663"/>
      <c r="Q868" s="663"/>
    </row>
    <row r="869" ht="25.15" customHeight="true" x14ac:dyDescent="0.2">
      <c r="C869" s="857"/>
      <c r="D869" s="858"/>
      <c r="E869" s="663"/>
      <c r="F869" s="663"/>
      <c r="G869" s="663"/>
      <c r="H869" s="858"/>
      <c r="I869" s="858"/>
      <c r="J869" s="663"/>
      <c r="K869" s="663"/>
      <c r="L869" s="663"/>
      <c r="M869" s="858"/>
      <c r="N869" s="858"/>
      <c r="O869" s="663"/>
      <c r="P869" s="663"/>
      <c r="Q869" s="663"/>
    </row>
    <row r="870" ht="25.15" customHeight="true" x14ac:dyDescent="0.2">
      <c r="C870" s="857"/>
      <c r="D870" s="858"/>
      <c r="E870" s="663"/>
      <c r="F870" s="663"/>
      <c r="G870" s="663"/>
      <c r="H870" s="858"/>
      <c r="I870" s="858"/>
      <c r="J870" s="663"/>
      <c r="K870" s="663"/>
      <c r="L870" s="663"/>
      <c r="M870" s="858"/>
      <c r="N870" s="858"/>
      <c r="O870" s="663"/>
      <c r="P870" s="663"/>
      <c r="Q870" s="663"/>
    </row>
    <row r="871" ht="25.15" customHeight="true" x14ac:dyDescent="0.2">
      <c r="C871" s="857"/>
      <c r="D871" s="858"/>
      <c r="E871" s="663"/>
      <c r="F871" s="663"/>
      <c r="G871" s="663"/>
      <c r="H871" s="858"/>
      <c r="I871" s="858"/>
      <c r="J871" s="663"/>
      <c r="K871" s="663"/>
      <c r="L871" s="663"/>
      <c r="M871" s="858"/>
      <c r="N871" s="858"/>
      <c r="O871" s="663"/>
      <c r="P871" s="663"/>
      <c r="Q871" s="663"/>
    </row>
    <row r="872" ht="25.15" customHeight="true" x14ac:dyDescent="0.2">
      <c r="C872" s="857"/>
      <c r="D872" s="858"/>
      <c r="E872" s="663"/>
      <c r="F872" s="663"/>
      <c r="G872" s="663"/>
      <c r="H872" s="858"/>
      <c r="I872" s="858"/>
      <c r="J872" s="663"/>
      <c r="K872" s="663"/>
      <c r="L872" s="663"/>
      <c r="M872" s="858"/>
      <c r="N872" s="858"/>
      <c r="O872" s="663"/>
      <c r="P872" s="663"/>
      <c r="Q872" s="663"/>
    </row>
    <row r="873" ht="25.15" customHeight="true" x14ac:dyDescent="0.2">
      <c r="C873" s="857"/>
      <c r="D873" s="858"/>
      <c r="E873" s="663"/>
      <c r="F873" s="663"/>
      <c r="G873" s="663"/>
      <c r="H873" s="858"/>
      <c r="I873" s="858"/>
      <c r="J873" s="663"/>
      <c r="K873" s="663"/>
      <c r="L873" s="663"/>
      <c r="M873" s="858"/>
      <c r="N873" s="858"/>
      <c r="O873" s="663"/>
      <c r="P873" s="663"/>
      <c r="Q873" s="663"/>
    </row>
    <row r="874" ht="25.15" customHeight="true" x14ac:dyDescent="0.2">
      <c r="C874" s="857"/>
      <c r="D874" s="858"/>
      <c r="E874" s="663"/>
      <c r="F874" s="663"/>
      <c r="G874" s="663"/>
      <c r="H874" s="858"/>
      <c r="I874" s="858"/>
      <c r="J874" s="663"/>
      <c r="K874" s="663"/>
      <c r="L874" s="663"/>
      <c r="M874" s="858"/>
      <c r="N874" s="858"/>
      <c r="O874" s="663"/>
      <c r="P874" s="663"/>
      <c r="Q874" s="663"/>
    </row>
    <row r="875" ht="25.15" customHeight="true" x14ac:dyDescent="0.2">
      <c r="C875" s="857"/>
      <c r="D875" s="858"/>
      <c r="E875" s="663"/>
      <c r="F875" s="663"/>
      <c r="G875" s="663"/>
      <c r="H875" s="858"/>
      <c r="I875" s="858"/>
      <c r="J875" s="663"/>
      <c r="K875" s="663"/>
      <c r="L875" s="663"/>
      <c r="M875" s="858"/>
      <c r="N875" s="858"/>
      <c r="O875" s="663"/>
      <c r="P875" s="663"/>
      <c r="Q875" s="663"/>
    </row>
    <row r="876" ht="25.15" customHeight="true" x14ac:dyDescent="0.2">
      <c r="C876" s="857"/>
      <c r="D876" s="858"/>
      <c r="E876" s="663"/>
      <c r="F876" s="663"/>
      <c r="G876" s="663"/>
      <c r="H876" s="858"/>
      <c r="I876" s="858"/>
      <c r="J876" s="663"/>
      <c r="K876" s="663"/>
      <c r="L876" s="663"/>
      <c r="M876" s="858"/>
      <c r="N876" s="858"/>
      <c r="O876" s="663"/>
      <c r="P876" s="663"/>
      <c r="Q876" s="663"/>
    </row>
    <row r="877" ht="25.15" customHeight="true" x14ac:dyDescent="0.2">
      <c r="C877" s="857"/>
      <c r="D877" s="858"/>
      <c r="E877" s="663"/>
      <c r="F877" s="663"/>
      <c r="G877" s="663"/>
      <c r="H877" s="858"/>
      <c r="I877" s="858"/>
      <c r="J877" s="663"/>
      <c r="K877" s="663"/>
      <c r="L877" s="663"/>
      <c r="M877" s="858"/>
      <c r="N877" s="858"/>
      <c r="O877" s="663"/>
      <c r="P877" s="663"/>
      <c r="Q877" s="663"/>
    </row>
    <row r="878" ht="25.15" customHeight="true" x14ac:dyDescent="0.2">
      <c r="C878" s="857"/>
      <c r="D878" s="858"/>
      <c r="E878" s="663"/>
      <c r="F878" s="663"/>
      <c r="G878" s="663"/>
      <c r="H878" s="858"/>
      <c r="I878" s="858"/>
      <c r="J878" s="663"/>
      <c r="K878" s="663"/>
      <c r="L878" s="663"/>
      <c r="M878" s="858"/>
      <c r="N878" s="858"/>
      <c r="O878" s="663"/>
      <c r="P878" s="663"/>
      <c r="Q878" s="663"/>
    </row>
    <row r="879" ht="25.15" customHeight="true" x14ac:dyDescent="0.2">
      <c r="C879" s="857"/>
      <c r="D879" s="858"/>
      <c r="E879" s="663"/>
      <c r="F879" s="663"/>
      <c r="G879" s="663"/>
      <c r="H879" s="858"/>
      <c r="I879" s="858"/>
      <c r="J879" s="663"/>
      <c r="K879" s="663"/>
      <c r="L879" s="663"/>
      <c r="M879" s="858"/>
      <c r="N879" s="858"/>
      <c r="O879" s="663"/>
      <c r="P879" s="663"/>
      <c r="Q879" s="663"/>
    </row>
    <row r="880" ht="25.15" customHeight="true" x14ac:dyDescent="0.2">
      <c r="C880" s="857"/>
      <c r="D880" s="858"/>
      <c r="E880" s="663"/>
      <c r="F880" s="663"/>
      <c r="G880" s="663"/>
      <c r="H880" s="858"/>
      <c r="I880" s="858"/>
      <c r="J880" s="663"/>
      <c r="K880" s="663"/>
      <c r="L880" s="663"/>
      <c r="M880" s="858"/>
      <c r="N880" s="858"/>
      <c r="O880" s="663"/>
      <c r="P880" s="663"/>
      <c r="Q880" s="663"/>
    </row>
    <row r="881" ht="25.15" customHeight="true" x14ac:dyDescent="0.2">
      <c r="C881" s="857"/>
      <c r="D881" s="858"/>
      <c r="E881" s="663"/>
      <c r="F881" s="663"/>
      <c r="G881" s="663"/>
      <c r="H881" s="858"/>
      <c r="I881" s="858"/>
      <c r="J881" s="663"/>
      <c r="K881" s="663"/>
      <c r="L881" s="663"/>
      <c r="M881" s="858"/>
      <c r="N881" s="858"/>
      <c r="O881" s="663"/>
      <c r="P881" s="663"/>
      <c r="Q881" s="663"/>
    </row>
    <row r="882" ht="25.15" customHeight="true" x14ac:dyDescent="0.2">
      <c r="C882" s="857"/>
      <c r="D882" s="858"/>
      <c r="E882" s="663"/>
      <c r="F882" s="663"/>
      <c r="G882" s="663"/>
      <c r="H882" s="858"/>
      <c r="I882" s="858"/>
      <c r="J882" s="663"/>
      <c r="K882" s="663"/>
      <c r="L882" s="663"/>
      <c r="M882" s="858"/>
      <c r="N882" s="858"/>
      <c r="O882" s="663"/>
      <c r="P882" s="663"/>
      <c r="Q882" s="663"/>
    </row>
    <row r="883" ht="25.15" customHeight="true" x14ac:dyDescent="0.2">
      <c r="C883" s="857"/>
      <c r="D883" s="858"/>
      <c r="E883" s="663"/>
      <c r="F883" s="663"/>
      <c r="G883" s="663"/>
      <c r="H883" s="858"/>
      <c r="I883" s="858"/>
      <c r="J883" s="663"/>
      <c r="K883" s="663"/>
      <c r="L883" s="663"/>
      <c r="M883" s="858"/>
      <c r="N883" s="858"/>
      <c r="O883" s="663"/>
      <c r="P883" s="663"/>
      <c r="Q883" s="663"/>
    </row>
    <row r="884" ht="25.15" customHeight="true" x14ac:dyDescent="0.2">
      <c r="C884" s="857"/>
      <c r="D884" s="858"/>
      <c r="E884" s="663"/>
      <c r="F884" s="663"/>
      <c r="G884" s="663"/>
      <c r="H884" s="858"/>
      <c r="I884" s="858"/>
      <c r="J884" s="663"/>
      <c r="K884" s="663"/>
      <c r="L884" s="663"/>
      <c r="M884" s="858"/>
      <c r="N884" s="858"/>
      <c r="O884" s="663"/>
      <c r="P884" s="663"/>
      <c r="Q884" s="663"/>
    </row>
    <row r="885" ht="25.15" customHeight="true" x14ac:dyDescent="0.2">
      <c r="C885" s="857"/>
      <c r="D885" s="858"/>
      <c r="E885" s="663"/>
      <c r="F885" s="663"/>
      <c r="G885" s="663"/>
      <c r="H885" s="858"/>
      <c r="I885" s="858"/>
      <c r="J885" s="663"/>
      <c r="K885" s="663"/>
      <c r="L885" s="663"/>
      <c r="M885" s="858"/>
      <c r="N885" s="858"/>
      <c r="O885" s="663"/>
      <c r="P885" s="663"/>
      <c r="Q885" s="663"/>
    </row>
    <row r="886" ht="25.15" customHeight="true" x14ac:dyDescent="0.2">
      <c r="C886" s="857"/>
      <c r="D886" s="858"/>
      <c r="E886" s="663"/>
      <c r="F886" s="663"/>
      <c r="G886" s="663"/>
      <c r="H886" s="858"/>
      <c r="I886" s="858"/>
      <c r="J886" s="663"/>
      <c r="K886" s="663"/>
      <c r="L886" s="663"/>
      <c r="M886" s="858"/>
      <c r="N886" s="858"/>
      <c r="O886" s="663"/>
      <c r="P886" s="663"/>
      <c r="Q886" s="663"/>
    </row>
    <row r="887" ht="25.15" customHeight="true" x14ac:dyDescent="0.2">
      <c r="C887" s="857"/>
      <c r="D887" s="858"/>
      <c r="E887" s="663"/>
      <c r="F887" s="663"/>
      <c r="G887" s="663"/>
      <c r="H887" s="858"/>
      <c r="I887" s="858"/>
      <c r="J887" s="663"/>
      <c r="K887" s="663"/>
      <c r="L887" s="663"/>
      <c r="M887" s="858"/>
      <c r="N887" s="858"/>
      <c r="O887" s="663"/>
      <c r="P887" s="663"/>
      <c r="Q887" s="663"/>
    </row>
    <row r="888" ht="25.15" customHeight="true" x14ac:dyDescent="0.2">
      <c r="C888" s="857"/>
      <c r="D888" s="858"/>
      <c r="E888" s="663"/>
      <c r="F888" s="663"/>
      <c r="G888" s="663"/>
      <c r="H888" s="858"/>
      <c r="I888" s="858"/>
      <c r="J888" s="663"/>
      <c r="K888" s="663"/>
      <c r="L888" s="663"/>
      <c r="M888" s="858"/>
      <c r="N888" s="858"/>
      <c r="O888" s="663"/>
      <c r="P888" s="663"/>
      <c r="Q888" s="663"/>
    </row>
    <row r="889" ht="25.15" customHeight="true" x14ac:dyDescent="0.2">
      <c r="C889" s="857"/>
      <c r="D889" s="858"/>
      <c r="E889" s="663"/>
      <c r="F889" s="663"/>
      <c r="G889" s="663"/>
      <c r="H889" s="858"/>
      <c r="I889" s="858"/>
      <c r="J889" s="663"/>
      <c r="K889" s="663"/>
      <c r="L889" s="663"/>
      <c r="M889" s="858"/>
      <c r="N889" s="858"/>
      <c r="O889" s="663"/>
      <c r="P889" s="663"/>
      <c r="Q889" s="663"/>
    </row>
    <row r="890" ht="25.15" customHeight="true" x14ac:dyDescent="0.2">
      <c r="C890" s="857"/>
      <c r="D890" s="858"/>
      <c r="E890" s="663"/>
      <c r="F890" s="663"/>
      <c r="G890" s="663"/>
      <c r="H890" s="858"/>
      <c r="I890" s="858"/>
      <c r="J890" s="663"/>
      <c r="K890" s="663"/>
      <c r="L890" s="663"/>
      <c r="M890" s="858"/>
      <c r="N890" s="858"/>
      <c r="O890" s="663"/>
      <c r="P890" s="663"/>
      <c r="Q890" s="663"/>
    </row>
    <row r="891" ht="25.15" customHeight="true" x14ac:dyDescent="0.2">
      <c r="C891" s="857"/>
      <c r="D891" s="858"/>
      <c r="E891" s="663"/>
      <c r="F891" s="663"/>
      <c r="G891" s="663"/>
      <c r="H891" s="858"/>
      <c r="I891" s="858"/>
      <c r="J891" s="663"/>
      <c r="K891" s="663"/>
      <c r="L891" s="663"/>
      <c r="M891" s="858"/>
      <c r="N891" s="858"/>
      <c r="O891" s="663"/>
      <c r="P891" s="663"/>
      <c r="Q891" s="663"/>
    </row>
    <row r="892" ht="25.15" customHeight="true" x14ac:dyDescent="0.2">
      <c r="C892" s="857"/>
      <c r="D892" s="858"/>
      <c r="E892" s="663"/>
      <c r="F892" s="663"/>
      <c r="G892" s="663"/>
      <c r="H892" s="858"/>
      <c r="I892" s="858"/>
      <c r="J892" s="663"/>
      <c r="K892" s="663"/>
      <c r="L892" s="663"/>
      <c r="M892" s="858"/>
      <c r="N892" s="858"/>
      <c r="O892" s="663"/>
      <c r="P892" s="663"/>
      <c r="Q892" s="663"/>
    </row>
    <row r="893" ht="25.15" customHeight="true" x14ac:dyDescent="0.2">
      <c r="C893" s="857"/>
      <c r="D893" s="858"/>
      <c r="E893" s="663"/>
      <c r="F893" s="663"/>
      <c r="G893" s="663"/>
      <c r="H893" s="858"/>
      <c r="I893" s="858"/>
      <c r="J893" s="663"/>
      <c r="K893" s="663"/>
      <c r="L893" s="663"/>
      <c r="M893" s="858"/>
      <c r="N893" s="858"/>
      <c r="O893" s="663"/>
      <c r="P893" s="663"/>
      <c r="Q893" s="663"/>
    </row>
    <row r="894" ht="25.15" customHeight="true" x14ac:dyDescent="0.2">
      <c r="C894" s="857"/>
      <c r="D894" s="858"/>
      <c r="E894" s="663"/>
      <c r="F894" s="663"/>
      <c r="G894" s="663"/>
      <c r="H894" s="858"/>
      <c r="I894" s="858"/>
      <c r="J894" s="663"/>
      <c r="K894" s="663"/>
      <c r="L894" s="663"/>
      <c r="M894" s="858"/>
      <c r="N894" s="858"/>
      <c r="O894" s="663"/>
      <c r="P894" s="663"/>
      <c r="Q894" s="663"/>
    </row>
    <row r="895" ht="25.15" customHeight="true" x14ac:dyDescent="0.2">
      <c r="C895" s="857"/>
      <c r="D895" s="858"/>
      <c r="E895" s="663"/>
      <c r="F895" s="663"/>
      <c r="G895" s="663"/>
      <c r="H895" s="858"/>
      <c r="I895" s="858"/>
      <c r="J895" s="663"/>
      <c r="K895" s="663"/>
      <c r="L895" s="663"/>
      <c r="M895" s="858"/>
      <c r="N895" s="858"/>
      <c r="O895" s="663"/>
      <c r="P895" s="663"/>
      <c r="Q895" s="663"/>
    </row>
    <row r="896" ht="25.15" customHeight="true" x14ac:dyDescent="0.2">
      <c r="C896" s="857"/>
      <c r="D896" s="858"/>
      <c r="E896" s="663"/>
      <c r="F896" s="663"/>
      <c r="G896" s="663"/>
      <c r="H896" s="858"/>
      <c r="I896" s="858"/>
      <c r="J896" s="663"/>
      <c r="K896" s="663"/>
      <c r="L896" s="663"/>
      <c r="M896" s="858"/>
      <c r="N896" s="858"/>
      <c r="O896" s="663"/>
      <c r="P896" s="663"/>
      <c r="Q896" s="663"/>
    </row>
    <row r="897" ht="25.15" customHeight="true" x14ac:dyDescent="0.2">
      <c r="C897" s="857"/>
      <c r="D897" s="858"/>
      <c r="E897" s="663"/>
      <c r="F897" s="663"/>
      <c r="G897" s="663"/>
      <c r="H897" s="858"/>
      <c r="I897" s="858"/>
      <c r="J897" s="663"/>
      <c r="K897" s="663"/>
      <c r="L897" s="663"/>
      <c r="M897" s="858"/>
      <c r="N897" s="858"/>
      <c r="O897" s="663"/>
      <c r="P897" s="663"/>
      <c r="Q897" s="663"/>
    </row>
    <row r="898" ht="25.15" customHeight="true" x14ac:dyDescent="0.2">
      <c r="C898" s="857"/>
      <c r="D898" s="858"/>
      <c r="E898" s="663"/>
      <c r="F898" s="663"/>
      <c r="G898" s="663"/>
      <c r="H898" s="858"/>
      <c r="I898" s="858"/>
      <c r="J898" s="663"/>
      <c r="K898" s="663"/>
      <c r="L898" s="663"/>
      <c r="M898" s="858"/>
      <c r="N898" s="858"/>
      <c r="O898" s="663"/>
      <c r="P898" s="663"/>
      <c r="Q898" s="663"/>
    </row>
    <row r="899" ht="25.15" customHeight="true" x14ac:dyDescent="0.2">
      <c r="C899" s="857"/>
      <c r="D899" s="858"/>
      <c r="E899" s="663"/>
      <c r="F899" s="663"/>
      <c r="G899" s="663"/>
      <c r="H899" s="858"/>
      <c r="I899" s="858"/>
      <c r="J899" s="663"/>
      <c r="K899" s="663"/>
      <c r="L899" s="663"/>
      <c r="M899" s="858"/>
      <c r="N899" s="858"/>
      <c r="O899" s="663"/>
      <c r="P899" s="663"/>
      <c r="Q899" s="663"/>
    </row>
    <row r="900" ht="25.15" customHeight="true" x14ac:dyDescent="0.2">
      <c r="C900" s="857"/>
      <c r="D900" s="858"/>
      <c r="E900" s="663"/>
      <c r="F900" s="663"/>
      <c r="G900" s="663"/>
      <c r="H900" s="858"/>
      <c r="I900" s="858"/>
      <c r="J900" s="663"/>
      <c r="K900" s="663"/>
      <c r="L900" s="663"/>
      <c r="M900" s="858"/>
      <c r="N900" s="858"/>
      <c r="O900" s="663"/>
      <c r="P900" s="663"/>
      <c r="Q900" s="663"/>
    </row>
    <row r="901" ht="25.15" customHeight="true" x14ac:dyDescent="0.2">
      <c r="C901" s="857"/>
      <c r="D901" s="858"/>
      <c r="E901" s="663"/>
      <c r="F901" s="663"/>
      <c r="G901" s="663"/>
      <c r="H901" s="858"/>
      <c r="I901" s="858"/>
      <c r="J901" s="663"/>
      <c r="K901" s="663"/>
      <c r="L901" s="663"/>
      <c r="M901" s="858"/>
      <c r="N901" s="858"/>
      <c r="O901" s="663"/>
      <c r="P901" s="663"/>
      <c r="Q901" s="663"/>
    </row>
    <row r="902" ht="25.15" customHeight="true" x14ac:dyDescent="0.2">
      <c r="C902" s="857"/>
      <c r="D902" s="858"/>
      <c r="E902" s="663"/>
      <c r="F902" s="663"/>
      <c r="G902" s="663"/>
      <c r="H902" s="858"/>
      <c r="I902" s="858"/>
      <c r="J902" s="663"/>
      <c r="K902" s="663"/>
      <c r="L902" s="663"/>
      <c r="M902" s="858"/>
      <c r="N902" s="858"/>
      <c r="O902" s="663"/>
      <c r="P902" s="663"/>
      <c r="Q902" s="663"/>
    </row>
    <row r="903" ht="25.15" customHeight="true" x14ac:dyDescent="0.2">
      <c r="C903" s="857"/>
      <c r="D903" s="858"/>
      <c r="E903" s="663"/>
      <c r="F903" s="663"/>
      <c r="G903" s="663"/>
      <c r="H903" s="858"/>
      <c r="I903" s="858"/>
      <c r="J903" s="663"/>
      <c r="K903" s="663"/>
      <c r="L903" s="663"/>
      <c r="M903" s="858"/>
      <c r="N903" s="858"/>
      <c r="O903" s="663"/>
      <c r="P903" s="663"/>
      <c r="Q903" s="663"/>
    </row>
    <row r="904" ht="25.15" customHeight="true" x14ac:dyDescent="0.2">
      <c r="C904" s="857"/>
      <c r="D904" s="858"/>
      <c r="E904" s="663"/>
      <c r="F904" s="663"/>
      <c r="G904" s="663"/>
      <c r="H904" s="858"/>
      <c r="I904" s="858"/>
      <c r="J904" s="663"/>
      <c r="K904" s="663"/>
      <c r="L904" s="663"/>
      <c r="M904" s="858"/>
      <c r="N904" s="858"/>
      <c r="O904" s="663"/>
      <c r="P904" s="663"/>
      <c r="Q904" s="663"/>
    </row>
    <row r="905" ht="25.15" customHeight="true" x14ac:dyDescent="0.2">
      <c r="C905" s="857"/>
      <c r="D905" s="858"/>
      <c r="E905" s="663"/>
      <c r="F905" s="663"/>
      <c r="G905" s="663"/>
      <c r="H905" s="858"/>
      <c r="I905" s="858"/>
      <c r="J905" s="663"/>
      <c r="K905" s="663"/>
      <c r="L905" s="663"/>
      <c r="M905" s="858"/>
      <c r="N905" s="858"/>
      <c r="O905" s="663"/>
      <c r="P905" s="663"/>
      <c r="Q905" s="663"/>
    </row>
    <row r="906" ht="25.15" customHeight="true" x14ac:dyDescent="0.2">
      <c r="C906" s="857"/>
      <c r="D906" s="858"/>
      <c r="E906" s="663"/>
      <c r="F906" s="663"/>
      <c r="G906" s="663"/>
      <c r="H906" s="858"/>
      <c r="I906" s="858"/>
      <c r="J906" s="663"/>
      <c r="K906" s="663"/>
      <c r="L906" s="663"/>
      <c r="M906" s="858"/>
      <c r="N906" s="858"/>
      <c r="O906" s="663"/>
      <c r="P906" s="663"/>
      <c r="Q906" s="663"/>
    </row>
    <row r="907" ht="25.15" customHeight="true" x14ac:dyDescent="0.2">
      <c r="C907" s="857"/>
      <c r="D907" s="858"/>
      <c r="E907" s="663"/>
      <c r="F907" s="663"/>
      <c r="G907" s="663"/>
      <c r="H907" s="858"/>
      <c r="I907" s="858"/>
      <c r="J907" s="663"/>
      <c r="K907" s="663"/>
      <c r="L907" s="663"/>
      <c r="M907" s="858"/>
      <c r="N907" s="858"/>
      <c r="O907" s="663"/>
      <c r="P907" s="663"/>
      <c r="Q907" s="663"/>
    </row>
    <row r="908" ht="25.15" customHeight="true" x14ac:dyDescent="0.2">
      <c r="C908" s="857"/>
      <c r="D908" s="858"/>
      <c r="E908" s="663"/>
      <c r="F908" s="663"/>
      <c r="G908" s="663"/>
      <c r="H908" s="858"/>
      <c r="I908" s="858"/>
      <c r="J908" s="663"/>
      <c r="K908" s="663"/>
      <c r="L908" s="663"/>
      <c r="M908" s="858"/>
      <c r="N908" s="858"/>
      <c r="O908" s="663"/>
      <c r="P908" s="663"/>
      <c r="Q908" s="663"/>
    </row>
    <row r="909" ht="25.15" customHeight="true" x14ac:dyDescent="0.2">
      <c r="C909" s="857"/>
      <c r="D909" s="858"/>
      <c r="E909" s="663"/>
      <c r="F909" s="663"/>
      <c r="G909" s="663"/>
      <c r="H909" s="858"/>
      <c r="I909" s="858"/>
      <c r="J909" s="663"/>
      <c r="K909" s="663"/>
      <c r="L909" s="663"/>
      <c r="M909" s="858"/>
      <c r="N909" s="858"/>
      <c r="O909" s="663"/>
      <c r="P909" s="663"/>
      <c r="Q909" s="663"/>
    </row>
    <row r="910" ht="25.15" customHeight="true" x14ac:dyDescent="0.2">
      <c r="C910" s="857"/>
      <c r="D910" s="858"/>
      <c r="E910" s="663"/>
      <c r="F910" s="663"/>
      <c r="G910" s="663"/>
      <c r="H910" s="858"/>
      <c r="I910" s="858"/>
      <c r="J910" s="663"/>
      <c r="K910" s="663"/>
      <c r="L910" s="663"/>
      <c r="M910" s="858"/>
      <c r="N910" s="858"/>
      <c r="O910" s="663"/>
      <c r="P910" s="663"/>
      <c r="Q910" s="663"/>
    </row>
    <row r="911" ht="25.15" customHeight="true" x14ac:dyDescent="0.2">
      <c r="C911" s="857"/>
      <c r="D911" s="858"/>
      <c r="E911" s="663"/>
      <c r="F911" s="663"/>
      <c r="G911" s="663"/>
      <c r="H911" s="858"/>
      <c r="I911" s="858"/>
      <c r="J911" s="663"/>
      <c r="K911" s="663"/>
      <c r="L911" s="663"/>
      <c r="M911" s="858"/>
      <c r="N911" s="858"/>
      <c r="O911" s="663"/>
      <c r="P911" s="663"/>
      <c r="Q911" s="663"/>
    </row>
    <row r="912" ht="25.15" customHeight="true" x14ac:dyDescent="0.2">
      <c r="C912" s="857"/>
      <c r="D912" s="858"/>
      <c r="E912" s="663"/>
      <c r="F912" s="663"/>
      <c r="G912" s="663"/>
      <c r="H912" s="858"/>
      <c r="I912" s="858"/>
      <c r="J912" s="663"/>
      <c r="K912" s="663"/>
      <c r="L912" s="663"/>
      <c r="M912" s="858"/>
      <c r="N912" s="858"/>
      <c r="O912" s="663"/>
      <c r="P912" s="663"/>
      <c r="Q912" s="663"/>
    </row>
    <row r="913" ht="25.15" customHeight="true" x14ac:dyDescent="0.2">
      <c r="C913" s="857"/>
      <c r="D913" s="858"/>
      <c r="E913" s="663"/>
      <c r="F913" s="663"/>
      <c r="G913" s="663"/>
      <c r="H913" s="858"/>
      <c r="I913" s="858"/>
      <c r="J913" s="663"/>
      <c r="K913" s="663"/>
      <c r="L913" s="663"/>
      <c r="M913" s="858"/>
      <c r="N913" s="858"/>
      <c r="O913" s="663"/>
      <c r="P913" s="663"/>
      <c r="Q913" s="663"/>
    </row>
    <row r="914" ht="25.15" customHeight="true" x14ac:dyDescent="0.2">
      <c r="C914" s="857"/>
      <c r="D914" s="858"/>
      <c r="E914" s="663"/>
      <c r="F914" s="663"/>
      <c r="G914" s="663"/>
      <c r="H914" s="858"/>
      <c r="I914" s="858"/>
      <c r="J914" s="663"/>
      <c r="K914" s="663"/>
      <c r="L914" s="663"/>
      <c r="M914" s="858"/>
      <c r="N914" s="858"/>
      <c r="O914" s="663"/>
      <c r="P914" s="663"/>
      <c r="Q914" s="663"/>
    </row>
    <row r="915" ht="25.15" customHeight="true" x14ac:dyDescent="0.2">
      <c r="C915" s="857"/>
      <c r="D915" s="858"/>
      <c r="E915" s="663"/>
      <c r="F915" s="663"/>
      <c r="G915" s="663"/>
      <c r="H915" s="858"/>
      <c r="I915" s="858"/>
      <c r="J915" s="663"/>
      <c r="K915" s="663"/>
      <c r="L915" s="663"/>
      <c r="M915" s="858"/>
      <c r="N915" s="858"/>
      <c r="O915" s="663"/>
      <c r="P915" s="663"/>
      <c r="Q915" s="663"/>
    </row>
    <row r="916" ht="25.15" customHeight="true" x14ac:dyDescent="0.2">
      <c r="C916" s="857"/>
      <c r="D916" s="858"/>
      <c r="E916" s="663"/>
      <c r="F916" s="663"/>
      <c r="G916" s="663"/>
      <c r="H916" s="858"/>
      <c r="I916" s="858"/>
      <c r="J916" s="663"/>
      <c r="K916" s="663"/>
      <c r="L916" s="663"/>
      <c r="M916" s="858"/>
      <c r="N916" s="858"/>
      <c r="O916" s="663"/>
      <c r="P916" s="663"/>
      <c r="Q916" s="663"/>
    </row>
    <row r="917" ht="25.15" customHeight="true" x14ac:dyDescent="0.2">
      <c r="C917" s="857"/>
      <c r="D917" s="858"/>
      <c r="E917" s="663"/>
      <c r="F917" s="663"/>
      <c r="G917" s="663"/>
      <c r="H917" s="858"/>
      <c r="I917" s="858"/>
      <c r="J917" s="663"/>
      <c r="K917" s="663"/>
      <c r="L917" s="663"/>
      <c r="M917" s="858"/>
      <c r="N917" s="858"/>
      <c r="O917" s="663"/>
      <c r="P917" s="663"/>
      <c r="Q917" s="663"/>
    </row>
    <row r="918" ht="25.15" customHeight="true" x14ac:dyDescent="0.2">
      <c r="C918" s="857"/>
      <c r="D918" s="858"/>
      <c r="E918" s="663"/>
      <c r="F918" s="663"/>
      <c r="G918" s="663"/>
      <c r="H918" s="858"/>
      <c r="I918" s="858"/>
      <c r="J918" s="663"/>
      <c r="K918" s="663"/>
      <c r="L918" s="663"/>
      <c r="M918" s="858"/>
      <c r="N918" s="858"/>
      <c r="O918" s="663"/>
      <c r="P918" s="663"/>
      <c r="Q918" s="663"/>
    </row>
    <row r="919" ht="25.15" customHeight="true" x14ac:dyDescent="0.2">
      <c r="C919" s="857"/>
      <c r="D919" s="858"/>
      <c r="E919" s="663"/>
      <c r="F919" s="663"/>
      <c r="G919" s="663"/>
      <c r="H919" s="858"/>
      <c r="I919" s="858"/>
      <c r="J919" s="663"/>
      <c r="K919" s="663"/>
      <c r="L919" s="663"/>
      <c r="M919" s="858"/>
      <c r="N919" s="858"/>
      <c r="O919" s="663"/>
      <c r="P919" s="663"/>
      <c r="Q919" s="663"/>
    </row>
    <row r="920" ht="25.15" customHeight="true" x14ac:dyDescent="0.2">
      <c r="C920" s="857"/>
      <c r="D920" s="858"/>
      <c r="E920" s="663"/>
      <c r="F920" s="663"/>
      <c r="G920" s="663"/>
      <c r="H920" s="858"/>
      <c r="I920" s="858"/>
      <c r="J920" s="663"/>
      <c r="K920" s="663"/>
      <c r="L920" s="663"/>
      <c r="M920" s="858"/>
      <c r="N920" s="858"/>
      <c r="O920" s="663"/>
      <c r="P920" s="663"/>
      <c r="Q920" s="663"/>
    </row>
    <row r="921" ht="25.15" customHeight="true" x14ac:dyDescent="0.2">
      <c r="C921" s="857"/>
      <c r="D921" s="858"/>
      <c r="E921" s="663"/>
      <c r="F921" s="663"/>
      <c r="G921" s="663"/>
      <c r="H921" s="858"/>
      <c r="I921" s="858"/>
      <c r="J921" s="663"/>
      <c r="K921" s="663"/>
      <c r="L921" s="663"/>
      <c r="M921" s="858"/>
      <c r="N921" s="858"/>
      <c r="O921" s="663"/>
      <c r="P921" s="663"/>
      <c r="Q921" s="663"/>
    </row>
    <row r="922" ht="25.15" customHeight="true" x14ac:dyDescent="0.2">
      <c r="C922" s="857"/>
      <c r="D922" s="858"/>
      <c r="E922" s="663"/>
      <c r="F922" s="663"/>
      <c r="G922" s="663"/>
      <c r="H922" s="858"/>
      <c r="I922" s="858"/>
      <c r="J922" s="663"/>
      <c r="K922" s="663"/>
      <c r="L922" s="663"/>
      <c r="M922" s="858"/>
      <c r="N922" s="858"/>
      <c r="O922" s="663"/>
      <c r="P922" s="663"/>
      <c r="Q922" s="663"/>
    </row>
    <row r="923" ht="25.15" customHeight="true" x14ac:dyDescent="0.2">
      <c r="C923" s="857"/>
      <c r="D923" s="858"/>
      <c r="E923" s="663"/>
      <c r="F923" s="663"/>
      <c r="G923" s="663"/>
      <c r="H923" s="858"/>
      <c r="I923" s="858"/>
      <c r="J923" s="663"/>
      <c r="K923" s="663"/>
      <c r="L923" s="663"/>
      <c r="M923" s="858"/>
      <c r="N923" s="858"/>
      <c r="O923" s="663"/>
      <c r="P923" s="663"/>
      <c r="Q923" s="663"/>
    </row>
    <row r="924" ht="25.15" customHeight="true" x14ac:dyDescent="0.2">
      <c r="C924" s="857"/>
      <c r="D924" s="858"/>
      <c r="E924" s="663"/>
      <c r="F924" s="663"/>
      <c r="G924" s="663"/>
      <c r="H924" s="858"/>
      <c r="I924" s="858"/>
      <c r="J924" s="663"/>
      <c r="K924" s="663"/>
      <c r="L924" s="663"/>
      <c r="M924" s="858"/>
      <c r="N924" s="858"/>
      <c r="O924" s="663"/>
      <c r="P924" s="663"/>
      <c r="Q924" s="663"/>
    </row>
    <row r="925" ht="25.15" customHeight="true" x14ac:dyDescent="0.2">
      <c r="C925" s="857"/>
      <c r="D925" s="858"/>
      <c r="E925" s="663"/>
      <c r="F925" s="663"/>
      <c r="G925" s="663"/>
      <c r="H925" s="858"/>
      <c r="I925" s="858"/>
      <c r="J925" s="663"/>
      <c r="K925" s="663"/>
      <c r="L925" s="663"/>
      <c r="M925" s="858"/>
      <c r="N925" s="858"/>
      <c r="O925" s="663"/>
      <c r="P925" s="663"/>
      <c r="Q925" s="663"/>
    </row>
    <row r="926" ht="25.15" customHeight="true" x14ac:dyDescent="0.2">
      <c r="C926" s="857"/>
      <c r="D926" s="858"/>
      <c r="E926" s="663"/>
      <c r="F926" s="663"/>
      <c r="G926" s="663"/>
      <c r="H926" s="858"/>
      <c r="I926" s="858"/>
      <c r="J926" s="663"/>
      <c r="K926" s="663"/>
      <c r="L926" s="663"/>
      <c r="M926" s="858"/>
      <c r="N926" s="858"/>
      <c r="O926" s="663"/>
      <c r="P926" s="663"/>
      <c r="Q926" s="663"/>
    </row>
    <row r="927" ht="25.15" customHeight="true" x14ac:dyDescent="0.2">
      <c r="C927" s="857"/>
      <c r="D927" s="858"/>
      <c r="E927" s="663"/>
      <c r="F927" s="663"/>
      <c r="G927" s="663"/>
      <c r="H927" s="858"/>
      <c r="I927" s="858"/>
      <c r="J927" s="663"/>
      <c r="K927" s="663"/>
      <c r="L927" s="663"/>
      <c r="M927" s="858"/>
      <c r="N927" s="858"/>
      <c r="O927" s="663"/>
      <c r="P927" s="663"/>
      <c r="Q927" s="663"/>
    </row>
    <row r="928" ht="25.15" customHeight="true" x14ac:dyDescent="0.2">
      <c r="C928" s="857"/>
      <c r="D928" s="858"/>
      <c r="E928" s="663"/>
      <c r="F928" s="663"/>
      <c r="G928" s="663"/>
      <c r="H928" s="858"/>
      <c r="I928" s="858"/>
      <c r="J928" s="663"/>
      <c r="K928" s="663"/>
      <c r="L928" s="663"/>
      <c r="M928" s="858"/>
      <c r="N928" s="858"/>
      <c r="O928" s="663"/>
      <c r="P928" s="663"/>
      <c r="Q928" s="663"/>
    </row>
    <row r="929" ht="25.15" customHeight="true" x14ac:dyDescent="0.2">
      <c r="C929" s="857"/>
      <c r="D929" s="858"/>
      <c r="E929" s="663"/>
      <c r="F929" s="663"/>
      <c r="G929" s="663"/>
      <c r="H929" s="858"/>
      <c r="I929" s="858"/>
      <c r="J929" s="663"/>
      <c r="K929" s="663"/>
      <c r="L929" s="663"/>
      <c r="M929" s="858"/>
      <c r="N929" s="858"/>
      <c r="O929" s="663"/>
      <c r="P929" s="663"/>
      <c r="Q929" s="663"/>
    </row>
    <row r="930" ht="25.15" customHeight="true" x14ac:dyDescent="0.2">
      <c r="C930" s="857"/>
      <c r="D930" s="858"/>
      <c r="E930" s="663"/>
      <c r="F930" s="663"/>
      <c r="G930" s="663"/>
      <c r="H930" s="858"/>
      <c r="I930" s="858"/>
      <c r="J930" s="663"/>
      <c r="K930" s="663"/>
      <c r="L930" s="663"/>
      <c r="M930" s="858"/>
      <c r="N930" s="858"/>
      <c r="O930" s="663"/>
      <c r="P930" s="663"/>
      <c r="Q930" s="663"/>
    </row>
    <row r="931" ht="25.15" customHeight="true" x14ac:dyDescent="0.2">
      <c r="C931" s="857"/>
      <c r="D931" s="858"/>
      <c r="E931" s="663"/>
      <c r="F931" s="663"/>
      <c r="G931" s="663"/>
      <c r="H931" s="858"/>
      <c r="I931" s="858"/>
      <c r="J931" s="663"/>
      <c r="K931" s="663"/>
      <c r="L931" s="663"/>
      <c r="M931" s="858"/>
      <c r="N931" s="858"/>
      <c r="O931" s="663"/>
      <c r="P931" s="663"/>
      <c r="Q931" s="663"/>
    </row>
    <row r="932" ht="25.15" customHeight="true" x14ac:dyDescent="0.2">
      <c r="C932" s="857"/>
      <c r="D932" s="858"/>
      <c r="E932" s="663"/>
      <c r="F932" s="663"/>
      <c r="G932" s="663"/>
      <c r="H932" s="858"/>
      <c r="I932" s="858"/>
      <c r="J932" s="663"/>
      <c r="K932" s="663"/>
      <c r="L932" s="663"/>
      <c r="M932" s="858"/>
      <c r="N932" s="858"/>
      <c r="O932" s="663"/>
      <c r="P932" s="663"/>
      <c r="Q932" s="663"/>
    </row>
    <row r="933" ht="25.15" customHeight="true" x14ac:dyDescent="0.2">
      <c r="C933" s="857"/>
      <c r="D933" s="858"/>
      <c r="E933" s="663"/>
      <c r="F933" s="663"/>
      <c r="G933" s="663"/>
      <c r="H933" s="858"/>
      <c r="I933" s="858"/>
      <c r="J933" s="663"/>
      <c r="K933" s="663"/>
      <c r="L933" s="663"/>
      <c r="M933" s="858"/>
      <c r="N933" s="858"/>
      <c r="O933" s="663"/>
      <c r="P933" s="663"/>
      <c r="Q933" s="663"/>
    </row>
    <row r="934" ht="25.15" customHeight="true" x14ac:dyDescent="0.2">
      <c r="C934" s="857"/>
      <c r="D934" s="858"/>
      <c r="E934" s="663"/>
      <c r="F934" s="663"/>
      <c r="G934" s="663"/>
      <c r="H934" s="858"/>
      <c r="I934" s="858"/>
      <c r="J934" s="663"/>
      <c r="K934" s="663"/>
      <c r="L934" s="663"/>
      <c r="M934" s="858"/>
      <c r="N934" s="858"/>
      <c r="O934" s="663"/>
      <c r="P934" s="663"/>
      <c r="Q934" s="663"/>
    </row>
    <row r="935" ht="25.15" customHeight="true" x14ac:dyDescent="0.2">
      <c r="C935" s="857"/>
      <c r="D935" s="858"/>
      <c r="E935" s="663"/>
      <c r="F935" s="663"/>
      <c r="G935" s="663"/>
      <c r="H935" s="858"/>
      <c r="I935" s="858"/>
      <c r="J935" s="663"/>
      <c r="K935" s="663"/>
      <c r="L935" s="663"/>
      <c r="M935" s="858"/>
      <c r="N935" s="858"/>
      <c r="O935" s="663"/>
      <c r="P935" s="663"/>
      <c r="Q935" s="663"/>
    </row>
    <row r="936" ht="25.15" customHeight="true" x14ac:dyDescent="0.2">
      <c r="C936" s="857"/>
      <c r="D936" s="858"/>
      <c r="E936" s="663"/>
      <c r="F936" s="663"/>
      <c r="G936" s="663"/>
      <c r="H936" s="858"/>
      <c r="I936" s="858"/>
      <c r="J936" s="663"/>
      <c r="K936" s="663"/>
      <c r="L936" s="663"/>
      <c r="M936" s="858"/>
      <c r="N936" s="858"/>
      <c r="O936" s="663"/>
      <c r="P936" s="663"/>
      <c r="Q936" s="663"/>
    </row>
    <row r="937" ht="25.15" customHeight="true" x14ac:dyDescent="0.2">
      <c r="C937" s="857"/>
      <c r="D937" s="858"/>
      <c r="E937" s="663"/>
      <c r="F937" s="663"/>
      <c r="G937" s="663"/>
      <c r="H937" s="858"/>
      <c r="I937" s="858"/>
      <c r="J937" s="663"/>
      <c r="K937" s="663"/>
      <c r="L937" s="663"/>
      <c r="M937" s="858"/>
      <c r="N937" s="858"/>
      <c r="O937" s="663"/>
      <c r="P937" s="663"/>
      <c r="Q937" s="663"/>
    </row>
    <row r="938" ht="25.15" customHeight="true" x14ac:dyDescent="0.2">
      <c r="C938" s="857"/>
      <c r="D938" s="858"/>
      <c r="E938" s="663"/>
      <c r="F938" s="663"/>
      <c r="G938" s="663"/>
      <c r="H938" s="858"/>
      <c r="I938" s="858"/>
      <c r="J938" s="663"/>
      <c r="K938" s="663"/>
      <c r="L938" s="663"/>
      <c r="M938" s="858"/>
      <c r="N938" s="858"/>
      <c r="O938" s="663"/>
      <c r="P938" s="663"/>
      <c r="Q938" s="663"/>
    </row>
    <row r="939" ht="25.15" customHeight="true" x14ac:dyDescent="0.2">
      <c r="C939" s="857"/>
      <c r="D939" s="858"/>
      <c r="E939" s="663"/>
      <c r="F939" s="663"/>
      <c r="G939" s="663"/>
      <c r="H939" s="858"/>
      <c r="I939" s="858"/>
      <c r="J939" s="663"/>
      <c r="K939" s="663"/>
      <c r="L939" s="663"/>
      <c r="M939" s="858"/>
      <c r="N939" s="858"/>
      <c r="O939" s="663"/>
      <c r="P939" s="663"/>
      <c r="Q939" s="663"/>
    </row>
    <row r="940" ht="25.15" customHeight="true" x14ac:dyDescent="0.2">
      <c r="C940" s="857"/>
      <c r="D940" s="858"/>
      <c r="E940" s="663"/>
      <c r="F940" s="663"/>
      <c r="G940" s="663"/>
      <c r="H940" s="858"/>
      <c r="I940" s="858"/>
      <c r="J940" s="663"/>
      <c r="K940" s="663"/>
      <c r="L940" s="663"/>
      <c r="M940" s="858"/>
      <c r="N940" s="858"/>
      <c r="O940" s="663"/>
      <c r="P940" s="663"/>
      <c r="Q940" s="663"/>
    </row>
    <row r="941" ht="25.15" customHeight="true" x14ac:dyDescent="0.2">
      <c r="C941" s="857"/>
      <c r="D941" s="858"/>
      <c r="E941" s="663"/>
      <c r="F941" s="663"/>
      <c r="G941" s="663"/>
      <c r="H941" s="858"/>
      <c r="I941" s="858"/>
      <c r="J941" s="663"/>
      <c r="K941" s="663"/>
      <c r="L941" s="663"/>
      <c r="M941" s="858"/>
      <c r="N941" s="858"/>
      <c r="O941" s="663"/>
      <c r="P941" s="663"/>
      <c r="Q941" s="663"/>
    </row>
    <row r="942" ht="25.15" customHeight="true" x14ac:dyDescent="0.2">
      <c r="C942" s="857"/>
      <c r="D942" s="858"/>
      <c r="E942" s="663"/>
      <c r="F942" s="663"/>
      <c r="G942" s="663"/>
      <c r="H942" s="858"/>
      <c r="I942" s="858"/>
      <c r="J942" s="663"/>
      <c r="K942" s="663"/>
      <c r="L942" s="663"/>
      <c r="M942" s="858"/>
      <c r="N942" s="858"/>
      <c r="O942" s="663"/>
      <c r="P942" s="663"/>
      <c r="Q942" s="663"/>
    </row>
    <row r="943" ht="25.15" customHeight="true" x14ac:dyDescent="0.2">
      <c r="C943" s="857"/>
      <c r="D943" s="858"/>
      <c r="E943" s="663"/>
      <c r="F943" s="663"/>
      <c r="G943" s="663"/>
      <c r="H943" s="858"/>
      <c r="I943" s="858"/>
      <c r="J943" s="663"/>
      <c r="K943" s="663"/>
      <c r="L943" s="663"/>
      <c r="M943" s="858"/>
      <c r="N943" s="858"/>
      <c r="O943" s="663"/>
      <c r="P943" s="663"/>
      <c r="Q943" s="663"/>
    </row>
    <row r="944" ht="25.15" customHeight="true" x14ac:dyDescent="0.2">
      <c r="C944" s="857"/>
      <c r="D944" s="858"/>
      <c r="E944" s="663"/>
      <c r="F944" s="663"/>
      <c r="G944" s="663"/>
      <c r="H944" s="858"/>
      <c r="I944" s="858"/>
      <c r="J944" s="663"/>
      <c r="K944" s="663"/>
      <c r="L944" s="663"/>
      <c r="M944" s="858"/>
      <c r="N944" s="858"/>
      <c r="O944" s="663"/>
      <c r="P944" s="663"/>
      <c r="Q944" s="663"/>
    </row>
    <row r="945" ht="25.15" customHeight="true" x14ac:dyDescent="0.2">
      <c r="C945" s="857"/>
      <c r="D945" s="858"/>
      <c r="E945" s="663"/>
      <c r="F945" s="663"/>
      <c r="G945" s="663"/>
      <c r="H945" s="858"/>
      <c r="I945" s="858"/>
      <c r="J945" s="663"/>
      <c r="K945" s="663"/>
      <c r="L945" s="663"/>
      <c r="M945" s="858"/>
      <c r="N945" s="858"/>
      <c r="O945" s="663"/>
      <c r="P945" s="663"/>
      <c r="Q945" s="663"/>
    </row>
    <row r="946" ht="25.15" customHeight="true" x14ac:dyDescent="0.2">
      <c r="C946" s="857"/>
      <c r="D946" s="858"/>
      <c r="E946" s="663"/>
      <c r="F946" s="663"/>
      <c r="G946" s="663"/>
      <c r="H946" s="858"/>
      <c r="I946" s="858"/>
      <c r="J946" s="663"/>
      <c r="K946" s="663"/>
      <c r="L946" s="663"/>
      <c r="M946" s="858"/>
      <c r="N946" s="858"/>
      <c r="O946" s="663"/>
      <c r="P946" s="663"/>
      <c r="Q946" s="663"/>
    </row>
    <row r="947" ht="25.15" customHeight="true" x14ac:dyDescent="0.2">
      <c r="C947" s="857"/>
      <c r="D947" s="858"/>
      <c r="E947" s="663"/>
      <c r="F947" s="663"/>
      <c r="G947" s="663"/>
      <c r="H947" s="858"/>
      <c r="I947" s="858"/>
      <c r="J947" s="663"/>
      <c r="K947" s="663"/>
      <c r="L947" s="663"/>
      <c r="M947" s="858"/>
      <c r="N947" s="858"/>
      <c r="O947" s="663"/>
      <c r="P947" s="663"/>
      <c r="Q947" s="663"/>
    </row>
    <row r="948" ht="25.15" customHeight="true" x14ac:dyDescent="0.2">
      <c r="C948" s="857"/>
      <c r="D948" s="858"/>
      <c r="E948" s="663"/>
      <c r="F948" s="663"/>
      <c r="G948" s="663"/>
      <c r="H948" s="858"/>
      <c r="I948" s="858"/>
      <c r="J948" s="663"/>
      <c r="K948" s="663"/>
      <c r="L948" s="663"/>
      <c r="M948" s="858"/>
      <c r="N948" s="858"/>
      <c r="O948" s="663"/>
      <c r="P948" s="663"/>
      <c r="Q948" s="663"/>
    </row>
    <row r="949" ht="25.15" customHeight="true" x14ac:dyDescent="0.2">
      <c r="C949" s="857"/>
      <c r="D949" s="858"/>
      <c r="E949" s="663"/>
      <c r="F949" s="663"/>
      <c r="G949" s="663"/>
      <c r="H949" s="858"/>
      <c r="I949" s="858"/>
      <c r="J949" s="663"/>
      <c r="K949" s="663"/>
      <c r="L949" s="663"/>
      <c r="M949" s="858"/>
      <c r="N949" s="858"/>
      <c r="O949" s="663"/>
      <c r="P949" s="663"/>
      <c r="Q949" s="663"/>
    </row>
    <row r="950" ht="25.15" customHeight="true" x14ac:dyDescent="0.2">
      <c r="C950" s="857"/>
      <c r="D950" s="858"/>
      <c r="E950" s="663"/>
      <c r="F950" s="663"/>
      <c r="G950" s="663"/>
      <c r="H950" s="858"/>
      <c r="I950" s="858"/>
      <c r="J950" s="663"/>
      <c r="K950" s="663"/>
      <c r="L950" s="663"/>
      <c r="M950" s="858"/>
      <c r="N950" s="858"/>
      <c r="O950" s="663"/>
      <c r="P950" s="663"/>
      <c r="Q950" s="663"/>
    </row>
    <row r="951" ht="25.15" customHeight="true" x14ac:dyDescent="0.2">
      <c r="C951" s="857"/>
      <c r="D951" s="858"/>
      <c r="E951" s="663"/>
      <c r="F951" s="663"/>
      <c r="G951" s="663"/>
      <c r="H951" s="858"/>
      <c r="I951" s="858"/>
      <c r="J951" s="663"/>
      <c r="K951" s="663"/>
      <c r="L951" s="663"/>
      <c r="M951" s="858"/>
      <c r="N951" s="858"/>
      <c r="O951" s="663"/>
      <c r="P951" s="663"/>
      <c r="Q951" s="663"/>
    </row>
    <row r="952" ht="25.15" customHeight="true" x14ac:dyDescent="0.2">
      <c r="C952" s="857"/>
      <c r="D952" s="858"/>
      <c r="E952" s="663"/>
      <c r="F952" s="663"/>
      <c r="G952" s="663"/>
      <c r="H952" s="858"/>
      <c r="I952" s="858"/>
      <c r="J952" s="663"/>
      <c r="K952" s="663"/>
      <c r="L952" s="663"/>
      <c r="M952" s="858"/>
      <c r="N952" s="858"/>
      <c r="O952" s="663"/>
      <c r="P952" s="663"/>
      <c r="Q952" s="663"/>
    </row>
    <row r="953" ht="25.15" customHeight="true" x14ac:dyDescent="0.2">
      <c r="C953" s="857"/>
      <c r="D953" s="858"/>
      <c r="E953" s="663"/>
      <c r="F953" s="663"/>
      <c r="G953" s="663"/>
      <c r="H953" s="858"/>
      <c r="I953" s="858"/>
      <c r="J953" s="663"/>
      <c r="K953" s="663"/>
      <c r="L953" s="663"/>
      <c r="M953" s="858"/>
      <c r="N953" s="858"/>
      <c r="O953" s="663"/>
      <c r="P953" s="663"/>
      <c r="Q953" s="663"/>
    </row>
    <row r="954" ht="25.15" customHeight="true" x14ac:dyDescent="0.2">
      <c r="C954" s="857"/>
      <c r="D954" s="858"/>
      <c r="E954" s="663"/>
      <c r="F954" s="663"/>
      <c r="G954" s="663"/>
      <c r="H954" s="858"/>
      <c r="I954" s="858"/>
      <c r="J954" s="663"/>
      <c r="K954" s="663"/>
      <c r="L954" s="663"/>
      <c r="M954" s="858"/>
      <c r="N954" s="858"/>
      <c r="O954" s="663"/>
      <c r="P954" s="663"/>
      <c r="Q954" s="663"/>
    </row>
    <row r="955" ht="25.15" customHeight="true" x14ac:dyDescent="0.2">
      <c r="C955" s="857"/>
      <c r="D955" s="858"/>
      <c r="E955" s="663"/>
      <c r="F955" s="663"/>
      <c r="G955" s="663"/>
      <c r="H955" s="858"/>
      <c r="I955" s="858"/>
      <c r="J955" s="663"/>
      <c r="K955" s="663"/>
      <c r="L955" s="663"/>
      <c r="M955" s="858"/>
      <c r="N955" s="858"/>
      <c r="O955" s="663"/>
      <c r="P955" s="663"/>
      <c r="Q955" s="663"/>
    </row>
    <row r="956" ht="25.15" customHeight="true" x14ac:dyDescent="0.2">
      <c r="C956" s="857"/>
      <c r="D956" s="858"/>
      <c r="E956" s="663"/>
      <c r="F956" s="663"/>
      <c r="G956" s="663"/>
      <c r="H956" s="858"/>
      <c r="I956" s="858"/>
      <c r="J956" s="663"/>
      <c r="K956" s="663"/>
      <c r="L956" s="663"/>
      <c r="M956" s="858"/>
      <c r="N956" s="858"/>
      <c r="O956" s="663"/>
      <c r="P956" s="663"/>
      <c r="Q956" s="663"/>
    </row>
    <row r="957" ht="25.15" customHeight="true" x14ac:dyDescent="0.2">
      <c r="C957" s="857"/>
      <c r="D957" s="858"/>
      <c r="E957" s="663"/>
      <c r="F957" s="663"/>
      <c r="G957" s="663"/>
      <c r="H957" s="858"/>
      <c r="I957" s="858"/>
      <c r="J957" s="663"/>
      <c r="K957" s="663"/>
      <c r="L957" s="663"/>
      <c r="M957" s="858"/>
      <c r="N957" s="858"/>
      <c r="O957" s="663"/>
      <c r="P957" s="663"/>
      <c r="Q957" s="663"/>
    </row>
    <row r="958" ht="25.15" customHeight="true" x14ac:dyDescent="0.2">
      <c r="C958" s="857"/>
      <c r="D958" s="858"/>
      <c r="E958" s="663"/>
      <c r="F958" s="663"/>
      <c r="G958" s="663"/>
      <c r="H958" s="858"/>
      <c r="I958" s="858"/>
      <c r="J958" s="663"/>
      <c r="K958" s="663"/>
      <c r="L958" s="663"/>
      <c r="M958" s="858"/>
      <c r="N958" s="858"/>
      <c r="O958" s="663"/>
      <c r="P958" s="663"/>
      <c r="Q958" s="663"/>
    </row>
    <row r="959" ht="25.15" customHeight="true" x14ac:dyDescent="0.2">
      <c r="C959" s="857"/>
      <c r="D959" s="858"/>
      <c r="E959" s="663"/>
      <c r="F959" s="663"/>
      <c r="G959" s="663"/>
      <c r="H959" s="858"/>
      <c r="I959" s="858"/>
      <c r="J959" s="663"/>
      <c r="K959" s="663"/>
      <c r="L959" s="663"/>
      <c r="M959" s="858"/>
      <c r="N959" s="858"/>
      <c r="O959" s="663"/>
      <c r="P959" s="663"/>
      <c r="Q959" s="663"/>
    </row>
    <row r="960" ht="25.15" customHeight="true" x14ac:dyDescent="0.2">
      <c r="C960" s="857"/>
      <c r="D960" s="858"/>
      <c r="E960" s="663"/>
      <c r="F960" s="663"/>
      <c r="G960" s="663"/>
      <c r="H960" s="858"/>
      <c r="I960" s="858"/>
      <c r="J960" s="663"/>
      <c r="K960" s="663"/>
      <c r="L960" s="663"/>
      <c r="M960" s="858"/>
      <c r="N960" s="858"/>
      <c r="O960" s="663"/>
      <c r="P960" s="663"/>
      <c r="Q960" s="663"/>
    </row>
    <row r="961" ht="25.15" customHeight="true" x14ac:dyDescent="0.2">
      <c r="C961" s="857"/>
      <c r="D961" s="858"/>
      <c r="E961" s="663"/>
      <c r="F961" s="663"/>
      <c r="G961" s="663"/>
      <c r="H961" s="858"/>
      <c r="I961" s="858"/>
      <c r="J961" s="663"/>
      <c r="K961" s="663"/>
      <c r="L961" s="663"/>
      <c r="M961" s="858"/>
      <c r="N961" s="858"/>
      <c r="O961" s="663"/>
      <c r="P961" s="663"/>
      <c r="Q961" s="663"/>
    </row>
    <row r="962" ht="25.15" customHeight="true" x14ac:dyDescent="0.2">
      <c r="C962" s="857"/>
      <c r="D962" s="858"/>
      <c r="E962" s="663"/>
      <c r="F962" s="663"/>
      <c r="G962" s="663"/>
      <c r="H962" s="858"/>
      <c r="I962" s="858"/>
      <c r="J962" s="663"/>
      <c r="K962" s="663"/>
      <c r="L962" s="663"/>
      <c r="M962" s="858"/>
      <c r="N962" s="858"/>
      <c r="O962" s="663"/>
      <c r="P962" s="663"/>
      <c r="Q962" s="663"/>
    </row>
    <row r="963" ht="25.15" customHeight="true" x14ac:dyDescent="0.2">
      <c r="C963" s="857"/>
      <c r="D963" s="858"/>
      <c r="E963" s="663"/>
      <c r="F963" s="663"/>
      <c r="G963" s="663"/>
      <c r="H963" s="858"/>
      <c r="I963" s="858"/>
      <c r="J963" s="663"/>
      <c r="K963" s="663"/>
      <c r="L963" s="663"/>
      <c r="M963" s="858"/>
      <c r="N963" s="858"/>
      <c r="O963" s="663"/>
      <c r="P963" s="663"/>
      <c r="Q963" s="663"/>
    </row>
    <row r="964" ht="25.15" customHeight="true" x14ac:dyDescent="0.2">
      <c r="C964" s="857"/>
      <c r="D964" s="858"/>
      <c r="E964" s="663"/>
      <c r="F964" s="663"/>
      <c r="G964" s="663"/>
      <c r="H964" s="858"/>
      <c r="I964" s="858"/>
      <c r="J964" s="663"/>
      <c r="K964" s="663"/>
      <c r="L964" s="663"/>
      <c r="M964" s="858"/>
      <c r="N964" s="858"/>
      <c r="O964" s="663"/>
      <c r="P964" s="663"/>
      <c r="Q964" s="663"/>
    </row>
    <row r="965" ht="25.15" customHeight="true" x14ac:dyDescent="0.2">
      <c r="C965" s="857"/>
      <c r="D965" s="858"/>
      <c r="E965" s="663"/>
      <c r="F965" s="663"/>
      <c r="G965" s="663"/>
      <c r="H965" s="858"/>
      <c r="I965" s="858"/>
      <c r="J965" s="663"/>
      <c r="K965" s="663"/>
      <c r="L965" s="663"/>
      <c r="M965" s="858"/>
      <c r="N965" s="858"/>
      <c r="O965" s="663"/>
      <c r="P965" s="663"/>
      <c r="Q965" s="663"/>
    </row>
    <row r="966" ht="25.15" customHeight="true" x14ac:dyDescent="0.2">
      <c r="C966" s="857"/>
      <c r="D966" s="858"/>
      <c r="E966" s="663"/>
      <c r="F966" s="663"/>
      <c r="G966" s="663"/>
      <c r="H966" s="858"/>
      <c r="I966" s="858"/>
      <c r="J966" s="663"/>
      <c r="K966" s="663"/>
      <c r="L966" s="663"/>
      <c r="M966" s="858"/>
      <c r="N966" s="858"/>
      <c r="O966" s="663"/>
      <c r="P966" s="663"/>
      <c r="Q966" s="663"/>
    </row>
    <row r="967" ht="25.15" customHeight="true" x14ac:dyDescent="0.2">
      <c r="C967" s="857"/>
      <c r="D967" s="858"/>
      <c r="E967" s="663"/>
      <c r="F967" s="663"/>
      <c r="G967" s="663"/>
      <c r="H967" s="858"/>
      <c r="I967" s="858"/>
      <c r="J967" s="663"/>
      <c r="K967" s="663"/>
      <c r="L967" s="663"/>
      <c r="M967" s="858"/>
      <c r="N967" s="858"/>
      <c r="O967" s="663"/>
      <c r="P967" s="663"/>
      <c r="Q967" s="663"/>
    </row>
    <row r="968" ht="25.15" customHeight="true" x14ac:dyDescent="0.2">
      <c r="C968" s="857"/>
      <c r="D968" s="858"/>
      <c r="E968" s="663"/>
      <c r="F968" s="663"/>
      <c r="G968" s="663"/>
      <c r="H968" s="858"/>
      <c r="I968" s="858"/>
      <c r="J968" s="663"/>
      <c r="K968" s="663"/>
      <c r="L968" s="663"/>
      <c r="M968" s="858"/>
      <c r="N968" s="858"/>
      <c r="O968" s="663"/>
      <c r="P968" s="663"/>
      <c r="Q968" s="663"/>
    </row>
    <row r="969" ht="25.15" customHeight="true" x14ac:dyDescent="0.2">
      <c r="C969" s="857"/>
      <c r="D969" s="858"/>
      <c r="E969" s="663"/>
      <c r="F969" s="663"/>
      <c r="G969" s="663"/>
      <c r="H969" s="858"/>
      <c r="I969" s="858"/>
      <c r="J969" s="663"/>
      <c r="K969" s="663"/>
      <c r="L969" s="663"/>
      <c r="M969" s="858"/>
      <c r="N969" s="858"/>
      <c r="O969" s="663"/>
      <c r="P969" s="663"/>
      <c r="Q969" s="663"/>
    </row>
    <row r="970" ht="25.15" customHeight="true" x14ac:dyDescent="0.2">
      <c r="C970" s="857"/>
      <c r="D970" s="858"/>
      <c r="E970" s="663"/>
      <c r="F970" s="663"/>
      <c r="G970" s="663"/>
      <c r="H970" s="858"/>
      <c r="I970" s="858"/>
      <c r="J970" s="663"/>
      <c r="K970" s="663"/>
      <c r="L970" s="663"/>
      <c r="M970" s="858"/>
      <c r="N970" s="858"/>
      <c r="O970" s="663"/>
      <c r="P970" s="663"/>
      <c r="Q970" s="663"/>
    </row>
    <row r="971" ht="25.15" customHeight="true" x14ac:dyDescent="0.2">
      <c r="C971" s="857"/>
      <c r="D971" s="858"/>
      <c r="E971" s="663"/>
      <c r="F971" s="663"/>
      <c r="G971" s="663"/>
      <c r="H971" s="858"/>
      <c r="I971" s="858"/>
      <c r="J971" s="663"/>
      <c r="K971" s="663"/>
      <c r="L971" s="663"/>
      <c r="M971" s="858"/>
      <c r="N971" s="858"/>
      <c r="O971" s="663"/>
      <c r="P971" s="663"/>
      <c r="Q971" s="663"/>
    </row>
    <row r="972" ht="25.15" customHeight="true" x14ac:dyDescent="0.2">
      <c r="C972" s="857"/>
      <c r="D972" s="858"/>
      <c r="E972" s="663"/>
      <c r="F972" s="663"/>
      <c r="G972" s="663"/>
      <c r="H972" s="858"/>
      <c r="I972" s="858"/>
      <c r="J972" s="663"/>
      <c r="K972" s="663"/>
      <c r="L972" s="663"/>
      <c r="M972" s="858"/>
      <c r="N972" s="858"/>
      <c r="O972" s="663"/>
      <c r="P972" s="663"/>
      <c r="Q972" s="663"/>
    </row>
    <row r="973" ht="25.15" customHeight="true" x14ac:dyDescent="0.2">
      <c r="C973" s="857"/>
      <c r="D973" s="858"/>
      <c r="E973" s="663"/>
      <c r="F973" s="663"/>
      <c r="G973" s="663"/>
      <c r="H973" s="858"/>
      <c r="I973" s="858"/>
      <c r="J973" s="663"/>
      <c r="K973" s="663"/>
      <c r="L973" s="663"/>
      <c r="M973" s="858"/>
      <c r="N973" s="858"/>
      <c r="O973" s="663"/>
      <c r="P973" s="663"/>
      <c r="Q973" s="663"/>
    </row>
    <row r="974" ht="25.15" customHeight="true" x14ac:dyDescent="0.2">
      <c r="C974" s="857"/>
      <c r="D974" s="858"/>
      <c r="E974" s="663"/>
      <c r="F974" s="663"/>
      <c r="G974" s="663"/>
      <c r="H974" s="858"/>
      <c r="I974" s="858"/>
      <c r="J974" s="663"/>
      <c r="K974" s="663"/>
      <c r="L974" s="663"/>
      <c r="M974" s="858"/>
      <c r="N974" s="858"/>
      <c r="O974" s="663"/>
      <c r="P974" s="663"/>
      <c r="Q974" s="663"/>
    </row>
    <row r="975" ht="25.15" customHeight="true" x14ac:dyDescent="0.2">
      <c r="C975" s="857"/>
      <c r="D975" s="858"/>
      <c r="E975" s="663"/>
      <c r="F975" s="663"/>
      <c r="G975" s="663"/>
      <c r="H975" s="858"/>
      <c r="I975" s="858"/>
      <c r="J975" s="663"/>
      <c r="K975" s="663"/>
      <c r="L975" s="663"/>
      <c r="M975" s="858"/>
      <c r="N975" s="858"/>
      <c r="O975" s="663"/>
      <c r="P975" s="663"/>
      <c r="Q975" s="663"/>
    </row>
    <row r="976" ht="25.15" customHeight="true" x14ac:dyDescent="0.2">
      <c r="C976" s="857"/>
      <c r="D976" s="858"/>
      <c r="E976" s="663"/>
      <c r="F976" s="663"/>
      <c r="G976" s="663"/>
      <c r="H976" s="858"/>
      <c r="I976" s="858"/>
      <c r="J976" s="663"/>
      <c r="K976" s="663"/>
      <c r="L976" s="663"/>
      <c r="M976" s="858"/>
      <c r="N976" s="858"/>
      <c r="O976" s="663"/>
      <c r="P976" s="663"/>
      <c r="Q976" s="663"/>
    </row>
    <row r="977" ht="25.15" customHeight="true" x14ac:dyDescent="0.2">
      <c r="C977" s="857"/>
      <c r="D977" s="858"/>
      <c r="E977" s="663"/>
      <c r="F977" s="663"/>
      <c r="G977" s="663"/>
      <c r="H977" s="858"/>
      <c r="I977" s="858"/>
      <c r="J977" s="663"/>
      <c r="K977" s="663"/>
      <c r="L977" s="663"/>
      <c r="M977" s="858"/>
      <c r="N977" s="858"/>
      <c r="O977" s="663"/>
      <c r="P977" s="663"/>
      <c r="Q977" s="663"/>
    </row>
    <row r="978" ht="25.15" customHeight="true" x14ac:dyDescent="0.2">
      <c r="C978" s="857"/>
      <c r="D978" s="858"/>
      <c r="E978" s="663"/>
      <c r="F978" s="663"/>
      <c r="G978" s="663"/>
      <c r="H978" s="858"/>
      <c r="I978" s="858"/>
      <c r="J978" s="663"/>
      <c r="K978" s="663"/>
      <c r="L978" s="663"/>
      <c r="M978" s="858"/>
      <c r="N978" s="858"/>
      <c r="O978" s="663"/>
      <c r="P978" s="663"/>
      <c r="Q978" s="663"/>
    </row>
    <row r="979" ht="25.15" customHeight="true" x14ac:dyDescent="0.2">
      <c r="C979" s="857"/>
      <c r="D979" s="858"/>
      <c r="E979" s="663"/>
      <c r="F979" s="663"/>
      <c r="G979" s="663"/>
      <c r="H979" s="858"/>
      <c r="I979" s="858"/>
      <c r="J979" s="663"/>
      <c r="K979" s="663"/>
      <c r="L979" s="663"/>
      <c r="M979" s="858"/>
      <c r="N979" s="858"/>
      <c r="O979" s="663"/>
      <c r="P979" s="663"/>
      <c r="Q979" s="663"/>
    </row>
    <row r="980" ht="25.15" customHeight="true" x14ac:dyDescent="0.2">
      <c r="C980" s="857"/>
      <c r="D980" s="858"/>
      <c r="E980" s="663"/>
      <c r="F980" s="663"/>
      <c r="G980" s="663"/>
      <c r="H980" s="858"/>
      <c r="I980" s="858"/>
      <c r="J980" s="663"/>
      <c r="K980" s="663"/>
      <c r="L980" s="663"/>
      <c r="M980" s="858"/>
      <c r="N980" s="858"/>
      <c r="O980" s="663"/>
      <c r="P980" s="663"/>
      <c r="Q980" s="663"/>
    </row>
    <row r="981" ht="25.15" customHeight="true" x14ac:dyDescent="0.2">
      <c r="C981" s="857"/>
      <c r="D981" s="858"/>
      <c r="E981" s="663"/>
      <c r="F981" s="663"/>
      <c r="G981" s="663"/>
      <c r="H981" s="858"/>
      <c r="I981" s="858"/>
      <c r="J981" s="663"/>
      <c r="K981" s="663"/>
      <c r="L981" s="663"/>
      <c r="M981" s="858"/>
      <c r="N981" s="858"/>
      <c r="O981" s="663"/>
      <c r="P981" s="663"/>
      <c r="Q981" s="663"/>
    </row>
    <row r="982" ht="25.15" customHeight="true" x14ac:dyDescent="0.2">
      <c r="C982" s="857"/>
      <c r="D982" s="858"/>
      <c r="E982" s="663"/>
      <c r="F982" s="663"/>
      <c r="G982" s="663"/>
      <c r="H982" s="858"/>
      <c r="I982" s="858"/>
      <c r="J982" s="663"/>
      <c r="K982" s="663"/>
      <c r="L982" s="663"/>
      <c r="M982" s="858"/>
      <c r="N982" s="858"/>
      <c r="O982" s="663"/>
      <c r="P982" s="663"/>
      <c r="Q982" s="663"/>
    </row>
    <row r="983" ht="25.15" customHeight="true" x14ac:dyDescent="0.2">
      <c r="C983" s="857"/>
      <c r="D983" s="858"/>
      <c r="E983" s="663"/>
      <c r="F983" s="663"/>
      <c r="G983" s="663"/>
      <c r="H983" s="858"/>
      <c r="I983" s="858"/>
      <c r="J983" s="663"/>
      <c r="K983" s="663"/>
      <c r="L983" s="663"/>
      <c r="M983" s="858"/>
      <c r="N983" s="858"/>
      <c r="O983" s="663"/>
      <c r="P983" s="663"/>
      <c r="Q983" s="663"/>
    </row>
    <row r="984" ht="25.15" customHeight="true" x14ac:dyDescent="0.2">
      <c r="C984" s="857"/>
      <c r="D984" s="858"/>
      <c r="E984" s="663"/>
      <c r="F984" s="663"/>
      <c r="G984" s="663"/>
      <c r="H984" s="858"/>
      <c r="I984" s="858"/>
      <c r="J984" s="663"/>
      <c r="K984" s="663"/>
      <c r="L984" s="663"/>
      <c r="M984" s="858"/>
      <c r="N984" s="858"/>
      <c r="O984" s="663"/>
      <c r="P984" s="663"/>
      <c r="Q984" s="663"/>
    </row>
    <row r="985" ht="25.15" customHeight="true" x14ac:dyDescent="0.2">
      <c r="C985" s="857"/>
      <c r="D985" s="858"/>
      <c r="E985" s="663"/>
      <c r="F985" s="663"/>
      <c r="G985" s="663"/>
      <c r="H985" s="858"/>
      <c r="I985" s="858"/>
      <c r="J985" s="663"/>
      <c r="K985" s="663"/>
      <c r="L985" s="663"/>
      <c r="M985" s="858"/>
      <c r="N985" s="858"/>
      <c r="O985" s="663"/>
      <c r="P985" s="663"/>
      <c r="Q985" s="663"/>
    </row>
    <row r="986" ht="25.15" customHeight="true" x14ac:dyDescent="0.2">
      <c r="C986" s="857"/>
      <c r="D986" s="858"/>
      <c r="E986" s="663"/>
      <c r="F986" s="663"/>
      <c r="G986" s="663"/>
      <c r="H986" s="858"/>
      <c r="I986" s="858"/>
      <c r="J986" s="663"/>
      <c r="K986" s="663"/>
      <c r="L986" s="663"/>
      <c r="M986" s="858"/>
      <c r="N986" s="858"/>
      <c r="O986" s="663"/>
      <c r="P986" s="663"/>
      <c r="Q986" s="663"/>
    </row>
    <row r="987" ht="25.15" customHeight="true" x14ac:dyDescent="0.2">
      <c r="C987" s="857"/>
      <c r="D987" s="858"/>
      <c r="E987" s="663"/>
      <c r="F987" s="663"/>
      <c r="G987" s="663"/>
      <c r="H987" s="858"/>
      <c r="I987" s="858"/>
      <c r="J987" s="663"/>
      <c r="K987" s="663"/>
      <c r="L987" s="663"/>
      <c r="M987" s="858"/>
      <c r="N987" s="858"/>
      <c r="O987" s="663"/>
      <c r="P987" s="663"/>
      <c r="Q987" s="663"/>
    </row>
    <row r="988" ht="25.15" customHeight="true" x14ac:dyDescent="0.2">
      <c r="C988" s="857"/>
      <c r="D988" s="858"/>
      <c r="E988" s="663"/>
      <c r="F988" s="663"/>
      <c r="G988" s="663"/>
      <c r="H988" s="858"/>
      <c r="I988" s="858"/>
      <c r="J988" s="663"/>
      <c r="K988" s="663"/>
      <c r="L988" s="663"/>
      <c r="M988" s="858"/>
      <c r="N988" s="858"/>
      <c r="O988" s="663"/>
      <c r="P988" s="663"/>
      <c r="Q988" s="663"/>
    </row>
    <row r="989" ht="25.15" customHeight="true" x14ac:dyDescent="0.2">
      <c r="C989" s="857"/>
      <c r="D989" s="858"/>
      <c r="E989" s="663"/>
      <c r="F989" s="663"/>
      <c r="G989" s="663"/>
      <c r="H989" s="858"/>
      <c r="I989" s="858"/>
      <c r="J989" s="663"/>
      <c r="K989" s="663"/>
      <c r="L989" s="663"/>
      <c r="M989" s="858"/>
      <c r="N989" s="858"/>
      <c r="O989" s="663"/>
      <c r="P989" s="663"/>
      <c r="Q989" s="663"/>
    </row>
    <row r="990" ht="25.15" customHeight="true" x14ac:dyDescent="0.2">
      <c r="C990" s="857"/>
      <c r="D990" s="858"/>
      <c r="E990" s="663"/>
      <c r="F990" s="663"/>
      <c r="G990" s="663"/>
      <c r="H990" s="858"/>
      <c r="I990" s="858"/>
      <c r="J990" s="663"/>
      <c r="K990" s="663"/>
      <c r="L990" s="663"/>
      <c r="M990" s="858"/>
      <c r="N990" s="858"/>
      <c r="O990" s="663"/>
      <c r="P990" s="663"/>
      <c r="Q990" s="663"/>
    </row>
    <row r="991" ht="25.15" customHeight="true" x14ac:dyDescent="0.2">
      <c r="C991" s="857"/>
      <c r="D991" s="858"/>
      <c r="E991" s="663"/>
      <c r="F991" s="663"/>
      <c r="G991" s="663"/>
      <c r="H991" s="858"/>
      <c r="I991" s="858"/>
      <c r="J991" s="663"/>
      <c r="K991" s="663"/>
      <c r="L991" s="663"/>
      <c r="M991" s="858"/>
      <c r="N991" s="858"/>
      <c r="O991" s="663"/>
      <c r="P991" s="663"/>
      <c r="Q991" s="663"/>
    </row>
    <row r="992" ht="25.15" customHeight="true" x14ac:dyDescent="0.2">
      <c r="C992" s="857"/>
      <c r="D992" s="858"/>
      <c r="E992" s="663"/>
      <c r="F992" s="663"/>
      <c r="G992" s="663"/>
      <c r="H992" s="858"/>
      <c r="I992" s="858"/>
      <c r="J992" s="663"/>
      <c r="K992" s="663"/>
      <c r="L992" s="663"/>
      <c r="M992" s="858"/>
      <c r="N992" s="858"/>
      <c r="O992" s="663"/>
      <c r="P992" s="663"/>
      <c r="Q992" s="663"/>
    </row>
    <row r="993" ht="25.15" customHeight="true" x14ac:dyDescent="0.2">
      <c r="C993" s="857"/>
      <c r="D993" s="858"/>
      <c r="E993" s="663"/>
      <c r="F993" s="663"/>
      <c r="G993" s="663"/>
      <c r="H993" s="858"/>
      <c r="I993" s="858"/>
      <c r="J993" s="663"/>
      <c r="K993" s="663"/>
      <c r="L993" s="663"/>
      <c r="M993" s="858"/>
      <c r="N993" s="858"/>
      <c r="O993" s="663"/>
      <c r="P993" s="663"/>
      <c r="Q993" s="663"/>
    </row>
    <row r="994" ht="25.15" customHeight="true" x14ac:dyDescent="0.2">
      <c r="C994" s="857"/>
      <c r="D994" s="858"/>
      <c r="E994" s="663"/>
      <c r="F994" s="663"/>
      <c r="G994" s="663"/>
      <c r="H994" s="858"/>
      <c r="I994" s="858"/>
      <c r="J994" s="663"/>
      <c r="K994" s="663"/>
      <c r="L994" s="663"/>
      <c r="M994" s="858"/>
      <c r="N994" s="858"/>
      <c r="O994" s="663"/>
      <c r="P994" s="663"/>
      <c r="Q994" s="663"/>
    </row>
    <row r="995" ht="25.15" customHeight="true" x14ac:dyDescent="0.2">
      <c r="C995" s="857"/>
      <c r="D995" s="858"/>
      <c r="E995" s="663"/>
      <c r="F995" s="663"/>
      <c r="G995" s="663"/>
      <c r="H995" s="858"/>
      <c r="I995" s="858"/>
      <c r="J995" s="663"/>
      <c r="K995" s="663"/>
      <c r="L995" s="663"/>
      <c r="M995" s="858"/>
      <c r="N995" s="858"/>
      <c r="O995" s="663"/>
      <c r="P995" s="663"/>
      <c r="Q995" s="663"/>
    </row>
    <row r="996" ht="25.15" customHeight="true" x14ac:dyDescent="0.2">
      <c r="C996" s="857"/>
      <c r="D996" s="858"/>
      <c r="E996" s="663"/>
      <c r="F996" s="663"/>
      <c r="G996" s="663"/>
      <c r="H996" s="858"/>
      <c r="I996" s="858"/>
      <c r="J996" s="663"/>
      <c r="K996" s="663"/>
      <c r="L996" s="663"/>
      <c r="M996" s="858"/>
      <c r="N996" s="858"/>
      <c r="O996" s="663"/>
      <c r="P996" s="663"/>
      <c r="Q996" s="663"/>
    </row>
    <row r="997" ht="25.15" customHeight="true" x14ac:dyDescent="0.2">
      <c r="C997" s="857"/>
      <c r="D997" s="858"/>
      <c r="E997" s="663"/>
      <c r="F997" s="663"/>
      <c r="G997" s="663"/>
      <c r="H997" s="858"/>
      <c r="I997" s="858"/>
      <c r="J997" s="663"/>
      <c r="K997" s="663"/>
      <c r="L997" s="663"/>
      <c r="M997" s="858"/>
      <c r="N997" s="858"/>
      <c r="O997" s="663"/>
      <c r="P997" s="663"/>
      <c r="Q997" s="663"/>
    </row>
    <row r="998" ht="25.15" customHeight="true" x14ac:dyDescent="0.2">
      <c r="C998" s="857"/>
      <c r="D998" s="858"/>
      <c r="E998" s="663"/>
      <c r="F998" s="663"/>
      <c r="G998" s="663"/>
      <c r="H998" s="858"/>
      <c r="I998" s="858"/>
      <c r="J998" s="663"/>
      <c r="K998" s="663"/>
      <c r="L998" s="663"/>
      <c r="M998" s="858"/>
      <c r="N998" s="858"/>
      <c r="O998" s="663"/>
      <c r="P998" s="663"/>
      <c r="Q998" s="663"/>
    </row>
    <row r="999" ht="25.15" customHeight="true" x14ac:dyDescent="0.2">
      <c r="C999" s="857"/>
      <c r="D999" s="858"/>
      <c r="E999" s="663"/>
      <c r="F999" s="663"/>
      <c r="G999" s="663"/>
      <c r="H999" s="858"/>
      <c r="I999" s="858"/>
      <c r="J999" s="663"/>
      <c r="K999" s="663"/>
      <c r="L999" s="663"/>
      <c r="M999" s="858"/>
      <c r="N999" s="858"/>
      <c r="O999" s="663"/>
      <c r="P999" s="663"/>
      <c r="Q999" s="663"/>
    </row>
    <row r="1000" ht="25.15" customHeight="true" x14ac:dyDescent="0.2">
      <c r="C1000" s="857"/>
      <c r="D1000" s="858"/>
      <c r="E1000" s="663"/>
      <c r="F1000" s="663"/>
      <c r="G1000" s="663"/>
      <c r="H1000" s="858"/>
      <c r="I1000" s="858"/>
      <c r="J1000" s="663"/>
      <c r="K1000" s="663"/>
      <c r="L1000" s="663"/>
      <c r="M1000" s="858"/>
      <c r="N1000" s="858"/>
      <c r="O1000" s="663"/>
      <c r="P1000" s="663"/>
      <c r="Q1000" s="663"/>
    </row>
    <row r="1001" ht="25.15" customHeight="true" x14ac:dyDescent="0.2">
      <c r="C1001" s="857"/>
      <c r="D1001" s="858"/>
      <c r="E1001" s="663"/>
      <c r="F1001" s="663"/>
      <c r="G1001" s="663"/>
      <c r="H1001" s="858"/>
      <c r="I1001" s="858"/>
      <c r="J1001" s="663"/>
      <c r="K1001" s="663"/>
      <c r="L1001" s="663"/>
      <c r="M1001" s="858"/>
      <c r="N1001" s="858"/>
      <c r="O1001" s="663"/>
      <c r="P1001" s="663"/>
      <c r="Q1001" s="663"/>
    </row>
    <row r="1002" ht="25.15" customHeight="true" x14ac:dyDescent="0.2">
      <c r="C1002" s="857"/>
      <c r="D1002" s="858"/>
      <c r="E1002" s="663"/>
      <c r="F1002" s="663"/>
      <c r="G1002" s="663"/>
      <c r="H1002" s="858"/>
      <c r="I1002" s="858"/>
      <c r="J1002" s="663"/>
      <c r="K1002" s="663"/>
      <c r="L1002" s="663"/>
      <c r="M1002" s="858"/>
      <c r="N1002" s="858"/>
      <c r="O1002" s="663"/>
      <c r="P1002" s="663"/>
      <c r="Q1002" s="663"/>
    </row>
    <row r="1003" ht="25.15" customHeight="true" x14ac:dyDescent="0.2">
      <c r="C1003" s="857"/>
      <c r="D1003" s="858"/>
      <c r="E1003" s="663"/>
      <c r="F1003" s="663"/>
      <c r="G1003" s="663"/>
      <c r="H1003" s="858"/>
      <c r="I1003" s="858"/>
      <c r="J1003" s="663"/>
      <c r="K1003" s="663"/>
      <c r="L1003" s="663"/>
      <c r="M1003" s="858"/>
      <c r="N1003" s="858"/>
      <c r="O1003" s="663"/>
      <c r="P1003" s="663"/>
      <c r="Q1003" s="663"/>
    </row>
    <row r="1004" ht="25.15" customHeight="true" x14ac:dyDescent="0.2">
      <c r="C1004" s="857"/>
      <c r="D1004" s="858"/>
      <c r="E1004" s="663"/>
      <c r="F1004" s="663"/>
      <c r="G1004" s="663"/>
      <c r="H1004" s="858"/>
      <c r="I1004" s="858"/>
      <c r="J1004" s="663"/>
      <c r="K1004" s="663"/>
      <c r="L1004" s="663"/>
      <c r="M1004" s="858"/>
      <c r="N1004" s="858"/>
      <c r="O1004" s="663"/>
      <c r="P1004" s="663"/>
      <c r="Q1004" s="663"/>
    </row>
    <row r="1005" ht="25.15" customHeight="true" x14ac:dyDescent="0.2">
      <c r="C1005" s="857"/>
      <c r="D1005" s="858"/>
      <c r="E1005" s="663"/>
      <c r="F1005" s="663"/>
      <c r="G1005" s="663"/>
      <c r="H1005" s="858"/>
      <c r="I1005" s="858"/>
      <c r="J1005" s="663"/>
      <c r="K1005" s="663"/>
      <c r="L1005" s="663"/>
      <c r="M1005" s="858"/>
      <c r="N1005" s="858"/>
      <c r="O1005" s="663"/>
      <c r="P1005" s="663"/>
      <c r="Q1005" s="663"/>
    </row>
    <row r="1006" ht="25.15" customHeight="true" x14ac:dyDescent="0.2">
      <c r="C1006" s="857"/>
      <c r="D1006" s="858"/>
      <c r="E1006" s="663"/>
      <c r="F1006" s="663"/>
      <c r="G1006" s="663"/>
      <c r="H1006" s="858"/>
      <c r="I1006" s="858"/>
      <c r="J1006" s="663"/>
      <c r="K1006" s="663"/>
      <c r="L1006" s="663"/>
      <c r="M1006" s="858"/>
      <c r="N1006" s="858"/>
      <c r="O1006" s="663"/>
      <c r="P1006" s="663"/>
      <c r="Q1006" s="663"/>
    </row>
    <row r="1007" ht="25.15" customHeight="true" x14ac:dyDescent="0.2">
      <c r="C1007" s="857"/>
      <c r="D1007" s="858"/>
      <c r="E1007" s="663"/>
      <c r="F1007" s="663"/>
      <c r="G1007" s="663"/>
      <c r="H1007" s="858"/>
      <c r="I1007" s="858"/>
      <c r="J1007" s="663"/>
      <c r="K1007" s="663"/>
      <c r="L1007" s="663"/>
      <c r="M1007" s="858"/>
      <c r="N1007" s="858"/>
      <c r="O1007" s="663"/>
      <c r="P1007" s="663"/>
      <c r="Q1007" s="663"/>
    </row>
    <row r="1008" ht="25.15" customHeight="true" x14ac:dyDescent="0.2">
      <c r="C1008" s="857"/>
      <c r="D1008" s="858"/>
      <c r="E1008" s="663"/>
      <c r="F1008" s="663"/>
      <c r="G1008" s="663"/>
      <c r="H1008" s="858"/>
      <c r="I1008" s="858"/>
      <c r="J1008" s="663"/>
      <c r="K1008" s="663"/>
      <c r="L1008" s="663"/>
      <c r="M1008" s="858"/>
      <c r="N1008" s="858"/>
      <c r="O1008" s="663"/>
      <c r="P1008" s="663"/>
      <c r="Q1008" s="663"/>
    </row>
    <row r="1009" ht="25.15" customHeight="true" x14ac:dyDescent="0.2">
      <c r="C1009" s="857"/>
      <c r="D1009" s="858"/>
      <c r="E1009" s="663"/>
      <c r="F1009" s="663"/>
      <c r="G1009" s="663"/>
      <c r="H1009" s="858"/>
      <c r="I1009" s="858"/>
      <c r="J1009" s="663"/>
      <c r="K1009" s="663"/>
      <c r="L1009" s="663"/>
      <c r="M1009" s="858"/>
      <c r="N1009" s="858"/>
      <c r="O1009" s="663"/>
      <c r="P1009" s="663"/>
      <c r="Q1009" s="663"/>
    </row>
    <row r="1010" ht="25.15" customHeight="true" x14ac:dyDescent="0.2">
      <c r="C1010" s="857"/>
      <c r="D1010" s="858"/>
      <c r="E1010" s="663"/>
      <c r="F1010" s="663"/>
      <c r="G1010" s="663"/>
      <c r="H1010" s="858"/>
      <c r="I1010" s="858"/>
      <c r="J1010" s="663"/>
      <c r="K1010" s="663"/>
      <c r="L1010" s="663"/>
      <c r="M1010" s="858"/>
      <c r="N1010" s="858"/>
      <c r="O1010" s="663"/>
      <c r="P1010" s="663"/>
      <c r="Q1010" s="663"/>
    </row>
    <row r="1011" ht="25.15" customHeight="true" x14ac:dyDescent="0.2">
      <c r="C1011" s="857"/>
      <c r="D1011" s="858"/>
      <c r="E1011" s="663"/>
      <c r="F1011" s="663"/>
      <c r="G1011" s="663"/>
      <c r="H1011" s="858"/>
      <c r="I1011" s="858"/>
      <c r="J1011" s="663"/>
      <c r="K1011" s="663"/>
      <c r="L1011" s="663"/>
      <c r="M1011" s="858"/>
      <c r="N1011" s="858"/>
      <c r="O1011" s="663"/>
      <c r="P1011" s="663"/>
      <c r="Q1011" s="663"/>
    </row>
    <row r="1012" ht="25.15" customHeight="true" x14ac:dyDescent="0.2">
      <c r="C1012" s="857"/>
      <c r="D1012" s="858"/>
      <c r="E1012" s="663"/>
      <c r="F1012" s="663"/>
      <c r="G1012" s="663"/>
      <c r="H1012" s="858"/>
      <c r="I1012" s="858"/>
      <c r="J1012" s="663"/>
      <c r="K1012" s="663"/>
      <c r="L1012" s="663"/>
      <c r="M1012" s="858"/>
      <c r="N1012" s="858"/>
      <c r="O1012" s="663"/>
      <c r="P1012" s="663"/>
      <c r="Q1012" s="663"/>
    </row>
    <row r="1013" ht="25.15" customHeight="true" x14ac:dyDescent="0.2">
      <c r="C1013" s="857"/>
      <c r="D1013" s="858"/>
      <c r="E1013" s="663"/>
      <c r="F1013" s="663"/>
      <c r="G1013" s="663"/>
      <c r="H1013" s="858"/>
      <c r="I1013" s="858"/>
      <c r="J1013" s="663"/>
      <c r="K1013" s="663"/>
      <c r="L1013" s="663"/>
      <c r="M1013" s="858"/>
      <c r="N1013" s="858"/>
      <c r="O1013" s="663"/>
      <c r="P1013" s="663"/>
      <c r="Q1013" s="663"/>
    </row>
    <row r="1014" ht="25.15" customHeight="true" x14ac:dyDescent="0.2">
      <c r="C1014" s="857"/>
      <c r="D1014" s="858"/>
      <c r="E1014" s="663"/>
      <c r="F1014" s="663"/>
      <c r="G1014" s="663"/>
      <c r="H1014" s="858"/>
      <c r="I1014" s="858"/>
      <c r="J1014" s="663"/>
      <c r="K1014" s="663"/>
      <c r="L1014" s="663"/>
      <c r="M1014" s="858"/>
      <c r="N1014" s="858"/>
      <c r="O1014" s="663"/>
      <c r="P1014" s="663"/>
      <c r="Q1014" s="663"/>
    </row>
    <row r="1015" ht="25.15" customHeight="true" x14ac:dyDescent="0.2">
      <c r="C1015" s="857"/>
      <c r="D1015" s="858"/>
      <c r="E1015" s="663"/>
      <c r="F1015" s="663"/>
      <c r="G1015" s="663"/>
      <c r="H1015" s="858"/>
      <c r="I1015" s="858"/>
      <c r="J1015" s="663"/>
      <c r="K1015" s="663"/>
      <c r="L1015" s="663"/>
      <c r="M1015" s="858"/>
      <c r="N1015" s="858"/>
      <c r="O1015" s="663"/>
      <c r="P1015" s="663"/>
      <c r="Q1015" s="663"/>
    </row>
    <row r="1016" ht="25.15" customHeight="true" x14ac:dyDescent="0.2">
      <c r="C1016" s="857"/>
      <c r="D1016" s="858"/>
      <c r="E1016" s="663"/>
      <c r="F1016" s="663"/>
      <c r="G1016" s="663"/>
      <c r="H1016" s="858"/>
      <c r="I1016" s="858"/>
      <c r="J1016" s="663"/>
      <c r="K1016" s="663"/>
      <c r="L1016" s="663"/>
      <c r="M1016" s="858"/>
      <c r="N1016" s="858"/>
      <c r="O1016" s="663"/>
      <c r="P1016" s="663"/>
      <c r="Q1016" s="663"/>
    </row>
    <row r="1017" ht="25.15" customHeight="true" x14ac:dyDescent="0.2">
      <c r="C1017" s="857"/>
      <c r="D1017" s="858"/>
      <c r="E1017" s="663"/>
      <c r="F1017" s="663"/>
      <c r="G1017" s="663"/>
      <c r="H1017" s="858"/>
      <c r="I1017" s="858"/>
      <c r="J1017" s="663"/>
      <c r="K1017" s="663"/>
      <c r="L1017" s="663"/>
      <c r="M1017" s="858"/>
      <c r="N1017" s="858"/>
      <c r="O1017" s="663"/>
      <c r="P1017" s="663"/>
      <c r="Q1017" s="663"/>
    </row>
    <row r="1018" ht="25.15" customHeight="true" x14ac:dyDescent="0.2">
      <c r="C1018" s="857"/>
      <c r="D1018" s="858"/>
      <c r="E1018" s="663"/>
      <c r="F1018" s="663"/>
      <c r="G1018" s="663"/>
      <c r="H1018" s="858"/>
      <c r="I1018" s="858"/>
      <c r="J1018" s="663"/>
      <c r="K1018" s="663"/>
      <c r="L1018" s="663"/>
      <c r="M1018" s="858"/>
      <c r="N1018" s="858"/>
      <c r="O1018" s="663"/>
      <c r="P1018" s="663"/>
      <c r="Q1018" s="663"/>
    </row>
    <row r="1019" ht="25.15" customHeight="true" x14ac:dyDescent="0.2">
      <c r="C1019" s="857"/>
      <c r="D1019" s="858"/>
      <c r="E1019" s="663"/>
      <c r="F1019" s="663"/>
      <c r="G1019" s="663"/>
      <c r="H1019" s="858"/>
      <c r="I1019" s="858"/>
      <c r="J1019" s="663"/>
      <c r="K1019" s="663"/>
      <c r="L1019" s="663"/>
      <c r="M1019" s="858"/>
      <c r="N1019" s="858"/>
      <c r="O1019" s="663"/>
      <c r="P1019" s="663"/>
      <c r="Q1019" s="663"/>
    </row>
    <row r="1020" ht="25.15" customHeight="true" x14ac:dyDescent="0.2">
      <c r="C1020" s="857"/>
      <c r="D1020" s="858"/>
      <c r="E1020" s="663"/>
      <c r="F1020" s="663"/>
      <c r="G1020" s="663"/>
      <c r="H1020" s="858"/>
      <c r="I1020" s="858"/>
      <c r="J1020" s="663"/>
      <c r="K1020" s="663"/>
      <c r="L1020" s="663"/>
      <c r="M1020" s="858"/>
      <c r="N1020" s="858"/>
      <c r="O1020" s="663"/>
      <c r="P1020" s="663"/>
      <c r="Q1020" s="663"/>
    </row>
    <row r="1021" ht="25.15" customHeight="true" x14ac:dyDescent="0.2">
      <c r="C1021" s="857"/>
      <c r="D1021" s="858"/>
      <c r="E1021" s="663"/>
      <c r="F1021" s="663"/>
      <c r="G1021" s="663"/>
      <c r="H1021" s="858"/>
      <c r="I1021" s="858"/>
      <c r="J1021" s="663"/>
      <c r="K1021" s="663"/>
      <c r="L1021" s="663"/>
      <c r="M1021" s="858"/>
      <c r="N1021" s="858"/>
      <c r="O1021" s="663"/>
      <c r="P1021" s="663"/>
      <c r="Q1021" s="663"/>
    </row>
    <row r="1022" ht="25.15" customHeight="true" x14ac:dyDescent="0.2">
      <c r="C1022" s="857"/>
      <c r="D1022" s="858"/>
      <c r="E1022" s="663"/>
      <c r="F1022" s="663"/>
      <c r="G1022" s="663"/>
      <c r="H1022" s="858"/>
      <c r="I1022" s="858"/>
      <c r="J1022" s="663"/>
      <c r="K1022" s="663"/>
      <c r="L1022" s="663"/>
      <c r="M1022" s="858"/>
      <c r="N1022" s="858"/>
      <c r="O1022" s="663"/>
      <c r="P1022" s="663"/>
      <c r="Q1022" s="663"/>
    </row>
    <row r="1023" ht="25.15" customHeight="true" x14ac:dyDescent="0.2">
      <c r="C1023" s="857"/>
      <c r="D1023" s="858"/>
      <c r="E1023" s="663"/>
      <c r="F1023" s="663"/>
      <c r="G1023" s="663"/>
      <c r="H1023" s="858"/>
      <c r="I1023" s="858"/>
      <c r="J1023" s="663"/>
      <c r="K1023" s="663"/>
      <c r="L1023" s="663"/>
      <c r="M1023" s="858"/>
      <c r="N1023" s="858"/>
      <c r="O1023" s="663"/>
      <c r="P1023" s="663"/>
      <c r="Q1023" s="663"/>
    </row>
    <row r="1024" ht="25.15" customHeight="true" x14ac:dyDescent="0.2">
      <c r="C1024" s="857"/>
      <c r="D1024" s="858"/>
      <c r="E1024" s="663"/>
      <c r="F1024" s="663"/>
      <c r="G1024" s="663"/>
      <c r="H1024" s="858"/>
      <c r="I1024" s="858"/>
      <c r="J1024" s="663"/>
      <c r="K1024" s="663"/>
      <c r="L1024" s="663"/>
      <c r="M1024" s="858"/>
      <c r="N1024" s="858"/>
      <c r="O1024" s="663"/>
      <c r="P1024" s="663"/>
      <c r="Q1024" s="663"/>
    </row>
    <row r="1025" customFormat="true" ht="15.95" customHeight="true" x14ac:dyDescent="0.2">
      <c r="A1025" s="871" t="s">
        <v>741</v>
      </c>
      <c r="B1025" s="872"/>
      <c r="C1025" s="873"/>
      <c r="D1025" s="451"/>
      <c r="E1025" s="397"/>
      <c r="F1025" s="397"/>
      <c r="G1025" s="451"/>
      <c r="Y1025" s="384"/>
      <c r="Z1025" s="386"/>
      <c r="AA1025" s="386"/>
      <c r="AB1025" s="386"/>
      <c r="AC1025" s="386"/>
      <c r="AD1025" s="386"/>
      <c r="AE1025" s="386"/>
      <c r="AF1025" s="386"/>
      <c r="AG1025" s="386"/>
      <c r="AH1025" s="386"/>
      <c r="AI1025" s="386"/>
      <c r="AJ1025" s="386"/>
      <c r="AK1025" s="386"/>
      <c r="AL1025" s="386"/>
      <c r="AM1025" s="386"/>
      <c r="AN1025" s="386"/>
      <c r="AO1025" s="386"/>
      <c r="AP1025" s="386"/>
      <c r="AQ1025" s="386"/>
      <c r="AR1025" s="386"/>
      <c r="AS1025" s="386"/>
      <c r="AT1025" s="386"/>
      <c r="AU1025" s="386"/>
      <c r="AV1025" s="386"/>
      <c r="AW1025" s="386"/>
      <c r="AX1025" s="386"/>
      <c r="AY1025" s="386"/>
      <c r="AZ1025" s="386"/>
      <c r="BA1025" s="384"/>
      <c r="BB1025" s="451"/>
      <c r="BY1025" s="384"/>
      <c r="BZ1025" s="386"/>
      <c r="CA1025" s="386"/>
      <c r="CB1025" s="386"/>
      <c r="CC1025" s="386"/>
      <c r="CD1025" s="386"/>
      <c r="CE1025" s="386"/>
      <c r="CF1025" s="386"/>
      <c r="CG1025" s="386"/>
      <c r="CH1025" s="386"/>
      <c r="CI1025" s="386"/>
      <c r="CJ1025" s="386"/>
      <c r="CK1025" s="386"/>
      <c r="CL1025" s="386"/>
      <c r="CM1025" s="386"/>
      <c r="CN1025" s="386"/>
      <c r="CO1025" s="386"/>
      <c r="CP1025" s="386"/>
      <c r="CQ1025" s="386"/>
      <c r="CR1025" s="386"/>
      <c r="CS1025" s="386"/>
      <c r="CT1025" s="386"/>
      <c r="CU1025" s="386"/>
      <c r="CV1025" s="386"/>
      <c r="CW1025" s="386"/>
      <c r="CX1025" s="386"/>
      <c r="CY1025" s="386"/>
      <c r="CZ1025" s="386"/>
    </row>
    <row r="1026" customFormat="true" ht="15.95" customHeight="true" x14ac:dyDescent="0.2">
      <c r="A1026" s="874" t="s">
        <v>180</v>
      </c>
      <c r="B1026" s="875"/>
      <c r="C1026" s="652" t="s">
        <v>181</v>
      </c>
      <c r="D1026" s="451"/>
      <c r="E1026" s="397"/>
      <c r="F1026" s="397"/>
      <c r="G1026" s="451"/>
      <c r="Y1026" s="384"/>
      <c r="Z1026" s="386"/>
      <c r="AA1026" s="386"/>
      <c r="AB1026" s="386"/>
      <c r="AC1026" s="386"/>
      <c r="AD1026" s="386"/>
      <c r="AE1026" s="386"/>
      <c r="AF1026" s="386"/>
      <c r="AG1026" s="386"/>
      <c r="AH1026" s="386"/>
      <c r="AI1026" s="386"/>
      <c r="AJ1026" s="386"/>
      <c r="AK1026" s="386"/>
      <c r="AL1026" s="386"/>
      <c r="AM1026" s="386"/>
      <c r="AN1026" s="386"/>
      <c r="AO1026" s="386"/>
      <c r="AP1026" s="386"/>
      <c r="AQ1026" s="386"/>
      <c r="AR1026" s="386"/>
      <c r="AS1026" s="386"/>
      <c r="AT1026" s="386"/>
      <c r="AU1026" s="386"/>
      <c r="AV1026" s="386"/>
      <c r="AW1026" s="386"/>
      <c r="AX1026" s="386"/>
      <c r="AY1026" s="386"/>
      <c r="AZ1026" s="386"/>
      <c r="BA1026" s="384"/>
      <c r="BB1026" s="451"/>
      <c r="BY1026" s="384"/>
      <c r="BZ1026" s="386"/>
      <c r="CA1026" s="386"/>
      <c r="CB1026" s="386"/>
      <c r="CC1026" s="386"/>
      <c r="CD1026" s="386"/>
      <c r="CE1026" s="386"/>
      <c r="CF1026" s="386"/>
      <c r="CG1026" s="386"/>
      <c r="CH1026" s="386"/>
      <c r="CI1026" s="386"/>
      <c r="CJ1026" s="386"/>
      <c r="CK1026" s="386"/>
      <c r="CL1026" s="386"/>
      <c r="CM1026" s="386"/>
      <c r="CN1026" s="386"/>
      <c r="CO1026" s="386"/>
      <c r="CP1026" s="386"/>
      <c r="CQ1026" s="386"/>
      <c r="CR1026" s="386"/>
      <c r="CS1026" s="386"/>
      <c r="CT1026" s="386"/>
      <c r="CU1026" s="386"/>
      <c r="CV1026" s="386"/>
      <c r="CW1026" s="386"/>
      <c r="CX1026" s="386"/>
      <c r="CY1026" s="386"/>
      <c r="CZ1026" s="386"/>
    </row>
    <row r="1027" customFormat="true" ht="15.95" hidden="true" customHeight="true" x14ac:dyDescent="0.2">
      <c r="A1027" s="653" t="s">
        <v>182</v>
      </c>
      <c r="B1027" s="654" t="s">
        <v>183</v>
      </c>
      <c r="C1027" s="655">
        <v>18967</v>
      </c>
      <c r="D1027" s="451"/>
      <c r="E1027" s="397"/>
      <c r="F1027" s="397"/>
      <c r="G1027" s="451"/>
      <c r="Y1027" s="384"/>
      <c r="Z1027" s="386"/>
      <c r="AA1027" s="386"/>
      <c r="AB1027" s="386"/>
      <c r="AC1027" s="386"/>
      <c r="AD1027" s="386"/>
      <c r="AE1027" s="386"/>
      <c r="AF1027" s="386"/>
      <c r="AG1027" s="386"/>
      <c r="AH1027" s="386"/>
      <c r="AI1027" s="386"/>
      <c r="AJ1027" s="386"/>
      <c r="AK1027" s="386"/>
      <c r="AL1027" s="386"/>
      <c r="AM1027" s="386"/>
      <c r="AN1027" s="386"/>
      <c r="AO1027" s="386"/>
      <c r="AP1027" s="386"/>
      <c r="AQ1027" s="386"/>
      <c r="AR1027" s="386"/>
      <c r="AS1027" s="386"/>
      <c r="AT1027" s="386"/>
      <c r="AU1027" s="386"/>
      <c r="AV1027" s="386"/>
      <c r="AW1027" s="386"/>
      <c r="AX1027" s="386"/>
      <c r="AY1027" s="386"/>
      <c r="AZ1027" s="386"/>
      <c r="BA1027" s="384"/>
      <c r="BB1027" s="451"/>
      <c r="BY1027" s="384"/>
      <c r="BZ1027" s="386"/>
      <c r="CA1027" s="386"/>
      <c r="CB1027" s="386"/>
      <c r="CC1027" s="386"/>
      <c r="CD1027" s="386"/>
      <c r="CE1027" s="386"/>
      <c r="CF1027" s="386"/>
      <c r="CG1027" s="386"/>
      <c r="CH1027" s="386"/>
      <c r="CI1027" s="386"/>
      <c r="CJ1027" s="386"/>
      <c r="CK1027" s="386"/>
      <c r="CL1027" s="386"/>
      <c r="CM1027" s="386"/>
      <c r="CN1027" s="386"/>
      <c r="CO1027" s="386"/>
      <c r="CP1027" s="386"/>
      <c r="CQ1027" s="386"/>
      <c r="CR1027" s="386"/>
      <c r="CS1027" s="386"/>
      <c r="CT1027" s="386"/>
      <c r="CU1027" s="386"/>
      <c r="CV1027" s="386"/>
      <c r="CW1027" s="386"/>
      <c r="CX1027" s="386"/>
      <c r="CY1027" s="386"/>
      <c r="CZ1027" s="386"/>
    </row>
    <row r="1028" customFormat="true" ht="15.95" hidden="true" customHeight="true" x14ac:dyDescent="0.2">
      <c r="A1028" s="656" t="s">
        <v>184</v>
      </c>
      <c r="B1028" s="657" t="s">
        <v>183</v>
      </c>
      <c r="C1028" s="658">
        <v>18967</v>
      </c>
      <c r="D1028" s="451"/>
      <c r="E1028" s="397"/>
      <c r="F1028" s="397"/>
      <c r="G1028" s="451"/>
      <c r="Y1028" s="384"/>
      <c r="Z1028" s="386"/>
      <c r="AA1028" s="386"/>
      <c r="AB1028" s="386"/>
      <c r="AC1028" s="386"/>
      <c r="AD1028" s="386"/>
      <c r="AE1028" s="386"/>
      <c r="AF1028" s="386"/>
      <c r="AG1028" s="386"/>
      <c r="AH1028" s="386"/>
      <c r="AI1028" s="386"/>
      <c r="AJ1028" s="386"/>
      <c r="AK1028" s="386"/>
      <c r="AL1028" s="386"/>
      <c r="AM1028" s="386"/>
      <c r="AN1028" s="386"/>
      <c r="AO1028" s="386"/>
      <c r="AP1028" s="386"/>
      <c r="AQ1028" s="386"/>
      <c r="AR1028" s="386"/>
      <c r="AS1028" s="386"/>
      <c r="AT1028" s="386"/>
      <c r="AU1028" s="386"/>
      <c r="AV1028" s="386"/>
      <c r="AW1028" s="386"/>
      <c r="AX1028" s="386"/>
      <c r="AY1028" s="386"/>
      <c r="AZ1028" s="386"/>
      <c r="BA1028" s="384"/>
      <c r="BB1028" s="451"/>
      <c r="BY1028" s="384"/>
      <c r="BZ1028" s="386"/>
      <c r="CA1028" s="386"/>
      <c r="CB1028" s="386"/>
      <c r="CC1028" s="386"/>
      <c r="CD1028" s="386"/>
      <c r="CE1028" s="386"/>
      <c r="CF1028" s="386"/>
      <c r="CG1028" s="386"/>
      <c r="CH1028" s="386"/>
      <c r="CI1028" s="386"/>
      <c r="CJ1028" s="386"/>
      <c r="CK1028" s="386"/>
      <c r="CL1028" s="386"/>
      <c r="CM1028" s="386"/>
      <c r="CN1028" s="386"/>
      <c r="CO1028" s="386"/>
      <c r="CP1028" s="386"/>
      <c r="CQ1028" s="386"/>
      <c r="CR1028" s="386"/>
      <c r="CS1028" s="386"/>
      <c r="CT1028" s="386"/>
      <c r="CU1028" s="386"/>
      <c r="CV1028" s="386"/>
      <c r="CW1028" s="386"/>
      <c r="CX1028" s="386"/>
      <c r="CY1028" s="386"/>
      <c r="CZ1028" s="386"/>
    </row>
    <row r="1029" customFormat="true" ht="15.95" hidden="true" customHeight="true" x14ac:dyDescent="0.2">
      <c r="A1029" s="656" t="s">
        <v>185</v>
      </c>
      <c r="B1029" s="657" t="s">
        <v>183</v>
      </c>
      <c r="C1029" s="658">
        <v>18967</v>
      </c>
      <c r="D1029" s="451"/>
      <c r="E1029" s="397"/>
      <c r="F1029" s="397"/>
      <c r="G1029" s="451"/>
      <c r="Y1029" s="384"/>
      <c r="Z1029" s="386"/>
      <c r="AA1029" s="386"/>
      <c r="AB1029" s="386"/>
      <c r="AC1029" s="386"/>
      <c r="AD1029" s="386"/>
      <c r="AE1029" s="386"/>
      <c r="AF1029" s="386"/>
      <c r="AG1029" s="386"/>
      <c r="AH1029" s="386"/>
      <c r="AI1029" s="386"/>
      <c r="AJ1029" s="386"/>
      <c r="AK1029" s="386"/>
      <c r="AL1029" s="386"/>
      <c r="AM1029" s="386"/>
      <c r="AN1029" s="386"/>
      <c r="AO1029" s="386"/>
      <c r="AP1029" s="386"/>
      <c r="AQ1029" s="386"/>
      <c r="AR1029" s="386"/>
      <c r="AS1029" s="386"/>
      <c r="AT1029" s="386"/>
      <c r="AU1029" s="386"/>
      <c r="AV1029" s="386"/>
      <c r="AW1029" s="386"/>
      <c r="AX1029" s="386"/>
      <c r="AY1029" s="386"/>
      <c r="AZ1029" s="386"/>
      <c r="BA1029" s="384"/>
      <c r="BB1029" s="451"/>
      <c r="BY1029" s="384"/>
      <c r="BZ1029" s="386"/>
      <c r="CA1029" s="386"/>
      <c r="CB1029" s="386"/>
      <c r="CC1029" s="386"/>
      <c r="CD1029" s="386"/>
      <c r="CE1029" s="386"/>
      <c r="CF1029" s="386"/>
      <c r="CG1029" s="386"/>
      <c r="CH1029" s="386"/>
      <c r="CI1029" s="386"/>
      <c r="CJ1029" s="386"/>
      <c r="CK1029" s="386"/>
      <c r="CL1029" s="386"/>
      <c r="CM1029" s="386"/>
      <c r="CN1029" s="386"/>
      <c r="CO1029" s="386"/>
      <c r="CP1029" s="386"/>
      <c r="CQ1029" s="386"/>
      <c r="CR1029" s="386"/>
      <c r="CS1029" s="386"/>
      <c r="CT1029" s="386"/>
      <c r="CU1029" s="386"/>
      <c r="CV1029" s="386"/>
      <c r="CW1029" s="386"/>
      <c r="CX1029" s="386"/>
      <c r="CY1029" s="386"/>
      <c r="CZ1029" s="386"/>
    </row>
    <row r="1030" customFormat="true" ht="15.95" hidden="true" customHeight="true" x14ac:dyDescent="0.2">
      <c r="A1030" s="656" t="s">
        <v>186</v>
      </c>
      <c r="B1030" s="657" t="s">
        <v>183</v>
      </c>
      <c r="C1030" s="658">
        <v>18967</v>
      </c>
      <c r="D1030" s="451"/>
      <c r="E1030" s="397"/>
      <c r="F1030" s="397"/>
      <c r="G1030" s="451"/>
      <c r="Y1030" s="384"/>
      <c r="Z1030" s="386"/>
      <c r="AA1030" s="386"/>
      <c r="AB1030" s="386"/>
      <c r="AC1030" s="386"/>
      <c r="AD1030" s="386"/>
      <c r="AE1030" s="386"/>
      <c r="AF1030" s="386"/>
      <c r="AG1030" s="386"/>
      <c r="AH1030" s="386"/>
      <c r="AI1030" s="386"/>
      <c r="AJ1030" s="386"/>
      <c r="AK1030" s="386"/>
      <c r="AL1030" s="386"/>
      <c r="AM1030" s="386"/>
      <c r="AN1030" s="386"/>
      <c r="AO1030" s="386"/>
      <c r="AP1030" s="386"/>
      <c r="AQ1030" s="386"/>
      <c r="AR1030" s="386"/>
      <c r="AS1030" s="386"/>
      <c r="AT1030" s="386"/>
      <c r="AU1030" s="386"/>
      <c r="AV1030" s="386"/>
      <c r="AW1030" s="386"/>
      <c r="AX1030" s="386"/>
      <c r="AY1030" s="386"/>
      <c r="AZ1030" s="386"/>
      <c r="BA1030" s="384"/>
      <c r="BB1030" s="451"/>
      <c r="BY1030" s="384"/>
      <c r="BZ1030" s="386"/>
      <c r="CA1030" s="386"/>
      <c r="CB1030" s="386"/>
      <c r="CC1030" s="386"/>
      <c r="CD1030" s="386"/>
      <c r="CE1030" s="386"/>
      <c r="CF1030" s="386"/>
      <c r="CG1030" s="386"/>
      <c r="CH1030" s="386"/>
      <c r="CI1030" s="386"/>
      <c r="CJ1030" s="386"/>
      <c r="CK1030" s="386"/>
      <c r="CL1030" s="386"/>
      <c r="CM1030" s="386"/>
      <c r="CN1030" s="386"/>
      <c r="CO1030" s="386"/>
      <c r="CP1030" s="386"/>
      <c r="CQ1030" s="386"/>
      <c r="CR1030" s="386"/>
      <c r="CS1030" s="386"/>
      <c r="CT1030" s="386"/>
      <c r="CU1030" s="386"/>
      <c r="CV1030" s="386"/>
      <c r="CW1030" s="386"/>
      <c r="CX1030" s="386"/>
      <c r="CY1030" s="386"/>
      <c r="CZ1030" s="386"/>
    </row>
    <row r="1031" customFormat="true" ht="15.95" customHeight="true" x14ac:dyDescent="0.2">
      <c r="A1031" s="876" t="s">
        <v>742</v>
      </c>
      <c r="B1031" s="657" t="s">
        <v>743</v>
      </c>
      <c r="C1031" s="658">
        <v>3886</v>
      </c>
      <c r="D1031" s="451"/>
      <c r="E1031" s="397"/>
      <c r="F1031" s="397"/>
      <c r="G1031" s="451"/>
      <c r="Y1031" s="384"/>
      <c r="Z1031" s="386"/>
      <c r="AA1031" s="386"/>
      <c r="AB1031" s="386"/>
      <c r="AC1031" s="386"/>
      <c r="AD1031" s="386"/>
      <c r="AE1031" s="386"/>
      <c r="AF1031" s="386"/>
      <c r="AG1031" s="386"/>
      <c r="AH1031" s="386"/>
      <c r="AI1031" s="386"/>
      <c r="AJ1031" s="386"/>
      <c r="AK1031" s="386"/>
      <c r="AL1031" s="386"/>
      <c r="AM1031" s="386"/>
      <c r="AN1031" s="386"/>
      <c r="AO1031" s="386"/>
      <c r="AP1031" s="386"/>
      <c r="AQ1031" s="386"/>
      <c r="AR1031" s="386"/>
      <c r="AS1031" s="386"/>
      <c r="AT1031" s="386"/>
      <c r="AU1031" s="386"/>
      <c r="AV1031" s="386"/>
      <c r="AW1031" s="386"/>
      <c r="AX1031" s="386"/>
      <c r="AY1031" s="386"/>
      <c r="AZ1031" s="386"/>
      <c r="BA1031" s="384"/>
      <c r="BB1031" s="451"/>
      <c r="BY1031" s="384"/>
      <c r="BZ1031" s="386"/>
      <c r="CA1031" s="386"/>
      <c r="CB1031" s="386"/>
      <c r="CC1031" s="386"/>
      <c r="CD1031" s="386"/>
      <c r="CE1031" s="386"/>
      <c r="CF1031" s="386"/>
      <c r="CG1031" s="386"/>
      <c r="CH1031" s="386"/>
      <c r="CI1031" s="386"/>
      <c r="CJ1031" s="386"/>
      <c r="CK1031" s="386"/>
      <c r="CL1031" s="386"/>
      <c r="CM1031" s="386"/>
      <c r="CN1031" s="386"/>
      <c r="CO1031" s="386"/>
      <c r="CP1031" s="386"/>
      <c r="CQ1031" s="386"/>
      <c r="CR1031" s="386"/>
      <c r="CS1031" s="386"/>
      <c r="CT1031" s="386"/>
      <c r="CU1031" s="386"/>
      <c r="CV1031" s="386"/>
      <c r="CW1031" s="386"/>
      <c r="CX1031" s="386"/>
      <c r="CY1031" s="386"/>
      <c r="CZ1031" s="386"/>
    </row>
    <row r="1032" customFormat="true" ht="15.95" customHeight="true" x14ac:dyDescent="0.2">
      <c r="A1032" s="876"/>
      <c r="B1032" s="657" t="s">
        <v>7</v>
      </c>
      <c r="C1032" s="658">
        <v>15081</v>
      </c>
      <c r="D1032" s="451"/>
      <c r="E1032" s="397"/>
      <c r="F1032" s="397"/>
      <c r="G1032" s="451"/>
      <c r="Y1032" s="384"/>
      <c r="Z1032" s="386"/>
      <c r="AA1032" s="386"/>
      <c r="AB1032" s="386"/>
      <c r="AC1032" s="386"/>
      <c r="AD1032" s="386"/>
      <c r="AE1032" s="386"/>
      <c r="AF1032" s="386"/>
      <c r="AG1032" s="386"/>
      <c r="AH1032" s="386"/>
      <c r="AI1032" s="386"/>
      <c r="AJ1032" s="386"/>
      <c r="AK1032" s="386"/>
      <c r="AL1032" s="386"/>
      <c r="AM1032" s="386"/>
      <c r="AN1032" s="386"/>
      <c r="AO1032" s="386"/>
      <c r="AP1032" s="386"/>
      <c r="AQ1032" s="386"/>
      <c r="AR1032" s="386"/>
      <c r="AS1032" s="386"/>
      <c r="AT1032" s="386"/>
      <c r="AU1032" s="386"/>
      <c r="AV1032" s="386"/>
      <c r="AW1032" s="386"/>
      <c r="AX1032" s="386"/>
      <c r="AY1032" s="386"/>
      <c r="AZ1032" s="386"/>
      <c r="BA1032" s="384"/>
      <c r="BB1032" s="451"/>
      <c r="BY1032" s="384"/>
      <c r="BZ1032" s="386"/>
      <c r="CA1032" s="386"/>
      <c r="CB1032" s="386"/>
      <c r="CC1032" s="386"/>
      <c r="CD1032" s="386"/>
      <c r="CE1032" s="386"/>
      <c r="CF1032" s="386"/>
      <c r="CG1032" s="386"/>
      <c r="CH1032" s="386"/>
      <c r="CI1032" s="386"/>
      <c r="CJ1032" s="386"/>
      <c r="CK1032" s="386"/>
      <c r="CL1032" s="386"/>
      <c r="CM1032" s="386"/>
      <c r="CN1032" s="386"/>
      <c r="CO1032" s="386"/>
      <c r="CP1032" s="386"/>
      <c r="CQ1032" s="386"/>
      <c r="CR1032" s="386"/>
      <c r="CS1032" s="386"/>
      <c r="CT1032" s="386"/>
      <c r="CU1032" s="386"/>
      <c r="CV1032" s="386"/>
      <c r="CW1032" s="386"/>
      <c r="CX1032" s="386"/>
      <c r="CY1032" s="386"/>
      <c r="CZ1032" s="386"/>
    </row>
    <row r="1033" s="640" customFormat="true" ht="15.95" customHeight="true" x14ac:dyDescent="0.2">
      <c r="A1033" s="659" t="s">
        <v>744</v>
      </c>
      <c r="B1033" s="660" t="s">
        <v>744</v>
      </c>
      <c r="C1033" s="661">
        <v>18967</v>
      </c>
      <c r="D1033" s="342"/>
      <c r="E1033" s="342"/>
      <c r="F1033" s="342"/>
      <c r="G1033" s="342"/>
      <c r="Z1033" s="369"/>
      <c r="AA1033" s="369"/>
      <c r="AB1033" s="369"/>
      <c r="AC1033" s="369"/>
      <c r="AD1033" s="369"/>
      <c r="AE1033" s="369"/>
      <c r="AF1033" s="369"/>
      <c r="AG1033" s="369"/>
      <c r="AH1033" s="369"/>
      <c r="AI1033" s="369"/>
      <c r="AJ1033" s="369"/>
      <c r="AK1033" s="369"/>
      <c r="AL1033" s="369"/>
      <c r="AM1033" s="369"/>
      <c r="AN1033" s="369"/>
      <c r="AO1033" s="369"/>
      <c r="AP1033" s="369"/>
      <c r="AQ1033" s="369"/>
      <c r="AR1033" s="369"/>
      <c r="AS1033" s="369"/>
      <c r="AT1033" s="369"/>
      <c r="AU1033" s="369"/>
      <c r="AV1033" s="369"/>
      <c r="AW1033" s="369"/>
      <c r="AX1033" s="369"/>
      <c r="AY1033" s="369"/>
      <c r="AZ1033" s="369"/>
      <c r="BB1033" s="342"/>
      <c r="BZ1033" s="369"/>
      <c r="CA1033" s="369"/>
      <c r="CB1033" s="369"/>
      <c r="CC1033" s="369"/>
      <c r="CD1033" s="369"/>
      <c r="CE1033" s="369"/>
      <c r="CF1033" s="369"/>
      <c r="CG1033" s="369"/>
      <c r="CH1033" s="369"/>
      <c r="CI1033" s="369"/>
      <c r="CJ1033" s="369"/>
      <c r="CK1033" s="369"/>
      <c r="CL1033" s="369"/>
      <c r="CM1033" s="369"/>
      <c r="CN1033" s="369"/>
      <c r="CO1033" s="369"/>
      <c r="CP1033" s="369"/>
      <c r="CQ1033" s="369"/>
      <c r="CR1033" s="369"/>
      <c r="CS1033" s="369"/>
      <c r="CT1033" s="369"/>
      <c r="CU1033" s="369"/>
      <c r="CV1033" s="369"/>
      <c r="CW1033" s="369"/>
      <c r="CX1033" s="369"/>
      <c r="CY1033" s="369"/>
      <c r="CZ1033" s="369"/>
    </row>
    <row r="1034" customFormat="true" ht="15.95" customHeight="true" x14ac:dyDescent="0.2">
      <c r="A1034" s="877" t="s">
        <v>745</v>
      </c>
      <c r="B1034" s="878"/>
      <c r="C1034" s="879"/>
      <c r="D1034" s="451"/>
      <c r="E1034" s="397"/>
      <c r="F1034" s="397"/>
      <c r="G1034" s="451"/>
      <c r="Y1034" s="384"/>
      <c r="Z1034" s="386"/>
      <c r="AA1034" s="386"/>
      <c r="AB1034" s="386"/>
      <c r="AC1034" s="386"/>
      <c r="AD1034" s="386"/>
      <c r="AE1034" s="386"/>
      <c r="AF1034" s="386"/>
      <c r="AG1034" s="386"/>
      <c r="AH1034" s="386"/>
      <c r="AI1034" s="386"/>
      <c r="AJ1034" s="386"/>
      <c r="AK1034" s="386"/>
      <c r="AL1034" s="386"/>
      <c r="AM1034" s="386"/>
      <c r="AN1034" s="386"/>
      <c r="AO1034" s="386"/>
      <c r="AP1034" s="386"/>
      <c r="AQ1034" s="386"/>
      <c r="AR1034" s="386"/>
      <c r="AS1034" s="386"/>
      <c r="AT1034" s="386"/>
      <c r="AU1034" s="386"/>
      <c r="AV1034" s="386"/>
      <c r="AW1034" s="386"/>
      <c r="AX1034" s="386"/>
      <c r="AY1034" s="386"/>
      <c r="AZ1034" s="386"/>
      <c r="BA1034" s="384"/>
      <c r="BB1034" s="451"/>
      <c r="BY1034" s="384"/>
      <c r="BZ1034" s="386"/>
      <c r="CA1034" s="386"/>
      <c r="CB1034" s="386"/>
      <c r="CC1034" s="386"/>
      <c r="CD1034" s="386"/>
      <c r="CE1034" s="386"/>
      <c r="CF1034" s="386"/>
      <c r="CG1034" s="386"/>
      <c r="CH1034" s="386"/>
      <c r="CI1034" s="386"/>
      <c r="CJ1034" s="386"/>
      <c r="CK1034" s="386"/>
      <c r="CL1034" s="386"/>
      <c r="CM1034" s="386"/>
      <c r="CN1034" s="386"/>
      <c r="CO1034" s="386"/>
      <c r="CP1034" s="386"/>
      <c r="CQ1034" s="386"/>
      <c r="CR1034" s="386"/>
      <c r="CS1034" s="386"/>
      <c r="CT1034" s="386"/>
      <c r="CU1034" s="386"/>
      <c r="CV1034" s="386"/>
      <c r="CW1034" s="386"/>
      <c r="CX1034" s="386"/>
      <c r="CY1034" s="386"/>
      <c r="CZ1034" s="386"/>
    </row>
    <row r="1036" ht="15" customHeight="true" x14ac:dyDescent="0.25">
      <c r="A1036" s="452" t="s">
        <v>121</v>
      </c>
      <c r="B1036" s="324" t="s">
        <v>122</v>
      </c>
    </row>
    <row r="1037" ht="15" customHeight="true" x14ac:dyDescent="0.2">
      <c r="A1037" s="453" t="str">
        <f>R15</f>
        <v>Barh El Gazal</v>
      </c>
      <c r="B1037" s="453">
        <f>BR122+BR123</f>
        <v>1718.4760771670285</v>
      </c>
    </row>
    <row r="1038" ht="15" customHeight="true" x14ac:dyDescent="0.2">
      <c r="A1038" s="453" t="str">
        <f>S15</f>
        <v>Batha</v>
      </c>
      <c r="B1038" s="453">
        <f>BS122+BS123</f>
        <v>4455.5421467234028</v>
      </c>
    </row>
    <row r="1039" ht="15" customHeight="true" x14ac:dyDescent="0.2">
      <c r="A1039" s="453" t="str">
        <f>T15</f>
        <v>Borkou</v>
      </c>
      <c r="B1039" s="453">
        <f>BT122+BT123</f>
        <v>453.59708302440259</v>
      </c>
    </row>
    <row r="1040" ht="15" customHeight="true" x14ac:dyDescent="0.2">
      <c r="A1040" s="453" t="str">
        <f>U15</f>
        <v>Chari Baguirmi</v>
      </c>
      <c r="B1040" s="453">
        <f>BU122+BU123</f>
        <v>4770.3791343163593</v>
      </c>
    </row>
    <row r="1041" ht="15" customHeight="true" x14ac:dyDescent="0.2">
      <c r="A1041" s="453" t="str">
        <f>V15</f>
        <v>Ennedi Est</v>
      </c>
      <c r="B1041" s="453">
        <f>BV122+BV123</f>
        <v>204.44159387452865</v>
      </c>
    </row>
    <row r="1042" ht="15" customHeight="true" x14ac:dyDescent="0.2">
      <c r="A1042" s="453" t="str">
        <f>W15</f>
        <v>Ennedi Ouest</v>
      </c>
      <c r="B1042" s="453">
        <f>BW122+BW123</f>
        <v>353.831453273916</v>
      </c>
    </row>
    <row r="1043" ht="15" customHeight="true" x14ac:dyDescent="0.2">
      <c r="A1043" s="453" t="str">
        <f>X15</f>
        <v>Guera</v>
      </c>
      <c r="B1043" s="453">
        <f>BX122+XR123</f>
        <v>858.54662454690072</v>
      </c>
    </row>
    <row r="1044" ht="15" customHeight="true" x14ac:dyDescent="0.2">
      <c r="A1044" s="453" t="str">
        <f>Y15</f>
        <v>Hadjer Lamis</v>
      </c>
      <c r="B1044" s="453">
        <f>BY122+BY123</f>
        <v>6473.5325265830061</v>
      </c>
    </row>
    <row r="1045" ht="15" customHeight="true" x14ac:dyDescent="0.2">
      <c r="A1045" s="453" t="str">
        <f>Z15</f>
        <v>Kanem</v>
      </c>
      <c r="B1045" s="453">
        <f>BZ122+BZ123</f>
        <v>4735.6213259495607</v>
      </c>
    </row>
    <row r="1046" ht="15" customHeight="true" x14ac:dyDescent="0.2">
      <c r="A1046" s="397" t="str">
        <f>AA15</f>
        <v>Lac</v>
      </c>
      <c r="B1046" s="453">
        <f>CA122+CA123</f>
        <v>5833.6134512019153</v>
      </c>
    </row>
    <row r="1047" ht="15" customHeight="true" x14ac:dyDescent="0.2">
      <c r="A1047" s="397" t="str">
        <f>AB15</f>
        <v>Logone Occidental</v>
      </c>
      <c r="B1047" s="453">
        <f>CB122+CB123</f>
        <v>7227.1092568341801</v>
      </c>
    </row>
    <row r="1048" ht="15" customHeight="true" x14ac:dyDescent="0.2">
      <c r="A1048" s="397" t="str">
        <f>AC15</f>
        <v>Logone Oriental</v>
      </c>
      <c r="B1048" s="453">
        <f>CC122+CC123</f>
        <v>9177.2426460364222</v>
      </c>
    </row>
    <row r="1049" ht="15" customHeight="true" x14ac:dyDescent="0.2">
      <c r="A1049" s="397" t="str">
        <f>AD15</f>
        <v>Mandoul</v>
      </c>
      <c r="B1049" s="453">
        <f>CD122+CD123</f>
        <v>5855.3655628250881</v>
      </c>
    </row>
    <row r="1050" ht="15" customHeight="true" x14ac:dyDescent="0.2">
      <c r="A1050" s="397" t="str">
        <f>AE15</f>
        <v>Mayo Kebbi Est</v>
      </c>
      <c r="B1050" s="453">
        <f>CE122+CE123</f>
        <v>8905.633111355075</v>
      </c>
    </row>
    <row r="1051" ht="15" customHeight="true" x14ac:dyDescent="0.2">
      <c r="A1051" s="397" t="str">
        <f>AF15</f>
        <v>Mayo Kebbi Ouest</v>
      </c>
      <c r="B1051" s="453">
        <f>CF122+CF123</f>
        <v>7211.1965715234646</v>
      </c>
    </row>
    <row r="1052" ht="15" customHeight="true" x14ac:dyDescent="0.2">
      <c r="A1052" s="397" t="str">
        <f>AG15</f>
        <v>Moyen Chari</v>
      </c>
      <c r="B1052" s="453">
        <f>CG122+CG123</f>
        <v>5597.7417790278168</v>
      </c>
    </row>
    <row r="1053" ht="15" customHeight="true" x14ac:dyDescent="0.2">
      <c r="A1053" s="397" t="str">
        <f>AH15</f>
        <v>Ndjamena</v>
      </c>
      <c r="B1053" s="453">
        <f>CH122+CH123</f>
        <v>7979.5231866277045</v>
      </c>
    </row>
    <row r="1054" ht="15" customHeight="true" x14ac:dyDescent="0.2">
      <c r="A1054" s="397" t="str">
        <f>AI15</f>
        <v>Ouadda?</v>
      </c>
      <c r="B1054" s="453">
        <f>CI122+CI123</f>
        <v>6531.6341114091038</v>
      </c>
    </row>
    <row r="1055" ht="15" customHeight="true" x14ac:dyDescent="0.2">
      <c r="A1055" s="397" t="str">
        <f>AJ15</f>
        <v>Salamat</v>
      </c>
      <c r="B1055" s="453">
        <f>CJ122+CJ123</f>
        <v>3616.1080073546864</v>
      </c>
    </row>
    <row r="1056" ht="15" customHeight="true" x14ac:dyDescent="0.2">
      <c r="A1056" s="397" t="str">
        <f>AK15</f>
        <v>Sila</v>
      </c>
      <c r="B1056" s="453">
        <f>CK122+CK123</f>
        <v>3606.0800990490798</v>
      </c>
    </row>
    <row r="1057" ht="15" customHeight="true" x14ac:dyDescent="0.2">
      <c r="A1057" s="397" t="str">
        <f>AL15</f>
        <v>Tandjile</v>
      </c>
      <c r="B1057" s="453">
        <f>CL122+CL123</f>
        <v>8237.7988983961332</v>
      </c>
    </row>
    <row r="1058" ht="15" customHeight="true" x14ac:dyDescent="0.2">
      <c r="A1058" s="397" t="str">
        <f>AM15</f>
        <v>Tibesti</v>
      </c>
      <c r="B1058" s="453" t="e">
        <f>CM122+CM123</f>
        <v>#VALUE!</v>
      </c>
    </row>
    <row r="1059" ht="15" customHeight="true" x14ac:dyDescent="0.2">
      <c r="A1059" s="397" t="str">
        <f>AN15</f>
        <v>Wadi Fira</v>
      </c>
      <c r="B1059" s="453">
        <f>CN122+CN123</f>
        <v>5020.0305750691459</v>
      </c>
    </row>
    <row r="1060" ht="15" customHeight="true" x14ac:dyDescent="0.2">
      <c r="A1060" s="397">
        <f>AO15</f>
        <v>0</v>
      </c>
      <c r="B1060" s="453">
        <f>CO122+CO123</f>
        <v>0</v>
      </c>
    </row>
    <row r="1061" ht="15" customHeight="true" x14ac:dyDescent="0.2">
      <c r="A1061" s="397">
        <f>AP15</f>
        <v>0</v>
      </c>
      <c r="B1061" s="453">
        <f>CP122+CP123</f>
        <v>0</v>
      </c>
    </row>
    <row r="1062" ht="15" customHeight="true" x14ac:dyDescent="0.2">
      <c r="A1062" s="397">
        <f>AQ15</f>
        <v>0</v>
      </c>
      <c r="B1062" s="453">
        <f>CQ122+CQ123</f>
        <v>0</v>
      </c>
    </row>
    <row r="1063" ht="15" customHeight="true" x14ac:dyDescent="0.2">
      <c r="A1063" s="397">
        <f>AR15</f>
        <v>0</v>
      </c>
      <c r="B1063" s="453">
        <f>CR122+CR123</f>
        <v>0</v>
      </c>
    </row>
    <row r="1064" ht="15" customHeight="true" x14ac:dyDescent="0.2">
      <c r="A1064" s="397">
        <f>AS15</f>
        <v>0</v>
      </c>
      <c r="B1064" s="453">
        <f>CS122+CS123</f>
        <v>0</v>
      </c>
    </row>
    <row r="1065" ht="15" customHeight="true" x14ac:dyDescent="0.2">
      <c r="A1065" s="397">
        <f>AT15</f>
        <v>0</v>
      </c>
      <c r="B1065" s="453">
        <f>CT122+CT123</f>
        <v>0</v>
      </c>
    </row>
    <row r="1066" ht="15" customHeight="true" x14ac:dyDescent="0.2">
      <c r="A1066" s="397">
        <f>AU15</f>
        <v>0</v>
      </c>
      <c r="B1066" s="453">
        <f>CU122+CU123</f>
        <v>0</v>
      </c>
    </row>
    <row r="1067" ht="15" customHeight="true" x14ac:dyDescent="0.2">
      <c r="A1067" s="397">
        <f>AV15</f>
        <v>0</v>
      </c>
      <c r="B1067" s="453">
        <f>CV122+CV123</f>
        <v>0</v>
      </c>
    </row>
    <row r="1068" ht="15" customHeight="true" x14ac:dyDescent="0.2">
      <c r="A1068" s="397">
        <f>AW15</f>
        <v>0</v>
      </c>
      <c r="B1068" s="453">
        <f>CW122+CW123</f>
        <v>0</v>
      </c>
    </row>
    <row r="1069" ht="15" customHeight="true" x14ac:dyDescent="0.2">
      <c r="A1069" s="397">
        <f>AX15</f>
        <v>0</v>
      </c>
      <c r="B1069" s="453">
        <f>CX122+CX123</f>
        <v>0</v>
      </c>
    </row>
    <row r="1070" ht="15" customHeight="true" x14ac:dyDescent="0.2">
      <c r="A1070" s="397">
        <f>AY15</f>
        <v>0</v>
      </c>
      <c r="B1070" s="453">
        <f>CY122+CY123</f>
        <v>0</v>
      </c>
    </row>
    <row r="1071" ht="15" customHeight="true" x14ac:dyDescent="0.2">
      <c r="B1071" s="453"/>
    </row>
    <row r="1072" ht="15" customHeight="true" x14ac:dyDescent="0.2">
      <c r="A1072" s="453">
        <f>34-COUNTIF(A1037:A1071,"0")</f>
        <v>23</v>
      </c>
      <c r="B1072" s="397" t="s">
        <v>141</v>
      </c>
    </row>
  </sheetData>
  <mergeCells count="202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4"/>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4"/>
    <mergeCell ref="A153:A165"/>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405:I405"/>
    <mergeCell ref="M405:N405"/>
    <mergeCell ref="C406:D406"/>
    <mergeCell ref="H406:I406"/>
    <mergeCell ref="M406:N406"/>
    <mergeCell ref="M400:O400"/>
    <mergeCell ref="C401:D402"/>
    <mergeCell ref="H401:I402"/>
    <mergeCell ref="M401:N402"/>
    <mergeCell ref="C403:D403"/>
    <mergeCell ref="H403:I403"/>
    <mergeCell ref="M403:N403"/>
    <mergeCell ref="O701:Q701"/>
    <mergeCell ref="J703:L703"/>
    <mergeCell ref="E625:G625"/>
    <mergeCell ref="C513:E513"/>
    <mergeCell ref="H513:I513"/>
    <mergeCell ref="M513:N513"/>
    <mergeCell ref="C514:D5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H514:I514"/>
    <mergeCell ref="M514:N514"/>
    <mergeCell ref="C515:D515"/>
    <mergeCell ref="H515:I515"/>
    <mergeCell ref="M515:N515"/>
    <mergeCell ref="C516:D516"/>
    <mergeCell ref="H516:I516"/>
    <mergeCell ref="M516:N51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O551"/>
    <mergeCell ref="C552:D552"/>
    <mergeCell ref="H552:J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G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5:D626"/>
    <mergeCell ref="H625:I625"/>
    <mergeCell ref="M625:N625"/>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3:D703"/>
    <mergeCell ref="H703:I704"/>
    <mergeCell ref="M703:N703"/>
    <mergeCell ref="C704:D704"/>
    <mergeCell ref="M704:N704"/>
    <mergeCell ref="C705:D705"/>
    <mergeCell ref="H705:I705"/>
    <mergeCell ref="M705:N705"/>
    <mergeCell ref="C700:D700"/>
    <mergeCell ref="H700:I700"/>
    <mergeCell ref="M700:Q700"/>
    <mergeCell ref="C701:D701"/>
    <mergeCell ref="H701:I701"/>
    <mergeCell ref="M701:N702"/>
    <mergeCell ref="C702:D702"/>
    <mergeCell ref="H702:L702"/>
    <mergeCell ref="C698:D698"/>
    <mergeCell ref="H698:I698"/>
    <mergeCell ref="M698:N698"/>
    <mergeCell ref="C699:D699"/>
    <mergeCell ref="H699:I699"/>
    <mergeCell ref="M699:N699"/>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600075</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609600</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400050</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590550</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400050</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352425</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447675</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352425</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54</xdr:col>
                    <xdr:colOff>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54</xdr:col>
                    <xdr:colOff>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54</xdr:col>
                    <xdr:colOff>0</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54</xdr:col>
                    <xdr:colOff>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54</xdr:col>
                    <xdr:colOff>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54</xdr:col>
                    <xdr:colOff>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54</xdr:col>
                    <xdr:colOff>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Z380"/>
  <sheetViews>
    <sheetView workbookViewId="0"/>
  </sheetViews>
  <sheetFormatPr defaultRowHeight="12.75" x14ac:dyDescent="0.2"/>
  <sheetData>
    <row r="1">
      <c r="A1" t="s">
        <v>748</v>
      </c>
      <c r="B1" t="s">
        <v>750</v>
      </c>
      <c r="C1" t="s">
        <v>751</v>
      </c>
      <c r="D1" t="s">
        <v>757</v>
      </c>
      <c r="E1" t="s">
        <v>758</v>
      </c>
      <c r="F1" t="s">
        <v>759</v>
      </c>
      <c r="G1" t="s">
        <v>760</v>
      </c>
      <c r="H1" t="s">
        <v>797</v>
      </c>
      <c r="I1" t="s">
        <v>798</v>
      </c>
      <c r="J1" t="s">
        <v>799</v>
      </c>
      <c r="K1" t="s">
        <v>800</v>
      </c>
      <c r="L1" t="s">
        <v>801</v>
      </c>
      <c r="M1" t="s">
        <v>802</v>
      </c>
      <c r="N1" t="s">
        <v>803</v>
      </c>
      <c r="O1" t="s">
        <v>804</v>
      </c>
      <c r="P1" t="s">
        <v>805</v>
      </c>
      <c r="Q1" t="s">
        <v>806</v>
      </c>
      <c r="R1" t="s">
        <v>807</v>
      </c>
      <c r="S1" t="s">
        <v>808</v>
      </c>
      <c r="T1" t="s">
        <v>809</v>
      </c>
      <c r="U1" t="s">
        <v>810</v>
      </c>
      <c r="V1" t="s">
        <v>811</v>
      </c>
      <c r="W1" t="s">
        <v>812</v>
      </c>
      <c r="X1" t="s">
        <v>813</v>
      </c>
      <c r="Y1" t="s">
        <v>814</v>
      </c>
      <c r="Z1" t="s">
        <v>815</v>
      </c>
      <c r="AA1" t="s">
        <v>816</v>
      </c>
      <c r="AB1" t="s">
        <v>817</v>
      </c>
      <c r="AC1" t="s">
        <v>818</v>
      </c>
      <c r="AD1" t="s">
        <v>819</v>
      </c>
      <c r="AE1" t="s">
        <v>820</v>
      </c>
      <c r="AF1" t="s">
        <v>821</v>
      </c>
      <c r="AG1" t="s">
        <v>822</v>
      </c>
      <c r="AH1" t="s">
        <v>823</v>
      </c>
      <c r="AI1" t="s">
        <v>824</v>
      </c>
      <c r="AJ1" t="s">
        <v>825</v>
      </c>
      <c r="AK1" t="s">
        <v>826</v>
      </c>
      <c r="AL1" t="s">
        <v>827</v>
      </c>
      <c r="AM1" t="s">
        <v>828</v>
      </c>
      <c r="AN1" t="s">
        <v>829</v>
      </c>
      <c r="AO1" t="s">
        <v>830</v>
      </c>
      <c r="AP1" t="s">
        <v>831</v>
      </c>
      <c r="AQ1" t="s">
        <v>832</v>
      </c>
      <c r="AR1" t="s">
        <v>833</v>
      </c>
      <c r="AS1" t="s">
        <v>834</v>
      </c>
      <c r="AT1" t="s">
        <v>835</v>
      </c>
      <c r="AU1" t="s">
        <v>836</v>
      </c>
      <c r="AV1" t="s">
        <v>837</v>
      </c>
      <c r="AW1" t="s">
        <v>838</v>
      </c>
      <c r="AX1" t="s">
        <v>839</v>
      </c>
      <c r="AY1" t="s">
        <v>840</v>
      </c>
      <c r="AZ1" t="s">
        <v>841</v>
      </c>
      <c r="BA1" t="s">
        <v>842</v>
      </c>
      <c r="BB1" t="s">
        <v>843</v>
      </c>
      <c r="BC1" t="s">
        <v>844</v>
      </c>
      <c r="BD1" t="s">
        <v>845</v>
      </c>
      <c r="BE1" t="s">
        <v>846</v>
      </c>
      <c r="BF1" t="s">
        <v>847</v>
      </c>
      <c r="BG1" t="s">
        <v>848</v>
      </c>
      <c r="BH1" t="s">
        <v>849</v>
      </c>
      <c r="BI1" t="s">
        <v>850</v>
      </c>
      <c r="BJ1" t="s">
        <v>851</v>
      </c>
      <c r="BK1" t="s">
        <v>852</v>
      </c>
      <c r="BL1" t="s">
        <v>853</v>
      </c>
      <c r="BM1" t="s">
        <v>854</v>
      </c>
      <c r="BN1" t="s">
        <v>855</v>
      </c>
      <c r="BO1" t="s">
        <v>856</v>
      </c>
      <c r="BP1" t="s">
        <v>857</v>
      </c>
      <c r="BQ1" t="s">
        <v>858</v>
      </c>
      <c r="BR1" t="s">
        <v>859</v>
      </c>
      <c r="BS1" t="s">
        <v>860</v>
      </c>
      <c r="BT1" t="s">
        <v>861</v>
      </c>
      <c r="BU1" t="s">
        <v>862</v>
      </c>
      <c r="BV1" t="s">
        <v>863</v>
      </c>
      <c r="BW1" t="s">
        <v>864</v>
      </c>
      <c r="BX1" t="s">
        <v>865</v>
      </c>
      <c r="BY1" t="s">
        <v>866</v>
      </c>
      <c r="BZ1" t="s">
        <v>867</v>
      </c>
      <c r="CA1" t="s">
        <v>868</v>
      </c>
      <c r="CB1" t="s">
        <v>869</v>
      </c>
      <c r="CC1" t="s">
        <v>870</v>
      </c>
      <c r="CD1" t="s">
        <v>871</v>
      </c>
      <c r="CE1" t="s">
        <v>872</v>
      </c>
      <c r="CF1" t="s">
        <v>873</v>
      </c>
      <c r="CG1" t="s">
        <v>874</v>
      </c>
      <c r="CH1" t="s">
        <v>875</v>
      </c>
      <c r="CI1" t="s">
        <v>876</v>
      </c>
      <c r="CJ1" t="s">
        <v>877</v>
      </c>
      <c r="CK1" t="s">
        <v>878</v>
      </c>
      <c r="CL1" t="s">
        <v>879</v>
      </c>
      <c r="CM1" t="s">
        <v>880</v>
      </c>
      <c r="CN1" t="s">
        <v>881</v>
      </c>
      <c r="CO1" t="s">
        <v>882</v>
      </c>
      <c r="CP1" t="s">
        <v>883</v>
      </c>
      <c r="CQ1" t="s">
        <v>884</v>
      </c>
      <c r="CR1" t="s">
        <v>885</v>
      </c>
      <c r="CS1" t="s">
        <v>886</v>
      </c>
      <c r="CT1" t="s">
        <v>887</v>
      </c>
      <c r="CU1" t="s">
        <v>888</v>
      </c>
      <c r="CV1" t="s">
        <v>889</v>
      </c>
      <c r="CW1" t="s">
        <v>890</v>
      </c>
      <c r="CX1" t="s">
        <v>891</v>
      </c>
      <c r="CY1" t="s">
        <v>892</v>
      </c>
      <c r="CZ1" t="s">
        <v>893</v>
      </c>
    </row>
    <row r="2">
      <c r="A2" t="s">
        <v>749</v>
      </c>
      <c r="B2">
        <v>2003</v>
      </c>
      <c r="C2" t="s">
        <v>752</v>
      </c>
      <c r="D2">
        <v>16</v>
      </c>
      <c r="E2" t="s">
        <v>13</v>
      </c>
      <c r="F2" t="s">
        <v>14</v>
      </c>
      <c r="G2" t="s">
        <v>761</v>
      </c>
      <c r="H2">
        <v>37.359566343311727</v>
      </c>
      <c r="I2">
        <v>50.097936618209147</v>
      </c>
      <c r="J2">
        <v>47.932752719821977</v>
      </c>
      <c r="K2">
        <v>50.644631319984192</v>
      </c>
      <c r="L2">
        <v>70.135410877468956</v>
      </c>
      <c r="M2">
        <v>70.917907588488788</v>
      </c>
      <c r="N2">
        <v>77.751780213426287</v>
      </c>
      <c r="O2">
        <v>74.49914820782611</v>
      </c>
      <c r="P2">
        <v>72.294230305893876</v>
      </c>
      <c r="Q2">
        <v>85.618519984786417</v>
      </c>
      <c r="R2">
        <v>36.16764730100617</v>
      </c>
      <c r="S2">
        <v>48.038855941115102</v>
      </c>
      <c r="T2">
        <v>48.469458543949628</v>
      </c>
      <c r="U2">
        <v>41.891958613791672</v>
      </c>
      <c r="V2">
        <v>51.101994814311922</v>
      </c>
      <c r="W2" t="s">
        <v>183</v>
      </c>
      <c r="X2" t="s">
        <v>183</v>
      </c>
      <c r="Y2" t="s">
        <v>183</v>
      </c>
      <c r="Z2" t="s">
        <v>183</v>
      </c>
      <c r="AA2" t="s">
        <v>183</v>
      </c>
      <c r="AB2" t="s">
        <v>183</v>
      </c>
      <c r="AC2" t="s">
        <v>183</v>
      </c>
      <c r="AD2" t="s">
        <v>183</v>
      </c>
      <c r="AE2" t="s">
        <v>183</v>
      </c>
      <c r="AF2" t="s">
        <v>183</v>
      </c>
      <c r="AG2" t="s">
        <v>183</v>
      </c>
      <c r="AH2" t="s">
        <v>183</v>
      </c>
      <c r="AI2" t="s">
        <v>183</v>
      </c>
      <c r="AJ2" t="s">
        <v>183</v>
      </c>
      <c r="AK2" t="s">
        <v>183</v>
      </c>
      <c r="AL2" t="s">
        <v>183</v>
      </c>
      <c r="AM2" t="s">
        <v>183</v>
      </c>
      <c r="AN2" t="s">
        <v>183</v>
      </c>
      <c r="AO2" t="s">
        <v>183</v>
      </c>
      <c r="AP2" t="s">
        <v>183</v>
      </c>
      <c r="AQ2" t="s">
        <v>183</v>
      </c>
      <c r="AR2" t="s">
        <v>183</v>
      </c>
      <c r="AS2" t="s">
        <v>183</v>
      </c>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row>
    <row r="3">
      <c r="A3" t="s">
        <v>749</v>
      </c>
      <c r="B3">
        <v>2003</v>
      </c>
      <c r="C3" t="s">
        <v>752</v>
      </c>
      <c r="D3">
        <v>17</v>
      </c>
      <c r="E3" t="s">
        <v>13</v>
      </c>
      <c r="F3" t="s">
        <v>51</v>
      </c>
      <c r="G3" t="s">
        <v>183</v>
      </c>
      <c r="H3">
        <v>62.640433656688273</v>
      </c>
      <c r="I3">
        <v>49.902063381790853</v>
      </c>
      <c r="J3">
        <v>52.067247280178009</v>
      </c>
      <c r="K3">
        <v>49.355368680015808</v>
      </c>
      <c r="L3">
        <v>29.86458912253104</v>
      </c>
      <c r="M3">
        <v>29.082092411511219</v>
      </c>
      <c r="N3">
        <v>22.248219786573721</v>
      </c>
      <c r="O3">
        <v>25.500851792173879</v>
      </c>
      <c r="P3">
        <v>27.70576969410612</v>
      </c>
      <c r="Q3">
        <v>14.38148001521358</v>
      </c>
      <c r="R3">
        <v>63.83235269899383</v>
      </c>
      <c r="S3">
        <v>51.961144058884912</v>
      </c>
      <c r="T3">
        <v>51.530541456050372</v>
      </c>
      <c r="U3">
        <v>58.108041386208328</v>
      </c>
      <c r="V3">
        <v>48.898005185688078</v>
      </c>
      <c r="W3" t="s">
        <v>183</v>
      </c>
      <c r="X3" t="s">
        <v>183</v>
      </c>
      <c r="Y3" t="s">
        <v>183</v>
      </c>
      <c r="Z3" t="s">
        <v>183</v>
      </c>
      <c r="AA3" t="s">
        <v>183</v>
      </c>
      <c r="AB3" t="s">
        <v>183</v>
      </c>
      <c r="AC3" t="s">
        <v>183</v>
      </c>
      <c r="AD3" t="s">
        <v>183</v>
      </c>
      <c r="AE3" t="s">
        <v>183</v>
      </c>
      <c r="AF3" t="s">
        <v>183</v>
      </c>
      <c r="AG3" t="s">
        <v>183</v>
      </c>
      <c r="AH3" t="s">
        <v>183</v>
      </c>
      <c r="AI3" t="s">
        <v>183</v>
      </c>
      <c r="AJ3" t="s">
        <v>183</v>
      </c>
      <c r="AK3" t="s">
        <v>183</v>
      </c>
      <c r="AL3" t="s">
        <v>183</v>
      </c>
      <c r="AM3" t="s">
        <v>183</v>
      </c>
      <c r="AN3" t="s">
        <v>183</v>
      </c>
      <c r="AO3" t="s">
        <v>183</v>
      </c>
      <c r="AP3" t="s">
        <v>183</v>
      </c>
      <c r="AQ3" t="s">
        <v>183</v>
      </c>
      <c r="AR3" t="s">
        <v>183</v>
      </c>
      <c r="AS3" t="s">
        <v>183</v>
      </c>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row>
    <row r="4">
      <c r="A4" t="s">
        <v>749</v>
      </c>
      <c r="B4">
        <v>2003</v>
      </c>
      <c r="C4" t="s">
        <v>752</v>
      </c>
      <c r="D4">
        <v>18</v>
      </c>
      <c r="E4" t="s">
        <v>60</v>
      </c>
      <c r="F4" t="s">
        <v>15</v>
      </c>
      <c r="G4" t="s">
        <v>762</v>
      </c>
      <c r="H4">
        <v>25.95259618155357</v>
      </c>
      <c r="I4">
        <v>37.027855304792908</v>
      </c>
      <c r="J4">
        <v>38.493760475857208</v>
      </c>
      <c r="K4">
        <v>40.894893218428777</v>
      </c>
      <c r="L4">
        <v>63.452648487341122</v>
      </c>
      <c r="M4">
        <v>63.169720453658009</v>
      </c>
      <c r="N4">
        <v>72.838830437536558</v>
      </c>
      <c r="O4">
        <v>71.11327893543428</v>
      </c>
      <c r="P4">
        <v>70.384218152107266</v>
      </c>
      <c r="Q4">
        <v>83.892551397842169</v>
      </c>
      <c r="R4">
        <v>25.009885181236911</v>
      </c>
      <c r="S4">
        <v>34.61731379609472</v>
      </c>
      <c r="T4">
        <v>37.618441039857522</v>
      </c>
      <c r="U4">
        <v>32.668862467792557</v>
      </c>
      <c r="V4">
        <v>38.320101600382799</v>
      </c>
      <c r="W4" t="s">
        <v>183</v>
      </c>
      <c r="X4" t="s">
        <v>183</v>
      </c>
      <c r="Y4" t="s">
        <v>183</v>
      </c>
      <c r="Z4" t="s">
        <v>183</v>
      </c>
      <c r="AA4" t="s">
        <v>183</v>
      </c>
      <c r="AB4" t="s">
        <v>183</v>
      </c>
      <c r="AC4" t="s">
        <v>183</v>
      </c>
      <c r="AD4" t="s">
        <v>183</v>
      </c>
      <c r="AE4" t="s">
        <v>183</v>
      </c>
      <c r="AF4" t="s">
        <v>183</v>
      </c>
      <c r="AG4" t="s">
        <v>183</v>
      </c>
      <c r="AH4" t="s">
        <v>183</v>
      </c>
      <c r="AI4" t="s">
        <v>183</v>
      </c>
      <c r="AJ4" t="s">
        <v>183</v>
      </c>
      <c r="AK4" t="s">
        <v>183</v>
      </c>
      <c r="AL4" t="s">
        <v>183</v>
      </c>
      <c r="AM4" t="s">
        <v>183</v>
      </c>
      <c r="AN4" t="s">
        <v>183</v>
      </c>
      <c r="AO4" t="s">
        <v>183</v>
      </c>
      <c r="AP4" t="s">
        <v>183</v>
      </c>
      <c r="AQ4" t="s">
        <v>183</v>
      </c>
      <c r="AR4" t="s">
        <v>183</v>
      </c>
      <c r="AS4" t="s">
        <v>183</v>
      </c>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row>
    <row r="5">
      <c r="A5" t="s">
        <v>749</v>
      </c>
      <c r="B5">
        <v>2003</v>
      </c>
      <c r="C5" t="s">
        <v>752</v>
      </c>
      <c r="D5">
        <v>19</v>
      </c>
      <c r="E5" t="s">
        <v>60</v>
      </c>
      <c r="F5" t="s">
        <v>16</v>
      </c>
      <c r="G5" t="s">
        <v>763</v>
      </c>
      <c r="H5">
        <v>11.406970161758171</v>
      </c>
      <c r="I5">
        <v>13.070081313416241</v>
      </c>
      <c r="J5">
        <v>9.4389922439647691</v>
      </c>
      <c r="K5">
        <v>9.7497381015554119</v>
      </c>
      <c r="L5">
        <v>6.6827623901278388</v>
      </c>
      <c r="M5">
        <v>7.7481871348307676</v>
      </c>
      <c r="N5">
        <v>4.9129497758897234</v>
      </c>
      <c r="O5">
        <v>3.3858692723918309</v>
      </c>
      <c r="P5">
        <v>1.9100121537866119</v>
      </c>
      <c r="Q5">
        <v>1.7259685869442409</v>
      </c>
      <c r="R5">
        <v>11.157762119769259</v>
      </c>
      <c r="S5">
        <v>13.42154214502037</v>
      </c>
      <c r="T5">
        <v>10.851017504092111</v>
      </c>
      <c r="U5">
        <v>9.2230961459991097</v>
      </c>
      <c r="V5">
        <v>12.78189321392912</v>
      </c>
      <c r="W5" t="s">
        <v>183</v>
      </c>
      <c r="X5" t="s">
        <v>183</v>
      </c>
      <c r="Y5" t="s">
        <v>183</v>
      </c>
      <c r="Z5" t="s">
        <v>183</v>
      </c>
      <c r="AA5" t="s">
        <v>183</v>
      </c>
      <c r="AB5" t="s">
        <v>183</v>
      </c>
      <c r="AC5" t="s">
        <v>183</v>
      </c>
      <c r="AD5" t="s">
        <v>183</v>
      </c>
      <c r="AE5" t="s">
        <v>183</v>
      </c>
      <c r="AF5" t="s">
        <v>183</v>
      </c>
      <c r="AG5" t="s">
        <v>183</v>
      </c>
      <c r="AH5" t="s">
        <v>183</v>
      </c>
      <c r="AI5" t="s">
        <v>183</v>
      </c>
      <c r="AJ5" t="s">
        <v>183</v>
      </c>
      <c r="AK5" t="s">
        <v>183</v>
      </c>
      <c r="AL5" t="s">
        <v>183</v>
      </c>
      <c r="AM5" t="s">
        <v>183</v>
      </c>
      <c r="AN5" t="s">
        <v>183</v>
      </c>
      <c r="AO5" t="s">
        <v>183</v>
      </c>
      <c r="AP5" t="s">
        <v>183</v>
      </c>
      <c r="AQ5" t="s">
        <v>183</v>
      </c>
      <c r="AR5" t="s">
        <v>183</v>
      </c>
      <c r="AS5" t="s">
        <v>183</v>
      </c>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row>
    <row r="6">
      <c r="A6" t="s">
        <v>749</v>
      </c>
      <c r="B6">
        <v>2003</v>
      </c>
      <c r="C6" t="s">
        <v>752</v>
      </c>
      <c r="D6">
        <v>20</v>
      </c>
      <c r="E6" t="s">
        <v>60</v>
      </c>
      <c r="F6" t="s">
        <v>22</v>
      </c>
      <c r="G6" t="s">
        <v>764</v>
      </c>
      <c r="H6">
        <v>62.525507057113032</v>
      </c>
      <c r="I6">
        <v>49.693390806493241</v>
      </c>
      <c r="J6">
        <v>51.391772954045088</v>
      </c>
      <c r="K6">
        <v>47.879985835116088</v>
      </c>
      <c r="L6">
        <v>26.308481852730019</v>
      </c>
      <c r="M6">
        <v>25.6988863567179</v>
      </c>
      <c r="N6">
        <v>16.960965410355371</v>
      </c>
      <c r="O6">
        <v>20.93349715820575</v>
      </c>
      <c r="P6">
        <v>19.427390839335029</v>
      </c>
      <c r="Q6">
        <v>9.6743080422908925</v>
      </c>
      <c r="R6">
        <v>63.689506964269093</v>
      </c>
      <c r="S6">
        <v>51.961144058884912</v>
      </c>
      <c r="T6">
        <v>51.282186922123977</v>
      </c>
      <c r="U6">
        <v>57.514434337515027</v>
      </c>
      <c r="V6">
        <v>48.635732068802888</v>
      </c>
      <c r="W6" t="s">
        <v>183</v>
      </c>
      <c r="X6" t="s">
        <v>183</v>
      </c>
      <c r="Y6" t="s">
        <v>183</v>
      </c>
      <c r="Z6" t="s">
        <v>183</v>
      </c>
      <c r="AA6" t="s">
        <v>183</v>
      </c>
      <c r="AB6" t="s">
        <v>183</v>
      </c>
      <c r="AC6" t="s">
        <v>183</v>
      </c>
      <c r="AD6" t="s">
        <v>183</v>
      </c>
      <c r="AE6" t="s">
        <v>183</v>
      </c>
      <c r="AF6" t="s">
        <v>183</v>
      </c>
      <c r="AG6" t="s">
        <v>183</v>
      </c>
      <c r="AH6" t="s">
        <v>183</v>
      </c>
      <c r="AI6" t="s">
        <v>183</v>
      </c>
      <c r="AJ6" t="s">
        <v>183</v>
      </c>
      <c r="AK6" t="s">
        <v>183</v>
      </c>
      <c r="AL6" t="s">
        <v>183</v>
      </c>
      <c r="AM6" t="s">
        <v>183</v>
      </c>
      <c r="AN6" t="s">
        <v>183</v>
      </c>
      <c r="AO6" t="s">
        <v>183</v>
      </c>
      <c r="AP6" t="s">
        <v>183</v>
      </c>
      <c r="AQ6" t="s">
        <v>183</v>
      </c>
      <c r="AR6" t="s">
        <v>183</v>
      </c>
      <c r="AS6" t="s">
        <v>183</v>
      </c>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row>
    <row r="7">
      <c r="A7" t="s">
        <v>749</v>
      </c>
      <c r="B7">
        <v>2003</v>
      </c>
      <c r="C7" t="s">
        <v>752</v>
      </c>
      <c r="D7">
        <v>21</v>
      </c>
      <c r="E7" t="s">
        <v>60</v>
      </c>
      <c r="F7" t="s">
        <v>17</v>
      </c>
      <c r="G7" t="s">
        <v>765</v>
      </c>
      <c r="H7">
        <v>0.1149265995752389</v>
      </c>
      <c r="I7">
        <v>0.20867257529761091</v>
      </c>
      <c r="J7">
        <v>0.67547432613292235</v>
      </c>
      <c r="K7">
        <v>1.4753828448997219</v>
      </c>
      <c r="L7">
        <v>3.556107269801025</v>
      </c>
      <c r="M7">
        <v>3.3832060547933209</v>
      </c>
      <c r="N7">
        <v>5.2872543762183453</v>
      </c>
      <c r="O7">
        <v>4.5673546339681357</v>
      </c>
      <c r="P7">
        <v>8.2783788547710913</v>
      </c>
      <c r="Q7">
        <v>4.7071719729226968</v>
      </c>
      <c r="R7">
        <v>0.1428457347247466</v>
      </c>
      <c r="S7">
        <v>0</v>
      </c>
      <c r="T7">
        <v>0.24835453392638759</v>
      </c>
      <c r="U7">
        <v>0.59360704869330294</v>
      </c>
      <c r="V7">
        <v>0.26227311688519339</v>
      </c>
      <c r="W7" t="s">
        <v>183</v>
      </c>
      <c r="X7" t="s">
        <v>183</v>
      </c>
      <c r="Y7" t="s">
        <v>183</v>
      </c>
      <c r="Z7" t="s">
        <v>183</v>
      </c>
      <c r="AA7" t="s">
        <v>183</v>
      </c>
      <c r="AB7" t="s">
        <v>183</v>
      </c>
      <c r="AC7" t="s">
        <v>183</v>
      </c>
      <c r="AD7" t="s">
        <v>183</v>
      </c>
      <c r="AE7" t="s">
        <v>183</v>
      </c>
      <c r="AF7" t="s">
        <v>183</v>
      </c>
      <c r="AG7" t="s">
        <v>183</v>
      </c>
      <c r="AH7" t="s">
        <v>183</v>
      </c>
      <c r="AI7" t="s">
        <v>183</v>
      </c>
      <c r="AJ7" t="s">
        <v>183</v>
      </c>
      <c r="AK7" t="s">
        <v>183</v>
      </c>
      <c r="AL7" t="s">
        <v>183</v>
      </c>
      <c r="AM7" t="s">
        <v>183</v>
      </c>
      <c r="AN7" t="s">
        <v>183</v>
      </c>
      <c r="AO7" t="s">
        <v>183</v>
      </c>
      <c r="AP7" t="s">
        <v>183</v>
      </c>
      <c r="AQ7" t="s">
        <v>183</v>
      </c>
      <c r="AR7" t="s">
        <v>183</v>
      </c>
      <c r="AS7" t="s">
        <v>183</v>
      </c>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row>
    <row r="8">
      <c r="A8" t="s">
        <v>749</v>
      </c>
      <c r="B8">
        <v>2003</v>
      </c>
      <c r="C8" t="s">
        <v>752</v>
      </c>
      <c r="D8">
        <v>22</v>
      </c>
      <c r="E8" t="s">
        <v>54</v>
      </c>
      <c r="F8" t="s">
        <v>49</v>
      </c>
      <c r="G8" t="s">
        <v>183</v>
      </c>
      <c r="H8">
        <v>30.532929790819939</v>
      </c>
      <c r="I8">
        <v>26.089061138429489</v>
      </c>
      <c r="J8">
        <v>19.692155589598329</v>
      </c>
      <c r="K8">
        <v>19.251276685092979</v>
      </c>
      <c r="L8">
        <v>9.5283713412659008</v>
      </c>
      <c r="M8">
        <v>10.92557211330983</v>
      </c>
      <c r="N8">
        <v>6.3187617857801133</v>
      </c>
      <c r="O8">
        <v>4.5448429328969784</v>
      </c>
      <c r="P8">
        <v>2.6419980483987469</v>
      </c>
      <c r="Q8">
        <v>2.0158822965532801</v>
      </c>
      <c r="R8">
        <v>30.850118690078169</v>
      </c>
      <c r="S8">
        <v>27.938929606217481</v>
      </c>
      <c r="T8">
        <v>22.387329733120421</v>
      </c>
      <c r="U8">
        <v>22.016387992331019</v>
      </c>
      <c r="V8">
        <v>25.012513230402011</v>
      </c>
      <c r="W8" t="s">
        <v>183</v>
      </c>
      <c r="X8" t="s">
        <v>183</v>
      </c>
      <c r="Y8" t="s">
        <v>183</v>
      </c>
      <c r="Z8" t="s">
        <v>183</v>
      </c>
      <c r="AA8" t="s">
        <v>183</v>
      </c>
      <c r="AB8" t="s">
        <v>183</v>
      </c>
      <c r="AC8" t="s">
        <v>183</v>
      </c>
      <c r="AD8" t="s">
        <v>183</v>
      </c>
      <c r="AE8" t="s">
        <v>183</v>
      </c>
      <c r="AF8" t="s">
        <v>183</v>
      </c>
      <c r="AG8" t="s">
        <v>183</v>
      </c>
      <c r="AH8" t="s">
        <v>183</v>
      </c>
      <c r="AI8" t="s">
        <v>183</v>
      </c>
      <c r="AJ8" t="s">
        <v>183</v>
      </c>
      <c r="AK8" t="s">
        <v>183</v>
      </c>
      <c r="AL8" t="s">
        <v>183</v>
      </c>
      <c r="AM8" t="s">
        <v>183</v>
      </c>
      <c r="AN8" t="s">
        <v>183</v>
      </c>
      <c r="AO8" t="s">
        <v>183</v>
      </c>
      <c r="AP8" t="s">
        <v>183</v>
      </c>
      <c r="AQ8" t="s">
        <v>183</v>
      </c>
      <c r="AR8" t="s">
        <v>183</v>
      </c>
      <c r="AS8" t="s">
        <v>183</v>
      </c>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row>
    <row r="9">
      <c r="A9" t="s">
        <v>749</v>
      </c>
      <c r="B9">
        <v>2003</v>
      </c>
      <c r="C9" t="s">
        <v>752</v>
      </c>
      <c r="D9">
        <v>23</v>
      </c>
      <c r="E9" t="s">
        <v>54</v>
      </c>
      <c r="F9" t="s">
        <v>48</v>
      </c>
      <c r="G9" t="s">
        <v>183</v>
      </c>
      <c r="H9">
        <v>69.467070209180065</v>
      </c>
      <c r="I9">
        <v>73.910938861570514</v>
      </c>
      <c r="J9">
        <v>80.307844410401671</v>
      </c>
      <c r="K9">
        <v>80.748723314907025</v>
      </c>
      <c r="L9">
        <v>90.471628658734105</v>
      </c>
      <c r="M9">
        <v>89.07442788669016</v>
      </c>
      <c r="N9">
        <v>93.681238214219889</v>
      </c>
      <c r="O9">
        <v>95.45515706710303</v>
      </c>
      <c r="P9">
        <v>97.358001951601253</v>
      </c>
      <c r="Q9">
        <v>97.984117703446714</v>
      </c>
      <c r="R9">
        <v>69.149881309921824</v>
      </c>
      <c r="S9">
        <v>72.061070393782515</v>
      </c>
      <c r="T9">
        <v>77.612670266879576</v>
      </c>
      <c r="U9">
        <v>77.983612007668981</v>
      </c>
      <c r="V9">
        <v>74.987486769597993</v>
      </c>
      <c r="W9" t="s">
        <v>183</v>
      </c>
      <c r="X9" t="s">
        <v>183</v>
      </c>
      <c r="Y9" t="s">
        <v>183</v>
      </c>
      <c r="Z9" t="s">
        <v>183</v>
      </c>
      <c r="AA9" t="s">
        <v>183</v>
      </c>
      <c r="AB9" t="s">
        <v>183</v>
      </c>
      <c r="AC9" t="s">
        <v>183</v>
      </c>
      <c r="AD9" t="s">
        <v>183</v>
      </c>
      <c r="AE9" t="s">
        <v>183</v>
      </c>
      <c r="AF9" t="s">
        <v>183</v>
      </c>
      <c r="AG9" t="s">
        <v>183</v>
      </c>
      <c r="AH9" t="s">
        <v>183</v>
      </c>
      <c r="AI9" t="s">
        <v>183</v>
      </c>
      <c r="AJ9" t="s">
        <v>183</v>
      </c>
      <c r="AK9" t="s">
        <v>183</v>
      </c>
      <c r="AL9" t="s">
        <v>183</v>
      </c>
      <c r="AM9" t="s">
        <v>183</v>
      </c>
      <c r="AN9" t="s">
        <v>183</v>
      </c>
      <c r="AO9" t="s">
        <v>183</v>
      </c>
      <c r="AP9" t="s">
        <v>183</v>
      </c>
      <c r="AQ9" t="s">
        <v>183</v>
      </c>
      <c r="AR9" t="s">
        <v>183</v>
      </c>
      <c r="AS9" t="s">
        <v>183</v>
      </c>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row>
    <row r="10">
      <c r="A10" t="s">
        <v>749</v>
      </c>
      <c r="B10">
        <v>2003</v>
      </c>
      <c r="C10" t="s">
        <v>752</v>
      </c>
      <c r="D10">
        <v>29</v>
      </c>
      <c r="E10" t="s">
        <v>57</v>
      </c>
      <c r="F10" t="s">
        <v>49</v>
      </c>
      <c r="G10" t="s">
        <v>766</v>
      </c>
      <c r="H10">
        <v>7.3775587547663104</v>
      </c>
      <c r="I10">
        <v>15.18827156188811</v>
      </c>
      <c r="J10">
        <v>18.356196651870309</v>
      </c>
      <c r="K10">
        <v>26.26030615627716</v>
      </c>
      <c r="L10">
        <v>50.904827061751469</v>
      </c>
      <c r="M10">
        <v>51.023261485685083</v>
      </c>
      <c r="N10">
        <v>63.076654490426563</v>
      </c>
      <c r="O10">
        <v>64.284141030797571</v>
      </c>
      <c r="P10">
        <v>60.161878142690327</v>
      </c>
      <c r="Q10">
        <v>73.397835685839581</v>
      </c>
      <c r="R10">
        <v>6.7877828305021399</v>
      </c>
      <c r="S10">
        <v>11.326002452101489</v>
      </c>
      <c r="T10">
        <v>15.626716967440061</v>
      </c>
      <c r="U10">
        <v>15.368064579695369</v>
      </c>
      <c r="V10">
        <v>21.675362108747489</v>
      </c>
      <c r="W10" t="s">
        <v>183</v>
      </c>
      <c r="X10" t="s">
        <v>183</v>
      </c>
      <c r="Y10" t="s">
        <v>183</v>
      </c>
      <c r="Z10" t="s">
        <v>183</v>
      </c>
      <c r="AA10" t="s">
        <v>183</v>
      </c>
      <c r="AB10" t="s">
        <v>183</v>
      </c>
      <c r="AC10" t="s">
        <v>183</v>
      </c>
      <c r="AD10" t="s">
        <v>183</v>
      </c>
      <c r="AE10" t="s">
        <v>183</v>
      </c>
      <c r="AF10" t="s">
        <v>183</v>
      </c>
      <c r="AG10" t="s">
        <v>183</v>
      </c>
      <c r="AH10" t="s">
        <v>183</v>
      </c>
      <c r="AI10" t="s">
        <v>183</v>
      </c>
      <c r="AJ10" t="s">
        <v>183</v>
      </c>
      <c r="AK10" t="s">
        <v>183</v>
      </c>
      <c r="AL10" t="s">
        <v>183</v>
      </c>
      <c r="AM10" t="s">
        <v>183</v>
      </c>
      <c r="AN10" t="s">
        <v>183</v>
      </c>
      <c r="AO10" t="s">
        <v>183</v>
      </c>
      <c r="AP10" t="s">
        <v>183</v>
      </c>
      <c r="AQ10" t="s">
        <v>183</v>
      </c>
      <c r="AR10" t="s">
        <v>183</v>
      </c>
      <c r="AS10" t="s">
        <v>183</v>
      </c>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row>
    <row r="11">
      <c r="A11" t="s">
        <v>749</v>
      </c>
      <c r="B11">
        <v>2003</v>
      </c>
      <c r="C11" t="s">
        <v>752</v>
      </c>
      <c r="D11">
        <v>30</v>
      </c>
      <c r="E11" t="s">
        <v>57</v>
      </c>
      <c r="F11" t="s">
        <v>48</v>
      </c>
      <c r="G11" t="s">
        <v>183</v>
      </c>
      <c r="H11">
        <v>92.622441245233688</v>
      </c>
      <c r="I11">
        <v>84.811728438111885</v>
      </c>
      <c r="J11">
        <v>81.64380334812968</v>
      </c>
      <c r="K11">
        <v>73.739693843722847</v>
      </c>
      <c r="L11">
        <v>49.095172938248531</v>
      </c>
      <c r="M11">
        <v>48.976738514314917</v>
      </c>
      <c r="N11">
        <v>36.923345509573437</v>
      </c>
      <c r="O11">
        <v>35.715858969202429</v>
      </c>
      <c r="P11">
        <v>39.838121857309673</v>
      </c>
      <c r="Q11">
        <v>26.602164314160412</v>
      </c>
      <c r="R11">
        <v>93.212217169497862</v>
      </c>
      <c r="S11">
        <v>88.673997547898509</v>
      </c>
      <c r="T11">
        <v>84.373283032559939</v>
      </c>
      <c r="U11">
        <v>84.631935420304629</v>
      </c>
      <c r="V11">
        <v>78.324637891252507</v>
      </c>
      <c r="W11" t="s">
        <v>183</v>
      </c>
      <c r="X11" t="s">
        <v>183</v>
      </c>
      <c r="Y11" t="s">
        <v>183</v>
      </c>
      <c r="Z11" t="s">
        <v>183</v>
      </c>
      <c r="AA11" t="s">
        <v>183</v>
      </c>
      <c r="AB11" t="s">
        <v>183</v>
      </c>
      <c r="AC11" t="s">
        <v>183</v>
      </c>
      <c r="AD11" t="s">
        <v>183</v>
      </c>
      <c r="AE11" t="s">
        <v>183</v>
      </c>
      <c r="AF11" t="s">
        <v>183</v>
      </c>
      <c r="AG11" t="s">
        <v>183</v>
      </c>
      <c r="AH11" t="s">
        <v>183</v>
      </c>
      <c r="AI11" t="s">
        <v>183</v>
      </c>
      <c r="AJ11" t="s">
        <v>183</v>
      </c>
      <c r="AK11" t="s">
        <v>183</v>
      </c>
      <c r="AL11" t="s">
        <v>183</v>
      </c>
      <c r="AM11" t="s">
        <v>183</v>
      </c>
      <c r="AN11" t="s">
        <v>183</v>
      </c>
      <c r="AO11" t="s">
        <v>183</v>
      </c>
      <c r="AP11" t="s">
        <v>183</v>
      </c>
      <c r="AQ11" t="s">
        <v>183</v>
      </c>
      <c r="AR11" t="s">
        <v>183</v>
      </c>
      <c r="AS11" t="s">
        <v>183</v>
      </c>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c r="A12" t="s">
        <v>749</v>
      </c>
      <c r="B12">
        <v>2003</v>
      </c>
      <c r="C12" t="s">
        <v>752</v>
      </c>
      <c r="D12">
        <v>31</v>
      </c>
      <c r="E12" t="s">
        <v>104</v>
      </c>
      <c r="F12" t="s">
        <v>49</v>
      </c>
      <c r="G12" t="s">
        <v>767</v>
      </c>
      <c r="H12">
        <v>1.0094277795912789</v>
      </c>
      <c r="I12">
        <v>1.503428895220472</v>
      </c>
      <c r="J12">
        <v>1.612804440569467</v>
      </c>
      <c r="K12">
        <v>2.740656926877671</v>
      </c>
      <c r="L12">
        <v>7.9784231507211683</v>
      </c>
      <c r="M12">
        <v>4.165197924404362</v>
      </c>
      <c r="N12">
        <v>7.2378220524291876</v>
      </c>
      <c r="O12">
        <v>6.9092780934433353</v>
      </c>
      <c r="P12">
        <v>9.8831212397568251</v>
      </c>
      <c r="Q12">
        <v>18.429862368253289</v>
      </c>
      <c r="R12">
        <v>1.077764920593431</v>
      </c>
      <c r="S12">
        <v>1.072786295850757</v>
      </c>
      <c r="T12">
        <v>1.8535020264169271</v>
      </c>
      <c r="U12">
        <v>1.5396419197167139</v>
      </c>
      <c r="V12">
        <v>1.543966096986745</v>
      </c>
      <c r="W12" t="s">
        <v>183</v>
      </c>
      <c r="X12" t="s">
        <v>183</v>
      </c>
      <c r="Y12" t="s">
        <v>183</v>
      </c>
      <c r="Z12" t="s">
        <v>183</v>
      </c>
      <c r="AA12" t="s">
        <v>183</v>
      </c>
      <c r="AB12" t="s">
        <v>183</v>
      </c>
      <c r="AC12" t="s">
        <v>183</v>
      </c>
      <c r="AD12" t="s">
        <v>183</v>
      </c>
      <c r="AE12" t="s">
        <v>183</v>
      </c>
      <c r="AF12" t="s">
        <v>183</v>
      </c>
      <c r="AG12" t="s">
        <v>183</v>
      </c>
      <c r="AH12" t="s">
        <v>183</v>
      </c>
      <c r="AI12" t="s">
        <v>183</v>
      </c>
      <c r="AJ12" t="s">
        <v>183</v>
      </c>
      <c r="AK12" t="s">
        <v>183</v>
      </c>
      <c r="AL12" t="s">
        <v>183</v>
      </c>
      <c r="AM12" t="s">
        <v>183</v>
      </c>
      <c r="AN12" t="s">
        <v>183</v>
      </c>
      <c r="AO12" t="s">
        <v>183</v>
      </c>
      <c r="AP12" t="s">
        <v>183</v>
      </c>
      <c r="AQ12" t="s">
        <v>183</v>
      </c>
      <c r="AR12" t="s">
        <v>183</v>
      </c>
      <c r="AS12" t="s">
        <v>183</v>
      </c>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c r="A13" t="s">
        <v>749</v>
      </c>
      <c r="B13">
        <v>2003</v>
      </c>
      <c r="C13" t="s">
        <v>752</v>
      </c>
      <c r="D13">
        <v>32</v>
      </c>
      <c r="E13" t="s">
        <v>104</v>
      </c>
      <c r="F13" t="s">
        <v>48</v>
      </c>
      <c r="G13" t="s">
        <v>183</v>
      </c>
      <c r="H13">
        <v>98.990572220408723</v>
      </c>
      <c r="I13">
        <v>98.496571104779534</v>
      </c>
      <c r="J13">
        <v>98.387195559430523</v>
      </c>
      <c r="K13">
        <v>97.259343073122324</v>
      </c>
      <c r="L13">
        <v>92.02157684927883</v>
      </c>
      <c r="M13">
        <v>95.834802075595633</v>
      </c>
      <c r="N13">
        <v>92.762177947570805</v>
      </c>
      <c r="O13">
        <v>93.090721906556666</v>
      </c>
      <c r="P13">
        <v>90.116878760243182</v>
      </c>
      <c r="Q13">
        <v>81.570137631746718</v>
      </c>
      <c r="R13">
        <v>98.922235079406576</v>
      </c>
      <c r="S13">
        <v>98.927213704149239</v>
      </c>
      <c r="T13">
        <v>98.146497973583067</v>
      </c>
      <c r="U13">
        <v>98.460358080283285</v>
      </c>
      <c r="V13">
        <v>98.45603390301325</v>
      </c>
      <c r="W13" t="s">
        <v>183</v>
      </c>
      <c r="X13" t="s">
        <v>183</v>
      </c>
      <c r="Y13" t="s">
        <v>183</v>
      </c>
      <c r="Z13" t="s">
        <v>183</v>
      </c>
      <c r="AA13" t="s">
        <v>183</v>
      </c>
      <c r="AB13" t="s">
        <v>183</v>
      </c>
      <c r="AC13" t="s">
        <v>183</v>
      </c>
      <c r="AD13" t="s">
        <v>183</v>
      </c>
      <c r="AE13" t="s">
        <v>183</v>
      </c>
      <c r="AF13" t="s">
        <v>183</v>
      </c>
      <c r="AG13" t="s">
        <v>183</v>
      </c>
      <c r="AH13" t="s">
        <v>183</v>
      </c>
      <c r="AI13" t="s">
        <v>183</v>
      </c>
      <c r="AJ13" t="s">
        <v>183</v>
      </c>
      <c r="AK13" t="s">
        <v>183</v>
      </c>
      <c r="AL13" t="s">
        <v>183</v>
      </c>
      <c r="AM13" t="s">
        <v>183</v>
      </c>
      <c r="AN13" t="s">
        <v>183</v>
      </c>
      <c r="AO13" t="s">
        <v>183</v>
      </c>
      <c r="AP13" t="s">
        <v>183</v>
      </c>
      <c r="AQ13" t="s">
        <v>183</v>
      </c>
      <c r="AR13" t="s">
        <v>183</v>
      </c>
      <c r="AS13" t="s">
        <v>183</v>
      </c>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c r="A14" t="s">
        <v>749</v>
      </c>
      <c r="B14">
        <v>2003</v>
      </c>
      <c r="C14" t="s">
        <v>752</v>
      </c>
      <c r="D14">
        <v>41</v>
      </c>
      <c r="E14" t="s">
        <v>56</v>
      </c>
      <c r="F14" t="s">
        <v>49</v>
      </c>
      <c r="G14" t="s">
        <v>183</v>
      </c>
      <c r="H14">
        <v>40.109005917458788</v>
      </c>
      <c r="I14">
        <v>27.832035083515979</v>
      </c>
      <c r="J14">
        <v>22.060305515234749</v>
      </c>
      <c r="K14">
        <v>22.320186624382</v>
      </c>
      <c r="L14">
        <v>10.543018498942571</v>
      </c>
      <c r="M14">
        <v>12.66521969417197</v>
      </c>
      <c r="N14">
        <v>5.9758416222485744</v>
      </c>
      <c r="O14">
        <v>5.0729496396753966</v>
      </c>
      <c r="P14">
        <v>2.9373685869067701</v>
      </c>
      <c r="Q14">
        <v>3.902440536918804</v>
      </c>
      <c r="R14">
        <v>41.760018295427592</v>
      </c>
      <c r="S14">
        <v>29.28324484366491</v>
      </c>
      <c r="T14">
        <v>25.709970714037478</v>
      </c>
      <c r="U14">
        <v>23.43761037868774</v>
      </c>
      <c r="V14">
        <v>24.999491952791949</v>
      </c>
      <c r="W14" t="s">
        <v>183</v>
      </c>
      <c r="X14" t="s">
        <v>183</v>
      </c>
      <c r="Y14" t="s">
        <v>183</v>
      </c>
      <c r="Z14" t="s">
        <v>183</v>
      </c>
      <c r="AA14" t="s">
        <v>183</v>
      </c>
      <c r="AB14" t="s">
        <v>183</v>
      </c>
      <c r="AC14" t="s">
        <v>183</v>
      </c>
      <c r="AD14" t="s">
        <v>183</v>
      </c>
      <c r="AE14" t="s">
        <v>183</v>
      </c>
      <c r="AF14" t="s">
        <v>183</v>
      </c>
      <c r="AG14" t="s">
        <v>183</v>
      </c>
      <c r="AH14" t="s">
        <v>183</v>
      </c>
      <c r="AI14" t="s">
        <v>183</v>
      </c>
      <c r="AJ14" t="s">
        <v>183</v>
      </c>
      <c r="AK14" t="s">
        <v>183</v>
      </c>
      <c r="AL14" t="s">
        <v>183</v>
      </c>
      <c r="AM14" t="s">
        <v>183</v>
      </c>
      <c r="AN14" t="s">
        <v>183</v>
      </c>
      <c r="AO14" t="s">
        <v>183</v>
      </c>
      <c r="AP14" t="s">
        <v>183</v>
      </c>
      <c r="AQ14" t="s">
        <v>183</v>
      </c>
      <c r="AR14" t="s">
        <v>183</v>
      </c>
      <c r="AS14" t="s">
        <v>183</v>
      </c>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c r="A15" t="s">
        <v>749</v>
      </c>
      <c r="B15">
        <v>2003</v>
      </c>
      <c r="C15" t="s">
        <v>752</v>
      </c>
      <c r="D15">
        <v>42</v>
      </c>
      <c r="E15" t="s">
        <v>56</v>
      </c>
      <c r="F15" t="s">
        <v>48</v>
      </c>
      <c r="G15" t="s">
        <v>768</v>
      </c>
      <c r="H15">
        <v>59.890994082541212</v>
      </c>
      <c r="I15">
        <v>72.167964916484024</v>
      </c>
      <c r="J15">
        <v>77.939694484765255</v>
      </c>
      <c r="K15">
        <v>77.679813375617996</v>
      </c>
      <c r="L15">
        <v>89.456981501057427</v>
      </c>
      <c r="M15">
        <v>87.334780305828033</v>
      </c>
      <c r="N15">
        <v>94.024158377751419</v>
      </c>
      <c r="O15">
        <v>94.9270503603246</v>
      </c>
      <c r="P15">
        <v>97.062631413093229</v>
      </c>
      <c r="Q15">
        <v>96.097559463081197</v>
      </c>
      <c r="R15">
        <v>58.239981704572408</v>
      </c>
      <c r="S15">
        <v>70.716755156335083</v>
      </c>
      <c r="T15">
        <v>74.290029285962518</v>
      </c>
      <c r="U15">
        <v>76.562389621312263</v>
      </c>
      <c r="V15">
        <v>75.000508047208044</v>
      </c>
      <c r="W15" t="s">
        <v>183</v>
      </c>
      <c r="X15" t="s">
        <v>183</v>
      </c>
      <c r="Y15" t="s">
        <v>183</v>
      </c>
      <c r="Z15" t="s">
        <v>183</v>
      </c>
      <c r="AA15" t="s">
        <v>183</v>
      </c>
      <c r="AB15" t="s">
        <v>183</v>
      </c>
      <c r="AC15" t="s">
        <v>183</v>
      </c>
      <c r="AD15" t="s">
        <v>183</v>
      </c>
      <c r="AE15" t="s">
        <v>183</v>
      </c>
      <c r="AF15" t="s">
        <v>183</v>
      </c>
      <c r="AG15" t="s">
        <v>183</v>
      </c>
      <c r="AH15" t="s">
        <v>183</v>
      </c>
      <c r="AI15" t="s">
        <v>183</v>
      </c>
      <c r="AJ15" t="s">
        <v>183</v>
      </c>
      <c r="AK15" t="s">
        <v>183</v>
      </c>
      <c r="AL15" t="s">
        <v>183</v>
      </c>
      <c r="AM15" t="s">
        <v>183</v>
      </c>
      <c r="AN15" t="s">
        <v>183</v>
      </c>
      <c r="AO15" t="s">
        <v>183</v>
      </c>
      <c r="AP15" t="s">
        <v>183</v>
      </c>
      <c r="AQ15" t="s">
        <v>183</v>
      </c>
      <c r="AR15" t="s">
        <v>183</v>
      </c>
      <c r="AS15" t="s">
        <v>183</v>
      </c>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row r="16">
      <c r="A16" t="s">
        <v>749</v>
      </c>
      <c r="B16">
        <v>2003</v>
      </c>
      <c r="C16" t="s">
        <v>752</v>
      </c>
      <c r="D16">
        <v>58</v>
      </c>
      <c r="E16" t="s">
        <v>159</v>
      </c>
      <c r="F16" t="s">
        <v>160</v>
      </c>
      <c r="G16" t="s">
        <v>183</v>
      </c>
      <c r="H16">
        <v>1.0201082798831029</v>
      </c>
      <c r="I16">
        <v>1.5331094326876991</v>
      </c>
      <c r="J16">
        <v>1.803355845113862</v>
      </c>
      <c r="K16">
        <v>3.0866371572171611</v>
      </c>
      <c r="L16">
        <v>8.7257511262786753</v>
      </c>
      <c r="M16">
        <v>4.1903584427537117</v>
      </c>
      <c r="N16">
        <v>7.4349497519662986</v>
      </c>
      <c r="O16">
        <v>7.8113586009351712</v>
      </c>
      <c r="P16">
        <v>11.430800231913979</v>
      </c>
      <c r="Q16">
        <v>19.495332943316448</v>
      </c>
      <c r="R16">
        <v>1.0883204100671731</v>
      </c>
      <c r="S16">
        <v>1.090927813889901</v>
      </c>
      <c r="T16">
        <v>1.898591009018046</v>
      </c>
      <c r="U16">
        <v>1.908774363890875</v>
      </c>
      <c r="V16">
        <v>1.694168157551124</v>
      </c>
      <c r="W16" t="s">
        <v>183</v>
      </c>
      <c r="X16" t="s">
        <v>183</v>
      </c>
      <c r="Y16" t="s">
        <v>183</v>
      </c>
      <c r="Z16" t="s">
        <v>183</v>
      </c>
      <c r="AA16" t="s">
        <v>183</v>
      </c>
      <c r="AB16" t="s">
        <v>183</v>
      </c>
      <c r="AC16" t="s">
        <v>183</v>
      </c>
      <c r="AD16" t="s">
        <v>183</v>
      </c>
      <c r="AE16" t="s">
        <v>183</v>
      </c>
      <c r="AF16" t="s">
        <v>183</v>
      </c>
      <c r="AG16" t="s">
        <v>183</v>
      </c>
      <c r="AH16" t="s">
        <v>183</v>
      </c>
      <c r="AI16" t="s">
        <v>183</v>
      </c>
      <c r="AJ16" t="s">
        <v>183</v>
      </c>
      <c r="AK16" t="s">
        <v>183</v>
      </c>
      <c r="AL16" t="s">
        <v>183</v>
      </c>
      <c r="AM16" t="s">
        <v>183</v>
      </c>
      <c r="AN16" t="s">
        <v>183</v>
      </c>
      <c r="AO16" t="s">
        <v>183</v>
      </c>
      <c r="AP16" t="s">
        <v>183</v>
      </c>
      <c r="AQ16" t="s">
        <v>183</v>
      </c>
      <c r="AR16" t="s">
        <v>183</v>
      </c>
      <c r="AS16" t="s">
        <v>183</v>
      </c>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row>
    <row r="17">
      <c r="A17" t="s">
        <v>749</v>
      </c>
      <c r="B17">
        <v>2003</v>
      </c>
      <c r="C17" t="s">
        <v>752</v>
      </c>
      <c r="D17">
        <v>59</v>
      </c>
      <c r="E17" t="s">
        <v>159</v>
      </c>
      <c r="F17" t="s">
        <v>161</v>
      </c>
      <c r="G17" t="s">
        <v>183</v>
      </c>
      <c r="H17">
        <v>6.4355105600387112</v>
      </c>
      <c r="I17">
        <v>13.95500741259769</v>
      </c>
      <c r="J17">
        <v>18.72160905051944</v>
      </c>
      <c r="K17">
        <v>26.48876717265194</v>
      </c>
      <c r="L17">
        <v>46.947261407150229</v>
      </c>
      <c r="M17">
        <v>47.141116897387711</v>
      </c>
      <c r="N17">
        <v>57.359646365668659</v>
      </c>
      <c r="O17">
        <v>64.865767888034739</v>
      </c>
      <c r="P17">
        <v>58.152319709936108</v>
      </c>
      <c r="Q17">
        <v>58.145791847670978</v>
      </c>
      <c r="R17">
        <v>5.7659410827558402</v>
      </c>
      <c r="S17">
        <v>10.42660474871998</v>
      </c>
      <c r="T17">
        <v>14.108267312148829</v>
      </c>
      <c r="U17">
        <v>17.14381657734517</v>
      </c>
      <c r="V17">
        <v>22.089843913502431</v>
      </c>
      <c r="W17" t="s">
        <v>183</v>
      </c>
      <c r="X17" t="s">
        <v>183</v>
      </c>
      <c r="Y17" t="s">
        <v>183</v>
      </c>
      <c r="Z17" t="s">
        <v>183</v>
      </c>
      <c r="AA17" t="s">
        <v>183</v>
      </c>
      <c r="AB17" t="s">
        <v>183</v>
      </c>
      <c r="AC17" t="s">
        <v>183</v>
      </c>
      <c r="AD17" t="s">
        <v>183</v>
      </c>
      <c r="AE17" t="s">
        <v>183</v>
      </c>
      <c r="AF17" t="s">
        <v>183</v>
      </c>
      <c r="AG17" t="s">
        <v>183</v>
      </c>
      <c r="AH17" t="s">
        <v>183</v>
      </c>
      <c r="AI17" t="s">
        <v>183</v>
      </c>
      <c r="AJ17" t="s">
        <v>183</v>
      </c>
      <c r="AK17" t="s">
        <v>183</v>
      </c>
      <c r="AL17" t="s">
        <v>183</v>
      </c>
      <c r="AM17" t="s">
        <v>183</v>
      </c>
      <c r="AN17" t="s">
        <v>183</v>
      </c>
      <c r="AO17" t="s">
        <v>183</v>
      </c>
      <c r="AP17" t="s">
        <v>183</v>
      </c>
      <c r="AQ17" t="s">
        <v>183</v>
      </c>
      <c r="AR17" t="s">
        <v>183</v>
      </c>
      <c r="AS17" t="s">
        <v>183</v>
      </c>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row>
    <row r="18">
      <c r="A18" t="s">
        <v>749</v>
      </c>
      <c r="B18">
        <v>2003</v>
      </c>
      <c r="C18" t="s">
        <v>752</v>
      </c>
      <c r="D18">
        <v>60</v>
      </c>
      <c r="E18" t="s">
        <v>159</v>
      </c>
      <c r="F18" t="s">
        <v>162</v>
      </c>
      <c r="G18" t="s">
        <v>183</v>
      </c>
      <c r="H18">
        <v>7.4435925618421477</v>
      </c>
      <c r="I18">
        <v>12.29569898697186</v>
      </c>
      <c r="J18">
        <v>12.250473080554841</v>
      </c>
      <c r="K18">
        <v>10.31391169713546</v>
      </c>
      <c r="L18">
        <v>7.3125172402304122</v>
      </c>
      <c r="M18">
        <v>7.4459381345047344</v>
      </c>
      <c r="N18">
        <v>6.3880590062849807</v>
      </c>
      <c r="O18">
        <v>5.2063388314521672</v>
      </c>
      <c r="P18">
        <v>9.1189981606709036</v>
      </c>
      <c r="Q18">
        <v>5.921069951086495</v>
      </c>
      <c r="R18">
        <v>7.3256725606686226</v>
      </c>
      <c r="S18">
        <v>11.42344119675327</v>
      </c>
      <c r="T18">
        <v>12.213498698324919</v>
      </c>
      <c r="U18">
        <v>12.212940438165051</v>
      </c>
      <c r="V18">
        <v>10.41390994730064</v>
      </c>
      <c r="W18" t="s">
        <v>183</v>
      </c>
      <c r="X18" t="s">
        <v>183</v>
      </c>
      <c r="Y18" t="s">
        <v>183</v>
      </c>
      <c r="Z18" t="s">
        <v>183</v>
      </c>
      <c r="AA18" t="s">
        <v>183</v>
      </c>
      <c r="AB18" t="s">
        <v>183</v>
      </c>
      <c r="AC18" t="s">
        <v>183</v>
      </c>
      <c r="AD18" t="s">
        <v>183</v>
      </c>
      <c r="AE18" t="s">
        <v>183</v>
      </c>
      <c r="AF18" t="s">
        <v>183</v>
      </c>
      <c r="AG18" t="s">
        <v>183</v>
      </c>
      <c r="AH18" t="s">
        <v>183</v>
      </c>
      <c r="AI18" t="s">
        <v>183</v>
      </c>
      <c r="AJ18" t="s">
        <v>183</v>
      </c>
      <c r="AK18" t="s">
        <v>183</v>
      </c>
      <c r="AL18" t="s">
        <v>183</v>
      </c>
      <c r="AM18" t="s">
        <v>183</v>
      </c>
      <c r="AN18" t="s">
        <v>183</v>
      </c>
      <c r="AO18" t="s">
        <v>183</v>
      </c>
      <c r="AP18" t="s">
        <v>183</v>
      </c>
      <c r="AQ18" t="s">
        <v>183</v>
      </c>
      <c r="AR18" t="s">
        <v>183</v>
      </c>
      <c r="AS18" t="s">
        <v>183</v>
      </c>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row>
    <row r="19">
      <c r="A19" t="s">
        <v>749</v>
      </c>
      <c r="B19">
        <v>2003</v>
      </c>
      <c r="C19" t="s">
        <v>752</v>
      </c>
      <c r="D19">
        <v>61</v>
      </c>
      <c r="E19" t="s">
        <v>159</v>
      </c>
      <c r="F19" t="s">
        <v>163</v>
      </c>
      <c r="G19" t="s">
        <v>183</v>
      </c>
      <c r="H19">
        <v>14.166502951881419</v>
      </c>
      <c r="I19">
        <v>12.249686238829231</v>
      </c>
      <c r="J19">
        <v>13.14838393718024</v>
      </c>
      <c r="K19">
        <v>9.9206064121711552</v>
      </c>
      <c r="L19">
        <v>9.626467443044243</v>
      </c>
      <c r="M19">
        <v>11.63812349520142</v>
      </c>
      <c r="N19">
        <v>8.6867551524399413</v>
      </c>
      <c r="O19">
        <v>6.3423473108261836</v>
      </c>
      <c r="P19">
        <v>4.913258507691233</v>
      </c>
      <c r="Q19">
        <v>6.5221351338537872</v>
      </c>
      <c r="R19">
        <v>13.20524700417214</v>
      </c>
      <c r="S19">
        <v>14.081867310899231</v>
      </c>
      <c r="T19">
        <v>12.47750690989997</v>
      </c>
      <c r="U19">
        <v>11.104039370961891</v>
      </c>
      <c r="V19">
        <v>13.231086928803879</v>
      </c>
      <c r="W19" t="s">
        <v>183</v>
      </c>
      <c r="X19" t="s">
        <v>183</v>
      </c>
      <c r="Y19" t="s">
        <v>183</v>
      </c>
      <c r="Z19" t="s">
        <v>183</v>
      </c>
      <c r="AA19" t="s">
        <v>183</v>
      </c>
      <c r="AB19" t="s">
        <v>183</v>
      </c>
      <c r="AC19" t="s">
        <v>183</v>
      </c>
      <c r="AD19" t="s">
        <v>183</v>
      </c>
      <c r="AE19" t="s">
        <v>183</v>
      </c>
      <c r="AF19" t="s">
        <v>183</v>
      </c>
      <c r="AG19" t="s">
        <v>183</v>
      </c>
      <c r="AH19" t="s">
        <v>183</v>
      </c>
      <c r="AI19" t="s">
        <v>183</v>
      </c>
      <c r="AJ19" t="s">
        <v>183</v>
      </c>
      <c r="AK19" t="s">
        <v>183</v>
      </c>
      <c r="AL19" t="s">
        <v>183</v>
      </c>
      <c r="AM19" t="s">
        <v>183</v>
      </c>
      <c r="AN19" t="s">
        <v>183</v>
      </c>
      <c r="AO19" t="s">
        <v>183</v>
      </c>
      <c r="AP19" t="s">
        <v>183</v>
      </c>
      <c r="AQ19" t="s">
        <v>183</v>
      </c>
      <c r="AR19" t="s">
        <v>183</v>
      </c>
      <c r="AS19" t="s">
        <v>183</v>
      </c>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row>
    <row r="20">
      <c r="A20" t="s">
        <v>749</v>
      </c>
      <c r="B20">
        <v>2003</v>
      </c>
      <c r="C20" t="s">
        <v>752</v>
      </c>
      <c r="D20">
        <v>62</v>
      </c>
      <c r="E20" t="s">
        <v>159</v>
      </c>
      <c r="F20" t="s">
        <v>164</v>
      </c>
      <c r="G20" t="s">
        <v>183</v>
      </c>
      <c r="H20">
        <v>62.129839727065573</v>
      </c>
      <c r="I20">
        <v>48.703596593613817</v>
      </c>
      <c r="J20">
        <v>45.665318131861753</v>
      </c>
      <c r="K20">
        <v>41.340256344233687</v>
      </c>
      <c r="L20">
        <v>19.69026761457474</v>
      </c>
      <c r="M20">
        <v>25.42425613151584</v>
      </c>
      <c r="N20">
        <v>15.046801936947571</v>
      </c>
      <c r="O20">
        <v>10.96957683267398</v>
      </c>
      <c r="P20">
        <v>7.5592685044304764</v>
      </c>
      <c r="Q20">
        <v>5.1364422618336976</v>
      </c>
      <c r="R20">
        <v>63.334603635100763</v>
      </c>
      <c r="S20">
        <v>51.148775579714091</v>
      </c>
      <c r="T20">
        <v>50.102610305324212</v>
      </c>
      <c r="U20">
        <v>47.339259132120901</v>
      </c>
      <c r="V20">
        <v>43.645767067797983</v>
      </c>
      <c r="W20" t="s">
        <v>183</v>
      </c>
      <c r="X20" t="s">
        <v>183</v>
      </c>
      <c r="Y20" t="s">
        <v>183</v>
      </c>
      <c r="Z20" t="s">
        <v>183</v>
      </c>
      <c r="AA20" t="s">
        <v>183</v>
      </c>
      <c r="AB20" t="s">
        <v>183</v>
      </c>
      <c r="AC20" t="s">
        <v>183</v>
      </c>
      <c r="AD20" t="s">
        <v>183</v>
      </c>
      <c r="AE20" t="s">
        <v>183</v>
      </c>
      <c r="AF20" t="s">
        <v>183</v>
      </c>
      <c r="AG20" t="s">
        <v>183</v>
      </c>
      <c r="AH20" t="s">
        <v>183</v>
      </c>
      <c r="AI20" t="s">
        <v>183</v>
      </c>
      <c r="AJ20" t="s">
        <v>183</v>
      </c>
      <c r="AK20" t="s">
        <v>183</v>
      </c>
      <c r="AL20" t="s">
        <v>183</v>
      </c>
      <c r="AM20" t="s">
        <v>183</v>
      </c>
      <c r="AN20" t="s">
        <v>183</v>
      </c>
      <c r="AO20" t="s">
        <v>183</v>
      </c>
      <c r="AP20" t="s">
        <v>183</v>
      </c>
      <c r="AQ20" t="s">
        <v>183</v>
      </c>
      <c r="AR20" t="s">
        <v>183</v>
      </c>
      <c r="AS20" t="s">
        <v>183</v>
      </c>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row>
    <row r="21">
      <c r="A21" t="s">
        <v>749</v>
      </c>
      <c r="B21">
        <v>2003</v>
      </c>
      <c r="C21" t="s">
        <v>752</v>
      </c>
      <c r="D21">
        <v>63</v>
      </c>
      <c r="E21" t="s">
        <v>159</v>
      </c>
      <c r="F21" t="s">
        <v>165</v>
      </c>
      <c r="G21" t="s">
        <v>183</v>
      </c>
      <c r="H21">
        <v>1.2266848534115371</v>
      </c>
      <c r="I21">
        <v>3.52273508243873</v>
      </c>
      <c r="J21">
        <v>1.9407356484345279</v>
      </c>
      <c r="K21">
        <v>1.5619467675570571</v>
      </c>
      <c r="L21">
        <v>0.66009249698854955</v>
      </c>
      <c r="M21">
        <v>0.46538057057374121</v>
      </c>
      <c r="N21">
        <v>0</v>
      </c>
      <c r="O21">
        <v>0</v>
      </c>
      <c r="P21">
        <v>0</v>
      </c>
      <c r="Q21">
        <v>0</v>
      </c>
      <c r="R21">
        <v>1.3895552126622051</v>
      </c>
      <c r="S21">
        <v>3.3424541156308161</v>
      </c>
      <c r="T21">
        <v>2.7157033615318542</v>
      </c>
      <c r="U21">
        <v>2.0358146968913942</v>
      </c>
      <c r="V21">
        <v>1.5023765030064109</v>
      </c>
      <c r="W21" t="s">
        <v>183</v>
      </c>
      <c r="X21" t="s">
        <v>183</v>
      </c>
      <c r="Y21" t="s">
        <v>183</v>
      </c>
      <c r="Z21" t="s">
        <v>183</v>
      </c>
      <c r="AA21" t="s">
        <v>183</v>
      </c>
      <c r="AB21" t="s">
        <v>183</v>
      </c>
      <c r="AC21" t="s">
        <v>183</v>
      </c>
      <c r="AD21" t="s">
        <v>183</v>
      </c>
      <c r="AE21" t="s">
        <v>183</v>
      </c>
      <c r="AF21" t="s">
        <v>183</v>
      </c>
      <c r="AG21" t="s">
        <v>183</v>
      </c>
      <c r="AH21" t="s">
        <v>183</v>
      </c>
      <c r="AI21" t="s">
        <v>183</v>
      </c>
      <c r="AJ21" t="s">
        <v>183</v>
      </c>
      <c r="AK21" t="s">
        <v>183</v>
      </c>
      <c r="AL21" t="s">
        <v>183</v>
      </c>
      <c r="AM21" t="s">
        <v>183</v>
      </c>
      <c r="AN21" t="s">
        <v>183</v>
      </c>
      <c r="AO21" t="s">
        <v>183</v>
      </c>
      <c r="AP21" t="s">
        <v>183</v>
      </c>
      <c r="AQ21" t="s">
        <v>183</v>
      </c>
      <c r="AR21" t="s">
        <v>183</v>
      </c>
      <c r="AS21" t="s">
        <v>183</v>
      </c>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row>
    <row r="22">
      <c r="A22" t="s">
        <v>749</v>
      </c>
      <c r="B22">
        <v>2003</v>
      </c>
      <c r="C22" t="s">
        <v>752</v>
      </c>
      <c r="D22">
        <v>64</v>
      </c>
      <c r="E22" t="s">
        <v>159</v>
      </c>
      <c r="F22" t="s">
        <v>166</v>
      </c>
      <c r="G22" t="s">
        <v>183</v>
      </c>
      <c r="H22">
        <v>0.115301797486494</v>
      </c>
      <c r="I22">
        <v>0.20943851450568959</v>
      </c>
      <c r="J22">
        <v>0.73871721468828033</v>
      </c>
      <c r="K22">
        <v>1.6217396236751529</v>
      </c>
      <c r="L22">
        <v>3.6048335733366672</v>
      </c>
      <c r="M22">
        <v>3.2294457574890938</v>
      </c>
      <c r="N22">
        <v>5.0837877866925449</v>
      </c>
      <c r="O22">
        <v>4.8046105360777611</v>
      </c>
      <c r="P22">
        <v>8.8253548853573029</v>
      </c>
      <c r="Q22">
        <v>4.2952442117098579</v>
      </c>
      <c r="R22">
        <v>0.1435278296692013</v>
      </c>
      <c r="S22">
        <v>0</v>
      </c>
      <c r="T22">
        <v>0.24884499822889</v>
      </c>
      <c r="U22">
        <v>0.72509555244385715</v>
      </c>
      <c r="V22">
        <v>0.28086929376895953</v>
      </c>
      <c r="W22" t="s">
        <v>183</v>
      </c>
      <c r="X22" t="s">
        <v>183</v>
      </c>
      <c r="Y22" t="s">
        <v>183</v>
      </c>
      <c r="Z22" t="s">
        <v>183</v>
      </c>
      <c r="AA22" t="s">
        <v>183</v>
      </c>
      <c r="AB22" t="s">
        <v>183</v>
      </c>
      <c r="AC22" t="s">
        <v>183</v>
      </c>
      <c r="AD22" t="s">
        <v>183</v>
      </c>
      <c r="AE22" t="s">
        <v>183</v>
      </c>
      <c r="AF22" t="s">
        <v>183</v>
      </c>
      <c r="AG22" t="s">
        <v>183</v>
      </c>
      <c r="AH22" t="s">
        <v>183</v>
      </c>
      <c r="AI22" t="s">
        <v>183</v>
      </c>
      <c r="AJ22" t="s">
        <v>183</v>
      </c>
      <c r="AK22" t="s">
        <v>183</v>
      </c>
      <c r="AL22" t="s">
        <v>183</v>
      </c>
      <c r="AM22" t="s">
        <v>183</v>
      </c>
      <c r="AN22" t="s">
        <v>183</v>
      </c>
      <c r="AO22" t="s">
        <v>183</v>
      </c>
      <c r="AP22" t="s">
        <v>183</v>
      </c>
      <c r="AQ22" t="s">
        <v>183</v>
      </c>
      <c r="AR22" t="s">
        <v>183</v>
      </c>
      <c r="AS22" t="s">
        <v>183</v>
      </c>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row>
    <row r="23">
      <c r="A23" t="s">
        <v>749</v>
      </c>
      <c r="B23">
        <v>2003</v>
      </c>
      <c r="C23" t="s">
        <v>752</v>
      </c>
      <c r="D23">
        <v>65</v>
      </c>
      <c r="E23" t="s">
        <v>159</v>
      </c>
      <c r="F23" t="s">
        <v>167</v>
      </c>
      <c r="G23" t="s">
        <v>183</v>
      </c>
      <c r="H23">
        <v>7.4624592683910116</v>
      </c>
      <c r="I23">
        <v>7.530727738355286</v>
      </c>
      <c r="J23">
        <v>5.7314070916470659</v>
      </c>
      <c r="K23">
        <v>5.6661348253583776</v>
      </c>
      <c r="L23">
        <v>3.4328090983964819</v>
      </c>
      <c r="M23">
        <v>0.46538057057374121</v>
      </c>
      <c r="N23">
        <v>0</v>
      </c>
      <c r="O23">
        <v>0</v>
      </c>
      <c r="P23">
        <v>0</v>
      </c>
      <c r="Q23">
        <v>0.48398365052873382</v>
      </c>
      <c r="R23">
        <v>7.7471322649040486</v>
      </c>
      <c r="S23">
        <v>8.4859292343927049</v>
      </c>
      <c r="T23">
        <v>6.2349774055232849</v>
      </c>
      <c r="U23">
        <v>7.5302598681808623</v>
      </c>
      <c r="V23">
        <v>7.1419781882685731</v>
      </c>
      <c r="W23" t="s">
        <v>183</v>
      </c>
      <c r="X23" t="s">
        <v>183</v>
      </c>
      <c r="Y23" t="s">
        <v>183</v>
      </c>
      <c r="Z23" t="s">
        <v>183</v>
      </c>
      <c r="AA23" t="s">
        <v>183</v>
      </c>
      <c r="AB23" t="s">
        <v>183</v>
      </c>
      <c r="AC23" t="s">
        <v>183</v>
      </c>
      <c r="AD23" t="s">
        <v>183</v>
      </c>
      <c r="AE23" t="s">
        <v>183</v>
      </c>
      <c r="AF23" t="s">
        <v>183</v>
      </c>
      <c r="AG23" t="s">
        <v>183</v>
      </c>
      <c r="AH23" t="s">
        <v>183</v>
      </c>
      <c r="AI23" t="s">
        <v>183</v>
      </c>
      <c r="AJ23" t="s">
        <v>183</v>
      </c>
      <c r="AK23" t="s">
        <v>183</v>
      </c>
      <c r="AL23" t="s">
        <v>183</v>
      </c>
      <c r="AM23" t="s">
        <v>183</v>
      </c>
      <c r="AN23" t="s">
        <v>183</v>
      </c>
      <c r="AO23" t="s">
        <v>183</v>
      </c>
      <c r="AP23" t="s">
        <v>183</v>
      </c>
      <c r="AQ23" t="s">
        <v>183</v>
      </c>
      <c r="AR23" t="s">
        <v>183</v>
      </c>
      <c r="AS23" t="s">
        <v>183</v>
      </c>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row>
    <row r="24">
      <c r="A24" t="s">
        <v>749</v>
      </c>
      <c r="B24">
        <v>2003</v>
      </c>
      <c r="C24" t="s">
        <v>752</v>
      </c>
      <c r="D24">
        <v>122</v>
      </c>
      <c r="E24" t="s">
        <v>18</v>
      </c>
      <c r="F24" t="s">
        <v>14</v>
      </c>
      <c r="G24" t="s">
        <v>769</v>
      </c>
      <c r="H24">
        <v>3.516475712711963</v>
      </c>
      <c r="I24">
        <v>7.4034975537641348</v>
      </c>
      <c r="J24">
        <v>12.0792158879959</v>
      </c>
      <c r="K24">
        <v>16.87343707412175</v>
      </c>
      <c r="L24">
        <v>33.14939558223103</v>
      </c>
      <c r="M24">
        <v>29.29525600385184</v>
      </c>
      <c r="N24">
        <v>38.161961122178397</v>
      </c>
      <c r="O24">
        <v>37.010055328834113</v>
      </c>
      <c r="P24">
        <v>38.156080032635373</v>
      </c>
      <c r="Q24">
        <v>51.684137003037243</v>
      </c>
      <c r="R24">
        <v>3.586767772517883</v>
      </c>
      <c r="S24">
        <v>5.0325861373284004</v>
      </c>
      <c r="T24">
        <v>8.9423509765508395</v>
      </c>
      <c r="U24">
        <v>10.02893807940711</v>
      </c>
      <c r="V24">
        <v>15.83516637176867</v>
      </c>
      <c r="W24" t="s">
        <v>183</v>
      </c>
      <c r="X24" t="s">
        <v>183</v>
      </c>
      <c r="Y24" t="s">
        <v>183</v>
      </c>
      <c r="Z24" t="s">
        <v>183</v>
      </c>
      <c r="AA24" t="s">
        <v>183</v>
      </c>
      <c r="AB24" t="s">
        <v>183</v>
      </c>
      <c r="AC24" t="s">
        <v>183</v>
      </c>
      <c r="AD24" t="s">
        <v>183</v>
      </c>
      <c r="AE24" t="s">
        <v>183</v>
      </c>
      <c r="AF24" t="s">
        <v>183</v>
      </c>
      <c r="AG24" t="s">
        <v>183</v>
      </c>
      <c r="AH24" t="s">
        <v>183</v>
      </c>
      <c r="AI24" t="s">
        <v>183</v>
      </c>
      <c r="AJ24" t="s">
        <v>183</v>
      </c>
      <c r="AK24" t="s">
        <v>183</v>
      </c>
      <c r="AL24" t="s">
        <v>183</v>
      </c>
      <c r="AM24" t="s">
        <v>183</v>
      </c>
      <c r="AN24" t="s">
        <v>183</v>
      </c>
      <c r="AO24" t="s">
        <v>183</v>
      </c>
      <c r="AP24" t="s">
        <v>183</v>
      </c>
      <c r="AQ24" t="s">
        <v>183</v>
      </c>
      <c r="AR24" t="s">
        <v>183</v>
      </c>
      <c r="AS24" t="s">
        <v>183</v>
      </c>
      <c r="AT24"/>
      <c r="AU24"/>
      <c r="AV24"/>
      <c r="AW24"/>
      <c r="AX24"/>
      <c r="AY24"/>
      <c r="AZ24"/>
      <c r="BA24"/>
      <c r="BB24"/>
      <c r="BC24"/>
      <c r="BD24"/>
      <c r="BE24"/>
      <c r="BF24"/>
      <c r="BG24"/>
      <c r="BH24"/>
      <c r="BI24"/>
      <c r="BJ24"/>
      <c r="BK24"/>
      <c r="BL24"/>
      <c r="BM24"/>
      <c r="BN24"/>
      <c r="BO24"/>
      <c r="BP24">
        <v>8902.0283813476563</v>
      </c>
      <c r="BQ24">
        <v>18696.346343994141</v>
      </c>
      <c r="BR24">
        <v>30536.733680725101</v>
      </c>
      <c r="BS24">
        <v>42669.283630371086</v>
      </c>
      <c r="BT24">
        <v>83844.256240844727</v>
      </c>
      <c r="BU24">
        <v>14528.241874694821</v>
      </c>
      <c r="BV24">
        <v>19121.948089599609</v>
      </c>
      <c r="BW24">
        <v>18141.90975189209</v>
      </c>
      <c r="BX24">
        <v>18977.637321472172</v>
      </c>
      <c r="BY24">
        <v>25637.564727783199</v>
      </c>
      <c r="BZ24">
        <v>7288.6363220214844</v>
      </c>
      <c r="CA24">
        <v>10246.617828369141</v>
      </c>
      <c r="CB24">
        <v>18141.441329956051</v>
      </c>
      <c r="CC24">
        <v>20405.034957885739</v>
      </c>
      <c r="CD24">
        <v>32159.616073608398</v>
      </c>
      <c r="CE24"/>
      <c r="CF24"/>
      <c r="CG24"/>
      <c r="CH24"/>
      <c r="CI24"/>
      <c r="CJ24"/>
      <c r="CK24"/>
      <c r="CL24"/>
      <c r="CM24"/>
      <c r="CN24"/>
      <c r="CO24"/>
      <c r="CP24"/>
      <c r="CQ24"/>
      <c r="CR24"/>
      <c r="CS24"/>
      <c r="CT24"/>
      <c r="CU24"/>
      <c r="CV24"/>
      <c r="CW24"/>
      <c r="CX24"/>
      <c r="CY24"/>
      <c r="CZ24"/>
    </row>
    <row r="25">
      <c r="A25" t="s">
        <v>749</v>
      </c>
      <c r="B25">
        <v>2003</v>
      </c>
      <c r="C25" t="s">
        <v>752</v>
      </c>
      <c r="D25">
        <v>123</v>
      </c>
      <c r="E25" t="s">
        <v>18</v>
      </c>
      <c r="F25" t="s">
        <v>51</v>
      </c>
      <c r="G25" t="s">
        <v>183</v>
      </c>
      <c r="H25">
        <v>96.483524287288034</v>
      </c>
      <c r="I25">
        <v>92.59650244623586</v>
      </c>
      <c r="J25">
        <v>87.9207841120041</v>
      </c>
      <c r="K25">
        <v>83.126562925878247</v>
      </c>
      <c r="L25">
        <v>66.850604417768963</v>
      </c>
      <c r="M25">
        <v>70.704743996148167</v>
      </c>
      <c r="N25">
        <v>61.83803887782161</v>
      </c>
      <c r="O25">
        <v>62.989944671165887</v>
      </c>
      <c r="P25">
        <v>61.843919967364627</v>
      </c>
      <c r="Q25">
        <v>48.315862996962771</v>
      </c>
      <c r="R25">
        <v>96.413232227482112</v>
      </c>
      <c r="S25">
        <v>94.967413862671606</v>
      </c>
      <c r="T25">
        <v>91.057649023449159</v>
      </c>
      <c r="U25">
        <v>89.971061920592888</v>
      </c>
      <c r="V25">
        <v>84.164833628231335</v>
      </c>
      <c r="W25" t="s">
        <v>183</v>
      </c>
      <c r="X25" t="s">
        <v>183</v>
      </c>
      <c r="Y25" t="s">
        <v>183</v>
      </c>
      <c r="Z25" t="s">
        <v>183</v>
      </c>
      <c r="AA25" t="s">
        <v>183</v>
      </c>
      <c r="AB25" t="s">
        <v>183</v>
      </c>
      <c r="AC25" t="s">
        <v>183</v>
      </c>
      <c r="AD25" t="s">
        <v>183</v>
      </c>
      <c r="AE25" t="s">
        <v>183</v>
      </c>
      <c r="AF25" t="s">
        <v>183</v>
      </c>
      <c r="AG25" t="s">
        <v>183</v>
      </c>
      <c r="AH25" t="s">
        <v>183</v>
      </c>
      <c r="AI25" t="s">
        <v>183</v>
      </c>
      <c r="AJ25" t="s">
        <v>183</v>
      </c>
      <c r="AK25" t="s">
        <v>183</v>
      </c>
      <c r="AL25" t="s">
        <v>183</v>
      </c>
      <c r="AM25" t="s">
        <v>183</v>
      </c>
      <c r="AN25" t="s">
        <v>183</v>
      </c>
      <c r="AO25" t="s">
        <v>183</v>
      </c>
      <c r="AP25" t="s">
        <v>183</v>
      </c>
      <c r="AQ25" t="s">
        <v>183</v>
      </c>
      <c r="AR25" t="s">
        <v>183</v>
      </c>
      <c r="AS25" t="s">
        <v>183</v>
      </c>
      <c r="AT25"/>
      <c r="AU25"/>
      <c r="AV25"/>
      <c r="AW25"/>
      <c r="AX25"/>
      <c r="AY25"/>
      <c r="AZ25"/>
      <c r="BA25"/>
      <c r="BB25"/>
      <c r="BC25"/>
      <c r="BD25"/>
      <c r="BE25"/>
      <c r="BF25"/>
      <c r="BG25"/>
      <c r="BH25"/>
      <c r="BI25"/>
      <c r="BJ25"/>
      <c r="BK25"/>
      <c r="BL25"/>
      <c r="BM25"/>
      <c r="BN25"/>
      <c r="BO25"/>
      <c r="BP25">
        <v>244249.9655075073</v>
      </c>
      <c r="BQ25">
        <v>233837.62436676031</v>
      </c>
      <c r="BR25">
        <v>222267.20627593991</v>
      </c>
      <c r="BS25">
        <v>210209.15152740481</v>
      </c>
      <c r="BT25">
        <v>169084.2052536011</v>
      </c>
      <c r="BU25">
        <v>35064.23095703125</v>
      </c>
      <c r="BV25">
        <v>30985.403648376461</v>
      </c>
      <c r="BW25">
        <v>30876.957122802731</v>
      </c>
      <c r="BX25">
        <v>30759.225860595699</v>
      </c>
      <c r="BY25">
        <v>23966.75531005859</v>
      </c>
      <c r="BZ25">
        <v>195920.40268707281</v>
      </c>
      <c r="CA25">
        <v>193358.7959442139</v>
      </c>
      <c r="CB25">
        <v>184729.6087722778</v>
      </c>
      <c r="CC25">
        <v>183056.53591156009</v>
      </c>
      <c r="CD25">
        <v>170930.23671722409</v>
      </c>
      <c r="CE25"/>
      <c r="CF25"/>
      <c r="CG25"/>
      <c r="CH25"/>
      <c r="CI25"/>
      <c r="CJ25"/>
      <c r="CK25"/>
      <c r="CL25"/>
      <c r="CM25"/>
      <c r="CN25"/>
      <c r="CO25"/>
      <c r="CP25"/>
      <c r="CQ25"/>
      <c r="CR25"/>
      <c r="CS25"/>
      <c r="CT25"/>
      <c r="CU25"/>
      <c r="CV25"/>
      <c r="CW25"/>
      <c r="CX25"/>
      <c r="CY25"/>
      <c r="CZ25"/>
    </row>
    <row r="26">
      <c r="A26" t="s">
        <v>749</v>
      </c>
      <c r="B26">
        <v>2003</v>
      </c>
      <c r="C26" t="s">
        <v>752</v>
      </c>
      <c r="D26">
        <v>124</v>
      </c>
      <c r="E26" t="s">
        <v>50</v>
      </c>
      <c r="F26" t="s">
        <v>15</v>
      </c>
      <c r="G26" t="s">
        <v>770</v>
      </c>
      <c r="H26">
        <v>1.1679099826383419</v>
      </c>
      <c r="I26">
        <v>3.1064747994385198</v>
      </c>
      <c r="J26">
        <v>4.8524933347139996</v>
      </c>
      <c r="K26">
        <v>7.535607138848941</v>
      </c>
      <c r="L26">
        <v>15.4799021377565</v>
      </c>
      <c r="M26">
        <v>14.507226716171219</v>
      </c>
      <c r="N26">
        <v>16.985465166612389</v>
      </c>
      <c r="O26">
        <v>14.951566243396471</v>
      </c>
      <c r="P26">
        <v>19.32253023921453</v>
      </c>
      <c r="Q26">
        <v>29.692867481002029</v>
      </c>
      <c r="R26">
        <v>0.94029488663353067</v>
      </c>
      <c r="S26">
        <v>2.2724847282624019</v>
      </c>
      <c r="T26">
        <v>3.3292598279254468</v>
      </c>
      <c r="U26">
        <v>3.7145570581967959</v>
      </c>
      <c r="V26">
        <v>6.7589226286761992</v>
      </c>
      <c r="W26" t="s">
        <v>183</v>
      </c>
      <c r="X26" t="s">
        <v>183</v>
      </c>
      <c r="Y26" t="s">
        <v>183</v>
      </c>
      <c r="Z26" t="s">
        <v>183</v>
      </c>
      <c r="AA26" t="s">
        <v>183</v>
      </c>
      <c r="AB26" t="s">
        <v>183</v>
      </c>
      <c r="AC26" t="s">
        <v>183</v>
      </c>
      <c r="AD26" t="s">
        <v>183</v>
      </c>
      <c r="AE26" t="s">
        <v>183</v>
      </c>
      <c r="AF26" t="s">
        <v>183</v>
      </c>
      <c r="AG26" t="s">
        <v>183</v>
      </c>
      <c r="AH26" t="s">
        <v>183</v>
      </c>
      <c r="AI26" t="s">
        <v>183</v>
      </c>
      <c r="AJ26" t="s">
        <v>183</v>
      </c>
      <c r="AK26" t="s">
        <v>183</v>
      </c>
      <c r="AL26" t="s">
        <v>183</v>
      </c>
      <c r="AM26" t="s">
        <v>183</v>
      </c>
      <c r="AN26" t="s">
        <v>183</v>
      </c>
      <c r="AO26" t="s">
        <v>183</v>
      </c>
      <c r="AP26" t="s">
        <v>183</v>
      </c>
      <c r="AQ26" t="s">
        <v>183</v>
      </c>
      <c r="AR26" t="s">
        <v>183</v>
      </c>
      <c r="AS26" t="s">
        <v>183</v>
      </c>
      <c r="AT26"/>
      <c r="AU26"/>
      <c r="AV26"/>
      <c r="AW26"/>
      <c r="AX26"/>
      <c r="AY26"/>
      <c r="AZ26"/>
      <c r="BA26"/>
      <c r="BB26"/>
      <c r="BC26"/>
      <c r="BD26"/>
      <c r="BE26"/>
      <c r="BF26"/>
      <c r="BG26"/>
      <c r="BH26"/>
      <c r="BI26"/>
      <c r="BJ26"/>
      <c r="BK26"/>
      <c r="BL26"/>
      <c r="BM26"/>
      <c r="BN26"/>
      <c r="BO26"/>
      <c r="BP26">
        <v>4120.7014923095703</v>
      </c>
      <c r="BQ26">
        <v>8353.2621765136719</v>
      </c>
      <c r="BR26">
        <v>14629.37434387207</v>
      </c>
      <c r="BS26">
        <v>20106.342636108398</v>
      </c>
      <c r="BT26">
        <v>42530.403854370117</v>
      </c>
      <c r="BU26">
        <v>6764.7447052001953</v>
      </c>
      <c r="BV26">
        <v>8483.3552703857422</v>
      </c>
      <c r="BW26">
        <v>8674.6595764160156</v>
      </c>
      <c r="BX26">
        <v>9662.92578125</v>
      </c>
      <c r="BY26">
        <v>16902.47743225098</v>
      </c>
      <c r="BZ26">
        <v>2774.8879547119141</v>
      </c>
      <c r="CA26">
        <v>5878.1741333007813</v>
      </c>
      <c r="CB26">
        <v>7768.4250030517578</v>
      </c>
      <c r="CC26">
        <v>9675.4556427001953</v>
      </c>
      <c r="CD26">
        <v>13154.97900390625</v>
      </c>
      <c r="CE26"/>
      <c r="CF26"/>
      <c r="CG26"/>
      <c r="CH26"/>
      <c r="CI26"/>
      <c r="CJ26"/>
      <c r="CK26"/>
      <c r="CL26"/>
      <c r="CM26"/>
      <c r="CN26"/>
      <c r="CO26"/>
      <c r="CP26"/>
      <c r="CQ26"/>
      <c r="CR26"/>
      <c r="CS26"/>
      <c r="CT26"/>
      <c r="CU26"/>
      <c r="CV26"/>
      <c r="CW26"/>
      <c r="CX26"/>
      <c r="CY26"/>
      <c r="CZ26"/>
    </row>
    <row r="27">
      <c r="A27" t="s">
        <v>749</v>
      </c>
      <c r="B27">
        <v>2003</v>
      </c>
      <c r="C27" t="s">
        <v>752</v>
      </c>
      <c r="D27">
        <v>125</v>
      </c>
      <c r="E27" t="s">
        <v>50</v>
      </c>
      <c r="F27" t="s">
        <v>16</v>
      </c>
      <c r="G27" t="s">
        <v>771</v>
      </c>
      <c r="H27">
        <v>2.34856573007362</v>
      </c>
      <c r="I27">
        <v>4.2970227543256154</v>
      </c>
      <c r="J27">
        <v>7.2267225532818973</v>
      </c>
      <c r="K27">
        <v>9.3378299352728114</v>
      </c>
      <c r="L27">
        <v>17.669493444474529</v>
      </c>
      <c r="M27">
        <v>14.788029287680621</v>
      </c>
      <c r="N27">
        <v>21.176495955566011</v>
      </c>
      <c r="O27">
        <v>22.058489085437628</v>
      </c>
      <c r="P27">
        <v>18.83354979342084</v>
      </c>
      <c r="Q27">
        <v>21.9912695220352</v>
      </c>
      <c r="R27">
        <v>2.6464728858843518</v>
      </c>
      <c r="S27">
        <v>2.7601014090659981</v>
      </c>
      <c r="T27">
        <v>5.6130911486253909</v>
      </c>
      <c r="U27">
        <v>6.3143810212103189</v>
      </c>
      <c r="V27">
        <v>9.0762437430924674</v>
      </c>
      <c r="W27" t="s">
        <v>183</v>
      </c>
      <c r="X27" t="s">
        <v>183</v>
      </c>
      <c r="Y27" t="s">
        <v>183</v>
      </c>
      <c r="Z27" t="s">
        <v>183</v>
      </c>
      <c r="AA27" t="s">
        <v>183</v>
      </c>
      <c r="AB27" t="s">
        <v>183</v>
      </c>
      <c r="AC27" t="s">
        <v>183</v>
      </c>
      <c r="AD27" t="s">
        <v>183</v>
      </c>
      <c r="AE27" t="s">
        <v>183</v>
      </c>
      <c r="AF27" t="s">
        <v>183</v>
      </c>
      <c r="AG27" t="s">
        <v>183</v>
      </c>
      <c r="AH27" t="s">
        <v>183</v>
      </c>
      <c r="AI27" t="s">
        <v>183</v>
      </c>
      <c r="AJ27" t="s">
        <v>183</v>
      </c>
      <c r="AK27" t="s">
        <v>183</v>
      </c>
      <c r="AL27" t="s">
        <v>183</v>
      </c>
      <c r="AM27" t="s">
        <v>183</v>
      </c>
      <c r="AN27" t="s">
        <v>183</v>
      </c>
      <c r="AO27" t="s">
        <v>183</v>
      </c>
      <c r="AP27" t="s">
        <v>183</v>
      </c>
      <c r="AQ27" t="s">
        <v>183</v>
      </c>
      <c r="AR27" t="s">
        <v>183</v>
      </c>
      <c r="AS27" t="s">
        <v>183</v>
      </c>
      <c r="AT27"/>
      <c r="AU27"/>
      <c r="AV27"/>
      <c r="AW27"/>
      <c r="AX27"/>
      <c r="AY27"/>
      <c r="AZ27"/>
      <c r="BA27"/>
      <c r="BB27"/>
      <c r="BC27"/>
      <c r="BD27"/>
      <c r="BE27"/>
      <c r="BF27"/>
      <c r="BG27"/>
      <c r="BH27"/>
      <c r="BI27"/>
      <c r="BJ27"/>
      <c r="BK27"/>
      <c r="BL27"/>
      <c r="BM27"/>
      <c r="BN27"/>
      <c r="BO27"/>
      <c r="BP27">
        <v>4781.3268890380859</v>
      </c>
      <c r="BQ27">
        <v>8839.5360412597656</v>
      </c>
      <c r="BR27">
        <v>14819.077674865721</v>
      </c>
      <c r="BS27">
        <v>20998.41943359375</v>
      </c>
      <c r="BT27">
        <v>37702.237411499023</v>
      </c>
      <c r="BU27">
        <v>7080.2534866333008</v>
      </c>
      <c r="BV27">
        <v>10482.91458129883</v>
      </c>
      <c r="BW27">
        <v>8960.7616500854492</v>
      </c>
      <c r="BX27">
        <v>8808.7128372192383</v>
      </c>
      <c r="BY27">
        <v>7906.3784027099609</v>
      </c>
      <c r="BZ27">
        <v>4513.7483673095703</v>
      </c>
      <c r="CA27">
        <v>3510.7380981445308</v>
      </c>
      <c r="CB27">
        <v>9616.1387634277344</v>
      </c>
      <c r="CC27">
        <v>9456.2922210693359</v>
      </c>
      <c r="CD27">
        <v>16804.659042358398</v>
      </c>
      <c r="CE27"/>
      <c r="CF27"/>
      <c r="CG27"/>
      <c r="CH27"/>
      <c r="CI27"/>
      <c r="CJ27"/>
      <c r="CK27"/>
      <c r="CL27"/>
      <c r="CM27"/>
      <c r="CN27"/>
      <c r="CO27"/>
      <c r="CP27"/>
      <c r="CQ27"/>
      <c r="CR27"/>
      <c r="CS27"/>
      <c r="CT27"/>
      <c r="CU27"/>
      <c r="CV27"/>
      <c r="CW27"/>
      <c r="CX27"/>
      <c r="CY27"/>
      <c r="CZ27"/>
    </row>
    <row r="28">
      <c r="A28" t="s">
        <v>749</v>
      </c>
      <c r="B28">
        <v>2003</v>
      </c>
      <c r="C28" t="s">
        <v>752</v>
      </c>
      <c r="D28">
        <v>126</v>
      </c>
      <c r="E28" t="s">
        <v>50</v>
      </c>
      <c r="F28" t="s">
        <v>22</v>
      </c>
      <c r="G28" t="s">
        <v>772</v>
      </c>
      <c r="H28">
        <v>4.5254140335049868</v>
      </c>
      <c r="I28">
        <v>7.6729266085924186</v>
      </c>
      <c r="J28">
        <v>18.052193518156571</v>
      </c>
      <c r="K28">
        <v>29.230172515113139</v>
      </c>
      <c r="L28">
        <v>42.150887618493527</v>
      </c>
      <c r="M28">
        <v>32.689930687807923</v>
      </c>
      <c r="N28">
        <v>47.153383162619477</v>
      </c>
      <c r="O28">
        <v>58.550177375980837</v>
      </c>
      <c r="P28">
        <v>54.930009157692538</v>
      </c>
      <c r="Q28">
        <v>43.521020080697532</v>
      </c>
      <c r="R28">
        <v>3.1600649930638132</v>
      </c>
      <c r="S28">
        <v>7.2400238741535787</v>
      </c>
      <c r="T28">
        <v>7.9059209955042178</v>
      </c>
      <c r="U28">
        <v>25.782018627502111</v>
      </c>
      <c r="V28">
        <v>24.507737881184561</v>
      </c>
      <c r="W28" t="s">
        <v>183</v>
      </c>
      <c r="X28" t="s">
        <v>183</v>
      </c>
      <c r="Y28" t="s">
        <v>183</v>
      </c>
      <c r="Z28" t="s">
        <v>183</v>
      </c>
      <c r="AA28" t="s">
        <v>183</v>
      </c>
      <c r="AB28" t="s">
        <v>183</v>
      </c>
      <c r="AC28" t="s">
        <v>183</v>
      </c>
      <c r="AD28" t="s">
        <v>183</v>
      </c>
      <c r="AE28" t="s">
        <v>183</v>
      </c>
      <c r="AF28" t="s">
        <v>183</v>
      </c>
      <c r="AG28" t="s">
        <v>183</v>
      </c>
      <c r="AH28" t="s">
        <v>183</v>
      </c>
      <c r="AI28" t="s">
        <v>183</v>
      </c>
      <c r="AJ28" t="s">
        <v>183</v>
      </c>
      <c r="AK28" t="s">
        <v>183</v>
      </c>
      <c r="AL28" t="s">
        <v>183</v>
      </c>
      <c r="AM28" t="s">
        <v>183</v>
      </c>
      <c r="AN28" t="s">
        <v>183</v>
      </c>
      <c r="AO28" t="s">
        <v>183</v>
      </c>
      <c r="AP28" t="s">
        <v>183</v>
      </c>
      <c r="AQ28" t="s">
        <v>183</v>
      </c>
      <c r="AR28" t="s">
        <v>183</v>
      </c>
      <c r="AS28" t="s">
        <v>183</v>
      </c>
      <c r="AT28"/>
      <c r="AU28"/>
      <c r="AV28"/>
      <c r="AW28"/>
      <c r="AX28"/>
      <c r="AY28"/>
      <c r="AZ28"/>
      <c r="BA28"/>
      <c r="BB28"/>
      <c r="BC28"/>
      <c r="BD28"/>
      <c r="BE28"/>
      <c r="BF28"/>
      <c r="BG28"/>
      <c r="BH28"/>
      <c r="BI28"/>
      <c r="BJ28"/>
      <c r="BK28"/>
      <c r="BL28"/>
      <c r="BM28"/>
      <c r="BN28"/>
      <c r="BO28"/>
      <c r="BP28">
        <v>11456.175857543951</v>
      </c>
      <c r="BQ28">
        <v>20653.613067626949</v>
      </c>
      <c r="BR28">
        <v>46397.02352142334</v>
      </c>
      <c r="BS28">
        <v>74760.023498535156</v>
      </c>
      <c r="BT28">
        <v>107503.6502304077</v>
      </c>
      <c r="BU28">
        <v>16471.478805541989</v>
      </c>
      <c r="BV28">
        <v>23650.172370910641</v>
      </c>
      <c r="BW28">
        <v>28723.12041473389</v>
      </c>
      <c r="BX28">
        <v>27355.447799682621</v>
      </c>
      <c r="BY28">
        <v>21628.041374206539</v>
      </c>
      <c r="BZ28">
        <v>6421.5377044677734</v>
      </c>
      <c r="CA28">
        <v>15493.5233001709</v>
      </c>
      <c r="CB28">
        <v>16668.181716918949</v>
      </c>
      <c r="CC28">
        <v>53273.810905456543</v>
      </c>
      <c r="CD28">
        <v>51085.171783447273</v>
      </c>
      <c r="CE28"/>
      <c r="CF28"/>
      <c r="CG28"/>
      <c r="CH28"/>
      <c r="CI28"/>
      <c r="CJ28"/>
      <c r="CK28"/>
      <c r="CL28"/>
      <c r="CM28"/>
      <c r="CN28"/>
      <c r="CO28"/>
      <c r="CP28"/>
      <c r="CQ28"/>
      <c r="CR28"/>
      <c r="CS28"/>
      <c r="CT28"/>
      <c r="CU28"/>
      <c r="CV28"/>
      <c r="CW28"/>
      <c r="CX28"/>
      <c r="CY28"/>
      <c r="CZ28"/>
    </row>
    <row r="29">
      <c r="A29" t="s">
        <v>749</v>
      </c>
      <c r="B29">
        <v>2003</v>
      </c>
      <c r="C29" t="s">
        <v>752</v>
      </c>
      <c r="D29">
        <v>127</v>
      </c>
      <c r="E29" t="s">
        <v>50</v>
      </c>
      <c r="F29" t="s">
        <v>19</v>
      </c>
      <c r="G29" t="s">
        <v>773</v>
      </c>
      <c r="H29">
        <v>91.958110253783047</v>
      </c>
      <c r="I29">
        <v>84.923575837643455</v>
      </c>
      <c r="J29">
        <v>69.868590593847529</v>
      </c>
      <c r="K29">
        <v>53.896390410765108</v>
      </c>
      <c r="L29">
        <v>24.69971679927545</v>
      </c>
      <c r="M29">
        <v>38.014813308340237</v>
      </c>
      <c r="N29">
        <v>14.68465571520213</v>
      </c>
      <c r="O29">
        <v>4.4397672951850637</v>
      </c>
      <c r="P29">
        <v>6.9139108096720854</v>
      </c>
      <c r="Q29">
        <v>4.7948429162652459</v>
      </c>
      <c r="R29">
        <v>93.253167234418314</v>
      </c>
      <c r="S29">
        <v>87.727389988518027</v>
      </c>
      <c r="T29">
        <v>83.151728027944955</v>
      </c>
      <c r="U29">
        <v>64.189043293090762</v>
      </c>
      <c r="V29">
        <v>59.657095747046768</v>
      </c>
      <c r="W29" t="s">
        <v>183</v>
      </c>
      <c r="X29" t="s">
        <v>183</v>
      </c>
      <c r="Y29" t="s">
        <v>183</v>
      </c>
      <c r="Z29" t="s">
        <v>183</v>
      </c>
      <c r="AA29" t="s">
        <v>183</v>
      </c>
      <c r="AB29" t="s">
        <v>183</v>
      </c>
      <c r="AC29" t="s">
        <v>183</v>
      </c>
      <c r="AD29" t="s">
        <v>183</v>
      </c>
      <c r="AE29" t="s">
        <v>183</v>
      </c>
      <c r="AF29" t="s">
        <v>183</v>
      </c>
      <c r="AG29" t="s">
        <v>183</v>
      </c>
      <c r="AH29" t="s">
        <v>183</v>
      </c>
      <c r="AI29" t="s">
        <v>183</v>
      </c>
      <c r="AJ29" t="s">
        <v>183</v>
      </c>
      <c r="AK29" t="s">
        <v>183</v>
      </c>
      <c r="AL29" t="s">
        <v>183</v>
      </c>
      <c r="AM29" t="s">
        <v>183</v>
      </c>
      <c r="AN29" t="s">
        <v>183</v>
      </c>
      <c r="AO29" t="s">
        <v>183</v>
      </c>
      <c r="AP29" t="s">
        <v>183</v>
      </c>
      <c r="AQ29" t="s">
        <v>183</v>
      </c>
      <c r="AR29" t="s">
        <v>183</v>
      </c>
      <c r="AS29" t="s">
        <v>183</v>
      </c>
      <c r="AT29"/>
      <c r="AU29"/>
      <c r="AV29"/>
      <c r="AW29"/>
      <c r="AX29"/>
      <c r="AY29"/>
      <c r="AZ29"/>
      <c r="BA29"/>
      <c r="BB29"/>
      <c r="BC29"/>
      <c r="BD29"/>
      <c r="BE29"/>
      <c r="BF29"/>
      <c r="BG29"/>
      <c r="BH29"/>
      <c r="BI29"/>
      <c r="BJ29"/>
      <c r="BK29"/>
      <c r="BL29"/>
      <c r="BM29"/>
      <c r="BN29"/>
      <c r="BO29"/>
      <c r="BP29">
        <v>232793.78964996341</v>
      </c>
      <c r="BQ29">
        <v>213184.0112991333</v>
      </c>
      <c r="BR29">
        <v>175870.1827545166</v>
      </c>
      <c r="BS29">
        <v>135449.1280288696</v>
      </c>
      <c r="BT29">
        <v>61580.555023193359</v>
      </c>
      <c r="BU29">
        <v>18592.752151489261</v>
      </c>
      <c r="BV29">
        <v>7335.2312774658203</v>
      </c>
      <c r="BW29">
        <v>2153.8367080688481</v>
      </c>
      <c r="BX29">
        <v>3403.7780609130859</v>
      </c>
      <c r="BY29">
        <v>2338.7139358520508</v>
      </c>
      <c r="BZ29">
        <v>189498.86498260501</v>
      </c>
      <c r="CA29">
        <v>177865.272644043</v>
      </c>
      <c r="CB29">
        <v>168061.42705535889</v>
      </c>
      <c r="CC29">
        <v>129782.7250061035</v>
      </c>
      <c r="CD29">
        <v>119845.0649337769</v>
      </c>
      <c r="CE29"/>
      <c r="CF29"/>
      <c r="CG29"/>
      <c r="CH29"/>
      <c r="CI29"/>
      <c r="CJ29"/>
      <c r="CK29"/>
      <c r="CL29"/>
      <c r="CM29"/>
      <c r="CN29"/>
      <c r="CO29"/>
      <c r="CP29"/>
      <c r="CQ29"/>
      <c r="CR29"/>
      <c r="CS29"/>
      <c r="CT29"/>
      <c r="CU29"/>
      <c r="CV29"/>
      <c r="CW29"/>
      <c r="CX29"/>
      <c r="CY29"/>
      <c r="CZ29"/>
    </row>
    <row r="30">
      <c r="A30" t="s">
        <v>749</v>
      </c>
      <c r="B30">
        <v>2003</v>
      </c>
      <c r="C30" t="s">
        <v>752</v>
      </c>
      <c r="D30">
        <v>128</v>
      </c>
      <c r="E30" t="s">
        <v>169</v>
      </c>
      <c r="F30" t="s">
        <v>49</v>
      </c>
      <c r="G30" t="s">
        <v>774</v>
      </c>
      <c r="H30">
        <v>66.787486163593286</v>
      </c>
      <c r="I30">
        <v>58.040442684294447</v>
      </c>
      <c r="J30">
        <v>59.827745611068018</v>
      </c>
      <c r="K30">
        <v>55.34041401436783</v>
      </c>
      <c r="L30">
        <v>53.302611206419272</v>
      </c>
      <c r="M30">
        <v>50.479262873607389</v>
      </c>
      <c r="N30">
        <v>55.491110343537798</v>
      </c>
      <c r="O30">
        <v>59.601340472063868</v>
      </c>
      <c r="P30">
        <v>49.359236528784592</v>
      </c>
      <c r="Q30">
        <v>42.549360011066597</v>
      </c>
      <c r="R30">
        <v>73.78433881785854</v>
      </c>
      <c r="S30">
        <v>54.844593490281049</v>
      </c>
      <c r="T30">
        <v>62.769747724556673</v>
      </c>
      <c r="U30">
        <v>62.961611401070783</v>
      </c>
      <c r="V30">
        <v>57.317009054441151</v>
      </c>
      <c r="W30" t="s">
        <v>183</v>
      </c>
      <c r="X30" t="s">
        <v>183</v>
      </c>
      <c r="Y30" t="s">
        <v>183</v>
      </c>
      <c r="Z30" t="s">
        <v>183</v>
      </c>
      <c r="AA30" t="s">
        <v>183</v>
      </c>
      <c r="AB30" t="s">
        <v>183</v>
      </c>
      <c r="AC30" t="s">
        <v>183</v>
      </c>
      <c r="AD30" t="s">
        <v>183</v>
      </c>
      <c r="AE30" t="s">
        <v>183</v>
      </c>
      <c r="AF30" t="s">
        <v>183</v>
      </c>
      <c r="AG30" t="s">
        <v>183</v>
      </c>
      <c r="AH30" t="s">
        <v>183</v>
      </c>
      <c r="AI30" t="s">
        <v>183</v>
      </c>
      <c r="AJ30" t="s">
        <v>183</v>
      </c>
      <c r="AK30" t="s">
        <v>183</v>
      </c>
      <c r="AL30" t="s">
        <v>183</v>
      </c>
      <c r="AM30" t="s">
        <v>183</v>
      </c>
      <c r="AN30" t="s">
        <v>183</v>
      </c>
      <c r="AO30" t="s">
        <v>183</v>
      </c>
      <c r="AP30" t="s">
        <v>183</v>
      </c>
      <c r="AQ30" t="s">
        <v>183</v>
      </c>
      <c r="AR30" t="s">
        <v>183</v>
      </c>
      <c r="AS30" t="s">
        <v>183</v>
      </c>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row>
    <row r="31">
      <c r="A31" t="s">
        <v>749</v>
      </c>
      <c r="B31">
        <v>2003</v>
      </c>
      <c r="C31" t="s">
        <v>752</v>
      </c>
      <c r="D31">
        <v>129</v>
      </c>
      <c r="E31" t="s">
        <v>169</v>
      </c>
      <c r="F31" t="s">
        <v>48</v>
      </c>
      <c r="G31" t="s">
        <v>183</v>
      </c>
      <c r="H31">
        <v>33.212513836406721</v>
      </c>
      <c r="I31">
        <v>41.959557315705553</v>
      </c>
      <c r="J31">
        <v>40.172254388931982</v>
      </c>
      <c r="K31">
        <v>44.65958598563217</v>
      </c>
      <c r="L31">
        <v>46.697388793580743</v>
      </c>
      <c r="M31">
        <v>49.520737126392603</v>
      </c>
      <c r="N31">
        <v>44.508889656462202</v>
      </c>
      <c r="O31">
        <v>40.398659527936132</v>
      </c>
      <c r="P31">
        <v>50.640763471215408</v>
      </c>
      <c r="Q31">
        <v>57.450639988933403</v>
      </c>
      <c r="R31">
        <v>26.21566118214146</v>
      </c>
      <c r="S31">
        <v>45.155406509718951</v>
      </c>
      <c r="T31">
        <v>37.230252275443327</v>
      </c>
      <c r="U31">
        <v>37.038388598929217</v>
      </c>
      <c r="V31">
        <v>42.682990945558849</v>
      </c>
      <c r="W31" t="s">
        <v>183</v>
      </c>
      <c r="X31" t="s">
        <v>183</v>
      </c>
      <c r="Y31" t="s">
        <v>183</v>
      </c>
      <c r="Z31" t="s">
        <v>183</v>
      </c>
      <c r="AA31" t="s">
        <v>183</v>
      </c>
      <c r="AB31" t="s">
        <v>183</v>
      </c>
      <c r="AC31" t="s">
        <v>183</v>
      </c>
      <c r="AD31" t="s">
        <v>183</v>
      </c>
      <c r="AE31" t="s">
        <v>183</v>
      </c>
      <c r="AF31" t="s">
        <v>183</v>
      </c>
      <c r="AG31" t="s">
        <v>183</v>
      </c>
      <c r="AH31" t="s">
        <v>183</v>
      </c>
      <c r="AI31" t="s">
        <v>183</v>
      </c>
      <c r="AJ31" t="s">
        <v>183</v>
      </c>
      <c r="AK31" t="s">
        <v>183</v>
      </c>
      <c r="AL31" t="s">
        <v>183</v>
      </c>
      <c r="AM31" t="s">
        <v>183</v>
      </c>
      <c r="AN31" t="s">
        <v>183</v>
      </c>
      <c r="AO31" t="s">
        <v>183</v>
      </c>
      <c r="AP31" t="s">
        <v>183</v>
      </c>
      <c r="AQ31" t="s">
        <v>183</v>
      </c>
      <c r="AR31" t="s">
        <v>183</v>
      </c>
      <c r="AS31" t="s">
        <v>183</v>
      </c>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row>
    <row r="32">
      <c r="A32" t="s">
        <v>749</v>
      </c>
      <c r="B32">
        <v>2003</v>
      </c>
      <c r="C32" t="s">
        <v>752</v>
      </c>
      <c r="D32">
        <v>135</v>
      </c>
      <c r="E32" t="s">
        <v>45</v>
      </c>
      <c r="F32" t="s">
        <v>44</v>
      </c>
      <c r="G32" t="s">
        <v>775</v>
      </c>
      <c r="H32">
        <v>0.49188753953104569</v>
      </c>
      <c r="I32">
        <v>0.24338289804342211</v>
      </c>
      <c r="J32">
        <v>1.197593638899604</v>
      </c>
      <c r="K32">
        <v>1.3935617638561311</v>
      </c>
      <c r="L32">
        <v>3.0343326587260679</v>
      </c>
      <c r="M32">
        <v>2.388555642310306</v>
      </c>
      <c r="N32">
        <v>1.947837730594709</v>
      </c>
      <c r="O32">
        <v>2.6594325534601531</v>
      </c>
      <c r="P32">
        <v>3.0770263420788351</v>
      </c>
      <c r="Q32">
        <v>6.9767205683880844</v>
      </c>
      <c r="R32">
        <v>0.5392537872864025</v>
      </c>
      <c r="S32">
        <v>0.29879212066200461</v>
      </c>
      <c r="T32">
        <v>0.6719914257478905</v>
      </c>
      <c r="U32">
        <v>0.9846128750855313</v>
      </c>
      <c r="V32">
        <v>1.2605340537555161</v>
      </c>
      <c r="W32" t="s">
        <v>183</v>
      </c>
      <c r="X32" t="s">
        <v>183</v>
      </c>
      <c r="Y32" t="s">
        <v>183</v>
      </c>
      <c r="Z32" t="s">
        <v>183</v>
      </c>
      <c r="AA32" t="s">
        <v>183</v>
      </c>
      <c r="AB32" t="s">
        <v>183</v>
      </c>
      <c r="AC32" t="s">
        <v>183</v>
      </c>
      <c r="AD32" t="s">
        <v>183</v>
      </c>
      <c r="AE32" t="s">
        <v>183</v>
      </c>
      <c r="AF32" t="s">
        <v>183</v>
      </c>
      <c r="AG32" t="s">
        <v>183</v>
      </c>
      <c r="AH32" t="s">
        <v>183</v>
      </c>
      <c r="AI32" t="s">
        <v>183</v>
      </c>
      <c r="AJ32" t="s">
        <v>183</v>
      </c>
      <c r="AK32" t="s">
        <v>183</v>
      </c>
      <c r="AL32" t="s">
        <v>183</v>
      </c>
      <c r="AM32" t="s">
        <v>183</v>
      </c>
      <c r="AN32" t="s">
        <v>183</v>
      </c>
      <c r="AO32" t="s">
        <v>183</v>
      </c>
      <c r="AP32" t="s">
        <v>183</v>
      </c>
      <c r="AQ32" t="s">
        <v>183</v>
      </c>
      <c r="AR32" t="s">
        <v>183</v>
      </c>
      <c r="AS32" t="s">
        <v>183</v>
      </c>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row>
    <row r="33">
      <c r="A33" t="s">
        <v>749</v>
      </c>
      <c r="B33">
        <v>2003</v>
      </c>
      <c r="C33" t="s">
        <v>752</v>
      </c>
      <c r="D33">
        <v>136</v>
      </c>
      <c r="E33" t="s">
        <v>45</v>
      </c>
      <c r="F33" t="s">
        <v>43</v>
      </c>
      <c r="G33" t="s">
        <v>776</v>
      </c>
      <c r="H33">
        <v>0.83491626117847362</v>
      </c>
      <c r="I33">
        <v>1.5230487622364559</v>
      </c>
      <c r="J33">
        <v>2.731786771850913</v>
      </c>
      <c r="K33">
        <v>0.91986346555369602</v>
      </c>
      <c r="L33">
        <v>1.71448529226635</v>
      </c>
      <c r="M33">
        <v>4.5152992738875906</v>
      </c>
      <c r="N33">
        <v>2.333381018985655</v>
      </c>
      <c r="O33">
        <v>1.5859017653784091</v>
      </c>
      <c r="P33">
        <v>2.4268711038899311</v>
      </c>
      <c r="Q33">
        <v>1.6652523585543331</v>
      </c>
      <c r="R33">
        <v>0.72868698901357465</v>
      </c>
      <c r="S33">
        <v>0.82071350137465893</v>
      </c>
      <c r="T33">
        <v>2.3201316351521539</v>
      </c>
      <c r="U33">
        <v>1.922597887676569</v>
      </c>
      <c r="V33">
        <v>0.75785416518689885</v>
      </c>
      <c r="W33" t="s">
        <v>183</v>
      </c>
      <c r="X33" t="s">
        <v>183</v>
      </c>
      <c r="Y33" t="s">
        <v>183</v>
      </c>
      <c r="Z33" t="s">
        <v>183</v>
      </c>
      <c r="AA33" t="s">
        <v>183</v>
      </c>
      <c r="AB33" t="s">
        <v>183</v>
      </c>
      <c r="AC33" t="s">
        <v>183</v>
      </c>
      <c r="AD33" t="s">
        <v>183</v>
      </c>
      <c r="AE33" t="s">
        <v>183</v>
      </c>
      <c r="AF33" t="s">
        <v>183</v>
      </c>
      <c r="AG33" t="s">
        <v>183</v>
      </c>
      <c r="AH33" t="s">
        <v>183</v>
      </c>
      <c r="AI33" t="s">
        <v>183</v>
      </c>
      <c r="AJ33" t="s">
        <v>183</v>
      </c>
      <c r="AK33" t="s">
        <v>183</v>
      </c>
      <c r="AL33" t="s">
        <v>183</v>
      </c>
      <c r="AM33" t="s">
        <v>183</v>
      </c>
      <c r="AN33" t="s">
        <v>183</v>
      </c>
      <c r="AO33" t="s">
        <v>183</v>
      </c>
      <c r="AP33" t="s">
        <v>183</v>
      </c>
      <c r="AQ33" t="s">
        <v>183</v>
      </c>
      <c r="AR33" t="s">
        <v>183</v>
      </c>
      <c r="AS33" t="s">
        <v>183</v>
      </c>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row>
    <row r="34">
      <c r="A34" t="s">
        <v>749</v>
      </c>
      <c r="B34">
        <v>2003</v>
      </c>
      <c r="C34" t="s">
        <v>752</v>
      </c>
      <c r="D34">
        <v>137</v>
      </c>
      <c r="E34" t="s">
        <v>45</v>
      </c>
      <c r="F34" t="s">
        <v>42</v>
      </c>
      <c r="G34" t="s">
        <v>777</v>
      </c>
      <c r="H34">
        <v>2.189671912002443</v>
      </c>
      <c r="I34">
        <v>5.6370658934842579</v>
      </c>
      <c r="J34">
        <v>8.1498354772453823</v>
      </c>
      <c r="K34">
        <v>14.56001184471193</v>
      </c>
      <c r="L34">
        <v>28.400577631238608</v>
      </c>
      <c r="M34">
        <v>22.391401087653939</v>
      </c>
      <c r="N34">
        <v>33.880742372598043</v>
      </c>
      <c r="O34">
        <v>32.764721009995547</v>
      </c>
      <c r="P34">
        <v>32.652182586666598</v>
      </c>
      <c r="Q34">
        <v>43.042164076094807</v>
      </c>
      <c r="R34">
        <v>2.3188269962179051</v>
      </c>
      <c r="S34">
        <v>3.9130805152917358</v>
      </c>
      <c r="T34">
        <v>5.9502279156507951</v>
      </c>
      <c r="U34">
        <v>7.1217273166450132</v>
      </c>
      <c r="V34">
        <v>13.816778152826251</v>
      </c>
      <c r="W34" t="s">
        <v>183</v>
      </c>
      <c r="X34" t="s">
        <v>183</v>
      </c>
      <c r="Y34" t="s">
        <v>183</v>
      </c>
      <c r="Z34" t="s">
        <v>183</v>
      </c>
      <c r="AA34" t="s">
        <v>183</v>
      </c>
      <c r="AB34" t="s">
        <v>183</v>
      </c>
      <c r="AC34" t="s">
        <v>183</v>
      </c>
      <c r="AD34" t="s">
        <v>183</v>
      </c>
      <c r="AE34" t="s">
        <v>183</v>
      </c>
      <c r="AF34" t="s">
        <v>183</v>
      </c>
      <c r="AG34" t="s">
        <v>183</v>
      </c>
      <c r="AH34" t="s">
        <v>183</v>
      </c>
      <c r="AI34" t="s">
        <v>183</v>
      </c>
      <c r="AJ34" t="s">
        <v>183</v>
      </c>
      <c r="AK34" t="s">
        <v>183</v>
      </c>
      <c r="AL34" t="s">
        <v>183</v>
      </c>
      <c r="AM34" t="s">
        <v>183</v>
      </c>
      <c r="AN34" t="s">
        <v>183</v>
      </c>
      <c r="AO34" t="s">
        <v>183</v>
      </c>
      <c r="AP34" t="s">
        <v>183</v>
      </c>
      <c r="AQ34" t="s">
        <v>183</v>
      </c>
      <c r="AR34" t="s">
        <v>183</v>
      </c>
      <c r="AS34" t="s">
        <v>183</v>
      </c>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row>
    <row r="35">
      <c r="A35" t="s">
        <v>749</v>
      </c>
      <c r="B35">
        <v>2003</v>
      </c>
      <c r="C35" t="s">
        <v>752</v>
      </c>
      <c r="D35">
        <v>138</v>
      </c>
      <c r="E35" t="s">
        <v>45</v>
      </c>
      <c r="F35" t="s">
        <v>41</v>
      </c>
      <c r="G35" t="s">
        <v>183</v>
      </c>
      <c r="H35">
        <v>4.525414033504993</v>
      </c>
      <c r="I35">
        <v>8.1785484184553709</v>
      </c>
      <c r="J35">
        <v>18.35296693927183</v>
      </c>
      <c r="K35">
        <v>29.563621529012899</v>
      </c>
      <c r="L35">
        <v>42.503579705982773</v>
      </c>
      <c r="M35">
        <v>33.213667044658038</v>
      </c>
      <c r="N35">
        <v>47.199006833534803</v>
      </c>
      <c r="O35">
        <v>58.596051369685419</v>
      </c>
      <c r="P35">
        <v>55.000347930155257</v>
      </c>
      <c r="Q35">
        <v>43.60112457484972</v>
      </c>
      <c r="R35">
        <v>3.1600649930638118</v>
      </c>
      <c r="S35">
        <v>7.609583170257145</v>
      </c>
      <c r="T35">
        <v>8.2161460240479158</v>
      </c>
      <c r="U35">
        <v>26.183721416188462</v>
      </c>
      <c r="V35">
        <v>25.15397548495995</v>
      </c>
      <c r="W35" t="s">
        <v>183</v>
      </c>
      <c r="X35" t="s">
        <v>183</v>
      </c>
      <c r="Y35" t="s">
        <v>183</v>
      </c>
      <c r="Z35" t="s">
        <v>183</v>
      </c>
      <c r="AA35" t="s">
        <v>183</v>
      </c>
      <c r="AB35" t="s">
        <v>183</v>
      </c>
      <c r="AC35" t="s">
        <v>183</v>
      </c>
      <c r="AD35" t="s">
        <v>183</v>
      </c>
      <c r="AE35" t="s">
        <v>183</v>
      </c>
      <c r="AF35" t="s">
        <v>183</v>
      </c>
      <c r="AG35" t="s">
        <v>183</v>
      </c>
      <c r="AH35" t="s">
        <v>183</v>
      </c>
      <c r="AI35" t="s">
        <v>183</v>
      </c>
      <c r="AJ35" t="s">
        <v>183</v>
      </c>
      <c r="AK35" t="s">
        <v>183</v>
      </c>
      <c r="AL35" t="s">
        <v>183</v>
      </c>
      <c r="AM35" t="s">
        <v>183</v>
      </c>
      <c r="AN35" t="s">
        <v>183</v>
      </c>
      <c r="AO35" t="s">
        <v>183</v>
      </c>
      <c r="AP35" t="s">
        <v>183</v>
      </c>
      <c r="AQ35" t="s">
        <v>183</v>
      </c>
      <c r="AR35" t="s">
        <v>183</v>
      </c>
      <c r="AS35" t="s">
        <v>183</v>
      </c>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row>
    <row r="36">
      <c r="A36" t="s">
        <v>749</v>
      </c>
      <c r="B36">
        <v>2003</v>
      </c>
      <c r="C36" t="s">
        <v>752</v>
      </c>
      <c r="D36">
        <v>139</v>
      </c>
      <c r="E36" t="s">
        <v>45</v>
      </c>
      <c r="F36" t="s">
        <v>19</v>
      </c>
      <c r="G36" t="s">
        <v>183</v>
      </c>
      <c r="H36">
        <v>91.958110253783047</v>
      </c>
      <c r="I36">
        <v>84.417954027780496</v>
      </c>
      <c r="J36">
        <v>69.567817172732276</v>
      </c>
      <c r="K36">
        <v>53.562941396865348</v>
      </c>
      <c r="L36">
        <v>24.347024711786201</v>
      </c>
      <c r="M36">
        <v>37.491076951490129</v>
      </c>
      <c r="N36">
        <v>14.639032044286809</v>
      </c>
      <c r="O36">
        <v>4.3938933014804764</v>
      </c>
      <c r="P36">
        <v>6.8435720372093831</v>
      </c>
      <c r="Q36">
        <v>4.7147384221130517</v>
      </c>
      <c r="R36">
        <v>93.253167234418314</v>
      </c>
      <c r="S36">
        <v>87.357830692414453</v>
      </c>
      <c r="T36">
        <v>82.841502999401243</v>
      </c>
      <c r="U36">
        <v>63.787340504404419</v>
      </c>
      <c r="V36">
        <v>59.010858143271378</v>
      </c>
      <c r="W36" t="s">
        <v>183</v>
      </c>
      <c r="X36" t="s">
        <v>183</v>
      </c>
      <c r="Y36" t="s">
        <v>183</v>
      </c>
      <c r="Z36" t="s">
        <v>183</v>
      </c>
      <c r="AA36" t="s">
        <v>183</v>
      </c>
      <c r="AB36" t="s">
        <v>183</v>
      </c>
      <c r="AC36" t="s">
        <v>183</v>
      </c>
      <c r="AD36" t="s">
        <v>183</v>
      </c>
      <c r="AE36" t="s">
        <v>183</v>
      </c>
      <c r="AF36" t="s">
        <v>183</v>
      </c>
      <c r="AG36" t="s">
        <v>183</v>
      </c>
      <c r="AH36" t="s">
        <v>183</v>
      </c>
      <c r="AI36" t="s">
        <v>183</v>
      </c>
      <c r="AJ36" t="s">
        <v>183</v>
      </c>
      <c r="AK36" t="s">
        <v>183</v>
      </c>
      <c r="AL36" t="s">
        <v>183</v>
      </c>
      <c r="AM36" t="s">
        <v>183</v>
      </c>
      <c r="AN36" t="s">
        <v>183</v>
      </c>
      <c r="AO36" t="s">
        <v>183</v>
      </c>
      <c r="AP36" t="s">
        <v>183</v>
      </c>
      <c r="AQ36" t="s">
        <v>183</v>
      </c>
      <c r="AR36" t="s">
        <v>183</v>
      </c>
      <c r="AS36" t="s">
        <v>183</v>
      </c>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row>
    <row r="37">
      <c r="A37" t="s">
        <v>749</v>
      </c>
      <c r="B37">
        <v>2003</v>
      </c>
      <c r="C37" t="s">
        <v>752</v>
      </c>
      <c r="D37">
        <v>148</v>
      </c>
      <c r="E37" t="s">
        <v>109</v>
      </c>
      <c r="F37" t="s">
        <v>49</v>
      </c>
      <c r="G37" t="s">
        <v>183</v>
      </c>
      <c r="H37">
        <v>7.3582831591781304</v>
      </c>
      <c r="I37">
        <v>9.6719490033992326</v>
      </c>
      <c r="J37">
        <v>14.80332925634481</v>
      </c>
      <c r="K37">
        <v>19.449041359171201</v>
      </c>
      <c r="L37">
        <v>31.94578504548528</v>
      </c>
      <c r="M37">
        <v>31.563521954678571</v>
      </c>
      <c r="N37">
        <v>42.287166312292911</v>
      </c>
      <c r="O37">
        <v>45.100321455689432</v>
      </c>
      <c r="P37">
        <v>32.758491559221667</v>
      </c>
      <c r="Q37">
        <v>34.225344346864517</v>
      </c>
      <c r="R37">
        <v>7.2645190937723303</v>
      </c>
      <c r="S37">
        <v>7.0044596463134754</v>
      </c>
      <c r="T37">
        <v>13.000956250092919</v>
      </c>
      <c r="U37">
        <v>12.17493099129902</v>
      </c>
      <c r="V37">
        <v>18.744529837035049</v>
      </c>
      <c r="W37" t="s">
        <v>183</v>
      </c>
      <c r="X37" t="s">
        <v>183</v>
      </c>
      <c r="Y37" t="s">
        <v>183</v>
      </c>
      <c r="Z37" t="s">
        <v>183</v>
      </c>
      <c r="AA37" t="s">
        <v>183</v>
      </c>
      <c r="AB37" t="s">
        <v>183</v>
      </c>
      <c r="AC37" t="s">
        <v>183</v>
      </c>
      <c r="AD37" t="s">
        <v>183</v>
      </c>
      <c r="AE37" t="s">
        <v>183</v>
      </c>
      <c r="AF37" t="s">
        <v>183</v>
      </c>
      <c r="AG37" t="s">
        <v>183</v>
      </c>
      <c r="AH37" t="s">
        <v>183</v>
      </c>
      <c r="AI37" t="s">
        <v>183</v>
      </c>
      <c r="AJ37" t="s">
        <v>183</v>
      </c>
      <c r="AK37" t="s">
        <v>183</v>
      </c>
      <c r="AL37" t="s">
        <v>183</v>
      </c>
      <c r="AM37" t="s">
        <v>183</v>
      </c>
      <c r="AN37" t="s">
        <v>183</v>
      </c>
      <c r="AO37" t="s">
        <v>183</v>
      </c>
      <c r="AP37" t="s">
        <v>183</v>
      </c>
      <c r="AQ37" t="s">
        <v>183</v>
      </c>
      <c r="AR37" t="s">
        <v>183</v>
      </c>
      <c r="AS37" t="s">
        <v>183</v>
      </c>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row>
    <row r="38">
      <c r="A38" t="s">
        <v>749</v>
      </c>
      <c r="B38">
        <v>2003</v>
      </c>
      <c r="C38" t="s">
        <v>752</v>
      </c>
      <c r="D38">
        <v>149</v>
      </c>
      <c r="E38" t="s">
        <v>109</v>
      </c>
      <c r="F38" t="s">
        <v>48</v>
      </c>
      <c r="G38" t="s">
        <v>183</v>
      </c>
      <c r="H38">
        <v>3.6591747238065802</v>
      </c>
      <c r="I38">
        <v>6.992205431136858</v>
      </c>
      <c r="J38">
        <v>9.9399217305454943</v>
      </c>
      <c r="K38">
        <v>15.69533134848818</v>
      </c>
      <c r="L38">
        <v>27.987085638414779</v>
      </c>
      <c r="M38">
        <v>30.964177852881932</v>
      </c>
      <c r="N38">
        <v>33.918132249042237</v>
      </c>
      <c r="O38">
        <v>30.56965693486152</v>
      </c>
      <c r="P38">
        <v>33.609008959385527</v>
      </c>
      <c r="Q38">
        <v>46.21145737697551</v>
      </c>
      <c r="R38">
        <v>2.5810920618758488</v>
      </c>
      <c r="S38">
        <v>5.7670082424123814</v>
      </c>
      <c r="T38">
        <v>7.7111809200979149</v>
      </c>
      <c r="U38">
        <v>7.1621392017487402</v>
      </c>
      <c r="V38">
        <v>13.9587290145059</v>
      </c>
      <c r="W38" t="s">
        <v>183</v>
      </c>
      <c r="X38" t="s">
        <v>183</v>
      </c>
      <c r="Y38" t="s">
        <v>183</v>
      </c>
      <c r="Z38" t="s">
        <v>183</v>
      </c>
      <c r="AA38" t="s">
        <v>183</v>
      </c>
      <c r="AB38" t="s">
        <v>183</v>
      </c>
      <c r="AC38" t="s">
        <v>183</v>
      </c>
      <c r="AD38" t="s">
        <v>183</v>
      </c>
      <c r="AE38" t="s">
        <v>183</v>
      </c>
      <c r="AF38" t="s">
        <v>183</v>
      </c>
      <c r="AG38" t="s">
        <v>183</v>
      </c>
      <c r="AH38" t="s">
        <v>183</v>
      </c>
      <c r="AI38" t="s">
        <v>183</v>
      </c>
      <c r="AJ38" t="s">
        <v>183</v>
      </c>
      <c r="AK38" t="s">
        <v>183</v>
      </c>
      <c r="AL38" t="s">
        <v>183</v>
      </c>
      <c r="AM38" t="s">
        <v>183</v>
      </c>
      <c r="AN38" t="s">
        <v>183</v>
      </c>
      <c r="AO38" t="s">
        <v>183</v>
      </c>
      <c r="AP38" t="s">
        <v>183</v>
      </c>
      <c r="AQ38" t="s">
        <v>183</v>
      </c>
      <c r="AR38" t="s">
        <v>183</v>
      </c>
      <c r="AS38" t="s">
        <v>183</v>
      </c>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row>
    <row r="39">
      <c r="A39" t="s">
        <v>749</v>
      </c>
      <c r="B39">
        <v>2003</v>
      </c>
      <c r="C39" t="s">
        <v>752</v>
      </c>
      <c r="D39">
        <v>150</v>
      </c>
      <c r="E39" t="s">
        <v>109</v>
      </c>
      <c r="F39" t="s">
        <v>111</v>
      </c>
      <c r="G39" t="s">
        <v>183</v>
      </c>
      <c r="H39">
        <v>88.982542117015299</v>
      </c>
      <c r="I39">
        <v>83.335845565463913</v>
      </c>
      <c r="J39">
        <v>75.256749013109697</v>
      </c>
      <c r="K39">
        <v>64.855627292340628</v>
      </c>
      <c r="L39">
        <v>40.067129316099951</v>
      </c>
      <c r="M39">
        <v>37.472300192439498</v>
      </c>
      <c r="N39">
        <v>23.794701438664841</v>
      </c>
      <c r="O39">
        <v>24.330021609449052</v>
      </c>
      <c r="P39">
        <v>33.632499481392792</v>
      </c>
      <c r="Q39">
        <v>19.56319827615998</v>
      </c>
      <c r="R39">
        <v>90.154388844351814</v>
      </c>
      <c r="S39">
        <v>87.228532111274149</v>
      </c>
      <c r="T39">
        <v>79.287862829809157</v>
      </c>
      <c r="U39">
        <v>80.662929806952249</v>
      </c>
      <c r="V39">
        <v>67.296741148459049</v>
      </c>
      <c r="W39" t="s">
        <v>183</v>
      </c>
      <c r="X39" t="s">
        <v>183</v>
      </c>
      <c r="Y39" t="s">
        <v>183</v>
      </c>
      <c r="Z39" t="s">
        <v>183</v>
      </c>
      <c r="AA39" t="s">
        <v>183</v>
      </c>
      <c r="AB39" t="s">
        <v>183</v>
      </c>
      <c r="AC39" t="s">
        <v>183</v>
      </c>
      <c r="AD39" t="s">
        <v>183</v>
      </c>
      <c r="AE39" t="s">
        <v>183</v>
      </c>
      <c r="AF39" t="s">
        <v>183</v>
      </c>
      <c r="AG39" t="s">
        <v>183</v>
      </c>
      <c r="AH39" t="s">
        <v>183</v>
      </c>
      <c r="AI39" t="s">
        <v>183</v>
      </c>
      <c r="AJ39" t="s">
        <v>183</v>
      </c>
      <c r="AK39" t="s">
        <v>183</v>
      </c>
      <c r="AL39" t="s">
        <v>183</v>
      </c>
      <c r="AM39" t="s">
        <v>183</v>
      </c>
      <c r="AN39" t="s">
        <v>183</v>
      </c>
      <c r="AO39" t="s">
        <v>183</v>
      </c>
      <c r="AP39" t="s">
        <v>183</v>
      </c>
      <c r="AQ39" t="s">
        <v>183</v>
      </c>
      <c r="AR39" t="s">
        <v>183</v>
      </c>
      <c r="AS39" t="s">
        <v>183</v>
      </c>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row>
    <row r="40">
      <c r="A40" t="s">
        <v>749</v>
      </c>
      <c r="B40">
        <v>2003</v>
      </c>
      <c r="C40" t="s">
        <v>752</v>
      </c>
      <c r="D40">
        <v>151</v>
      </c>
      <c r="E40" t="s">
        <v>110</v>
      </c>
      <c r="F40" t="s">
        <v>49</v>
      </c>
      <c r="G40" t="s">
        <v>183</v>
      </c>
      <c r="H40">
        <v>36.275968009221053</v>
      </c>
      <c r="I40">
        <v>42.640115501551982</v>
      </c>
      <c r="J40">
        <v>40.117158891024317</v>
      </c>
      <c r="K40">
        <v>45.292631628412352</v>
      </c>
      <c r="L40">
        <v>48.325088983687131</v>
      </c>
      <c r="M40">
        <v>51.611556798496359</v>
      </c>
      <c r="N40">
        <v>44.880208362377417</v>
      </c>
      <c r="O40">
        <v>41.617292259350762</v>
      </c>
      <c r="P40">
        <v>52.709417664245123</v>
      </c>
      <c r="Q40">
        <v>59.38703646399378</v>
      </c>
      <c r="R40">
        <v>29.713714032267472</v>
      </c>
      <c r="S40">
        <v>46.402703303014931</v>
      </c>
      <c r="T40">
        <v>37.076709342121148</v>
      </c>
      <c r="U40">
        <v>34.687731223384198</v>
      </c>
      <c r="V40">
        <v>44.251180089053499</v>
      </c>
      <c r="W40" t="s">
        <v>183</v>
      </c>
      <c r="X40" t="s">
        <v>183</v>
      </c>
      <c r="Y40" t="s">
        <v>183</v>
      </c>
      <c r="Z40" t="s">
        <v>183</v>
      </c>
      <c r="AA40" t="s">
        <v>183</v>
      </c>
      <c r="AB40" t="s">
        <v>183</v>
      </c>
      <c r="AC40" t="s">
        <v>183</v>
      </c>
      <c r="AD40" t="s">
        <v>183</v>
      </c>
      <c r="AE40" t="s">
        <v>183</v>
      </c>
      <c r="AF40" t="s">
        <v>183</v>
      </c>
      <c r="AG40" t="s">
        <v>183</v>
      </c>
      <c r="AH40" t="s">
        <v>183</v>
      </c>
      <c r="AI40" t="s">
        <v>183</v>
      </c>
      <c r="AJ40" t="s">
        <v>183</v>
      </c>
      <c r="AK40" t="s">
        <v>183</v>
      </c>
      <c r="AL40" t="s">
        <v>183</v>
      </c>
      <c r="AM40" t="s">
        <v>183</v>
      </c>
      <c r="AN40" t="s">
        <v>183</v>
      </c>
      <c r="AO40" t="s">
        <v>183</v>
      </c>
      <c r="AP40" t="s">
        <v>183</v>
      </c>
      <c r="AQ40" t="s">
        <v>183</v>
      </c>
      <c r="AR40" t="s">
        <v>183</v>
      </c>
      <c r="AS40" t="s">
        <v>183</v>
      </c>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row>
    <row r="41">
      <c r="A41" t="s">
        <v>749</v>
      </c>
      <c r="B41">
        <v>2003</v>
      </c>
      <c r="C41" t="s">
        <v>752</v>
      </c>
      <c r="D41">
        <v>152</v>
      </c>
      <c r="E41" t="s">
        <v>110</v>
      </c>
      <c r="F41" t="s">
        <v>48</v>
      </c>
      <c r="G41" t="s">
        <v>183</v>
      </c>
      <c r="H41">
        <v>63.724031990778947</v>
      </c>
      <c r="I41">
        <v>57.359884498448011</v>
      </c>
      <c r="J41">
        <v>59.882841108975683</v>
      </c>
      <c r="K41">
        <v>54.707368371587648</v>
      </c>
      <c r="L41">
        <v>51.674911016312883</v>
      </c>
      <c r="M41">
        <v>48.388443201503627</v>
      </c>
      <c r="N41">
        <v>55.119791637622583</v>
      </c>
      <c r="O41">
        <v>58.382707740649238</v>
      </c>
      <c r="P41">
        <v>47.290582335754877</v>
      </c>
      <c r="Q41">
        <v>40.612963536006227</v>
      </c>
      <c r="R41">
        <v>70.286285967732525</v>
      </c>
      <c r="S41">
        <v>53.597296696985083</v>
      </c>
      <c r="T41">
        <v>62.923290657878852</v>
      </c>
      <c r="U41">
        <v>65.312268776615795</v>
      </c>
      <c r="V41">
        <v>55.748819910946501</v>
      </c>
      <c r="W41" t="s">
        <v>183</v>
      </c>
      <c r="X41" t="s">
        <v>183</v>
      </c>
      <c r="Y41" t="s">
        <v>183</v>
      </c>
      <c r="Z41" t="s">
        <v>183</v>
      </c>
      <c r="AA41" t="s">
        <v>183</v>
      </c>
      <c r="AB41" t="s">
        <v>183</v>
      </c>
      <c r="AC41" t="s">
        <v>183</v>
      </c>
      <c r="AD41" t="s">
        <v>183</v>
      </c>
      <c r="AE41" t="s">
        <v>183</v>
      </c>
      <c r="AF41" t="s">
        <v>183</v>
      </c>
      <c r="AG41" t="s">
        <v>183</v>
      </c>
      <c r="AH41" t="s">
        <v>183</v>
      </c>
      <c r="AI41" t="s">
        <v>183</v>
      </c>
      <c r="AJ41" t="s">
        <v>183</v>
      </c>
      <c r="AK41" t="s">
        <v>183</v>
      </c>
      <c r="AL41" t="s">
        <v>183</v>
      </c>
      <c r="AM41" t="s">
        <v>183</v>
      </c>
      <c r="AN41" t="s">
        <v>183</v>
      </c>
      <c r="AO41" t="s">
        <v>183</v>
      </c>
      <c r="AP41" t="s">
        <v>183</v>
      </c>
      <c r="AQ41" t="s">
        <v>183</v>
      </c>
      <c r="AR41" t="s">
        <v>183</v>
      </c>
      <c r="AS41" t="s">
        <v>183</v>
      </c>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row>
    <row r="42">
      <c r="A42" t="s">
        <v>749</v>
      </c>
      <c r="B42">
        <v>2003</v>
      </c>
      <c r="C42" t="s">
        <v>752</v>
      </c>
      <c r="D42">
        <v>153</v>
      </c>
      <c r="E42" t="s">
        <v>170</v>
      </c>
      <c r="F42" t="s">
        <v>171</v>
      </c>
      <c r="G42" t="s">
        <v>183</v>
      </c>
      <c r="H42">
        <v>0.49307398293703791</v>
      </c>
      <c r="I42">
        <v>0.24593971594695199</v>
      </c>
      <c r="J42">
        <v>1.3189264762844679</v>
      </c>
      <c r="K42">
        <v>1.572693285278111</v>
      </c>
      <c r="L42">
        <v>3.3087369749380189</v>
      </c>
      <c r="M42">
        <v>2.4002080556244159</v>
      </c>
      <c r="N42">
        <v>2.0071882411617761</v>
      </c>
      <c r="O42">
        <v>2.9720853685616202</v>
      </c>
      <c r="P42">
        <v>3.5416907234141468</v>
      </c>
      <c r="Q42">
        <v>7.4410185956160557</v>
      </c>
      <c r="R42">
        <v>0.54010088297575831</v>
      </c>
      <c r="S42">
        <v>0.3018393485886337</v>
      </c>
      <c r="T42">
        <v>0.67981791803522384</v>
      </c>
      <c r="U42">
        <v>1.2103385542217839</v>
      </c>
      <c r="V42">
        <v>1.3765440453202371</v>
      </c>
      <c r="W42" t="s">
        <v>183</v>
      </c>
      <c r="X42" t="s">
        <v>183</v>
      </c>
      <c r="Y42" t="s">
        <v>183</v>
      </c>
      <c r="Z42" t="s">
        <v>183</v>
      </c>
      <c r="AA42" t="s">
        <v>183</v>
      </c>
      <c r="AB42" t="s">
        <v>183</v>
      </c>
      <c r="AC42" t="s">
        <v>183</v>
      </c>
      <c r="AD42" t="s">
        <v>183</v>
      </c>
      <c r="AE42" t="s">
        <v>183</v>
      </c>
      <c r="AF42" t="s">
        <v>183</v>
      </c>
      <c r="AG42" t="s">
        <v>183</v>
      </c>
      <c r="AH42" t="s">
        <v>183</v>
      </c>
      <c r="AI42" t="s">
        <v>183</v>
      </c>
      <c r="AJ42" t="s">
        <v>183</v>
      </c>
      <c r="AK42" t="s">
        <v>183</v>
      </c>
      <c r="AL42" t="s">
        <v>183</v>
      </c>
      <c r="AM42" t="s">
        <v>183</v>
      </c>
      <c r="AN42" t="s">
        <v>183</v>
      </c>
      <c r="AO42" t="s">
        <v>183</v>
      </c>
      <c r="AP42" t="s">
        <v>183</v>
      </c>
      <c r="AQ42" t="s">
        <v>183</v>
      </c>
      <c r="AR42" t="s">
        <v>183</v>
      </c>
      <c r="AS42" t="s">
        <v>183</v>
      </c>
      <c r="AT42"/>
      <c r="AU42"/>
      <c r="AV42"/>
      <c r="AW42"/>
      <c r="AX42"/>
      <c r="AY42"/>
      <c r="AZ42"/>
      <c r="BA42"/>
      <c r="BB42"/>
      <c r="BC42"/>
      <c r="BD42"/>
      <c r="BE42"/>
      <c r="BF42"/>
      <c r="BG42"/>
      <c r="BH42"/>
      <c r="BI42"/>
      <c r="BJ42"/>
      <c r="BK42"/>
      <c r="BL42"/>
      <c r="BM42"/>
      <c r="BN42"/>
      <c r="BO42"/>
      <c r="BP42">
        <v>1245.2231140136721</v>
      </c>
      <c r="BQ42">
        <v>614.62449645996094</v>
      </c>
      <c r="BR42">
        <v>3027.5639038085942</v>
      </c>
      <c r="BS42">
        <v>3524.0171813964839</v>
      </c>
      <c r="BT42">
        <v>7674.6909103393546</v>
      </c>
      <c r="BU42">
        <v>1184.543807983398</v>
      </c>
      <c r="BV42">
        <v>976.00990295410156</v>
      </c>
      <c r="BW42">
        <v>1303.6237030029299</v>
      </c>
      <c r="BX42">
        <v>1530.416381835938</v>
      </c>
      <c r="BY42">
        <v>3460.7547988891602</v>
      </c>
      <c r="BZ42">
        <v>1095.812438964844</v>
      </c>
      <c r="CA42">
        <v>608.35693359375</v>
      </c>
      <c r="CB42">
        <v>1363.276062011719</v>
      </c>
      <c r="CC42">
        <v>2003.3088226318359</v>
      </c>
      <c r="CD42">
        <v>2560.0167541503911</v>
      </c>
      <c r="CE42"/>
      <c r="CF42"/>
      <c r="CG42"/>
      <c r="CH42"/>
      <c r="CI42"/>
      <c r="CJ42"/>
      <c r="CK42"/>
      <c r="CL42"/>
      <c r="CM42"/>
      <c r="CN42"/>
      <c r="CO42"/>
      <c r="CP42"/>
      <c r="CQ42"/>
      <c r="CR42"/>
      <c r="CS42"/>
      <c r="CT42"/>
      <c r="CU42"/>
      <c r="CV42"/>
      <c r="CW42"/>
      <c r="CX42"/>
      <c r="CY42"/>
      <c r="CZ42"/>
    </row>
    <row r="43">
      <c r="A43" t="s">
        <v>749</v>
      </c>
      <c r="B43">
        <v>2003</v>
      </c>
      <c r="C43" t="s">
        <v>752</v>
      </c>
      <c r="D43">
        <v>154</v>
      </c>
      <c r="E43" t="s">
        <v>170</v>
      </c>
      <c r="F43" t="s">
        <v>172</v>
      </c>
      <c r="G43" t="s">
        <v>183</v>
      </c>
      <c r="H43">
        <v>0.83693009729551626</v>
      </c>
      <c r="I43">
        <v>1.539048893611916</v>
      </c>
      <c r="J43">
        <v>3.0085546415130011</v>
      </c>
      <c r="K43">
        <v>1.0381047565813539</v>
      </c>
      <c r="L43">
        <v>1.8695316293668169</v>
      </c>
      <c r="M43">
        <v>4.5373268676535679</v>
      </c>
      <c r="N43">
        <v>2.4044790127502691</v>
      </c>
      <c r="O43">
        <v>1.772346294973574</v>
      </c>
      <c r="P43">
        <v>2.793354986282599</v>
      </c>
      <c r="Q43">
        <v>1.7760742522126221</v>
      </c>
      <c r="R43">
        <v>0.72983165896645374</v>
      </c>
      <c r="S43">
        <v>0.82908353836094029</v>
      </c>
      <c r="T43">
        <v>2.3471535459271422</v>
      </c>
      <c r="U43">
        <v>2.3633596579957108</v>
      </c>
      <c r="V43">
        <v>0.82760131326963771</v>
      </c>
      <c r="W43" t="s">
        <v>183</v>
      </c>
      <c r="X43" t="s">
        <v>183</v>
      </c>
      <c r="Y43" t="s">
        <v>183</v>
      </c>
      <c r="Z43" t="s">
        <v>183</v>
      </c>
      <c r="AA43" t="s">
        <v>183</v>
      </c>
      <c r="AB43" t="s">
        <v>183</v>
      </c>
      <c r="AC43" t="s">
        <v>183</v>
      </c>
      <c r="AD43" t="s">
        <v>183</v>
      </c>
      <c r="AE43" t="s">
        <v>183</v>
      </c>
      <c r="AF43" t="s">
        <v>183</v>
      </c>
      <c r="AG43" t="s">
        <v>183</v>
      </c>
      <c r="AH43" t="s">
        <v>183</v>
      </c>
      <c r="AI43" t="s">
        <v>183</v>
      </c>
      <c r="AJ43" t="s">
        <v>183</v>
      </c>
      <c r="AK43" t="s">
        <v>183</v>
      </c>
      <c r="AL43" t="s">
        <v>183</v>
      </c>
      <c r="AM43" t="s">
        <v>183</v>
      </c>
      <c r="AN43" t="s">
        <v>183</v>
      </c>
      <c r="AO43" t="s">
        <v>183</v>
      </c>
      <c r="AP43" t="s">
        <v>183</v>
      </c>
      <c r="AQ43" t="s">
        <v>183</v>
      </c>
      <c r="AR43" t="s">
        <v>183</v>
      </c>
      <c r="AS43" t="s">
        <v>183</v>
      </c>
      <c r="AT43"/>
      <c r="AU43"/>
      <c r="AV43"/>
      <c r="AW43"/>
      <c r="AX43"/>
      <c r="AY43"/>
      <c r="AZ43"/>
      <c r="BA43"/>
      <c r="BB43"/>
      <c r="BC43"/>
      <c r="BD43"/>
      <c r="BE43"/>
      <c r="BF43"/>
      <c r="BG43"/>
      <c r="BH43"/>
      <c r="BI43"/>
      <c r="BJ43"/>
      <c r="BK43"/>
      <c r="BL43"/>
      <c r="BM43"/>
      <c r="BN43"/>
      <c r="BO43"/>
      <c r="BP43">
        <v>2113.6071624755859</v>
      </c>
      <c r="BQ43">
        <v>3846.2155151367192</v>
      </c>
      <c r="BR43">
        <v>6906.0645904541016</v>
      </c>
      <c r="BS43">
        <v>2326.136337280273</v>
      </c>
      <c r="BT43">
        <v>4336.421272277832</v>
      </c>
      <c r="BU43">
        <v>2239.2485656738281</v>
      </c>
      <c r="BV43">
        <v>1169.195434570313</v>
      </c>
      <c r="BW43">
        <v>777.39107513427734</v>
      </c>
      <c r="BX43">
        <v>1207.049560546875</v>
      </c>
      <c r="BY43">
        <v>826.037109375</v>
      </c>
      <c r="BZ43">
        <v>1480.7578277587891</v>
      </c>
      <c r="CA43">
        <v>1671.0171203613279</v>
      </c>
      <c r="CB43">
        <v>4706.8754119873047</v>
      </c>
      <c r="CC43">
        <v>3911.7478637695308</v>
      </c>
      <c r="CD43">
        <v>1539.1249084472661</v>
      </c>
      <c r="CE43"/>
      <c r="CF43"/>
      <c r="CG43"/>
      <c r="CH43"/>
      <c r="CI43"/>
      <c r="CJ43"/>
      <c r="CK43"/>
      <c r="CL43"/>
      <c r="CM43"/>
      <c r="CN43"/>
      <c r="CO43"/>
      <c r="CP43"/>
      <c r="CQ43"/>
      <c r="CR43"/>
      <c r="CS43"/>
      <c r="CT43"/>
      <c r="CU43"/>
      <c r="CV43"/>
      <c r="CW43"/>
      <c r="CX43"/>
      <c r="CY43"/>
      <c r="CZ43"/>
    </row>
    <row r="44">
      <c r="A44" t="s">
        <v>749</v>
      </c>
      <c r="B44">
        <v>2003</v>
      </c>
      <c r="C44" t="s">
        <v>752</v>
      </c>
      <c r="D44">
        <v>155</v>
      </c>
      <c r="E44" t="s">
        <v>170</v>
      </c>
      <c r="F44" t="s">
        <v>173</v>
      </c>
      <c r="G44" t="s">
        <v>183</v>
      </c>
      <c r="H44">
        <v>0</v>
      </c>
      <c r="I44">
        <v>0.81601284222988135</v>
      </c>
      <c r="J44">
        <v>0.47614046459629988</v>
      </c>
      <c r="K44">
        <v>0.58438055865756777</v>
      </c>
      <c r="L44">
        <v>1.6680128469594639</v>
      </c>
      <c r="M44">
        <v>0.85763335829972565</v>
      </c>
      <c r="N44">
        <v>0.47915717705475408</v>
      </c>
      <c r="O44">
        <v>0.80199778092298268</v>
      </c>
      <c r="P44">
        <v>2.0351909936979702</v>
      </c>
      <c r="Q44">
        <v>4.1063286210253302</v>
      </c>
      <c r="R44">
        <v>0</v>
      </c>
      <c r="S44">
        <v>0.3171541527331091</v>
      </c>
      <c r="T44">
        <v>1.032123907376314</v>
      </c>
      <c r="U44">
        <v>0.38616761813894751</v>
      </c>
      <c r="V44">
        <v>0.62656707621195773</v>
      </c>
      <c r="W44" t="s">
        <v>183</v>
      </c>
      <c r="X44" t="s">
        <v>183</v>
      </c>
      <c r="Y44" t="s">
        <v>183</v>
      </c>
      <c r="Z44" t="s">
        <v>183</v>
      </c>
      <c r="AA44" t="s">
        <v>183</v>
      </c>
      <c r="AB44" t="s">
        <v>183</v>
      </c>
      <c r="AC44" t="s">
        <v>183</v>
      </c>
      <c r="AD44" t="s">
        <v>183</v>
      </c>
      <c r="AE44" t="s">
        <v>183</v>
      </c>
      <c r="AF44" t="s">
        <v>183</v>
      </c>
      <c r="AG44" t="s">
        <v>183</v>
      </c>
      <c r="AH44" t="s">
        <v>183</v>
      </c>
      <c r="AI44" t="s">
        <v>183</v>
      </c>
      <c r="AJ44" t="s">
        <v>183</v>
      </c>
      <c r="AK44" t="s">
        <v>183</v>
      </c>
      <c r="AL44" t="s">
        <v>183</v>
      </c>
      <c r="AM44" t="s">
        <v>183</v>
      </c>
      <c r="AN44" t="s">
        <v>183</v>
      </c>
      <c r="AO44" t="s">
        <v>183</v>
      </c>
      <c r="AP44" t="s">
        <v>183</v>
      </c>
      <c r="AQ44" t="s">
        <v>183</v>
      </c>
      <c r="AR44" t="s">
        <v>183</v>
      </c>
      <c r="AS44" t="s">
        <v>183</v>
      </c>
      <c r="AT44"/>
      <c r="AU44"/>
      <c r="AV44"/>
      <c r="AW44"/>
      <c r="AX44"/>
      <c r="AY44"/>
      <c r="AZ44"/>
      <c r="BA44"/>
      <c r="BB44"/>
      <c r="BC44"/>
      <c r="BD44"/>
      <c r="BE44"/>
      <c r="BF44"/>
      <c r="BG44"/>
      <c r="BH44"/>
      <c r="BI44"/>
      <c r="BJ44"/>
      <c r="BK44"/>
      <c r="BL44"/>
      <c r="BM44"/>
      <c r="BN44"/>
      <c r="BO44"/>
      <c r="BP44">
        <v>0</v>
      </c>
      <c r="BQ44">
        <v>2039.286254882813</v>
      </c>
      <c r="BR44">
        <v>1092.968948364258</v>
      </c>
      <c r="BS44">
        <v>1309.4524841308589</v>
      </c>
      <c r="BT44">
        <v>3868.9938583374019</v>
      </c>
      <c r="BU44">
        <v>423.25675964355469</v>
      </c>
      <c r="BV44">
        <v>232.99366760253909</v>
      </c>
      <c r="BW44">
        <v>351.77432250976563</v>
      </c>
      <c r="BX44">
        <v>879.43580627441406</v>
      </c>
      <c r="BY44">
        <v>1909.8187026977539</v>
      </c>
      <c r="BZ44">
        <v>0</v>
      </c>
      <c r="CA44">
        <v>639.22390747070313</v>
      </c>
      <c r="CB44">
        <v>2069.774536132813</v>
      </c>
      <c r="CC44">
        <v>639.17074584960938</v>
      </c>
      <c r="CD44">
        <v>1165.2530975341799</v>
      </c>
      <c r="CE44"/>
      <c r="CF44"/>
      <c r="CG44"/>
      <c r="CH44"/>
      <c r="CI44"/>
      <c r="CJ44"/>
      <c r="CK44"/>
      <c r="CL44"/>
      <c r="CM44"/>
      <c r="CN44"/>
      <c r="CO44"/>
      <c r="CP44"/>
      <c r="CQ44"/>
      <c r="CR44"/>
      <c r="CS44"/>
      <c r="CT44"/>
      <c r="CU44"/>
      <c r="CV44"/>
      <c r="CW44"/>
      <c r="CX44"/>
      <c r="CY44"/>
      <c r="CZ44"/>
    </row>
    <row r="45">
      <c r="A45" t="s">
        <v>749</v>
      </c>
      <c r="B45">
        <v>2003</v>
      </c>
      <c r="C45" t="s">
        <v>752</v>
      </c>
      <c r="D45">
        <v>156</v>
      </c>
      <c r="E45" t="s">
        <v>170</v>
      </c>
      <c r="F45" t="s">
        <v>174</v>
      </c>
      <c r="G45" t="s">
        <v>183</v>
      </c>
      <c r="H45">
        <v>2.1949534481107951</v>
      </c>
      <c r="I45">
        <v>4.880272294330636</v>
      </c>
      <c r="J45">
        <v>8.4993863244220815</v>
      </c>
      <c r="K45">
        <v>15.847207517055599</v>
      </c>
      <c r="L45">
        <v>29.300919002961422</v>
      </c>
      <c r="M45">
        <v>21.64300272289325</v>
      </c>
      <c r="N45">
        <v>34.433929587799717</v>
      </c>
      <c r="O45">
        <v>35.814666098035708</v>
      </c>
      <c r="P45">
        <v>35.547825630167907</v>
      </c>
      <c r="Q45">
        <v>41.800274652864502</v>
      </c>
      <c r="R45">
        <v>2.322469563779169</v>
      </c>
      <c r="S45">
        <v>3.6358338681478841</v>
      </c>
      <c r="T45">
        <v>4.9874046140640376</v>
      </c>
      <c r="U45">
        <v>8.3682386689422916</v>
      </c>
      <c r="V45">
        <v>14.46180252008662</v>
      </c>
      <c r="W45" t="s">
        <v>183</v>
      </c>
      <c r="X45" t="s">
        <v>183</v>
      </c>
      <c r="Y45" t="s">
        <v>183</v>
      </c>
      <c r="Z45" t="s">
        <v>183</v>
      </c>
      <c r="AA45" t="s">
        <v>183</v>
      </c>
      <c r="AB45" t="s">
        <v>183</v>
      </c>
      <c r="AC45" t="s">
        <v>183</v>
      </c>
      <c r="AD45" t="s">
        <v>183</v>
      </c>
      <c r="AE45" t="s">
        <v>183</v>
      </c>
      <c r="AF45" t="s">
        <v>183</v>
      </c>
      <c r="AG45" t="s">
        <v>183</v>
      </c>
      <c r="AH45" t="s">
        <v>183</v>
      </c>
      <c r="AI45" t="s">
        <v>183</v>
      </c>
      <c r="AJ45" t="s">
        <v>183</v>
      </c>
      <c r="AK45" t="s">
        <v>183</v>
      </c>
      <c r="AL45" t="s">
        <v>183</v>
      </c>
      <c r="AM45" t="s">
        <v>183</v>
      </c>
      <c r="AN45" t="s">
        <v>183</v>
      </c>
      <c r="AO45" t="s">
        <v>183</v>
      </c>
      <c r="AP45" t="s">
        <v>183</v>
      </c>
      <c r="AQ45" t="s">
        <v>183</v>
      </c>
      <c r="AR45" t="s">
        <v>183</v>
      </c>
      <c r="AS45" t="s">
        <v>183</v>
      </c>
      <c r="AT45"/>
      <c r="AU45"/>
      <c r="AV45"/>
      <c r="AW45"/>
      <c r="AX45"/>
      <c r="AY45"/>
      <c r="AZ45"/>
      <c r="BA45"/>
      <c r="BB45"/>
      <c r="BC45"/>
      <c r="BD45"/>
      <c r="BE45"/>
      <c r="BF45"/>
      <c r="BG45"/>
      <c r="BH45"/>
      <c r="BI45"/>
      <c r="BJ45"/>
      <c r="BK45"/>
      <c r="BL45"/>
      <c r="BM45"/>
      <c r="BN45"/>
      <c r="BO45"/>
      <c r="BP45">
        <v>5543.1981048583984</v>
      </c>
      <c r="BQ45">
        <v>12196.22007751465</v>
      </c>
      <c r="BR45">
        <v>19510.136238098141</v>
      </c>
      <c r="BS45">
        <v>35509.677627563477</v>
      </c>
      <c r="BT45">
        <v>67964.150199890137</v>
      </c>
      <c r="BU45">
        <v>10681.192741394039</v>
      </c>
      <c r="BV45">
        <v>16743.74908447266</v>
      </c>
      <c r="BW45">
        <v>15709.120651245121</v>
      </c>
      <c r="BX45">
        <v>15360.73557281494</v>
      </c>
      <c r="BY45">
        <v>19440.954116821289</v>
      </c>
      <c r="BZ45">
        <v>4712.0660552978516</v>
      </c>
      <c r="CA45">
        <v>7328.0198669433594</v>
      </c>
      <c r="CB45">
        <v>10001.515319824221</v>
      </c>
      <c r="CC45">
        <v>13850.807525634769</v>
      </c>
      <c r="CD45">
        <v>26895.221313476559</v>
      </c>
      <c r="CE45"/>
      <c r="CF45"/>
      <c r="CG45"/>
      <c r="CH45"/>
      <c r="CI45"/>
      <c r="CJ45"/>
      <c r="CK45"/>
      <c r="CL45"/>
      <c r="CM45"/>
      <c r="CN45"/>
      <c r="CO45"/>
      <c r="CP45"/>
      <c r="CQ45"/>
      <c r="CR45"/>
      <c r="CS45"/>
      <c r="CT45"/>
      <c r="CU45"/>
      <c r="CV45"/>
      <c r="CW45"/>
      <c r="CX45"/>
      <c r="CY45"/>
      <c r="CZ45"/>
    </row>
    <row r="46">
      <c r="A46" t="s">
        <v>749</v>
      </c>
      <c r="B46">
        <v>2003</v>
      </c>
      <c r="C46" t="s">
        <v>752</v>
      </c>
      <c r="D46">
        <v>157</v>
      </c>
      <c r="E46" t="s">
        <v>170</v>
      </c>
      <c r="F46" t="s">
        <v>175</v>
      </c>
      <c r="G46" t="s">
        <v>183</v>
      </c>
      <c r="H46">
        <v>3.276011289896795</v>
      </c>
      <c r="I46">
        <v>4.7776223746308171</v>
      </c>
      <c r="J46">
        <v>6.6470820670677151</v>
      </c>
      <c r="K46">
        <v>14.53517537675306</v>
      </c>
      <c r="L46">
        <v>24.78848057191211</v>
      </c>
      <c r="M46">
        <v>23.42326889714661</v>
      </c>
      <c r="N46">
        <v>33.694399220638232</v>
      </c>
      <c r="O46">
        <v>28.73113347246062</v>
      </c>
      <c r="P46">
        <v>28.630433282367228</v>
      </c>
      <c r="Q46">
        <v>27.768738612596529</v>
      </c>
      <c r="R46">
        <v>2.66855831216068</v>
      </c>
      <c r="S46">
        <v>4.576156103159418</v>
      </c>
      <c r="T46">
        <v>4.0768296135234516</v>
      </c>
      <c r="U46">
        <v>6.6611083512279574</v>
      </c>
      <c r="V46">
        <v>13.909204185683279</v>
      </c>
      <c r="W46" t="s">
        <v>183</v>
      </c>
      <c r="X46" t="s">
        <v>183</v>
      </c>
      <c r="Y46" t="s">
        <v>183</v>
      </c>
      <c r="Z46" t="s">
        <v>183</v>
      </c>
      <c r="AA46" t="s">
        <v>183</v>
      </c>
      <c r="AB46" t="s">
        <v>183</v>
      </c>
      <c r="AC46" t="s">
        <v>183</v>
      </c>
      <c r="AD46" t="s">
        <v>183</v>
      </c>
      <c r="AE46" t="s">
        <v>183</v>
      </c>
      <c r="AF46" t="s">
        <v>183</v>
      </c>
      <c r="AG46" t="s">
        <v>183</v>
      </c>
      <c r="AH46" t="s">
        <v>183</v>
      </c>
      <c r="AI46" t="s">
        <v>183</v>
      </c>
      <c r="AJ46" t="s">
        <v>183</v>
      </c>
      <c r="AK46" t="s">
        <v>183</v>
      </c>
      <c r="AL46" t="s">
        <v>183</v>
      </c>
      <c r="AM46" t="s">
        <v>183</v>
      </c>
      <c r="AN46" t="s">
        <v>183</v>
      </c>
      <c r="AO46" t="s">
        <v>183</v>
      </c>
      <c r="AP46" t="s">
        <v>183</v>
      </c>
      <c r="AQ46" t="s">
        <v>183</v>
      </c>
      <c r="AR46" t="s">
        <v>183</v>
      </c>
      <c r="AS46" t="s">
        <v>183</v>
      </c>
      <c r="AT46"/>
      <c r="AU46"/>
      <c r="AV46"/>
      <c r="AW46"/>
      <c r="AX46"/>
      <c r="AY46"/>
      <c r="AZ46"/>
      <c r="BA46"/>
      <c r="BB46"/>
      <c r="BC46"/>
      <c r="BD46"/>
      <c r="BE46"/>
      <c r="BF46"/>
      <c r="BG46"/>
      <c r="BH46"/>
      <c r="BI46"/>
      <c r="BJ46"/>
      <c r="BK46"/>
      <c r="BL46"/>
      <c r="BM46"/>
      <c r="BN46"/>
      <c r="BO46"/>
      <c r="BP46">
        <v>8273.3324432373047</v>
      </c>
      <c r="BQ46">
        <v>11939.68910217285</v>
      </c>
      <c r="BR46">
        <v>15258.21650695801</v>
      </c>
      <c r="BS46">
        <v>32569.73768615723</v>
      </c>
      <c r="BT46">
        <v>57497.446296691887</v>
      </c>
      <c r="BU46">
        <v>11559.78460693359</v>
      </c>
      <c r="BV46">
        <v>16384.14705657959</v>
      </c>
      <c r="BW46">
        <v>12602.123413085939</v>
      </c>
      <c r="BX46">
        <v>12371.62912750244</v>
      </c>
      <c r="BY46">
        <v>12915.005409240721</v>
      </c>
      <c r="BZ46">
        <v>5414.2466430664063</v>
      </c>
      <c r="CA46">
        <v>9223.2384796142578</v>
      </c>
      <c r="CB46">
        <v>8175.4894561767578</v>
      </c>
      <c r="CC46">
        <v>11025.22685241699</v>
      </c>
      <c r="CD46">
        <v>25867.53099060059</v>
      </c>
      <c r="CE46"/>
      <c r="CF46"/>
      <c r="CG46"/>
      <c r="CH46"/>
      <c r="CI46"/>
      <c r="CJ46"/>
      <c r="CK46"/>
      <c r="CL46"/>
      <c r="CM46"/>
      <c r="CN46"/>
      <c r="CO46"/>
      <c r="CP46"/>
      <c r="CQ46"/>
      <c r="CR46"/>
      <c r="CS46"/>
      <c r="CT46"/>
      <c r="CU46"/>
      <c r="CV46"/>
      <c r="CW46"/>
      <c r="CX46"/>
      <c r="CY46"/>
      <c r="CZ46"/>
    </row>
    <row r="47">
      <c r="A47" t="s">
        <v>749</v>
      </c>
      <c r="B47">
        <v>2003</v>
      </c>
      <c r="C47" t="s">
        <v>752</v>
      </c>
      <c r="D47">
        <v>158</v>
      </c>
      <c r="E47" t="s">
        <v>170</v>
      </c>
      <c r="F47" t="s">
        <v>176</v>
      </c>
      <c r="G47" t="s">
        <v>183</v>
      </c>
      <c r="H47">
        <v>0.93463159190833933</v>
      </c>
      <c r="I47">
        <v>1.4128657117758301</v>
      </c>
      <c r="J47">
        <v>1.4266216886126419</v>
      </c>
      <c r="K47">
        <v>4.0562264682141489</v>
      </c>
      <c r="L47">
        <v>8.7185556359661405</v>
      </c>
      <c r="M47">
        <v>8.3219889142303423</v>
      </c>
      <c r="N47">
        <v>11.00612500976165</v>
      </c>
      <c r="O47">
        <v>19.844863345503139</v>
      </c>
      <c r="P47">
        <v>11.97348673434233</v>
      </c>
      <c r="Q47">
        <v>7.3008834583726658</v>
      </c>
      <c r="R47">
        <v>0.33938407474644838</v>
      </c>
      <c r="S47">
        <v>1.153052070242788</v>
      </c>
      <c r="T47">
        <v>1.3139788781994699</v>
      </c>
      <c r="U47">
        <v>1.099925604613839</v>
      </c>
      <c r="V47">
        <v>2.2997948019190879</v>
      </c>
      <c r="W47" t="s">
        <v>183</v>
      </c>
      <c r="X47" t="s">
        <v>183</v>
      </c>
      <c r="Y47" t="s">
        <v>183</v>
      </c>
      <c r="Z47" t="s">
        <v>183</v>
      </c>
      <c r="AA47" t="s">
        <v>183</v>
      </c>
      <c r="AB47" t="s">
        <v>183</v>
      </c>
      <c r="AC47" t="s">
        <v>183</v>
      </c>
      <c r="AD47" t="s">
        <v>183</v>
      </c>
      <c r="AE47" t="s">
        <v>183</v>
      </c>
      <c r="AF47" t="s">
        <v>183</v>
      </c>
      <c r="AG47" t="s">
        <v>183</v>
      </c>
      <c r="AH47" t="s">
        <v>183</v>
      </c>
      <c r="AI47" t="s">
        <v>183</v>
      </c>
      <c r="AJ47" t="s">
        <v>183</v>
      </c>
      <c r="AK47" t="s">
        <v>183</v>
      </c>
      <c r="AL47" t="s">
        <v>183</v>
      </c>
      <c r="AM47" t="s">
        <v>183</v>
      </c>
      <c r="AN47" t="s">
        <v>183</v>
      </c>
      <c r="AO47" t="s">
        <v>183</v>
      </c>
      <c r="AP47" t="s">
        <v>183</v>
      </c>
      <c r="AQ47" t="s">
        <v>183</v>
      </c>
      <c r="AR47" t="s">
        <v>183</v>
      </c>
      <c r="AS47" t="s">
        <v>183</v>
      </c>
      <c r="AT47"/>
      <c r="AU47"/>
      <c r="AV47"/>
      <c r="AW47"/>
      <c r="AX47"/>
      <c r="AY47"/>
      <c r="AZ47"/>
      <c r="BA47"/>
      <c r="BB47"/>
      <c r="BC47"/>
      <c r="BD47"/>
      <c r="BE47"/>
      <c r="BF47"/>
      <c r="BG47"/>
      <c r="BH47"/>
      <c r="BI47"/>
      <c r="BJ47"/>
      <c r="BK47"/>
      <c r="BL47"/>
      <c r="BM47"/>
      <c r="BN47"/>
      <c r="BO47"/>
      <c r="BP47">
        <v>2360.3453063964839</v>
      </c>
      <c r="BQ47">
        <v>3530.8728942871089</v>
      </c>
      <c r="BR47">
        <v>3274.7756652832031</v>
      </c>
      <c r="BS47">
        <v>9089.0015869140625</v>
      </c>
      <c r="BT47">
        <v>20222.88873291016</v>
      </c>
      <c r="BU47">
        <v>4107.0441436767578</v>
      </c>
      <c r="BV47">
        <v>5351.8084564208984</v>
      </c>
      <c r="BW47">
        <v>8704.4048309326172</v>
      </c>
      <c r="BX47">
        <v>5173.9188079833984</v>
      </c>
      <c r="BY47">
        <v>3395.5791320800781</v>
      </c>
      <c r="BZ47">
        <v>688.57745361328125</v>
      </c>
      <c r="CA47">
        <v>2323.9754028320308</v>
      </c>
      <c r="CB47">
        <v>2634.9937286376949</v>
      </c>
      <c r="CC47">
        <v>1820.5572814941411</v>
      </c>
      <c r="CD47">
        <v>4277.0249481201172</v>
      </c>
      <c r="CE47"/>
      <c r="CF47"/>
      <c r="CG47"/>
      <c r="CH47"/>
      <c r="CI47"/>
      <c r="CJ47"/>
      <c r="CK47"/>
      <c r="CL47"/>
      <c r="CM47"/>
      <c r="CN47"/>
      <c r="CO47"/>
      <c r="CP47"/>
      <c r="CQ47"/>
      <c r="CR47"/>
      <c r="CS47"/>
      <c r="CT47"/>
      <c r="CU47"/>
      <c r="CV47"/>
      <c r="CW47"/>
      <c r="CX47"/>
      <c r="CY47"/>
      <c r="CZ47"/>
    </row>
    <row r="48">
      <c r="A48" t="s">
        <v>749</v>
      </c>
      <c r="B48">
        <v>2003</v>
      </c>
      <c r="C48" t="s">
        <v>752</v>
      </c>
      <c r="D48">
        <v>159</v>
      </c>
      <c r="E48" t="s">
        <v>170</v>
      </c>
      <c r="F48" t="s">
        <v>177</v>
      </c>
      <c r="G48" t="s">
        <v>183</v>
      </c>
      <c r="H48">
        <v>92.179915208716693</v>
      </c>
      <c r="I48">
        <v>85.304792577131138</v>
      </c>
      <c r="J48">
        <v>76.616001443312484</v>
      </c>
      <c r="K48">
        <v>60.448040739507327</v>
      </c>
      <c r="L48">
        <v>26.54880329681389</v>
      </c>
      <c r="M48">
        <v>37.673974731425183</v>
      </c>
      <c r="N48">
        <v>15.085082560913159</v>
      </c>
      <c r="O48">
        <v>4.9104557945491436</v>
      </c>
      <c r="P48">
        <v>7.8770257074971619</v>
      </c>
      <c r="Q48">
        <v>5.0285024215201224</v>
      </c>
      <c r="R48">
        <v>93.399655507371492</v>
      </c>
      <c r="S48">
        <v>88.248748500775235</v>
      </c>
      <c r="T48">
        <v>83.806334334227188</v>
      </c>
      <c r="U48">
        <v>78.410794168263237</v>
      </c>
      <c r="V48">
        <v>64.441769854884413</v>
      </c>
      <c r="W48" t="s">
        <v>183</v>
      </c>
      <c r="X48" t="s">
        <v>183</v>
      </c>
      <c r="Y48" t="s">
        <v>183</v>
      </c>
      <c r="Z48" t="s">
        <v>183</v>
      </c>
      <c r="AA48" t="s">
        <v>183</v>
      </c>
      <c r="AB48" t="s">
        <v>183</v>
      </c>
      <c r="AC48" t="s">
        <v>183</v>
      </c>
      <c r="AD48" t="s">
        <v>183</v>
      </c>
      <c r="AE48" t="s">
        <v>183</v>
      </c>
      <c r="AF48" t="s">
        <v>183</v>
      </c>
      <c r="AG48" t="s">
        <v>183</v>
      </c>
      <c r="AH48" t="s">
        <v>183</v>
      </c>
      <c r="AI48" t="s">
        <v>183</v>
      </c>
      <c r="AJ48" t="s">
        <v>183</v>
      </c>
      <c r="AK48" t="s">
        <v>183</v>
      </c>
      <c r="AL48" t="s">
        <v>183</v>
      </c>
      <c r="AM48" t="s">
        <v>183</v>
      </c>
      <c r="AN48" t="s">
        <v>183</v>
      </c>
      <c r="AO48" t="s">
        <v>183</v>
      </c>
      <c r="AP48" t="s">
        <v>183</v>
      </c>
      <c r="AQ48" t="s">
        <v>183</v>
      </c>
      <c r="AR48" t="s">
        <v>183</v>
      </c>
      <c r="AS48" t="s">
        <v>183</v>
      </c>
      <c r="AT48"/>
      <c r="AU48"/>
      <c r="AV48"/>
      <c r="AW48"/>
      <c r="AX48"/>
      <c r="AY48"/>
      <c r="AZ48"/>
      <c r="BA48"/>
      <c r="BB48"/>
      <c r="BC48"/>
      <c r="BD48"/>
      <c r="BE48"/>
      <c r="BF48"/>
      <c r="BG48"/>
      <c r="BH48"/>
      <c r="BI48"/>
      <c r="BJ48"/>
      <c r="BK48"/>
      <c r="BL48"/>
      <c r="BM48"/>
      <c r="BN48"/>
      <c r="BO48"/>
      <c r="BP48">
        <v>232793.78964996341</v>
      </c>
      <c r="BQ48">
        <v>213184.0112991333</v>
      </c>
      <c r="BR48">
        <v>175870.1827545166</v>
      </c>
      <c r="BS48">
        <v>135449.1280288696</v>
      </c>
      <c r="BT48">
        <v>61580.555023193359</v>
      </c>
      <c r="BU48">
        <v>18592.752151489261</v>
      </c>
      <c r="BV48">
        <v>7335.2312774658203</v>
      </c>
      <c r="BW48">
        <v>2153.8367080688481</v>
      </c>
      <c r="BX48">
        <v>3403.7780609130859</v>
      </c>
      <c r="BY48">
        <v>2338.7139358520508</v>
      </c>
      <c r="BZ48">
        <v>189498.86498260501</v>
      </c>
      <c r="CA48">
        <v>177865.272644043</v>
      </c>
      <c r="CB48">
        <v>168061.42705535889</v>
      </c>
      <c r="CC48">
        <v>129782.7250061035</v>
      </c>
      <c r="CD48">
        <v>119845.0649337769</v>
      </c>
      <c r="CE48"/>
      <c r="CF48"/>
      <c r="CG48"/>
      <c r="CH48"/>
      <c r="CI48"/>
      <c r="CJ48"/>
      <c r="CK48"/>
      <c r="CL48"/>
      <c r="CM48"/>
      <c r="CN48"/>
      <c r="CO48"/>
      <c r="CP48"/>
      <c r="CQ48"/>
      <c r="CR48"/>
      <c r="CS48"/>
      <c r="CT48"/>
      <c r="CU48"/>
      <c r="CV48"/>
      <c r="CW48"/>
      <c r="CX48"/>
      <c r="CY48"/>
      <c r="CZ48"/>
    </row>
    <row r="49">
      <c r="A49" t="s">
        <v>749</v>
      </c>
      <c r="B49">
        <v>2003</v>
      </c>
      <c r="C49" t="s">
        <v>752</v>
      </c>
      <c r="D49">
        <v>160</v>
      </c>
      <c r="E49" t="s">
        <v>170</v>
      </c>
      <c r="F49" t="s">
        <v>46</v>
      </c>
      <c r="G49" t="s">
        <v>183</v>
      </c>
      <c r="H49">
        <v>0.084484381134824302</v>
      </c>
      <c r="I49">
        <v>1.0234455903428279</v>
      </c>
      <c r="J49">
        <v>2.0072868941913038</v>
      </c>
      <c r="K49">
        <v>1.9181712979528309</v>
      </c>
      <c r="L49">
        <v>3.7969600410821478</v>
      </c>
      <c r="M49">
        <v>1.142596452726909</v>
      </c>
      <c r="N49">
        <v>0.889639189920435</v>
      </c>
      <c r="O49">
        <v>5.1524518449932062</v>
      </c>
      <c r="P49">
        <v>7.6009919422306451</v>
      </c>
      <c r="Q49">
        <v>4.7781793857921722</v>
      </c>
      <c r="R49">
        <v>0</v>
      </c>
      <c r="S49">
        <v>0.93813241799199953</v>
      </c>
      <c r="T49">
        <v>1.756357188647178</v>
      </c>
      <c r="U49">
        <v>1.5000673765962289</v>
      </c>
      <c r="V49">
        <v>2.0567162026247661</v>
      </c>
      <c r="W49" t="s">
        <v>183</v>
      </c>
      <c r="X49" t="s">
        <v>183</v>
      </c>
      <c r="Y49" t="s">
        <v>183</v>
      </c>
      <c r="Z49" t="s">
        <v>183</v>
      </c>
      <c r="AA49" t="s">
        <v>183</v>
      </c>
      <c r="AB49" t="s">
        <v>183</v>
      </c>
      <c r="AC49" t="s">
        <v>183</v>
      </c>
      <c r="AD49" t="s">
        <v>183</v>
      </c>
      <c r="AE49" t="s">
        <v>183</v>
      </c>
      <c r="AF49" t="s">
        <v>183</v>
      </c>
      <c r="AG49" t="s">
        <v>183</v>
      </c>
      <c r="AH49" t="s">
        <v>183</v>
      </c>
      <c r="AI49" t="s">
        <v>183</v>
      </c>
      <c r="AJ49" t="s">
        <v>183</v>
      </c>
      <c r="AK49" t="s">
        <v>183</v>
      </c>
      <c r="AL49" t="s">
        <v>183</v>
      </c>
      <c r="AM49" t="s">
        <v>183</v>
      </c>
      <c r="AN49" t="s">
        <v>183</v>
      </c>
      <c r="AO49" t="s">
        <v>183</v>
      </c>
      <c r="AP49" t="s">
        <v>183</v>
      </c>
      <c r="AQ49" t="s">
        <v>183</v>
      </c>
      <c r="AR49" t="s">
        <v>183</v>
      </c>
      <c r="AS49" t="s">
        <v>183</v>
      </c>
      <c r="AT49"/>
      <c r="AU49"/>
      <c r="AV49"/>
      <c r="AW49"/>
      <c r="AX49"/>
      <c r="AY49"/>
      <c r="AZ49"/>
      <c r="BA49"/>
      <c r="BB49"/>
      <c r="BC49"/>
      <c r="BD49"/>
      <c r="BE49"/>
      <c r="BF49"/>
      <c r="BG49"/>
      <c r="BH49"/>
      <c r="BI49"/>
      <c r="BJ49"/>
      <c r="BK49"/>
      <c r="BL49"/>
      <c r="BM49"/>
      <c r="BN49"/>
      <c r="BO49"/>
      <c r="BP49">
        <v>213.35926818847659</v>
      </c>
      <c r="BQ49">
        <v>2557.6785278320308</v>
      </c>
      <c r="BR49">
        <v>4607.6786346435547</v>
      </c>
      <c r="BS49">
        <v>4298.1480712890634</v>
      </c>
      <c r="BT49">
        <v>8807.1354522705078</v>
      </c>
      <c r="BU49">
        <v>563.89093017578125</v>
      </c>
      <c r="BV49">
        <v>432.59353637695313</v>
      </c>
      <c r="BW49">
        <v>2259.9816360473628</v>
      </c>
      <c r="BX49">
        <v>3284.4998321533199</v>
      </c>
      <c r="BY49">
        <v>2222.2908096313481</v>
      </c>
      <c r="BZ49">
        <v>0</v>
      </c>
      <c r="CA49">
        <v>1890.805038452148</v>
      </c>
      <c r="CB49">
        <v>3522.1191558837891</v>
      </c>
      <c r="CC49">
        <v>2482.857543945313</v>
      </c>
      <c r="CD49">
        <v>3824.9614715576172</v>
      </c>
      <c r="CE49"/>
      <c r="CF49"/>
      <c r="CG49"/>
      <c r="CH49"/>
      <c r="CI49"/>
      <c r="CJ49"/>
      <c r="CK49"/>
      <c r="CL49"/>
      <c r="CM49"/>
      <c r="CN49"/>
      <c r="CO49"/>
      <c r="CP49"/>
      <c r="CQ49"/>
      <c r="CR49"/>
      <c r="CS49"/>
      <c r="CT49"/>
      <c r="CU49"/>
      <c r="CV49"/>
      <c r="CW49"/>
      <c r="CX49"/>
      <c r="CY49"/>
      <c r="CZ49"/>
    </row>
    <row r="50">
      <c r="A50" t="s">
        <v>749</v>
      </c>
      <c r="B50">
        <v>2004</v>
      </c>
      <c r="C50" t="s">
        <v>753</v>
      </c>
      <c r="D50">
        <v>16</v>
      </c>
      <c r="E50" t="s">
        <v>13</v>
      </c>
      <c r="F50" t="s">
        <v>14</v>
      </c>
      <c r="G50" t="s">
        <v>761</v>
      </c>
      <c r="H50">
        <v>23.271732690117801</v>
      </c>
      <c r="I50">
        <v>32.053495611656487</v>
      </c>
      <c r="J50">
        <v>29.667821239260679</v>
      </c>
      <c r="K50">
        <v>42.618251168332918</v>
      </c>
      <c r="L50">
        <v>68.137700021603621</v>
      </c>
      <c r="M50">
        <v>60.596632386364163</v>
      </c>
      <c r="N50">
        <v>65.06742444303228</v>
      </c>
      <c r="O50">
        <v>71.323938280346482</v>
      </c>
      <c r="P50">
        <v>80.816093795864191</v>
      </c>
      <c r="Q50">
        <v>86.105020514636223</v>
      </c>
      <c r="R50">
        <v>20.810856125322829</v>
      </c>
      <c r="S50">
        <v>31.921154957199981</v>
      </c>
      <c r="T50">
        <v>27.237772150674228</v>
      </c>
      <c r="U50">
        <v>26.730673749709499</v>
      </c>
      <c r="V50">
        <v>45.193154334724262</v>
      </c>
      <c r="W50" t="s">
        <v>254</v>
      </c>
      <c r="X50" t="s">
        <v>255</v>
      </c>
      <c r="Y50" t="s">
        <v>256</v>
      </c>
      <c r="Z50" t="s">
        <v>257</v>
      </c>
      <c r="AA50" t="s">
        <v>258</v>
      </c>
      <c r="AB50" t="s">
        <v>259</v>
      </c>
      <c r="AC50" t="s">
        <v>260</v>
      </c>
      <c r="AD50" t="s">
        <v>261</v>
      </c>
      <c r="AE50" t="s">
        <v>262</v>
      </c>
      <c r="AF50" t="s">
        <v>183</v>
      </c>
      <c r="AG50" t="s">
        <v>183</v>
      </c>
      <c r="AH50" t="s">
        <v>183</v>
      </c>
      <c r="AI50" t="s">
        <v>183</v>
      </c>
      <c r="AJ50" t="s">
        <v>183</v>
      </c>
      <c r="AK50" t="s">
        <v>183</v>
      </c>
      <c r="AL50" t="s">
        <v>183</v>
      </c>
      <c r="AM50" t="s">
        <v>183</v>
      </c>
      <c r="AN50" t="s">
        <v>183</v>
      </c>
      <c r="AO50" t="s">
        <v>183</v>
      </c>
      <c r="AP50" t="s">
        <v>183</v>
      </c>
      <c r="AQ50" t="s">
        <v>183</v>
      </c>
      <c r="AR50" t="s">
        <v>183</v>
      </c>
      <c r="AS50" t="s">
        <v>183</v>
      </c>
      <c r="AT50">
        <v>55.411843490435942</v>
      </c>
      <c r="AU50">
        <v>39.850093678973863</v>
      </c>
      <c r="AV50">
        <v>21.13161618057401</v>
      </c>
      <c r="AW50">
        <v>61.962140543612179</v>
      </c>
      <c r="AX50">
        <v>21.941487954664581</v>
      </c>
      <c r="AY50">
        <v>43.842345991858807</v>
      </c>
      <c r="AZ50">
        <v>25.370099780726939</v>
      </c>
      <c r="BA50">
        <v>86.156917806440887</v>
      </c>
      <c r="BB50">
        <v>19.54303219840067</v>
      </c>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row>
    <row r="51">
      <c r="A51" t="s">
        <v>749</v>
      </c>
      <c r="B51">
        <v>2004</v>
      </c>
      <c r="C51" t="s">
        <v>753</v>
      </c>
      <c r="D51">
        <v>17</v>
      </c>
      <c r="E51" t="s">
        <v>13</v>
      </c>
      <c r="F51" t="s">
        <v>51</v>
      </c>
      <c r="G51" t="s">
        <v>183</v>
      </c>
      <c r="H51">
        <v>76.728267309882156</v>
      </c>
      <c r="I51">
        <v>67.946504388343413</v>
      </c>
      <c r="J51">
        <v>70.332178760739467</v>
      </c>
      <c r="K51">
        <v>57.381748831667188</v>
      </c>
      <c r="L51">
        <v>31.862299978396511</v>
      </c>
      <c r="M51">
        <v>39.403367613635737</v>
      </c>
      <c r="N51">
        <v>34.932575556967841</v>
      </c>
      <c r="O51">
        <v>28.67606171965344</v>
      </c>
      <c r="P51">
        <v>19.183906204135869</v>
      </c>
      <c r="Q51">
        <v>13.8949794853638</v>
      </c>
      <c r="R51">
        <v>79.189143874677342</v>
      </c>
      <c r="S51">
        <v>68.078845042800125</v>
      </c>
      <c r="T51">
        <v>72.762227849325853</v>
      </c>
      <c r="U51">
        <v>73.269326250290575</v>
      </c>
      <c r="V51">
        <v>54.806845665275681</v>
      </c>
      <c r="W51" t="s">
        <v>254</v>
      </c>
      <c r="X51" t="s">
        <v>255</v>
      </c>
      <c r="Y51" t="s">
        <v>256</v>
      </c>
      <c r="Z51" t="s">
        <v>257</v>
      </c>
      <c r="AA51" t="s">
        <v>258</v>
      </c>
      <c r="AB51" t="s">
        <v>259</v>
      </c>
      <c r="AC51" t="s">
        <v>260</v>
      </c>
      <c r="AD51" t="s">
        <v>261</v>
      </c>
      <c r="AE51" t="s">
        <v>262</v>
      </c>
      <c r="AF51" t="s">
        <v>183</v>
      </c>
      <c r="AG51" t="s">
        <v>183</v>
      </c>
      <c r="AH51" t="s">
        <v>183</v>
      </c>
      <c r="AI51" t="s">
        <v>183</v>
      </c>
      <c r="AJ51" t="s">
        <v>183</v>
      </c>
      <c r="AK51" t="s">
        <v>183</v>
      </c>
      <c r="AL51" t="s">
        <v>183</v>
      </c>
      <c r="AM51" t="s">
        <v>183</v>
      </c>
      <c r="AN51" t="s">
        <v>183</v>
      </c>
      <c r="AO51" t="s">
        <v>183</v>
      </c>
      <c r="AP51" t="s">
        <v>183</v>
      </c>
      <c r="AQ51" t="s">
        <v>183</v>
      </c>
      <c r="AR51" t="s">
        <v>183</v>
      </c>
      <c r="AS51" t="s">
        <v>183</v>
      </c>
      <c r="AT51">
        <v>44.588156509564023</v>
      </c>
      <c r="AU51">
        <v>60.149906321026187</v>
      </c>
      <c r="AV51">
        <v>78.868383819426086</v>
      </c>
      <c r="AW51">
        <v>38.037859456387828</v>
      </c>
      <c r="AX51">
        <v>78.058512045335434</v>
      </c>
      <c r="AY51">
        <v>56.15765400814108</v>
      </c>
      <c r="AZ51">
        <v>74.629900219273111</v>
      </c>
      <c r="BA51">
        <v>13.84308219355905</v>
      </c>
      <c r="BB51">
        <v>80.456967801599362</v>
      </c>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row>
    <row r="52">
      <c r="A52" t="s">
        <v>749</v>
      </c>
      <c r="B52">
        <v>2004</v>
      </c>
      <c r="C52" t="s">
        <v>753</v>
      </c>
      <c r="D52">
        <v>18</v>
      </c>
      <c r="E52" t="s">
        <v>60</v>
      </c>
      <c r="F52" t="s">
        <v>15</v>
      </c>
      <c r="G52" t="s">
        <v>762</v>
      </c>
      <c r="H52">
        <v>18.056811233986121</v>
      </c>
      <c r="I52">
        <v>23.86131088007831</v>
      </c>
      <c r="J52">
        <v>22.608369177965521</v>
      </c>
      <c r="K52">
        <v>32.64515566315368</v>
      </c>
      <c r="L52">
        <v>60.141184329515887</v>
      </c>
      <c r="M52">
        <v>49.899351074354378</v>
      </c>
      <c r="N52">
        <v>56.330411791741113</v>
      </c>
      <c r="O52">
        <v>64.214192906956839</v>
      </c>
      <c r="P52">
        <v>71.411362062617869</v>
      </c>
      <c r="Q52">
        <v>82.810388563659842</v>
      </c>
      <c r="R52">
        <v>16.044774996091679</v>
      </c>
      <c r="S52">
        <v>23.88800461967443</v>
      </c>
      <c r="T52">
        <v>21.560890752006738</v>
      </c>
      <c r="U52">
        <v>18.286909900565419</v>
      </c>
      <c r="V52">
        <v>34.138517939010043</v>
      </c>
      <c r="W52" t="s">
        <v>254</v>
      </c>
      <c r="X52" t="s">
        <v>255</v>
      </c>
      <c r="Y52" t="s">
        <v>256</v>
      </c>
      <c r="Z52" t="s">
        <v>257</v>
      </c>
      <c r="AA52" t="s">
        <v>258</v>
      </c>
      <c r="AB52" t="s">
        <v>259</v>
      </c>
      <c r="AC52" t="s">
        <v>260</v>
      </c>
      <c r="AD52" t="s">
        <v>261</v>
      </c>
      <c r="AE52" t="s">
        <v>262</v>
      </c>
      <c r="AF52" t="s">
        <v>183</v>
      </c>
      <c r="AG52" t="s">
        <v>183</v>
      </c>
      <c r="AH52" t="s">
        <v>183</v>
      </c>
      <c r="AI52" t="s">
        <v>183</v>
      </c>
      <c r="AJ52" t="s">
        <v>183</v>
      </c>
      <c r="AK52" t="s">
        <v>183</v>
      </c>
      <c r="AL52" t="s">
        <v>183</v>
      </c>
      <c r="AM52" t="s">
        <v>183</v>
      </c>
      <c r="AN52" t="s">
        <v>183</v>
      </c>
      <c r="AO52" t="s">
        <v>183</v>
      </c>
      <c r="AP52" t="s">
        <v>183</v>
      </c>
      <c r="AQ52" t="s">
        <v>183</v>
      </c>
      <c r="AR52" t="s">
        <v>183</v>
      </c>
      <c r="AS52" t="s">
        <v>183</v>
      </c>
      <c r="AT52">
        <v>44.416417428266961</v>
      </c>
      <c r="AU52">
        <v>35.250597405329508</v>
      </c>
      <c r="AV52">
        <v>15.04762392401226</v>
      </c>
      <c r="AW52">
        <v>53.120119019755847</v>
      </c>
      <c r="AX52">
        <v>12.74575980226477</v>
      </c>
      <c r="AY52">
        <v>31.86899527550343</v>
      </c>
      <c r="AZ52">
        <v>22.056573031774541</v>
      </c>
      <c r="BA52">
        <v>80.80371345547502</v>
      </c>
      <c r="BB52">
        <v>14.86831680581802</v>
      </c>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row>
    <row r="53">
      <c r="A53" t="s">
        <v>749</v>
      </c>
      <c r="B53">
        <v>2004</v>
      </c>
      <c r="C53" t="s">
        <v>753</v>
      </c>
      <c r="D53">
        <v>19</v>
      </c>
      <c r="E53" t="s">
        <v>60</v>
      </c>
      <c r="F53" t="s">
        <v>16</v>
      </c>
      <c r="G53" t="s">
        <v>763</v>
      </c>
      <c r="H53">
        <v>5.2149214561316786</v>
      </c>
      <c r="I53">
        <v>8.1921847315781626</v>
      </c>
      <c r="J53">
        <v>7.0594520612951737</v>
      </c>
      <c r="K53">
        <v>9.9730955051792378</v>
      </c>
      <c r="L53">
        <v>7.9965156920876908</v>
      </c>
      <c r="M53">
        <v>10.697281312009769</v>
      </c>
      <c r="N53">
        <v>8.7370126512911366</v>
      </c>
      <c r="O53">
        <v>7.1097453733895897</v>
      </c>
      <c r="P53">
        <v>9.4047317332462868</v>
      </c>
      <c r="Q53">
        <v>3.2946319509764121</v>
      </c>
      <c r="R53">
        <v>4.7660811292311491</v>
      </c>
      <c r="S53">
        <v>8.0331503375255426</v>
      </c>
      <c r="T53">
        <v>5.6768813986675024</v>
      </c>
      <c r="U53">
        <v>8.4437638491440872</v>
      </c>
      <c r="V53">
        <v>11.054636395714191</v>
      </c>
      <c r="W53" t="s">
        <v>254</v>
      </c>
      <c r="X53" t="s">
        <v>255</v>
      </c>
      <c r="Y53" t="s">
        <v>256</v>
      </c>
      <c r="Z53" t="s">
        <v>257</v>
      </c>
      <c r="AA53" t="s">
        <v>258</v>
      </c>
      <c r="AB53" t="s">
        <v>259</v>
      </c>
      <c r="AC53" t="s">
        <v>260</v>
      </c>
      <c r="AD53" t="s">
        <v>261</v>
      </c>
      <c r="AE53" t="s">
        <v>262</v>
      </c>
      <c r="AF53" t="s">
        <v>183</v>
      </c>
      <c r="AG53" t="s">
        <v>183</v>
      </c>
      <c r="AH53" t="s">
        <v>183</v>
      </c>
      <c r="AI53" t="s">
        <v>183</v>
      </c>
      <c r="AJ53" t="s">
        <v>183</v>
      </c>
      <c r="AK53" t="s">
        <v>183</v>
      </c>
      <c r="AL53" t="s">
        <v>183</v>
      </c>
      <c r="AM53" t="s">
        <v>183</v>
      </c>
      <c r="AN53" t="s">
        <v>183</v>
      </c>
      <c r="AO53" t="s">
        <v>183</v>
      </c>
      <c r="AP53" t="s">
        <v>183</v>
      </c>
      <c r="AQ53" t="s">
        <v>183</v>
      </c>
      <c r="AR53" t="s">
        <v>183</v>
      </c>
      <c r="AS53" t="s">
        <v>183</v>
      </c>
      <c r="AT53">
        <v>10.995426062168979</v>
      </c>
      <c r="AU53">
        <v>4.599496273644335</v>
      </c>
      <c r="AV53">
        <v>6.0839922565617508</v>
      </c>
      <c r="AW53">
        <v>8.8420215238563156</v>
      </c>
      <c r="AX53">
        <v>9.1957281523998038</v>
      </c>
      <c r="AY53">
        <v>11.97335071635541</v>
      </c>
      <c r="AZ53">
        <v>3.313526748952401</v>
      </c>
      <c r="BA53">
        <v>5.3532043509658704</v>
      </c>
      <c r="BB53">
        <v>4.6747153925826588</v>
      </c>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row>
    <row r="54">
      <c r="A54" t="s">
        <v>749</v>
      </c>
      <c r="B54">
        <v>2004</v>
      </c>
      <c r="C54" t="s">
        <v>753</v>
      </c>
      <c r="D54">
        <v>20</v>
      </c>
      <c r="E54" t="s">
        <v>60</v>
      </c>
      <c r="F54" t="s">
        <v>22</v>
      </c>
      <c r="G54" t="s">
        <v>764</v>
      </c>
      <c r="H54">
        <v>54.939303043996759</v>
      </c>
      <c r="I54">
        <v>58.010561735367588</v>
      </c>
      <c r="J54">
        <v>62.614721573845983</v>
      </c>
      <c r="K54">
        <v>50.462970879604917</v>
      </c>
      <c r="L54">
        <v>28.790998761033531</v>
      </c>
      <c r="M54">
        <v>37.168832189224872</v>
      </c>
      <c r="N54">
        <v>32.764258608376259</v>
      </c>
      <c r="O54">
        <v>27.061685612556769</v>
      </c>
      <c r="P54">
        <v>18.412109985194409</v>
      </c>
      <c r="Q54">
        <v>13.89497948536374</v>
      </c>
      <c r="R54">
        <v>55.334483845138081</v>
      </c>
      <c r="S54">
        <v>56.092707661950662</v>
      </c>
      <c r="T54">
        <v>63.628985284493943</v>
      </c>
      <c r="U54">
        <v>66.716240136749619</v>
      </c>
      <c r="V54">
        <v>45.97695797784484</v>
      </c>
      <c r="W54" t="s">
        <v>254</v>
      </c>
      <c r="X54" t="s">
        <v>255</v>
      </c>
      <c r="Y54" t="s">
        <v>256</v>
      </c>
      <c r="Z54" t="s">
        <v>257</v>
      </c>
      <c r="AA54" t="s">
        <v>258</v>
      </c>
      <c r="AB54" t="s">
        <v>259</v>
      </c>
      <c r="AC54" t="s">
        <v>260</v>
      </c>
      <c r="AD54" t="s">
        <v>261</v>
      </c>
      <c r="AE54" t="s">
        <v>262</v>
      </c>
      <c r="AF54" t="s">
        <v>183</v>
      </c>
      <c r="AG54" t="s">
        <v>183</v>
      </c>
      <c r="AH54" t="s">
        <v>183</v>
      </c>
      <c r="AI54" t="s">
        <v>183</v>
      </c>
      <c r="AJ54" t="s">
        <v>183</v>
      </c>
      <c r="AK54" t="s">
        <v>183</v>
      </c>
      <c r="AL54" t="s">
        <v>183</v>
      </c>
      <c r="AM54" t="s">
        <v>183</v>
      </c>
      <c r="AN54" t="s">
        <v>183</v>
      </c>
      <c r="AO54" t="s">
        <v>183</v>
      </c>
      <c r="AP54" t="s">
        <v>183</v>
      </c>
      <c r="AQ54" t="s">
        <v>183</v>
      </c>
      <c r="AR54" t="s">
        <v>183</v>
      </c>
      <c r="AS54" t="s">
        <v>183</v>
      </c>
      <c r="AT54">
        <v>38.599151322469893</v>
      </c>
      <c r="AU54">
        <v>48.700871772251404</v>
      </c>
      <c r="AV54">
        <v>32.410077308968837</v>
      </c>
      <c r="AW54">
        <v>30.733311946892108</v>
      </c>
      <c r="AX54">
        <v>74.599373272728741</v>
      </c>
      <c r="AY54">
        <v>47.281170536760719</v>
      </c>
      <c r="AZ54">
        <v>69.809558854839011</v>
      </c>
      <c r="BA54">
        <v>13.843082193559111</v>
      </c>
      <c r="BB54">
        <v>71.590773966862656</v>
      </c>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row>
    <row r="55">
      <c r="A55" t="s">
        <v>749</v>
      </c>
      <c r="B55">
        <v>2004</v>
      </c>
      <c r="C55" t="s">
        <v>753</v>
      </c>
      <c r="D55">
        <v>21</v>
      </c>
      <c r="E55" t="s">
        <v>60</v>
      </c>
      <c r="F55" t="s">
        <v>17</v>
      </c>
      <c r="G55" t="s">
        <v>765</v>
      </c>
      <c r="H55">
        <v>21.788964265885451</v>
      </c>
      <c r="I55">
        <v>9.9359426529759407</v>
      </c>
      <c r="J55">
        <v>7.7174571868933226</v>
      </c>
      <c r="K55">
        <v>6.9187779520621699</v>
      </c>
      <c r="L55">
        <v>3.071301217362894</v>
      </c>
      <c r="M55">
        <v>2.234535424410983</v>
      </c>
      <c r="N55">
        <v>2.168316948591491</v>
      </c>
      <c r="O55">
        <v>1.614376107096797</v>
      </c>
      <c r="P55">
        <v>0.77179621894143102</v>
      </c>
      <c r="Q55">
        <v>0</v>
      </c>
      <c r="R55">
        <v>23.85466002953909</v>
      </c>
      <c r="S55">
        <v>11.986137380849369</v>
      </c>
      <c r="T55">
        <v>9.1332425648318178</v>
      </c>
      <c r="U55">
        <v>6.5530861135408651</v>
      </c>
      <c r="V55">
        <v>8.8298876874309169</v>
      </c>
      <c r="W55" t="s">
        <v>254</v>
      </c>
      <c r="X55" t="s">
        <v>255</v>
      </c>
      <c r="Y55" t="s">
        <v>256</v>
      </c>
      <c r="Z55" t="s">
        <v>257</v>
      </c>
      <c r="AA55" t="s">
        <v>258</v>
      </c>
      <c r="AB55" t="s">
        <v>259</v>
      </c>
      <c r="AC55" t="s">
        <v>260</v>
      </c>
      <c r="AD55" t="s">
        <v>261</v>
      </c>
      <c r="AE55" t="s">
        <v>262</v>
      </c>
      <c r="AF55" t="s">
        <v>183</v>
      </c>
      <c r="AG55" t="s">
        <v>183</v>
      </c>
      <c r="AH55" t="s">
        <v>183</v>
      </c>
      <c r="AI55" t="s">
        <v>183</v>
      </c>
      <c r="AJ55" t="s">
        <v>183</v>
      </c>
      <c r="AK55" t="s">
        <v>183</v>
      </c>
      <c r="AL55" t="s">
        <v>183</v>
      </c>
      <c r="AM55" t="s">
        <v>183</v>
      </c>
      <c r="AN55" t="s">
        <v>183</v>
      </c>
      <c r="AO55" t="s">
        <v>183</v>
      </c>
      <c r="AP55" t="s">
        <v>183</v>
      </c>
      <c r="AQ55" t="s">
        <v>183</v>
      </c>
      <c r="AR55" t="s">
        <v>183</v>
      </c>
      <c r="AS55" t="s">
        <v>183</v>
      </c>
      <c r="AT55">
        <v>5.9890051870941772</v>
      </c>
      <c r="AU55">
        <v>11.449034548774749</v>
      </c>
      <c r="AV55">
        <v>46.458306510457142</v>
      </c>
      <c r="AW55">
        <v>7.3045475094957277</v>
      </c>
      <c r="AX55">
        <v>3.4591387726066749</v>
      </c>
      <c r="AY55">
        <v>8.8764834713804301</v>
      </c>
      <c r="AZ55">
        <v>4.8203413644340607</v>
      </c>
      <c r="BA55">
        <v>0</v>
      </c>
      <c r="BB55">
        <v>8.8661938347366576</v>
      </c>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row>
    <row r="56">
      <c r="A56" t="s">
        <v>749</v>
      </c>
      <c r="B56">
        <v>2004</v>
      </c>
      <c r="C56" t="s">
        <v>753</v>
      </c>
      <c r="D56">
        <v>22</v>
      </c>
      <c r="E56" t="s">
        <v>54</v>
      </c>
      <c r="F56" t="s">
        <v>49</v>
      </c>
      <c r="G56" t="s">
        <v>183</v>
      </c>
      <c r="H56">
        <v>22.408823294649501</v>
      </c>
      <c r="I56">
        <v>25.557851258503661</v>
      </c>
      <c r="J56">
        <v>23.794979767348408</v>
      </c>
      <c r="K56">
        <v>23.400996596006859</v>
      </c>
      <c r="L56">
        <v>11.73581686724431</v>
      </c>
      <c r="M56">
        <v>17.653260405304209</v>
      </c>
      <c r="N56">
        <v>13.42762945679608</v>
      </c>
      <c r="O56">
        <v>9.9682456476869845</v>
      </c>
      <c r="P56">
        <v>11.637201566561711</v>
      </c>
      <c r="Q56">
        <v>3.8262948330828022</v>
      </c>
      <c r="R56">
        <v>22.901898415566581</v>
      </c>
      <c r="S56">
        <v>25.16560051882967</v>
      </c>
      <c r="T56">
        <v>20.841944661494569</v>
      </c>
      <c r="U56">
        <v>31.588294138062459</v>
      </c>
      <c r="V56">
        <v>24.460864833283701</v>
      </c>
      <c r="W56" t="s">
        <v>254</v>
      </c>
      <c r="X56" t="s">
        <v>255</v>
      </c>
      <c r="Y56" t="s">
        <v>256</v>
      </c>
      <c r="Z56" t="s">
        <v>257</v>
      </c>
      <c r="AA56" t="s">
        <v>258</v>
      </c>
      <c r="AB56" t="s">
        <v>259</v>
      </c>
      <c r="AC56" t="s">
        <v>260</v>
      </c>
      <c r="AD56" t="s">
        <v>261</v>
      </c>
      <c r="AE56" t="s">
        <v>262</v>
      </c>
      <c r="AF56" t="s">
        <v>183</v>
      </c>
      <c r="AG56" t="s">
        <v>183</v>
      </c>
      <c r="AH56" t="s">
        <v>183</v>
      </c>
      <c r="AI56" t="s">
        <v>183</v>
      </c>
      <c r="AJ56" t="s">
        <v>183</v>
      </c>
      <c r="AK56" t="s">
        <v>183</v>
      </c>
      <c r="AL56" t="s">
        <v>183</v>
      </c>
      <c r="AM56" t="s">
        <v>183</v>
      </c>
      <c r="AN56" t="s">
        <v>183</v>
      </c>
      <c r="AO56" t="s">
        <v>183</v>
      </c>
      <c r="AP56" t="s">
        <v>183</v>
      </c>
      <c r="AQ56" t="s">
        <v>183</v>
      </c>
      <c r="AR56" t="s">
        <v>183</v>
      </c>
      <c r="AS56" t="s">
        <v>183</v>
      </c>
      <c r="AT56">
        <v>19.843097376947551</v>
      </c>
      <c r="AU56">
        <v>11.541996138571619</v>
      </c>
      <c r="AV56">
        <v>28.790946251213271</v>
      </c>
      <c r="AW56">
        <v>14.27003884353033</v>
      </c>
      <c r="AX56">
        <v>41.91023038820331</v>
      </c>
      <c r="AY56">
        <v>27.310013744654029</v>
      </c>
      <c r="AZ56">
        <v>13.060755683229941</v>
      </c>
      <c r="BA56">
        <v>6.2133192403566646</v>
      </c>
      <c r="BB56">
        <v>23.920113036324111</v>
      </c>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row>
    <row r="57">
      <c r="A57" t="s">
        <v>749</v>
      </c>
      <c r="B57">
        <v>2004</v>
      </c>
      <c r="C57" t="s">
        <v>753</v>
      </c>
      <c r="D57">
        <v>23</v>
      </c>
      <c r="E57" t="s">
        <v>54</v>
      </c>
      <c r="F57" t="s">
        <v>48</v>
      </c>
      <c r="G57" t="s">
        <v>183</v>
      </c>
      <c r="H57">
        <v>77.591176705350492</v>
      </c>
      <c r="I57">
        <v>74.442148741496297</v>
      </c>
      <c r="J57">
        <v>76.205020232651634</v>
      </c>
      <c r="K57">
        <v>76.599003403993152</v>
      </c>
      <c r="L57">
        <v>88.264183132755633</v>
      </c>
      <c r="M57">
        <v>82.346739594695777</v>
      </c>
      <c r="N57">
        <v>86.572370543203874</v>
      </c>
      <c r="O57">
        <v>90.03175435231293</v>
      </c>
      <c r="P57">
        <v>88.362798433438257</v>
      </c>
      <c r="Q57">
        <v>96.173705166917216</v>
      </c>
      <c r="R57">
        <v>77.098101584433408</v>
      </c>
      <c r="S57">
        <v>74.834399481170323</v>
      </c>
      <c r="T57">
        <v>79.158055338505477</v>
      </c>
      <c r="U57">
        <v>68.411705861937548</v>
      </c>
      <c r="V57">
        <v>75.539135166716264</v>
      </c>
      <c r="W57" t="s">
        <v>254</v>
      </c>
      <c r="X57" t="s">
        <v>255</v>
      </c>
      <c r="Y57" t="s">
        <v>256</v>
      </c>
      <c r="Z57" t="s">
        <v>257</v>
      </c>
      <c r="AA57" t="s">
        <v>258</v>
      </c>
      <c r="AB57" t="s">
        <v>259</v>
      </c>
      <c r="AC57" t="s">
        <v>260</v>
      </c>
      <c r="AD57" t="s">
        <v>261</v>
      </c>
      <c r="AE57" t="s">
        <v>262</v>
      </c>
      <c r="AF57" t="s">
        <v>183</v>
      </c>
      <c r="AG57" t="s">
        <v>183</v>
      </c>
      <c r="AH57" t="s">
        <v>183</v>
      </c>
      <c r="AI57" t="s">
        <v>183</v>
      </c>
      <c r="AJ57" t="s">
        <v>183</v>
      </c>
      <c r="AK57" t="s">
        <v>183</v>
      </c>
      <c r="AL57" t="s">
        <v>183</v>
      </c>
      <c r="AM57" t="s">
        <v>183</v>
      </c>
      <c r="AN57" t="s">
        <v>183</v>
      </c>
      <c r="AO57" t="s">
        <v>183</v>
      </c>
      <c r="AP57" t="s">
        <v>183</v>
      </c>
      <c r="AQ57" t="s">
        <v>183</v>
      </c>
      <c r="AR57" t="s">
        <v>183</v>
      </c>
      <c r="AS57" t="s">
        <v>183</v>
      </c>
      <c r="AT57">
        <v>80.156902623052446</v>
      </c>
      <c r="AU57">
        <v>88.458003861428352</v>
      </c>
      <c r="AV57">
        <v>71.209053748786715</v>
      </c>
      <c r="AW57">
        <v>85.729961156469642</v>
      </c>
      <c r="AX57">
        <v>58.089769611796648</v>
      </c>
      <c r="AY57">
        <v>72.689986255346057</v>
      </c>
      <c r="AZ57">
        <v>86.939244316770058</v>
      </c>
      <c r="BA57">
        <v>93.786680759643332</v>
      </c>
      <c r="BB57">
        <v>76.079886963675918</v>
      </c>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row>
    <row r="58">
      <c r="A58" t="s">
        <v>749</v>
      </c>
      <c r="B58">
        <v>2004</v>
      </c>
      <c r="C58" t="s">
        <v>753</v>
      </c>
      <c r="D58">
        <v>29</v>
      </c>
      <c r="E58" t="s">
        <v>57</v>
      </c>
      <c r="F58" t="s">
        <v>49</v>
      </c>
      <c r="G58" t="s">
        <v>766</v>
      </c>
      <c r="H58">
        <v>3.2169256349716462</v>
      </c>
      <c r="I58">
        <v>3.5503907451819932</v>
      </c>
      <c r="J58">
        <v>6.6955475890802738</v>
      </c>
      <c r="K58">
        <v>5.6670924797462687</v>
      </c>
      <c r="L58">
        <v>36.76910708083507</v>
      </c>
      <c r="M58">
        <v>35.387574660880212</v>
      </c>
      <c r="N58">
        <v>33.900557596536608</v>
      </c>
      <c r="O58">
        <v>39.731259099277182</v>
      </c>
      <c r="P58">
        <v>43.868090086111557</v>
      </c>
      <c r="Q58">
        <v>71.488458654173897</v>
      </c>
      <c r="R58">
        <v>3.2774607832765832</v>
      </c>
      <c r="S58">
        <v>2.0882058005412421</v>
      </c>
      <c r="T58">
        <v>2.371960909476595</v>
      </c>
      <c r="U58">
        <v>2.3164035216709622</v>
      </c>
      <c r="V58">
        <v>1.8115150921343539</v>
      </c>
      <c r="W58" t="s">
        <v>254</v>
      </c>
      <c r="X58" t="s">
        <v>255</v>
      </c>
      <c r="Y58" t="s">
        <v>256</v>
      </c>
      <c r="Z58" t="s">
        <v>257</v>
      </c>
      <c r="AA58" t="s">
        <v>258</v>
      </c>
      <c r="AB58" t="s">
        <v>259</v>
      </c>
      <c r="AC58" t="s">
        <v>260</v>
      </c>
      <c r="AD58" t="s">
        <v>261</v>
      </c>
      <c r="AE58" t="s">
        <v>262</v>
      </c>
      <c r="AF58" t="s">
        <v>183</v>
      </c>
      <c r="AG58" t="s">
        <v>183</v>
      </c>
      <c r="AH58" t="s">
        <v>183</v>
      </c>
      <c r="AI58" t="s">
        <v>183</v>
      </c>
      <c r="AJ58" t="s">
        <v>183</v>
      </c>
      <c r="AK58" t="s">
        <v>183</v>
      </c>
      <c r="AL58" t="s">
        <v>183</v>
      </c>
      <c r="AM58" t="s">
        <v>183</v>
      </c>
      <c r="AN58" t="s">
        <v>183</v>
      </c>
      <c r="AO58" t="s">
        <v>183</v>
      </c>
      <c r="AP58" t="s">
        <v>183</v>
      </c>
      <c r="AQ58" t="s">
        <v>183</v>
      </c>
      <c r="AR58" t="s">
        <v>183</v>
      </c>
      <c r="AS58" t="s">
        <v>183</v>
      </c>
      <c r="AT58">
        <v>5.687855403686684</v>
      </c>
      <c r="AU58">
        <v>6.9440354012389687</v>
      </c>
      <c r="AV58">
        <v>6.1959335350999662</v>
      </c>
      <c r="AW58">
        <v>14.219171993636291</v>
      </c>
      <c r="AX58">
        <v>4.9020749123414076</v>
      </c>
      <c r="AY58">
        <v>7.1653162093483438</v>
      </c>
      <c r="AZ58">
        <v>7.0100848626478278</v>
      </c>
      <c r="BA58">
        <v>51.235584626260277</v>
      </c>
      <c r="BB58">
        <v>10.304145684660099</v>
      </c>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row>
    <row r="59">
      <c r="A59" t="s">
        <v>749</v>
      </c>
      <c r="B59">
        <v>2004</v>
      </c>
      <c r="C59" t="s">
        <v>753</v>
      </c>
      <c r="D59">
        <v>30</v>
      </c>
      <c r="E59" t="s">
        <v>57</v>
      </c>
      <c r="F59" t="s">
        <v>48</v>
      </c>
      <c r="G59" t="s">
        <v>183</v>
      </c>
      <c r="H59">
        <v>96.783074365028369</v>
      </c>
      <c r="I59">
        <v>96.449609254817986</v>
      </c>
      <c r="J59">
        <v>93.304452410919765</v>
      </c>
      <c r="K59">
        <v>94.332907520253698</v>
      </c>
      <c r="L59">
        <v>63.230892919165008</v>
      </c>
      <c r="M59">
        <v>64.612425339119739</v>
      </c>
      <c r="N59">
        <v>66.099442403463442</v>
      </c>
      <c r="O59">
        <v>60.268740900722683</v>
      </c>
      <c r="P59">
        <v>56.131909913888457</v>
      </c>
      <c r="Q59">
        <v>28.511541345826132</v>
      </c>
      <c r="R59">
        <v>96.722539216723519</v>
      </c>
      <c r="S59">
        <v>97.911794199458754</v>
      </c>
      <c r="T59">
        <v>97.628039090523444</v>
      </c>
      <c r="U59">
        <v>97.683596478329051</v>
      </c>
      <c r="V59">
        <v>98.188484907865629</v>
      </c>
      <c r="W59" t="s">
        <v>254</v>
      </c>
      <c r="X59" t="s">
        <v>255</v>
      </c>
      <c r="Y59" t="s">
        <v>256</v>
      </c>
      <c r="Z59" t="s">
        <v>257</v>
      </c>
      <c r="AA59" t="s">
        <v>258</v>
      </c>
      <c r="AB59" t="s">
        <v>259</v>
      </c>
      <c r="AC59" t="s">
        <v>260</v>
      </c>
      <c r="AD59" t="s">
        <v>261</v>
      </c>
      <c r="AE59" t="s">
        <v>262</v>
      </c>
      <c r="AF59" t="s">
        <v>183</v>
      </c>
      <c r="AG59" t="s">
        <v>183</v>
      </c>
      <c r="AH59" t="s">
        <v>183</v>
      </c>
      <c r="AI59" t="s">
        <v>183</v>
      </c>
      <c r="AJ59" t="s">
        <v>183</v>
      </c>
      <c r="AK59" t="s">
        <v>183</v>
      </c>
      <c r="AL59" t="s">
        <v>183</v>
      </c>
      <c r="AM59" t="s">
        <v>183</v>
      </c>
      <c r="AN59" t="s">
        <v>183</v>
      </c>
      <c r="AO59" t="s">
        <v>183</v>
      </c>
      <c r="AP59" t="s">
        <v>183</v>
      </c>
      <c r="AQ59" t="s">
        <v>183</v>
      </c>
      <c r="AR59" t="s">
        <v>183</v>
      </c>
      <c r="AS59" t="s">
        <v>183</v>
      </c>
      <c r="AT59">
        <v>94.312144596313303</v>
      </c>
      <c r="AU59">
        <v>93.055964598761051</v>
      </c>
      <c r="AV59">
        <v>93.804066464900046</v>
      </c>
      <c r="AW59">
        <v>85.78082800636372</v>
      </c>
      <c r="AX59">
        <v>95.097925087658567</v>
      </c>
      <c r="AY59">
        <v>92.834683790651624</v>
      </c>
      <c r="AZ59">
        <v>92.989915137352185</v>
      </c>
      <c r="BA59">
        <v>48.764415373739901</v>
      </c>
      <c r="BB59">
        <v>89.695854315339943</v>
      </c>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row>
    <row r="60">
      <c r="A60" t="s">
        <v>749</v>
      </c>
      <c r="B60">
        <v>2004</v>
      </c>
      <c r="C60" t="s">
        <v>753</v>
      </c>
      <c r="D60">
        <v>31</v>
      </c>
      <c r="E60" t="s">
        <v>104</v>
      </c>
      <c r="F60" t="s">
        <v>49</v>
      </c>
      <c r="G60" t="s">
        <v>767</v>
      </c>
      <c r="H60">
        <v>0.041218125694815699</v>
      </c>
      <c r="I60">
        <v>0.40050287709885551</v>
      </c>
      <c r="J60">
        <v>1.34613539885167</v>
      </c>
      <c r="K60">
        <v>1.427584528518629</v>
      </c>
      <c r="L60">
        <v>19.462089456409959</v>
      </c>
      <c r="M60">
        <v>11.542586144872219</v>
      </c>
      <c r="N60">
        <v>6.9634594056014549</v>
      </c>
      <c r="O60">
        <v>10.584260016441879</v>
      </c>
      <c r="P60">
        <v>19.804768963346952</v>
      </c>
      <c r="Q60">
        <v>60.543845477692813</v>
      </c>
      <c r="R60">
        <v>0</v>
      </c>
      <c r="S60">
        <v>0</v>
      </c>
      <c r="T60">
        <v>0</v>
      </c>
      <c r="U60">
        <v>0</v>
      </c>
      <c r="V60">
        <v>0</v>
      </c>
      <c r="W60" t="s">
        <v>254</v>
      </c>
      <c r="X60" t="s">
        <v>255</v>
      </c>
      <c r="Y60" t="s">
        <v>256</v>
      </c>
      <c r="Z60" t="s">
        <v>257</v>
      </c>
      <c r="AA60" t="s">
        <v>258</v>
      </c>
      <c r="AB60" t="s">
        <v>259</v>
      </c>
      <c r="AC60" t="s">
        <v>260</v>
      </c>
      <c r="AD60" t="s">
        <v>261</v>
      </c>
      <c r="AE60" t="s">
        <v>262</v>
      </c>
      <c r="AF60" t="s">
        <v>183</v>
      </c>
      <c r="AG60" t="s">
        <v>183</v>
      </c>
      <c r="AH60" t="s">
        <v>183</v>
      </c>
      <c r="AI60" t="s">
        <v>183</v>
      </c>
      <c r="AJ60" t="s">
        <v>183</v>
      </c>
      <c r="AK60" t="s">
        <v>183</v>
      </c>
      <c r="AL60" t="s">
        <v>183</v>
      </c>
      <c r="AM60" t="s">
        <v>183</v>
      </c>
      <c r="AN60" t="s">
        <v>183</v>
      </c>
      <c r="AO60" t="s">
        <v>183</v>
      </c>
      <c r="AP60" t="s">
        <v>183</v>
      </c>
      <c r="AQ60" t="s">
        <v>183</v>
      </c>
      <c r="AR60" t="s">
        <v>183</v>
      </c>
      <c r="AS60" t="s">
        <v>183</v>
      </c>
      <c r="AT60">
        <v>4.5746961434439157</v>
      </c>
      <c r="AU60">
        <v>1.356077615656484</v>
      </c>
      <c r="AV60">
        <v>1.405292993861196</v>
      </c>
      <c r="AW60">
        <v>2.3053017892217071</v>
      </c>
      <c r="AX60">
        <v>1.0197842801432491</v>
      </c>
      <c r="AY60">
        <v>0.50914960474769833</v>
      </c>
      <c r="AZ60">
        <v>1.7743134854776581</v>
      </c>
      <c r="BA60">
        <v>31.37663084256619</v>
      </c>
      <c r="BB60">
        <v>3.9038908208713212</v>
      </c>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row>
    <row r="61">
      <c r="A61" t="s">
        <v>749</v>
      </c>
      <c r="B61">
        <v>2004</v>
      </c>
      <c r="C61" t="s">
        <v>753</v>
      </c>
      <c r="D61">
        <v>32</v>
      </c>
      <c r="E61" t="s">
        <v>104</v>
      </c>
      <c r="F61" t="s">
        <v>48</v>
      </c>
      <c r="G61" t="s">
        <v>183</v>
      </c>
      <c r="H61">
        <v>99.958781874305188</v>
      </c>
      <c r="I61">
        <v>99.59949712290117</v>
      </c>
      <c r="J61">
        <v>98.653864601148342</v>
      </c>
      <c r="K61">
        <v>98.572415471481349</v>
      </c>
      <c r="L61">
        <v>80.537910543590144</v>
      </c>
      <c r="M61">
        <v>88.457413855127669</v>
      </c>
      <c r="N61">
        <v>93.036540594398588</v>
      </c>
      <c r="O61">
        <v>89.415739983558112</v>
      </c>
      <c r="P61">
        <v>80.195231036653098</v>
      </c>
      <c r="Q61">
        <v>39.456154522307173</v>
      </c>
      <c r="R61">
        <v>100</v>
      </c>
      <c r="S61">
        <v>100</v>
      </c>
      <c r="T61">
        <v>100</v>
      </c>
      <c r="U61">
        <v>100</v>
      </c>
      <c r="V61">
        <v>100</v>
      </c>
      <c r="W61" t="s">
        <v>254</v>
      </c>
      <c r="X61" t="s">
        <v>255</v>
      </c>
      <c r="Y61" t="s">
        <v>256</v>
      </c>
      <c r="Z61" t="s">
        <v>257</v>
      </c>
      <c r="AA61" t="s">
        <v>258</v>
      </c>
      <c r="AB61" t="s">
        <v>259</v>
      </c>
      <c r="AC61" t="s">
        <v>260</v>
      </c>
      <c r="AD61" t="s">
        <v>261</v>
      </c>
      <c r="AE61" t="s">
        <v>262</v>
      </c>
      <c r="AF61" t="s">
        <v>183</v>
      </c>
      <c r="AG61" t="s">
        <v>183</v>
      </c>
      <c r="AH61" t="s">
        <v>183</v>
      </c>
      <c r="AI61" t="s">
        <v>183</v>
      </c>
      <c r="AJ61" t="s">
        <v>183</v>
      </c>
      <c r="AK61" t="s">
        <v>183</v>
      </c>
      <c r="AL61" t="s">
        <v>183</v>
      </c>
      <c r="AM61" t="s">
        <v>183</v>
      </c>
      <c r="AN61" t="s">
        <v>183</v>
      </c>
      <c r="AO61" t="s">
        <v>183</v>
      </c>
      <c r="AP61" t="s">
        <v>183</v>
      </c>
      <c r="AQ61" t="s">
        <v>183</v>
      </c>
      <c r="AR61" t="s">
        <v>183</v>
      </c>
      <c r="AS61" t="s">
        <v>183</v>
      </c>
      <c r="AT61">
        <v>95.42530385655607</v>
      </c>
      <c r="AU61">
        <v>98.643922384343512</v>
      </c>
      <c r="AV61">
        <v>98.594707006138805</v>
      </c>
      <c r="AW61">
        <v>97.69469821077827</v>
      </c>
      <c r="AX61">
        <v>98.980215719856744</v>
      </c>
      <c r="AY61">
        <v>99.490850395252309</v>
      </c>
      <c r="AZ61">
        <v>98.225686514522323</v>
      </c>
      <c r="BA61">
        <v>68.623369157433913</v>
      </c>
      <c r="BB61">
        <v>96.096109179128661</v>
      </c>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row>
    <row r="62">
      <c r="A62" t="s">
        <v>749</v>
      </c>
      <c r="B62">
        <v>2004</v>
      </c>
      <c r="C62" t="s">
        <v>753</v>
      </c>
      <c r="D62">
        <v>35</v>
      </c>
      <c r="E62" t="s">
        <v>55</v>
      </c>
      <c r="F62" t="s">
        <v>49</v>
      </c>
      <c r="G62" t="s">
        <v>183</v>
      </c>
      <c r="H62">
        <v>0.15079272861694551</v>
      </c>
      <c r="I62">
        <v>0.40050287709885551</v>
      </c>
      <c r="J62">
        <v>1.4286078361561649</v>
      </c>
      <c r="K62">
        <v>1.4542240102558739</v>
      </c>
      <c r="L62">
        <v>19.65109268695468</v>
      </c>
      <c r="M62">
        <v>11.93482687347193</v>
      </c>
      <c r="N62">
        <v>7.0929291967791759</v>
      </c>
      <c r="O62">
        <v>11.127436952355231</v>
      </c>
      <c r="P62">
        <v>19.897315311459788</v>
      </c>
      <c r="Q62">
        <v>60.823815519436309</v>
      </c>
      <c r="R62">
        <v>0.13955429088124591</v>
      </c>
      <c r="S62">
        <v>0</v>
      </c>
      <c r="T62">
        <v>0</v>
      </c>
      <c r="U62">
        <v>0</v>
      </c>
      <c r="V62">
        <v>0</v>
      </c>
      <c r="W62" t="s">
        <v>254</v>
      </c>
      <c r="X62" t="s">
        <v>255</v>
      </c>
      <c r="Y62" t="s">
        <v>256</v>
      </c>
      <c r="Z62" t="s">
        <v>257</v>
      </c>
      <c r="AA62" t="s">
        <v>258</v>
      </c>
      <c r="AB62" t="s">
        <v>259</v>
      </c>
      <c r="AC62" t="s">
        <v>260</v>
      </c>
      <c r="AD62" t="s">
        <v>261</v>
      </c>
      <c r="AE62" t="s">
        <v>262</v>
      </c>
      <c r="AF62" t="s">
        <v>183</v>
      </c>
      <c r="AG62" t="s">
        <v>183</v>
      </c>
      <c r="AH62" t="s">
        <v>183</v>
      </c>
      <c r="AI62" t="s">
        <v>183</v>
      </c>
      <c r="AJ62" t="s">
        <v>183</v>
      </c>
      <c r="AK62" t="s">
        <v>183</v>
      </c>
      <c r="AL62" t="s">
        <v>183</v>
      </c>
      <c r="AM62" t="s">
        <v>183</v>
      </c>
      <c r="AN62" t="s">
        <v>183</v>
      </c>
      <c r="AO62" t="s">
        <v>183</v>
      </c>
      <c r="AP62" t="s">
        <v>183</v>
      </c>
      <c r="AQ62" t="s">
        <v>183</v>
      </c>
      <c r="AR62" t="s">
        <v>183</v>
      </c>
      <c r="AS62" t="s">
        <v>183</v>
      </c>
      <c r="AT62">
        <v>4.7535978522984852</v>
      </c>
      <c r="AU62">
        <v>1.356077615656484</v>
      </c>
      <c r="AV62">
        <v>1.405292993861196</v>
      </c>
      <c r="AW62">
        <v>2.4300989714866259</v>
      </c>
      <c r="AX62">
        <v>1.0197842801432491</v>
      </c>
      <c r="AY62">
        <v>0.50914960474769833</v>
      </c>
      <c r="AZ62">
        <v>1.7743134854776581</v>
      </c>
      <c r="BA62">
        <v>31.821847881136168</v>
      </c>
      <c r="BB62">
        <v>3.989394795181274</v>
      </c>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row>
    <row r="63">
      <c r="A63" t="s">
        <v>749</v>
      </c>
      <c r="B63">
        <v>2004</v>
      </c>
      <c r="C63" t="s">
        <v>753</v>
      </c>
      <c r="D63">
        <v>36</v>
      </c>
      <c r="E63" t="s">
        <v>55</v>
      </c>
      <c r="F63" t="s">
        <v>48</v>
      </c>
      <c r="G63" t="s">
        <v>183</v>
      </c>
      <c r="H63">
        <v>99.849207271383051</v>
      </c>
      <c r="I63">
        <v>99.59949712290117</v>
      </c>
      <c r="J63">
        <v>98.571392163843839</v>
      </c>
      <c r="K63">
        <v>98.545775989744115</v>
      </c>
      <c r="L63">
        <v>80.34890731304543</v>
      </c>
      <c r="M63">
        <v>88.065173126527981</v>
      </c>
      <c r="N63">
        <v>92.907070803220876</v>
      </c>
      <c r="O63">
        <v>88.872563047644789</v>
      </c>
      <c r="P63">
        <v>80.102684688540265</v>
      </c>
      <c r="Q63">
        <v>39.176184480563677</v>
      </c>
      <c r="R63">
        <v>99.860445709118764</v>
      </c>
      <c r="S63">
        <v>100</v>
      </c>
      <c r="T63">
        <v>100</v>
      </c>
      <c r="U63">
        <v>100</v>
      </c>
      <c r="V63">
        <v>100</v>
      </c>
      <c r="W63" t="s">
        <v>254</v>
      </c>
      <c r="X63" t="s">
        <v>255</v>
      </c>
      <c r="Y63" t="s">
        <v>256</v>
      </c>
      <c r="Z63" t="s">
        <v>257</v>
      </c>
      <c r="AA63" t="s">
        <v>258</v>
      </c>
      <c r="AB63" t="s">
        <v>259</v>
      </c>
      <c r="AC63" t="s">
        <v>260</v>
      </c>
      <c r="AD63" t="s">
        <v>261</v>
      </c>
      <c r="AE63" t="s">
        <v>262</v>
      </c>
      <c r="AF63" t="s">
        <v>183</v>
      </c>
      <c r="AG63" t="s">
        <v>183</v>
      </c>
      <c r="AH63" t="s">
        <v>183</v>
      </c>
      <c r="AI63" t="s">
        <v>183</v>
      </c>
      <c r="AJ63" t="s">
        <v>183</v>
      </c>
      <c r="AK63" t="s">
        <v>183</v>
      </c>
      <c r="AL63" t="s">
        <v>183</v>
      </c>
      <c r="AM63" t="s">
        <v>183</v>
      </c>
      <c r="AN63" t="s">
        <v>183</v>
      </c>
      <c r="AO63" t="s">
        <v>183</v>
      </c>
      <c r="AP63" t="s">
        <v>183</v>
      </c>
      <c r="AQ63" t="s">
        <v>183</v>
      </c>
      <c r="AR63" t="s">
        <v>183</v>
      </c>
      <c r="AS63" t="s">
        <v>183</v>
      </c>
      <c r="AT63">
        <v>95.246402147701502</v>
      </c>
      <c r="AU63">
        <v>98.643922384343512</v>
      </c>
      <c r="AV63">
        <v>98.594707006138805</v>
      </c>
      <c r="AW63">
        <v>97.569901028513357</v>
      </c>
      <c r="AX63">
        <v>98.980215719856744</v>
      </c>
      <c r="AY63">
        <v>99.490850395252309</v>
      </c>
      <c r="AZ63">
        <v>98.225686514522323</v>
      </c>
      <c r="BA63">
        <v>68.178152118863949</v>
      </c>
      <c r="BB63">
        <v>96.010605204818717</v>
      </c>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row>
    <row r="64">
      <c r="A64" t="s">
        <v>749</v>
      </c>
      <c r="B64">
        <v>2004</v>
      </c>
      <c r="C64" t="s">
        <v>753</v>
      </c>
      <c r="D64">
        <v>37</v>
      </c>
      <c r="E64" t="s">
        <v>158</v>
      </c>
      <c r="F64" t="s">
        <v>49</v>
      </c>
      <c r="G64" t="s">
        <v>778</v>
      </c>
      <c r="H64">
        <v>0.64796519719813861</v>
      </c>
      <c r="I64">
        <v>1.249482683421304</v>
      </c>
      <c r="J64">
        <v>4.6686167347341563</v>
      </c>
      <c r="K64">
        <v>3.4122094886343461</v>
      </c>
      <c r="L64">
        <v>28.82211820063009</v>
      </c>
      <c r="M64">
        <v>19.353868629915411</v>
      </c>
      <c r="N64">
        <v>10.90089127930546</v>
      </c>
      <c r="O64">
        <v>15.517064736702221</v>
      </c>
      <c r="P64">
        <v>24.620486312687941</v>
      </c>
      <c r="Q64">
        <v>70.639104614227946</v>
      </c>
      <c r="R64">
        <v>0.67058409342148606</v>
      </c>
      <c r="S64">
        <v>0</v>
      </c>
      <c r="T64">
        <v>0</v>
      </c>
      <c r="U64">
        <v>0</v>
      </c>
      <c r="V64">
        <v>0</v>
      </c>
      <c r="W64" t="s">
        <v>254</v>
      </c>
      <c r="X64" t="s">
        <v>255</v>
      </c>
      <c r="Y64" t="s">
        <v>256</v>
      </c>
      <c r="Z64" t="s">
        <v>257</v>
      </c>
      <c r="AA64" t="s">
        <v>258</v>
      </c>
      <c r="AB64" t="s">
        <v>259</v>
      </c>
      <c r="AC64" t="s">
        <v>260</v>
      </c>
      <c r="AD64" t="s">
        <v>261</v>
      </c>
      <c r="AE64" t="s">
        <v>262</v>
      </c>
      <c r="AF64" t="s">
        <v>183</v>
      </c>
      <c r="AG64" t="s">
        <v>183</v>
      </c>
      <c r="AH64" t="s">
        <v>183</v>
      </c>
      <c r="AI64" t="s">
        <v>183</v>
      </c>
      <c r="AJ64" t="s">
        <v>183</v>
      </c>
      <c r="AK64" t="s">
        <v>183</v>
      </c>
      <c r="AL64" t="s">
        <v>183</v>
      </c>
      <c r="AM64" t="s">
        <v>183</v>
      </c>
      <c r="AN64" t="s">
        <v>183</v>
      </c>
      <c r="AO64" t="s">
        <v>183</v>
      </c>
      <c r="AP64" t="s">
        <v>183</v>
      </c>
      <c r="AQ64" t="s">
        <v>183</v>
      </c>
      <c r="AR64" t="s">
        <v>183</v>
      </c>
      <c r="AS64" t="s">
        <v>183</v>
      </c>
      <c r="AT64">
        <v>8.5786675787441613</v>
      </c>
      <c r="AU64">
        <v>3.402947121230965</v>
      </c>
      <c r="AV64">
        <v>6.6501917404361217</v>
      </c>
      <c r="AW64">
        <v>3.7979654750969578</v>
      </c>
      <c r="AX64">
        <v>4.6477444111827024</v>
      </c>
      <c r="AY64">
        <v>1.1613192524921989</v>
      </c>
      <c r="AZ64">
        <v>6.9937189873630761</v>
      </c>
      <c r="BA64">
        <v>36.900951660976069</v>
      </c>
      <c r="BB64">
        <v>20.413387005051099</v>
      </c>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row>
    <row r="65">
      <c r="A65" t="s">
        <v>749</v>
      </c>
      <c r="B65">
        <v>2004</v>
      </c>
      <c r="C65" t="s">
        <v>753</v>
      </c>
      <c r="D65">
        <v>38</v>
      </c>
      <c r="E65" t="s">
        <v>158</v>
      </c>
      <c r="F65" t="s">
        <v>48</v>
      </c>
      <c r="G65" t="s">
        <v>183</v>
      </c>
      <c r="H65">
        <v>99.352034802801896</v>
      </c>
      <c r="I65">
        <v>98.750517316578694</v>
      </c>
      <c r="J65">
        <v>95.331383265265828</v>
      </c>
      <c r="K65">
        <v>96.587790511365654</v>
      </c>
      <c r="L65">
        <v>71.177881799369842</v>
      </c>
      <c r="M65">
        <v>80.646131370084575</v>
      </c>
      <c r="N65">
        <v>89.099108720694474</v>
      </c>
      <c r="O65">
        <v>84.482935263297776</v>
      </c>
      <c r="P65">
        <v>75.379513687312055</v>
      </c>
      <c r="Q65">
        <v>29.360895385772022</v>
      </c>
      <c r="R65">
        <v>99.329415906578504</v>
      </c>
      <c r="S65">
        <v>100</v>
      </c>
      <c r="T65">
        <v>100</v>
      </c>
      <c r="U65">
        <v>100</v>
      </c>
      <c r="V65">
        <v>100</v>
      </c>
      <c r="W65" t="s">
        <v>254</v>
      </c>
      <c r="X65" t="s">
        <v>255</v>
      </c>
      <c r="Y65" t="s">
        <v>256</v>
      </c>
      <c r="Z65" t="s">
        <v>257</v>
      </c>
      <c r="AA65" t="s">
        <v>258</v>
      </c>
      <c r="AB65" t="s">
        <v>259</v>
      </c>
      <c r="AC65" t="s">
        <v>260</v>
      </c>
      <c r="AD65" t="s">
        <v>261</v>
      </c>
      <c r="AE65" t="s">
        <v>262</v>
      </c>
      <c r="AF65" t="s">
        <v>183</v>
      </c>
      <c r="AG65" t="s">
        <v>183</v>
      </c>
      <c r="AH65" t="s">
        <v>183</v>
      </c>
      <c r="AI65" t="s">
        <v>183</v>
      </c>
      <c r="AJ65" t="s">
        <v>183</v>
      </c>
      <c r="AK65" t="s">
        <v>183</v>
      </c>
      <c r="AL65" t="s">
        <v>183</v>
      </c>
      <c r="AM65" t="s">
        <v>183</v>
      </c>
      <c r="AN65" t="s">
        <v>183</v>
      </c>
      <c r="AO65" t="s">
        <v>183</v>
      </c>
      <c r="AP65" t="s">
        <v>183</v>
      </c>
      <c r="AQ65" t="s">
        <v>183</v>
      </c>
      <c r="AR65" t="s">
        <v>183</v>
      </c>
      <c r="AS65" t="s">
        <v>183</v>
      </c>
      <c r="AT65">
        <v>91.421332421255826</v>
      </c>
      <c r="AU65">
        <v>96.597052878769091</v>
      </c>
      <c r="AV65">
        <v>93.349808259563886</v>
      </c>
      <c r="AW65">
        <v>96.202034524903027</v>
      </c>
      <c r="AX65">
        <v>95.352255588817272</v>
      </c>
      <c r="AY65">
        <v>98.83868074750778</v>
      </c>
      <c r="AZ65">
        <v>93.006281012636933</v>
      </c>
      <c r="BA65">
        <v>63.099048339024179</v>
      </c>
      <c r="BB65">
        <v>79.58661299494895</v>
      </c>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row>
    <row r="66">
      <c r="A66" t="s">
        <v>749</v>
      </c>
      <c r="B66">
        <v>2004</v>
      </c>
      <c r="C66" t="s">
        <v>753</v>
      </c>
      <c r="D66">
        <v>41</v>
      </c>
      <c r="E66" t="s">
        <v>56</v>
      </c>
      <c r="F66" t="s">
        <v>49</v>
      </c>
      <c r="G66" t="s">
        <v>183</v>
      </c>
      <c r="H66">
        <v>32.741227371128709</v>
      </c>
      <c r="I66">
        <v>23.941115633592801</v>
      </c>
      <c r="J66">
        <v>18.308683060097501</v>
      </c>
      <c r="K66">
        <v>26.53305808990752</v>
      </c>
      <c r="L66">
        <v>13.37742917571496</v>
      </c>
      <c r="M66">
        <v>15.023188010639171</v>
      </c>
      <c r="N66">
        <v>10.520352645837241</v>
      </c>
      <c r="O66">
        <v>8.7100832643910984</v>
      </c>
      <c r="P66">
        <v>10.65604311664339</v>
      </c>
      <c r="Q66">
        <v>3.7355469953816711</v>
      </c>
      <c r="R66">
        <v>33.65484926921355</v>
      </c>
      <c r="S66">
        <v>23.82978050543749</v>
      </c>
      <c r="T66">
        <v>23.049176389548929</v>
      </c>
      <c r="U66">
        <v>21.652237346745761</v>
      </c>
      <c r="V66">
        <v>29.494576952910979</v>
      </c>
      <c r="W66" t="s">
        <v>254</v>
      </c>
      <c r="X66" t="s">
        <v>255</v>
      </c>
      <c r="Y66" t="s">
        <v>256</v>
      </c>
      <c r="Z66" t="s">
        <v>257</v>
      </c>
      <c r="AA66" t="s">
        <v>258</v>
      </c>
      <c r="AB66" t="s">
        <v>259</v>
      </c>
      <c r="AC66" t="s">
        <v>260</v>
      </c>
      <c r="AD66" t="s">
        <v>261</v>
      </c>
      <c r="AE66" t="s">
        <v>262</v>
      </c>
      <c r="AF66" t="s">
        <v>183</v>
      </c>
      <c r="AG66" t="s">
        <v>183</v>
      </c>
      <c r="AH66" t="s">
        <v>183</v>
      </c>
      <c r="AI66" t="s">
        <v>183</v>
      </c>
      <c r="AJ66" t="s">
        <v>183</v>
      </c>
      <c r="AK66" t="s">
        <v>183</v>
      </c>
      <c r="AL66" t="s">
        <v>183</v>
      </c>
      <c r="AM66" t="s">
        <v>183</v>
      </c>
      <c r="AN66" t="s">
        <v>183</v>
      </c>
      <c r="AO66" t="s">
        <v>183</v>
      </c>
      <c r="AP66" t="s">
        <v>183</v>
      </c>
      <c r="AQ66" t="s">
        <v>183</v>
      </c>
      <c r="AR66" t="s">
        <v>183</v>
      </c>
      <c r="AS66" t="s">
        <v>183</v>
      </c>
      <c r="AT66">
        <v>31.203430992461371</v>
      </c>
      <c r="AU66">
        <v>22.358777966072509</v>
      </c>
      <c r="AV66">
        <v>28.593887441169301</v>
      </c>
      <c r="AW66">
        <v>28.396076157502861</v>
      </c>
      <c r="AX66">
        <v>28.14118197808078</v>
      </c>
      <c r="AY66">
        <v>21.117334459694451</v>
      </c>
      <c r="AZ66">
        <v>7.119207087378518</v>
      </c>
      <c r="BA66">
        <v>5.9648757467660314</v>
      </c>
      <c r="BB66">
        <v>27.092117020556081</v>
      </c>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row>
    <row r="67">
      <c r="A67" t="s">
        <v>749</v>
      </c>
      <c r="B67">
        <v>2004</v>
      </c>
      <c r="C67" t="s">
        <v>753</v>
      </c>
      <c r="D67">
        <v>42</v>
      </c>
      <c r="E67" t="s">
        <v>56</v>
      </c>
      <c r="F67" t="s">
        <v>48</v>
      </c>
      <c r="G67" t="s">
        <v>768</v>
      </c>
      <c r="H67">
        <v>67.258772628871327</v>
      </c>
      <c r="I67">
        <v>76.058884366407028</v>
      </c>
      <c r="J67">
        <v>81.691316939902549</v>
      </c>
      <c r="K67">
        <v>73.466941910092643</v>
      </c>
      <c r="L67">
        <v>86.622570824285035</v>
      </c>
      <c r="M67">
        <v>84.976811989360783</v>
      </c>
      <c r="N67">
        <v>89.479647354162751</v>
      </c>
      <c r="O67">
        <v>91.289916735608884</v>
      </c>
      <c r="P67">
        <v>89.34395688335664</v>
      </c>
      <c r="Q67">
        <v>96.264453004618346</v>
      </c>
      <c r="R67">
        <v>66.345150730786557</v>
      </c>
      <c r="S67">
        <v>76.170219494562588</v>
      </c>
      <c r="T67">
        <v>76.950823610451053</v>
      </c>
      <c r="U67">
        <v>78.347762653254165</v>
      </c>
      <c r="V67">
        <v>70.505423047088982</v>
      </c>
      <c r="W67" t="s">
        <v>254</v>
      </c>
      <c r="X67" t="s">
        <v>255</v>
      </c>
      <c r="Y67" t="s">
        <v>256</v>
      </c>
      <c r="Z67" t="s">
        <v>257</v>
      </c>
      <c r="AA67" t="s">
        <v>258</v>
      </c>
      <c r="AB67" t="s">
        <v>259</v>
      </c>
      <c r="AC67" t="s">
        <v>260</v>
      </c>
      <c r="AD67" t="s">
        <v>261</v>
      </c>
      <c r="AE67" t="s">
        <v>262</v>
      </c>
      <c r="AF67" t="s">
        <v>183</v>
      </c>
      <c r="AG67" t="s">
        <v>183</v>
      </c>
      <c r="AH67" t="s">
        <v>183</v>
      </c>
      <c r="AI67" t="s">
        <v>183</v>
      </c>
      <c r="AJ67" t="s">
        <v>183</v>
      </c>
      <c r="AK67" t="s">
        <v>183</v>
      </c>
      <c r="AL67" t="s">
        <v>183</v>
      </c>
      <c r="AM67" t="s">
        <v>183</v>
      </c>
      <c r="AN67" t="s">
        <v>183</v>
      </c>
      <c r="AO67" t="s">
        <v>183</v>
      </c>
      <c r="AP67" t="s">
        <v>183</v>
      </c>
      <c r="AQ67" t="s">
        <v>183</v>
      </c>
      <c r="AR67" t="s">
        <v>183</v>
      </c>
      <c r="AS67" t="s">
        <v>183</v>
      </c>
      <c r="AT67">
        <v>68.796569007538579</v>
      </c>
      <c r="AU67">
        <v>77.641222033927548</v>
      </c>
      <c r="AV67">
        <v>71.406112558830799</v>
      </c>
      <c r="AW67">
        <v>71.603923842497082</v>
      </c>
      <c r="AX67">
        <v>71.858818021919362</v>
      </c>
      <c r="AY67">
        <v>78.882665540305538</v>
      </c>
      <c r="AZ67">
        <v>92.880792912621516</v>
      </c>
      <c r="BA67">
        <v>94.035124253233974</v>
      </c>
      <c r="BB67">
        <v>72.907882979443855</v>
      </c>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row>
    <row r="68">
      <c r="A68" t="s">
        <v>749</v>
      </c>
      <c r="B68">
        <v>2004</v>
      </c>
      <c r="C68" t="s">
        <v>753</v>
      </c>
      <c r="D68">
        <v>58</v>
      </c>
      <c r="E68" t="s">
        <v>263</v>
      </c>
      <c r="F68" t="s">
        <v>264</v>
      </c>
      <c r="G68" t="s">
        <v>183</v>
      </c>
      <c r="H68">
        <v>0.041218125694815699</v>
      </c>
      <c r="I68">
        <v>0.40050287709885551</v>
      </c>
      <c r="J68">
        <v>1.34613539885167</v>
      </c>
      <c r="K68">
        <v>1.427584528518629</v>
      </c>
      <c r="L68">
        <v>19.464721521604829</v>
      </c>
      <c r="M68">
        <v>11.542586144872219</v>
      </c>
      <c r="N68">
        <v>6.9634594056014549</v>
      </c>
      <c r="O68">
        <v>10.584260016441879</v>
      </c>
      <c r="P68">
        <v>19.817757862991471</v>
      </c>
      <c r="Q68">
        <v>60.543845477692813</v>
      </c>
      <c r="R68">
        <v>0</v>
      </c>
      <c r="S68">
        <v>0</v>
      </c>
      <c r="T68">
        <v>0</v>
      </c>
      <c r="U68">
        <v>0</v>
      </c>
      <c r="V68">
        <v>0</v>
      </c>
      <c r="W68" t="s">
        <v>254</v>
      </c>
      <c r="X68" t="s">
        <v>255</v>
      </c>
      <c r="Y68" t="s">
        <v>256</v>
      </c>
      <c r="Z68" t="s">
        <v>257</v>
      </c>
      <c r="AA68" t="s">
        <v>258</v>
      </c>
      <c r="AB68" t="s">
        <v>259</v>
      </c>
      <c r="AC68" t="s">
        <v>260</v>
      </c>
      <c r="AD68" t="s">
        <v>261</v>
      </c>
      <c r="AE68" t="s">
        <v>262</v>
      </c>
      <c r="AF68" t="s">
        <v>183</v>
      </c>
      <c r="AG68" t="s">
        <v>183</v>
      </c>
      <c r="AH68" t="s">
        <v>183</v>
      </c>
      <c r="AI68" t="s">
        <v>183</v>
      </c>
      <c r="AJ68" t="s">
        <v>183</v>
      </c>
      <c r="AK68" t="s">
        <v>183</v>
      </c>
      <c r="AL68" t="s">
        <v>183</v>
      </c>
      <c r="AM68" t="s">
        <v>183</v>
      </c>
      <c r="AN68" t="s">
        <v>183</v>
      </c>
      <c r="AO68" t="s">
        <v>183</v>
      </c>
      <c r="AP68" t="s">
        <v>183</v>
      </c>
      <c r="AQ68" t="s">
        <v>183</v>
      </c>
      <c r="AR68" t="s">
        <v>183</v>
      </c>
      <c r="AS68" t="s">
        <v>183</v>
      </c>
      <c r="AT68">
        <v>4.5746961434439157</v>
      </c>
      <c r="AU68">
        <v>1.356077615656484</v>
      </c>
      <c r="AV68">
        <v>1.405292993861196</v>
      </c>
      <c r="AW68">
        <v>2.3053017892217071</v>
      </c>
      <c r="AX68">
        <v>1.0197842801432491</v>
      </c>
      <c r="AY68">
        <v>0.50914960474769833</v>
      </c>
      <c r="AZ68">
        <v>1.7743134854776581</v>
      </c>
      <c r="BA68">
        <v>31.386628440404039</v>
      </c>
      <c r="BB68">
        <v>3.9038908208713212</v>
      </c>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row>
    <row r="69">
      <c r="A69" t="s">
        <v>749</v>
      </c>
      <c r="B69">
        <v>2004</v>
      </c>
      <c r="C69" t="s">
        <v>753</v>
      </c>
      <c r="D69">
        <v>59</v>
      </c>
      <c r="E69" t="s">
        <v>263</v>
      </c>
      <c r="F69" t="s">
        <v>265</v>
      </c>
      <c r="G69" t="s">
        <v>183</v>
      </c>
      <c r="H69">
        <v>3.1757075092768301</v>
      </c>
      <c r="I69">
        <v>3.1498878680831379</v>
      </c>
      <c r="J69">
        <v>5.3494121902286054</v>
      </c>
      <c r="K69">
        <v>4.2395079512276412</v>
      </c>
      <c r="L69">
        <v>17.309358236352729</v>
      </c>
      <c r="M69">
        <v>23.84498851600797</v>
      </c>
      <c r="N69">
        <v>26.937098190935181</v>
      </c>
      <c r="O69">
        <v>29.1469990828353</v>
      </c>
      <c r="P69">
        <v>24.079102981354119</v>
      </c>
      <c r="Q69">
        <v>10.944613176481051</v>
      </c>
      <c r="R69">
        <v>3.2774607832765832</v>
      </c>
      <c r="S69">
        <v>2.0882058005412421</v>
      </c>
      <c r="T69">
        <v>2.371960909476595</v>
      </c>
      <c r="U69">
        <v>2.3164035216709622</v>
      </c>
      <c r="V69">
        <v>1.8115150921343539</v>
      </c>
      <c r="W69" t="s">
        <v>254</v>
      </c>
      <c r="X69" t="s">
        <v>255</v>
      </c>
      <c r="Y69" t="s">
        <v>256</v>
      </c>
      <c r="Z69" t="s">
        <v>257</v>
      </c>
      <c r="AA69" t="s">
        <v>258</v>
      </c>
      <c r="AB69" t="s">
        <v>259</v>
      </c>
      <c r="AC69" t="s">
        <v>260</v>
      </c>
      <c r="AD69" t="s">
        <v>261</v>
      </c>
      <c r="AE69" t="s">
        <v>262</v>
      </c>
      <c r="AF69" t="s">
        <v>183</v>
      </c>
      <c r="AG69" t="s">
        <v>183</v>
      </c>
      <c r="AH69" t="s">
        <v>183</v>
      </c>
      <c r="AI69" t="s">
        <v>183</v>
      </c>
      <c r="AJ69" t="s">
        <v>183</v>
      </c>
      <c r="AK69" t="s">
        <v>183</v>
      </c>
      <c r="AL69" t="s">
        <v>183</v>
      </c>
      <c r="AM69" t="s">
        <v>183</v>
      </c>
      <c r="AN69" t="s">
        <v>183</v>
      </c>
      <c r="AO69" t="s">
        <v>183</v>
      </c>
      <c r="AP69" t="s">
        <v>183</v>
      </c>
      <c r="AQ69" t="s">
        <v>183</v>
      </c>
      <c r="AR69" t="s">
        <v>183</v>
      </c>
      <c r="AS69" t="s">
        <v>183</v>
      </c>
      <c r="AT69">
        <v>1.113159260242768</v>
      </c>
      <c r="AU69">
        <v>5.5879577855824847</v>
      </c>
      <c r="AV69">
        <v>4.7906405412387709</v>
      </c>
      <c r="AW69">
        <v>11.913870204414581</v>
      </c>
      <c r="AX69">
        <v>3.8822906321981572</v>
      </c>
      <c r="AY69">
        <v>6.6561666046006467</v>
      </c>
      <c r="AZ69">
        <v>5.2357713771701686</v>
      </c>
      <c r="BA69">
        <v>19.865281481349221</v>
      </c>
      <c r="BB69">
        <v>6.4002548637887804</v>
      </c>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row>
    <row r="70">
      <c r="A70" t="s">
        <v>749</v>
      </c>
      <c r="B70">
        <v>2004</v>
      </c>
      <c r="C70" t="s">
        <v>753</v>
      </c>
      <c r="D70">
        <v>60</v>
      </c>
      <c r="E70" t="s">
        <v>263</v>
      </c>
      <c r="F70" t="s">
        <v>266</v>
      </c>
      <c r="G70" t="s">
        <v>183</v>
      </c>
      <c r="H70">
        <v>0.76741714105343306</v>
      </c>
      <c r="I70">
        <v>10.09422907704443</v>
      </c>
      <c r="J70">
        <v>16.099924803925848</v>
      </c>
      <c r="K70">
        <v>9.4223963666223582</v>
      </c>
      <c r="L70">
        <v>12.507516635838879</v>
      </c>
      <c r="M70">
        <v>8.2713988449279938</v>
      </c>
      <c r="N70">
        <v>13.62069885436204</v>
      </c>
      <c r="O70">
        <v>11.50589221146134</v>
      </c>
      <c r="P70">
        <v>9.6767083480940403</v>
      </c>
      <c r="Q70">
        <v>11.35519812527464</v>
      </c>
      <c r="R70">
        <v>0.91386621151733216</v>
      </c>
      <c r="S70">
        <v>6.4443254084776651</v>
      </c>
      <c r="T70">
        <v>13.016456813535131</v>
      </c>
      <c r="U70">
        <v>19.335314903536279</v>
      </c>
      <c r="V70">
        <v>7.2559830468968327</v>
      </c>
      <c r="W70" t="s">
        <v>254</v>
      </c>
      <c r="X70" t="s">
        <v>255</v>
      </c>
      <c r="Y70" t="s">
        <v>256</v>
      </c>
      <c r="Z70" t="s">
        <v>257</v>
      </c>
      <c r="AA70" t="s">
        <v>258</v>
      </c>
      <c r="AB70" t="s">
        <v>259</v>
      </c>
      <c r="AC70" t="s">
        <v>260</v>
      </c>
      <c r="AD70" t="s">
        <v>261</v>
      </c>
      <c r="AE70" t="s">
        <v>262</v>
      </c>
      <c r="AF70" t="s">
        <v>183</v>
      </c>
      <c r="AG70" t="s">
        <v>183</v>
      </c>
      <c r="AH70" t="s">
        <v>183</v>
      </c>
      <c r="AI70" t="s">
        <v>183</v>
      </c>
      <c r="AJ70" t="s">
        <v>183</v>
      </c>
      <c r="AK70" t="s">
        <v>183</v>
      </c>
      <c r="AL70" t="s">
        <v>183</v>
      </c>
      <c r="AM70" t="s">
        <v>183</v>
      </c>
      <c r="AN70" t="s">
        <v>183</v>
      </c>
      <c r="AO70" t="s">
        <v>183</v>
      </c>
      <c r="AP70" t="s">
        <v>183</v>
      </c>
      <c r="AQ70" t="s">
        <v>183</v>
      </c>
      <c r="AR70" t="s">
        <v>183</v>
      </c>
      <c r="AS70" t="s">
        <v>183</v>
      </c>
      <c r="AT70">
        <v>4.4180932183243327</v>
      </c>
      <c r="AU70">
        <v>0.81571680713487749</v>
      </c>
      <c r="AV70">
        <v>1.1146404110921031</v>
      </c>
      <c r="AW70">
        <v>4.4993637717973476</v>
      </c>
      <c r="AX70">
        <v>23.238755294667381</v>
      </c>
      <c r="AY70">
        <v>7.1095934347452134</v>
      </c>
      <c r="AZ70">
        <v>16.043811687055779</v>
      </c>
      <c r="BA70">
        <v>9.4216939554694985</v>
      </c>
      <c r="BB70">
        <v>0</v>
      </c>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row>
    <row r="71">
      <c r="A71" t="s">
        <v>749</v>
      </c>
      <c r="B71">
        <v>2004</v>
      </c>
      <c r="C71" t="s">
        <v>753</v>
      </c>
      <c r="D71">
        <v>61</v>
      </c>
      <c r="E71" t="s">
        <v>263</v>
      </c>
      <c r="F71" t="s">
        <v>267</v>
      </c>
      <c r="G71" t="s">
        <v>183</v>
      </c>
      <c r="H71">
        <v>25.879357627118399</v>
      </c>
      <c r="I71">
        <v>37.910419730240889</v>
      </c>
      <c r="J71">
        <v>42.987249923273893</v>
      </c>
      <c r="K71">
        <v>38.172583800464949</v>
      </c>
      <c r="L71">
        <v>13.284498364428069</v>
      </c>
      <c r="M71">
        <v>20.461213748582612</v>
      </c>
      <c r="N71">
        <v>13.48256325454552</v>
      </c>
      <c r="O71">
        <v>8.1798838162099425</v>
      </c>
      <c r="P71">
        <v>6.1015783809853907</v>
      </c>
      <c r="Q71">
        <v>0.66967442476091088</v>
      </c>
      <c r="R71">
        <v>23.035181181251438</v>
      </c>
      <c r="S71">
        <v>38.131723311409473</v>
      </c>
      <c r="T71">
        <v>42.870401066908073</v>
      </c>
      <c r="U71">
        <v>45.097327992963777</v>
      </c>
      <c r="V71">
        <v>37.348710832547908</v>
      </c>
      <c r="W71" t="s">
        <v>254</v>
      </c>
      <c r="X71" t="s">
        <v>255</v>
      </c>
      <c r="Y71" t="s">
        <v>256</v>
      </c>
      <c r="Z71" t="s">
        <v>257</v>
      </c>
      <c r="AA71" t="s">
        <v>258</v>
      </c>
      <c r="AB71" t="s">
        <v>259</v>
      </c>
      <c r="AC71" t="s">
        <v>260</v>
      </c>
      <c r="AD71" t="s">
        <v>261</v>
      </c>
      <c r="AE71" t="s">
        <v>262</v>
      </c>
      <c r="AF71" t="s">
        <v>183</v>
      </c>
      <c r="AG71" t="s">
        <v>183</v>
      </c>
      <c r="AH71" t="s">
        <v>183</v>
      </c>
      <c r="AI71" t="s">
        <v>183</v>
      </c>
      <c r="AJ71" t="s">
        <v>183</v>
      </c>
      <c r="AK71" t="s">
        <v>183</v>
      </c>
      <c r="AL71" t="s">
        <v>183</v>
      </c>
      <c r="AM71" t="s">
        <v>183</v>
      </c>
      <c r="AN71" t="s">
        <v>183</v>
      </c>
      <c r="AO71" t="s">
        <v>183</v>
      </c>
      <c r="AP71" t="s">
        <v>183</v>
      </c>
      <c r="AQ71" t="s">
        <v>183</v>
      </c>
      <c r="AR71" t="s">
        <v>183</v>
      </c>
      <c r="AS71" t="s">
        <v>183</v>
      </c>
      <c r="AT71">
        <v>33.883272658559193</v>
      </c>
      <c r="AU71">
        <v>22.137046291239638</v>
      </c>
      <c r="AV71">
        <v>18.37969365492776</v>
      </c>
      <c r="AW71">
        <v>23.06278564478723</v>
      </c>
      <c r="AX71">
        <v>47.235016302089619</v>
      </c>
      <c r="AY71">
        <v>38.184724057970421</v>
      </c>
      <c r="AZ71">
        <v>47.531979699960701</v>
      </c>
      <c r="BA71">
        <v>1.017080234848355</v>
      </c>
      <c r="BB71">
        <v>21.542875654474958</v>
      </c>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row>
    <row r="72">
      <c r="A72" t="s">
        <v>749</v>
      </c>
      <c r="B72">
        <v>2004</v>
      </c>
      <c r="C72" t="s">
        <v>753</v>
      </c>
      <c r="D72">
        <v>62</v>
      </c>
      <c r="E72" t="s">
        <v>263</v>
      </c>
      <c r="F72" t="s">
        <v>268</v>
      </c>
      <c r="G72" t="s">
        <v>183</v>
      </c>
      <c r="H72">
        <v>0.2384567658834979</v>
      </c>
      <c r="I72">
        <v>0.38666166251165113</v>
      </c>
      <c r="J72">
        <v>1.5062117782326729</v>
      </c>
      <c r="K72">
        <v>0.59727473452501678</v>
      </c>
      <c r="L72">
        <v>4.5781020970087729</v>
      </c>
      <c r="M72">
        <v>0.93645840271160075</v>
      </c>
      <c r="N72">
        <v>3.042276328163565</v>
      </c>
      <c r="O72">
        <v>2.1371918025444381</v>
      </c>
      <c r="P72">
        <v>6.2618800104847701</v>
      </c>
      <c r="Q72">
        <v>3.694305823644259</v>
      </c>
      <c r="R72">
        <v>0.18001810868600951</v>
      </c>
      <c r="S72">
        <v>0.2865420460714026</v>
      </c>
      <c r="T72">
        <v>0.74665682025727931</v>
      </c>
      <c r="U72">
        <v>1.271703107379591</v>
      </c>
      <c r="V72">
        <v>2.4901261171516929</v>
      </c>
      <c r="W72" t="s">
        <v>254</v>
      </c>
      <c r="X72" t="s">
        <v>255</v>
      </c>
      <c r="Y72" t="s">
        <v>256</v>
      </c>
      <c r="Z72" t="s">
        <v>257</v>
      </c>
      <c r="AA72" t="s">
        <v>258</v>
      </c>
      <c r="AB72" t="s">
        <v>259</v>
      </c>
      <c r="AC72" t="s">
        <v>260</v>
      </c>
      <c r="AD72" t="s">
        <v>261</v>
      </c>
      <c r="AE72" t="s">
        <v>262</v>
      </c>
      <c r="AF72" t="s">
        <v>183</v>
      </c>
      <c r="AG72" t="s">
        <v>183</v>
      </c>
      <c r="AH72" t="s">
        <v>183</v>
      </c>
      <c r="AI72" t="s">
        <v>183</v>
      </c>
      <c r="AJ72" t="s">
        <v>183</v>
      </c>
      <c r="AK72" t="s">
        <v>183</v>
      </c>
      <c r="AL72" t="s">
        <v>183</v>
      </c>
      <c r="AM72" t="s">
        <v>183</v>
      </c>
      <c r="AN72" t="s">
        <v>183</v>
      </c>
      <c r="AO72" t="s">
        <v>183</v>
      </c>
      <c r="AP72" t="s">
        <v>183</v>
      </c>
      <c r="AQ72" t="s">
        <v>183</v>
      </c>
      <c r="AR72" t="s">
        <v>183</v>
      </c>
      <c r="AS72" t="s">
        <v>183</v>
      </c>
      <c r="AT72">
        <v>0.13583157024162351</v>
      </c>
      <c r="AU72">
        <v>0.21591101806536839</v>
      </c>
      <c r="AV72">
        <v>0</v>
      </c>
      <c r="AW72">
        <v>4.2067670983834313</v>
      </c>
      <c r="AX72">
        <v>0.44658323657469162</v>
      </c>
      <c r="AY72">
        <v>2.727526119211777</v>
      </c>
      <c r="AZ72">
        <v>0.63109389442452768</v>
      </c>
      <c r="BA72">
        <v>6.0290764465074842</v>
      </c>
      <c r="BB72">
        <v>0</v>
      </c>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row>
    <row r="73">
      <c r="A73" t="s">
        <v>749</v>
      </c>
      <c r="B73">
        <v>2004</v>
      </c>
      <c r="C73" t="s">
        <v>753</v>
      </c>
      <c r="D73">
        <v>63</v>
      </c>
      <c r="E73" t="s">
        <v>263</v>
      </c>
      <c r="F73" t="s">
        <v>269</v>
      </c>
      <c r="G73" t="s">
        <v>183</v>
      </c>
      <c r="H73">
        <v>18.81281569359799</v>
      </c>
      <c r="I73">
        <v>27.287026799870741</v>
      </c>
      <c r="J73">
        <v>20.10114383933395</v>
      </c>
      <c r="K73">
        <v>34.560329599094118</v>
      </c>
      <c r="L73">
        <v>13.58218028919584</v>
      </c>
      <c r="M73">
        <v>16.650633516384239</v>
      </c>
      <c r="N73">
        <v>13.33265181634683</v>
      </c>
      <c r="O73">
        <v>9.2804477607274514</v>
      </c>
      <c r="P73">
        <v>7.4562913909173067</v>
      </c>
      <c r="Q73">
        <v>1.224629253753289</v>
      </c>
      <c r="R73">
        <v>16.632704873087299</v>
      </c>
      <c r="S73">
        <v>28.50361821720637</v>
      </c>
      <c r="T73">
        <v>24.037673129162251</v>
      </c>
      <c r="U73">
        <v>22.143980183606828</v>
      </c>
      <c r="V73">
        <v>40.524098979565181</v>
      </c>
      <c r="W73" t="s">
        <v>254</v>
      </c>
      <c r="X73" t="s">
        <v>255</v>
      </c>
      <c r="Y73" t="s">
        <v>256</v>
      </c>
      <c r="Z73" t="s">
        <v>257</v>
      </c>
      <c r="AA73" t="s">
        <v>258</v>
      </c>
      <c r="AB73" t="s">
        <v>259</v>
      </c>
      <c r="AC73" t="s">
        <v>260</v>
      </c>
      <c r="AD73" t="s">
        <v>261</v>
      </c>
      <c r="AE73" t="s">
        <v>262</v>
      </c>
      <c r="AF73" t="s">
        <v>183</v>
      </c>
      <c r="AG73" t="s">
        <v>183</v>
      </c>
      <c r="AH73" t="s">
        <v>183</v>
      </c>
      <c r="AI73" t="s">
        <v>183</v>
      </c>
      <c r="AJ73" t="s">
        <v>183</v>
      </c>
      <c r="AK73" t="s">
        <v>183</v>
      </c>
      <c r="AL73" t="s">
        <v>183</v>
      </c>
      <c r="AM73" t="s">
        <v>183</v>
      </c>
      <c r="AN73" t="s">
        <v>183</v>
      </c>
      <c r="AO73" t="s">
        <v>183</v>
      </c>
      <c r="AP73" t="s">
        <v>183</v>
      </c>
      <c r="AQ73" t="s">
        <v>183</v>
      </c>
      <c r="AR73" t="s">
        <v>183</v>
      </c>
      <c r="AS73" t="s">
        <v>183</v>
      </c>
      <c r="AT73">
        <v>49.27767259148608</v>
      </c>
      <c r="AU73">
        <v>30.66668327636382</v>
      </c>
      <c r="AV73">
        <v>13.310073036616521</v>
      </c>
      <c r="AW73">
        <v>41.190763861275521</v>
      </c>
      <c r="AX73">
        <v>13.1803926980712</v>
      </c>
      <c r="AY73">
        <v>32.982744979892018</v>
      </c>
      <c r="AZ73">
        <v>16.680952864396819</v>
      </c>
      <c r="BA73">
        <v>4.7055286300524708</v>
      </c>
      <c r="BB73">
        <v>8.7036715562342213</v>
      </c>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row>
    <row r="74">
      <c r="A74" t="s">
        <v>749</v>
      </c>
      <c r="B74">
        <v>2004</v>
      </c>
      <c r="C74" t="s">
        <v>753</v>
      </c>
      <c r="D74">
        <v>64</v>
      </c>
      <c r="E74" t="s">
        <v>263</v>
      </c>
      <c r="F74" t="s">
        <v>270</v>
      </c>
      <c r="G74" t="s">
        <v>183</v>
      </c>
      <c r="H74">
        <v>0.39396603554654508</v>
      </c>
      <c r="I74">
        <v>0.62572664985946225</v>
      </c>
      <c r="J74">
        <v>0.35406786807312568</v>
      </c>
      <c r="K74">
        <v>0.43661664066298778</v>
      </c>
      <c r="L74">
        <v>1.2100260898321229</v>
      </c>
      <c r="M74">
        <v>2.0492609108782252</v>
      </c>
      <c r="N74">
        <v>0.6239739713513347</v>
      </c>
      <c r="O74">
        <v>0.9117776169160976</v>
      </c>
      <c r="P74">
        <v>3.0602249547344389</v>
      </c>
      <c r="Q74">
        <v>1.5537391655131121</v>
      </c>
      <c r="R74">
        <v>0.4569389880187274</v>
      </c>
      <c r="S74">
        <v>0.63228758660862316</v>
      </c>
      <c r="T74">
        <v>0</v>
      </c>
      <c r="U74">
        <v>0.40462203650842471</v>
      </c>
      <c r="V74">
        <v>0.1556390105035495</v>
      </c>
      <c r="W74" t="s">
        <v>254</v>
      </c>
      <c r="X74" t="s">
        <v>255</v>
      </c>
      <c r="Y74" t="s">
        <v>256</v>
      </c>
      <c r="Z74" t="s">
        <v>257</v>
      </c>
      <c r="AA74" t="s">
        <v>258</v>
      </c>
      <c r="AB74" t="s">
        <v>259</v>
      </c>
      <c r="AC74" t="s">
        <v>260</v>
      </c>
      <c r="AD74" t="s">
        <v>261</v>
      </c>
      <c r="AE74" t="s">
        <v>262</v>
      </c>
      <c r="AF74" t="s">
        <v>183</v>
      </c>
      <c r="AG74" t="s">
        <v>183</v>
      </c>
      <c r="AH74" t="s">
        <v>183</v>
      </c>
      <c r="AI74" t="s">
        <v>183</v>
      </c>
      <c r="AJ74" t="s">
        <v>183</v>
      </c>
      <c r="AK74" t="s">
        <v>183</v>
      </c>
      <c r="AL74" t="s">
        <v>183</v>
      </c>
      <c r="AM74" t="s">
        <v>183</v>
      </c>
      <c r="AN74" t="s">
        <v>183</v>
      </c>
      <c r="AO74" t="s">
        <v>183</v>
      </c>
      <c r="AP74" t="s">
        <v>183</v>
      </c>
      <c r="AQ74" t="s">
        <v>183</v>
      </c>
      <c r="AR74" t="s">
        <v>183</v>
      </c>
      <c r="AS74" t="s">
        <v>183</v>
      </c>
      <c r="AT74">
        <v>0.13148403343778239</v>
      </c>
      <c r="AU74">
        <v>1.3972080978256549</v>
      </c>
      <c r="AV74">
        <v>0.12866510384723451</v>
      </c>
      <c r="AW74">
        <v>0.29412814045906788</v>
      </c>
      <c r="AX74">
        <v>1.430608225164224</v>
      </c>
      <c r="AY74">
        <v>0.26465034147590588</v>
      </c>
      <c r="AZ74">
        <v>0.067685975872818799</v>
      </c>
      <c r="BA74">
        <v>1.1781110703137281</v>
      </c>
      <c r="BB74">
        <v>0.2739882727489083</v>
      </c>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row>
    <row r="75">
      <c r="A75" t="s">
        <v>749</v>
      </c>
      <c r="B75">
        <v>2004</v>
      </c>
      <c r="C75" t="s">
        <v>753</v>
      </c>
      <c r="D75">
        <v>65</v>
      </c>
      <c r="E75" t="s">
        <v>263</v>
      </c>
      <c r="F75" t="s">
        <v>271</v>
      </c>
      <c r="G75" t="s">
        <v>183</v>
      </c>
      <c r="H75">
        <v>27.60857978917355</v>
      </c>
      <c r="I75">
        <v>8.5042965994850217</v>
      </c>
      <c r="J75">
        <v>1.80146098028043</v>
      </c>
      <c r="K75">
        <v>1.7261346416475609</v>
      </c>
      <c r="L75">
        <v>0.67831101628163593</v>
      </c>
      <c r="M75">
        <v>1.045079612220134</v>
      </c>
      <c r="N75">
        <v>1.361250559470256</v>
      </c>
      <c r="O75">
        <v>0.86974362683413642</v>
      </c>
      <c r="P75">
        <v>0.1981466848429049</v>
      </c>
      <c r="Q75">
        <v>0</v>
      </c>
      <c r="R75">
        <v>31.132801777417889</v>
      </c>
      <c r="S75">
        <v>10.02146039872747</v>
      </c>
      <c r="T75">
        <v>6.154108661316875</v>
      </c>
      <c r="U75">
        <v>1.5003671592902379</v>
      </c>
      <c r="V75">
        <v>1.584367052501737</v>
      </c>
      <c r="W75" t="s">
        <v>254</v>
      </c>
      <c r="X75" t="s">
        <v>255</v>
      </c>
      <c r="Y75" t="s">
        <v>256</v>
      </c>
      <c r="Z75" t="s">
        <v>257</v>
      </c>
      <c r="AA75" t="s">
        <v>258</v>
      </c>
      <c r="AB75" t="s">
        <v>259</v>
      </c>
      <c r="AC75" t="s">
        <v>260</v>
      </c>
      <c r="AD75" t="s">
        <v>261</v>
      </c>
      <c r="AE75" t="s">
        <v>262</v>
      </c>
      <c r="AF75" t="s">
        <v>183</v>
      </c>
      <c r="AG75" t="s">
        <v>183</v>
      </c>
      <c r="AH75" t="s">
        <v>183</v>
      </c>
      <c r="AI75" t="s">
        <v>183</v>
      </c>
      <c r="AJ75" t="s">
        <v>183</v>
      </c>
      <c r="AK75" t="s">
        <v>183</v>
      </c>
      <c r="AL75" t="s">
        <v>183</v>
      </c>
      <c r="AM75" t="s">
        <v>183</v>
      </c>
      <c r="AN75" t="s">
        <v>183</v>
      </c>
      <c r="AO75" t="s">
        <v>183</v>
      </c>
      <c r="AP75" t="s">
        <v>183</v>
      </c>
      <c r="AQ75" t="s">
        <v>183</v>
      </c>
      <c r="AR75" t="s">
        <v>183</v>
      </c>
      <c r="AS75" t="s">
        <v>183</v>
      </c>
      <c r="AT75">
        <v>0.029438154081589899</v>
      </c>
      <c r="AU75">
        <v>25.480727970737011</v>
      </c>
      <c r="AV75">
        <v>11.654851059817711</v>
      </c>
      <c r="AW75">
        <v>1.315205434851237</v>
      </c>
      <c r="AX75">
        <v>1.4390308161339249</v>
      </c>
      <c r="AY75">
        <v>1.181406459068336</v>
      </c>
      <c r="AZ75">
        <v>5.6252835749438246</v>
      </c>
      <c r="BA75">
        <v>0</v>
      </c>
      <c r="BB75">
        <v>49.145799340108212</v>
      </c>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row>
    <row r="76">
      <c r="A76" t="s">
        <v>749</v>
      </c>
      <c r="B76">
        <v>2004</v>
      </c>
      <c r="C76" t="s">
        <v>753</v>
      </c>
      <c r="D76">
        <v>66</v>
      </c>
      <c r="E76" t="s">
        <v>263</v>
      </c>
      <c r="F76" t="s">
        <v>272</v>
      </c>
      <c r="G76" t="s">
        <v>183</v>
      </c>
      <c r="H76">
        <v>5.3728205220164664</v>
      </c>
      <c r="I76">
        <v>3.1533858070419951</v>
      </c>
      <c r="J76">
        <v>3.526100895907315</v>
      </c>
      <c r="K76">
        <v>1.5908352030988091</v>
      </c>
      <c r="L76">
        <v>0.92813605448983716</v>
      </c>
      <c r="M76">
        <v>1.343806295730666</v>
      </c>
      <c r="N76">
        <v>1.2555744723166979</v>
      </c>
      <c r="O76">
        <v>1.0030156507474901</v>
      </c>
      <c r="P76">
        <v>0.54925236299751201</v>
      </c>
      <c r="Q76">
        <v>0</v>
      </c>
      <c r="R76">
        <v>5.7661416477367684</v>
      </c>
      <c r="S76">
        <v>3.7671054894377112</v>
      </c>
      <c r="T76">
        <v>2.8366631057425229</v>
      </c>
      <c r="U76">
        <v>3.9718704836513372</v>
      </c>
      <c r="V76">
        <v>0.90104180803420242</v>
      </c>
      <c r="W76" t="s">
        <v>254</v>
      </c>
      <c r="X76" t="s">
        <v>255</v>
      </c>
      <c r="Y76" t="s">
        <v>256</v>
      </c>
      <c r="Z76" t="s">
        <v>257</v>
      </c>
      <c r="AA76" t="s">
        <v>258</v>
      </c>
      <c r="AB76" t="s">
        <v>259</v>
      </c>
      <c r="AC76" t="s">
        <v>260</v>
      </c>
      <c r="AD76" t="s">
        <v>261</v>
      </c>
      <c r="AE76" t="s">
        <v>262</v>
      </c>
      <c r="AF76" t="s">
        <v>183</v>
      </c>
      <c r="AG76" t="s">
        <v>183</v>
      </c>
      <c r="AH76" t="s">
        <v>183</v>
      </c>
      <c r="AI76" t="s">
        <v>183</v>
      </c>
      <c r="AJ76" t="s">
        <v>183</v>
      </c>
      <c r="AK76" t="s">
        <v>183</v>
      </c>
      <c r="AL76" t="s">
        <v>183</v>
      </c>
      <c r="AM76" t="s">
        <v>183</v>
      </c>
      <c r="AN76" t="s">
        <v>183</v>
      </c>
      <c r="AO76" t="s">
        <v>183</v>
      </c>
      <c r="AP76" t="s">
        <v>183</v>
      </c>
      <c r="AQ76" t="s">
        <v>183</v>
      </c>
      <c r="AR76" t="s">
        <v>183</v>
      </c>
      <c r="AS76" t="s">
        <v>183</v>
      </c>
      <c r="AT76">
        <v>0.2428629380585117</v>
      </c>
      <c r="AU76">
        <v>2.0410755133587881</v>
      </c>
      <c r="AV76">
        <v>10.44645487994209</v>
      </c>
      <c r="AW76">
        <v>2.6583332934737531</v>
      </c>
      <c r="AX76">
        <v>0.91853030817059045</v>
      </c>
      <c r="AY76">
        <v>4.8928994047084524</v>
      </c>
      <c r="AZ76">
        <v>1.8443707087628729</v>
      </c>
      <c r="BA76">
        <v>0</v>
      </c>
      <c r="BB76">
        <v>5.6276500783948631</v>
      </c>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row>
    <row r="77">
      <c r="A77" t="s">
        <v>749</v>
      </c>
      <c r="B77">
        <v>2004</v>
      </c>
      <c r="C77" t="s">
        <v>753</v>
      </c>
      <c r="D77">
        <v>67</v>
      </c>
      <c r="E77" t="s">
        <v>263</v>
      </c>
      <c r="F77" t="s">
        <v>273</v>
      </c>
      <c r="G77" t="s">
        <v>183</v>
      </c>
      <c r="H77">
        <v>16.23136780862086</v>
      </c>
      <c r="I77">
        <v>6.723899867715204</v>
      </c>
      <c r="J77">
        <v>3.9924166726600179</v>
      </c>
      <c r="K77">
        <v>5.1927351289172936</v>
      </c>
      <c r="L77">
        <v>1.630126291217286</v>
      </c>
      <c r="M77">
        <v>0.73882599958265527</v>
      </c>
      <c r="N77">
        <v>0.53956990250344006</v>
      </c>
      <c r="O77">
        <v>0.25512147835204729</v>
      </c>
      <c r="P77">
        <v>0.018865792633461598</v>
      </c>
      <c r="Q77">
        <v>0</v>
      </c>
      <c r="R77">
        <v>17.982662974648019</v>
      </c>
      <c r="S77">
        <v>8.13548331753573</v>
      </c>
      <c r="T77">
        <v>6.2209435965452844</v>
      </c>
      <c r="U77">
        <v>2.4589567987375309</v>
      </c>
      <c r="V77">
        <v>7.6902710333737998</v>
      </c>
      <c r="W77" t="s">
        <v>254</v>
      </c>
      <c r="X77" t="s">
        <v>255</v>
      </c>
      <c r="Y77" t="s">
        <v>256</v>
      </c>
      <c r="Z77" t="s">
        <v>257</v>
      </c>
      <c r="AA77" t="s">
        <v>258</v>
      </c>
      <c r="AB77" t="s">
        <v>259</v>
      </c>
      <c r="AC77" t="s">
        <v>260</v>
      </c>
      <c r="AD77" t="s">
        <v>261</v>
      </c>
      <c r="AE77" t="s">
        <v>262</v>
      </c>
      <c r="AF77" t="s">
        <v>183</v>
      </c>
      <c r="AG77" t="s">
        <v>183</v>
      </c>
      <c r="AH77" t="s">
        <v>183</v>
      </c>
      <c r="AI77" t="s">
        <v>183</v>
      </c>
      <c r="AJ77" t="s">
        <v>183</v>
      </c>
      <c r="AK77" t="s">
        <v>183</v>
      </c>
      <c r="AL77" t="s">
        <v>183</v>
      </c>
      <c r="AM77" t="s">
        <v>183</v>
      </c>
      <c r="AN77" t="s">
        <v>183</v>
      </c>
      <c r="AO77" t="s">
        <v>183</v>
      </c>
      <c r="AP77" t="s">
        <v>183</v>
      </c>
      <c r="AQ77" t="s">
        <v>183</v>
      </c>
      <c r="AR77" t="s">
        <v>183</v>
      </c>
      <c r="AS77" t="s">
        <v>183</v>
      </c>
      <c r="AT77">
        <v>5.7272869764563374</v>
      </c>
      <c r="AU77">
        <v>9.3115390556706963</v>
      </c>
      <c r="AV77">
        <v>35.316396564085963</v>
      </c>
      <c r="AW77">
        <v>4.1890900413750831</v>
      </c>
      <c r="AX77">
        <v>2.4523200185288299</v>
      </c>
      <c r="AY77">
        <v>3.6716928796180381</v>
      </c>
      <c r="AZ77">
        <v>2.8982968280559431</v>
      </c>
      <c r="BA77">
        <v>0</v>
      </c>
      <c r="BB77">
        <v>3.215382892123138</v>
      </c>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row>
    <row r="78">
      <c r="A78" t="s">
        <v>749</v>
      </c>
      <c r="B78">
        <v>2004</v>
      </c>
      <c r="C78" t="s">
        <v>753</v>
      </c>
      <c r="D78">
        <v>68</v>
      </c>
      <c r="E78" t="s">
        <v>263</v>
      </c>
      <c r="F78" t="s">
        <v>274</v>
      </c>
      <c r="G78" t="s">
        <v>183</v>
      </c>
      <c r="H78">
        <v>0.53169396060597129</v>
      </c>
      <c r="I78">
        <v>0.061965769679245802</v>
      </c>
      <c r="J78">
        <v>0.50315736794385402</v>
      </c>
      <c r="K78">
        <v>0</v>
      </c>
      <c r="L78">
        <v>0.073155018354781803</v>
      </c>
      <c r="M78">
        <v>0.025062850576898599</v>
      </c>
      <c r="N78">
        <v>0.35072749609807491</v>
      </c>
      <c r="O78">
        <v>0</v>
      </c>
      <c r="P78">
        <v>0</v>
      </c>
      <c r="Q78">
        <v>0</v>
      </c>
      <c r="R78">
        <v>0.26373337225420851</v>
      </c>
      <c r="S78">
        <v>0.41050130677234442</v>
      </c>
      <c r="T78">
        <v>0.081481291778110407</v>
      </c>
      <c r="U78">
        <v>0.59396490054371065</v>
      </c>
      <c r="V78">
        <v>0</v>
      </c>
      <c r="W78" t="s">
        <v>254</v>
      </c>
      <c r="X78" t="s">
        <v>255</v>
      </c>
      <c r="Y78" t="s">
        <v>256</v>
      </c>
      <c r="Z78" t="s">
        <v>257</v>
      </c>
      <c r="AA78" t="s">
        <v>258</v>
      </c>
      <c r="AB78" t="s">
        <v>259</v>
      </c>
      <c r="AC78" t="s">
        <v>260</v>
      </c>
      <c r="AD78" t="s">
        <v>261</v>
      </c>
      <c r="AE78" t="s">
        <v>262</v>
      </c>
      <c r="AF78" t="s">
        <v>183</v>
      </c>
      <c r="AG78" t="s">
        <v>183</v>
      </c>
      <c r="AH78" t="s">
        <v>183</v>
      </c>
      <c r="AI78" t="s">
        <v>183</v>
      </c>
      <c r="AJ78" t="s">
        <v>183</v>
      </c>
      <c r="AK78" t="s">
        <v>183</v>
      </c>
      <c r="AL78" t="s">
        <v>183</v>
      </c>
      <c r="AM78" t="s">
        <v>183</v>
      </c>
      <c r="AN78" t="s">
        <v>183</v>
      </c>
      <c r="AO78" t="s">
        <v>183</v>
      </c>
      <c r="AP78" t="s">
        <v>183</v>
      </c>
      <c r="AQ78" t="s">
        <v>183</v>
      </c>
      <c r="AR78" t="s">
        <v>183</v>
      </c>
      <c r="AS78" t="s">
        <v>183</v>
      </c>
      <c r="AT78">
        <v>0</v>
      </c>
      <c r="AU78">
        <v>0</v>
      </c>
      <c r="AV78">
        <v>0.2518070631036764</v>
      </c>
      <c r="AW78">
        <v>0.85323801221639384</v>
      </c>
      <c r="AX78">
        <v>0.50219841495814965</v>
      </c>
      <c r="AY78">
        <v>0</v>
      </c>
      <c r="AZ78">
        <v>0</v>
      </c>
      <c r="BA78">
        <v>0.012323475021529501</v>
      </c>
      <c r="BB78">
        <v>0</v>
      </c>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row>
    <row r="79">
      <c r="A79" t="s">
        <v>749</v>
      </c>
      <c r="B79">
        <v>2004</v>
      </c>
      <c r="C79" t="s">
        <v>753</v>
      </c>
      <c r="D79">
        <v>69</v>
      </c>
      <c r="E79" t="s">
        <v>263</v>
      </c>
      <c r="F79" t="s">
        <v>275</v>
      </c>
      <c r="G79" t="s">
        <v>183</v>
      </c>
      <c r="H79">
        <v>0.077874599512152406</v>
      </c>
      <c r="I79">
        <v>0.14172398455340049</v>
      </c>
      <c r="J79">
        <v>0.50769279659681177</v>
      </c>
      <c r="K79">
        <v>1.3569377143045129</v>
      </c>
      <c r="L79">
        <v>11.92937175457701</v>
      </c>
      <c r="M79">
        <v>5.5476420449329504</v>
      </c>
      <c r="N79">
        <v>13.81723723453579</v>
      </c>
      <c r="O79">
        <v>19.263262000881259</v>
      </c>
      <c r="P79">
        <v>20.193839593494229</v>
      </c>
      <c r="Q79">
        <v>8.1438876175516857</v>
      </c>
      <c r="R79">
        <v>0</v>
      </c>
      <c r="S79">
        <v>0</v>
      </c>
      <c r="T79">
        <v>0</v>
      </c>
      <c r="U79">
        <v>0</v>
      </c>
      <c r="V79">
        <v>0.2117751353695006</v>
      </c>
      <c r="W79" t="s">
        <v>254</v>
      </c>
      <c r="X79" t="s">
        <v>255</v>
      </c>
      <c r="Y79" t="s">
        <v>256</v>
      </c>
      <c r="Z79" t="s">
        <v>257</v>
      </c>
      <c r="AA79" t="s">
        <v>258</v>
      </c>
      <c r="AB79" t="s">
        <v>259</v>
      </c>
      <c r="AC79" t="s">
        <v>260</v>
      </c>
      <c r="AD79" t="s">
        <v>261</v>
      </c>
      <c r="AE79" t="s">
        <v>262</v>
      </c>
      <c r="AF79" t="s">
        <v>183</v>
      </c>
      <c r="AG79" t="s">
        <v>183</v>
      </c>
      <c r="AH79" t="s">
        <v>183</v>
      </c>
      <c r="AI79" t="s">
        <v>183</v>
      </c>
      <c r="AJ79" t="s">
        <v>183</v>
      </c>
      <c r="AK79" t="s">
        <v>183</v>
      </c>
      <c r="AL79" t="s">
        <v>183</v>
      </c>
      <c r="AM79" t="s">
        <v>183</v>
      </c>
      <c r="AN79" t="s">
        <v>183</v>
      </c>
      <c r="AO79" t="s">
        <v>183</v>
      </c>
      <c r="AP79" t="s">
        <v>183</v>
      </c>
      <c r="AQ79" t="s">
        <v>183</v>
      </c>
      <c r="AR79" t="s">
        <v>183</v>
      </c>
      <c r="AS79" t="s">
        <v>183</v>
      </c>
      <c r="AT79">
        <v>0.17899989158376961</v>
      </c>
      <c r="AU79">
        <v>0.62625588548007094</v>
      </c>
      <c r="AV79">
        <v>1.245137441906609</v>
      </c>
      <c r="AW79">
        <v>1.198071437641427</v>
      </c>
      <c r="AX79">
        <v>1.4796304675548999</v>
      </c>
      <c r="AY79">
        <v>0.7021083419308044</v>
      </c>
      <c r="AZ79">
        <v>0.98028218338493434</v>
      </c>
      <c r="BA79">
        <v>23.007420611628248</v>
      </c>
      <c r="BB79">
        <v>0.26122668475745447</v>
      </c>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row>
    <row r="80">
      <c r="A80" t="s">
        <v>749</v>
      </c>
      <c r="B80">
        <v>2004</v>
      </c>
      <c r="C80" t="s">
        <v>753</v>
      </c>
      <c r="D80">
        <v>70</v>
      </c>
      <c r="E80" t="s">
        <v>263</v>
      </c>
      <c r="F80" t="s">
        <v>276</v>
      </c>
      <c r="G80" t="s">
        <v>183</v>
      </c>
      <c r="H80">
        <v>0</v>
      </c>
      <c r="I80">
        <v>0.078081403744031497</v>
      </c>
      <c r="J80">
        <v>0.18341393947124721</v>
      </c>
      <c r="K80">
        <v>0.2108633106550164</v>
      </c>
      <c r="L80">
        <v>0.3190803594529264</v>
      </c>
      <c r="M80">
        <v>1.8653255639271329</v>
      </c>
      <c r="N80">
        <v>0.9963760974854512</v>
      </c>
      <c r="O80">
        <v>0.73786577077292215</v>
      </c>
      <c r="P80">
        <v>0.098467420525223795</v>
      </c>
      <c r="Q80">
        <v>0.112657746064061</v>
      </c>
      <c r="R80">
        <v>0</v>
      </c>
      <c r="S80">
        <v>0</v>
      </c>
      <c r="T80">
        <v>0</v>
      </c>
      <c r="U80">
        <v>0</v>
      </c>
      <c r="V80">
        <v>0</v>
      </c>
      <c r="W80" t="s">
        <v>254</v>
      </c>
      <c r="X80" t="s">
        <v>255</v>
      </c>
      <c r="Y80" t="s">
        <v>256</v>
      </c>
      <c r="Z80" t="s">
        <v>257</v>
      </c>
      <c r="AA80" t="s">
        <v>258</v>
      </c>
      <c r="AB80" t="s">
        <v>259</v>
      </c>
      <c r="AC80" t="s">
        <v>260</v>
      </c>
      <c r="AD80" t="s">
        <v>261</v>
      </c>
      <c r="AE80" t="s">
        <v>262</v>
      </c>
      <c r="AF80" t="s">
        <v>183</v>
      </c>
      <c r="AG80" t="s">
        <v>183</v>
      </c>
      <c r="AH80" t="s">
        <v>183</v>
      </c>
      <c r="AI80" t="s">
        <v>183</v>
      </c>
      <c r="AJ80" t="s">
        <v>183</v>
      </c>
      <c r="AK80" t="s">
        <v>183</v>
      </c>
      <c r="AL80" t="s">
        <v>183</v>
      </c>
      <c r="AM80" t="s">
        <v>183</v>
      </c>
      <c r="AN80" t="s">
        <v>183</v>
      </c>
      <c r="AO80" t="s">
        <v>183</v>
      </c>
      <c r="AP80" t="s">
        <v>183</v>
      </c>
      <c r="AQ80" t="s">
        <v>183</v>
      </c>
      <c r="AR80" t="s">
        <v>183</v>
      </c>
      <c r="AS80" t="s">
        <v>183</v>
      </c>
      <c r="AT80">
        <v>0.19888876842641071</v>
      </c>
      <c r="AU80">
        <v>0.36380068288523199</v>
      </c>
      <c r="AV80">
        <v>0.62942305709883095</v>
      </c>
      <c r="AW80">
        <v>0.27162268914095661</v>
      </c>
      <c r="AX80">
        <v>0</v>
      </c>
      <c r="AY80">
        <v>0</v>
      </c>
      <c r="AZ80">
        <v>0.064814479999366598</v>
      </c>
      <c r="BA80">
        <v>0.1654674867898189</v>
      </c>
      <c r="BB80">
        <v>0</v>
      </c>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row>
    <row r="81">
      <c r="A81" t="s">
        <v>749</v>
      </c>
      <c r="B81">
        <v>2004</v>
      </c>
      <c r="C81" t="s">
        <v>753</v>
      </c>
      <c r="D81">
        <v>71</v>
      </c>
      <c r="E81" t="s">
        <v>263</v>
      </c>
      <c r="F81" t="s">
        <v>277</v>
      </c>
      <c r="G81" t="s">
        <v>183</v>
      </c>
      <c r="H81">
        <v>0.86872442189954402</v>
      </c>
      <c r="I81">
        <v>0.35060501316281001</v>
      </c>
      <c r="J81">
        <v>0.38185813417324987</v>
      </c>
      <c r="K81">
        <v>0.1262698024940781</v>
      </c>
      <c r="L81">
        <v>0.1668665236722989</v>
      </c>
      <c r="M81">
        <v>0.56763460442717129</v>
      </c>
      <c r="N81">
        <v>0.27687178884015251</v>
      </c>
      <c r="O81">
        <v>0.39988866470400058</v>
      </c>
      <c r="P81">
        <v>0.28269427802233521</v>
      </c>
      <c r="Q81">
        <v>0.12643370453992159</v>
      </c>
      <c r="R81">
        <v>0.358490082105904</v>
      </c>
      <c r="S81">
        <v>1.0916756848228879</v>
      </c>
      <c r="T81">
        <v>0.502706639794258</v>
      </c>
      <c r="U81">
        <v>0</v>
      </c>
      <c r="V81">
        <v>0.026471891921187599</v>
      </c>
      <c r="W81" t="s">
        <v>254</v>
      </c>
      <c r="X81" t="s">
        <v>255</v>
      </c>
      <c r="Y81" t="s">
        <v>256</v>
      </c>
      <c r="Z81" t="s">
        <v>257</v>
      </c>
      <c r="AA81" t="s">
        <v>258</v>
      </c>
      <c r="AB81" t="s">
        <v>259</v>
      </c>
      <c r="AC81" t="s">
        <v>260</v>
      </c>
      <c r="AD81" t="s">
        <v>261</v>
      </c>
      <c r="AE81" t="s">
        <v>262</v>
      </c>
      <c r="AF81" t="s">
        <v>183</v>
      </c>
      <c r="AG81" t="s">
        <v>183</v>
      </c>
      <c r="AH81" t="s">
        <v>183</v>
      </c>
      <c r="AI81" t="s">
        <v>183</v>
      </c>
      <c r="AJ81" t="s">
        <v>183</v>
      </c>
      <c r="AK81" t="s">
        <v>183</v>
      </c>
      <c r="AL81" t="s">
        <v>183</v>
      </c>
      <c r="AM81" t="s">
        <v>183</v>
      </c>
      <c r="AN81" t="s">
        <v>183</v>
      </c>
      <c r="AO81" t="s">
        <v>183</v>
      </c>
      <c r="AP81" t="s">
        <v>183</v>
      </c>
      <c r="AQ81" t="s">
        <v>183</v>
      </c>
      <c r="AR81" t="s">
        <v>183</v>
      </c>
      <c r="AS81" t="s">
        <v>183</v>
      </c>
      <c r="AT81">
        <v>0.088313795657640595</v>
      </c>
      <c r="AU81">
        <v>0</v>
      </c>
      <c r="AV81">
        <v>0.79761583024842864</v>
      </c>
      <c r="AW81">
        <v>1.4729765513450459</v>
      </c>
      <c r="AX81">
        <v>0.012608260600984101</v>
      </c>
      <c r="AY81">
        <v>1.0744841822785489</v>
      </c>
      <c r="AZ81">
        <v>0.087827176607755894</v>
      </c>
      <c r="BA81">
        <v>0</v>
      </c>
      <c r="BB81">
        <v>0</v>
      </c>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row>
    <row r="82">
      <c r="A82" t="s">
        <v>749</v>
      </c>
      <c r="B82">
        <v>2004</v>
      </c>
      <c r="C82" t="s">
        <v>753</v>
      </c>
      <c r="D82">
        <v>72</v>
      </c>
      <c r="E82" t="s">
        <v>263</v>
      </c>
      <c r="F82" t="s">
        <v>278</v>
      </c>
      <c r="G82" t="s">
        <v>183</v>
      </c>
      <c r="H82">
        <v>0</v>
      </c>
      <c r="I82">
        <v>0</v>
      </c>
      <c r="J82">
        <v>0.14267317591445899</v>
      </c>
      <c r="K82">
        <v>0.1591636469982429</v>
      </c>
      <c r="L82">
        <v>1.485868901696449</v>
      </c>
      <c r="M82">
        <v>1.211605444791616</v>
      </c>
      <c r="N82">
        <v>1.0721238908565609</v>
      </c>
      <c r="O82">
        <v>3.9258613720222502</v>
      </c>
      <c r="P82">
        <v>1.9444360344044369</v>
      </c>
      <c r="Q82">
        <v>0.49652201167243232</v>
      </c>
      <c r="R82">
        <v>0</v>
      </c>
      <c r="S82">
        <v>0</v>
      </c>
      <c r="T82">
        <v>0</v>
      </c>
      <c r="U82">
        <v>0</v>
      </c>
      <c r="V82">
        <v>0</v>
      </c>
      <c r="W82" t="s">
        <v>254</v>
      </c>
      <c r="X82" t="s">
        <v>255</v>
      </c>
      <c r="Y82" t="s">
        <v>256</v>
      </c>
      <c r="Z82" t="s">
        <v>257</v>
      </c>
      <c r="AA82" t="s">
        <v>258</v>
      </c>
      <c r="AB82" t="s">
        <v>259</v>
      </c>
      <c r="AC82" t="s">
        <v>260</v>
      </c>
      <c r="AD82" t="s">
        <v>261</v>
      </c>
      <c r="AE82" t="s">
        <v>262</v>
      </c>
      <c r="AF82" t="s">
        <v>183</v>
      </c>
      <c r="AG82" t="s">
        <v>183</v>
      </c>
      <c r="AH82" t="s">
        <v>183</v>
      </c>
      <c r="AI82" t="s">
        <v>183</v>
      </c>
      <c r="AJ82" t="s">
        <v>183</v>
      </c>
      <c r="AK82" t="s">
        <v>183</v>
      </c>
      <c r="AL82" t="s">
        <v>183</v>
      </c>
      <c r="AM82" t="s">
        <v>183</v>
      </c>
      <c r="AN82" t="s">
        <v>183</v>
      </c>
      <c r="AO82" t="s">
        <v>183</v>
      </c>
      <c r="AP82" t="s">
        <v>183</v>
      </c>
      <c r="AQ82" t="s">
        <v>183</v>
      </c>
      <c r="AR82" t="s">
        <v>183</v>
      </c>
      <c r="AS82" t="s">
        <v>183</v>
      </c>
      <c r="AT82">
        <v>0</v>
      </c>
      <c r="AU82">
        <v>0</v>
      </c>
      <c r="AV82">
        <v>0</v>
      </c>
      <c r="AW82">
        <v>0</v>
      </c>
      <c r="AX82">
        <v>0.51661504017432724</v>
      </c>
      <c r="AY82">
        <v>0</v>
      </c>
      <c r="AZ82">
        <v>0.022212967336046999</v>
      </c>
      <c r="BA82">
        <v>1.8504726043927131</v>
      </c>
      <c r="BB82">
        <v>0.92525983649816113</v>
      </c>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row>
    <row r="83">
      <c r="A83" t="s">
        <v>749</v>
      </c>
      <c r="B83">
        <v>2004</v>
      </c>
      <c r="C83" t="s">
        <v>753</v>
      </c>
      <c r="D83">
        <v>73</v>
      </c>
      <c r="E83" t="s">
        <v>263</v>
      </c>
      <c r="F83" t="s">
        <v>46</v>
      </c>
      <c r="G83" t="s">
        <v>183</v>
      </c>
      <c r="H83">
        <v>0</v>
      </c>
      <c r="I83">
        <v>1.131586889909111</v>
      </c>
      <c r="J83">
        <v>1.217080235132963</v>
      </c>
      <c r="K83">
        <v>0.78076693076887116</v>
      </c>
      <c r="L83">
        <v>0.85268084599664906</v>
      </c>
      <c r="M83">
        <v>3.8984774994457858</v>
      </c>
      <c r="N83">
        <v>2.3275467365877209</v>
      </c>
      <c r="O83">
        <v>1.7987891285493129</v>
      </c>
      <c r="P83">
        <v>0.26075390351839572</v>
      </c>
      <c r="Q83">
        <v>1.134493473051835</v>
      </c>
      <c r="R83">
        <v>0</v>
      </c>
      <c r="S83">
        <v>0.48707143238922618</v>
      </c>
      <c r="T83">
        <v>1.160947965483742</v>
      </c>
      <c r="U83">
        <v>0.90548891211132687</v>
      </c>
      <c r="V83">
        <v>0</v>
      </c>
      <c r="W83" t="s">
        <v>254</v>
      </c>
      <c r="X83" t="s">
        <v>255</v>
      </c>
      <c r="Y83" t="s">
        <v>256</v>
      </c>
      <c r="Z83" t="s">
        <v>257</v>
      </c>
      <c r="AA83" t="s">
        <v>258</v>
      </c>
      <c r="AB83" t="s">
        <v>259</v>
      </c>
      <c r="AC83" t="s">
        <v>260</v>
      </c>
      <c r="AD83" t="s">
        <v>261</v>
      </c>
      <c r="AE83" t="s">
        <v>262</v>
      </c>
      <c r="AF83" t="s">
        <v>183</v>
      </c>
      <c r="AG83" t="s">
        <v>183</v>
      </c>
      <c r="AH83" t="s">
        <v>183</v>
      </c>
      <c r="AI83" t="s">
        <v>183</v>
      </c>
      <c r="AJ83" t="s">
        <v>183</v>
      </c>
      <c r="AK83" t="s">
        <v>183</v>
      </c>
      <c r="AL83" t="s">
        <v>183</v>
      </c>
      <c r="AM83" t="s">
        <v>183</v>
      </c>
      <c r="AN83" t="s">
        <v>183</v>
      </c>
      <c r="AO83" t="s">
        <v>183</v>
      </c>
      <c r="AP83" t="s">
        <v>183</v>
      </c>
      <c r="AQ83" t="s">
        <v>183</v>
      </c>
      <c r="AR83" t="s">
        <v>183</v>
      </c>
      <c r="AS83" t="s">
        <v>183</v>
      </c>
      <c r="AT83">
        <v>0</v>
      </c>
      <c r="AU83">
        <v>0</v>
      </c>
      <c r="AV83">
        <v>0.52930836221323196</v>
      </c>
      <c r="AW83">
        <v>0.5684820296171611</v>
      </c>
      <c r="AX83">
        <v>2.245636004969882</v>
      </c>
      <c r="AY83">
        <v>0.042853589752092802</v>
      </c>
      <c r="AZ83">
        <v>0.51130309655082073</v>
      </c>
      <c r="BA83">
        <v>1.360915563223027</v>
      </c>
      <c r="BB83">
        <v>0</v>
      </c>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row>
    <row r="84">
      <c r="A84" t="s">
        <v>749</v>
      </c>
      <c r="B84">
        <v>2004</v>
      </c>
      <c r="C84" t="s">
        <v>753</v>
      </c>
      <c r="D84">
        <v>122</v>
      </c>
      <c r="E84" t="s">
        <v>18</v>
      </c>
      <c r="F84" t="s">
        <v>14</v>
      </c>
      <c r="G84" t="s">
        <v>769</v>
      </c>
      <c r="H84">
        <v>0.87743566396075945</v>
      </c>
      <c r="I84">
        <v>1.4886088700773561</v>
      </c>
      <c r="J84">
        <v>3.4541558616187382</v>
      </c>
      <c r="K84">
        <v>7.2310363768672774</v>
      </c>
      <c r="L84">
        <v>50.406656663522583</v>
      </c>
      <c r="M84">
        <v>16.949949865453419</v>
      </c>
      <c r="N84">
        <v>36.753659774936601</v>
      </c>
      <c r="O84">
        <v>44.309247683666953</v>
      </c>
      <c r="P84">
        <v>64.357351348712569</v>
      </c>
      <c r="Q84">
        <v>92.776943747998303</v>
      </c>
      <c r="R84">
        <v>0.45249206334236941</v>
      </c>
      <c r="S84">
        <v>1.093502860944487</v>
      </c>
      <c r="T84">
        <v>0.75977605754977984</v>
      </c>
      <c r="U84">
        <v>3.951916405214623</v>
      </c>
      <c r="V84">
        <v>4.6932222300854587</v>
      </c>
      <c r="W84" t="s">
        <v>254</v>
      </c>
      <c r="X84" t="s">
        <v>255</v>
      </c>
      <c r="Y84" t="s">
        <v>256</v>
      </c>
      <c r="Z84" t="s">
        <v>257</v>
      </c>
      <c r="AA84" t="s">
        <v>258</v>
      </c>
      <c r="AB84" t="s">
        <v>259</v>
      </c>
      <c r="AC84" t="s">
        <v>260</v>
      </c>
      <c r="AD84" t="s">
        <v>261</v>
      </c>
      <c r="AE84" t="s">
        <v>262</v>
      </c>
      <c r="AF84" t="s">
        <v>183</v>
      </c>
      <c r="AG84" t="s">
        <v>183</v>
      </c>
      <c r="AH84" t="s">
        <v>183</v>
      </c>
      <c r="AI84" t="s">
        <v>183</v>
      </c>
      <c r="AJ84" t="s">
        <v>183</v>
      </c>
      <c r="AK84" t="s">
        <v>183</v>
      </c>
      <c r="AL84" t="s">
        <v>183</v>
      </c>
      <c r="AM84" t="s">
        <v>183</v>
      </c>
      <c r="AN84" t="s">
        <v>183</v>
      </c>
      <c r="AO84" t="s">
        <v>183</v>
      </c>
      <c r="AP84" t="s">
        <v>183</v>
      </c>
      <c r="AQ84" t="s">
        <v>183</v>
      </c>
      <c r="AR84" t="s">
        <v>183</v>
      </c>
      <c r="AS84" t="s">
        <v>183</v>
      </c>
      <c r="AT84">
        <v>7.7936342065091173</v>
      </c>
      <c r="AU84">
        <v>1.694059559833631</v>
      </c>
      <c r="AV84">
        <v>3.1736974070991861</v>
      </c>
      <c r="AW84">
        <v>6.7843219768189922</v>
      </c>
      <c r="AX84">
        <v>12.41509409929502</v>
      </c>
      <c r="AY84">
        <v>5.6588254118685706</v>
      </c>
      <c r="AZ84">
        <v>3.503532126094159</v>
      </c>
      <c r="BA84">
        <v>34.184050622758988</v>
      </c>
      <c r="BB84">
        <v>3.4261055874885709</v>
      </c>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row>
    <row r="85">
      <c r="A85" t="s">
        <v>749</v>
      </c>
      <c r="B85">
        <v>2004</v>
      </c>
      <c r="C85" t="s">
        <v>753</v>
      </c>
      <c r="D85">
        <v>123</v>
      </c>
      <c r="E85" t="s">
        <v>18</v>
      </c>
      <c r="F85" t="s">
        <v>51</v>
      </c>
      <c r="G85" t="s">
        <v>183</v>
      </c>
      <c r="H85">
        <v>99.122564336039247</v>
      </c>
      <c r="I85">
        <v>98.511391129922643</v>
      </c>
      <c r="J85">
        <v>96.545844138381256</v>
      </c>
      <c r="K85">
        <v>92.76896362313272</v>
      </c>
      <c r="L85">
        <v>49.593343336477417</v>
      </c>
      <c r="M85">
        <v>83.050050134546581</v>
      </c>
      <c r="N85">
        <v>63.246340225063399</v>
      </c>
      <c r="O85">
        <v>55.690752316333047</v>
      </c>
      <c r="P85">
        <v>35.642648651287431</v>
      </c>
      <c r="Q85">
        <v>7.2230562520016974</v>
      </c>
      <c r="R85">
        <v>99.547507936657624</v>
      </c>
      <c r="S85">
        <v>98.906497139055517</v>
      </c>
      <c r="T85">
        <v>99.240223942450214</v>
      </c>
      <c r="U85">
        <v>96.048083594785382</v>
      </c>
      <c r="V85">
        <v>95.306777769914547</v>
      </c>
      <c r="W85" t="s">
        <v>254</v>
      </c>
      <c r="X85" t="s">
        <v>255</v>
      </c>
      <c r="Y85" t="s">
        <v>256</v>
      </c>
      <c r="Z85" t="s">
        <v>257</v>
      </c>
      <c r="AA85" t="s">
        <v>258</v>
      </c>
      <c r="AB85" t="s">
        <v>259</v>
      </c>
      <c r="AC85" t="s">
        <v>260</v>
      </c>
      <c r="AD85" t="s">
        <v>261</v>
      </c>
      <c r="AE85" t="s">
        <v>262</v>
      </c>
      <c r="AF85" t="s">
        <v>183</v>
      </c>
      <c r="AG85" t="s">
        <v>183</v>
      </c>
      <c r="AH85" t="s">
        <v>183</v>
      </c>
      <c r="AI85" t="s">
        <v>183</v>
      </c>
      <c r="AJ85" t="s">
        <v>183</v>
      </c>
      <c r="AK85" t="s">
        <v>183</v>
      </c>
      <c r="AL85" t="s">
        <v>183</v>
      </c>
      <c r="AM85" t="s">
        <v>183</v>
      </c>
      <c r="AN85" t="s">
        <v>183</v>
      </c>
      <c r="AO85" t="s">
        <v>183</v>
      </c>
      <c r="AP85" t="s">
        <v>183</v>
      </c>
      <c r="AQ85" t="s">
        <v>183</v>
      </c>
      <c r="AR85" t="s">
        <v>183</v>
      </c>
      <c r="AS85" t="s">
        <v>183</v>
      </c>
      <c r="AT85">
        <v>92.206365793490889</v>
      </c>
      <c r="AU85">
        <v>98.305940440166367</v>
      </c>
      <c r="AV85">
        <v>96.826302592900817</v>
      </c>
      <c r="AW85">
        <v>93.215678023181013</v>
      </c>
      <c r="AX85">
        <v>87.584905900704982</v>
      </c>
      <c r="AY85">
        <v>94.341174588131423</v>
      </c>
      <c r="AZ85">
        <v>96.496467873905843</v>
      </c>
      <c r="BA85">
        <v>65.815949377241012</v>
      </c>
      <c r="BB85">
        <v>96.573894412511436</v>
      </c>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row>
    <row r="86">
      <c r="A86" t="s">
        <v>749</v>
      </c>
      <c r="B86">
        <v>2004</v>
      </c>
      <c r="C86" t="s">
        <v>753</v>
      </c>
      <c r="D86">
        <v>124</v>
      </c>
      <c r="E86" t="s">
        <v>50</v>
      </c>
      <c r="F86" t="s">
        <v>15</v>
      </c>
      <c r="G86" t="s">
        <v>770</v>
      </c>
      <c r="H86">
        <v>0.66200655495688043</v>
      </c>
      <c r="I86">
        <v>1.271783480329467</v>
      </c>
      <c r="J86">
        <v>3.0252403761323929</v>
      </c>
      <c r="K86">
        <v>4.990260722768757</v>
      </c>
      <c r="L86">
        <v>32.697195806583743</v>
      </c>
      <c r="M86">
        <v>10.363753650554511</v>
      </c>
      <c r="N86">
        <v>20.040169654194269</v>
      </c>
      <c r="O86">
        <v>23.508234886621981</v>
      </c>
      <c r="P86">
        <v>41.157304563626063</v>
      </c>
      <c r="Q86">
        <v>66.505536795722634</v>
      </c>
      <c r="R86">
        <v>0.39859951053524217</v>
      </c>
      <c r="S86">
        <v>1.026245985283184</v>
      </c>
      <c r="T86">
        <v>0.69933310019767247</v>
      </c>
      <c r="U86">
        <v>3.636412353091623</v>
      </c>
      <c r="V86">
        <v>3.900686749074608</v>
      </c>
      <c r="W86" t="s">
        <v>254</v>
      </c>
      <c r="X86" t="s">
        <v>255</v>
      </c>
      <c r="Y86" t="s">
        <v>256</v>
      </c>
      <c r="Z86" t="s">
        <v>257</v>
      </c>
      <c r="AA86" t="s">
        <v>258</v>
      </c>
      <c r="AB86" t="s">
        <v>259</v>
      </c>
      <c r="AC86" t="s">
        <v>260</v>
      </c>
      <c r="AD86" t="s">
        <v>261</v>
      </c>
      <c r="AE86" t="s">
        <v>262</v>
      </c>
      <c r="AF86" t="s">
        <v>183</v>
      </c>
      <c r="AG86" t="s">
        <v>183</v>
      </c>
      <c r="AH86" t="s">
        <v>183</v>
      </c>
      <c r="AI86" t="s">
        <v>183</v>
      </c>
      <c r="AJ86" t="s">
        <v>183</v>
      </c>
      <c r="AK86" t="s">
        <v>183</v>
      </c>
      <c r="AL86" t="s">
        <v>183</v>
      </c>
      <c r="AM86" t="s">
        <v>183</v>
      </c>
      <c r="AN86" t="s">
        <v>183</v>
      </c>
      <c r="AO86" t="s">
        <v>183</v>
      </c>
      <c r="AP86" t="s">
        <v>183</v>
      </c>
      <c r="AQ86" t="s">
        <v>183</v>
      </c>
      <c r="AR86" t="s">
        <v>183</v>
      </c>
      <c r="AS86" t="s">
        <v>183</v>
      </c>
      <c r="AT86">
        <v>5.6260236109091091</v>
      </c>
      <c r="AU86">
        <v>1.411709257249629</v>
      </c>
      <c r="AV86">
        <v>2.7372311341819682</v>
      </c>
      <c r="AW86">
        <v>5.4360039057072189</v>
      </c>
      <c r="AX86">
        <v>9.4529375757074519</v>
      </c>
      <c r="AY86">
        <v>4.0461497829581932</v>
      </c>
      <c r="AZ86">
        <v>3.4926859836776392</v>
      </c>
      <c r="BA86">
        <v>29.794334034323459</v>
      </c>
      <c r="BB86">
        <v>2.8100740639004762</v>
      </c>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row>
    <row r="87">
      <c r="A87" t="s">
        <v>749</v>
      </c>
      <c r="B87">
        <v>2004</v>
      </c>
      <c r="C87" t="s">
        <v>753</v>
      </c>
      <c r="D87">
        <v>125</v>
      </c>
      <c r="E87" t="s">
        <v>50</v>
      </c>
      <c r="F87" t="s">
        <v>16</v>
      </c>
      <c r="G87" t="s">
        <v>771</v>
      </c>
      <c r="H87">
        <v>0.21542910900387871</v>
      </c>
      <c r="I87">
        <v>0.21682538974788881</v>
      </c>
      <c r="J87">
        <v>0.42891548548634539</v>
      </c>
      <c r="K87">
        <v>2.240775654098524</v>
      </c>
      <c r="L87">
        <v>17.70946085693874</v>
      </c>
      <c r="M87">
        <v>6.5861962148989104</v>
      </c>
      <c r="N87">
        <v>16.713490120742328</v>
      </c>
      <c r="O87">
        <v>20.801012797044951</v>
      </c>
      <c r="P87">
        <v>23.200046785086499</v>
      </c>
      <c r="Q87">
        <v>26.271406952275701</v>
      </c>
      <c r="R87">
        <v>0.053892552807127202</v>
      </c>
      <c r="S87">
        <v>0.0672568756613037</v>
      </c>
      <c r="T87">
        <v>0.060442957352107599</v>
      </c>
      <c r="U87">
        <v>0.31550405212299981</v>
      </c>
      <c r="V87">
        <v>0.79253548101084992</v>
      </c>
      <c r="W87" t="s">
        <v>254</v>
      </c>
      <c r="X87" t="s">
        <v>255</v>
      </c>
      <c r="Y87" t="s">
        <v>256</v>
      </c>
      <c r="Z87" t="s">
        <v>257</v>
      </c>
      <c r="AA87" t="s">
        <v>258</v>
      </c>
      <c r="AB87" t="s">
        <v>259</v>
      </c>
      <c r="AC87" t="s">
        <v>260</v>
      </c>
      <c r="AD87" t="s">
        <v>261</v>
      </c>
      <c r="AE87" t="s">
        <v>262</v>
      </c>
      <c r="AF87" t="s">
        <v>183</v>
      </c>
      <c r="AG87" t="s">
        <v>183</v>
      </c>
      <c r="AH87" t="s">
        <v>183</v>
      </c>
      <c r="AI87" t="s">
        <v>183</v>
      </c>
      <c r="AJ87" t="s">
        <v>183</v>
      </c>
      <c r="AK87" t="s">
        <v>183</v>
      </c>
      <c r="AL87" t="s">
        <v>183</v>
      </c>
      <c r="AM87" t="s">
        <v>183</v>
      </c>
      <c r="AN87" t="s">
        <v>183</v>
      </c>
      <c r="AO87" t="s">
        <v>183</v>
      </c>
      <c r="AP87" t="s">
        <v>183</v>
      </c>
      <c r="AQ87" t="s">
        <v>183</v>
      </c>
      <c r="AR87" t="s">
        <v>183</v>
      </c>
      <c r="AS87" t="s">
        <v>183</v>
      </c>
      <c r="AT87">
        <v>2.16761059560001</v>
      </c>
      <c r="AU87">
        <v>0.28235030258400018</v>
      </c>
      <c r="AV87">
        <v>0.43646627291721901</v>
      </c>
      <c r="AW87">
        <v>1.3483180711117719</v>
      </c>
      <c r="AX87">
        <v>2.962156523587566</v>
      </c>
      <c r="AY87">
        <v>1.612675628910377</v>
      </c>
      <c r="AZ87">
        <v>0.0108461424165196</v>
      </c>
      <c r="BA87">
        <v>4.389716588435526</v>
      </c>
      <c r="BB87">
        <v>0.61603152358809499</v>
      </c>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row>
    <row r="88">
      <c r="A88" t="s">
        <v>749</v>
      </c>
      <c r="B88">
        <v>2004</v>
      </c>
      <c r="C88" t="s">
        <v>753</v>
      </c>
      <c r="D88">
        <v>126</v>
      </c>
      <c r="E88" t="s">
        <v>50</v>
      </c>
      <c r="F88" t="s">
        <v>22</v>
      </c>
      <c r="G88" t="s">
        <v>772</v>
      </c>
      <c r="H88">
        <v>2.0391711006028861</v>
      </c>
      <c r="I88">
        <v>9.8744239400789269</v>
      </c>
      <c r="J88">
        <v>19.640867224525781</v>
      </c>
      <c r="K88">
        <v>17.539828590926259</v>
      </c>
      <c r="L88">
        <v>29.664451607561851</v>
      </c>
      <c r="M88">
        <v>41.390380134815757</v>
      </c>
      <c r="N88">
        <v>38.862624941060083</v>
      </c>
      <c r="O88">
        <v>45.242638655531479</v>
      </c>
      <c r="P88">
        <v>29.30666497064589</v>
      </c>
      <c r="Q88">
        <v>6.871723622339954</v>
      </c>
      <c r="R88">
        <v>2.3365122791863371</v>
      </c>
      <c r="S88">
        <v>4.2442683086171229</v>
      </c>
      <c r="T88">
        <v>13.822785098435469</v>
      </c>
      <c r="U88">
        <v>21.182819395597239</v>
      </c>
      <c r="V88">
        <v>17.37994567862351</v>
      </c>
      <c r="W88" t="s">
        <v>254</v>
      </c>
      <c r="X88" t="s">
        <v>255</v>
      </c>
      <c r="Y88" t="s">
        <v>256</v>
      </c>
      <c r="Z88" t="s">
        <v>257</v>
      </c>
      <c r="AA88" t="s">
        <v>258</v>
      </c>
      <c r="AB88" t="s">
        <v>259</v>
      </c>
      <c r="AC88" t="s">
        <v>260</v>
      </c>
      <c r="AD88" t="s">
        <v>261</v>
      </c>
      <c r="AE88" t="s">
        <v>262</v>
      </c>
      <c r="AF88" t="s">
        <v>183</v>
      </c>
      <c r="AG88" t="s">
        <v>183</v>
      </c>
      <c r="AH88" t="s">
        <v>183</v>
      </c>
      <c r="AI88" t="s">
        <v>183</v>
      </c>
      <c r="AJ88" t="s">
        <v>183</v>
      </c>
      <c r="AK88" t="s">
        <v>183</v>
      </c>
      <c r="AL88" t="s">
        <v>183</v>
      </c>
      <c r="AM88" t="s">
        <v>183</v>
      </c>
      <c r="AN88" t="s">
        <v>183</v>
      </c>
      <c r="AO88" t="s">
        <v>183</v>
      </c>
      <c r="AP88" t="s">
        <v>183</v>
      </c>
      <c r="AQ88" t="s">
        <v>183</v>
      </c>
      <c r="AR88" t="s">
        <v>183</v>
      </c>
      <c r="AS88" t="s">
        <v>183</v>
      </c>
      <c r="AT88">
        <v>4.5631029328737327</v>
      </c>
      <c r="AU88">
        <v>5.8435469907242208</v>
      </c>
      <c r="AV88">
        <v>10.757478785451701</v>
      </c>
      <c r="AW88">
        <v>16.95837678146432</v>
      </c>
      <c r="AX88">
        <v>15.85919299824972</v>
      </c>
      <c r="AY88">
        <v>23.14523970414281</v>
      </c>
      <c r="AZ88">
        <v>26.294715010902689</v>
      </c>
      <c r="BA88">
        <v>64.279122998646358</v>
      </c>
      <c r="BB88">
        <v>12.36128694356799</v>
      </c>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row>
    <row r="89">
      <c r="A89" t="s">
        <v>749</v>
      </c>
      <c r="B89">
        <v>2004</v>
      </c>
      <c r="C89" t="s">
        <v>753</v>
      </c>
      <c r="D89">
        <v>127</v>
      </c>
      <c r="E89" t="s">
        <v>50</v>
      </c>
      <c r="F89" t="s">
        <v>19</v>
      </c>
      <c r="G89" t="s">
        <v>773</v>
      </c>
      <c r="H89">
        <v>97.083393235436361</v>
      </c>
      <c r="I89">
        <v>88.63696718984373</v>
      </c>
      <c r="J89">
        <v>76.904976913855492</v>
      </c>
      <c r="K89">
        <v>75.229135032206457</v>
      </c>
      <c r="L89">
        <v>19.928891728915669</v>
      </c>
      <c r="M89">
        <v>41.659669999730824</v>
      </c>
      <c r="N89">
        <v>24.383715284003319</v>
      </c>
      <c r="O89">
        <v>10.448113660801599</v>
      </c>
      <c r="P89">
        <v>6.3359836806415517</v>
      </c>
      <c r="Q89">
        <v>0.35133262966171469</v>
      </c>
      <c r="R89">
        <v>97.210995657471287</v>
      </c>
      <c r="S89">
        <v>94.662228830438394</v>
      </c>
      <c r="T89">
        <v>85.41743884401474</v>
      </c>
      <c r="U89">
        <v>74.865264199188132</v>
      </c>
      <c r="V89">
        <v>77.926832091291033</v>
      </c>
      <c r="W89" t="s">
        <v>254</v>
      </c>
      <c r="X89" t="s">
        <v>255</v>
      </c>
      <c r="Y89" t="s">
        <v>256</v>
      </c>
      <c r="Z89" t="s">
        <v>257</v>
      </c>
      <c r="AA89" t="s">
        <v>258</v>
      </c>
      <c r="AB89" t="s">
        <v>259</v>
      </c>
      <c r="AC89" t="s">
        <v>260</v>
      </c>
      <c r="AD89" t="s">
        <v>261</v>
      </c>
      <c r="AE89" t="s">
        <v>262</v>
      </c>
      <c r="AF89" t="s">
        <v>183</v>
      </c>
      <c r="AG89" t="s">
        <v>183</v>
      </c>
      <c r="AH89" t="s">
        <v>183</v>
      </c>
      <c r="AI89" t="s">
        <v>183</v>
      </c>
      <c r="AJ89" t="s">
        <v>183</v>
      </c>
      <c r="AK89" t="s">
        <v>183</v>
      </c>
      <c r="AL89" t="s">
        <v>183</v>
      </c>
      <c r="AM89" t="s">
        <v>183</v>
      </c>
      <c r="AN89" t="s">
        <v>183</v>
      </c>
      <c r="AO89" t="s">
        <v>183</v>
      </c>
      <c r="AP89" t="s">
        <v>183</v>
      </c>
      <c r="AQ89" t="s">
        <v>183</v>
      </c>
      <c r="AR89" t="s">
        <v>183</v>
      </c>
      <c r="AS89" t="s">
        <v>183</v>
      </c>
      <c r="AT89">
        <v>87.643262860617142</v>
      </c>
      <c r="AU89">
        <v>92.462393449442146</v>
      </c>
      <c r="AV89">
        <v>86.068823807449121</v>
      </c>
      <c r="AW89">
        <v>76.257301241716675</v>
      </c>
      <c r="AX89">
        <v>71.725712902455257</v>
      </c>
      <c r="AY89">
        <v>71.195934883988613</v>
      </c>
      <c r="AZ89">
        <v>70.201752863003136</v>
      </c>
      <c r="BA89">
        <v>1.5368263785946641</v>
      </c>
      <c r="BB89">
        <v>84.212607468943446</v>
      </c>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row>
    <row r="90">
      <c r="A90" t="s">
        <v>749</v>
      </c>
      <c r="B90">
        <v>2004</v>
      </c>
      <c r="C90" t="s">
        <v>753</v>
      </c>
      <c r="D90">
        <v>138</v>
      </c>
      <c r="E90" t="s">
        <v>50</v>
      </c>
      <c r="F90" t="s">
        <v>41</v>
      </c>
      <c r="G90" t="s">
        <v>183</v>
      </c>
      <c r="H90">
        <v>2.91660676456365</v>
      </c>
      <c r="I90">
        <v>11.363032810156231</v>
      </c>
      <c r="J90">
        <v>23.095023086144561</v>
      </c>
      <c r="K90">
        <v>24.77086496779366</v>
      </c>
      <c r="L90">
        <v>80.07110827108437</v>
      </c>
      <c r="M90">
        <v>58.340330000269063</v>
      </c>
      <c r="N90">
        <v>75.616284715996812</v>
      </c>
      <c r="O90">
        <v>89.551886339198418</v>
      </c>
      <c r="P90">
        <v>93.664016319358467</v>
      </c>
      <c r="Q90">
        <v>99.648667370338302</v>
      </c>
      <c r="R90">
        <v>2.7890043425287732</v>
      </c>
      <c r="S90">
        <v>5.3377711695616084</v>
      </c>
      <c r="T90">
        <v>14.582561155985299</v>
      </c>
      <c r="U90">
        <v>25.134735800811931</v>
      </c>
      <c r="V90">
        <v>22.073167908708939</v>
      </c>
      <c r="W90" t="s">
        <v>254</v>
      </c>
      <c r="X90" t="s">
        <v>255</v>
      </c>
      <c r="Y90" t="s">
        <v>256</v>
      </c>
      <c r="Z90" t="s">
        <v>257</v>
      </c>
      <c r="AA90" t="s">
        <v>258</v>
      </c>
      <c r="AB90" t="s">
        <v>259</v>
      </c>
      <c r="AC90" t="s">
        <v>260</v>
      </c>
      <c r="AD90" t="s">
        <v>261</v>
      </c>
      <c r="AE90" t="s">
        <v>262</v>
      </c>
      <c r="AF90" t="s">
        <v>183</v>
      </c>
      <c r="AG90" t="s">
        <v>183</v>
      </c>
      <c r="AH90" t="s">
        <v>183</v>
      </c>
      <c r="AI90" t="s">
        <v>183</v>
      </c>
      <c r="AJ90" t="s">
        <v>183</v>
      </c>
      <c r="AK90" t="s">
        <v>183</v>
      </c>
      <c r="AL90" t="s">
        <v>183</v>
      </c>
      <c r="AM90" t="s">
        <v>183</v>
      </c>
      <c r="AN90" t="s">
        <v>183</v>
      </c>
      <c r="AO90" t="s">
        <v>183</v>
      </c>
      <c r="AP90" t="s">
        <v>183</v>
      </c>
      <c r="AQ90" t="s">
        <v>183</v>
      </c>
      <c r="AR90" t="s">
        <v>183</v>
      </c>
      <c r="AS90" t="s">
        <v>183</v>
      </c>
      <c r="AT90">
        <v>12.35673713938281</v>
      </c>
      <c r="AU90">
        <v>7.5376065505578751</v>
      </c>
      <c r="AV90">
        <v>13.931176192550989</v>
      </c>
      <c r="AW90">
        <v>23.742698758283311</v>
      </c>
      <c r="AX90">
        <v>28.274287097544789</v>
      </c>
      <c r="AY90">
        <v>28.804065116011291</v>
      </c>
      <c r="AZ90">
        <v>29.798247136996881</v>
      </c>
      <c r="BA90">
        <v>98.463173621405332</v>
      </c>
      <c r="BB90">
        <v>15.787392531056611</v>
      </c>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row>
    <row r="91">
      <c r="A91" t="s">
        <v>749</v>
      </c>
      <c r="B91">
        <v>2004</v>
      </c>
      <c r="C91" t="s">
        <v>753</v>
      </c>
      <c r="D91">
        <v>139</v>
      </c>
      <c r="E91" t="s">
        <v>50</v>
      </c>
      <c r="F91" t="s">
        <v>19</v>
      </c>
      <c r="G91" t="s">
        <v>183</v>
      </c>
      <c r="H91">
        <v>97.083393235436361</v>
      </c>
      <c r="I91">
        <v>88.63696718984373</v>
      </c>
      <c r="J91">
        <v>76.904976913855492</v>
      </c>
      <c r="K91">
        <v>75.229135032206457</v>
      </c>
      <c r="L91">
        <v>19.928891728915669</v>
      </c>
      <c r="M91">
        <v>41.659669999730824</v>
      </c>
      <c r="N91">
        <v>24.383715284003319</v>
      </c>
      <c r="O91">
        <v>10.448113660801599</v>
      </c>
      <c r="P91">
        <v>6.3359836806415517</v>
      </c>
      <c r="Q91">
        <v>0.35133262966171469</v>
      </c>
      <c r="R91">
        <v>97.210995657471287</v>
      </c>
      <c r="S91">
        <v>94.662228830438394</v>
      </c>
      <c r="T91">
        <v>85.41743884401474</v>
      </c>
      <c r="U91">
        <v>74.865264199188132</v>
      </c>
      <c r="V91">
        <v>77.926832091291033</v>
      </c>
      <c r="W91" t="s">
        <v>254</v>
      </c>
      <c r="X91" t="s">
        <v>255</v>
      </c>
      <c r="Y91" t="s">
        <v>256</v>
      </c>
      <c r="Z91" t="s">
        <v>257</v>
      </c>
      <c r="AA91" t="s">
        <v>258</v>
      </c>
      <c r="AB91" t="s">
        <v>259</v>
      </c>
      <c r="AC91" t="s">
        <v>260</v>
      </c>
      <c r="AD91" t="s">
        <v>261</v>
      </c>
      <c r="AE91" t="s">
        <v>262</v>
      </c>
      <c r="AF91" t="s">
        <v>183</v>
      </c>
      <c r="AG91" t="s">
        <v>183</v>
      </c>
      <c r="AH91" t="s">
        <v>183</v>
      </c>
      <c r="AI91" t="s">
        <v>183</v>
      </c>
      <c r="AJ91" t="s">
        <v>183</v>
      </c>
      <c r="AK91" t="s">
        <v>183</v>
      </c>
      <c r="AL91" t="s">
        <v>183</v>
      </c>
      <c r="AM91" t="s">
        <v>183</v>
      </c>
      <c r="AN91" t="s">
        <v>183</v>
      </c>
      <c r="AO91" t="s">
        <v>183</v>
      </c>
      <c r="AP91" t="s">
        <v>183</v>
      </c>
      <c r="AQ91" t="s">
        <v>183</v>
      </c>
      <c r="AR91" t="s">
        <v>183</v>
      </c>
      <c r="AS91" t="s">
        <v>183</v>
      </c>
      <c r="AT91">
        <v>87.643262860617142</v>
      </c>
      <c r="AU91">
        <v>92.462393449442146</v>
      </c>
      <c r="AV91">
        <v>86.068823807449121</v>
      </c>
      <c r="AW91">
        <v>76.257301241716675</v>
      </c>
      <c r="AX91">
        <v>71.725712902455257</v>
      </c>
      <c r="AY91">
        <v>71.195934883988613</v>
      </c>
      <c r="AZ91">
        <v>70.201752863003136</v>
      </c>
      <c r="BA91">
        <v>1.5368263785946641</v>
      </c>
      <c r="BB91">
        <v>84.212607468943446</v>
      </c>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row>
    <row r="92">
      <c r="A92" t="s">
        <v>749</v>
      </c>
      <c r="B92">
        <v>2004</v>
      </c>
      <c r="C92" t="s">
        <v>753</v>
      </c>
      <c r="D92">
        <v>153</v>
      </c>
      <c r="E92" t="s">
        <v>62</v>
      </c>
      <c r="F92" t="s">
        <v>279</v>
      </c>
      <c r="G92" t="s">
        <v>183</v>
      </c>
      <c r="H92">
        <v>0</v>
      </c>
      <c r="I92">
        <v>0</v>
      </c>
      <c r="J92">
        <v>0</v>
      </c>
      <c r="K92">
        <v>0</v>
      </c>
      <c r="L92">
        <v>1.0141259835655401</v>
      </c>
      <c r="M92">
        <v>0</v>
      </c>
      <c r="N92">
        <v>0</v>
      </c>
      <c r="O92">
        <v>0.13398729770481471</v>
      </c>
      <c r="P92">
        <v>0.0520949850147302</v>
      </c>
      <c r="Q92">
        <v>4.7073009434904254</v>
      </c>
      <c r="R92">
        <v>0</v>
      </c>
      <c r="S92">
        <v>0</v>
      </c>
      <c r="T92">
        <v>0</v>
      </c>
      <c r="U92">
        <v>0</v>
      </c>
      <c r="V92">
        <v>0</v>
      </c>
      <c r="W92" t="s">
        <v>254</v>
      </c>
      <c r="X92" t="s">
        <v>255</v>
      </c>
      <c r="Y92" t="s">
        <v>256</v>
      </c>
      <c r="Z92" t="s">
        <v>257</v>
      </c>
      <c r="AA92" t="s">
        <v>258</v>
      </c>
      <c r="AB92" t="s">
        <v>259</v>
      </c>
      <c r="AC92" t="s">
        <v>260</v>
      </c>
      <c r="AD92" t="s">
        <v>261</v>
      </c>
      <c r="AE92" t="s">
        <v>262</v>
      </c>
      <c r="AF92" t="s">
        <v>183</v>
      </c>
      <c r="AG92" t="s">
        <v>183</v>
      </c>
      <c r="AH92" t="s">
        <v>183</v>
      </c>
      <c r="AI92" t="s">
        <v>183</v>
      </c>
      <c r="AJ92" t="s">
        <v>183</v>
      </c>
      <c r="AK92" t="s">
        <v>183</v>
      </c>
      <c r="AL92" t="s">
        <v>183</v>
      </c>
      <c r="AM92" t="s">
        <v>183</v>
      </c>
      <c r="AN92" t="s">
        <v>183</v>
      </c>
      <c r="AO92" t="s">
        <v>183</v>
      </c>
      <c r="AP92" t="s">
        <v>183</v>
      </c>
      <c r="AQ92" t="s">
        <v>183</v>
      </c>
      <c r="AR92" t="s">
        <v>183</v>
      </c>
      <c r="AS92" t="s">
        <v>183</v>
      </c>
      <c r="AT92">
        <v>0</v>
      </c>
      <c r="AU92">
        <v>0</v>
      </c>
      <c r="AV92">
        <v>0</v>
      </c>
      <c r="AW92">
        <v>0</v>
      </c>
      <c r="AX92">
        <v>0.029449540597728301</v>
      </c>
      <c r="AY92">
        <v>0</v>
      </c>
      <c r="AZ92">
        <v>0.044081489972531002</v>
      </c>
      <c r="BA92">
        <v>2.226059370947818</v>
      </c>
      <c r="BB92">
        <v>0.0238236612949775</v>
      </c>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row>
    <row r="93">
      <c r="A93" t="s">
        <v>749</v>
      </c>
      <c r="B93">
        <v>2004</v>
      </c>
      <c r="C93" t="s">
        <v>753</v>
      </c>
      <c r="D93">
        <v>154</v>
      </c>
      <c r="E93" t="s">
        <v>62</v>
      </c>
      <c r="F93" t="s">
        <v>280</v>
      </c>
      <c r="G93" t="s">
        <v>183</v>
      </c>
      <c r="H93">
        <v>0.65973325892843648</v>
      </c>
      <c r="I93">
        <v>0.061574104510539102</v>
      </c>
      <c r="J93">
        <v>0.9108483328817415</v>
      </c>
      <c r="K93">
        <v>1.8876005712057811</v>
      </c>
      <c r="L93">
        <v>4.5108381929132886</v>
      </c>
      <c r="M93">
        <v>5.2189508898338586</v>
      </c>
      <c r="N93">
        <v>6.6187571144457547</v>
      </c>
      <c r="O93">
        <v>5.9823545235649824</v>
      </c>
      <c r="P93">
        <v>3.953655668492071</v>
      </c>
      <c r="Q93">
        <v>8.4134652792270792</v>
      </c>
      <c r="R93">
        <v>0.32871152578056562</v>
      </c>
      <c r="S93">
        <v>0.49054959906268658</v>
      </c>
      <c r="T93">
        <v>0</v>
      </c>
      <c r="U93">
        <v>0.89044137589871408</v>
      </c>
      <c r="V93">
        <v>0.50119370931022766</v>
      </c>
      <c r="W93" t="s">
        <v>254</v>
      </c>
      <c r="X93" t="s">
        <v>255</v>
      </c>
      <c r="Y93" t="s">
        <v>256</v>
      </c>
      <c r="Z93" t="s">
        <v>257</v>
      </c>
      <c r="AA93" t="s">
        <v>258</v>
      </c>
      <c r="AB93" t="s">
        <v>259</v>
      </c>
      <c r="AC93" t="s">
        <v>260</v>
      </c>
      <c r="AD93" t="s">
        <v>261</v>
      </c>
      <c r="AE93" t="s">
        <v>262</v>
      </c>
      <c r="AF93" t="s">
        <v>183</v>
      </c>
      <c r="AG93" t="s">
        <v>183</v>
      </c>
      <c r="AH93" t="s">
        <v>183</v>
      </c>
      <c r="AI93" t="s">
        <v>183</v>
      </c>
      <c r="AJ93" t="s">
        <v>183</v>
      </c>
      <c r="AK93" t="s">
        <v>183</v>
      </c>
      <c r="AL93" t="s">
        <v>183</v>
      </c>
      <c r="AM93" t="s">
        <v>183</v>
      </c>
      <c r="AN93" t="s">
        <v>183</v>
      </c>
      <c r="AO93" t="s">
        <v>183</v>
      </c>
      <c r="AP93" t="s">
        <v>183</v>
      </c>
      <c r="AQ93" t="s">
        <v>183</v>
      </c>
      <c r="AR93" t="s">
        <v>183</v>
      </c>
      <c r="AS93" t="s">
        <v>183</v>
      </c>
      <c r="AT93">
        <v>4.5115670631660754</v>
      </c>
      <c r="AU93">
        <v>0</v>
      </c>
      <c r="AV93">
        <v>0</v>
      </c>
      <c r="AW93">
        <v>0.70330490536548051</v>
      </c>
      <c r="AX93">
        <v>0.11361314308340641</v>
      </c>
      <c r="AY93">
        <v>0.66946133649713813</v>
      </c>
      <c r="AZ93">
        <v>0.057229437864683298</v>
      </c>
      <c r="BA93">
        <v>9.9417679755854991</v>
      </c>
      <c r="BB93">
        <v>0.36003455955691549</v>
      </c>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row>
    <row r="94">
      <c r="A94" t="s">
        <v>749</v>
      </c>
      <c r="B94">
        <v>2004</v>
      </c>
      <c r="C94" t="s">
        <v>753</v>
      </c>
      <c r="D94">
        <v>155</v>
      </c>
      <c r="E94" t="s">
        <v>62</v>
      </c>
      <c r="F94" t="s">
        <v>281</v>
      </c>
      <c r="G94" t="s">
        <v>183</v>
      </c>
      <c r="H94">
        <v>1.9590749085996839</v>
      </c>
      <c r="I94">
        <v>11.265691308710061</v>
      </c>
      <c r="J94">
        <v>21.968844570216941</v>
      </c>
      <c r="K94">
        <v>21.81758333120608</v>
      </c>
      <c r="L94">
        <v>61.336822873042067</v>
      </c>
      <c r="M94">
        <v>51.463152681090357</v>
      </c>
      <c r="N94">
        <v>65.958773858935388</v>
      </c>
      <c r="O94">
        <v>75.353118087786115</v>
      </c>
      <c r="P94">
        <v>72.728982433778967</v>
      </c>
      <c r="Q94">
        <v>53.465231402542003</v>
      </c>
      <c r="R94">
        <v>2.1706016245952759</v>
      </c>
      <c r="S94">
        <v>4.7606155120564386</v>
      </c>
      <c r="T94">
        <v>14.582561155985299</v>
      </c>
      <c r="U94">
        <v>24.051140462785831</v>
      </c>
      <c r="V94">
        <v>19.829251512283712</v>
      </c>
      <c r="W94" t="s">
        <v>254</v>
      </c>
      <c r="X94" t="s">
        <v>255</v>
      </c>
      <c r="Y94" t="s">
        <v>256</v>
      </c>
      <c r="Z94" t="s">
        <v>257</v>
      </c>
      <c r="AA94" t="s">
        <v>258</v>
      </c>
      <c r="AB94" t="s">
        <v>259</v>
      </c>
      <c r="AC94" t="s">
        <v>260</v>
      </c>
      <c r="AD94" t="s">
        <v>261</v>
      </c>
      <c r="AE94" t="s">
        <v>262</v>
      </c>
      <c r="AF94" t="s">
        <v>183</v>
      </c>
      <c r="AG94" t="s">
        <v>183</v>
      </c>
      <c r="AH94" t="s">
        <v>183</v>
      </c>
      <c r="AI94" t="s">
        <v>183</v>
      </c>
      <c r="AJ94" t="s">
        <v>183</v>
      </c>
      <c r="AK94" t="s">
        <v>183</v>
      </c>
      <c r="AL94" t="s">
        <v>183</v>
      </c>
      <c r="AM94" t="s">
        <v>183</v>
      </c>
      <c r="AN94" t="s">
        <v>183</v>
      </c>
      <c r="AO94" t="s">
        <v>183</v>
      </c>
      <c r="AP94" t="s">
        <v>183</v>
      </c>
      <c r="AQ94" t="s">
        <v>183</v>
      </c>
      <c r="AR94" t="s">
        <v>183</v>
      </c>
      <c r="AS94" t="s">
        <v>183</v>
      </c>
      <c r="AT94">
        <v>6.5487878387042846</v>
      </c>
      <c r="AU94">
        <v>7.3996061796258141</v>
      </c>
      <c r="AV94">
        <v>13.340597281909201</v>
      </c>
      <c r="AW94">
        <v>21.980327644804781</v>
      </c>
      <c r="AX94">
        <v>26.27860684504838</v>
      </c>
      <c r="AY94">
        <v>27.91631662291104</v>
      </c>
      <c r="AZ94">
        <v>28.6836825912333</v>
      </c>
      <c r="BA94">
        <v>63.121062633068263</v>
      </c>
      <c r="BB94">
        <v>14.27674068240518</v>
      </c>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row>
    <row r="95">
      <c r="A95" t="s">
        <v>749</v>
      </c>
      <c r="B95">
        <v>2004</v>
      </c>
      <c r="C95" t="s">
        <v>753</v>
      </c>
      <c r="D95">
        <v>156</v>
      </c>
      <c r="E95" t="s">
        <v>62</v>
      </c>
      <c r="F95" t="s">
        <v>282</v>
      </c>
      <c r="G95" t="s">
        <v>183</v>
      </c>
      <c r="H95">
        <v>0</v>
      </c>
      <c r="I95">
        <v>0.014997484859822101</v>
      </c>
      <c r="J95">
        <v>0.21533018304588961</v>
      </c>
      <c r="K95">
        <v>0.780088183081039</v>
      </c>
      <c r="L95">
        <v>12.77339882137238</v>
      </c>
      <c r="M95">
        <v>1.4974414818816979</v>
      </c>
      <c r="N95">
        <v>2.7868796304165362</v>
      </c>
      <c r="O95">
        <v>8.0824264301424655</v>
      </c>
      <c r="P95">
        <v>16.9251277957569</v>
      </c>
      <c r="Q95">
        <v>33.062272596584251</v>
      </c>
      <c r="R95">
        <v>0</v>
      </c>
      <c r="S95">
        <v>0</v>
      </c>
      <c r="T95">
        <v>0</v>
      </c>
      <c r="U95">
        <v>0</v>
      </c>
      <c r="V95">
        <v>1.118779291885043</v>
      </c>
      <c r="W95" t="s">
        <v>254</v>
      </c>
      <c r="X95" t="s">
        <v>255</v>
      </c>
      <c r="Y95" t="s">
        <v>256</v>
      </c>
      <c r="Z95" t="s">
        <v>257</v>
      </c>
      <c r="AA95" t="s">
        <v>258</v>
      </c>
      <c r="AB95" t="s">
        <v>259</v>
      </c>
      <c r="AC95" t="s">
        <v>260</v>
      </c>
      <c r="AD95" t="s">
        <v>261</v>
      </c>
      <c r="AE95" t="s">
        <v>262</v>
      </c>
      <c r="AF95" t="s">
        <v>183</v>
      </c>
      <c r="AG95" t="s">
        <v>183</v>
      </c>
      <c r="AH95" t="s">
        <v>183</v>
      </c>
      <c r="AI95" t="s">
        <v>183</v>
      </c>
      <c r="AJ95" t="s">
        <v>183</v>
      </c>
      <c r="AK95" t="s">
        <v>183</v>
      </c>
      <c r="AL95" t="s">
        <v>183</v>
      </c>
      <c r="AM95" t="s">
        <v>183</v>
      </c>
      <c r="AN95" t="s">
        <v>183</v>
      </c>
      <c r="AO95" t="s">
        <v>183</v>
      </c>
      <c r="AP95" t="s">
        <v>183</v>
      </c>
      <c r="AQ95" t="s">
        <v>183</v>
      </c>
      <c r="AR95" t="s">
        <v>183</v>
      </c>
      <c r="AS95" t="s">
        <v>183</v>
      </c>
      <c r="AT95">
        <v>1.077787517656253</v>
      </c>
      <c r="AU95">
        <v>0.13800037093206119</v>
      </c>
      <c r="AV95">
        <v>0.22152935895489451</v>
      </c>
      <c r="AW95">
        <v>1.0590662081130451</v>
      </c>
      <c r="AX95">
        <v>1.5027958830502079</v>
      </c>
      <c r="AY95">
        <v>0.095400372913908599</v>
      </c>
      <c r="AZ95">
        <v>0.72160937002588799</v>
      </c>
      <c r="BA95">
        <v>23.172944974495131</v>
      </c>
      <c r="BB95">
        <v>0.9135334115205509</v>
      </c>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row>
    <row r="96">
      <c r="A96" t="s">
        <v>749</v>
      </c>
      <c r="B96">
        <v>2004</v>
      </c>
      <c r="C96" t="s">
        <v>753</v>
      </c>
      <c r="D96">
        <v>157</v>
      </c>
      <c r="E96" t="s">
        <v>62</v>
      </c>
      <c r="F96" t="s">
        <v>283</v>
      </c>
      <c r="G96" t="s">
        <v>183</v>
      </c>
      <c r="H96">
        <v>97.193534464801687</v>
      </c>
      <c r="I96">
        <v>88.63696718984373</v>
      </c>
      <c r="J96">
        <v>76.904976913855492</v>
      </c>
      <c r="K96">
        <v>75.343258329575363</v>
      </c>
      <c r="L96">
        <v>19.936257374236</v>
      </c>
      <c r="M96">
        <v>41.659669999730824</v>
      </c>
      <c r="N96">
        <v>24.383715284003319</v>
      </c>
      <c r="O96">
        <v>10.448113660801599</v>
      </c>
      <c r="P96">
        <v>6.3401391169573964</v>
      </c>
      <c r="Q96">
        <v>0.35172977815623641</v>
      </c>
      <c r="R96">
        <v>97.261832290077209</v>
      </c>
      <c r="S96">
        <v>94.748834888880879</v>
      </c>
      <c r="T96">
        <v>85.41743884401474</v>
      </c>
      <c r="U96">
        <v>74.865264199188132</v>
      </c>
      <c r="V96">
        <v>78.077481959734001</v>
      </c>
      <c r="W96" t="s">
        <v>254</v>
      </c>
      <c r="X96" t="s">
        <v>255</v>
      </c>
      <c r="Y96" t="s">
        <v>256</v>
      </c>
      <c r="Z96" t="s">
        <v>257</v>
      </c>
      <c r="AA96" t="s">
        <v>258</v>
      </c>
      <c r="AB96" t="s">
        <v>259</v>
      </c>
      <c r="AC96" t="s">
        <v>260</v>
      </c>
      <c r="AD96" t="s">
        <v>261</v>
      </c>
      <c r="AE96" t="s">
        <v>262</v>
      </c>
      <c r="AF96" t="s">
        <v>183</v>
      </c>
      <c r="AG96" t="s">
        <v>183</v>
      </c>
      <c r="AH96" t="s">
        <v>183</v>
      </c>
      <c r="AI96" t="s">
        <v>183</v>
      </c>
      <c r="AJ96" t="s">
        <v>183</v>
      </c>
      <c r="AK96" t="s">
        <v>183</v>
      </c>
      <c r="AL96" t="s">
        <v>183</v>
      </c>
      <c r="AM96" t="s">
        <v>183</v>
      </c>
      <c r="AN96" t="s">
        <v>183</v>
      </c>
      <c r="AO96" t="s">
        <v>183</v>
      </c>
      <c r="AP96" t="s">
        <v>183</v>
      </c>
      <c r="AQ96" t="s">
        <v>183</v>
      </c>
      <c r="AR96" t="s">
        <v>183</v>
      </c>
      <c r="AS96" t="s">
        <v>183</v>
      </c>
      <c r="AT96">
        <v>87.861857580473327</v>
      </c>
      <c r="AU96">
        <v>92.462393449442146</v>
      </c>
      <c r="AV96">
        <v>86.068823807449121</v>
      </c>
      <c r="AW96">
        <v>76.257301241716675</v>
      </c>
      <c r="AX96">
        <v>71.725712902455257</v>
      </c>
      <c r="AY96">
        <v>71.195934883988613</v>
      </c>
      <c r="AZ96">
        <v>70.201752863003136</v>
      </c>
      <c r="BA96">
        <v>1.5381650459034639</v>
      </c>
      <c r="BB96">
        <v>84.425867685222428</v>
      </c>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row>
    <row r="97">
      <c r="A97" t="s">
        <v>749</v>
      </c>
      <c r="B97">
        <v>2004</v>
      </c>
      <c r="C97" t="s">
        <v>753</v>
      </c>
      <c r="D97">
        <v>158</v>
      </c>
      <c r="E97" t="s">
        <v>62</v>
      </c>
      <c r="F97" t="s">
        <v>284</v>
      </c>
      <c r="G97" t="s">
        <v>183</v>
      </c>
      <c r="H97">
        <v>0.18765736767019461</v>
      </c>
      <c r="I97">
        <v>0.020769912075813999</v>
      </c>
      <c r="J97">
        <v>0</v>
      </c>
      <c r="K97">
        <v>0.17146958493184311</v>
      </c>
      <c r="L97">
        <v>0.42855675487082651</v>
      </c>
      <c r="M97">
        <v>0.16078494746314739</v>
      </c>
      <c r="N97">
        <v>0.25187411219911893</v>
      </c>
      <c r="O97">
        <v>0</v>
      </c>
      <c r="P97">
        <v>0</v>
      </c>
      <c r="Q97">
        <v>0</v>
      </c>
      <c r="R97">
        <v>0.23885455954702239</v>
      </c>
      <c r="S97">
        <v>0</v>
      </c>
      <c r="T97">
        <v>0</v>
      </c>
      <c r="U97">
        <v>0.19315396212739161</v>
      </c>
      <c r="V97">
        <v>0.4732935267869865</v>
      </c>
      <c r="W97" t="s">
        <v>254</v>
      </c>
      <c r="X97" t="s">
        <v>255</v>
      </c>
      <c r="Y97" t="s">
        <v>256</v>
      </c>
      <c r="Z97" t="s">
        <v>257</v>
      </c>
      <c r="AA97" t="s">
        <v>258</v>
      </c>
      <c r="AB97" t="s">
        <v>259</v>
      </c>
      <c r="AC97" t="s">
        <v>260</v>
      </c>
      <c r="AD97" t="s">
        <v>261</v>
      </c>
      <c r="AE97" t="s">
        <v>262</v>
      </c>
      <c r="AF97" t="s">
        <v>183</v>
      </c>
      <c r="AG97" t="s">
        <v>183</v>
      </c>
      <c r="AH97" t="s">
        <v>183</v>
      </c>
      <c r="AI97" t="s">
        <v>183</v>
      </c>
      <c r="AJ97" t="s">
        <v>183</v>
      </c>
      <c r="AK97" t="s">
        <v>183</v>
      </c>
      <c r="AL97" t="s">
        <v>183</v>
      </c>
      <c r="AM97" t="s">
        <v>183</v>
      </c>
      <c r="AN97" t="s">
        <v>183</v>
      </c>
      <c r="AO97" t="s">
        <v>183</v>
      </c>
      <c r="AP97" t="s">
        <v>183</v>
      </c>
      <c r="AQ97" t="s">
        <v>183</v>
      </c>
      <c r="AR97" t="s">
        <v>183</v>
      </c>
      <c r="AS97" t="s">
        <v>183</v>
      </c>
      <c r="AT97">
        <v>0</v>
      </c>
      <c r="AU97">
        <v>0</v>
      </c>
      <c r="AV97">
        <v>0.36904955168690162</v>
      </c>
      <c r="AW97">
        <v>0</v>
      </c>
      <c r="AX97">
        <v>0.34982168576505412</v>
      </c>
      <c r="AY97">
        <v>0.122886783689203</v>
      </c>
      <c r="AZ97">
        <v>0.29164424790048771</v>
      </c>
      <c r="BA97">
        <v>0</v>
      </c>
      <c r="BB97">
        <v>0</v>
      </c>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row>
    <row r="98">
      <c r="A98" t="s">
        <v>749</v>
      </c>
      <c r="B98">
        <v>2004</v>
      </c>
      <c r="C98" t="s">
        <v>753</v>
      </c>
      <c r="D98">
        <v>162</v>
      </c>
      <c r="E98" t="s">
        <v>62</v>
      </c>
      <c r="F98" t="s">
        <v>279</v>
      </c>
      <c r="G98" t="s">
        <v>183</v>
      </c>
      <c r="H98">
        <v>0</v>
      </c>
      <c r="I98">
        <v>0</v>
      </c>
      <c r="J98">
        <v>0</v>
      </c>
      <c r="K98">
        <v>0</v>
      </c>
      <c r="L98">
        <v>59.147564000000003</v>
      </c>
      <c r="M98">
        <v>0</v>
      </c>
      <c r="N98">
        <v>0</v>
      </c>
      <c r="O98">
        <v>1.60948</v>
      </c>
      <c r="P98">
        <v>0.62668199999999996</v>
      </c>
      <c r="Q98">
        <v>56.911402000000002</v>
      </c>
      <c r="R98">
        <v>0</v>
      </c>
      <c r="S98">
        <v>0</v>
      </c>
      <c r="T98">
        <v>0</v>
      </c>
      <c r="U98">
        <v>0</v>
      </c>
      <c r="V98">
        <v>0</v>
      </c>
      <c r="W98" t="s">
        <v>254</v>
      </c>
      <c r="X98" t="s">
        <v>255</v>
      </c>
      <c r="Y98" t="s">
        <v>256</v>
      </c>
      <c r="Z98" t="s">
        <v>257</v>
      </c>
      <c r="AA98" t="s">
        <v>258</v>
      </c>
      <c r="AB98" t="s">
        <v>259</v>
      </c>
      <c r="AC98" t="s">
        <v>260</v>
      </c>
      <c r="AD98" t="s">
        <v>261</v>
      </c>
      <c r="AE98" t="s">
        <v>262</v>
      </c>
      <c r="AF98" t="s">
        <v>183</v>
      </c>
      <c r="AG98" t="s">
        <v>183</v>
      </c>
      <c r="AH98" t="s">
        <v>183</v>
      </c>
      <c r="AI98" t="s">
        <v>183</v>
      </c>
      <c r="AJ98" t="s">
        <v>183</v>
      </c>
      <c r="AK98" t="s">
        <v>183</v>
      </c>
      <c r="AL98" t="s">
        <v>183</v>
      </c>
      <c r="AM98" t="s">
        <v>183</v>
      </c>
      <c r="AN98" t="s">
        <v>183</v>
      </c>
      <c r="AO98" t="s">
        <v>183</v>
      </c>
      <c r="AP98" t="s">
        <v>183</v>
      </c>
      <c r="AQ98" t="s">
        <v>183</v>
      </c>
      <c r="AR98" t="s">
        <v>183</v>
      </c>
      <c r="AS98" t="s">
        <v>183</v>
      </c>
      <c r="AT98">
        <v>0</v>
      </c>
      <c r="AU98">
        <v>0</v>
      </c>
      <c r="AV98">
        <v>0</v>
      </c>
      <c r="AW98">
        <v>0</v>
      </c>
      <c r="AX98">
        <v>1.9019459999999999</v>
      </c>
      <c r="AY98">
        <v>0</v>
      </c>
      <c r="AZ98">
        <v>1.5303659999999999</v>
      </c>
      <c r="BA98">
        <v>55.088569999999997</v>
      </c>
      <c r="BB98">
        <v>0.62668199999999996</v>
      </c>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row>
    <row r="99">
      <c r="A99" t="s">
        <v>749</v>
      </c>
      <c r="B99">
        <v>2004</v>
      </c>
      <c r="C99" t="s">
        <v>753</v>
      </c>
      <c r="D99">
        <v>163</v>
      </c>
      <c r="E99" t="s">
        <v>62</v>
      </c>
      <c r="F99" t="s">
        <v>280</v>
      </c>
      <c r="G99" t="s">
        <v>183</v>
      </c>
      <c r="H99">
        <v>38.737791000000001</v>
      </c>
      <c r="I99">
        <v>3.5809540000000002</v>
      </c>
      <c r="J99">
        <v>52.742071000000003</v>
      </c>
      <c r="K99">
        <v>111.459082</v>
      </c>
      <c r="L99">
        <v>263.08870400000001</v>
      </c>
      <c r="M99">
        <v>63.540475999999998</v>
      </c>
      <c r="N99">
        <v>80.537373000000017</v>
      </c>
      <c r="O99">
        <v>71.861139999999992</v>
      </c>
      <c r="P99">
        <v>47.560909000000002</v>
      </c>
      <c r="Q99">
        <v>101.71903399999999</v>
      </c>
      <c r="R99">
        <v>15.16399</v>
      </c>
      <c r="S99">
        <v>22.782499999999999</v>
      </c>
      <c r="T99">
        <v>0</v>
      </c>
      <c r="U99">
        <v>43.220224999999999</v>
      </c>
      <c r="V99">
        <v>23.222954999999999</v>
      </c>
      <c r="W99" t="s">
        <v>254</v>
      </c>
      <c r="X99" t="s">
        <v>255</v>
      </c>
      <c r="Y99" t="s">
        <v>256</v>
      </c>
      <c r="Z99" t="s">
        <v>257</v>
      </c>
      <c r="AA99" t="s">
        <v>258</v>
      </c>
      <c r="AB99" t="s">
        <v>259</v>
      </c>
      <c r="AC99" t="s">
        <v>260</v>
      </c>
      <c r="AD99" t="s">
        <v>261</v>
      </c>
      <c r="AE99" t="s">
        <v>262</v>
      </c>
      <c r="AF99" t="s">
        <v>183</v>
      </c>
      <c r="AG99" t="s">
        <v>183</v>
      </c>
      <c r="AH99" t="s">
        <v>183</v>
      </c>
      <c r="AI99" t="s">
        <v>183</v>
      </c>
      <c r="AJ99" t="s">
        <v>183</v>
      </c>
      <c r="AK99" t="s">
        <v>183</v>
      </c>
      <c r="AL99" t="s">
        <v>183</v>
      </c>
      <c r="AM99" t="s">
        <v>183</v>
      </c>
      <c r="AN99" t="s">
        <v>183</v>
      </c>
      <c r="AO99" t="s">
        <v>183</v>
      </c>
      <c r="AP99" t="s">
        <v>183</v>
      </c>
      <c r="AQ99" t="s">
        <v>183</v>
      </c>
      <c r="AR99" t="s">
        <v>183</v>
      </c>
      <c r="AS99" t="s">
        <v>183</v>
      </c>
      <c r="AT99">
        <v>162.03166399999989</v>
      </c>
      <c r="AU99">
        <v>0</v>
      </c>
      <c r="AV99">
        <v>0</v>
      </c>
      <c r="AW99">
        <v>23.083500999999998</v>
      </c>
      <c r="AX99">
        <v>7.3375019999999997</v>
      </c>
      <c r="AY99">
        <v>19.668220000000002</v>
      </c>
      <c r="AZ99">
        <v>1.98682</v>
      </c>
      <c r="BA99">
        <v>246.0301769999999</v>
      </c>
      <c r="BB99">
        <v>9.4707180000000015</v>
      </c>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row>
    <row r="100">
      <c r="A100" t="s">
        <v>749</v>
      </c>
      <c r="B100">
        <v>2004</v>
      </c>
      <c r="C100" t="s">
        <v>753</v>
      </c>
      <c r="D100">
        <v>164</v>
      </c>
      <c r="E100" t="s">
        <v>62</v>
      </c>
      <c r="F100" t="s">
        <v>281</v>
      </c>
      <c r="G100" t="s">
        <v>183</v>
      </c>
      <c r="H100">
        <v>115.031694</v>
      </c>
      <c r="I100">
        <v>655.1767610000004</v>
      </c>
      <c r="J100">
        <v>1272.091431999999</v>
      </c>
      <c r="K100">
        <v>1288.285163</v>
      </c>
      <c r="L100">
        <v>3577.3895109999999</v>
      </c>
      <c r="M100">
        <v>626.56140800000048</v>
      </c>
      <c r="N100">
        <v>802.58971300000064</v>
      </c>
      <c r="O100">
        <v>905.15547800000093</v>
      </c>
      <c r="P100">
        <v>874.90080200000034</v>
      </c>
      <c r="Q100">
        <v>646.39616499999988</v>
      </c>
      <c r="R100">
        <v>100.133335</v>
      </c>
      <c r="S100">
        <v>221.09634399999999</v>
      </c>
      <c r="T100">
        <v>644.95347500000025</v>
      </c>
      <c r="U100">
        <v>1167.3937559999999</v>
      </c>
      <c r="V100">
        <v>918.79408499999988</v>
      </c>
      <c r="W100" t="s">
        <v>254</v>
      </c>
      <c r="X100" t="s">
        <v>255</v>
      </c>
      <c r="Y100" t="s">
        <v>256</v>
      </c>
      <c r="Z100" t="s">
        <v>257</v>
      </c>
      <c r="AA100" t="s">
        <v>258</v>
      </c>
      <c r="AB100" t="s">
        <v>259</v>
      </c>
      <c r="AC100" t="s">
        <v>260</v>
      </c>
      <c r="AD100" t="s">
        <v>261</v>
      </c>
      <c r="AE100" t="s">
        <v>262</v>
      </c>
      <c r="AF100" t="s">
        <v>183</v>
      </c>
      <c r="AG100" t="s">
        <v>183</v>
      </c>
      <c r="AH100" t="s">
        <v>183</v>
      </c>
      <c r="AI100" t="s">
        <v>183</v>
      </c>
      <c r="AJ100" t="s">
        <v>183</v>
      </c>
      <c r="AK100" t="s">
        <v>183</v>
      </c>
      <c r="AL100" t="s">
        <v>183</v>
      </c>
      <c r="AM100" t="s">
        <v>183</v>
      </c>
      <c r="AN100" t="s">
        <v>183</v>
      </c>
      <c r="AO100" t="s">
        <v>183</v>
      </c>
      <c r="AP100" t="s">
        <v>183</v>
      </c>
      <c r="AQ100" t="s">
        <v>183</v>
      </c>
      <c r="AR100" t="s">
        <v>183</v>
      </c>
      <c r="AS100" t="s">
        <v>183</v>
      </c>
      <c r="AT100">
        <v>235.19787600000001</v>
      </c>
      <c r="AU100">
        <v>102.304428</v>
      </c>
      <c r="AV100">
        <v>398.31135300000022</v>
      </c>
      <c r="AW100">
        <v>721.42666900000006</v>
      </c>
      <c r="AX100">
        <v>1697.1569050000001</v>
      </c>
      <c r="AY100">
        <v>820.158278</v>
      </c>
      <c r="AZ100">
        <v>995.80419400000096</v>
      </c>
      <c r="BA100">
        <v>1562.064841000001</v>
      </c>
      <c r="BB100">
        <v>375.55001699999991</v>
      </c>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row>
    <row r="101">
      <c r="A101" t="s">
        <v>749</v>
      </c>
      <c r="B101">
        <v>2004</v>
      </c>
      <c r="C101" t="s">
        <v>753</v>
      </c>
      <c r="D101">
        <v>165</v>
      </c>
      <c r="E101" t="s">
        <v>62</v>
      </c>
      <c r="F101" t="s">
        <v>282</v>
      </c>
      <c r="G101" t="s">
        <v>183</v>
      </c>
      <c r="H101">
        <v>0</v>
      </c>
      <c r="I101">
        <v>0.87220600000000004</v>
      </c>
      <c r="J101">
        <v>12.468552000000001</v>
      </c>
      <c r="K101">
        <v>46.06266500000001</v>
      </c>
      <c r="L101">
        <v>744.99168399999985</v>
      </c>
      <c r="M101">
        <v>18.231278</v>
      </c>
      <c r="N101">
        <v>33.910893000000002</v>
      </c>
      <c r="O101">
        <v>97.087589000000008</v>
      </c>
      <c r="P101">
        <v>203.60257200000001</v>
      </c>
      <c r="Q101">
        <v>399.72381399999978</v>
      </c>
      <c r="R101">
        <v>0</v>
      </c>
      <c r="S101">
        <v>0</v>
      </c>
      <c r="T101">
        <v>0</v>
      </c>
      <c r="U101">
        <v>0</v>
      </c>
      <c r="V101">
        <v>51.838960999999998</v>
      </c>
      <c r="W101" t="s">
        <v>254</v>
      </c>
      <c r="X101" t="s">
        <v>255</v>
      </c>
      <c r="Y101" t="s">
        <v>256</v>
      </c>
      <c r="Z101" t="s">
        <v>257</v>
      </c>
      <c r="AA101" t="s">
        <v>258</v>
      </c>
      <c r="AB101" t="s">
        <v>259</v>
      </c>
      <c r="AC101" t="s">
        <v>260</v>
      </c>
      <c r="AD101" t="s">
        <v>261</v>
      </c>
      <c r="AE101" t="s">
        <v>262</v>
      </c>
      <c r="AF101" t="s">
        <v>183</v>
      </c>
      <c r="AG101" t="s">
        <v>183</v>
      </c>
      <c r="AH101" t="s">
        <v>183</v>
      </c>
      <c r="AI101" t="s">
        <v>183</v>
      </c>
      <c r="AJ101" t="s">
        <v>183</v>
      </c>
      <c r="AK101" t="s">
        <v>183</v>
      </c>
      <c r="AL101" t="s">
        <v>183</v>
      </c>
      <c r="AM101" t="s">
        <v>183</v>
      </c>
      <c r="AN101" t="s">
        <v>183</v>
      </c>
      <c r="AO101" t="s">
        <v>183</v>
      </c>
      <c r="AP101" t="s">
        <v>183</v>
      </c>
      <c r="AQ101" t="s">
        <v>183</v>
      </c>
      <c r="AR101" t="s">
        <v>183</v>
      </c>
      <c r="AS101" t="s">
        <v>183</v>
      </c>
      <c r="AT101">
        <v>38.708435999999999</v>
      </c>
      <c r="AU101">
        <v>1.9079459999999999</v>
      </c>
      <c r="AV101">
        <v>6.6142210000000006</v>
      </c>
      <c r="AW101">
        <v>34.760109999999997</v>
      </c>
      <c r="AX101">
        <v>97.055389000000005</v>
      </c>
      <c r="AY101">
        <v>2.8027839999999999</v>
      </c>
      <c r="AZ101">
        <v>25.051931</v>
      </c>
      <c r="BA101">
        <v>573.46377099999984</v>
      </c>
      <c r="BB101">
        <v>24.030519000000002</v>
      </c>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row>
    <row r="102">
      <c r="A102" t="s">
        <v>749</v>
      </c>
      <c r="B102">
        <v>2004</v>
      </c>
      <c r="C102" t="s">
        <v>753</v>
      </c>
      <c r="D102">
        <v>166</v>
      </c>
      <c r="E102" t="s">
        <v>62</v>
      </c>
      <c r="F102" t="s">
        <v>283</v>
      </c>
      <c r="G102" t="s">
        <v>183</v>
      </c>
      <c r="H102">
        <v>5706.9471239999957</v>
      </c>
      <c r="I102">
        <v>5154.8439839999983</v>
      </c>
      <c r="J102">
        <v>4453.1318839999994</v>
      </c>
      <c r="K102">
        <v>4448.8704530000014</v>
      </c>
      <c r="L102">
        <v>1162.7559870000009</v>
      </c>
      <c r="M102">
        <v>507.20447799999971</v>
      </c>
      <c r="N102">
        <v>296.70228700000013</v>
      </c>
      <c r="O102">
        <v>125.50465800000001</v>
      </c>
      <c r="P102">
        <v>76.269357999999997</v>
      </c>
      <c r="Q102">
        <v>4.2524230000000003</v>
      </c>
      <c r="R102">
        <v>4486.844349999993</v>
      </c>
      <c r="S102">
        <v>4400.4017839999951</v>
      </c>
      <c r="T102">
        <v>3777.818821999997</v>
      </c>
      <c r="U102">
        <v>3633.8086380000041</v>
      </c>
      <c r="V102">
        <v>3617.742634000002</v>
      </c>
      <c r="W102" t="s">
        <v>254</v>
      </c>
      <c r="X102" t="s">
        <v>255</v>
      </c>
      <c r="Y102" t="s">
        <v>256</v>
      </c>
      <c r="Z102" t="s">
        <v>257</v>
      </c>
      <c r="AA102" t="s">
        <v>258</v>
      </c>
      <c r="AB102" t="s">
        <v>259</v>
      </c>
      <c r="AC102" t="s">
        <v>260</v>
      </c>
      <c r="AD102" t="s">
        <v>261</v>
      </c>
      <c r="AE102" t="s">
        <v>262</v>
      </c>
      <c r="AF102" t="s">
        <v>183</v>
      </c>
      <c r="AG102" t="s">
        <v>183</v>
      </c>
      <c r="AH102" t="s">
        <v>183</v>
      </c>
      <c r="AI102" t="s">
        <v>183</v>
      </c>
      <c r="AJ102" t="s">
        <v>183</v>
      </c>
      <c r="AK102" t="s">
        <v>183</v>
      </c>
      <c r="AL102" t="s">
        <v>183</v>
      </c>
      <c r="AM102" t="s">
        <v>183</v>
      </c>
      <c r="AN102" t="s">
        <v>183</v>
      </c>
      <c r="AO102" t="s">
        <v>183</v>
      </c>
      <c r="AP102" t="s">
        <v>183</v>
      </c>
      <c r="AQ102" t="s">
        <v>183</v>
      </c>
      <c r="AR102" t="s">
        <v>183</v>
      </c>
      <c r="AS102" t="s">
        <v>183</v>
      </c>
      <c r="AT102">
        <v>3155.533938999999</v>
      </c>
      <c r="AU102">
        <v>1278.353474999999</v>
      </c>
      <c r="AV102">
        <v>2569.7642270000001</v>
      </c>
      <c r="AW102">
        <v>2502.8767410000009</v>
      </c>
      <c r="AX102">
        <v>4632.2771079999929</v>
      </c>
      <c r="AY102">
        <v>2091.6776429999982</v>
      </c>
      <c r="AZ102">
        <v>2437.1765970000001</v>
      </c>
      <c r="BA102">
        <v>38.065163000000013</v>
      </c>
      <c r="BB102">
        <v>2220.8245389999988</v>
      </c>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row>
    <row r="103">
      <c r="A103" t="s">
        <v>749</v>
      </c>
      <c r="B103">
        <v>2004</v>
      </c>
      <c r="C103" t="s">
        <v>753</v>
      </c>
      <c r="D103">
        <v>167</v>
      </c>
      <c r="E103" t="s">
        <v>62</v>
      </c>
      <c r="F103" t="s">
        <v>284</v>
      </c>
      <c r="G103" t="s">
        <v>183</v>
      </c>
      <c r="H103">
        <v>11.018744</v>
      </c>
      <c r="I103">
        <v>1.2079120000000001</v>
      </c>
      <c r="J103">
        <v>0</v>
      </c>
      <c r="K103">
        <v>10.12494</v>
      </c>
      <c r="L103">
        <v>24.995009</v>
      </c>
      <c r="M103">
        <v>1.957549</v>
      </c>
      <c r="N103">
        <v>3.0648170000000001</v>
      </c>
      <c r="O103">
        <v>0</v>
      </c>
      <c r="P103">
        <v>0</v>
      </c>
      <c r="Q103">
        <v>0</v>
      </c>
      <c r="R103">
        <v>11.018744</v>
      </c>
      <c r="S103">
        <v>0</v>
      </c>
      <c r="T103">
        <v>0</v>
      </c>
      <c r="U103">
        <v>9.3753030000000006</v>
      </c>
      <c r="V103">
        <v>21.930192000000002</v>
      </c>
      <c r="W103" t="s">
        <v>254</v>
      </c>
      <c r="X103" t="s">
        <v>255</v>
      </c>
      <c r="Y103" t="s">
        <v>256</v>
      </c>
      <c r="Z103" t="s">
        <v>257</v>
      </c>
      <c r="AA103" t="s">
        <v>258</v>
      </c>
      <c r="AB103" t="s">
        <v>259</v>
      </c>
      <c r="AC103" t="s">
        <v>260</v>
      </c>
      <c r="AD103" t="s">
        <v>261</v>
      </c>
      <c r="AE103" t="s">
        <v>262</v>
      </c>
      <c r="AF103" t="s">
        <v>183</v>
      </c>
      <c r="AG103" t="s">
        <v>183</v>
      </c>
      <c r="AH103" t="s">
        <v>183</v>
      </c>
      <c r="AI103" t="s">
        <v>183</v>
      </c>
      <c r="AJ103" t="s">
        <v>183</v>
      </c>
      <c r="AK103" t="s">
        <v>183</v>
      </c>
      <c r="AL103" t="s">
        <v>183</v>
      </c>
      <c r="AM103" t="s">
        <v>183</v>
      </c>
      <c r="AN103" t="s">
        <v>183</v>
      </c>
      <c r="AO103" t="s">
        <v>183</v>
      </c>
      <c r="AP103" t="s">
        <v>183</v>
      </c>
      <c r="AQ103" t="s">
        <v>183</v>
      </c>
      <c r="AR103" t="s">
        <v>183</v>
      </c>
      <c r="AS103" t="s">
        <v>183</v>
      </c>
      <c r="AT103">
        <v>0</v>
      </c>
      <c r="AU103">
        <v>0</v>
      </c>
      <c r="AV103">
        <v>11.018744</v>
      </c>
      <c r="AW103">
        <v>0</v>
      </c>
      <c r="AX103">
        <v>22.592608999999999</v>
      </c>
      <c r="AY103">
        <v>3.610312</v>
      </c>
      <c r="AZ103">
        <v>10.12494</v>
      </c>
      <c r="BA103">
        <v>0</v>
      </c>
      <c r="BB103">
        <v>0</v>
      </c>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row>
    <row r="104">
      <c r="A104" t="s">
        <v>749</v>
      </c>
      <c r="B104">
        <v>2004</v>
      </c>
      <c r="C104" t="s">
        <v>753</v>
      </c>
      <c r="D104">
        <v>168</v>
      </c>
      <c r="E104" t="s">
        <v>62</v>
      </c>
      <c r="F104" t="s">
        <v>178</v>
      </c>
      <c r="G104" t="s">
        <v>183</v>
      </c>
      <c r="H104">
        <v>5871.7353529999946</v>
      </c>
      <c r="I104">
        <v>5815.6818170000006</v>
      </c>
      <c r="J104">
        <v>5790.4339389999941</v>
      </c>
      <c r="K104">
        <v>5904.8023029999949</v>
      </c>
      <c r="L104">
        <v>5832.3684589999939</v>
      </c>
      <c r="M104">
        <v>1217.495189000002</v>
      </c>
      <c r="N104">
        <v>1216.8050829999991</v>
      </c>
      <c r="O104">
        <v>1201.2183450000009</v>
      </c>
      <c r="P104">
        <v>1202.960323</v>
      </c>
      <c r="Q104">
        <v>1209.0028380000001</v>
      </c>
      <c r="R104">
        <v>4613.1604189999898</v>
      </c>
      <c r="S104">
        <v>4644.280627999995</v>
      </c>
      <c r="T104">
        <v>4422.7722969999959</v>
      </c>
      <c r="U104">
        <v>4853.7979220000007</v>
      </c>
      <c r="V104">
        <v>4633.5288270000037</v>
      </c>
      <c r="W104" t="s">
        <v>254</v>
      </c>
      <c r="X104" t="s">
        <v>255</v>
      </c>
      <c r="Y104" t="s">
        <v>256</v>
      </c>
      <c r="Z104" t="s">
        <v>257</v>
      </c>
      <c r="AA104" t="s">
        <v>258</v>
      </c>
      <c r="AB104" t="s">
        <v>259</v>
      </c>
      <c r="AC104" t="s">
        <v>260</v>
      </c>
      <c r="AD104" t="s">
        <v>261</v>
      </c>
      <c r="AE104" t="s">
        <v>262</v>
      </c>
      <c r="AF104" t="s">
        <v>183</v>
      </c>
      <c r="AG104" t="s">
        <v>183</v>
      </c>
      <c r="AH104" t="s">
        <v>183</v>
      </c>
      <c r="AI104" t="s">
        <v>183</v>
      </c>
      <c r="AJ104" t="s">
        <v>183</v>
      </c>
      <c r="AK104" t="s">
        <v>183</v>
      </c>
      <c r="AL104" t="s">
        <v>183</v>
      </c>
      <c r="AM104" t="s">
        <v>183</v>
      </c>
      <c r="AN104" t="s">
        <v>183</v>
      </c>
      <c r="AO104" t="s">
        <v>183</v>
      </c>
      <c r="AP104" t="s">
        <v>183</v>
      </c>
      <c r="AQ104" t="s">
        <v>183</v>
      </c>
      <c r="AR104" t="s">
        <v>183</v>
      </c>
      <c r="AS104" t="s">
        <v>183</v>
      </c>
      <c r="AT104">
        <v>3591.471915000001</v>
      </c>
      <c r="AU104">
        <v>1382.565848999998</v>
      </c>
      <c r="AV104">
        <v>2985.7085449999959</v>
      </c>
      <c r="AW104">
        <v>3282.147021000002</v>
      </c>
      <c r="AX104">
        <v>6458.3214589999907</v>
      </c>
      <c r="AY104">
        <v>2937.917237000001</v>
      </c>
      <c r="AZ104">
        <v>3471.6748480000001</v>
      </c>
      <c r="BA104">
        <v>2474.7125219999962</v>
      </c>
      <c r="BB104">
        <v>2630.502474999998</v>
      </c>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row>
    <row r="105">
      <c r="A105" t="s">
        <v>749</v>
      </c>
      <c r="B105">
        <v>2010</v>
      </c>
      <c r="C105" t="s">
        <v>754</v>
      </c>
      <c r="D105">
        <v>16</v>
      </c>
      <c r="E105" t="s">
        <v>13</v>
      </c>
      <c r="F105" t="s">
        <v>14</v>
      </c>
      <c r="G105" t="s">
        <v>761</v>
      </c>
      <c r="H105">
        <v>34.100000000000001</v>
      </c>
      <c r="I105">
        <v>41.200000000000003</v>
      </c>
      <c r="J105">
        <v>45.200000000000003</v>
      </c>
      <c r="K105">
        <v>56.100000000000001</v>
      </c>
      <c r="L105">
        <v>85</v>
      </c>
      <c r="M105">
        <v>63.700000000000003</v>
      </c>
      <c r="N105">
        <v>84.299999999999997</v>
      </c>
      <c r="O105">
        <v>85.900000000000006</v>
      </c>
      <c r="P105">
        <v>93.599999999999994</v>
      </c>
      <c r="Q105">
        <v>98.700000000000003</v>
      </c>
      <c r="R105">
        <v>34.100000000000001</v>
      </c>
      <c r="S105">
        <v>35.700000000000003</v>
      </c>
      <c r="T105">
        <v>41.200000000000003</v>
      </c>
      <c r="U105">
        <v>47.200000000000003</v>
      </c>
      <c r="V105">
        <v>53.200000000000003</v>
      </c>
      <c r="W105" t="s">
        <v>323</v>
      </c>
      <c r="X105" t="s">
        <v>324</v>
      </c>
      <c r="Y105" t="s">
        <v>325</v>
      </c>
      <c r="Z105" t="s">
        <v>257</v>
      </c>
      <c r="AA105" t="s">
        <v>326</v>
      </c>
      <c r="AB105" t="s">
        <v>327</v>
      </c>
      <c r="AC105" t="s">
        <v>328</v>
      </c>
      <c r="AD105" t="s">
        <v>329</v>
      </c>
      <c r="AE105" t="s">
        <v>258</v>
      </c>
      <c r="AF105" t="s">
        <v>330</v>
      </c>
      <c r="AG105" t="s">
        <v>331</v>
      </c>
      <c r="AH105" t="s">
        <v>332</v>
      </c>
      <c r="AI105" t="s">
        <v>333</v>
      </c>
      <c r="AJ105" t="s">
        <v>260</v>
      </c>
      <c r="AK105" t="s">
        <v>334</v>
      </c>
      <c r="AL105" t="s">
        <v>335</v>
      </c>
      <c r="AM105" t="s">
        <v>336</v>
      </c>
      <c r="AN105" t="s">
        <v>337</v>
      </c>
      <c r="AO105" t="s">
        <v>338</v>
      </c>
      <c r="AP105" t="s">
        <v>339</v>
      </c>
      <c r="AQ105" t="s">
        <v>183</v>
      </c>
      <c r="AR105" t="s">
        <v>183</v>
      </c>
      <c r="AS105" t="s">
        <v>183</v>
      </c>
      <c r="AT105">
        <v>89.099999999999994</v>
      </c>
      <c r="AU105">
        <v>19.399999999999999</v>
      </c>
      <c r="AV105">
        <v>61.100000000000001</v>
      </c>
      <c r="AW105">
        <v>80.700000000000003</v>
      </c>
      <c r="AX105">
        <v>42</v>
      </c>
      <c r="AY105">
        <v>84.099999999999994</v>
      </c>
      <c r="AZ105">
        <v>63.5</v>
      </c>
      <c r="BA105">
        <v>68</v>
      </c>
      <c r="BB105">
        <v>43</v>
      </c>
      <c r="BC105">
        <v>28.399999999999999</v>
      </c>
      <c r="BD105">
        <v>30.100000000000001</v>
      </c>
      <c r="BE105">
        <v>52.899999999999999</v>
      </c>
      <c r="BF105">
        <v>35.700000000000003</v>
      </c>
      <c r="BG105">
        <v>30.300000000000001</v>
      </c>
      <c r="BH105">
        <v>99.299999999999997</v>
      </c>
      <c r="BI105">
        <v>41.200000000000003</v>
      </c>
      <c r="BJ105">
        <v>18.899999999999999</v>
      </c>
      <c r="BK105">
        <v>44.700000000000003</v>
      </c>
      <c r="BL105">
        <v>34.5</v>
      </c>
      <c r="BM105">
        <v>17.399999999999999</v>
      </c>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row>
    <row r="106">
      <c r="A106" t="s">
        <v>749</v>
      </c>
      <c r="B106">
        <v>2010</v>
      </c>
      <c r="C106" t="s">
        <v>754</v>
      </c>
      <c r="D106">
        <v>17</v>
      </c>
      <c r="E106" t="s">
        <v>13</v>
      </c>
      <c r="F106" t="s">
        <v>51</v>
      </c>
      <c r="G106" t="s">
        <v>183</v>
      </c>
      <c r="H106">
        <v>65.900000000000006</v>
      </c>
      <c r="I106">
        <v>58.799999999999997</v>
      </c>
      <c r="J106">
        <v>54.799999999999997</v>
      </c>
      <c r="K106">
        <v>43.899999999999999</v>
      </c>
      <c r="L106">
        <v>15</v>
      </c>
      <c r="M106">
        <v>36.299999999999997</v>
      </c>
      <c r="N106">
        <v>15.699999999999999</v>
      </c>
      <c r="O106">
        <v>14.1</v>
      </c>
      <c r="P106">
        <v>6.4000000000000004</v>
      </c>
      <c r="Q106">
        <v>1.3</v>
      </c>
      <c r="R106">
        <v>65.900000000000006</v>
      </c>
      <c r="S106">
        <v>64.299999999999997</v>
      </c>
      <c r="T106">
        <v>58.799999999999997</v>
      </c>
      <c r="U106">
        <v>52.799999999999997</v>
      </c>
      <c r="V106">
        <v>46.799999999999997</v>
      </c>
      <c r="W106" t="s">
        <v>323</v>
      </c>
      <c r="X106" t="s">
        <v>324</v>
      </c>
      <c r="Y106" t="s">
        <v>325</v>
      </c>
      <c r="Z106" t="s">
        <v>257</v>
      </c>
      <c r="AA106" t="s">
        <v>326</v>
      </c>
      <c r="AB106" t="s">
        <v>327</v>
      </c>
      <c r="AC106" t="s">
        <v>328</v>
      </c>
      <c r="AD106" t="s">
        <v>329</v>
      </c>
      <c r="AE106" t="s">
        <v>258</v>
      </c>
      <c r="AF106" t="s">
        <v>330</v>
      </c>
      <c r="AG106" t="s">
        <v>331</v>
      </c>
      <c r="AH106" t="s">
        <v>332</v>
      </c>
      <c r="AI106" t="s">
        <v>333</v>
      </c>
      <c r="AJ106" t="s">
        <v>260</v>
      </c>
      <c r="AK106" t="s">
        <v>334</v>
      </c>
      <c r="AL106" t="s">
        <v>335</v>
      </c>
      <c r="AM106" t="s">
        <v>336</v>
      </c>
      <c r="AN106" t="s">
        <v>337</v>
      </c>
      <c r="AO106" t="s">
        <v>338</v>
      </c>
      <c r="AP106" t="s">
        <v>339</v>
      </c>
      <c r="AQ106" t="s">
        <v>183</v>
      </c>
      <c r="AR106" t="s">
        <v>183</v>
      </c>
      <c r="AS106" t="s">
        <v>183</v>
      </c>
      <c r="AT106">
        <v>10.9</v>
      </c>
      <c r="AU106">
        <v>80.599999999999994</v>
      </c>
      <c r="AV106">
        <v>38.899999999999999</v>
      </c>
      <c r="AW106">
        <v>19.300000000000001</v>
      </c>
      <c r="AX106">
        <v>58</v>
      </c>
      <c r="AY106">
        <v>15.9</v>
      </c>
      <c r="AZ106">
        <v>36.5</v>
      </c>
      <c r="BA106">
        <v>32</v>
      </c>
      <c r="BB106">
        <v>57</v>
      </c>
      <c r="BC106">
        <v>71.599999999999994</v>
      </c>
      <c r="BD106">
        <v>69.900000000000006</v>
      </c>
      <c r="BE106">
        <v>47.100000000000001</v>
      </c>
      <c r="BF106">
        <v>64.299999999999997</v>
      </c>
      <c r="BG106">
        <v>69.700000000000003</v>
      </c>
      <c r="BH106">
        <v>0.69999999999999996</v>
      </c>
      <c r="BI106">
        <v>58.799999999999997</v>
      </c>
      <c r="BJ106">
        <v>81.099999999999994</v>
      </c>
      <c r="BK106">
        <v>55.299999999999997</v>
      </c>
      <c r="BL106">
        <v>65.5</v>
      </c>
      <c r="BM106">
        <v>82.599999999999994</v>
      </c>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row>
    <row r="107">
      <c r="A107" t="s">
        <v>749</v>
      </c>
      <c r="B107">
        <v>2010</v>
      </c>
      <c r="C107" t="s">
        <v>754</v>
      </c>
      <c r="D107">
        <v>18</v>
      </c>
      <c r="E107" t="s">
        <v>60</v>
      </c>
      <c r="F107" t="s">
        <v>15</v>
      </c>
      <c r="G107" t="s">
        <v>762</v>
      </c>
      <c r="H107">
        <v>20.300000000000001</v>
      </c>
      <c r="I107">
        <v>26</v>
      </c>
      <c r="J107">
        <v>30</v>
      </c>
      <c r="K107">
        <v>41.399999999999999</v>
      </c>
      <c r="L107">
        <v>75.200000000000003</v>
      </c>
      <c r="M107">
        <v>49.299999999999997</v>
      </c>
      <c r="N107">
        <v>71.799999999999997</v>
      </c>
      <c r="O107">
        <v>75.900000000000006</v>
      </c>
      <c r="P107">
        <v>88.299999999999997</v>
      </c>
      <c r="Q107">
        <v>96.900000000000006</v>
      </c>
      <c r="R107">
        <v>20.5</v>
      </c>
      <c r="S107">
        <v>22</v>
      </c>
      <c r="T107">
        <v>26.5</v>
      </c>
      <c r="U107">
        <v>30.600000000000001</v>
      </c>
      <c r="V107">
        <v>37.600000000000001</v>
      </c>
      <c r="W107" t="s">
        <v>323</v>
      </c>
      <c r="X107" t="s">
        <v>324</v>
      </c>
      <c r="Y107" t="s">
        <v>325</v>
      </c>
      <c r="Z107" t="s">
        <v>257</v>
      </c>
      <c r="AA107" t="s">
        <v>326</v>
      </c>
      <c r="AB107" t="s">
        <v>327</v>
      </c>
      <c r="AC107" t="s">
        <v>328</v>
      </c>
      <c r="AD107" t="s">
        <v>329</v>
      </c>
      <c r="AE107" t="s">
        <v>258</v>
      </c>
      <c r="AF107" t="s">
        <v>330</v>
      </c>
      <c r="AG107" t="s">
        <v>331</v>
      </c>
      <c r="AH107" t="s">
        <v>332</v>
      </c>
      <c r="AI107" t="s">
        <v>333</v>
      </c>
      <c r="AJ107" t="s">
        <v>260</v>
      </c>
      <c r="AK107" t="s">
        <v>334</v>
      </c>
      <c r="AL107" t="s">
        <v>335</v>
      </c>
      <c r="AM107" t="s">
        <v>336</v>
      </c>
      <c r="AN107" t="s">
        <v>337</v>
      </c>
      <c r="AO107" t="s">
        <v>338</v>
      </c>
      <c r="AP107" t="s">
        <v>339</v>
      </c>
      <c r="AQ107" t="s">
        <v>183</v>
      </c>
      <c r="AR107" t="s">
        <v>183</v>
      </c>
      <c r="AS107" t="s">
        <v>183</v>
      </c>
      <c r="AT107">
        <v>75.799999999999997</v>
      </c>
      <c r="AU107">
        <v>14.699999999999999</v>
      </c>
      <c r="AV107">
        <v>37</v>
      </c>
      <c r="AW107">
        <v>56.799999999999997</v>
      </c>
      <c r="AX107">
        <v>28.199999999999999</v>
      </c>
      <c r="AY107">
        <v>60</v>
      </c>
      <c r="AZ107">
        <v>54.899999999999999</v>
      </c>
      <c r="BA107">
        <v>45.600000000000001</v>
      </c>
      <c r="BB107">
        <v>27.699999999999999</v>
      </c>
      <c r="BC107">
        <v>17.600000000000001</v>
      </c>
      <c r="BD107">
        <v>15</v>
      </c>
      <c r="BE107">
        <v>31.800000000000001</v>
      </c>
      <c r="BF107">
        <v>25.100000000000001</v>
      </c>
      <c r="BG107">
        <v>22.800000000000001</v>
      </c>
      <c r="BH107">
        <v>95.599999999999994</v>
      </c>
      <c r="BI107">
        <v>28.899999999999999</v>
      </c>
      <c r="BJ107">
        <v>13.300000000000001</v>
      </c>
      <c r="BK107">
        <v>27.899999999999999</v>
      </c>
      <c r="BL107">
        <v>25.899999999999999</v>
      </c>
      <c r="BM107">
        <v>9.4000000000000004</v>
      </c>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row>
    <row r="108">
      <c r="A108" t="s">
        <v>749</v>
      </c>
      <c r="B108">
        <v>2010</v>
      </c>
      <c r="C108" t="s">
        <v>754</v>
      </c>
      <c r="D108">
        <v>19</v>
      </c>
      <c r="E108" t="s">
        <v>60</v>
      </c>
      <c r="F108" t="s">
        <v>16</v>
      </c>
      <c r="G108" t="s">
        <v>763</v>
      </c>
      <c r="H108">
        <v>13.5</v>
      </c>
      <c r="I108">
        <v>15</v>
      </c>
      <c r="J108">
        <v>14.5</v>
      </c>
      <c r="K108">
        <v>12.9</v>
      </c>
      <c r="L108">
        <v>8.3000000000000007</v>
      </c>
      <c r="M108">
        <v>10.800000000000001</v>
      </c>
      <c r="N108">
        <v>9.1999999999999993</v>
      </c>
      <c r="O108">
        <v>7.4000000000000004</v>
      </c>
      <c r="P108">
        <v>4.2999999999999998</v>
      </c>
      <c r="Q108">
        <v>1.8</v>
      </c>
      <c r="R108">
        <v>13.5</v>
      </c>
      <c r="S108">
        <v>13.699999999999999</v>
      </c>
      <c r="T108">
        <v>14.5</v>
      </c>
      <c r="U108">
        <v>16.100000000000001</v>
      </c>
      <c r="V108">
        <v>15.4</v>
      </c>
      <c r="W108" t="s">
        <v>323</v>
      </c>
      <c r="X108" t="s">
        <v>324</v>
      </c>
      <c r="Y108" t="s">
        <v>325</v>
      </c>
      <c r="Z108" t="s">
        <v>257</v>
      </c>
      <c r="AA108" t="s">
        <v>326</v>
      </c>
      <c r="AB108" t="s">
        <v>327</v>
      </c>
      <c r="AC108" t="s">
        <v>328</v>
      </c>
      <c r="AD108" t="s">
        <v>329</v>
      </c>
      <c r="AE108" t="s">
        <v>258</v>
      </c>
      <c r="AF108" t="s">
        <v>330</v>
      </c>
      <c r="AG108" t="s">
        <v>331</v>
      </c>
      <c r="AH108" t="s">
        <v>332</v>
      </c>
      <c r="AI108" t="s">
        <v>333</v>
      </c>
      <c r="AJ108" t="s">
        <v>260</v>
      </c>
      <c r="AK108" t="s">
        <v>334</v>
      </c>
      <c r="AL108" t="s">
        <v>335</v>
      </c>
      <c r="AM108" t="s">
        <v>336</v>
      </c>
      <c r="AN108" t="s">
        <v>337</v>
      </c>
      <c r="AO108" t="s">
        <v>338</v>
      </c>
      <c r="AP108" t="s">
        <v>339</v>
      </c>
      <c r="AQ108" t="s">
        <v>183</v>
      </c>
      <c r="AR108" t="s">
        <v>183</v>
      </c>
      <c r="AS108" t="s">
        <v>183</v>
      </c>
      <c r="AT108">
        <v>13</v>
      </c>
      <c r="AU108">
        <v>3.7000000000000002</v>
      </c>
      <c r="AV108">
        <v>23.5</v>
      </c>
      <c r="AW108">
        <v>23.800000000000001</v>
      </c>
      <c r="AX108">
        <v>13.5</v>
      </c>
      <c r="AY108">
        <v>23.699999999999999</v>
      </c>
      <c r="AZ108">
        <v>7.5999999999999996</v>
      </c>
      <c r="BA108">
        <v>22.300000000000001</v>
      </c>
      <c r="BB108">
        <v>14.5</v>
      </c>
      <c r="BC108">
        <v>9.9000000000000004</v>
      </c>
      <c r="BD108">
        <v>13.9</v>
      </c>
      <c r="BE108">
        <v>20.800000000000001</v>
      </c>
      <c r="BF108">
        <v>10.5</v>
      </c>
      <c r="BG108">
        <v>4.5999999999999996</v>
      </c>
      <c r="BH108">
        <v>3.5</v>
      </c>
      <c r="BI108">
        <v>11.199999999999999</v>
      </c>
      <c r="BJ108">
        <v>4.7999999999999998</v>
      </c>
      <c r="BK108">
        <v>15.199999999999999</v>
      </c>
      <c r="BL108">
        <v>8.0999999999999996</v>
      </c>
      <c r="BM108">
        <v>7.2999999999999998</v>
      </c>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row>
    <row r="109">
      <c r="A109" t="s">
        <v>749</v>
      </c>
      <c r="B109">
        <v>2010</v>
      </c>
      <c r="C109" t="s">
        <v>754</v>
      </c>
      <c r="D109">
        <v>20</v>
      </c>
      <c r="E109" t="s">
        <v>60</v>
      </c>
      <c r="F109" t="s">
        <v>22</v>
      </c>
      <c r="G109" t="s">
        <v>764</v>
      </c>
      <c r="H109">
        <v>61</v>
      </c>
      <c r="I109">
        <v>54.200000000000003</v>
      </c>
      <c r="J109">
        <v>51.700000000000003</v>
      </c>
      <c r="K109">
        <v>42.600000000000001</v>
      </c>
      <c r="L109">
        <v>14.800000000000001</v>
      </c>
      <c r="M109">
        <v>34.200000000000003</v>
      </c>
      <c r="N109">
        <v>17</v>
      </c>
      <c r="O109">
        <v>15.300000000000001</v>
      </c>
      <c r="P109">
        <v>6.7000000000000002</v>
      </c>
      <c r="Q109">
        <v>1.2</v>
      </c>
      <c r="R109">
        <v>60.5</v>
      </c>
      <c r="S109">
        <v>60</v>
      </c>
      <c r="T109">
        <v>54</v>
      </c>
      <c r="U109">
        <v>51</v>
      </c>
      <c r="V109">
        <v>43</v>
      </c>
      <c r="W109" t="s">
        <v>323</v>
      </c>
      <c r="X109" t="s">
        <v>324</v>
      </c>
      <c r="Y109" t="s">
        <v>325</v>
      </c>
      <c r="Z109" t="s">
        <v>257</v>
      </c>
      <c r="AA109" t="s">
        <v>326</v>
      </c>
      <c r="AB109" t="s">
        <v>327</v>
      </c>
      <c r="AC109" t="s">
        <v>328</v>
      </c>
      <c r="AD109" t="s">
        <v>329</v>
      </c>
      <c r="AE109" t="s">
        <v>258</v>
      </c>
      <c r="AF109" t="s">
        <v>330</v>
      </c>
      <c r="AG109" t="s">
        <v>331</v>
      </c>
      <c r="AH109" t="s">
        <v>332</v>
      </c>
      <c r="AI109" t="s">
        <v>333</v>
      </c>
      <c r="AJ109" t="s">
        <v>260</v>
      </c>
      <c r="AK109" t="s">
        <v>334</v>
      </c>
      <c r="AL109" t="s">
        <v>335</v>
      </c>
      <c r="AM109" t="s">
        <v>336</v>
      </c>
      <c r="AN109" t="s">
        <v>337</v>
      </c>
      <c r="AO109" t="s">
        <v>338</v>
      </c>
      <c r="AP109" t="s">
        <v>339</v>
      </c>
      <c r="AQ109" t="s">
        <v>183</v>
      </c>
      <c r="AR109" t="s">
        <v>183</v>
      </c>
      <c r="AS109" t="s">
        <v>183</v>
      </c>
      <c r="AT109">
        <v>11.199999999999999</v>
      </c>
      <c r="AU109">
        <v>81.599999999999994</v>
      </c>
      <c r="AV109">
        <v>38.299999999999997</v>
      </c>
      <c r="AW109">
        <v>10.5</v>
      </c>
      <c r="AX109">
        <v>58.100000000000001</v>
      </c>
      <c r="AY109">
        <v>16.300000000000001</v>
      </c>
      <c r="AZ109">
        <v>36.600000000000001</v>
      </c>
      <c r="BA109">
        <v>25.300000000000001</v>
      </c>
      <c r="BB109">
        <v>55.299999999999997</v>
      </c>
      <c r="BC109">
        <v>68.5</v>
      </c>
      <c r="BD109">
        <v>71.099999999999994</v>
      </c>
      <c r="BE109">
        <v>46</v>
      </c>
      <c r="BF109">
        <v>48</v>
      </c>
      <c r="BG109">
        <v>72.299999999999997</v>
      </c>
      <c r="BH109">
        <v>0.80000000000000004</v>
      </c>
      <c r="BI109">
        <v>57.899999999999999</v>
      </c>
      <c r="BJ109">
        <v>57</v>
      </c>
      <c r="BK109">
        <v>31.600000000000001</v>
      </c>
      <c r="BL109">
        <v>63.700000000000003</v>
      </c>
      <c r="BM109">
        <v>81.900000000000006</v>
      </c>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row>
    <row r="110">
      <c r="A110" t="s">
        <v>749</v>
      </c>
      <c r="B110">
        <v>2010</v>
      </c>
      <c r="C110" t="s">
        <v>754</v>
      </c>
      <c r="D110">
        <v>21</v>
      </c>
      <c r="E110" t="s">
        <v>60</v>
      </c>
      <c r="F110" t="s">
        <v>17</v>
      </c>
      <c r="G110" t="s">
        <v>765</v>
      </c>
      <c r="H110">
        <v>5.2000000000000002</v>
      </c>
      <c r="I110">
        <v>4.7999999999999998</v>
      </c>
      <c r="J110">
        <v>3.7000000000000002</v>
      </c>
      <c r="K110">
        <v>3.1000000000000001</v>
      </c>
      <c r="L110">
        <v>1.7</v>
      </c>
      <c r="M110">
        <v>5.7999999999999998</v>
      </c>
      <c r="N110">
        <v>2</v>
      </c>
      <c r="O110">
        <v>1.3999999999999999</v>
      </c>
      <c r="P110">
        <v>0.69999999999999996</v>
      </c>
      <c r="Q110">
        <v>0.10000000000000001</v>
      </c>
      <c r="R110">
        <v>5.5</v>
      </c>
      <c r="S110">
        <v>4.2999999999999998</v>
      </c>
      <c r="T110">
        <v>5</v>
      </c>
      <c r="U110">
        <v>2.3999999999999999</v>
      </c>
      <c r="V110">
        <v>4</v>
      </c>
      <c r="W110" t="s">
        <v>323</v>
      </c>
      <c r="X110" t="s">
        <v>324</v>
      </c>
      <c r="Y110" t="s">
        <v>325</v>
      </c>
      <c r="Z110" t="s">
        <v>257</v>
      </c>
      <c r="AA110" t="s">
        <v>326</v>
      </c>
      <c r="AB110" t="s">
        <v>327</v>
      </c>
      <c r="AC110" t="s">
        <v>328</v>
      </c>
      <c r="AD110" t="s">
        <v>329</v>
      </c>
      <c r="AE110" t="s">
        <v>258</v>
      </c>
      <c r="AF110" t="s">
        <v>330</v>
      </c>
      <c r="AG110" t="s">
        <v>331</v>
      </c>
      <c r="AH110" t="s">
        <v>332</v>
      </c>
      <c r="AI110" t="s">
        <v>333</v>
      </c>
      <c r="AJ110" t="s">
        <v>260</v>
      </c>
      <c r="AK110" t="s">
        <v>334</v>
      </c>
      <c r="AL110" t="s">
        <v>335</v>
      </c>
      <c r="AM110" t="s">
        <v>336</v>
      </c>
      <c r="AN110" t="s">
        <v>337</v>
      </c>
      <c r="AO110" t="s">
        <v>338</v>
      </c>
      <c r="AP110" t="s">
        <v>339</v>
      </c>
      <c r="AQ110" t="s">
        <v>183</v>
      </c>
      <c r="AR110" t="s">
        <v>183</v>
      </c>
      <c r="AS110" t="s">
        <v>183</v>
      </c>
      <c r="AT110">
        <v>0</v>
      </c>
      <c r="AU110">
        <v>0</v>
      </c>
      <c r="AV110">
        <v>1.2</v>
      </c>
      <c r="AW110">
        <v>8.9000000000000004</v>
      </c>
      <c r="AX110">
        <v>0.10000000000000001</v>
      </c>
      <c r="AY110">
        <v>0</v>
      </c>
      <c r="AZ110">
        <v>1</v>
      </c>
      <c r="BA110">
        <v>6.7999999999999998</v>
      </c>
      <c r="BB110">
        <v>2.5</v>
      </c>
      <c r="BC110">
        <v>4</v>
      </c>
      <c r="BD110">
        <v>0</v>
      </c>
      <c r="BE110">
        <v>1.3999999999999999</v>
      </c>
      <c r="BF110">
        <v>16.399999999999999</v>
      </c>
      <c r="BG110">
        <v>0.40000000000000002</v>
      </c>
      <c r="BH110">
        <v>0</v>
      </c>
      <c r="BI110">
        <v>2</v>
      </c>
      <c r="BJ110">
        <v>24.899999999999999</v>
      </c>
      <c r="BK110">
        <v>25.300000000000001</v>
      </c>
      <c r="BL110">
        <v>2.2999999999999998</v>
      </c>
      <c r="BM110">
        <v>1.3999999999999999</v>
      </c>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row>
    <row r="111">
      <c r="A111" t="s">
        <v>749</v>
      </c>
      <c r="B111">
        <v>2010</v>
      </c>
      <c r="C111" t="s">
        <v>754</v>
      </c>
      <c r="D111">
        <v>22</v>
      </c>
      <c r="E111" t="s">
        <v>54</v>
      </c>
      <c r="F111" t="s">
        <v>49</v>
      </c>
      <c r="G111" t="s">
        <v>183</v>
      </c>
      <c r="H111">
        <v>39.899999999999999</v>
      </c>
      <c r="I111">
        <v>36.600000000000001</v>
      </c>
      <c r="J111">
        <v>32.700000000000003</v>
      </c>
      <c r="K111">
        <v>23.800000000000001</v>
      </c>
      <c r="L111">
        <v>9.9000000000000004</v>
      </c>
      <c r="M111">
        <v>17.899999999999999</v>
      </c>
      <c r="N111">
        <v>11.4</v>
      </c>
      <c r="O111">
        <v>8.8000000000000007</v>
      </c>
      <c r="P111">
        <v>4.7000000000000002</v>
      </c>
      <c r="Q111">
        <v>1.8</v>
      </c>
      <c r="R111">
        <v>39.799999999999997</v>
      </c>
      <c r="S111">
        <v>38.399999999999999</v>
      </c>
      <c r="T111">
        <v>35.299999999999997</v>
      </c>
      <c r="U111">
        <v>34.399999999999999</v>
      </c>
      <c r="V111">
        <v>29.100000000000001</v>
      </c>
      <c r="W111" t="s">
        <v>323</v>
      </c>
      <c r="X111" t="s">
        <v>324</v>
      </c>
      <c r="Y111" t="s">
        <v>325</v>
      </c>
      <c r="Z111" t="s">
        <v>257</v>
      </c>
      <c r="AA111" t="s">
        <v>326</v>
      </c>
      <c r="AB111" t="s">
        <v>327</v>
      </c>
      <c r="AC111" t="s">
        <v>328</v>
      </c>
      <c r="AD111" t="s">
        <v>329</v>
      </c>
      <c r="AE111" t="s">
        <v>258</v>
      </c>
      <c r="AF111" t="s">
        <v>330</v>
      </c>
      <c r="AG111" t="s">
        <v>331</v>
      </c>
      <c r="AH111" t="s">
        <v>332</v>
      </c>
      <c r="AI111" t="s">
        <v>333</v>
      </c>
      <c r="AJ111" t="s">
        <v>260</v>
      </c>
      <c r="AK111" t="s">
        <v>334</v>
      </c>
      <c r="AL111" t="s">
        <v>335</v>
      </c>
      <c r="AM111" t="s">
        <v>336</v>
      </c>
      <c r="AN111" t="s">
        <v>337</v>
      </c>
      <c r="AO111" t="s">
        <v>338</v>
      </c>
      <c r="AP111" t="s">
        <v>339</v>
      </c>
      <c r="AQ111" t="s">
        <v>183</v>
      </c>
      <c r="AR111" t="s">
        <v>183</v>
      </c>
      <c r="AS111" t="s">
        <v>183</v>
      </c>
      <c r="AT111">
        <v>14.699999999999999</v>
      </c>
      <c r="AU111">
        <v>20.100000000000001</v>
      </c>
      <c r="AV111">
        <v>38.799999999999997</v>
      </c>
      <c r="AW111">
        <v>29.5</v>
      </c>
      <c r="AX111">
        <v>32.5</v>
      </c>
      <c r="AY111">
        <v>28.300000000000001</v>
      </c>
      <c r="AZ111">
        <v>12.1</v>
      </c>
      <c r="BA111">
        <v>32.799999999999997</v>
      </c>
      <c r="BB111">
        <v>34.299999999999997</v>
      </c>
      <c r="BC111">
        <v>36.100000000000001</v>
      </c>
      <c r="BD111">
        <v>48</v>
      </c>
      <c r="BE111">
        <v>39.5</v>
      </c>
      <c r="BF111">
        <v>29.399999999999999</v>
      </c>
      <c r="BG111">
        <v>16.800000000000001</v>
      </c>
      <c r="BH111">
        <v>3.6000000000000001</v>
      </c>
      <c r="BI111">
        <v>27.800000000000001</v>
      </c>
      <c r="BJ111">
        <v>26.300000000000001</v>
      </c>
      <c r="BK111">
        <v>35.299999999999997</v>
      </c>
      <c r="BL111">
        <v>23.699999999999999</v>
      </c>
      <c r="BM111">
        <v>43.600000000000001</v>
      </c>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row>
    <row r="112">
      <c r="A112" t="s">
        <v>749</v>
      </c>
      <c r="B112">
        <v>2010</v>
      </c>
      <c r="C112" t="s">
        <v>754</v>
      </c>
      <c r="D112">
        <v>23</v>
      </c>
      <c r="E112" t="s">
        <v>54</v>
      </c>
      <c r="F112" t="s">
        <v>48</v>
      </c>
      <c r="G112" t="s">
        <v>183</v>
      </c>
      <c r="H112">
        <v>60.100000000000001</v>
      </c>
      <c r="I112">
        <v>63.399999999999999</v>
      </c>
      <c r="J112">
        <v>67.299999999999997</v>
      </c>
      <c r="K112">
        <v>76.200000000000003</v>
      </c>
      <c r="L112">
        <v>90.099999999999994</v>
      </c>
      <c r="M112">
        <v>82.099999999999994</v>
      </c>
      <c r="N112">
        <v>88.599999999999994</v>
      </c>
      <c r="O112">
        <v>91.200000000000003</v>
      </c>
      <c r="P112">
        <v>95.299999999999997</v>
      </c>
      <c r="Q112">
        <v>98.200000000000003</v>
      </c>
      <c r="R112">
        <v>60.200000000000003</v>
      </c>
      <c r="S112">
        <v>61.600000000000001</v>
      </c>
      <c r="T112">
        <v>64.700000000000003</v>
      </c>
      <c r="U112">
        <v>65.599999999999994</v>
      </c>
      <c r="V112">
        <v>70.900000000000006</v>
      </c>
      <c r="W112" t="s">
        <v>323</v>
      </c>
      <c r="X112" t="s">
        <v>324</v>
      </c>
      <c r="Y112" t="s">
        <v>325</v>
      </c>
      <c r="Z112" t="s">
        <v>257</v>
      </c>
      <c r="AA112" t="s">
        <v>326</v>
      </c>
      <c r="AB112" t="s">
        <v>327</v>
      </c>
      <c r="AC112" t="s">
        <v>328</v>
      </c>
      <c r="AD112" t="s">
        <v>329</v>
      </c>
      <c r="AE112" t="s">
        <v>258</v>
      </c>
      <c r="AF112" t="s">
        <v>330</v>
      </c>
      <c r="AG112" t="s">
        <v>331</v>
      </c>
      <c r="AH112" t="s">
        <v>332</v>
      </c>
      <c r="AI112" t="s">
        <v>333</v>
      </c>
      <c r="AJ112" t="s">
        <v>260</v>
      </c>
      <c r="AK112" t="s">
        <v>334</v>
      </c>
      <c r="AL112" t="s">
        <v>335</v>
      </c>
      <c r="AM112" t="s">
        <v>336</v>
      </c>
      <c r="AN112" t="s">
        <v>337</v>
      </c>
      <c r="AO112" t="s">
        <v>338</v>
      </c>
      <c r="AP112" t="s">
        <v>339</v>
      </c>
      <c r="AQ112" t="s">
        <v>183</v>
      </c>
      <c r="AR112" t="s">
        <v>183</v>
      </c>
      <c r="AS112" t="s">
        <v>183</v>
      </c>
      <c r="AT112">
        <v>85.299999999999997</v>
      </c>
      <c r="AU112">
        <v>79.900000000000006</v>
      </c>
      <c r="AV112">
        <v>61.200000000000003</v>
      </c>
      <c r="AW112">
        <v>70.5</v>
      </c>
      <c r="AX112">
        <v>67.5</v>
      </c>
      <c r="AY112">
        <v>71.700000000000003</v>
      </c>
      <c r="AZ112">
        <v>87.900000000000006</v>
      </c>
      <c r="BA112">
        <v>67.200000000000003</v>
      </c>
      <c r="BB112">
        <v>65.700000000000003</v>
      </c>
      <c r="BC112">
        <v>63.899999999999999</v>
      </c>
      <c r="BD112">
        <v>52</v>
      </c>
      <c r="BE112">
        <v>60.5</v>
      </c>
      <c r="BF112">
        <v>70.599999999999994</v>
      </c>
      <c r="BG112">
        <v>83.200000000000003</v>
      </c>
      <c r="BH112">
        <v>96.400000000000006</v>
      </c>
      <c r="BI112">
        <v>72.200000000000003</v>
      </c>
      <c r="BJ112">
        <v>73.700000000000003</v>
      </c>
      <c r="BK112">
        <v>64.700000000000003</v>
      </c>
      <c r="BL112">
        <v>76.299999999999997</v>
      </c>
      <c r="BM112">
        <v>56.399999999999999</v>
      </c>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row>
    <row r="113">
      <c r="A113" t="s">
        <v>749</v>
      </c>
      <c r="B113">
        <v>2010</v>
      </c>
      <c r="C113" t="s">
        <v>754</v>
      </c>
      <c r="D113">
        <v>29</v>
      </c>
      <c r="E113" t="s">
        <v>57</v>
      </c>
      <c r="F113" t="s">
        <v>49</v>
      </c>
      <c r="G113" t="s">
        <v>766</v>
      </c>
      <c r="H113">
        <v>7.7000000000000002</v>
      </c>
      <c r="I113">
        <v>10.199999999999999</v>
      </c>
      <c r="J113">
        <v>12.4</v>
      </c>
      <c r="K113">
        <v>24.899999999999999</v>
      </c>
      <c r="L113">
        <v>61</v>
      </c>
      <c r="M113">
        <v>39.899999999999999</v>
      </c>
      <c r="N113">
        <v>62.299999999999997</v>
      </c>
      <c r="O113">
        <v>57.700000000000003</v>
      </c>
      <c r="P113">
        <v>71.099999999999994</v>
      </c>
      <c r="Q113">
        <v>86.400000000000006</v>
      </c>
      <c r="R113">
        <v>6.7000000000000002</v>
      </c>
      <c r="S113">
        <v>6.2000000000000002</v>
      </c>
      <c r="T113">
        <v>10.6</v>
      </c>
      <c r="U113">
        <v>13.4</v>
      </c>
      <c r="V113">
        <v>17.899999999999999</v>
      </c>
      <c r="W113" t="s">
        <v>323</v>
      </c>
      <c r="X113" t="s">
        <v>324</v>
      </c>
      <c r="Y113" t="s">
        <v>325</v>
      </c>
      <c r="Z113" t="s">
        <v>257</v>
      </c>
      <c r="AA113" t="s">
        <v>326</v>
      </c>
      <c r="AB113" t="s">
        <v>327</v>
      </c>
      <c r="AC113" t="s">
        <v>328</v>
      </c>
      <c r="AD113" t="s">
        <v>329</v>
      </c>
      <c r="AE113" t="s">
        <v>258</v>
      </c>
      <c r="AF113" t="s">
        <v>330</v>
      </c>
      <c r="AG113" t="s">
        <v>331</v>
      </c>
      <c r="AH113" t="s">
        <v>332</v>
      </c>
      <c r="AI113" t="s">
        <v>333</v>
      </c>
      <c r="AJ113" t="s">
        <v>260</v>
      </c>
      <c r="AK113" t="s">
        <v>334</v>
      </c>
      <c r="AL113" t="s">
        <v>335</v>
      </c>
      <c r="AM113" t="s">
        <v>336</v>
      </c>
      <c r="AN113" t="s">
        <v>337</v>
      </c>
      <c r="AO113" t="s">
        <v>338</v>
      </c>
      <c r="AP113" t="s">
        <v>339</v>
      </c>
      <c r="AQ113" t="s">
        <v>183</v>
      </c>
      <c r="AR113" t="s">
        <v>183</v>
      </c>
      <c r="AS113" t="s">
        <v>183</v>
      </c>
      <c r="AT113">
        <v>37.100000000000001</v>
      </c>
      <c r="AU113">
        <v>15.199999999999999</v>
      </c>
      <c r="AV113">
        <v>19.399999999999999</v>
      </c>
      <c r="AW113">
        <v>44.799999999999997</v>
      </c>
      <c r="AX113">
        <v>10.1</v>
      </c>
      <c r="AY113">
        <v>36</v>
      </c>
      <c r="AZ113">
        <v>19</v>
      </c>
      <c r="BA113">
        <v>14.699999999999999</v>
      </c>
      <c r="BB113">
        <v>15.199999999999999</v>
      </c>
      <c r="BC113">
        <v>8.5999999999999996</v>
      </c>
      <c r="BD113">
        <v>9.5999999999999996</v>
      </c>
      <c r="BE113">
        <v>14.199999999999999</v>
      </c>
      <c r="BF113">
        <v>8.1999999999999993</v>
      </c>
      <c r="BG113">
        <v>12.800000000000001</v>
      </c>
      <c r="BH113">
        <v>72.700000000000003</v>
      </c>
      <c r="BI113">
        <v>22.5</v>
      </c>
      <c r="BJ113">
        <v>7</v>
      </c>
      <c r="BK113">
        <v>20.899999999999999</v>
      </c>
      <c r="BL113">
        <v>14</v>
      </c>
      <c r="BM113">
        <v>5.2000000000000002</v>
      </c>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row>
    <row r="114">
      <c r="A114" t="s">
        <v>749</v>
      </c>
      <c r="B114">
        <v>2010</v>
      </c>
      <c r="C114" t="s">
        <v>754</v>
      </c>
      <c r="D114">
        <v>30</v>
      </c>
      <c r="E114" t="s">
        <v>57</v>
      </c>
      <c r="F114" t="s">
        <v>48</v>
      </c>
      <c r="G114" t="s">
        <v>183</v>
      </c>
      <c r="H114">
        <v>92.299999999999997</v>
      </c>
      <c r="I114">
        <v>89.799999999999997</v>
      </c>
      <c r="J114">
        <v>87.599999999999994</v>
      </c>
      <c r="K114">
        <v>75.099999999999994</v>
      </c>
      <c r="L114">
        <v>39</v>
      </c>
      <c r="M114">
        <v>60.100000000000001</v>
      </c>
      <c r="N114">
        <v>37.700000000000003</v>
      </c>
      <c r="O114">
        <v>42.299999999999997</v>
      </c>
      <c r="P114">
        <v>28.899999999999999</v>
      </c>
      <c r="Q114">
        <v>13.6</v>
      </c>
      <c r="R114">
        <v>93.299999999999997</v>
      </c>
      <c r="S114">
        <v>93.799999999999997</v>
      </c>
      <c r="T114">
        <v>89.400000000000006</v>
      </c>
      <c r="U114">
        <v>86.599999999999994</v>
      </c>
      <c r="V114">
        <v>82.099999999999994</v>
      </c>
      <c r="W114" t="s">
        <v>323</v>
      </c>
      <c r="X114" t="s">
        <v>324</v>
      </c>
      <c r="Y114" t="s">
        <v>325</v>
      </c>
      <c r="Z114" t="s">
        <v>257</v>
      </c>
      <c r="AA114" t="s">
        <v>326</v>
      </c>
      <c r="AB114" t="s">
        <v>327</v>
      </c>
      <c r="AC114" t="s">
        <v>328</v>
      </c>
      <c r="AD114" t="s">
        <v>329</v>
      </c>
      <c r="AE114" t="s">
        <v>258</v>
      </c>
      <c r="AF114" t="s">
        <v>330</v>
      </c>
      <c r="AG114" t="s">
        <v>331</v>
      </c>
      <c r="AH114" t="s">
        <v>332</v>
      </c>
      <c r="AI114" t="s">
        <v>333</v>
      </c>
      <c r="AJ114" t="s">
        <v>260</v>
      </c>
      <c r="AK114" t="s">
        <v>334</v>
      </c>
      <c r="AL114" t="s">
        <v>335</v>
      </c>
      <c r="AM114" t="s">
        <v>336</v>
      </c>
      <c r="AN114" t="s">
        <v>337</v>
      </c>
      <c r="AO114" t="s">
        <v>338</v>
      </c>
      <c r="AP114" t="s">
        <v>339</v>
      </c>
      <c r="AQ114" t="s">
        <v>183</v>
      </c>
      <c r="AR114" t="s">
        <v>183</v>
      </c>
      <c r="AS114" t="s">
        <v>183</v>
      </c>
      <c r="AT114">
        <v>62.899999999999999</v>
      </c>
      <c r="AU114">
        <v>84.799999999999997</v>
      </c>
      <c r="AV114">
        <v>80.599999999999994</v>
      </c>
      <c r="AW114">
        <v>55.200000000000003</v>
      </c>
      <c r="AX114">
        <v>89.900000000000006</v>
      </c>
      <c r="AY114">
        <v>64</v>
      </c>
      <c r="AZ114">
        <v>81</v>
      </c>
      <c r="BA114">
        <v>85.299999999999997</v>
      </c>
      <c r="BB114">
        <v>84.799999999999997</v>
      </c>
      <c r="BC114">
        <v>91.400000000000006</v>
      </c>
      <c r="BD114">
        <v>90.400000000000006</v>
      </c>
      <c r="BE114">
        <v>85.799999999999997</v>
      </c>
      <c r="BF114">
        <v>91.799999999999997</v>
      </c>
      <c r="BG114">
        <v>87.200000000000003</v>
      </c>
      <c r="BH114">
        <v>27.300000000000001</v>
      </c>
      <c r="BI114">
        <v>77.5</v>
      </c>
      <c r="BJ114">
        <v>93</v>
      </c>
      <c r="BK114">
        <v>79.099999999999994</v>
      </c>
      <c r="BL114">
        <v>86</v>
      </c>
      <c r="BM114">
        <v>94.799999999999997</v>
      </c>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row>
    <row r="115">
      <c r="A115" t="s">
        <v>749</v>
      </c>
      <c r="B115">
        <v>2010</v>
      </c>
      <c r="C115" t="s">
        <v>754</v>
      </c>
      <c r="D115">
        <v>31</v>
      </c>
      <c r="E115" t="s">
        <v>104</v>
      </c>
      <c r="F115" t="s">
        <v>49</v>
      </c>
      <c r="G115" t="s">
        <v>767</v>
      </c>
      <c r="H115">
        <v>0.20000000000000001</v>
      </c>
      <c r="I115">
        <v>0.5</v>
      </c>
      <c r="J115">
        <v>1.2</v>
      </c>
      <c r="K115">
        <v>4.5999999999999996</v>
      </c>
      <c r="L115">
        <v>30.5</v>
      </c>
      <c r="M115">
        <v>6</v>
      </c>
      <c r="N115">
        <v>14.5</v>
      </c>
      <c r="O115">
        <v>13</v>
      </c>
      <c r="P115">
        <v>33.100000000000001</v>
      </c>
      <c r="Q115">
        <v>74.700000000000003</v>
      </c>
      <c r="R115">
        <v>0</v>
      </c>
      <c r="S115">
        <v>0.20000000000000001</v>
      </c>
      <c r="T115">
        <v>0.5</v>
      </c>
      <c r="U115">
        <v>2.6000000000000001</v>
      </c>
      <c r="V115">
        <v>1.8999999999999999</v>
      </c>
      <c r="W115" t="s">
        <v>323</v>
      </c>
      <c r="X115" t="s">
        <v>324</v>
      </c>
      <c r="Y115" t="s">
        <v>325</v>
      </c>
      <c r="Z115" t="s">
        <v>257</v>
      </c>
      <c r="AA115" t="s">
        <v>326</v>
      </c>
      <c r="AB115" t="s">
        <v>327</v>
      </c>
      <c r="AC115" t="s">
        <v>328</v>
      </c>
      <c r="AD115" t="s">
        <v>329</v>
      </c>
      <c r="AE115" t="s">
        <v>258</v>
      </c>
      <c r="AF115" t="s">
        <v>330</v>
      </c>
      <c r="AG115" t="s">
        <v>331</v>
      </c>
      <c r="AH115" t="s">
        <v>332</v>
      </c>
      <c r="AI115" t="s">
        <v>333</v>
      </c>
      <c r="AJ115" t="s">
        <v>260</v>
      </c>
      <c r="AK115" t="s">
        <v>334</v>
      </c>
      <c r="AL115" t="s">
        <v>335</v>
      </c>
      <c r="AM115" t="s">
        <v>336</v>
      </c>
      <c r="AN115" t="s">
        <v>337</v>
      </c>
      <c r="AO115" t="s">
        <v>338</v>
      </c>
      <c r="AP115" t="s">
        <v>339</v>
      </c>
      <c r="AQ115" t="s">
        <v>183</v>
      </c>
      <c r="AR115" t="s">
        <v>183</v>
      </c>
      <c r="AS115" t="s">
        <v>183</v>
      </c>
      <c r="AT115">
        <v>17.100000000000001</v>
      </c>
      <c r="AU115">
        <v>7.9000000000000004</v>
      </c>
      <c r="AV115">
        <v>3.7000000000000002</v>
      </c>
      <c r="AW115">
        <v>1.1000000000000001</v>
      </c>
      <c r="AX115">
        <v>2</v>
      </c>
      <c r="AY115">
        <v>5.9000000000000004</v>
      </c>
      <c r="AZ115">
        <v>13.4</v>
      </c>
      <c r="BA115">
        <v>2.2999999999999998</v>
      </c>
      <c r="BB115">
        <v>3.2000000000000002</v>
      </c>
      <c r="BC115">
        <v>0.59999999999999998</v>
      </c>
      <c r="BD115">
        <v>1</v>
      </c>
      <c r="BE115">
        <v>2.1000000000000001</v>
      </c>
      <c r="BF115">
        <v>0.10000000000000001</v>
      </c>
      <c r="BG115">
        <v>3.7000000000000002</v>
      </c>
      <c r="BH115">
        <v>38.399999999999999</v>
      </c>
      <c r="BI115">
        <v>5.5</v>
      </c>
      <c r="BJ115">
        <v>2.2000000000000002</v>
      </c>
      <c r="BK115">
        <v>6.5999999999999996</v>
      </c>
      <c r="BL115">
        <v>2.2999999999999998</v>
      </c>
      <c r="BM115">
        <v>1.3999999999999999</v>
      </c>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row>
    <row r="116">
      <c r="A116" t="s">
        <v>749</v>
      </c>
      <c r="B116">
        <v>2010</v>
      </c>
      <c r="C116" t="s">
        <v>754</v>
      </c>
      <c r="D116">
        <v>32</v>
      </c>
      <c r="E116" t="s">
        <v>104</v>
      </c>
      <c r="F116" t="s">
        <v>48</v>
      </c>
      <c r="G116" t="s">
        <v>183</v>
      </c>
      <c r="H116">
        <v>99.799999999999997</v>
      </c>
      <c r="I116">
        <v>99.5</v>
      </c>
      <c r="J116">
        <v>98.799999999999997</v>
      </c>
      <c r="K116">
        <v>95.400000000000006</v>
      </c>
      <c r="L116">
        <v>69.5</v>
      </c>
      <c r="M116">
        <v>94</v>
      </c>
      <c r="N116">
        <v>85.5</v>
      </c>
      <c r="O116">
        <v>87</v>
      </c>
      <c r="P116">
        <v>66.900000000000006</v>
      </c>
      <c r="Q116">
        <v>25.300000000000001</v>
      </c>
      <c r="R116">
        <v>100</v>
      </c>
      <c r="S116">
        <v>99.799999999999997</v>
      </c>
      <c r="T116">
        <v>99.5</v>
      </c>
      <c r="U116">
        <v>97.400000000000006</v>
      </c>
      <c r="V116">
        <v>98.099999999999994</v>
      </c>
      <c r="W116" t="s">
        <v>323</v>
      </c>
      <c r="X116" t="s">
        <v>324</v>
      </c>
      <c r="Y116" t="s">
        <v>325</v>
      </c>
      <c r="Z116" t="s">
        <v>257</v>
      </c>
      <c r="AA116" t="s">
        <v>326</v>
      </c>
      <c r="AB116" t="s">
        <v>327</v>
      </c>
      <c r="AC116" t="s">
        <v>328</v>
      </c>
      <c r="AD116" t="s">
        <v>329</v>
      </c>
      <c r="AE116" t="s">
        <v>258</v>
      </c>
      <c r="AF116" t="s">
        <v>330</v>
      </c>
      <c r="AG116" t="s">
        <v>331</v>
      </c>
      <c r="AH116" t="s">
        <v>332</v>
      </c>
      <c r="AI116" t="s">
        <v>333</v>
      </c>
      <c r="AJ116" t="s">
        <v>260</v>
      </c>
      <c r="AK116" t="s">
        <v>334</v>
      </c>
      <c r="AL116" t="s">
        <v>335</v>
      </c>
      <c r="AM116" t="s">
        <v>336</v>
      </c>
      <c r="AN116" t="s">
        <v>337</v>
      </c>
      <c r="AO116" t="s">
        <v>338</v>
      </c>
      <c r="AP116" t="s">
        <v>339</v>
      </c>
      <c r="AQ116" t="s">
        <v>183</v>
      </c>
      <c r="AR116" t="s">
        <v>183</v>
      </c>
      <c r="AS116" t="s">
        <v>183</v>
      </c>
      <c r="AT116">
        <v>82.900000000000006</v>
      </c>
      <c r="AU116">
        <v>92.099999999999994</v>
      </c>
      <c r="AV116">
        <v>96.299999999999997</v>
      </c>
      <c r="AW116">
        <v>98.900000000000006</v>
      </c>
      <c r="AX116">
        <v>98</v>
      </c>
      <c r="AY116">
        <v>94.099999999999994</v>
      </c>
      <c r="AZ116">
        <v>86.599999999999994</v>
      </c>
      <c r="BA116">
        <v>97.700000000000003</v>
      </c>
      <c r="BB116">
        <v>96.799999999999997</v>
      </c>
      <c r="BC116">
        <v>99.400000000000006</v>
      </c>
      <c r="BD116">
        <v>99</v>
      </c>
      <c r="BE116">
        <v>97.900000000000006</v>
      </c>
      <c r="BF116">
        <v>99.900000000000006</v>
      </c>
      <c r="BG116">
        <v>96.299999999999997</v>
      </c>
      <c r="BH116">
        <v>61.600000000000001</v>
      </c>
      <c r="BI116">
        <v>94.5</v>
      </c>
      <c r="BJ116">
        <v>97.799999999999997</v>
      </c>
      <c r="BK116">
        <v>93.400000000000006</v>
      </c>
      <c r="BL116">
        <v>97.700000000000003</v>
      </c>
      <c r="BM116">
        <v>98.599999999999994</v>
      </c>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row>
    <row r="117">
      <c r="A117" t="s">
        <v>749</v>
      </c>
      <c r="B117">
        <v>2010</v>
      </c>
      <c r="C117" t="s">
        <v>754</v>
      </c>
      <c r="D117">
        <v>35</v>
      </c>
      <c r="E117" t="s">
        <v>55</v>
      </c>
      <c r="F117" t="s">
        <v>49</v>
      </c>
      <c r="G117" t="s">
        <v>183</v>
      </c>
      <c r="H117">
        <v>5.5</v>
      </c>
      <c r="I117">
        <v>6.5</v>
      </c>
      <c r="J117">
        <v>9.5</v>
      </c>
      <c r="K117">
        <v>19.600000000000001</v>
      </c>
      <c r="L117">
        <v>55.700000000000003</v>
      </c>
      <c r="M117">
        <v>24.5</v>
      </c>
      <c r="N117">
        <v>41.299999999999997</v>
      </c>
      <c r="O117">
        <v>42.600000000000001</v>
      </c>
      <c r="P117">
        <v>64.599999999999994</v>
      </c>
      <c r="Q117">
        <v>90.5</v>
      </c>
      <c r="R117">
        <v>4</v>
      </c>
      <c r="S117">
        <v>6.2000000000000002</v>
      </c>
      <c r="T117">
        <v>7.2999999999999998</v>
      </c>
      <c r="U117">
        <v>10.9</v>
      </c>
      <c r="V117">
        <v>17.399999999999999</v>
      </c>
      <c r="W117" t="s">
        <v>323</v>
      </c>
      <c r="X117" t="s">
        <v>324</v>
      </c>
      <c r="Y117" t="s">
        <v>325</v>
      </c>
      <c r="Z117" t="s">
        <v>257</v>
      </c>
      <c r="AA117" t="s">
        <v>326</v>
      </c>
      <c r="AB117" t="s">
        <v>327</v>
      </c>
      <c r="AC117" t="s">
        <v>328</v>
      </c>
      <c r="AD117" t="s">
        <v>329</v>
      </c>
      <c r="AE117" t="s">
        <v>258</v>
      </c>
      <c r="AF117" t="s">
        <v>330</v>
      </c>
      <c r="AG117" t="s">
        <v>331</v>
      </c>
      <c r="AH117" t="s">
        <v>332</v>
      </c>
      <c r="AI117" t="s">
        <v>333</v>
      </c>
      <c r="AJ117" t="s">
        <v>260</v>
      </c>
      <c r="AK117" t="s">
        <v>334</v>
      </c>
      <c r="AL117" t="s">
        <v>335</v>
      </c>
      <c r="AM117" t="s">
        <v>336</v>
      </c>
      <c r="AN117" t="s">
        <v>337</v>
      </c>
      <c r="AO117" t="s">
        <v>338</v>
      </c>
      <c r="AP117" t="s">
        <v>339</v>
      </c>
      <c r="AQ117" t="s">
        <v>183</v>
      </c>
      <c r="AR117" t="s">
        <v>183</v>
      </c>
      <c r="AS117" t="s">
        <v>183</v>
      </c>
      <c r="AT117">
        <v>20.300000000000001</v>
      </c>
      <c r="AU117">
        <v>28.300000000000001</v>
      </c>
      <c r="AV117">
        <v>10.9</v>
      </c>
      <c r="AW117">
        <v>14</v>
      </c>
      <c r="AX117">
        <v>9.5</v>
      </c>
      <c r="AY117">
        <v>9</v>
      </c>
      <c r="AZ117">
        <v>17.800000000000001</v>
      </c>
      <c r="BA117">
        <v>6.7000000000000002</v>
      </c>
      <c r="BB117">
        <v>13.5</v>
      </c>
      <c r="BC117">
        <v>19.199999999999999</v>
      </c>
      <c r="BD117">
        <v>11</v>
      </c>
      <c r="BE117">
        <v>9.5999999999999996</v>
      </c>
      <c r="BF117">
        <v>4</v>
      </c>
      <c r="BG117">
        <v>23.600000000000001</v>
      </c>
      <c r="BH117">
        <v>62.899999999999999</v>
      </c>
      <c r="BI117">
        <v>15.4</v>
      </c>
      <c r="BJ117">
        <v>7.5</v>
      </c>
      <c r="BK117">
        <v>7.4000000000000004</v>
      </c>
      <c r="BL117">
        <v>33.100000000000001</v>
      </c>
      <c r="BM117">
        <v>5.7999999999999998</v>
      </c>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row>
    <row r="118">
      <c r="A118" t="s">
        <v>749</v>
      </c>
      <c r="B118">
        <v>2010</v>
      </c>
      <c r="C118" t="s">
        <v>754</v>
      </c>
      <c r="D118">
        <v>36</v>
      </c>
      <c r="E118" t="s">
        <v>55</v>
      </c>
      <c r="F118" t="s">
        <v>48</v>
      </c>
      <c r="G118" t="s">
        <v>183</v>
      </c>
      <c r="H118">
        <v>94.5</v>
      </c>
      <c r="I118">
        <v>93.5</v>
      </c>
      <c r="J118">
        <v>90.5</v>
      </c>
      <c r="K118">
        <v>80.400000000000006</v>
      </c>
      <c r="L118">
        <v>44.299999999999997</v>
      </c>
      <c r="M118">
        <v>75.5</v>
      </c>
      <c r="N118">
        <v>58.700000000000003</v>
      </c>
      <c r="O118">
        <v>57.399999999999999</v>
      </c>
      <c r="P118">
        <v>35.399999999999999</v>
      </c>
      <c r="Q118">
        <v>9.5</v>
      </c>
      <c r="R118">
        <v>96</v>
      </c>
      <c r="S118">
        <v>93.799999999999997</v>
      </c>
      <c r="T118">
        <v>92.700000000000003</v>
      </c>
      <c r="U118">
        <v>89.099999999999994</v>
      </c>
      <c r="V118">
        <v>82.599999999999994</v>
      </c>
      <c r="W118" t="s">
        <v>323</v>
      </c>
      <c r="X118" t="s">
        <v>324</v>
      </c>
      <c r="Y118" t="s">
        <v>325</v>
      </c>
      <c r="Z118" t="s">
        <v>257</v>
      </c>
      <c r="AA118" t="s">
        <v>326</v>
      </c>
      <c r="AB118" t="s">
        <v>327</v>
      </c>
      <c r="AC118" t="s">
        <v>328</v>
      </c>
      <c r="AD118" t="s">
        <v>329</v>
      </c>
      <c r="AE118" t="s">
        <v>258</v>
      </c>
      <c r="AF118" t="s">
        <v>330</v>
      </c>
      <c r="AG118" t="s">
        <v>331</v>
      </c>
      <c r="AH118" t="s">
        <v>332</v>
      </c>
      <c r="AI118" t="s">
        <v>333</v>
      </c>
      <c r="AJ118" t="s">
        <v>260</v>
      </c>
      <c r="AK118" t="s">
        <v>334</v>
      </c>
      <c r="AL118" t="s">
        <v>335</v>
      </c>
      <c r="AM118" t="s">
        <v>336</v>
      </c>
      <c r="AN118" t="s">
        <v>337</v>
      </c>
      <c r="AO118" t="s">
        <v>338</v>
      </c>
      <c r="AP118" t="s">
        <v>339</v>
      </c>
      <c r="AQ118" t="s">
        <v>183</v>
      </c>
      <c r="AR118" t="s">
        <v>183</v>
      </c>
      <c r="AS118" t="s">
        <v>183</v>
      </c>
      <c r="AT118">
        <v>79.700000000000003</v>
      </c>
      <c r="AU118">
        <v>71.700000000000003</v>
      </c>
      <c r="AV118">
        <v>89.099999999999994</v>
      </c>
      <c r="AW118">
        <v>86</v>
      </c>
      <c r="AX118">
        <v>90.5</v>
      </c>
      <c r="AY118">
        <v>91</v>
      </c>
      <c r="AZ118">
        <v>82.200000000000003</v>
      </c>
      <c r="BA118">
        <v>93.299999999999997</v>
      </c>
      <c r="BB118">
        <v>86.5</v>
      </c>
      <c r="BC118">
        <v>80.799999999999997</v>
      </c>
      <c r="BD118">
        <v>89</v>
      </c>
      <c r="BE118">
        <v>90.400000000000006</v>
      </c>
      <c r="BF118">
        <v>96</v>
      </c>
      <c r="BG118">
        <v>76.400000000000006</v>
      </c>
      <c r="BH118">
        <v>37.100000000000001</v>
      </c>
      <c r="BI118">
        <v>84.599999999999994</v>
      </c>
      <c r="BJ118">
        <v>92.5</v>
      </c>
      <c r="BK118">
        <v>92.599999999999994</v>
      </c>
      <c r="BL118">
        <v>66.900000000000006</v>
      </c>
      <c r="BM118">
        <v>94.200000000000003</v>
      </c>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row>
    <row r="119">
      <c r="A119" t="s">
        <v>749</v>
      </c>
      <c r="B119">
        <v>2010</v>
      </c>
      <c r="C119" t="s">
        <v>754</v>
      </c>
      <c r="D119">
        <v>37</v>
      </c>
      <c r="E119" t="s">
        <v>158</v>
      </c>
      <c r="F119" t="s">
        <v>49</v>
      </c>
      <c r="G119" t="s">
        <v>778</v>
      </c>
      <c r="H119">
        <v>0.90000000000000002</v>
      </c>
      <c r="I119">
        <v>1.7</v>
      </c>
      <c r="J119">
        <v>3.2000000000000002</v>
      </c>
      <c r="K119">
        <v>10.5</v>
      </c>
      <c r="L119">
        <v>49.399999999999999</v>
      </c>
      <c r="M119">
        <v>15.699999999999999</v>
      </c>
      <c r="N119">
        <v>34.399999999999999</v>
      </c>
      <c r="O119">
        <v>36.100000000000001</v>
      </c>
      <c r="P119">
        <v>60.299999999999997</v>
      </c>
      <c r="Q119">
        <v>89.700000000000003</v>
      </c>
      <c r="R119">
        <v>0.40000000000000002</v>
      </c>
      <c r="S119">
        <v>0.69999999999999996</v>
      </c>
      <c r="T119">
        <v>1.7</v>
      </c>
      <c r="U119">
        <v>4</v>
      </c>
      <c r="V119">
        <v>6.7999999999999998</v>
      </c>
      <c r="W119" t="s">
        <v>323</v>
      </c>
      <c r="X119" t="s">
        <v>324</v>
      </c>
      <c r="Y119" t="s">
        <v>325</v>
      </c>
      <c r="Z119" t="s">
        <v>257</v>
      </c>
      <c r="AA119" t="s">
        <v>326</v>
      </c>
      <c r="AB119" t="s">
        <v>327</v>
      </c>
      <c r="AC119" t="s">
        <v>328</v>
      </c>
      <c r="AD119" t="s">
        <v>329</v>
      </c>
      <c r="AE119" t="s">
        <v>258</v>
      </c>
      <c r="AF119" t="s">
        <v>330</v>
      </c>
      <c r="AG119" t="s">
        <v>331</v>
      </c>
      <c r="AH119" t="s">
        <v>332</v>
      </c>
      <c r="AI119" t="s">
        <v>333</v>
      </c>
      <c r="AJ119" t="s">
        <v>260</v>
      </c>
      <c r="AK119" t="s">
        <v>334</v>
      </c>
      <c r="AL119" t="s">
        <v>335</v>
      </c>
      <c r="AM119" t="s">
        <v>336</v>
      </c>
      <c r="AN119" t="s">
        <v>337</v>
      </c>
      <c r="AO119" t="s">
        <v>338</v>
      </c>
      <c r="AP119" t="s">
        <v>339</v>
      </c>
      <c r="AQ119" t="s">
        <v>183</v>
      </c>
      <c r="AR119" t="s">
        <v>183</v>
      </c>
      <c r="AS119" t="s">
        <v>183</v>
      </c>
      <c r="AT119">
        <v>20.199999999999999</v>
      </c>
      <c r="AU119">
        <v>9.6999999999999993</v>
      </c>
      <c r="AV119">
        <v>7.4000000000000004</v>
      </c>
      <c r="AW119">
        <v>7.2999999999999998</v>
      </c>
      <c r="AX119">
        <v>6.2000000000000002</v>
      </c>
      <c r="AY119">
        <v>8.9000000000000004</v>
      </c>
      <c r="AZ119">
        <v>13.800000000000001</v>
      </c>
      <c r="BA119">
        <v>6.5999999999999996</v>
      </c>
      <c r="BB119">
        <v>7.0999999999999996</v>
      </c>
      <c r="BC119">
        <v>2.7000000000000002</v>
      </c>
      <c r="BD119">
        <v>3.7000000000000002</v>
      </c>
      <c r="BE119">
        <v>3.7999999999999998</v>
      </c>
      <c r="BF119">
        <v>2.2999999999999998</v>
      </c>
      <c r="BG119">
        <v>9.6999999999999993</v>
      </c>
      <c r="BH119">
        <v>62.299999999999997</v>
      </c>
      <c r="BI119">
        <v>11.800000000000001</v>
      </c>
      <c r="BJ119">
        <v>5.2999999999999998</v>
      </c>
      <c r="BK119">
        <v>7.0999999999999996</v>
      </c>
      <c r="BL119">
        <v>5.7999999999999998</v>
      </c>
      <c r="BM119">
        <v>3.2999999999999998</v>
      </c>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row>
    <row r="120">
      <c r="A120" t="s">
        <v>749</v>
      </c>
      <c r="B120">
        <v>2010</v>
      </c>
      <c r="C120" t="s">
        <v>754</v>
      </c>
      <c r="D120">
        <v>38</v>
      </c>
      <c r="E120" t="s">
        <v>158</v>
      </c>
      <c r="F120" t="s">
        <v>48</v>
      </c>
      <c r="G120" t="s">
        <v>183</v>
      </c>
      <c r="H120">
        <v>99.099999999999994</v>
      </c>
      <c r="I120">
        <v>98.299999999999997</v>
      </c>
      <c r="J120">
        <v>96.799999999999997</v>
      </c>
      <c r="K120">
        <v>89.5</v>
      </c>
      <c r="L120">
        <v>50.600000000000001</v>
      </c>
      <c r="M120">
        <v>84.299999999999997</v>
      </c>
      <c r="N120">
        <v>65.599999999999994</v>
      </c>
      <c r="O120">
        <v>63.899999999999999</v>
      </c>
      <c r="P120">
        <v>39.700000000000003</v>
      </c>
      <c r="Q120">
        <v>10.300000000000001</v>
      </c>
      <c r="R120">
        <v>99.599999999999994</v>
      </c>
      <c r="S120">
        <v>99.299999999999997</v>
      </c>
      <c r="T120">
        <v>98.299999999999997</v>
      </c>
      <c r="U120">
        <v>96</v>
      </c>
      <c r="V120">
        <v>93.200000000000003</v>
      </c>
      <c r="W120" t="s">
        <v>323</v>
      </c>
      <c r="X120" t="s">
        <v>324</v>
      </c>
      <c r="Y120" t="s">
        <v>325</v>
      </c>
      <c r="Z120" t="s">
        <v>257</v>
      </c>
      <c r="AA120" t="s">
        <v>326</v>
      </c>
      <c r="AB120" t="s">
        <v>327</v>
      </c>
      <c r="AC120" t="s">
        <v>328</v>
      </c>
      <c r="AD120" t="s">
        <v>329</v>
      </c>
      <c r="AE120" t="s">
        <v>258</v>
      </c>
      <c r="AF120" t="s">
        <v>330</v>
      </c>
      <c r="AG120" t="s">
        <v>331</v>
      </c>
      <c r="AH120" t="s">
        <v>332</v>
      </c>
      <c r="AI120" t="s">
        <v>333</v>
      </c>
      <c r="AJ120" t="s">
        <v>260</v>
      </c>
      <c r="AK120" t="s">
        <v>334</v>
      </c>
      <c r="AL120" t="s">
        <v>335</v>
      </c>
      <c r="AM120" t="s">
        <v>336</v>
      </c>
      <c r="AN120" t="s">
        <v>337</v>
      </c>
      <c r="AO120" t="s">
        <v>338</v>
      </c>
      <c r="AP120" t="s">
        <v>339</v>
      </c>
      <c r="AQ120" t="s">
        <v>183</v>
      </c>
      <c r="AR120" t="s">
        <v>183</v>
      </c>
      <c r="AS120" t="s">
        <v>183</v>
      </c>
      <c r="AT120">
        <v>79.799999999999997</v>
      </c>
      <c r="AU120">
        <v>90.299999999999997</v>
      </c>
      <c r="AV120">
        <v>92.599999999999994</v>
      </c>
      <c r="AW120">
        <v>92.700000000000003</v>
      </c>
      <c r="AX120">
        <v>93.799999999999997</v>
      </c>
      <c r="AY120">
        <v>91.099999999999994</v>
      </c>
      <c r="AZ120">
        <v>86.200000000000003</v>
      </c>
      <c r="BA120">
        <v>93.400000000000006</v>
      </c>
      <c r="BB120">
        <v>92.900000000000006</v>
      </c>
      <c r="BC120">
        <v>97.299999999999997</v>
      </c>
      <c r="BD120">
        <v>96.299999999999997</v>
      </c>
      <c r="BE120">
        <v>96.200000000000003</v>
      </c>
      <c r="BF120">
        <v>97.700000000000003</v>
      </c>
      <c r="BG120">
        <v>90.299999999999997</v>
      </c>
      <c r="BH120">
        <v>37.700000000000003</v>
      </c>
      <c r="BI120">
        <v>88.200000000000003</v>
      </c>
      <c r="BJ120">
        <v>94.700000000000003</v>
      </c>
      <c r="BK120">
        <v>92.900000000000006</v>
      </c>
      <c r="BL120">
        <v>94.200000000000003</v>
      </c>
      <c r="BM120">
        <v>96.700000000000003</v>
      </c>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row>
    <row r="121">
      <c r="A121" t="s">
        <v>749</v>
      </c>
      <c r="B121">
        <v>2010</v>
      </c>
      <c r="C121" t="s">
        <v>754</v>
      </c>
      <c r="D121">
        <v>41</v>
      </c>
      <c r="E121" t="s">
        <v>56</v>
      </c>
      <c r="F121" t="s">
        <v>49</v>
      </c>
      <c r="G121" t="s">
        <v>183</v>
      </c>
      <c r="H121">
        <v>39.100000000000001</v>
      </c>
      <c r="I121">
        <v>38.700000000000003</v>
      </c>
      <c r="J121">
        <v>34.299999999999997</v>
      </c>
      <c r="K121">
        <v>25.899999999999999</v>
      </c>
      <c r="L121">
        <v>11.800000000000001</v>
      </c>
      <c r="M121">
        <v>21.5</v>
      </c>
      <c r="N121">
        <v>11.4</v>
      </c>
      <c r="O121">
        <v>10.800000000000001</v>
      </c>
      <c r="P121">
        <v>6</v>
      </c>
      <c r="Q121">
        <v>2.1000000000000001</v>
      </c>
      <c r="R121">
        <v>42.100000000000001</v>
      </c>
      <c r="S121">
        <v>34.899999999999999</v>
      </c>
      <c r="T121">
        <v>38.600000000000001</v>
      </c>
      <c r="U121">
        <v>34.899999999999999</v>
      </c>
      <c r="V121">
        <v>28</v>
      </c>
      <c r="W121" t="s">
        <v>323</v>
      </c>
      <c r="X121" t="s">
        <v>324</v>
      </c>
      <c r="Y121" t="s">
        <v>325</v>
      </c>
      <c r="Z121" t="s">
        <v>257</v>
      </c>
      <c r="AA121" t="s">
        <v>326</v>
      </c>
      <c r="AB121" t="s">
        <v>327</v>
      </c>
      <c r="AC121" t="s">
        <v>328</v>
      </c>
      <c r="AD121" t="s">
        <v>329</v>
      </c>
      <c r="AE121" t="s">
        <v>258</v>
      </c>
      <c r="AF121" t="s">
        <v>330</v>
      </c>
      <c r="AG121" t="s">
        <v>331</v>
      </c>
      <c r="AH121" t="s">
        <v>332</v>
      </c>
      <c r="AI121" t="s">
        <v>333</v>
      </c>
      <c r="AJ121" t="s">
        <v>260</v>
      </c>
      <c r="AK121" t="s">
        <v>334</v>
      </c>
      <c r="AL121" t="s">
        <v>335</v>
      </c>
      <c r="AM121" t="s">
        <v>336</v>
      </c>
      <c r="AN121" t="s">
        <v>337</v>
      </c>
      <c r="AO121" t="s">
        <v>338</v>
      </c>
      <c r="AP121" t="s">
        <v>339</v>
      </c>
      <c r="AQ121" t="s">
        <v>183</v>
      </c>
      <c r="AR121" t="s">
        <v>183</v>
      </c>
      <c r="AS121" t="s">
        <v>183</v>
      </c>
      <c r="AT121">
        <v>20</v>
      </c>
      <c r="AU121">
        <v>21.699999999999999</v>
      </c>
      <c r="AV121">
        <v>41</v>
      </c>
      <c r="AW121">
        <v>26.800000000000001</v>
      </c>
      <c r="AX121">
        <v>38.100000000000001</v>
      </c>
      <c r="AY121">
        <v>33</v>
      </c>
      <c r="AZ121">
        <v>27.899999999999999</v>
      </c>
      <c r="BA121">
        <v>47.200000000000003</v>
      </c>
      <c r="BB121">
        <v>29.199999999999999</v>
      </c>
      <c r="BC121">
        <v>22.100000000000001</v>
      </c>
      <c r="BD121">
        <v>26.199999999999999</v>
      </c>
      <c r="BE121">
        <v>32</v>
      </c>
      <c r="BF121">
        <v>35.399999999999999</v>
      </c>
      <c r="BG121">
        <v>15.1</v>
      </c>
      <c r="BH121">
        <v>3.5</v>
      </c>
      <c r="BI121">
        <v>50.799999999999997</v>
      </c>
      <c r="BJ121">
        <v>40.5</v>
      </c>
      <c r="BK121">
        <v>53.200000000000003</v>
      </c>
      <c r="BL121">
        <v>19.5</v>
      </c>
      <c r="BM121">
        <v>56.799999999999997</v>
      </c>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row>
    <row r="122">
      <c r="A122" t="s">
        <v>749</v>
      </c>
      <c r="B122">
        <v>2010</v>
      </c>
      <c r="C122" t="s">
        <v>754</v>
      </c>
      <c r="D122">
        <v>42</v>
      </c>
      <c r="E122" t="s">
        <v>56</v>
      </c>
      <c r="F122" t="s">
        <v>48</v>
      </c>
      <c r="G122" t="s">
        <v>768</v>
      </c>
      <c r="H122">
        <v>60.899999999999999</v>
      </c>
      <c r="I122">
        <v>61.299999999999997</v>
      </c>
      <c r="J122">
        <v>65.700000000000003</v>
      </c>
      <c r="K122">
        <v>74.099999999999994</v>
      </c>
      <c r="L122">
        <v>88.200000000000003</v>
      </c>
      <c r="M122">
        <v>78.5</v>
      </c>
      <c r="N122">
        <v>88.599999999999994</v>
      </c>
      <c r="O122">
        <v>89.200000000000003</v>
      </c>
      <c r="P122">
        <v>94</v>
      </c>
      <c r="Q122">
        <v>97.900000000000006</v>
      </c>
      <c r="R122">
        <v>57.899999999999999</v>
      </c>
      <c r="S122">
        <v>65.099999999999994</v>
      </c>
      <c r="T122">
        <v>61.399999999999999</v>
      </c>
      <c r="U122">
        <v>65.099999999999994</v>
      </c>
      <c r="V122">
        <v>72</v>
      </c>
      <c r="W122" t="s">
        <v>323</v>
      </c>
      <c r="X122" t="s">
        <v>324</v>
      </c>
      <c r="Y122" t="s">
        <v>325</v>
      </c>
      <c r="Z122" t="s">
        <v>257</v>
      </c>
      <c r="AA122" t="s">
        <v>326</v>
      </c>
      <c r="AB122" t="s">
        <v>327</v>
      </c>
      <c r="AC122" t="s">
        <v>328</v>
      </c>
      <c r="AD122" t="s">
        <v>329</v>
      </c>
      <c r="AE122" t="s">
        <v>258</v>
      </c>
      <c r="AF122" t="s">
        <v>330</v>
      </c>
      <c r="AG122" t="s">
        <v>331</v>
      </c>
      <c r="AH122" t="s">
        <v>332</v>
      </c>
      <c r="AI122" t="s">
        <v>333</v>
      </c>
      <c r="AJ122" t="s">
        <v>260</v>
      </c>
      <c r="AK122" t="s">
        <v>334</v>
      </c>
      <c r="AL122" t="s">
        <v>335</v>
      </c>
      <c r="AM122" t="s">
        <v>336</v>
      </c>
      <c r="AN122" t="s">
        <v>337</v>
      </c>
      <c r="AO122" t="s">
        <v>338</v>
      </c>
      <c r="AP122" t="s">
        <v>339</v>
      </c>
      <c r="AQ122" t="s">
        <v>183</v>
      </c>
      <c r="AR122" t="s">
        <v>183</v>
      </c>
      <c r="AS122" t="s">
        <v>183</v>
      </c>
      <c r="AT122">
        <v>80</v>
      </c>
      <c r="AU122">
        <v>78.299999999999997</v>
      </c>
      <c r="AV122">
        <v>59</v>
      </c>
      <c r="AW122">
        <v>73.200000000000003</v>
      </c>
      <c r="AX122">
        <v>61.899999999999999</v>
      </c>
      <c r="AY122">
        <v>67</v>
      </c>
      <c r="AZ122">
        <v>72.099999999999994</v>
      </c>
      <c r="BA122">
        <v>52.799999999999997</v>
      </c>
      <c r="BB122">
        <v>70.799999999999997</v>
      </c>
      <c r="BC122">
        <v>77.900000000000006</v>
      </c>
      <c r="BD122">
        <v>73.799999999999997</v>
      </c>
      <c r="BE122">
        <v>68</v>
      </c>
      <c r="BF122">
        <v>64.599999999999994</v>
      </c>
      <c r="BG122">
        <v>84.900000000000006</v>
      </c>
      <c r="BH122">
        <v>96.5</v>
      </c>
      <c r="BI122">
        <v>49.200000000000003</v>
      </c>
      <c r="BJ122">
        <v>59.5</v>
      </c>
      <c r="BK122">
        <v>46.799999999999997</v>
      </c>
      <c r="BL122">
        <v>80.5</v>
      </c>
      <c r="BM122">
        <v>43.200000000000003</v>
      </c>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row>
    <row r="123">
      <c r="A123" t="s">
        <v>749</v>
      </c>
      <c r="B123">
        <v>2010</v>
      </c>
      <c r="C123" t="s">
        <v>754</v>
      </c>
      <c r="D123">
        <v>58</v>
      </c>
      <c r="E123" t="s">
        <v>340</v>
      </c>
      <c r="F123" t="s">
        <v>341</v>
      </c>
      <c r="G123" t="s">
        <v>183</v>
      </c>
      <c r="H123">
        <v>0.10658542964469429</v>
      </c>
      <c r="I123">
        <v>0.29812656103335022</v>
      </c>
      <c r="J123">
        <v>0.61175249646390917</v>
      </c>
      <c r="K123">
        <v>2.9144587781723952</v>
      </c>
      <c r="L123">
        <v>22.496247867535931</v>
      </c>
      <c r="M123">
        <v>3.8863436815716339</v>
      </c>
      <c r="N123">
        <v>10.37106623782498</v>
      </c>
      <c r="O123">
        <v>9.6547739088204292</v>
      </c>
      <c r="P123">
        <v>22.693821511748059</v>
      </c>
      <c r="Q123">
        <v>56.40806555047638</v>
      </c>
      <c r="R123">
        <v>0.033433102619461898</v>
      </c>
      <c r="S123">
        <v>0.032669095760183599</v>
      </c>
      <c r="T123">
        <v>0.30608778123181962</v>
      </c>
      <c r="U123">
        <v>1.3431294496319319</v>
      </c>
      <c r="V123">
        <v>1.348913619181187</v>
      </c>
      <c r="W123" t="s">
        <v>323</v>
      </c>
      <c r="X123" t="s">
        <v>324</v>
      </c>
      <c r="Y123" t="s">
        <v>325</v>
      </c>
      <c r="Z123" t="s">
        <v>257</v>
      </c>
      <c r="AA123" t="s">
        <v>326</v>
      </c>
      <c r="AB123" t="s">
        <v>327</v>
      </c>
      <c r="AC123" t="s">
        <v>328</v>
      </c>
      <c r="AD123" t="s">
        <v>329</v>
      </c>
      <c r="AE123" t="s">
        <v>258</v>
      </c>
      <c r="AF123" t="s">
        <v>330</v>
      </c>
      <c r="AG123" t="s">
        <v>331</v>
      </c>
      <c r="AH123" t="s">
        <v>332</v>
      </c>
      <c r="AI123" t="s">
        <v>333</v>
      </c>
      <c r="AJ123" t="s">
        <v>260</v>
      </c>
      <c r="AK123" t="s">
        <v>334</v>
      </c>
      <c r="AL123" t="s">
        <v>335</v>
      </c>
      <c r="AM123" t="s">
        <v>336</v>
      </c>
      <c r="AN123" t="s">
        <v>337</v>
      </c>
      <c r="AO123" t="s">
        <v>338</v>
      </c>
      <c r="AP123" t="s">
        <v>339</v>
      </c>
      <c r="AQ123" t="s">
        <v>183</v>
      </c>
      <c r="AR123" t="s">
        <v>183</v>
      </c>
      <c r="AS123" t="s">
        <v>183</v>
      </c>
      <c r="AT123">
        <v>10.145673996521349</v>
      </c>
      <c r="AU123">
        <v>2.437808363754089</v>
      </c>
      <c r="AV123">
        <v>2.028963723412867</v>
      </c>
      <c r="AW123">
        <v>0.63589684777446287</v>
      </c>
      <c r="AX123">
        <v>1.0735646883482901</v>
      </c>
      <c r="AY123">
        <v>4.8334676265848016</v>
      </c>
      <c r="AZ123">
        <v>8.0730488883825799</v>
      </c>
      <c r="BA123">
        <v>1.3322220839495089</v>
      </c>
      <c r="BB123">
        <v>1.890344233450147</v>
      </c>
      <c r="BC123">
        <v>0.51769411290914813</v>
      </c>
      <c r="BD123">
        <v>0.1160354460541525</v>
      </c>
      <c r="BE123">
        <v>1.0650140383610569</v>
      </c>
      <c r="BF123">
        <v>0.064997138066109003</v>
      </c>
      <c r="BG123">
        <v>2.278286823897655</v>
      </c>
      <c r="BH123">
        <v>28.544053508606179</v>
      </c>
      <c r="BI123">
        <v>5.2797555977181254</v>
      </c>
      <c r="BJ123">
        <v>1.546659118762546</v>
      </c>
      <c r="BK123">
        <v>5.1274514820664354</v>
      </c>
      <c r="BL123">
        <v>2.1731398557987909</v>
      </c>
      <c r="BM123">
        <v>0.96711566438232888</v>
      </c>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row>
    <row r="124">
      <c r="A124" t="s">
        <v>749</v>
      </c>
      <c r="B124">
        <v>2010</v>
      </c>
      <c r="C124" t="s">
        <v>754</v>
      </c>
      <c r="D124">
        <v>59</v>
      </c>
      <c r="E124" t="s">
        <v>340</v>
      </c>
      <c r="F124" t="s">
        <v>342</v>
      </c>
      <c r="G124" t="s">
        <v>183</v>
      </c>
      <c r="H124">
        <v>0.079397688211511996</v>
      </c>
      <c r="I124">
        <v>0.16923484957791349</v>
      </c>
      <c r="J124">
        <v>0.63095640330704783</v>
      </c>
      <c r="K124">
        <v>1.69073175109385</v>
      </c>
      <c r="L124">
        <v>7.941847351818315</v>
      </c>
      <c r="M124">
        <v>2.1161220944064789</v>
      </c>
      <c r="N124">
        <v>4.1187972782344549</v>
      </c>
      <c r="O124">
        <v>3.361069677882039</v>
      </c>
      <c r="P124">
        <v>10.35742747736756</v>
      </c>
      <c r="Q124">
        <v>18.12100824486954</v>
      </c>
      <c r="R124">
        <v>0</v>
      </c>
      <c r="S124">
        <v>0.12210841187180969</v>
      </c>
      <c r="T124">
        <v>0.1990885524008304</v>
      </c>
      <c r="U124">
        <v>1.260624390965881</v>
      </c>
      <c r="V124">
        <v>0.52069784235469241</v>
      </c>
      <c r="W124" t="s">
        <v>323</v>
      </c>
      <c r="X124" t="s">
        <v>324</v>
      </c>
      <c r="Y124" t="s">
        <v>325</v>
      </c>
      <c r="Z124" t="s">
        <v>257</v>
      </c>
      <c r="AA124" t="s">
        <v>326</v>
      </c>
      <c r="AB124" t="s">
        <v>327</v>
      </c>
      <c r="AC124" t="s">
        <v>328</v>
      </c>
      <c r="AD124" t="s">
        <v>329</v>
      </c>
      <c r="AE124" t="s">
        <v>258</v>
      </c>
      <c r="AF124" t="s">
        <v>330</v>
      </c>
      <c r="AG124" t="s">
        <v>331</v>
      </c>
      <c r="AH124" t="s">
        <v>332</v>
      </c>
      <c r="AI124" t="s">
        <v>333</v>
      </c>
      <c r="AJ124" t="s">
        <v>260</v>
      </c>
      <c r="AK124" t="s">
        <v>334</v>
      </c>
      <c r="AL124" t="s">
        <v>335</v>
      </c>
      <c r="AM124" t="s">
        <v>336</v>
      </c>
      <c r="AN124" t="s">
        <v>337</v>
      </c>
      <c r="AO124" t="s">
        <v>338</v>
      </c>
      <c r="AP124" t="s">
        <v>339</v>
      </c>
      <c r="AQ124" t="s">
        <v>183</v>
      </c>
      <c r="AR124" t="s">
        <v>183</v>
      </c>
      <c r="AS124" t="s">
        <v>183</v>
      </c>
      <c r="AT124">
        <v>6.9974794422639821</v>
      </c>
      <c r="AU124">
        <v>5.4296686380409733</v>
      </c>
      <c r="AV124">
        <v>1.7084282028076281</v>
      </c>
      <c r="AW124">
        <v>0.44279933914892972</v>
      </c>
      <c r="AX124">
        <v>0.95009388756277913</v>
      </c>
      <c r="AY124">
        <v>1.042517593400857</v>
      </c>
      <c r="AZ124">
        <v>5.3263091578930961</v>
      </c>
      <c r="BA124">
        <v>0.97848247310361713</v>
      </c>
      <c r="BB124">
        <v>1.2712867252245219</v>
      </c>
      <c r="BC124">
        <v>0.081877662758122499</v>
      </c>
      <c r="BD124">
        <v>0.91380882054542001</v>
      </c>
      <c r="BE124">
        <v>1.004050227989209</v>
      </c>
      <c r="BF124">
        <v>0.079942854927299203</v>
      </c>
      <c r="BG124">
        <v>1.4293223384524041</v>
      </c>
      <c r="BH124">
        <v>9.7540540728639122</v>
      </c>
      <c r="BI124">
        <v>0.18601705038212371</v>
      </c>
      <c r="BJ124">
        <v>0.57096128560024928</v>
      </c>
      <c r="BK124">
        <v>1.462214968290543</v>
      </c>
      <c r="BL124">
        <v>0.1195577897891978</v>
      </c>
      <c r="BM124">
        <v>0.45660805836171459</v>
      </c>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row>
    <row r="125">
      <c r="A125" t="s">
        <v>749</v>
      </c>
      <c r="B125">
        <v>2010</v>
      </c>
      <c r="C125" t="s">
        <v>754</v>
      </c>
      <c r="D125">
        <v>60</v>
      </c>
      <c r="E125" t="s">
        <v>340</v>
      </c>
      <c r="F125" t="s">
        <v>343</v>
      </c>
      <c r="G125" t="s">
        <v>183</v>
      </c>
      <c r="H125">
        <v>0.5255480024005077</v>
      </c>
      <c r="I125">
        <v>0.30487011808981712</v>
      </c>
      <c r="J125">
        <v>1.0504644532005001</v>
      </c>
      <c r="K125">
        <v>3.8232878938371728</v>
      </c>
      <c r="L125">
        <v>9.3247640347908796</v>
      </c>
      <c r="M125">
        <v>9.0904479482460143</v>
      </c>
      <c r="N125">
        <v>17.2617373168443</v>
      </c>
      <c r="O125">
        <v>15.637641822958701</v>
      </c>
      <c r="P125">
        <v>12.857427357287481</v>
      </c>
      <c r="Q125">
        <v>4.6933608437496224</v>
      </c>
      <c r="R125">
        <v>0.067721843244236302</v>
      </c>
      <c r="S125">
        <v>0.032158031254780603</v>
      </c>
      <c r="T125">
        <v>0.23665886666374569</v>
      </c>
      <c r="U125">
        <v>0.8982491547398872</v>
      </c>
      <c r="V125">
        <v>0.21570575328963959</v>
      </c>
      <c r="W125" t="s">
        <v>323</v>
      </c>
      <c r="X125" t="s">
        <v>324</v>
      </c>
      <c r="Y125" t="s">
        <v>325</v>
      </c>
      <c r="Z125" t="s">
        <v>257</v>
      </c>
      <c r="AA125" t="s">
        <v>326</v>
      </c>
      <c r="AB125" t="s">
        <v>327</v>
      </c>
      <c r="AC125" t="s">
        <v>328</v>
      </c>
      <c r="AD125" t="s">
        <v>329</v>
      </c>
      <c r="AE125" t="s">
        <v>258</v>
      </c>
      <c r="AF125" t="s">
        <v>330</v>
      </c>
      <c r="AG125" t="s">
        <v>331</v>
      </c>
      <c r="AH125" t="s">
        <v>332</v>
      </c>
      <c r="AI125" t="s">
        <v>333</v>
      </c>
      <c r="AJ125" t="s">
        <v>260</v>
      </c>
      <c r="AK125" t="s">
        <v>334</v>
      </c>
      <c r="AL125" t="s">
        <v>335</v>
      </c>
      <c r="AM125" t="s">
        <v>336</v>
      </c>
      <c r="AN125" t="s">
        <v>337</v>
      </c>
      <c r="AO125" t="s">
        <v>338</v>
      </c>
      <c r="AP125" t="s">
        <v>339</v>
      </c>
      <c r="AQ125" t="s">
        <v>183</v>
      </c>
      <c r="AR125" t="s">
        <v>183</v>
      </c>
      <c r="AS125" t="s">
        <v>183</v>
      </c>
      <c r="AT125">
        <v>3.20857499287562</v>
      </c>
      <c r="AU125">
        <v>1.227831467099904</v>
      </c>
      <c r="AV125">
        <v>1.578370052828306</v>
      </c>
      <c r="AW125">
        <v>0.43108724890416372</v>
      </c>
      <c r="AX125">
        <v>0.46187200519499599</v>
      </c>
      <c r="AY125">
        <v>2.5361979963873669</v>
      </c>
      <c r="AZ125">
        <v>2.815022970369045</v>
      </c>
      <c r="BA125">
        <v>0.17513112354306279</v>
      </c>
      <c r="BB125">
        <v>1.3858396694451609</v>
      </c>
      <c r="BC125">
        <v>1.2599407162540539</v>
      </c>
      <c r="BD125">
        <v>1.355800297798929</v>
      </c>
      <c r="BE125">
        <v>0.86009666676344232</v>
      </c>
      <c r="BF125">
        <v>0.1096669858489947</v>
      </c>
      <c r="BG125">
        <v>3.978743487824417</v>
      </c>
      <c r="BH125">
        <v>15.48617843146252</v>
      </c>
      <c r="BI125">
        <v>1.6525981688920111</v>
      </c>
      <c r="BJ125">
        <v>1.019552713836879</v>
      </c>
      <c r="BK125">
        <v>2.7335566709977668</v>
      </c>
      <c r="BL125">
        <v>0.67941223970355558</v>
      </c>
      <c r="BM125">
        <v>0.80478986392346474</v>
      </c>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row>
    <row r="126">
      <c r="A126" t="s">
        <v>749</v>
      </c>
      <c r="B126">
        <v>2010</v>
      </c>
      <c r="C126" t="s">
        <v>754</v>
      </c>
      <c r="D126">
        <v>61</v>
      </c>
      <c r="E126" t="s">
        <v>340</v>
      </c>
      <c r="F126" t="s">
        <v>344</v>
      </c>
      <c r="G126" t="s">
        <v>183</v>
      </c>
      <c r="H126">
        <v>6.9739822275514092</v>
      </c>
      <c r="I126">
        <v>9.3997194858661253</v>
      </c>
      <c r="J126">
        <v>10.126678516993559</v>
      </c>
      <c r="K126">
        <v>16.466461565484881</v>
      </c>
      <c r="L126">
        <v>21.216134591344101</v>
      </c>
      <c r="M126">
        <v>24.78948495952439</v>
      </c>
      <c r="N126">
        <v>30.517819496192981</v>
      </c>
      <c r="O126">
        <v>29.095383902794989</v>
      </c>
      <c r="P126">
        <v>25.150046466076269</v>
      </c>
      <c r="Q126">
        <v>7.0395407467602578</v>
      </c>
      <c r="R126">
        <v>6.5828489009076776</v>
      </c>
      <c r="S126">
        <v>6.0204507208114082</v>
      </c>
      <c r="T126">
        <v>9.8592009499480238</v>
      </c>
      <c r="U126">
        <v>9.9107854353965728</v>
      </c>
      <c r="V126">
        <v>15.817464501752591</v>
      </c>
      <c r="W126" t="s">
        <v>323</v>
      </c>
      <c r="X126" t="s">
        <v>324</v>
      </c>
      <c r="Y126" t="s">
        <v>325</v>
      </c>
      <c r="Z126" t="s">
        <v>257</v>
      </c>
      <c r="AA126" t="s">
        <v>326</v>
      </c>
      <c r="AB126" t="s">
        <v>327</v>
      </c>
      <c r="AC126" t="s">
        <v>328</v>
      </c>
      <c r="AD126" t="s">
        <v>329</v>
      </c>
      <c r="AE126" t="s">
        <v>258</v>
      </c>
      <c r="AF126" t="s">
        <v>330</v>
      </c>
      <c r="AG126" t="s">
        <v>331</v>
      </c>
      <c r="AH126" t="s">
        <v>332</v>
      </c>
      <c r="AI126" t="s">
        <v>333</v>
      </c>
      <c r="AJ126" t="s">
        <v>260</v>
      </c>
      <c r="AK126" t="s">
        <v>334</v>
      </c>
      <c r="AL126" t="s">
        <v>335</v>
      </c>
      <c r="AM126" t="s">
        <v>336</v>
      </c>
      <c r="AN126" t="s">
        <v>337</v>
      </c>
      <c r="AO126" t="s">
        <v>338</v>
      </c>
      <c r="AP126" t="s">
        <v>339</v>
      </c>
      <c r="AQ126" t="s">
        <v>183</v>
      </c>
      <c r="AR126" t="s">
        <v>183</v>
      </c>
      <c r="AS126" t="s">
        <v>183</v>
      </c>
      <c r="AT126">
        <v>16.754353863635281</v>
      </c>
      <c r="AU126">
        <v>6.1517592449688756</v>
      </c>
      <c r="AV126">
        <v>14.12146262481744</v>
      </c>
      <c r="AW126">
        <v>43.248544019263178</v>
      </c>
      <c r="AX126">
        <v>7.5684159229419894</v>
      </c>
      <c r="AY126">
        <v>27.628224149626771</v>
      </c>
      <c r="AZ126">
        <v>2.803867345597983</v>
      </c>
      <c r="BA126">
        <v>12.19897626869326</v>
      </c>
      <c r="BB126">
        <v>10.69877616774296</v>
      </c>
      <c r="BC126">
        <v>6.7792470314330071</v>
      </c>
      <c r="BD126">
        <v>7.1935361945534053</v>
      </c>
      <c r="BE126">
        <v>11.30744561503154</v>
      </c>
      <c r="BF126">
        <v>7.9095971426462146</v>
      </c>
      <c r="BG126">
        <v>5.1340082909125524</v>
      </c>
      <c r="BH126">
        <v>18.908292974349671</v>
      </c>
      <c r="BI126">
        <v>15.42186806782038</v>
      </c>
      <c r="BJ126">
        <v>3.8509659859241969</v>
      </c>
      <c r="BK126">
        <v>11.540567217057211</v>
      </c>
      <c r="BL126">
        <v>11.05790946573731</v>
      </c>
      <c r="BM126">
        <v>2.9387602180879302</v>
      </c>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row>
    <row r="127">
      <c r="A127" t="s">
        <v>749</v>
      </c>
      <c r="B127">
        <v>2010</v>
      </c>
      <c r="C127" t="s">
        <v>754</v>
      </c>
      <c r="D127">
        <v>62</v>
      </c>
      <c r="E127" t="s">
        <v>340</v>
      </c>
      <c r="F127" t="s">
        <v>345</v>
      </c>
      <c r="G127" t="s">
        <v>183</v>
      </c>
      <c r="H127">
        <v>18.60123094650741</v>
      </c>
      <c r="I127">
        <v>21.905989847483461</v>
      </c>
      <c r="J127">
        <v>23.83547879615125</v>
      </c>
      <c r="K127">
        <v>23.01909646504296</v>
      </c>
      <c r="L127">
        <v>18.80278749995302</v>
      </c>
      <c r="M127">
        <v>14.155661087545139</v>
      </c>
      <c r="N127">
        <v>16.30548848884186</v>
      </c>
      <c r="O127">
        <v>21.330422186657831</v>
      </c>
      <c r="P127">
        <v>17.055028049519571</v>
      </c>
      <c r="Q127">
        <v>10.635994052080591</v>
      </c>
      <c r="R127">
        <v>19.54154647156312</v>
      </c>
      <c r="S127">
        <v>20.960168317547922</v>
      </c>
      <c r="T127">
        <v>22.39685672545524</v>
      </c>
      <c r="U127">
        <v>25.062526437414672</v>
      </c>
      <c r="V127">
        <v>26.320586354806839</v>
      </c>
      <c r="W127" t="s">
        <v>323</v>
      </c>
      <c r="X127" t="s">
        <v>324</v>
      </c>
      <c r="Y127" t="s">
        <v>325</v>
      </c>
      <c r="Z127" t="s">
        <v>257</v>
      </c>
      <c r="AA127" t="s">
        <v>326</v>
      </c>
      <c r="AB127" t="s">
        <v>327</v>
      </c>
      <c r="AC127" t="s">
        <v>328</v>
      </c>
      <c r="AD127" t="s">
        <v>329</v>
      </c>
      <c r="AE127" t="s">
        <v>258</v>
      </c>
      <c r="AF127" t="s">
        <v>330</v>
      </c>
      <c r="AG127" t="s">
        <v>331</v>
      </c>
      <c r="AH127" t="s">
        <v>332</v>
      </c>
      <c r="AI127" t="s">
        <v>333</v>
      </c>
      <c r="AJ127" t="s">
        <v>260</v>
      </c>
      <c r="AK127" t="s">
        <v>334</v>
      </c>
      <c r="AL127" t="s">
        <v>335</v>
      </c>
      <c r="AM127" t="s">
        <v>336</v>
      </c>
      <c r="AN127" t="s">
        <v>337</v>
      </c>
      <c r="AO127" t="s">
        <v>338</v>
      </c>
      <c r="AP127" t="s">
        <v>339</v>
      </c>
      <c r="AQ127" t="s">
        <v>183</v>
      </c>
      <c r="AR127" t="s">
        <v>183</v>
      </c>
      <c r="AS127" t="s">
        <v>183</v>
      </c>
      <c r="AT127">
        <v>46.65770845687549</v>
      </c>
      <c r="AU127">
        <v>0.18818624711132589</v>
      </c>
      <c r="AV127">
        <v>21.613355440474329</v>
      </c>
      <c r="AW127">
        <v>31.07882749612229</v>
      </c>
      <c r="AX127">
        <v>11.652253732190321</v>
      </c>
      <c r="AY127">
        <v>41.151743266464173</v>
      </c>
      <c r="AZ127">
        <v>35.640382039919153</v>
      </c>
      <c r="BA127">
        <v>52.865801053415893</v>
      </c>
      <c r="BB127">
        <v>15.640511869900999</v>
      </c>
      <c r="BC127">
        <v>16.581503396311579</v>
      </c>
      <c r="BD127">
        <v>15.51359178455337</v>
      </c>
      <c r="BE127">
        <v>30.814319224571989</v>
      </c>
      <c r="BF127">
        <v>18.359131690130869</v>
      </c>
      <c r="BG127">
        <v>6.8712296230815904</v>
      </c>
      <c r="BH127">
        <v>23.05438007343156</v>
      </c>
      <c r="BI127">
        <v>12.766431976282229</v>
      </c>
      <c r="BJ127">
        <v>8.3318758196852976</v>
      </c>
      <c r="BK127">
        <v>20.70709737480108</v>
      </c>
      <c r="BL127">
        <v>11.34392951934309</v>
      </c>
      <c r="BM127">
        <v>3.5184525127721611</v>
      </c>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row>
    <row r="128">
      <c r="A128" t="s">
        <v>749</v>
      </c>
      <c r="B128">
        <v>2010</v>
      </c>
      <c r="C128" t="s">
        <v>754</v>
      </c>
      <c r="D128">
        <v>63</v>
      </c>
      <c r="E128" t="s">
        <v>340</v>
      </c>
      <c r="F128" t="s">
        <v>346</v>
      </c>
      <c r="G128" t="s">
        <v>183</v>
      </c>
      <c r="H128">
        <v>7.3272908254336926</v>
      </c>
      <c r="I128">
        <v>8.7268285020069847</v>
      </c>
      <c r="J128">
        <v>8.5304989080043327</v>
      </c>
      <c r="K128">
        <v>7.8213018839313779</v>
      </c>
      <c r="L128">
        <v>4.4597783577830388</v>
      </c>
      <c r="M128">
        <v>9.0348648199417578</v>
      </c>
      <c r="N128">
        <v>4.4424125560143111</v>
      </c>
      <c r="O128">
        <v>5.2006588804660057</v>
      </c>
      <c r="P128">
        <v>4.1792342689243833</v>
      </c>
      <c r="Q128">
        <v>1.4896580666977131</v>
      </c>
      <c r="R128">
        <v>7.2263341089209474</v>
      </c>
      <c r="S128">
        <v>8.1947014220770633</v>
      </c>
      <c r="T128">
        <v>7.8741778176533312</v>
      </c>
      <c r="U128">
        <v>8.501431813053367</v>
      </c>
      <c r="V128">
        <v>8.8760794252326587</v>
      </c>
      <c r="W128" t="s">
        <v>323</v>
      </c>
      <c r="X128" t="s">
        <v>324</v>
      </c>
      <c r="Y128" t="s">
        <v>325</v>
      </c>
      <c r="Z128" t="s">
        <v>257</v>
      </c>
      <c r="AA128" t="s">
        <v>326</v>
      </c>
      <c r="AB128" t="s">
        <v>327</v>
      </c>
      <c r="AC128" t="s">
        <v>328</v>
      </c>
      <c r="AD128" t="s">
        <v>329</v>
      </c>
      <c r="AE128" t="s">
        <v>258</v>
      </c>
      <c r="AF128" t="s">
        <v>330</v>
      </c>
      <c r="AG128" t="s">
        <v>331</v>
      </c>
      <c r="AH128" t="s">
        <v>332</v>
      </c>
      <c r="AI128" t="s">
        <v>333</v>
      </c>
      <c r="AJ128" t="s">
        <v>260</v>
      </c>
      <c r="AK128" t="s">
        <v>334</v>
      </c>
      <c r="AL128" t="s">
        <v>335</v>
      </c>
      <c r="AM128" t="s">
        <v>336</v>
      </c>
      <c r="AN128" t="s">
        <v>337</v>
      </c>
      <c r="AO128" t="s">
        <v>338</v>
      </c>
      <c r="AP128" t="s">
        <v>339</v>
      </c>
      <c r="AQ128" t="s">
        <v>183</v>
      </c>
      <c r="AR128" t="s">
        <v>183</v>
      </c>
      <c r="AS128" t="s">
        <v>183</v>
      </c>
      <c r="AT128">
        <v>5.3811161111211181</v>
      </c>
      <c r="AU128">
        <v>3.9200016714285</v>
      </c>
      <c r="AV128">
        <v>18.48976555786118</v>
      </c>
      <c r="AW128">
        <v>4.8119185908517057</v>
      </c>
      <c r="AX128">
        <v>19.713492186273331</v>
      </c>
      <c r="AY128">
        <v>6.9187214445423653</v>
      </c>
      <c r="AZ128">
        <v>8.8297625443611683</v>
      </c>
      <c r="BA128">
        <v>0.46710715045732137</v>
      </c>
      <c r="BB128">
        <v>11.611488333182811</v>
      </c>
      <c r="BC128">
        <v>3.1921575960974091</v>
      </c>
      <c r="BD128">
        <v>4.6187444157294992</v>
      </c>
      <c r="BE128">
        <v>7.8935445383892962</v>
      </c>
      <c r="BF128">
        <v>8.7886750525504365</v>
      </c>
      <c r="BG128">
        <v>10.48978283545218</v>
      </c>
      <c r="BH128">
        <v>1.704109456189685</v>
      </c>
      <c r="BI128">
        <v>5.0936396078270754</v>
      </c>
      <c r="BJ128">
        <v>3.5223520308053979</v>
      </c>
      <c r="BK128">
        <v>3.115369401389612</v>
      </c>
      <c r="BL128">
        <v>9.0906866028020339</v>
      </c>
      <c r="BM128">
        <v>8.372209609496835</v>
      </c>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row>
    <row r="129">
      <c r="A129" t="s">
        <v>749</v>
      </c>
      <c r="B129">
        <v>2010</v>
      </c>
      <c r="C129" t="s">
        <v>754</v>
      </c>
      <c r="D129">
        <v>64</v>
      </c>
      <c r="E129" t="s">
        <v>340</v>
      </c>
      <c r="F129" t="s">
        <v>347</v>
      </c>
      <c r="G129" t="s">
        <v>183</v>
      </c>
      <c r="H129">
        <v>58.005488281630512</v>
      </c>
      <c r="I129">
        <v>51.589823588011029</v>
      </c>
      <c r="J129">
        <v>48.319328518268549</v>
      </c>
      <c r="K129">
        <v>37.875592852850623</v>
      </c>
      <c r="L129">
        <v>12.121331337050099</v>
      </c>
      <c r="M129">
        <v>28.908802988757611</v>
      </c>
      <c r="N129">
        <v>12.35591466452613</v>
      </c>
      <c r="O129">
        <v>11.179495161633691</v>
      </c>
      <c r="P129">
        <v>4.8194719848287679</v>
      </c>
      <c r="Q129">
        <v>0.89725728693719542</v>
      </c>
      <c r="R129">
        <v>57.356516344374903</v>
      </c>
      <c r="S129">
        <v>58.35856565544313</v>
      </c>
      <c r="T129">
        <v>50.767306162205969</v>
      </c>
      <c r="U129">
        <v>47.455547897982839</v>
      </c>
      <c r="V129">
        <v>39.668248118828778</v>
      </c>
      <c r="W129" t="s">
        <v>323</v>
      </c>
      <c r="X129" t="s">
        <v>324</v>
      </c>
      <c r="Y129" t="s">
        <v>325</v>
      </c>
      <c r="Z129" t="s">
        <v>257</v>
      </c>
      <c r="AA129" t="s">
        <v>326</v>
      </c>
      <c r="AB129" t="s">
        <v>327</v>
      </c>
      <c r="AC129" t="s">
        <v>328</v>
      </c>
      <c r="AD129" t="s">
        <v>329</v>
      </c>
      <c r="AE129" t="s">
        <v>258</v>
      </c>
      <c r="AF129" t="s">
        <v>330</v>
      </c>
      <c r="AG129" t="s">
        <v>331</v>
      </c>
      <c r="AH129" t="s">
        <v>332</v>
      </c>
      <c r="AI129" t="s">
        <v>333</v>
      </c>
      <c r="AJ129" t="s">
        <v>260</v>
      </c>
      <c r="AK129" t="s">
        <v>334</v>
      </c>
      <c r="AL129" t="s">
        <v>335</v>
      </c>
      <c r="AM129" t="s">
        <v>336</v>
      </c>
      <c r="AN129" t="s">
        <v>337</v>
      </c>
      <c r="AO129" t="s">
        <v>338</v>
      </c>
      <c r="AP129" t="s">
        <v>339</v>
      </c>
      <c r="AQ129" t="s">
        <v>183</v>
      </c>
      <c r="AR129" t="s">
        <v>183</v>
      </c>
      <c r="AS129" t="s">
        <v>183</v>
      </c>
      <c r="AT129">
        <v>10.788004846527249</v>
      </c>
      <c r="AU129">
        <v>78.4057099402212</v>
      </c>
      <c r="AV129">
        <v>30.918615852772799</v>
      </c>
      <c r="AW129">
        <v>8.5122193430507966</v>
      </c>
      <c r="AX129">
        <v>57.268759801830093</v>
      </c>
      <c r="AY129">
        <v>15.850730514694799</v>
      </c>
      <c r="AZ129">
        <v>32.951470570772898</v>
      </c>
      <c r="BA129">
        <v>24.792097291565099</v>
      </c>
      <c r="BB129">
        <v>52.469996976408027</v>
      </c>
      <c r="BC129">
        <v>66.778554113069433</v>
      </c>
      <c r="BD129">
        <v>68.615070336272041</v>
      </c>
      <c r="BE129">
        <v>44.624308433130018</v>
      </c>
      <c r="BF129">
        <v>42.301136986504737</v>
      </c>
      <c r="BG129">
        <v>68.568705395934785</v>
      </c>
      <c r="BH129">
        <v>0.1130549506652216</v>
      </c>
      <c r="BI129">
        <v>45.288354690019908</v>
      </c>
      <c r="BJ129">
        <v>54.422787548781891</v>
      </c>
      <c r="BK129">
        <v>29.415153011200761</v>
      </c>
      <c r="BL129">
        <v>62.483822165480248</v>
      </c>
      <c r="BM129">
        <v>77.508363932675891</v>
      </c>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row>
    <row r="130">
      <c r="A130" t="s">
        <v>749</v>
      </c>
      <c r="B130">
        <v>2010</v>
      </c>
      <c r="C130" t="s">
        <v>754</v>
      </c>
      <c r="D130">
        <v>65</v>
      </c>
      <c r="E130" t="s">
        <v>340</v>
      </c>
      <c r="F130" t="s">
        <v>348</v>
      </c>
      <c r="G130" t="s">
        <v>183</v>
      </c>
      <c r="H130">
        <v>0.42760487241524697</v>
      </c>
      <c r="I130">
        <v>0.1797812706291822</v>
      </c>
      <c r="J130">
        <v>0.27332206728029818</v>
      </c>
      <c r="K130">
        <v>0.044083886089529699</v>
      </c>
      <c r="L130">
        <v>0.097770173259552701</v>
      </c>
      <c r="M130">
        <v>0</v>
      </c>
      <c r="N130">
        <v>0.0085475870263570005</v>
      </c>
      <c r="O130">
        <v>0.27373430523611242</v>
      </c>
      <c r="P130">
        <v>0.084425818125242899</v>
      </c>
      <c r="Q130">
        <v>0.060134308285404697</v>
      </c>
      <c r="R130">
        <v>0.56488936643328913</v>
      </c>
      <c r="S130">
        <v>0.15613581829143389</v>
      </c>
      <c r="T130">
        <v>0.25127096753352718</v>
      </c>
      <c r="U130">
        <v>0.18149073264722901</v>
      </c>
      <c r="V130">
        <v>0.054980346513369999</v>
      </c>
      <c r="W130" t="s">
        <v>323</v>
      </c>
      <c r="X130" t="s">
        <v>324</v>
      </c>
      <c r="Y130" t="s">
        <v>325</v>
      </c>
      <c r="Z130" t="s">
        <v>257</v>
      </c>
      <c r="AA130" t="s">
        <v>326</v>
      </c>
      <c r="AB130" t="s">
        <v>327</v>
      </c>
      <c r="AC130" t="s">
        <v>328</v>
      </c>
      <c r="AD130" t="s">
        <v>329</v>
      </c>
      <c r="AE130" t="s">
        <v>258</v>
      </c>
      <c r="AF130" t="s">
        <v>330</v>
      </c>
      <c r="AG130" t="s">
        <v>331</v>
      </c>
      <c r="AH130" t="s">
        <v>332</v>
      </c>
      <c r="AI130" t="s">
        <v>333</v>
      </c>
      <c r="AJ130" t="s">
        <v>260</v>
      </c>
      <c r="AK130" t="s">
        <v>334</v>
      </c>
      <c r="AL130" t="s">
        <v>335</v>
      </c>
      <c r="AM130" t="s">
        <v>336</v>
      </c>
      <c r="AN130" t="s">
        <v>337</v>
      </c>
      <c r="AO130" t="s">
        <v>338</v>
      </c>
      <c r="AP130" t="s">
        <v>339</v>
      </c>
      <c r="AQ130" t="s">
        <v>183</v>
      </c>
      <c r="AR130" t="s">
        <v>183</v>
      </c>
      <c r="AS130" t="s">
        <v>183</v>
      </c>
      <c r="AT130">
        <v>0</v>
      </c>
      <c r="AU130">
        <v>0</v>
      </c>
      <c r="AV130">
        <v>0.89686338974505364</v>
      </c>
      <c r="AW130">
        <v>0</v>
      </c>
      <c r="AX130">
        <v>0.029504855128430998</v>
      </c>
      <c r="AY130">
        <v>0</v>
      </c>
      <c r="AZ130">
        <v>0.0081360965365536997</v>
      </c>
      <c r="BA130">
        <v>0</v>
      </c>
      <c r="BB130">
        <v>0.47319504518971123</v>
      </c>
      <c r="BC130">
        <v>0</v>
      </c>
      <c r="BD130">
        <v>0.41077842560584787</v>
      </c>
      <c r="BE130">
        <v>0</v>
      </c>
      <c r="BF130">
        <v>0.32998617040746842</v>
      </c>
      <c r="BG130">
        <v>0.1486568070027538</v>
      </c>
      <c r="BH130">
        <v>0.066111503659714396</v>
      </c>
      <c r="BI130">
        <v>0.78423733506511861</v>
      </c>
      <c r="BJ130">
        <v>0.050497434752739802</v>
      </c>
      <c r="BK130">
        <v>0.037527077731463798</v>
      </c>
      <c r="BL130">
        <v>0</v>
      </c>
      <c r="BM130">
        <v>0.28045240395188997</v>
      </c>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row>
    <row r="131">
      <c r="A131" t="s">
        <v>749</v>
      </c>
      <c r="B131">
        <v>2010</v>
      </c>
      <c r="C131" t="s">
        <v>754</v>
      </c>
      <c r="D131">
        <v>66</v>
      </c>
      <c r="E131" t="s">
        <v>340</v>
      </c>
      <c r="F131" t="s">
        <v>349</v>
      </c>
      <c r="G131" t="s">
        <v>183</v>
      </c>
      <c r="H131">
        <v>2.3492061911686162</v>
      </c>
      <c r="I131">
        <v>1.8605833202815161</v>
      </c>
      <c r="J131">
        <v>2.2166875840810349</v>
      </c>
      <c r="K131">
        <v>2.8663150760906211</v>
      </c>
      <c r="L131">
        <v>0.58159479209655673</v>
      </c>
      <c r="M131">
        <v>1.8446292625623539</v>
      </c>
      <c r="N131">
        <v>0.69542996273392033</v>
      </c>
      <c r="O131">
        <v>0.13598994531212469</v>
      </c>
      <c r="P131">
        <v>0.14822282805936121</v>
      </c>
      <c r="Q131">
        <v>0.066994711183427494</v>
      </c>
      <c r="R131">
        <v>2.702989385340953</v>
      </c>
      <c r="S131">
        <v>1.295431788110055</v>
      </c>
      <c r="T131">
        <v>2.4908421719528802</v>
      </c>
      <c r="U131">
        <v>2.3810573488960589</v>
      </c>
      <c r="V131">
        <v>3.1477424267499532</v>
      </c>
      <c r="W131" t="s">
        <v>323</v>
      </c>
      <c r="X131" t="s">
        <v>324</v>
      </c>
      <c r="Y131" t="s">
        <v>325</v>
      </c>
      <c r="Z131" t="s">
        <v>257</v>
      </c>
      <c r="AA131" t="s">
        <v>326</v>
      </c>
      <c r="AB131" t="s">
        <v>327</v>
      </c>
      <c r="AC131" t="s">
        <v>328</v>
      </c>
      <c r="AD131" t="s">
        <v>329</v>
      </c>
      <c r="AE131" t="s">
        <v>258</v>
      </c>
      <c r="AF131" t="s">
        <v>330</v>
      </c>
      <c r="AG131" t="s">
        <v>331</v>
      </c>
      <c r="AH131" t="s">
        <v>332</v>
      </c>
      <c r="AI131" t="s">
        <v>333</v>
      </c>
      <c r="AJ131" t="s">
        <v>260</v>
      </c>
      <c r="AK131" t="s">
        <v>334</v>
      </c>
      <c r="AL131" t="s">
        <v>335</v>
      </c>
      <c r="AM131" t="s">
        <v>336</v>
      </c>
      <c r="AN131" t="s">
        <v>337</v>
      </c>
      <c r="AO131" t="s">
        <v>338</v>
      </c>
      <c r="AP131" t="s">
        <v>339</v>
      </c>
      <c r="AQ131" t="s">
        <v>183</v>
      </c>
      <c r="AR131" t="s">
        <v>183</v>
      </c>
      <c r="AS131" t="s">
        <v>183</v>
      </c>
      <c r="AT131">
        <v>0.067088290180137095</v>
      </c>
      <c r="AU131">
        <v>2.2201681913499458</v>
      </c>
      <c r="AV131">
        <v>6.5629647891290226</v>
      </c>
      <c r="AW131">
        <v>1.773843826430417</v>
      </c>
      <c r="AX131">
        <v>0.55369987258450626</v>
      </c>
      <c r="AY131">
        <v>0</v>
      </c>
      <c r="AZ131">
        <v>2.563870115115197</v>
      </c>
      <c r="BA131">
        <v>0.14117181527588499</v>
      </c>
      <c r="BB131">
        <v>1.847425019122382</v>
      </c>
      <c r="BC131">
        <v>0.89308574146678354</v>
      </c>
      <c r="BD131">
        <v>1.013343079821915</v>
      </c>
      <c r="BE131">
        <v>0.99826321301020104</v>
      </c>
      <c r="BF131">
        <v>5.4706589194828723</v>
      </c>
      <c r="BG131">
        <v>0.40929676629510953</v>
      </c>
      <c r="BH131">
        <v>0</v>
      </c>
      <c r="BI131">
        <v>7.2311158875043251</v>
      </c>
      <c r="BJ131">
        <v>1.9748311070427811</v>
      </c>
      <c r="BK131">
        <v>1.1581914898989869</v>
      </c>
      <c r="BL131">
        <v>0.55926831107041464</v>
      </c>
      <c r="BM131">
        <v>3.3308305987881748</v>
      </c>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row>
    <row r="132">
      <c r="A132" t="s">
        <v>749</v>
      </c>
      <c r="B132">
        <v>2010</v>
      </c>
      <c r="C132" t="s">
        <v>754</v>
      </c>
      <c r="D132">
        <v>67</v>
      </c>
      <c r="E132" t="s">
        <v>340</v>
      </c>
      <c r="F132" t="s">
        <v>350</v>
      </c>
      <c r="G132" t="s">
        <v>183</v>
      </c>
      <c r="H132">
        <v>0.058966796472681701</v>
      </c>
      <c r="I132">
        <v>0.16850224898603339</v>
      </c>
      <c r="J132">
        <v>0</v>
      </c>
      <c r="K132">
        <v>0</v>
      </c>
      <c r="L132">
        <v>0.067828897663865198</v>
      </c>
      <c r="M132">
        <v>0.0310118863616381</v>
      </c>
      <c r="N132">
        <v>0.045915748069999998</v>
      </c>
      <c r="O132">
        <v>0.2442791913100493</v>
      </c>
      <c r="P132">
        <v>0</v>
      </c>
      <c r="Q132">
        <v>0</v>
      </c>
      <c r="R132">
        <v>0.069336503211762199</v>
      </c>
      <c r="S132">
        <v>0.17174940012057741</v>
      </c>
      <c r="T132">
        <v>0.045411305776090698</v>
      </c>
      <c r="U132">
        <v>0</v>
      </c>
      <c r="V132">
        <v>0</v>
      </c>
      <c r="W132" t="s">
        <v>323</v>
      </c>
      <c r="X132" t="s">
        <v>324</v>
      </c>
      <c r="Y132" t="s">
        <v>325</v>
      </c>
      <c r="Z132" t="s">
        <v>257</v>
      </c>
      <c r="AA132" t="s">
        <v>326</v>
      </c>
      <c r="AB132" t="s">
        <v>327</v>
      </c>
      <c r="AC132" t="s">
        <v>328</v>
      </c>
      <c r="AD132" t="s">
        <v>329</v>
      </c>
      <c r="AE132" t="s">
        <v>258</v>
      </c>
      <c r="AF132" t="s">
        <v>330</v>
      </c>
      <c r="AG132" t="s">
        <v>331</v>
      </c>
      <c r="AH132" t="s">
        <v>332</v>
      </c>
      <c r="AI132" t="s">
        <v>333</v>
      </c>
      <c r="AJ132" t="s">
        <v>260</v>
      </c>
      <c r="AK132" t="s">
        <v>334</v>
      </c>
      <c r="AL132" t="s">
        <v>335</v>
      </c>
      <c r="AM132" t="s">
        <v>336</v>
      </c>
      <c r="AN132" t="s">
        <v>337</v>
      </c>
      <c r="AO132" t="s">
        <v>338</v>
      </c>
      <c r="AP132" t="s">
        <v>339</v>
      </c>
      <c r="AQ132" t="s">
        <v>183</v>
      </c>
      <c r="AR132" t="s">
        <v>183</v>
      </c>
      <c r="AS132" t="s">
        <v>183</v>
      </c>
      <c r="AT132">
        <v>0</v>
      </c>
      <c r="AU132">
        <v>0.018866236025278101</v>
      </c>
      <c r="AV132">
        <v>0.60451945089707315</v>
      </c>
      <c r="AW132">
        <v>0</v>
      </c>
      <c r="AX132">
        <v>0.22582385558532361</v>
      </c>
      <c r="AY132">
        <v>0.038397408298812899</v>
      </c>
      <c r="AZ132">
        <v>0</v>
      </c>
      <c r="BA132">
        <v>0</v>
      </c>
      <c r="BB132">
        <v>0</v>
      </c>
      <c r="BC132">
        <v>0</v>
      </c>
      <c r="BD132">
        <v>0</v>
      </c>
      <c r="BE132">
        <v>0</v>
      </c>
      <c r="BF132">
        <v>0</v>
      </c>
      <c r="BG132">
        <v>0</v>
      </c>
      <c r="BH132">
        <v>0.1002023964722604</v>
      </c>
      <c r="BI132">
        <v>0</v>
      </c>
      <c r="BJ132">
        <v>0</v>
      </c>
      <c r="BK132">
        <v>0</v>
      </c>
      <c r="BL132">
        <v>0</v>
      </c>
      <c r="BM132">
        <v>0.044222715824504301</v>
      </c>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row>
    <row r="133">
      <c r="A133" t="s">
        <v>749</v>
      </c>
      <c r="B133">
        <v>2010</v>
      </c>
      <c r="C133" t="s">
        <v>754</v>
      </c>
      <c r="D133">
        <v>68</v>
      </c>
      <c r="E133" t="s">
        <v>340</v>
      </c>
      <c r="F133" t="s">
        <v>351</v>
      </c>
      <c r="G133" t="s">
        <v>183</v>
      </c>
      <c r="H133">
        <v>0</v>
      </c>
      <c r="I133">
        <v>0.040573472427382198</v>
      </c>
      <c r="J133">
        <v>0.1088781047270288</v>
      </c>
      <c r="K133">
        <v>0.32684713419167072</v>
      </c>
      <c r="L133">
        <v>0.55656470138663261</v>
      </c>
      <c r="M133">
        <v>0.62482468358720755</v>
      </c>
      <c r="N133">
        <v>1.239471045398123</v>
      </c>
      <c r="O133">
        <v>1.1131951213451321</v>
      </c>
      <c r="P133">
        <v>1.1850897168487891</v>
      </c>
      <c r="Q133">
        <v>0.082854583930014297</v>
      </c>
      <c r="R133">
        <v>0</v>
      </c>
      <c r="S133">
        <v>0</v>
      </c>
      <c r="T133">
        <v>0.052739999828402898</v>
      </c>
      <c r="U133">
        <v>0</v>
      </c>
      <c r="V133">
        <v>0</v>
      </c>
      <c r="W133" t="s">
        <v>323</v>
      </c>
      <c r="X133" t="s">
        <v>324</v>
      </c>
      <c r="Y133" t="s">
        <v>325</v>
      </c>
      <c r="Z133" t="s">
        <v>257</v>
      </c>
      <c r="AA133" t="s">
        <v>326</v>
      </c>
      <c r="AB133" t="s">
        <v>327</v>
      </c>
      <c r="AC133" t="s">
        <v>328</v>
      </c>
      <c r="AD133" t="s">
        <v>329</v>
      </c>
      <c r="AE133" t="s">
        <v>258</v>
      </c>
      <c r="AF133" t="s">
        <v>330</v>
      </c>
      <c r="AG133" t="s">
        <v>331</v>
      </c>
      <c r="AH133" t="s">
        <v>332</v>
      </c>
      <c r="AI133" t="s">
        <v>333</v>
      </c>
      <c r="AJ133" t="s">
        <v>260</v>
      </c>
      <c r="AK133" t="s">
        <v>334</v>
      </c>
      <c r="AL133" t="s">
        <v>335</v>
      </c>
      <c r="AM133" t="s">
        <v>336</v>
      </c>
      <c r="AN133" t="s">
        <v>337</v>
      </c>
      <c r="AO133" t="s">
        <v>338</v>
      </c>
      <c r="AP133" t="s">
        <v>339</v>
      </c>
      <c r="AQ133" t="s">
        <v>183</v>
      </c>
      <c r="AR133" t="s">
        <v>183</v>
      </c>
      <c r="AS133" t="s">
        <v>183</v>
      </c>
      <c r="AT133">
        <v>0</v>
      </c>
      <c r="AU133">
        <v>0</v>
      </c>
      <c r="AV133">
        <v>0.034140978530858797</v>
      </c>
      <c r="AW133">
        <v>0.0280204606567807</v>
      </c>
      <c r="AX133">
        <v>0.36903400325780578</v>
      </c>
      <c r="AY133">
        <v>0</v>
      </c>
      <c r="AZ133">
        <v>0</v>
      </c>
      <c r="BA133">
        <v>0</v>
      </c>
      <c r="BB133">
        <v>0</v>
      </c>
      <c r="BC133">
        <v>0</v>
      </c>
      <c r="BD133">
        <v>0</v>
      </c>
      <c r="BE133">
        <v>0</v>
      </c>
      <c r="BF133">
        <v>0.0738920703025263</v>
      </c>
      <c r="BG133">
        <v>0</v>
      </c>
      <c r="BH133">
        <v>1.606126751968991</v>
      </c>
      <c r="BI133">
        <v>0</v>
      </c>
      <c r="BJ133">
        <v>0</v>
      </c>
      <c r="BK133">
        <v>0</v>
      </c>
      <c r="BL133">
        <v>0</v>
      </c>
      <c r="BM133">
        <v>0</v>
      </c>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row>
    <row r="134">
      <c r="A134" t="s">
        <v>749</v>
      </c>
      <c r="B134">
        <v>2010</v>
      </c>
      <c r="C134" t="s">
        <v>754</v>
      </c>
      <c r="D134">
        <v>69</v>
      </c>
      <c r="E134" t="s">
        <v>340</v>
      </c>
      <c r="F134" t="s">
        <v>352</v>
      </c>
      <c r="G134" t="s">
        <v>183</v>
      </c>
      <c r="H134">
        <v>5.1842343569135272</v>
      </c>
      <c r="I134">
        <v>4.8069908702657207</v>
      </c>
      <c r="J134">
        <v>3.704109091262096</v>
      </c>
      <c r="K134">
        <v>2.9646413852142879</v>
      </c>
      <c r="L134">
        <v>1.5524453455405069</v>
      </c>
      <c r="M134">
        <v>5.2480604641620188</v>
      </c>
      <c r="N134">
        <v>1.66856194387518</v>
      </c>
      <c r="O134">
        <v>1.204902974389136</v>
      </c>
      <c r="P134">
        <v>0.5717765880386414</v>
      </c>
      <c r="Q134">
        <v>0.074311658233863404</v>
      </c>
      <c r="R134">
        <v>5.4535824819087244</v>
      </c>
      <c r="S134">
        <v>4.3093374131319466</v>
      </c>
      <c r="T134">
        <v>4.9732463833841667</v>
      </c>
      <c r="U134">
        <v>2.35915683567241</v>
      </c>
      <c r="V134">
        <v>4.0096900772295161</v>
      </c>
      <c r="W134" t="s">
        <v>323</v>
      </c>
      <c r="X134" t="s">
        <v>324</v>
      </c>
      <c r="Y134" t="s">
        <v>325</v>
      </c>
      <c r="Z134" t="s">
        <v>257</v>
      </c>
      <c r="AA134" t="s">
        <v>326</v>
      </c>
      <c r="AB134" t="s">
        <v>327</v>
      </c>
      <c r="AC134" t="s">
        <v>328</v>
      </c>
      <c r="AD134" t="s">
        <v>329</v>
      </c>
      <c r="AE134" t="s">
        <v>258</v>
      </c>
      <c r="AF134" t="s">
        <v>330</v>
      </c>
      <c r="AG134" t="s">
        <v>331</v>
      </c>
      <c r="AH134" t="s">
        <v>332</v>
      </c>
      <c r="AI134" t="s">
        <v>333</v>
      </c>
      <c r="AJ134" t="s">
        <v>260</v>
      </c>
      <c r="AK134" t="s">
        <v>334</v>
      </c>
      <c r="AL134" t="s">
        <v>335</v>
      </c>
      <c r="AM134" t="s">
        <v>336</v>
      </c>
      <c r="AN134" t="s">
        <v>337</v>
      </c>
      <c r="AO134" t="s">
        <v>338</v>
      </c>
      <c r="AP134" t="s">
        <v>339</v>
      </c>
      <c r="AQ134" t="s">
        <v>183</v>
      </c>
      <c r="AR134" t="s">
        <v>183</v>
      </c>
      <c r="AS134" t="s">
        <v>183</v>
      </c>
      <c r="AT134">
        <v>0</v>
      </c>
      <c r="AU134">
        <v>0</v>
      </c>
      <c r="AV134">
        <v>1.229382321227559</v>
      </c>
      <c r="AW134">
        <v>8.8805114931298714</v>
      </c>
      <c r="AX134">
        <v>0.13348518910223359</v>
      </c>
      <c r="AY134">
        <v>0</v>
      </c>
      <c r="AZ134">
        <v>0.98813027105225848</v>
      </c>
      <c r="BA134">
        <v>6.7688919102991338</v>
      </c>
      <c r="BB134">
        <v>2.5003397965861378</v>
      </c>
      <c r="BC134">
        <v>3.915939629700417</v>
      </c>
      <c r="BD134">
        <v>0</v>
      </c>
      <c r="BE134">
        <v>1.4329580427530519</v>
      </c>
      <c r="BF134">
        <v>16.381963080964869</v>
      </c>
      <c r="BG134">
        <v>0.34179346021807211</v>
      </c>
      <c r="BH134">
        <v>0</v>
      </c>
      <c r="BI134">
        <v>1.9844591141668151</v>
      </c>
      <c r="BJ134">
        <v>24.670301298233611</v>
      </c>
      <c r="BK134">
        <v>24.558767915355482</v>
      </c>
      <c r="BL134">
        <v>2.2518032537653192</v>
      </c>
      <c r="BM134">
        <v>1.4147665481957219</v>
      </c>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row>
    <row r="135">
      <c r="A135" t="s">
        <v>749</v>
      </c>
      <c r="B135">
        <v>2010</v>
      </c>
      <c r="C135" t="s">
        <v>754</v>
      </c>
      <c r="D135">
        <v>70</v>
      </c>
      <c r="E135" t="s">
        <v>340</v>
      </c>
      <c r="F135" t="s">
        <v>353</v>
      </c>
      <c r="G135" t="s">
        <v>183</v>
      </c>
      <c r="H135">
        <v>0</v>
      </c>
      <c r="I135">
        <v>0</v>
      </c>
      <c r="J135">
        <v>0</v>
      </c>
      <c r="K135">
        <v>0</v>
      </c>
      <c r="L135">
        <v>0.049956890755329303</v>
      </c>
      <c r="M135">
        <v>0</v>
      </c>
      <c r="N135">
        <v>0</v>
      </c>
      <c r="O135">
        <v>0</v>
      </c>
      <c r="P135">
        <v>0</v>
      </c>
      <c r="Q135">
        <v>0.21372927654916951</v>
      </c>
      <c r="R135">
        <v>0</v>
      </c>
      <c r="S135">
        <v>0</v>
      </c>
      <c r="T135">
        <v>0</v>
      </c>
      <c r="U135">
        <v>0</v>
      </c>
      <c r="V135">
        <v>0</v>
      </c>
      <c r="W135" t="s">
        <v>323</v>
      </c>
      <c r="X135" t="s">
        <v>324</v>
      </c>
      <c r="Y135" t="s">
        <v>325</v>
      </c>
      <c r="Z135" t="s">
        <v>257</v>
      </c>
      <c r="AA135" t="s">
        <v>326</v>
      </c>
      <c r="AB135" t="s">
        <v>327</v>
      </c>
      <c r="AC135" t="s">
        <v>328</v>
      </c>
      <c r="AD135" t="s">
        <v>329</v>
      </c>
      <c r="AE135" t="s">
        <v>258</v>
      </c>
      <c r="AF135" t="s">
        <v>330</v>
      </c>
      <c r="AG135" t="s">
        <v>331</v>
      </c>
      <c r="AH135" t="s">
        <v>332</v>
      </c>
      <c r="AI135" t="s">
        <v>333</v>
      </c>
      <c r="AJ135" t="s">
        <v>260</v>
      </c>
      <c r="AK135" t="s">
        <v>334</v>
      </c>
      <c r="AL135" t="s">
        <v>335</v>
      </c>
      <c r="AM135" t="s">
        <v>336</v>
      </c>
      <c r="AN135" t="s">
        <v>337</v>
      </c>
      <c r="AO135" t="s">
        <v>338</v>
      </c>
      <c r="AP135" t="s">
        <v>339</v>
      </c>
      <c r="AQ135" t="s">
        <v>183</v>
      </c>
      <c r="AR135" t="s">
        <v>183</v>
      </c>
      <c r="AS135" t="s">
        <v>183</v>
      </c>
      <c r="AT135">
        <v>0</v>
      </c>
      <c r="AU135">
        <v>0</v>
      </c>
      <c r="AV135">
        <v>0</v>
      </c>
      <c r="AW135">
        <v>0</v>
      </c>
      <c r="AX135">
        <v>0</v>
      </c>
      <c r="AY135">
        <v>0</v>
      </c>
      <c r="AZ135">
        <v>0</v>
      </c>
      <c r="BA135">
        <v>0</v>
      </c>
      <c r="BB135">
        <v>0</v>
      </c>
      <c r="BC135">
        <v>0</v>
      </c>
      <c r="BD135">
        <v>0</v>
      </c>
      <c r="BE135">
        <v>0</v>
      </c>
      <c r="BF135">
        <v>0</v>
      </c>
      <c r="BG135">
        <v>0</v>
      </c>
      <c r="BH135">
        <v>0.077274513951795104</v>
      </c>
      <c r="BI135">
        <v>0</v>
      </c>
      <c r="BJ135">
        <v>0.039215656574342499</v>
      </c>
      <c r="BK135">
        <v>0</v>
      </c>
      <c r="BL135">
        <v>0</v>
      </c>
      <c r="BM135">
        <v>0</v>
      </c>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row>
    <row r="136">
      <c r="A136" t="s">
        <v>749</v>
      </c>
      <c r="B136">
        <v>2010</v>
      </c>
      <c r="C136" t="s">
        <v>754</v>
      </c>
      <c r="D136">
        <v>71</v>
      </c>
      <c r="E136" t="s">
        <v>340</v>
      </c>
      <c r="F136" t="s">
        <v>354</v>
      </c>
      <c r="G136" t="s">
        <v>183</v>
      </c>
      <c r="H136">
        <v>0.25084464082553531</v>
      </c>
      <c r="I136">
        <v>0.4337520984643391</v>
      </c>
      <c r="J136">
        <v>0.4585970778250204</v>
      </c>
      <c r="K136">
        <v>0.13290370881619659</v>
      </c>
      <c r="L136">
        <v>0.73094815902204846</v>
      </c>
      <c r="M136">
        <v>0.26974612333373199</v>
      </c>
      <c r="N136">
        <v>0.80168095323662569</v>
      </c>
      <c r="O136">
        <v>1.5684529211939151</v>
      </c>
      <c r="P136">
        <v>0.89802793317585949</v>
      </c>
      <c r="Q136">
        <v>0.21709067024681639</v>
      </c>
      <c r="R136">
        <v>0.33137945652667472</v>
      </c>
      <c r="S136">
        <v>0.23014307351751359</v>
      </c>
      <c r="T136">
        <v>0.40284502438509812</v>
      </c>
      <c r="U136">
        <v>0.5094756763551731</v>
      </c>
      <c r="V136">
        <v>0</v>
      </c>
      <c r="W136" t="s">
        <v>323</v>
      </c>
      <c r="X136" t="s">
        <v>324</v>
      </c>
      <c r="Y136" t="s">
        <v>325</v>
      </c>
      <c r="Z136" t="s">
        <v>257</v>
      </c>
      <c r="AA136" t="s">
        <v>326</v>
      </c>
      <c r="AB136" t="s">
        <v>327</v>
      </c>
      <c r="AC136" t="s">
        <v>328</v>
      </c>
      <c r="AD136" t="s">
        <v>329</v>
      </c>
      <c r="AE136" t="s">
        <v>258</v>
      </c>
      <c r="AF136" t="s">
        <v>330</v>
      </c>
      <c r="AG136" t="s">
        <v>331</v>
      </c>
      <c r="AH136" t="s">
        <v>332</v>
      </c>
      <c r="AI136" t="s">
        <v>333</v>
      </c>
      <c r="AJ136" t="s">
        <v>260</v>
      </c>
      <c r="AK136" t="s">
        <v>334</v>
      </c>
      <c r="AL136" t="s">
        <v>335</v>
      </c>
      <c r="AM136" t="s">
        <v>336</v>
      </c>
      <c r="AN136" t="s">
        <v>337</v>
      </c>
      <c r="AO136" t="s">
        <v>338</v>
      </c>
      <c r="AP136" t="s">
        <v>339</v>
      </c>
      <c r="AQ136" t="s">
        <v>183</v>
      </c>
      <c r="AR136" t="s">
        <v>183</v>
      </c>
      <c r="AS136" t="s">
        <v>183</v>
      </c>
      <c r="AT136">
        <v>0</v>
      </c>
      <c r="AU136">
        <v>0</v>
      </c>
      <c r="AV136">
        <v>0.21316761549560651</v>
      </c>
      <c r="AW136">
        <v>0.034458265016545503</v>
      </c>
      <c r="AX136">
        <v>0</v>
      </c>
      <c r="AY136">
        <v>0</v>
      </c>
      <c r="AZ136">
        <v>0</v>
      </c>
      <c r="BA136">
        <v>0</v>
      </c>
      <c r="BB136">
        <v>0</v>
      </c>
      <c r="BC136">
        <v>0</v>
      </c>
      <c r="BD136">
        <v>0</v>
      </c>
      <c r="BE136">
        <v>0</v>
      </c>
      <c r="BF136">
        <v>0.072219042295676605</v>
      </c>
      <c r="BG136">
        <v>0.35017417092833342</v>
      </c>
      <c r="BH136">
        <v>0.5175860342922185</v>
      </c>
      <c r="BI136">
        <v>4.3115225043220997</v>
      </c>
      <c r="BJ136">
        <v>0</v>
      </c>
      <c r="BK136">
        <v>0</v>
      </c>
      <c r="BL136">
        <v>0</v>
      </c>
      <c r="BM136">
        <v>0.091829043785940603</v>
      </c>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row>
    <row r="137">
      <c r="A137" t="s">
        <v>749</v>
      </c>
      <c r="B137">
        <v>2010</v>
      </c>
      <c r="C137" t="s">
        <v>754</v>
      </c>
      <c r="D137">
        <v>72</v>
      </c>
      <c r="E137" t="s">
        <v>340</v>
      </c>
      <c r="F137" t="s">
        <v>355</v>
      </c>
      <c r="G137" t="s">
        <v>183</v>
      </c>
      <c r="H137">
        <v>0.1096197408247941</v>
      </c>
      <c r="I137">
        <v>0.1152237668772792</v>
      </c>
      <c r="J137">
        <v>0.13324798243559871</v>
      </c>
      <c r="K137">
        <v>0.054277619184614601</v>
      </c>
      <c r="L137">
        <v>0</v>
      </c>
      <c r="M137">
        <v>0</v>
      </c>
      <c r="N137">
        <v>0.16715672118061781</v>
      </c>
      <c r="O137">
        <v>0</v>
      </c>
      <c r="P137">
        <v>0</v>
      </c>
      <c r="Q137">
        <v>0</v>
      </c>
      <c r="R137">
        <v>0.069422034947912103</v>
      </c>
      <c r="S137">
        <v>0.1163808520620537</v>
      </c>
      <c r="T137">
        <v>0.144267291581021</v>
      </c>
      <c r="U137">
        <v>0.13652482724399351</v>
      </c>
      <c r="V137">
        <v>0.0198915340606661</v>
      </c>
      <c r="W137" t="s">
        <v>323</v>
      </c>
      <c r="X137" t="s">
        <v>324</v>
      </c>
      <c r="Y137" t="s">
        <v>325</v>
      </c>
      <c r="Z137" t="s">
        <v>257</v>
      </c>
      <c r="AA137" t="s">
        <v>326</v>
      </c>
      <c r="AB137" t="s">
        <v>327</v>
      </c>
      <c r="AC137" t="s">
        <v>328</v>
      </c>
      <c r="AD137" t="s">
        <v>329</v>
      </c>
      <c r="AE137" t="s">
        <v>258</v>
      </c>
      <c r="AF137" t="s">
        <v>330</v>
      </c>
      <c r="AG137" t="s">
        <v>331</v>
      </c>
      <c r="AH137" t="s">
        <v>332</v>
      </c>
      <c r="AI137" t="s">
        <v>333</v>
      </c>
      <c r="AJ137" t="s">
        <v>260</v>
      </c>
      <c r="AK137" t="s">
        <v>334</v>
      </c>
      <c r="AL137" t="s">
        <v>335</v>
      </c>
      <c r="AM137" t="s">
        <v>336</v>
      </c>
      <c r="AN137" t="s">
        <v>337</v>
      </c>
      <c r="AO137" t="s">
        <v>338</v>
      </c>
      <c r="AP137" t="s">
        <v>339</v>
      </c>
      <c r="AQ137" t="s">
        <v>183</v>
      </c>
      <c r="AR137" t="s">
        <v>183</v>
      </c>
      <c r="AS137" t="s">
        <v>183</v>
      </c>
      <c r="AT137">
        <v>0</v>
      </c>
      <c r="AU137">
        <v>0</v>
      </c>
      <c r="AV137">
        <v>0</v>
      </c>
      <c r="AW137">
        <v>0.12187306965068791</v>
      </c>
      <c r="AX137">
        <v>0</v>
      </c>
      <c r="AY137">
        <v>0</v>
      </c>
      <c r="AZ137">
        <v>0</v>
      </c>
      <c r="BA137">
        <v>0.28011882969733137</v>
      </c>
      <c r="BB137">
        <v>0.2107961637471378</v>
      </c>
      <c r="BC137">
        <v>0</v>
      </c>
      <c r="BD137">
        <v>0.2492911990654969</v>
      </c>
      <c r="BE137">
        <v>0</v>
      </c>
      <c r="BF137">
        <v>0.058132865871920097</v>
      </c>
      <c r="BG137">
        <v>0</v>
      </c>
      <c r="BH137">
        <v>0.068575332086236201</v>
      </c>
      <c r="BI137">
        <v>0</v>
      </c>
      <c r="BJ137">
        <v>0</v>
      </c>
      <c r="BK137">
        <v>0.14410339121060931</v>
      </c>
      <c r="BL137">
        <v>0.2404707965101896</v>
      </c>
      <c r="BM137">
        <v>0.27159882975346628</v>
      </c>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row>
    <row r="138">
      <c r="A138" t="s">
        <v>749</v>
      </c>
      <c r="B138">
        <v>2010</v>
      </c>
      <c r="C138" t="s">
        <v>754</v>
      </c>
      <c r="D138">
        <v>122</v>
      </c>
      <c r="E138" t="s">
        <v>18</v>
      </c>
      <c r="F138" t="s">
        <v>14</v>
      </c>
      <c r="G138" t="s">
        <v>769</v>
      </c>
      <c r="H138">
        <v>2.4817393610587239</v>
      </c>
      <c r="I138">
        <v>2.3819404454971589</v>
      </c>
      <c r="J138">
        <v>3.845236642116669</v>
      </c>
      <c r="K138">
        <v>12.36462480375552</v>
      </c>
      <c r="L138">
        <v>56.674834477493498</v>
      </c>
      <c r="M138">
        <v>17.26625959105899</v>
      </c>
      <c r="N138">
        <v>43.850837713016652</v>
      </c>
      <c r="O138">
        <v>49.450410882312532</v>
      </c>
      <c r="P138">
        <v>65.760719210297225</v>
      </c>
      <c r="Q138">
        <v>91.255139118956833</v>
      </c>
      <c r="R138">
        <v>1.929096384035057</v>
      </c>
      <c r="S138">
        <v>1.812971378144435</v>
      </c>
      <c r="T138">
        <v>2.008510272115545</v>
      </c>
      <c r="U138">
        <v>3.6693775429105511</v>
      </c>
      <c r="V138">
        <v>10.42680853383796</v>
      </c>
      <c r="W138" t="s">
        <v>323</v>
      </c>
      <c r="X138" t="s">
        <v>324</v>
      </c>
      <c r="Y138" t="s">
        <v>325</v>
      </c>
      <c r="Z138" t="s">
        <v>257</v>
      </c>
      <c r="AA138" t="s">
        <v>326</v>
      </c>
      <c r="AB138" t="s">
        <v>327</v>
      </c>
      <c r="AC138" t="s">
        <v>328</v>
      </c>
      <c r="AD138" t="s">
        <v>329</v>
      </c>
      <c r="AE138" t="s">
        <v>258</v>
      </c>
      <c r="AF138" t="s">
        <v>330</v>
      </c>
      <c r="AG138" t="s">
        <v>331</v>
      </c>
      <c r="AH138" t="s">
        <v>332</v>
      </c>
      <c r="AI138" t="s">
        <v>333</v>
      </c>
      <c r="AJ138" t="s">
        <v>260</v>
      </c>
      <c r="AK138" t="s">
        <v>334</v>
      </c>
      <c r="AL138" t="s">
        <v>335</v>
      </c>
      <c r="AM138" t="s">
        <v>336</v>
      </c>
      <c r="AN138" t="s">
        <v>337</v>
      </c>
      <c r="AO138" t="s">
        <v>338</v>
      </c>
      <c r="AP138" t="s">
        <v>339</v>
      </c>
      <c r="AQ138" t="s">
        <v>183</v>
      </c>
      <c r="AR138" t="s">
        <v>183</v>
      </c>
      <c r="AS138" t="s">
        <v>183</v>
      </c>
      <c r="AT138">
        <v>12.800219961290001</v>
      </c>
      <c r="AU138">
        <v>7.0111504817168493</v>
      </c>
      <c r="AV138">
        <v>7.4997800354403541</v>
      </c>
      <c r="AW138">
        <v>18.120027982198099</v>
      </c>
      <c r="AX138">
        <v>11.850673384960331</v>
      </c>
      <c r="AY138">
        <v>7.9007543254508583</v>
      </c>
      <c r="AZ138">
        <v>4.3315719147919607</v>
      </c>
      <c r="BA138">
        <v>4.5363994931052716</v>
      </c>
      <c r="BB138">
        <v>10.26232581197659</v>
      </c>
      <c r="BC138">
        <v>3.8978509585238692</v>
      </c>
      <c r="BD138">
        <v>2.9830847835138758</v>
      </c>
      <c r="BE138">
        <v>5.7575817466180661</v>
      </c>
      <c r="BF138">
        <v>8.2539842224043056</v>
      </c>
      <c r="BG138">
        <v>10.670245741893639</v>
      </c>
      <c r="BH138">
        <v>73.516537935660963</v>
      </c>
      <c r="BI138">
        <v>13.709068431450509</v>
      </c>
      <c r="BJ138">
        <v>2.3361629850994641</v>
      </c>
      <c r="BK138">
        <v>11.705242574374161</v>
      </c>
      <c r="BL138">
        <v>8.4528308968631407</v>
      </c>
      <c r="BM138">
        <v>5.5198132515366742</v>
      </c>
      <c r="BN138"/>
      <c r="BO138"/>
      <c r="BP138">
        <v>439.96336974829421</v>
      </c>
      <c r="BQ138">
        <v>421.49443518033632</v>
      </c>
      <c r="BR138">
        <v>680.96868839826413</v>
      </c>
      <c r="BS138">
        <v>2190.6296595081808</v>
      </c>
      <c r="BT138">
        <v>10034.95435245246</v>
      </c>
      <c r="BU138">
        <v>715.36428807663833</v>
      </c>
      <c r="BV138">
        <v>1814.9810825917559</v>
      </c>
      <c r="BW138">
        <v>2046.499637232492</v>
      </c>
      <c r="BX138">
        <v>2721.6723111425322</v>
      </c>
      <c r="BY138">
        <v>3776.7119058415142</v>
      </c>
      <c r="BZ138">
        <v>258.87703361680178</v>
      </c>
      <c r="CA138">
        <v>248.05669325170959</v>
      </c>
      <c r="CB138">
        <v>273.42426749730669</v>
      </c>
      <c r="CC138">
        <v>498.323402808129</v>
      </c>
      <c r="CD138">
        <v>1414.0998832286359</v>
      </c>
      <c r="CE138">
        <v>95.836241834508087</v>
      </c>
      <c r="CF138">
        <v>50.502863713629537</v>
      </c>
      <c r="CG138">
        <v>368.23154342984071</v>
      </c>
      <c r="CH138">
        <v>751.80428993854389</v>
      </c>
      <c r="CI138">
        <v>468.97874683184727</v>
      </c>
      <c r="CJ138">
        <v>391.04120130517413</v>
      </c>
      <c r="CK138">
        <v>188.35067276786211</v>
      </c>
      <c r="CL138">
        <v>163.84443011043811</v>
      </c>
      <c r="CM138">
        <v>497.02037458952719</v>
      </c>
      <c r="CN138">
        <v>210.71306811031911</v>
      </c>
      <c r="CO138">
        <v>169.17975244801639</v>
      </c>
      <c r="CP138">
        <v>388.59814232150097</v>
      </c>
      <c r="CQ138">
        <v>383.03535859019883</v>
      </c>
      <c r="CR138">
        <v>513.00814929478145</v>
      </c>
      <c r="CS138">
        <v>7417.1178517362077</v>
      </c>
      <c r="CT138">
        <v>852.00187233157726</v>
      </c>
      <c r="CU138">
        <v>62.503189814366912</v>
      </c>
      <c r="CV138">
        <v>166.2358638509476</v>
      </c>
      <c r="CW138">
        <v>440.67079240814911</v>
      </c>
      <c r="CX138">
        <v>189.33609986008369</v>
      </c>
      <c r="CY138"/>
      <c r="CZ138"/>
    </row>
    <row r="139">
      <c r="A139" t="s">
        <v>749</v>
      </c>
      <c r="B139">
        <v>2010</v>
      </c>
      <c r="C139" t="s">
        <v>754</v>
      </c>
      <c r="D139">
        <v>123</v>
      </c>
      <c r="E139" t="s">
        <v>18</v>
      </c>
      <c r="F139" t="s">
        <v>51</v>
      </c>
      <c r="G139" t="s">
        <v>183</v>
      </c>
      <c r="H139">
        <v>97.5182606389413</v>
      </c>
      <c r="I139">
        <v>97.61805955450285</v>
      </c>
      <c r="J139">
        <v>96.154763357883326</v>
      </c>
      <c r="K139">
        <v>87.63537519624461</v>
      </c>
      <c r="L139">
        <v>43.325165522506587</v>
      </c>
      <c r="M139">
        <v>82.733740408941046</v>
      </c>
      <c r="N139">
        <v>56.149162286983248</v>
      </c>
      <c r="O139">
        <v>50.549589117687653</v>
      </c>
      <c r="P139">
        <v>34.239280789702839</v>
      </c>
      <c r="Q139">
        <v>8.7448608810431505</v>
      </c>
      <c r="R139">
        <v>98.070903615964895</v>
      </c>
      <c r="S139">
        <v>98.187028621855603</v>
      </c>
      <c r="T139">
        <v>97.991489727884471</v>
      </c>
      <c r="U139">
        <v>96.33062245708949</v>
      </c>
      <c r="V139">
        <v>89.573191466162072</v>
      </c>
      <c r="W139" t="s">
        <v>323</v>
      </c>
      <c r="X139" t="s">
        <v>324</v>
      </c>
      <c r="Y139" t="s">
        <v>325</v>
      </c>
      <c r="Z139" t="s">
        <v>257</v>
      </c>
      <c r="AA139" t="s">
        <v>326</v>
      </c>
      <c r="AB139" t="s">
        <v>327</v>
      </c>
      <c r="AC139" t="s">
        <v>328</v>
      </c>
      <c r="AD139" t="s">
        <v>329</v>
      </c>
      <c r="AE139" t="s">
        <v>258</v>
      </c>
      <c r="AF139" t="s">
        <v>330</v>
      </c>
      <c r="AG139" t="s">
        <v>331</v>
      </c>
      <c r="AH139" t="s">
        <v>332</v>
      </c>
      <c r="AI139" t="s">
        <v>333</v>
      </c>
      <c r="AJ139" t="s">
        <v>260</v>
      </c>
      <c r="AK139" t="s">
        <v>334</v>
      </c>
      <c r="AL139" t="s">
        <v>335</v>
      </c>
      <c r="AM139" t="s">
        <v>336</v>
      </c>
      <c r="AN139" t="s">
        <v>337</v>
      </c>
      <c r="AO139" t="s">
        <v>338</v>
      </c>
      <c r="AP139" t="s">
        <v>339</v>
      </c>
      <c r="AQ139" t="s">
        <v>183</v>
      </c>
      <c r="AR139" t="s">
        <v>183</v>
      </c>
      <c r="AS139" t="s">
        <v>183</v>
      </c>
      <c r="AT139">
        <v>87.199780038710273</v>
      </c>
      <c r="AU139">
        <v>92.98884951828316</v>
      </c>
      <c r="AV139">
        <v>92.500219964559491</v>
      </c>
      <c r="AW139">
        <v>81.879972017801862</v>
      </c>
      <c r="AX139">
        <v>88.149326615039797</v>
      </c>
      <c r="AY139">
        <v>92.099245674549252</v>
      </c>
      <c r="AZ139">
        <v>95.668428085208006</v>
      </c>
      <c r="BA139">
        <v>95.463600506894693</v>
      </c>
      <c r="BB139">
        <v>89.737674188023348</v>
      </c>
      <c r="BC139">
        <v>96.102149041476139</v>
      </c>
      <c r="BD139">
        <v>97.016915216486126</v>
      </c>
      <c r="BE139">
        <v>94.242418253382013</v>
      </c>
      <c r="BF139">
        <v>91.746015777595701</v>
      </c>
      <c r="BG139">
        <v>89.329754258106306</v>
      </c>
      <c r="BH139">
        <v>26.483462064339129</v>
      </c>
      <c r="BI139">
        <v>86.290931568549553</v>
      </c>
      <c r="BJ139">
        <v>97.663837014900636</v>
      </c>
      <c r="BK139">
        <v>88.294757425625932</v>
      </c>
      <c r="BL139">
        <v>91.547169103136994</v>
      </c>
      <c r="BM139">
        <v>94.480186748463282</v>
      </c>
      <c r="BN139"/>
      <c r="BO139"/>
      <c r="BP139">
        <v>17288.06144429194</v>
      </c>
      <c r="BQ139">
        <v>17273.928470003251</v>
      </c>
      <c r="BR139">
        <v>17028.440426756079</v>
      </c>
      <c r="BS139">
        <v>15526.28204850273</v>
      </c>
      <c r="BT139">
        <v>7671.2364903942243</v>
      </c>
      <c r="BU139">
        <v>3427.7698070870679</v>
      </c>
      <c r="BV139">
        <v>2324.007309078117</v>
      </c>
      <c r="BW139">
        <v>2091.9890036465049</v>
      </c>
      <c r="BX139">
        <v>1417.078517355641</v>
      </c>
      <c r="BY139">
        <v>361.91737279925491</v>
      </c>
      <c r="BZ139">
        <v>13160.723757677681</v>
      </c>
      <c r="CA139">
        <v>13434.27145831537</v>
      </c>
      <c r="CB139">
        <v>13339.86271904678</v>
      </c>
      <c r="CC139">
        <v>13082.27431385144</v>
      </c>
      <c r="CD139">
        <v>12148.054621090499</v>
      </c>
      <c r="CE139">
        <v>652.87153134699304</v>
      </c>
      <c r="CF139">
        <v>669.81919819799418</v>
      </c>
      <c r="CG139">
        <v>4541.6663694390027</v>
      </c>
      <c r="CH139">
        <v>3397.2196005165301</v>
      </c>
      <c r="CI139">
        <v>3488.422926452206</v>
      </c>
      <c r="CJ139">
        <v>4558.3748316108931</v>
      </c>
      <c r="CK139">
        <v>4159.9708251313205</v>
      </c>
      <c r="CL139">
        <v>3447.9280859446399</v>
      </c>
      <c r="CM139">
        <v>4346.1349071252862</v>
      </c>
      <c r="CN139">
        <v>5195.1649490962927</v>
      </c>
      <c r="CO139">
        <v>5502.1224305470614</v>
      </c>
      <c r="CP139">
        <v>6360.7309931225436</v>
      </c>
      <c r="CQ139">
        <v>4257.5763541206406</v>
      </c>
      <c r="CR139">
        <v>4294.8300364801034</v>
      </c>
      <c r="CS139">
        <v>2671.9288580359662</v>
      </c>
      <c r="CT139">
        <v>5362.8760866766897</v>
      </c>
      <c r="CU139">
        <v>2612.960389269173</v>
      </c>
      <c r="CV139">
        <v>1253.9471250508091</v>
      </c>
      <c r="CW139">
        <v>4772.6216274329163</v>
      </c>
      <c r="CX139">
        <v>3240.7817543512688</v>
      </c>
      <c r="CY139"/>
      <c r="CZ139"/>
    </row>
    <row r="140">
      <c r="A140" t="s">
        <v>749</v>
      </c>
      <c r="B140">
        <v>2010</v>
      </c>
      <c r="C140" t="s">
        <v>754</v>
      </c>
      <c r="D140">
        <v>124</v>
      </c>
      <c r="E140" t="s">
        <v>50</v>
      </c>
      <c r="F140" t="s">
        <v>15</v>
      </c>
      <c r="G140" t="s">
        <v>770</v>
      </c>
      <c r="H140">
        <v>1.872419588348132</v>
      </c>
      <c r="I140">
        <v>2.0349956060348329</v>
      </c>
      <c r="J140">
        <v>3.3677591896688681</v>
      </c>
      <c r="K140">
        <v>8.5330370771395785</v>
      </c>
      <c r="L140">
        <v>36.763163496168808</v>
      </c>
      <c r="M140">
        <v>10.55715576085408</v>
      </c>
      <c r="N140">
        <v>23.909951624644979</v>
      </c>
      <c r="O140">
        <v>26.23587478985527</v>
      </c>
      <c r="P140">
        <v>42.054775284275912</v>
      </c>
      <c r="Q140">
        <v>65.414657643381489</v>
      </c>
      <c r="R140">
        <v>1.6993378155008181</v>
      </c>
      <c r="S140">
        <v>1.701462945096492</v>
      </c>
      <c r="T140">
        <v>1.848725952101228</v>
      </c>
      <c r="U140">
        <v>3.3764301814659099</v>
      </c>
      <c r="V140">
        <v>8.6660532762240763</v>
      </c>
      <c r="W140" t="s">
        <v>323</v>
      </c>
      <c r="X140" t="s">
        <v>324</v>
      </c>
      <c r="Y140" t="s">
        <v>325</v>
      </c>
      <c r="Z140" t="s">
        <v>257</v>
      </c>
      <c r="AA140" t="s">
        <v>326</v>
      </c>
      <c r="AB140" t="s">
        <v>327</v>
      </c>
      <c r="AC140" t="s">
        <v>328</v>
      </c>
      <c r="AD140" t="s">
        <v>329</v>
      </c>
      <c r="AE140" t="s">
        <v>258</v>
      </c>
      <c r="AF140" t="s">
        <v>330</v>
      </c>
      <c r="AG140" t="s">
        <v>331</v>
      </c>
      <c r="AH140" t="s">
        <v>332</v>
      </c>
      <c r="AI140" t="s">
        <v>333</v>
      </c>
      <c r="AJ140" t="s">
        <v>260</v>
      </c>
      <c r="AK140" t="s">
        <v>334</v>
      </c>
      <c r="AL140" t="s">
        <v>335</v>
      </c>
      <c r="AM140" t="s">
        <v>336</v>
      </c>
      <c r="AN140" t="s">
        <v>337</v>
      </c>
      <c r="AO140" t="s">
        <v>338</v>
      </c>
      <c r="AP140" t="s">
        <v>339</v>
      </c>
      <c r="AQ140" t="s">
        <v>183</v>
      </c>
      <c r="AR140" t="s">
        <v>183</v>
      </c>
      <c r="AS140" t="s">
        <v>183</v>
      </c>
      <c r="AT140">
        <v>9.2401487956545854</v>
      </c>
      <c r="AU140">
        <v>5.8425962543972796</v>
      </c>
      <c r="AV140">
        <v>6.4683644277502808</v>
      </c>
      <c r="AW140">
        <v>14.518848489106871</v>
      </c>
      <c r="AX140">
        <v>9.0231837827543231</v>
      </c>
      <c r="AY140">
        <v>5.6491644594797874</v>
      </c>
      <c r="AZ140">
        <v>4.31816234862149</v>
      </c>
      <c r="BA140">
        <v>3.9538615040760612</v>
      </c>
      <c r="BB140">
        <v>8.4171064969047755</v>
      </c>
      <c r="BC140">
        <v>2.917931307421616</v>
      </c>
      <c r="BD140">
        <v>2.4663011224166751</v>
      </c>
      <c r="BE140">
        <v>4.3204176999032322</v>
      </c>
      <c r="BF140">
        <v>7.753357164709989</v>
      </c>
      <c r="BG140">
        <v>6.4355308751139173</v>
      </c>
      <c r="BH140">
        <v>42.675438643611997</v>
      </c>
      <c r="BI140">
        <v>9.9811775063643289</v>
      </c>
      <c r="BJ140">
        <v>2.1202880524466741</v>
      </c>
      <c r="BK140">
        <v>8.392346466874077</v>
      </c>
      <c r="BL140">
        <v>7.3692685188177576</v>
      </c>
      <c r="BM140">
        <v>4.7790729373760952</v>
      </c>
      <c r="BN140"/>
      <c r="BO140"/>
      <c r="BP140">
        <v>331.65533769934871</v>
      </c>
      <c r="BQ140">
        <v>356.90546094586603</v>
      </c>
      <c r="BR140">
        <v>593.98628071658266</v>
      </c>
      <c r="BS140">
        <v>1504.057044185771</v>
      </c>
      <c r="BT140">
        <v>6495.4093463626004</v>
      </c>
      <c r="BU140">
        <v>435.47176368723831</v>
      </c>
      <c r="BV140">
        <v>980.71496271452463</v>
      </c>
      <c r="BW140">
        <v>1084.202507117041</v>
      </c>
      <c r="BX140">
        <v>1735.9390895468971</v>
      </c>
      <c r="BY140">
        <v>2702.821529057429</v>
      </c>
      <c r="BZ140">
        <v>228.04435093571411</v>
      </c>
      <c r="CA140">
        <v>230.04837566254821</v>
      </c>
      <c r="CB140">
        <v>250.92795631188949</v>
      </c>
      <c r="CC140">
        <v>458.53940012876359</v>
      </c>
      <c r="CD140">
        <v>1175.3035347481191</v>
      </c>
      <c r="CE140">
        <v>68.280306037915494</v>
      </c>
      <c r="CF140">
        <v>42.085509808845778</v>
      </c>
      <c r="CG140">
        <v>316.12236061295943</v>
      </c>
      <c r="CH140">
        <v>601.92472993127217</v>
      </c>
      <c r="CI140">
        <v>355.51187958611411</v>
      </c>
      <c r="CJ140">
        <v>279.60065148328857</v>
      </c>
      <c r="CK140">
        <v>185.9154256592582</v>
      </c>
      <c r="CL140">
        <v>142.80448312710121</v>
      </c>
      <c r="CM140">
        <v>402.24670393793281</v>
      </c>
      <c r="CN140">
        <v>157.7398071050946</v>
      </c>
      <c r="CO140">
        <v>125.3642304686082</v>
      </c>
      <c r="CP140">
        <v>289.01451049705503</v>
      </c>
      <c r="CQ140">
        <v>359.8032007138367</v>
      </c>
      <c r="CR140">
        <v>309.40991087105971</v>
      </c>
      <c r="CS140">
        <v>4305.5449383541763</v>
      </c>
      <c r="CT140">
        <v>620.31800089252715</v>
      </c>
      <c r="CU140">
        <v>56.727534614870407</v>
      </c>
      <c r="CV140">
        <v>117.90279365579001</v>
      </c>
      <c r="CW140">
        <v>381.76865846173672</v>
      </c>
      <c r="CX140">
        <v>163.92783409072041</v>
      </c>
      <c r="CY140"/>
      <c r="CZ140"/>
    </row>
    <row r="141">
      <c r="A141" t="s">
        <v>749</v>
      </c>
      <c r="B141">
        <v>2010</v>
      </c>
      <c r="C141" t="s">
        <v>754</v>
      </c>
      <c r="D141">
        <v>125</v>
      </c>
      <c r="E141" t="s">
        <v>50</v>
      </c>
      <c r="F141" t="s">
        <v>16</v>
      </c>
      <c r="G141" t="s">
        <v>771</v>
      </c>
      <c r="H141">
        <v>0.60931977271059079</v>
      </c>
      <c r="I141">
        <v>0.34694483946232513</v>
      </c>
      <c r="J141">
        <v>0.47747745244780149</v>
      </c>
      <c r="K141">
        <v>3.8315877266159482</v>
      </c>
      <c r="L141">
        <v>19.911670981324569</v>
      </c>
      <c r="M141">
        <v>6.7091038302049117</v>
      </c>
      <c r="N141">
        <v>19.940886088371681</v>
      </c>
      <c r="O141">
        <v>23.214536092457241</v>
      </c>
      <c r="P141">
        <v>23.705943926021309</v>
      </c>
      <c r="Q141">
        <v>25.84048147557537</v>
      </c>
      <c r="R141">
        <v>0.22975856853424009</v>
      </c>
      <c r="S141">
        <v>0.1115084330479431</v>
      </c>
      <c r="T141">
        <v>0.15978432001431669</v>
      </c>
      <c r="U141">
        <v>0.29294736144464117</v>
      </c>
      <c r="V141">
        <v>1.7607552576138781</v>
      </c>
      <c r="W141" t="s">
        <v>323</v>
      </c>
      <c r="X141" t="s">
        <v>324</v>
      </c>
      <c r="Y141" t="s">
        <v>325</v>
      </c>
      <c r="Z141" t="s">
        <v>257</v>
      </c>
      <c r="AA141" t="s">
        <v>326</v>
      </c>
      <c r="AB141" t="s">
        <v>327</v>
      </c>
      <c r="AC141" t="s">
        <v>328</v>
      </c>
      <c r="AD141" t="s">
        <v>329</v>
      </c>
      <c r="AE141" t="s">
        <v>258</v>
      </c>
      <c r="AF141" t="s">
        <v>330</v>
      </c>
      <c r="AG141" t="s">
        <v>331</v>
      </c>
      <c r="AH141" t="s">
        <v>332</v>
      </c>
      <c r="AI141" t="s">
        <v>333</v>
      </c>
      <c r="AJ141" t="s">
        <v>260</v>
      </c>
      <c r="AK141" t="s">
        <v>334</v>
      </c>
      <c r="AL141" t="s">
        <v>335</v>
      </c>
      <c r="AM141" t="s">
        <v>336</v>
      </c>
      <c r="AN141" t="s">
        <v>337</v>
      </c>
      <c r="AO141" t="s">
        <v>338</v>
      </c>
      <c r="AP141" t="s">
        <v>339</v>
      </c>
      <c r="AQ141" t="s">
        <v>183</v>
      </c>
      <c r="AR141" t="s">
        <v>183</v>
      </c>
      <c r="AS141" t="s">
        <v>183</v>
      </c>
      <c r="AT141">
        <v>3.5600711656354149</v>
      </c>
      <c r="AU141">
        <v>1.168554227319565</v>
      </c>
      <c r="AV141">
        <v>1.031415607690074</v>
      </c>
      <c r="AW141">
        <v>3.6011794930912262</v>
      </c>
      <c r="AX141">
        <v>2.8274896022060041</v>
      </c>
      <c r="AY141">
        <v>2.25158986597107</v>
      </c>
      <c r="AZ141">
        <v>0.0134095661704708</v>
      </c>
      <c r="BA141">
        <v>0.58253798902920972</v>
      </c>
      <c r="BB141">
        <v>1.845219315071813</v>
      </c>
      <c r="BC141">
        <v>0.97991965110225321</v>
      </c>
      <c r="BD141">
        <v>0.51678366109720131</v>
      </c>
      <c r="BE141">
        <v>1.437164046714831</v>
      </c>
      <c r="BF141">
        <v>0.50062705769431826</v>
      </c>
      <c r="BG141">
        <v>4.2347148667797239</v>
      </c>
      <c r="BH141">
        <v>30.84109929204892</v>
      </c>
      <c r="BI141">
        <v>3.727890925086172</v>
      </c>
      <c r="BJ141">
        <v>0.2158749326527899</v>
      </c>
      <c r="BK141">
        <v>3.312896107500078</v>
      </c>
      <c r="BL141">
        <v>1.0835623780453829</v>
      </c>
      <c r="BM141">
        <v>0.74074031416057862</v>
      </c>
      <c r="BN141"/>
      <c r="BO141"/>
      <c r="BP141">
        <v>107.92674689090499</v>
      </c>
      <c r="BQ141">
        <v>60.848538190392091</v>
      </c>
      <c r="BR141">
        <v>84.214767188679176</v>
      </c>
      <c r="BS141">
        <v>675.36639751298162</v>
      </c>
      <c r="BT141">
        <v>3518.0447353849431</v>
      </c>
      <c r="BU141">
        <v>276.74359873835732</v>
      </c>
      <c r="BV141">
        <v>817.91572244313977</v>
      </c>
      <c r="BW141">
        <v>959.34511178310163</v>
      </c>
      <c r="BX141">
        <v>978.53512324375197</v>
      </c>
      <c r="BY141">
        <v>1067.6844023880831</v>
      </c>
      <c r="BZ141">
        <v>30.832682681087761</v>
      </c>
      <c r="CA141">
        <v>15.076633886905221</v>
      </c>
      <c r="CB141">
        <v>21.687558843595468</v>
      </c>
      <c r="CC141">
        <v>39.784002679365379</v>
      </c>
      <c r="CD141">
        <v>238.79634848051651</v>
      </c>
      <c r="CE141">
        <v>26.30723314982335</v>
      </c>
      <c r="CF141">
        <v>8.4173539047837345</v>
      </c>
      <c r="CG141">
        <v>50.407416019607112</v>
      </c>
      <c r="CH141">
        <v>149.29827220383879</v>
      </c>
      <c r="CI141">
        <v>111.40260103220589</v>
      </c>
      <c r="CJ141">
        <v>111.4405498218854</v>
      </c>
      <c r="CK141">
        <v>0.57733938680766395</v>
      </c>
      <c r="CL141">
        <v>21.03994698333695</v>
      </c>
      <c r="CM141">
        <v>88.181536945408524</v>
      </c>
      <c r="CN141">
        <v>52.97326100522443</v>
      </c>
      <c r="CO141">
        <v>26.26856283012113</v>
      </c>
      <c r="CP141">
        <v>96.139144942989319</v>
      </c>
      <c r="CQ141">
        <v>23.23215787636218</v>
      </c>
      <c r="CR141">
        <v>203.59823842372171</v>
      </c>
      <c r="CS141">
        <v>3111.5729133820291</v>
      </c>
      <c r="CT141">
        <v>231.68387143904971</v>
      </c>
      <c r="CU141">
        <v>5.7756551994965069</v>
      </c>
      <c r="CV141">
        <v>46.542371398441517</v>
      </c>
      <c r="CW141">
        <v>56.134493453409902</v>
      </c>
      <c r="CX141">
        <v>25.408265769363279</v>
      </c>
      <c r="CY141"/>
      <c r="CZ141"/>
    </row>
    <row r="142">
      <c r="A142" t="s">
        <v>749</v>
      </c>
      <c r="B142">
        <v>2010</v>
      </c>
      <c r="C142" t="s">
        <v>754</v>
      </c>
      <c r="D142">
        <v>126</v>
      </c>
      <c r="E142" t="s">
        <v>50</v>
      </c>
      <c r="F142" t="s">
        <v>22</v>
      </c>
      <c r="G142" t="s">
        <v>772</v>
      </c>
      <c r="H142">
        <v>9.8362016108911803</v>
      </c>
      <c r="I142">
        <v>10.667052343602069</v>
      </c>
      <c r="J142">
        <v>17.104305207492569</v>
      </c>
      <c r="K142">
        <v>27.233319506572169</v>
      </c>
      <c r="L142">
        <v>29.453854121210579</v>
      </c>
      <c r="M142">
        <v>36.857671753327452</v>
      </c>
      <c r="N142">
        <v>38.940948203515788</v>
      </c>
      <c r="O142">
        <v>40.239430480935503</v>
      </c>
      <c r="P142">
        <v>28.61453957776018</v>
      </c>
      <c r="Q142">
        <v>8.0141595514327939</v>
      </c>
      <c r="R142">
        <v>7.7274709972303697</v>
      </c>
      <c r="S142">
        <v>9.554564736674223</v>
      </c>
      <c r="T142">
        <v>13.267059382324121</v>
      </c>
      <c r="U142">
        <v>17.50066377069291</v>
      </c>
      <c r="V142">
        <v>28.46564104728154</v>
      </c>
      <c r="W142" t="s">
        <v>323</v>
      </c>
      <c r="X142" t="s">
        <v>324</v>
      </c>
      <c r="Y142" t="s">
        <v>325</v>
      </c>
      <c r="Z142" t="s">
        <v>257</v>
      </c>
      <c r="AA142" t="s">
        <v>326</v>
      </c>
      <c r="AB142" t="s">
        <v>327</v>
      </c>
      <c r="AC142" t="s">
        <v>328</v>
      </c>
      <c r="AD142" t="s">
        <v>329</v>
      </c>
      <c r="AE142" t="s">
        <v>258</v>
      </c>
      <c r="AF142" t="s">
        <v>330</v>
      </c>
      <c r="AG142" t="s">
        <v>331</v>
      </c>
      <c r="AH142" t="s">
        <v>332</v>
      </c>
      <c r="AI142" t="s">
        <v>333</v>
      </c>
      <c r="AJ142" t="s">
        <v>260</v>
      </c>
      <c r="AK142" t="s">
        <v>334</v>
      </c>
      <c r="AL142" t="s">
        <v>335</v>
      </c>
      <c r="AM142" t="s">
        <v>336</v>
      </c>
      <c r="AN142" t="s">
        <v>337</v>
      </c>
      <c r="AO142" t="s">
        <v>338</v>
      </c>
      <c r="AP142" t="s">
        <v>339</v>
      </c>
      <c r="AQ142" t="s">
        <v>183</v>
      </c>
      <c r="AR142" t="s">
        <v>183</v>
      </c>
      <c r="AS142" t="s">
        <v>183</v>
      </c>
      <c r="AT142">
        <v>16.32921557514209</v>
      </c>
      <c r="AU142">
        <v>18.160945196631051</v>
      </c>
      <c r="AV142">
        <v>17.12132202983965</v>
      </c>
      <c r="AW142">
        <v>33.415215169971233</v>
      </c>
      <c r="AX142">
        <v>19.89852197359544</v>
      </c>
      <c r="AY142">
        <v>26.416549584007772</v>
      </c>
      <c r="AZ142">
        <v>21.22157808226801</v>
      </c>
      <c r="BA142">
        <v>21.439934641261829</v>
      </c>
      <c r="BB142">
        <v>31.558236789164031</v>
      </c>
      <c r="BC142">
        <v>11.35834361556522</v>
      </c>
      <c r="BD142">
        <v>9.6358873780812928</v>
      </c>
      <c r="BE142">
        <v>6.5258698620256723</v>
      </c>
      <c r="BF142">
        <v>25.60862241855682</v>
      </c>
      <c r="BG142">
        <v>32.576214419696967</v>
      </c>
      <c r="BH142">
        <v>21.46085958377191</v>
      </c>
      <c r="BI142">
        <v>4.9606326104745193</v>
      </c>
      <c r="BJ142">
        <v>13.975223257115839</v>
      </c>
      <c r="BK142">
        <v>17.504916455188649</v>
      </c>
      <c r="BL142">
        <v>22.425063039115269</v>
      </c>
      <c r="BM142">
        <v>7.7006063462011838</v>
      </c>
      <c r="BN142"/>
      <c r="BO142"/>
      <c r="BP142">
        <v>1744.0985810152069</v>
      </c>
      <c r="BQ142">
        <v>1890.8323705321179</v>
      </c>
      <c r="BR142">
        <v>3031.259217989214</v>
      </c>
      <c r="BS142">
        <v>4831.6719580619074</v>
      </c>
      <c r="BT142">
        <v>5218.1379907767778</v>
      </c>
      <c r="BU142">
        <v>1528.507368389221</v>
      </c>
      <c r="BV142">
        <v>1614.574937143648</v>
      </c>
      <c r="BW142">
        <v>1665.6086173809699</v>
      </c>
      <c r="BX142">
        <v>1184.6893682499619</v>
      </c>
      <c r="BY142">
        <v>331.72170077001061</v>
      </c>
      <c r="BZ142">
        <v>1036.9957590913691</v>
      </c>
      <c r="CA142">
        <v>1309.8853242243131</v>
      </c>
      <c r="CB142">
        <v>1806.7680792055301</v>
      </c>
      <c r="CC142">
        <v>2376.694744443007</v>
      </c>
      <c r="CD142">
        <v>3860.5542194771951</v>
      </c>
      <c r="CE142">
        <v>123.14306892489159</v>
      </c>
      <c r="CF142">
        <v>130.81729490301319</v>
      </c>
      <c r="CG142">
        <v>841.92220605584885</v>
      </c>
      <c r="CH142">
        <v>1386.6869801695871</v>
      </c>
      <c r="CI142">
        <v>788.87331984253797</v>
      </c>
      <c r="CJ142">
        <v>1307.464940454101</v>
      </c>
      <c r="CK142">
        <v>924.16559571956066</v>
      </c>
      <c r="CL142">
        <v>774.36166683327031</v>
      </c>
      <c r="CM142">
        <v>1532.2496781733071</v>
      </c>
      <c r="CN142">
        <v>614.01820063262619</v>
      </c>
      <c r="CO142">
        <v>561.81300448310435</v>
      </c>
      <c r="CP142">
        <v>443.47382094106462</v>
      </c>
      <c r="CQ142">
        <v>1188.3967314194431</v>
      </c>
      <c r="CR142">
        <v>1566.2116763500901</v>
      </c>
      <c r="CS142">
        <v>2165.1961477253672</v>
      </c>
      <c r="CT142">
        <v>308.29726273575471</v>
      </c>
      <c r="CU142">
        <v>373.9020083397474</v>
      </c>
      <c r="CV142">
        <v>249.86947854850791</v>
      </c>
      <c r="CW142">
        <v>1170.9971629598299</v>
      </c>
      <c r="CX142">
        <v>264.1398731635777</v>
      </c>
      <c r="CY142"/>
      <c r="CZ142"/>
    </row>
    <row r="143">
      <c r="A143" t="s">
        <v>749</v>
      </c>
      <c r="B143">
        <v>2010</v>
      </c>
      <c r="C143" t="s">
        <v>754</v>
      </c>
      <c r="D143">
        <v>127</v>
      </c>
      <c r="E143" t="s">
        <v>50</v>
      </c>
      <c r="F143" t="s">
        <v>19</v>
      </c>
      <c r="G143" t="s">
        <v>773</v>
      </c>
      <c r="H143">
        <v>87.682059028050091</v>
      </c>
      <c r="I143">
        <v>86.951007210900784</v>
      </c>
      <c r="J143">
        <v>79.050458150390753</v>
      </c>
      <c r="K143">
        <v>60.402055689672302</v>
      </c>
      <c r="L143">
        <v>13.87131140129604</v>
      </c>
      <c r="M143">
        <v>45.876068655613572</v>
      </c>
      <c r="N143">
        <v>17.208214083467549</v>
      </c>
      <c r="O143">
        <v>10.310158636751989</v>
      </c>
      <c r="P143">
        <v>5.624741211942613</v>
      </c>
      <c r="Q143">
        <v>0.73070132961034762</v>
      </c>
      <c r="R143">
        <v>90.343432618734582</v>
      </c>
      <c r="S143">
        <v>88.632463885181338</v>
      </c>
      <c r="T143">
        <v>84.724430345560336</v>
      </c>
      <c r="U143">
        <v>78.829958686396537</v>
      </c>
      <c r="V143">
        <v>61.107550418880507</v>
      </c>
      <c r="W143" t="s">
        <v>323</v>
      </c>
      <c r="X143" t="s">
        <v>324</v>
      </c>
      <c r="Y143" t="s">
        <v>325</v>
      </c>
      <c r="Z143" t="s">
        <v>257</v>
      </c>
      <c r="AA143" t="s">
        <v>326</v>
      </c>
      <c r="AB143" t="s">
        <v>327</v>
      </c>
      <c r="AC143" t="s">
        <v>328</v>
      </c>
      <c r="AD143" t="s">
        <v>329</v>
      </c>
      <c r="AE143" t="s">
        <v>258</v>
      </c>
      <c r="AF143" t="s">
        <v>330</v>
      </c>
      <c r="AG143" t="s">
        <v>331</v>
      </c>
      <c r="AH143" t="s">
        <v>332</v>
      </c>
      <c r="AI143" t="s">
        <v>333</v>
      </c>
      <c r="AJ143" t="s">
        <v>260</v>
      </c>
      <c r="AK143" t="s">
        <v>334</v>
      </c>
      <c r="AL143" t="s">
        <v>335</v>
      </c>
      <c r="AM143" t="s">
        <v>336</v>
      </c>
      <c r="AN143" t="s">
        <v>337</v>
      </c>
      <c r="AO143" t="s">
        <v>338</v>
      </c>
      <c r="AP143" t="s">
        <v>339</v>
      </c>
      <c r="AQ143" t="s">
        <v>183</v>
      </c>
      <c r="AR143" t="s">
        <v>183</v>
      </c>
      <c r="AS143" t="s">
        <v>183</v>
      </c>
      <c r="AT143">
        <v>70.870564463567902</v>
      </c>
      <c r="AU143">
        <v>74.827904321652113</v>
      </c>
      <c r="AV143">
        <v>75.378897934719987</v>
      </c>
      <c r="AW143">
        <v>48.464756847830678</v>
      </c>
      <c r="AX143">
        <v>68.250804641444233</v>
      </c>
      <c r="AY143">
        <v>65.68269609054137</v>
      </c>
      <c r="AZ143">
        <v>74.446850002940039</v>
      </c>
      <c r="BA143">
        <v>74.023665865632907</v>
      </c>
      <c r="BB143">
        <v>58.17943739885937</v>
      </c>
      <c r="BC143">
        <v>84.743805425910921</v>
      </c>
      <c r="BD143">
        <v>87.381027838404819</v>
      </c>
      <c r="BE143">
        <v>87.71654839135627</v>
      </c>
      <c r="BF143">
        <v>66.137393359038867</v>
      </c>
      <c r="BG143">
        <v>56.753539838409402</v>
      </c>
      <c r="BH143">
        <v>5.0226024805671674</v>
      </c>
      <c r="BI143">
        <v>81.330298958074977</v>
      </c>
      <c r="BJ143">
        <v>83.688613757784694</v>
      </c>
      <c r="BK143">
        <v>70.789840970437197</v>
      </c>
      <c r="BL143">
        <v>69.12210606402158</v>
      </c>
      <c r="BM143">
        <v>86.779580402262141</v>
      </c>
      <c r="BN143"/>
      <c r="BO143"/>
      <c r="BP143">
        <v>15543.962863276791</v>
      </c>
      <c r="BQ143">
        <v>15383.09609947117</v>
      </c>
      <c r="BR143">
        <v>13997.1812087669</v>
      </c>
      <c r="BS143">
        <v>10694.61009044085</v>
      </c>
      <c r="BT143">
        <v>2453.0984996174261</v>
      </c>
      <c r="BU143">
        <v>1899.262438697848</v>
      </c>
      <c r="BV143">
        <v>709.43237193446646</v>
      </c>
      <c r="BW143">
        <v>426.38038626553413</v>
      </c>
      <c r="BX143">
        <v>232.38914910567851</v>
      </c>
      <c r="BY143">
        <v>30.195672029244349</v>
      </c>
      <c r="BZ143">
        <v>12123.727998586301</v>
      </c>
      <c r="CA143">
        <v>12124.386134091061</v>
      </c>
      <c r="CB143">
        <v>11533.09463984126</v>
      </c>
      <c r="CC143">
        <v>10705.579569408441</v>
      </c>
      <c r="CD143">
        <v>8287.5004016132862</v>
      </c>
      <c r="CE143">
        <v>529.72846242210119</v>
      </c>
      <c r="CF143">
        <v>539.0019032949815</v>
      </c>
      <c r="CG143">
        <v>3699.744163383154</v>
      </c>
      <c r="CH143">
        <v>2010.5326203469369</v>
      </c>
      <c r="CI143">
        <v>2699.5496066096671</v>
      </c>
      <c r="CJ143">
        <v>3250.9098911567862</v>
      </c>
      <c r="CK143">
        <v>3235.805229411762</v>
      </c>
      <c r="CL143">
        <v>2673.5664191113751</v>
      </c>
      <c r="CM143">
        <v>2813.8852289519841</v>
      </c>
      <c r="CN143">
        <v>4581.1467484636623</v>
      </c>
      <c r="CO143">
        <v>4940.3094260639564</v>
      </c>
      <c r="CP143">
        <v>5917.2571721814711</v>
      </c>
      <c r="CQ143">
        <v>3069.1796227011978</v>
      </c>
      <c r="CR143">
        <v>2728.6183601300099</v>
      </c>
      <c r="CS143">
        <v>506.73271031059687</v>
      </c>
      <c r="CT143">
        <v>5054.5788239409276</v>
      </c>
      <c r="CU143">
        <v>2239.0583809294239</v>
      </c>
      <c r="CV143">
        <v>1004.077646502299</v>
      </c>
      <c r="CW143">
        <v>3601.62446447309</v>
      </c>
      <c r="CX143">
        <v>2976.6418811876911</v>
      </c>
      <c r="CY143"/>
      <c r="CZ143"/>
    </row>
    <row r="144">
      <c r="A144" t="s">
        <v>749</v>
      </c>
      <c r="B144">
        <v>2010</v>
      </c>
      <c r="C144" t="s">
        <v>754</v>
      </c>
      <c r="D144">
        <v>128</v>
      </c>
      <c r="E144" t="s">
        <v>169</v>
      </c>
      <c r="F144" t="s">
        <v>49</v>
      </c>
      <c r="G144" t="s">
        <v>774</v>
      </c>
      <c r="H144">
        <v>24.552125911024419</v>
      </c>
      <c r="I144">
        <v>14.56563870512349</v>
      </c>
      <c r="J144">
        <v>12.417374972921481</v>
      </c>
      <c r="K144">
        <v>30.988305649615629</v>
      </c>
      <c r="L144">
        <v>35.133178887768644</v>
      </c>
      <c r="M144">
        <v>38.856729767222397</v>
      </c>
      <c r="N144">
        <v>45.474356086137988</v>
      </c>
      <c r="O144">
        <v>46.94508231226979</v>
      </c>
      <c r="P144">
        <v>36.048790540461859</v>
      </c>
      <c r="Q144">
        <v>28.316741089935409</v>
      </c>
      <c r="R144">
        <v>11.91016532070098</v>
      </c>
      <c r="S144">
        <v>6.1505898213391159</v>
      </c>
      <c r="T144">
        <v>7.9553648409284694</v>
      </c>
      <c r="U144">
        <v>7.9835710013168972</v>
      </c>
      <c r="V144">
        <v>16.886809150659349</v>
      </c>
      <c r="W144" t="s">
        <v>323</v>
      </c>
      <c r="X144" t="s">
        <v>324</v>
      </c>
      <c r="Y144" t="s">
        <v>325</v>
      </c>
      <c r="Z144" t="s">
        <v>257</v>
      </c>
      <c r="AA144" t="s">
        <v>326</v>
      </c>
      <c r="AB144" t="s">
        <v>327</v>
      </c>
      <c r="AC144" t="s">
        <v>328</v>
      </c>
      <c r="AD144" t="s">
        <v>329</v>
      </c>
      <c r="AE144" t="s">
        <v>258</v>
      </c>
      <c r="AF144" t="s">
        <v>330</v>
      </c>
      <c r="AG144" t="s">
        <v>331</v>
      </c>
      <c r="AH144" t="s">
        <v>332</v>
      </c>
      <c r="AI144" t="s">
        <v>333</v>
      </c>
      <c r="AJ144" t="s">
        <v>260</v>
      </c>
      <c r="AK144" t="s">
        <v>334</v>
      </c>
      <c r="AL144" t="s">
        <v>335</v>
      </c>
      <c r="AM144" t="s">
        <v>336</v>
      </c>
      <c r="AN144" t="s">
        <v>337</v>
      </c>
      <c r="AO144" t="s">
        <v>338</v>
      </c>
      <c r="AP144" t="s">
        <v>339</v>
      </c>
      <c r="AQ144" t="s">
        <v>183</v>
      </c>
      <c r="AR144" t="s">
        <v>183</v>
      </c>
      <c r="AS144" t="s">
        <v>183</v>
      </c>
      <c r="AT144">
        <v>27.812578036952999</v>
      </c>
      <c r="AU144">
        <v>16.667082390640921</v>
      </c>
      <c r="AV144">
        <v>13.75261144748379</v>
      </c>
      <c r="AW144">
        <v>19.874028321750831</v>
      </c>
      <c r="AX144">
        <v>23.859315925408652</v>
      </c>
      <c r="AY144">
        <v>28.498416394469821</v>
      </c>
      <c r="AZ144">
        <v>0.30957736439000971</v>
      </c>
      <c r="BA144">
        <v>12.8414172939264</v>
      </c>
      <c r="BB144">
        <v>17.98051775863869</v>
      </c>
      <c r="BC144">
        <v>25.139997950905549</v>
      </c>
      <c r="BD144">
        <v>17.32380064935548</v>
      </c>
      <c r="BE144">
        <v>24.961244320308669</v>
      </c>
      <c r="BF144">
        <v>6.0652776187218151</v>
      </c>
      <c r="BG144">
        <v>39.687135322041712</v>
      </c>
      <c r="BH144">
        <v>41.951240031242968</v>
      </c>
      <c r="BI144">
        <v>27.192882898839962</v>
      </c>
      <c r="BJ144">
        <v>9.2405767076049639</v>
      </c>
      <c r="BK144">
        <v>28.302669393224502</v>
      </c>
      <c r="BL144">
        <v>12.818928844861841</v>
      </c>
      <c r="BM144">
        <v>13.41966259373652</v>
      </c>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row>
    <row r="145">
      <c r="A145" t="s">
        <v>749</v>
      </c>
      <c r="B145">
        <v>2010</v>
      </c>
      <c r="C145" t="s">
        <v>754</v>
      </c>
      <c r="D145">
        <v>129</v>
      </c>
      <c r="E145" t="s">
        <v>169</v>
      </c>
      <c r="F145" t="s">
        <v>48</v>
      </c>
      <c r="G145" t="s">
        <v>183</v>
      </c>
      <c r="H145">
        <v>75.447874088975553</v>
      </c>
      <c r="I145">
        <v>85.434361294876467</v>
      </c>
      <c r="J145">
        <v>87.582625027078535</v>
      </c>
      <c r="K145">
        <v>69.011694350384417</v>
      </c>
      <c r="L145">
        <v>64.86682111223115</v>
      </c>
      <c r="M145">
        <v>61.143270232777603</v>
      </c>
      <c r="N145">
        <v>54.525643913862019</v>
      </c>
      <c r="O145">
        <v>53.05491768773016</v>
      </c>
      <c r="P145">
        <v>63.95120945953812</v>
      </c>
      <c r="Q145">
        <v>71.683258910064623</v>
      </c>
      <c r="R145">
        <v>88.089834679299031</v>
      </c>
      <c r="S145">
        <v>93.849410178660889</v>
      </c>
      <c r="T145">
        <v>92.044635159071561</v>
      </c>
      <c r="U145">
        <v>92.016428998683111</v>
      </c>
      <c r="V145">
        <v>83.113190849340626</v>
      </c>
      <c r="W145" t="s">
        <v>323</v>
      </c>
      <c r="X145" t="s">
        <v>324</v>
      </c>
      <c r="Y145" t="s">
        <v>325</v>
      </c>
      <c r="Z145" t="s">
        <v>257</v>
      </c>
      <c r="AA145" t="s">
        <v>326</v>
      </c>
      <c r="AB145" t="s">
        <v>327</v>
      </c>
      <c r="AC145" t="s">
        <v>328</v>
      </c>
      <c r="AD145" t="s">
        <v>329</v>
      </c>
      <c r="AE145" t="s">
        <v>258</v>
      </c>
      <c r="AF145" t="s">
        <v>330</v>
      </c>
      <c r="AG145" t="s">
        <v>331</v>
      </c>
      <c r="AH145" t="s">
        <v>332</v>
      </c>
      <c r="AI145" t="s">
        <v>333</v>
      </c>
      <c r="AJ145" t="s">
        <v>260</v>
      </c>
      <c r="AK145" t="s">
        <v>334</v>
      </c>
      <c r="AL145" t="s">
        <v>335</v>
      </c>
      <c r="AM145" t="s">
        <v>336</v>
      </c>
      <c r="AN145" t="s">
        <v>337</v>
      </c>
      <c r="AO145" t="s">
        <v>338</v>
      </c>
      <c r="AP145" t="s">
        <v>339</v>
      </c>
      <c r="AQ145" t="s">
        <v>183</v>
      </c>
      <c r="AR145" t="s">
        <v>183</v>
      </c>
      <c r="AS145" t="s">
        <v>183</v>
      </c>
      <c r="AT145">
        <v>72.187421963047029</v>
      </c>
      <c r="AU145">
        <v>83.332917609359015</v>
      </c>
      <c r="AV145">
        <v>86.247388552516227</v>
      </c>
      <c r="AW145">
        <v>80.125971678249158</v>
      </c>
      <c r="AX145">
        <v>76.140684074591348</v>
      </c>
      <c r="AY145">
        <v>71.501583605530172</v>
      </c>
      <c r="AZ145">
        <v>99.690422635609991</v>
      </c>
      <c r="BA145">
        <v>87.158582706073588</v>
      </c>
      <c r="BB145">
        <v>82.019482241361302</v>
      </c>
      <c r="BC145">
        <v>74.860002049094433</v>
      </c>
      <c r="BD145">
        <v>82.676199350644524</v>
      </c>
      <c r="BE145">
        <v>75.038755679691278</v>
      </c>
      <c r="BF145">
        <v>93.934722381278206</v>
      </c>
      <c r="BG145">
        <v>60.312864677958267</v>
      </c>
      <c r="BH145">
        <v>58.04875996875699</v>
      </c>
      <c r="BI145">
        <v>72.807117101160003</v>
      </c>
      <c r="BJ145">
        <v>90.759423292395041</v>
      </c>
      <c r="BK145">
        <v>71.697330606775481</v>
      </c>
      <c r="BL145">
        <v>87.181071155138156</v>
      </c>
      <c r="BM145">
        <v>86.580337406263467</v>
      </c>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c r="A146" t="s">
        <v>749</v>
      </c>
      <c r="B146">
        <v>2010</v>
      </c>
      <c r="C146" t="s">
        <v>754</v>
      </c>
      <c r="D146">
        <v>130</v>
      </c>
      <c r="E146" t="s">
        <v>47</v>
      </c>
      <c r="F146" t="s">
        <v>42</v>
      </c>
      <c r="G146" t="s">
        <v>183</v>
      </c>
      <c r="H146">
        <v>11.11251050568216</v>
      </c>
      <c r="I146">
        <v>12.650244960043951</v>
      </c>
      <c r="J146">
        <v>11.464512685390419</v>
      </c>
      <c r="K146">
        <v>23.64595751506155</v>
      </c>
      <c r="L146">
        <v>60.560731651982607</v>
      </c>
      <c r="M146">
        <v>22.15042931640938</v>
      </c>
      <c r="N146">
        <v>43.835357045749028</v>
      </c>
      <c r="O146">
        <v>45.775342011689382</v>
      </c>
      <c r="P146">
        <v>67.316044452051671</v>
      </c>
      <c r="Q146">
        <v>92.05879500012523</v>
      </c>
      <c r="R146">
        <v>5.7025912152297176</v>
      </c>
      <c r="S146">
        <v>12.665447574054211</v>
      </c>
      <c r="T146">
        <v>5.2101688408687767</v>
      </c>
      <c r="U146">
        <v>12.729022285046771</v>
      </c>
      <c r="V146">
        <v>20.011563664213242</v>
      </c>
      <c r="W146" t="s">
        <v>323</v>
      </c>
      <c r="X146" t="s">
        <v>324</v>
      </c>
      <c r="Y146" t="s">
        <v>325</v>
      </c>
      <c r="Z146" t="s">
        <v>257</v>
      </c>
      <c r="AA146" t="s">
        <v>326</v>
      </c>
      <c r="AB146" t="s">
        <v>327</v>
      </c>
      <c r="AC146" t="s">
        <v>328</v>
      </c>
      <c r="AD146" t="s">
        <v>329</v>
      </c>
      <c r="AE146" t="s">
        <v>258</v>
      </c>
      <c r="AF146" t="s">
        <v>330</v>
      </c>
      <c r="AG146" t="s">
        <v>331</v>
      </c>
      <c r="AH146" t="s">
        <v>332</v>
      </c>
      <c r="AI146" t="s">
        <v>333</v>
      </c>
      <c r="AJ146" t="s">
        <v>260</v>
      </c>
      <c r="AK146" t="s">
        <v>334</v>
      </c>
      <c r="AL146" t="s">
        <v>335</v>
      </c>
      <c r="AM146" t="s">
        <v>336</v>
      </c>
      <c r="AN146" t="s">
        <v>337</v>
      </c>
      <c r="AO146" t="s">
        <v>338</v>
      </c>
      <c r="AP146" t="s">
        <v>339</v>
      </c>
      <c r="AQ146" t="s">
        <v>183</v>
      </c>
      <c r="AR146" t="s">
        <v>183</v>
      </c>
      <c r="AS146" t="s">
        <v>183</v>
      </c>
      <c r="AT146">
        <v>43.034612391337731</v>
      </c>
      <c r="AU146">
        <v>22.47476766624612</v>
      </c>
      <c r="AV146">
        <v>23.401178083210841</v>
      </c>
      <c r="AW146">
        <v>26.393997647135929</v>
      </c>
      <c r="AX146">
        <v>44.173548527129412</v>
      </c>
      <c r="AY146">
        <v>17.81170385276662</v>
      </c>
      <c r="AZ146">
        <v>11.57009834399636</v>
      </c>
      <c r="BA146">
        <v>25.51303837497985</v>
      </c>
      <c r="BB146">
        <v>20.027600211988329</v>
      </c>
      <c r="BC146">
        <v>23.095038500006542</v>
      </c>
      <c r="BD146">
        <v>26.232688488503069</v>
      </c>
      <c r="BE146">
        <v>30.110848329771329</v>
      </c>
      <c r="BF146">
        <v>26.19372327547693</v>
      </c>
      <c r="BG146">
        <v>29.21528427830517</v>
      </c>
      <c r="BH146">
        <v>75.126536658931443</v>
      </c>
      <c r="BI146">
        <v>59.349284889229743</v>
      </c>
      <c r="BJ146">
        <v>11.537475791676201</v>
      </c>
      <c r="BK146">
        <v>9.6325916922796608</v>
      </c>
      <c r="BL146">
        <v>20.12385691479567</v>
      </c>
      <c r="BM146">
        <v>63.913627624431527</v>
      </c>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row>
    <row r="147">
      <c r="A147" t="s">
        <v>749</v>
      </c>
      <c r="B147">
        <v>2010</v>
      </c>
      <c r="C147" t="s">
        <v>754</v>
      </c>
      <c r="D147">
        <v>135</v>
      </c>
      <c r="E147" t="s">
        <v>45</v>
      </c>
      <c r="F147" t="s">
        <v>44</v>
      </c>
      <c r="G147" t="s">
        <v>775</v>
      </c>
      <c r="H147">
        <v>0.1792480653907674</v>
      </c>
      <c r="I147">
        <v>0.0054539413408499996</v>
      </c>
      <c r="J147">
        <v>0.010695187360336301</v>
      </c>
      <c r="K147">
        <v>0.46249727867576551</v>
      </c>
      <c r="L147">
        <v>3.3120981759579391</v>
      </c>
      <c r="M147">
        <v>0.95308629536892608</v>
      </c>
      <c r="N147">
        <v>2.1539013235994431</v>
      </c>
      <c r="O147">
        <v>2.9864487545449681</v>
      </c>
      <c r="P147">
        <v>1.991427967625373</v>
      </c>
      <c r="Q147">
        <v>8.7962919694433808</v>
      </c>
      <c r="R147">
        <v>0</v>
      </c>
      <c r="S147">
        <v>0</v>
      </c>
      <c r="T147">
        <v>0.011317671732377001</v>
      </c>
      <c r="U147">
        <v>0</v>
      </c>
      <c r="V147">
        <v>0.020534181534004201</v>
      </c>
      <c r="W147" t="s">
        <v>323</v>
      </c>
      <c r="X147" t="s">
        <v>324</v>
      </c>
      <c r="Y147" t="s">
        <v>325</v>
      </c>
      <c r="Z147" t="s">
        <v>257</v>
      </c>
      <c r="AA147" t="s">
        <v>326</v>
      </c>
      <c r="AB147" t="s">
        <v>327</v>
      </c>
      <c r="AC147" t="s">
        <v>328</v>
      </c>
      <c r="AD147" t="s">
        <v>329</v>
      </c>
      <c r="AE147" t="s">
        <v>258</v>
      </c>
      <c r="AF147" t="s">
        <v>330</v>
      </c>
      <c r="AG147" t="s">
        <v>331</v>
      </c>
      <c r="AH147" t="s">
        <v>332</v>
      </c>
      <c r="AI147" t="s">
        <v>333</v>
      </c>
      <c r="AJ147" t="s">
        <v>260</v>
      </c>
      <c r="AK147" t="s">
        <v>334</v>
      </c>
      <c r="AL147" t="s">
        <v>335</v>
      </c>
      <c r="AM147" t="s">
        <v>336</v>
      </c>
      <c r="AN147" t="s">
        <v>337</v>
      </c>
      <c r="AO147" t="s">
        <v>338</v>
      </c>
      <c r="AP147" t="s">
        <v>339</v>
      </c>
      <c r="AQ147" t="s">
        <v>183</v>
      </c>
      <c r="AR147" t="s">
        <v>183</v>
      </c>
      <c r="AS147" t="s">
        <v>183</v>
      </c>
      <c r="AT147">
        <v>0.39628750997259471</v>
      </c>
      <c r="AU147">
        <v>0.69789032426191466</v>
      </c>
      <c r="AV147">
        <v>0</v>
      </c>
      <c r="AW147">
        <v>0</v>
      </c>
      <c r="AX147">
        <v>0.47869638636609219</v>
      </c>
      <c r="AY147">
        <v>0</v>
      </c>
      <c r="AZ147">
        <v>0.1612608822545139</v>
      </c>
      <c r="BA147">
        <v>0</v>
      </c>
      <c r="BB147">
        <v>0.4737417456752685</v>
      </c>
      <c r="BC147">
        <v>0</v>
      </c>
      <c r="BD147">
        <v>0.0265090999001471</v>
      </c>
      <c r="BE147">
        <v>0</v>
      </c>
      <c r="BF147">
        <v>0</v>
      </c>
      <c r="BG147">
        <v>0</v>
      </c>
      <c r="BH147">
        <v>6.1826920184138929</v>
      </c>
      <c r="BI147">
        <v>0.24237807682562351</v>
      </c>
      <c r="BJ147">
        <v>0</v>
      </c>
      <c r="BK147">
        <v>0.40749198010392762</v>
      </c>
      <c r="BL147">
        <v>0</v>
      </c>
      <c r="BM147">
        <v>0</v>
      </c>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row>
    <row r="148">
      <c r="A148" t="s">
        <v>749</v>
      </c>
      <c r="B148">
        <v>2010</v>
      </c>
      <c r="C148" t="s">
        <v>754</v>
      </c>
      <c r="D148">
        <v>136</v>
      </c>
      <c r="E148" t="s">
        <v>45</v>
      </c>
      <c r="F148" t="s">
        <v>43</v>
      </c>
      <c r="G148" t="s">
        <v>776</v>
      </c>
      <c r="H148">
        <v>0.0307261079790501</v>
      </c>
      <c r="I148">
        <v>0.00079873163595830003</v>
      </c>
      <c r="J148">
        <v>0.0150771792297096</v>
      </c>
      <c r="K148">
        <v>0.51409905205695838</v>
      </c>
      <c r="L148">
        <v>2.8629010179394139</v>
      </c>
      <c r="M148">
        <v>0.43872138985398701</v>
      </c>
      <c r="N148">
        <v>1.337630396807163</v>
      </c>
      <c r="O148">
        <v>2.6413230812888142</v>
      </c>
      <c r="P148">
        <v>2.713666511233439</v>
      </c>
      <c r="Q148">
        <v>6.238694667401389</v>
      </c>
      <c r="R148">
        <v>0</v>
      </c>
      <c r="S148">
        <v>0</v>
      </c>
      <c r="T148">
        <v>0</v>
      </c>
      <c r="U148">
        <v>0</v>
      </c>
      <c r="V148">
        <v>0.38999235703264629</v>
      </c>
      <c r="W148" t="s">
        <v>323</v>
      </c>
      <c r="X148" t="s">
        <v>324</v>
      </c>
      <c r="Y148" t="s">
        <v>325</v>
      </c>
      <c r="Z148" t="s">
        <v>257</v>
      </c>
      <c r="AA148" t="s">
        <v>326</v>
      </c>
      <c r="AB148" t="s">
        <v>327</v>
      </c>
      <c r="AC148" t="s">
        <v>328</v>
      </c>
      <c r="AD148" t="s">
        <v>329</v>
      </c>
      <c r="AE148" t="s">
        <v>258</v>
      </c>
      <c r="AF148" t="s">
        <v>330</v>
      </c>
      <c r="AG148" t="s">
        <v>331</v>
      </c>
      <c r="AH148" t="s">
        <v>332</v>
      </c>
      <c r="AI148" t="s">
        <v>333</v>
      </c>
      <c r="AJ148" t="s">
        <v>260</v>
      </c>
      <c r="AK148" t="s">
        <v>334</v>
      </c>
      <c r="AL148" t="s">
        <v>335</v>
      </c>
      <c r="AM148" t="s">
        <v>336</v>
      </c>
      <c r="AN148" t="s">
        <v>337</v>
      </c>
      <c r="AO148" t="s">
        <v>338</v>
      </c>
      <c r="AP148" t="s">
        <v>339</v>
      </c>
      <c r="AQ148" t="s">
        <v>183</v>
      </c>
      <c r="AR148" t="s">
        <v>183</v>
      </c>
      <c r="AS148" t="s">
        <v>183</v>
      </c>
      <c r="AT148">
        <v>0.032598547921871703</v>
      </c>
      <c r="AU148">
        <v>0.019621631535929399</v>
      </c>
      <c r="AV148">
        <v>0.062103135869005899</v>
      </c>
      <c r="AW148">
        <v>0</v>
      </c>
      <c r="AX148">
        <v>0.020691727967155099</v>
      </c>
      <c r="AY148">
        <v>0.20793349209938761</v>
      </c>
      <c r="AZ148">
        <v>0</v>
      </c>
      <c r="BA148">
        <v>0</v>
      </c>
      <c r="BB148">
        <v>0.3919873357875277</v>
      </c>
      <c r="BC148">
        <v>0</v>
      </c>
      <c r="BD148">
        <v>0</v>
      </c>
      <c r="BE148">
        <v>1.529901583732967</v>
      </c>
      <c r="BF148">
        <v>0</v>
      </c>
      <c r="BG148">
        <v>0</v>
      </c>
      <c r="BH148">
        <v>4.1563731161044366</v>
      </c>
      <c r="BI148">
        <v>0.75235950855549005</v>
      </c>
      <c r="BJ148">
        <v>0.089243629889896703</v>
      </c>
      <c r="BK148">
        <v>0</v>
      </c>
      <c r="BL148">
        <v>0</v>
      </c>
      <c r="BM148">
        <v>0.028564841031471801</v>
      </c>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row>
    <row r="149">
      <c r="A149" t="s">
        <v>749</v>
      </c>
      <c r="B149">
        <v>2010</v>
      </c>
      <c r="C149" t="s">
        <v>754</v>
      </c>
      <c r="D149">
        <v>137</v>
      </c>
      <c r="E149" t="s">
        <v>45</v>
      </c>
      <c r="F149" t="s">
        <v>42</v>
      </c>
      <c r="G149" t="s">
        <v>777</v>
      </c>
      <c r="H149">
        <v>2.271765187688906</v>
      </c>
      <c r="I149">
        <v>2.3756877725203509</v>
      </c>
      <c r="J149">
        <v>3.8194642755266228</v>
      </c>
      <c r="K149">
        <v>11.388028473022811</v>
      </c>
      <c r="L149">
        <v>50.499835283596099</v>
      </c>
      <c r="M149">
        <v>15.87445190583608</v>
      </c>
      <c r="N149">
        <v>40.359305992610032</v>
      </c>
      <c r="O149">
        <v>43.822639046478741</v>
      </c>
      <c r="P149">
        <v>61.055624731438392</v>
      </c>
      <c r="Q149">
        <v>76.220152482112084</v>
      </c>
      <c r="R149">
        <v>1.929096384035057</v>
      </c>
      <c r="S149">
        <v>1.812971378144435</v>
      </c>
      <c r="T149">
        <v>1.9971926003831679</v>
      </c>
      <c r="U149">
        <v>3.6693775429105511</v>
      </c>
      <c r="V149">
        <v>10.01628199527131</v>
      </c>
      <c r="W149" t="s">
        <v>323</v>
      </c>
      <c r="X149" t="s">
        <v>324</v>
      </c>
      <c r="Y149" t="s">
        <v>325</v>
      </c>
      <c r="Z149" t="s">
        <v>257</v>
      </c>
      <c r="AA149" t="s">
        <v>326</v>
      </c>
      <c r="AB149" t="s">
        <v>327</v>
      </c>
      <c r="AC149" t="s">
        <v>328</v>
      </c>
      <c r="AD149" t="s">
        <v>329</v>
      </c>
      <c r="AE149" t="s">
        <v>258</v>
      </c>
      <c r="AF149" t="s">
        <v>330</v>
      </c>
      <c r="AG149" t="s">
        <v>331</v>
      </c>
      <c r="AH149" t="s">
        <v>332</v>
      </c>
      <c r="AI149" t="s">
        <v>333</v>
      </c>
      <c r="AJ149" t="s">
        <v>260</v>
      </c>
      <c r="AK149" t="s">
        <v>334</v>
      </c>
      <c r="AL149" t="s">
        <v>335</v>
      </c>
      <c r="AM149" t="s">
        <v>336</v>
      </c>
      <c r="AN149" t="s">
        <v>337</v>
      </c>
      <c r="AO149" t="s">
        <v>338</v>
      </c>
      <c r="AP149" t="s">
        <v>339</v>
      </c>
      <c r="AQ149" t="s">
        <v>183</v>
      </c>
      <c r="AR149" t="s">
        <v>183</v>
      </c>
      <c r="AS149" t="s">
        <v>183</v>
      </c>
      <c r="AT149">
        <v>12.371333903395531</v>
      </c>
      <c r="AU149">
        <v>6.2936385259190013</v>
      </c>
      <c r="AV149">
        <v>7.4376768995713478</v>
      </c>
      <c r="AW149">
        <v>18.120027982198099</v>
      </c>
      <c r="AX149">
        <v>11.351285270627081</v>
      </c>
      <c r="AY149">
        <v>7.6928208333514716</v>
      </c>
      <c r="AZ149">
        <v>4.1703110325374473</v>
      </c>
      <c r="BA149">
        <v>4.5363994931052716</v>
      </c>
      <c r="BB149">
        <v>9.3965967305137905</v>
      </c>
      <c r="BC149">
        <v>3.8978509585238692</v>
      </c>
      <c r="BD149">
        <v>2.9565756836137291</v>
      </c>
      <c r="BE149">
        <v>4.2276801628850986</v>
      </c>
      <c r="BF149">
        <v>8.2539842224043056</v>
      </c>
      <c r="BG149">
        <v>10.670245741893639</v>
      </c>
      <c r="BH149">
        <v>63.177472801142613</v>
      </c>
      <c r="BI149">
        <v>12.714330846069389</v>
      </c>
      <c r="BJ149">
        <v>2.2469193552095672</v>
      </c>
      <c r="BK149">
        <v>11.29775059427023</v>
      </c>
      <c r="BL149">
        <v>8.4528308968631407</v>
      </c>
      <c r="BM149">
        <v>5.4912484105052028</v>
      </c>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row>
    <row r="150">
      <c r="A150" t="s">
        <v>749</v>
      </c>
      <c r="B150">
        <v>2010</v>
      </c>
      <c r="C150" t="s">
        <v>754</v>
      </c>
      <c r="D150">
        <v>138</v>
      </c>
      <c r="E150" t="s">
        <v>45</v>
      </c>
      <c r="F150" t="s">
        <v>41</v>
      </c>
      <c r="G150" t="s">
        <v>183</v>
      </c>
      <c r="H150">
        <v>9.8380874311159392</v>
      </c>
      <c r="I150">
        <v>10.685431937194499</v>
      </c>
      <c r="J150">
        <v>17.116659275747921</v>
      </c>
      <c r="K150">
        <v>27.27152473123866</v>
      </c>
      <c r="L150">
        <v>29.470697775094369</v>
      </c>
      <c r="M150">
        <v>36.89253915709493</v>
      </c>
      <c r="N150">
        <v>39.008926441860517</v>
      </c>
      <c r="O150">
        <v>40.246784802753623</v>
      </c>
      <c r="P150">
        <v>28.624322104451281</v>
      </c>
      <c r="Q150">
        <v>8.0152552556955872</v>
      </c>
      <c r="R150">
        <v>7.7274709972302968</v>
      </c>
      <c r="S150">
        <v>9.5735558284668709</v>
      </c>
      <c r="T150">
        <v>13.27209277958667</v>
      </c>
      <c r="U150">
        <v>17.500663770693041</v>
      </c>
      <c r="V150">
        <v>28.465641047281441</v>
      </c>
      <c r="W150" t="s">
        <v>323</v>
      </c>
      <c r="X150" t="s">
        <v>324</v>
      </c>
      <c r="Y150" t="s">
        <v>325</v>
      </c>
      <c r="Z150" t="s">
        <v>257</v>
      </c>
      <c r="AA150" t="s">
        <v>326</v>
      </c>
      <c r="AB150" t="s">
        <v>327</v>
      </c>
      <c r="AC150" t="s">
        <v>328</v>
      </c>
      <c r="AD150" t="s">
        <v>329</v>
      </c>
      <c r="AE150" t="s">
        <v>258</v>
      </c>
      <c r="AF150" t="s">
        <v>330</v>
      </c>
      <c r="AG150" t="s">
        <v>331</v>
      </c>
      <c r="AH150" t="s">
        <v>332</v>
      </c>
      <c r="AI150" t="s">
        <v>333</v>
      </c>
      <c r="AJ150" t="s">
        <v>260</v>
      </c>
      <c r="AK150" t="s">
        <v>334</v>
      </c>
      <c r="AL150" t="s">
        <v>335</v>
      </c>
      <c r="AM150" t="s">
        <v>336</v>
      </c>
      <c r="AN150" t="s">
        <v>337</v>
      </c>
      <c r="AO150" t="s">
        <v>338</v>
      </c>
      <c r="AP150" t="s">
        <v>339</v>
      </c>
      <c r="AQ150" t="s">
        <v>183</v>
      </c>
      <c r="AR150" t="s">
        <v>183</v>
      </c>
      <c r="AS150" t="s">
        <v>183</v>
      </c>
      <c r="AT150">
        <v>16.44741424302531</v>
      </c>
      <c r="AU150">
        <v>18.160945196631111</v>
      </c>
      <c r="AV150">
        <v>17.147448297227719</v>
      </c>
      <c r="AW150">
        <v>33.422005194033531</v>
      </c>
      <c r="AX150">
        <v>19.93412306787377</v>
      </c>
      <c r="AY150">
        <v>26.41654958400775</v>
      </c>
      <c r="AZ150">
        <v>21.25338699463817</v>
      </c>
      <c r="BA150">
        <v>21.439934641261921</v>
      </c>
      <c r="BB150">
        <v>31.637426203497309</v>
      </c>
      <c r="BC150">
        <v>11.358343615565129</v>
      </c>
      <c r="BD150">
        <v>9.9062435108404809</v>
      </c>
      <c r="BE150">
        <v>6.5706355704623434</v>
      </c>
      <c r="BF150">
        <v>25.608622418556848</v>
      </c>
      <c r="BG150">
        <v>32.576214419696853</v>
      </c>
      <c r="BH150">
        <v>21.460859583771931</v>
      </c>
      <c r="BI150">
        <v>4.9606326104744802</v>
      </c>
      <c r="BJ150">
        <v>13.97522325711588</v>
      </c>
      <c r="BK150">
        <v>17.59417487050279</v>
      </c>
      <c r="BL150">
        <v>22.46175868637599</v>
      </c>
      <c r="BM150">
        <v>7.7006063462011349</v>
      </c>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row>
    <row r="151">
      <c r="A151" t="s">
        <v>749</v>
      </c>
      <c r="B151">
        <v>2010</v>
      </c>
      <c r="C151" t="s">
        <v>754</v>
      </c>
      <c r="D151">
        <v>139</v>
      </c>
      <c r="E151" t="s">
        <v>45</v>
      </c>
      <c r="F151" t="s">
        <v>19</v>
      </c>
      <c r="G151" t="s">
        <v>183</v>
      </c>
      <c r="H151">
        <v>87.680173207825646</v>
      </c>
      <c r="I151">
        <v>86.93262761730854</v>
      </c>
      <c r="J151">
        <v>79.03810408213559</v>
      </c>
      <c r="K151">
        <v>60.363850465006102</v>
      </c>
      <c r="L151">
        <v>13.854467747412089</v>
      </c>
      <c r="M151">
        <v>45.841201251846137</v>
      </c>
      <c r="N151">
        <v>17.140235845122671</v>
      </c>
      <c r="O151">
        <v>10.302804314934001</v>
      </c>
      <c r="P151">
        <v>5.6149586852515494</v>
      </c>
      <c r="Q151">
        <v>0.72960562534756379</v>
      </c>
      <c r="R151">
        <v>90.343432618734582</v>
      </c>
      <c r="S151">
        <v>88.613472793388723</v>
      </c>
      <c r="T151">
        <v>84.719396948297842</v>
      </c>
      <c r="U151">
        <v>78.829958686396537</v>
      </c>
      <c r="V151">
        <v>61.107550418880507</v>
      </c>
      <c r="W151" t="s">
        <v>323</v>
      </c>
      <c r="X151" t="s">
        <v>324</v>
      </c>
      <c r="Y151" t="s">
        <v>325</v>
      </c>
      <c r="Z151" t="s">
        <v>257</v>
      </c>
      <c r="AA151" t="s">
        <v>326</v>
      </c>
      <c r="AB151" t="s">
        <v>327</v>
      </c>
      <c r="AC151" t="s">
        <v>328</v>
      </c>
      <c r="AD151" t="s">
        <v>329</v>
      </c>
      <c r="AE151" t="s">
        <v>258</v>
      </c>
      <c r="AF151" t="s">
        <v>330</v>
      </c>
      <c r="AG151" t="s">
        <v>331</v>
      </c>
      <c r="AH151" t="s">
        <v>332</v>
      </c>
      <c r="AI151" t="s">
        <v>333</v>
      </c>
      <c r="AJ151" t="s">
        <v>260</v>
      </c>
      <c r="AK151" t="s">
        <v>334</v>
      </c>
      <c r="AL151" t="s">
        <v>335</v>
      </c>
      <c r="AM151" t="s">
        <v>336</v>
      </c>
      <c r="AN151" t="s">
        <v>337</v>
      </c>
      <c r="AO151" t="s">
        <v>338</v>
      </c>
      <c r="AP151" t="s">
        <v>339</v>
      </c>
      <c r="AQ151" t="s">
        <v>183</v>
      </c>
      <c r="AR151" t="s">
        <v>183</v>
      </c>
      <c r="AS151" t="s">
        <v>183</v>
      </c>
      <c r="AT151">
        <v>70.752365795684923</v>
      </c>
      <c r="AU151">
        <v>74.827904321652113</v>
      </c>
      <c r="AV151">
        <v>75.35277166733178</v>
      </c>
      <c r="AW151">
        <v>48.45796682376821</v>
      </c>
      <c r="AX151">
        <v>68.215203547166013</v>
      </c>
      <c r="AY151">
        <v>65.68269609054137</v>
      </c>
      <c r="AZ151">
        <v>74.415041090569915</v>
      </c>
      <c r="BA151">
        <v>74.023665865632907</v>
      </c>
      <c r="BB151">
        <v>58.100247984526128</v>
      </c>
      <c r="BC151">
        <v>84.743805425910921</v>
      </c>
      <c r="BD151">
        <v>87.110671705645643</v>
      </c>
      <c r="BE151">
        <v>87.671782682919542</v>
      </c>
      <c r="BF151">
        <v>66.137393359038867</v>
      </c>
      <c r="BG151">
        <v>56.753539838409402</v>
      </c>
      <c r="BH151">
        <v>5.0226024805671674</v>
      </c>
      <c r="BI151">
        <v>81.330298958074977</v>
      </c>
      <c r="BJ151">
        <v>83.688613757784694</v>
      </c>
      <c r="BK151">
        <v>70.700582555123063</v>
      </c>
      <c r="BL151">
        <v>69.085410416761064</v>
      </c>
      <c r="BM151">
        <v>86.779580402262141</v>
      </c>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row>
    <row r="152">
      <c r="A152" t="s">
        <v>749</v>
      </c>
      <c r="B152">
        <v>2010</v>
      </c>
      <c r="C152" t="s">
        <v>754</v>
      </c>
      <c r="D152">
        <v>148</v>
      </c>
      <c r="E152" t="s">
        <v>109</v>
      </c>
      <c r="F152" t="s">
        <v>49</v>
      </c>
      <c r="G152" t="s">
        <v>183</v>
      </c>
      <c r="H152">
        <v>0.60879171832740897</v>
      </c>
      <c r="I152">
        <v>0.34386597323179818</v>
      </c>
      <c r="J152">
        <v>0.47553685524501599</v>
      </c>
      <c r="K152">
        <v>3.8119871490221819</v>
      </c>
      <c r="L152">
        <v>19.86900947024548</v>
      </c>
      <c r="M152">
        <v>6.6795713675162256</v>
      </c>
      <c r="N152">
        <v>19.761247074026009</v>
      </c>
      <c r="O152">
        <v>23.181049775198669</v>
      </c>
      <c r="P152">
        <v>23.643248018360001</v>
      </c>
      <c r="Q152">
        <v>25.798019839523711</v>
      </c>
      <c r="R152">
        <v>0.22975856853424001</v>
      </c>
      <c r="S152">
        <v>0.1101905590912059</v>
      </c>
      <c r="T152">
        <v>0.15931169940832299</v>
      </c>
      <c r="U152">
        <v>0.29294736144464129</v>
      </c>
      <c r="V152">
        <v>1.7607552576138781</v>
      </c>
      <c r="W152" t="s">
        <v>323</v>
      </c>
      <c r="X152" t="s">
        <v>324</v>
      </c>
      <c r="Y152" t="s">
        <v>325</v>
      </c>
      <c r="Z152" t="s">
        <v>257</v>
      </c>
      <c r="AA152" t="s">
        <v>326</v>
      </c>
      <c r="AB152" t="s">
        <v>327</v>
      </c>
      <c r="AC152" t="s">
        <v>328</v>
      </c>
      <c r="AD152" t="s">
        <v>329</v>
      </c>
      <c r="AE152" t="s">
        <v>258</v>
      </c>
      <c r="AF152" t="s">
        <v>330</v>
      </c>
      <c r="AG152" t="s">
        <v>331</v>
      </c>
      <c r="AH152" t="s">
        <v>332</v>
      </c>
      <c r="AI152" t="s">
        <v>333</v>
      </c>
      <c r="AJ152" t="s">
        <v>260</v>
      </c>
      <c r="AK152" t="s">
        <v>334</v>
      </c>
      <c r="AL152" t="s">
        <v>335</v>
      </c>
      <c r="AM152" t="s">
        <v>336</v>
      </c>
      <c r="AN152" t="s">
        <v>337</v>
      </c>
      <c r="AO152" t="s">
        <v>338</v>
      </c>
      <c r="AP152" t="s">
        <v>339</v>
      </c>
      <c r="AQ152" t="s">
        <v>183</v>
      </c>
      <c r="AR152" t="s">
        <v>183</v>
      </c>
      <c r="AS152" t="s">
        <v>183</v>
      </c>
      <c r="AT152">
        <v>3.5136850573936869</v>
      </c>
      <c r="AU152">
        <v>1.168554227319565</v>
      </c>
      <c r="AV152">
        <v>1.0266489632602991</v>
      </c>
      <c r="AW152">
        <v>3.598395095947819</v>
      </c>
      <c r="AX152">
        <v>2.8150440675322841</v>
      </c>
      <c r="AY152">
        <v>2.25158986597107</v>
      </c>
      <c r="AZ152">
        <v>0.013277293021838299</v>
      </c>
      <c r="BA152">
        <v>0.58253798902920972</v>
      </c>
      <c r="BB152">
        <v>1.820745605211858</v>
      </c>
      <c r="BC152">
        <v>0.9799196511022531</v>
      </c>
      <c r="BD152">
        <v>0.46318397402425848</v>
      </c>
      <c r="BE152">
        <v>1.4244251986188601</v>
      </c>
      <c r="BF152">
        <v>0.50062705769431814</v>
      </c>
      <c r="BG152">
        <v>4.2347148667797239</v>
      </c>
      <c r="BH152">
        <v>30.841099292048931</v>
      </c>
      <c r="BI152">
        <v>3.727890925086172</v>
      </c>
      <c r="BJ152">
        <v>0.2158749326527899</v>
      </c>
      <c r="BK152">
        <v>3.2772094696355518</v>
      </c>
      <c r="BL152">
        <v>1.0767570458885041</v>
      </c>
      <c r="BM152">
        <v>0.74074031416057873</v>
      </c>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row>
    <row r="153">
      <c r="A153" t="s">
        <v>749</v>
      </c>
      <c r="B153">
        <v>2010</v>
      </c>
      <c r="C153" t="s">
        <v>754</v>
      </c>
      <c r="D153">
        <v>149</v>
      </c>
      <c r="E153" t="s">
        <v>109</v>
      </c>
      <c r="F153" t="s">
        <v>48</v>
      </c>
      <c r="G153" t="s">
        <v>183</v>
      </c>
      <c r="H153">
        <v>1.8707968946246309</v>
      </c>
      <c r="I153">
        <v>2.0169365991321762</v>
      </c>
      <c r="J153">
        <v>3.354071707611606</v>
      </c>
      <c r="K153">
        <v>8.4893861242515278</v>
      </c>
      <c r="L153">
        <v>36.684397022563189</v>
      </c>
      <c r="M153">
        <v>10.510684754219421</v>
      </c>
      <c r="N153">
        <v>23.69455697648997</v>
      </c>
      <c r="O153">
        <v>26.198030276259569</v>
      </c>
      <c r="P153">
        <v>41.943551604840557</v>
      </c>
      <c r="Q153">
        <v>65.307166868183558</v>
      </c>
      <c r="R153">
        <v>1.6993378155008181</v>
      </c>
      <c r="S153">
        <v>1.681354029183989</v>
      </c>
      <c r="T153">
        <v>1.843257668481658</v>
      </c>
      <c r="U153">
        <v>3.3764301814659099</v>
      </c>
      <c r="V153">
        <v>8.6660532762240763</v>
      </c>
      <c r="W153" t="s">
        <v>323</v>
      </c>
      <c r="X153" t="s">
        <v>324</v>
      </c>
      <c r="Y153" t="s">
        <v>325</v>
      </c>
      <c r="Z153" t="s">
        <v>257</v>
      </c>
      <c r="AA153" t="s">
        <v>326</v>
      </c>
      <c r="AB153" t="s">
        <v>327</v>
      </c>
      <c r="AC153" t="s">
        <v>328</v>
      </c>
      <c r="AD153" t="s">
        <v>329</v>
      </c>
      <c r="AE153" t="s">
        <v>258</v>
      </c>
      <c r="AF153" t="s">
        <v>330</v>
      </c>
      <c r="AG153" t="s">
        <v>331</v>
      </c>
      <c r="AH153" t="s">
        <v>332</v>
      </c>
      <c r="AI153" t="s">
        <v>333</v>
      </c>
      <c r="AJ153" t="s">
        <v>260</v>
      </c>
      <c r="AK153" t="s">
        <v>334</v>
      </c>
      <c r="AL153" t="s">
        <v>335</v>
      </c>
      <c r="AM153" t="s">
        <v>336</v>
      </c>
      <c r="AN153" t="s">
        <v>337</v>
      </c>
      <c r="AO153" t="s">
        <v>338</v>
      </c>
      <c r="AP153" t="s">
        <v>339</v>
      </c>
      <c r="AQ153" t="s">
        <v>183</v>
      </c>
      <c r="AR153" t="s">
        <v>183</v>
      </c>
      <c r="AS153" t="s">
        <v>183</v>
      </c>
      <c r="AT153">
        <v>9.1197538590751659</v>
      </c>
      <c r="AU153">
        <v>5.8425962543972796</v>
      </c>
      <c r="AV153">
        <v>6.4384711499683567</v>
      </c>
      <c r="AW153">
        <v>14.507622655921891</v>
      </c>
      <c r="AX153">
        <v>8.9834671569007742</v>
      </c>
      <c r="AY153">
        <v>5.6491644594797874</v>
      </c>
      <c r="AZ153">
        <v>4.2755676126772144</v>
      </c>
      <c r="BA153">
        <v>3.9538615040760621</v>
      </c>
      <c r="BB153">
        <v>8.3054678312009287</v>
      </c>
      <c r="BC153">
        <v>2.917931307421616</v>
      </c>
      <c r="BD153">
        <v>2.2105016876812229</v>
      </c>
      <c r="BE153">
        <v>4.2821220405343388</v>
      </c>
      <c r="BF153">
        <v>7.7533571647099873</v>
      </c>
      <c r="BG153">
        <v>6.4355308751139164</v>
      </c>
      <c r="BH153">
        <v>42.675438643611997</v>
      </c>
      <c r="BI153">
        <v>9.9811775063643271</v>
      </c>
      <c r="BJ153">
        <v>2.1202880524466741</v>
      </c>
      <c r="BK153">
        <v>8.3019438042252389</v>
      </c>
      <c r="BL153">
        <v>7.3229857011047157</v>
      </c>
      <c r="BM153">
        <v>4.7790729373760943</v>
      </c>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row>
    <row r="154">
      <c r="A154" t="s">
        <v>749</v>
      </c>
      <c r="B154">
        <v>2010</v>
      </c>
      <c r="C154" t="s">
        <v>754</v>
      </c>
      <c r="D154">
        <v>150</v>
      </c>
      <c r="E154" t="s">
        <v>109</v>
      </c>
      <c r="F154" t="s">
        <v>111</v>
      </c>
      <c r="G154" t="s">
        <v>183</v>
      </c>
      <c r="H154">
        <v>97.520411387047986</v>
      </c>
      <c r="I154">
        <v>97.63919742763602</v>
      </c>
      <c r="J154">
        <v>96.17039143714338</v>
      </c>
      <c r="K154">
        <v>87.698626726726417</v>
      </c>
      <c r="L154">
        <v>43.446593507191302</v>
      </c>
      <c r="M154">
        <v>82.809743878264413</v>
      </c>
      <c r="N154">
        <v>56.544195949483921</v>
      </c>
      <c r="O154">
        <v>50.620919948541918</v>
      </c>
      <c r="P154">
        <v>34.413200376799459</v>
      </c>
      <c r="Q154">
        <v>8.894813292292767</v>
      </c>
      <c r="R154">
        <v>98.070903615964895</v>
      </c>
      <c r="S154">
        <v>98.208455411724856</v>
      </c>
      <c r="T154">
        <v>97.997430632110024</v>
      </c>
      <c r="U154">
        <v>96.33062245708949</v>
      </c>
      <c r="V154">
        <v>89.573191466162072</v>
      </c>
      <c r="W154" t="s">
        <v>323</v>
      </c>
      <c r="X154" t="s">
        <v>324</v>
      </c>
      <c r="Y154" t="s">
        <v>325</v>
      </c>
      <c r="Z154" t="s">
        <v>257</v>
      </c>
      <c r="AA154" t="s">
        <v>326</v>
      </c>
      <c r="AB154" t="s">
        <v>327</v>
      </c>
      <c r="AC154" t="s">
        <v>328</v>
      </c>
      <c r="AD154" t="s">
        <v>329</v>
      </c>
      <c r="AE154" t="s">
        <v>258</v>
      </c>
      <c r="AF154" t="s">
        <v>330</v>
      </c>
      <c r="AG154" t="s">
        <v>331</v>
      </c>
      <c r="AH154" t="s">
        <v>332</v>
      </c>
      <c r="AI154" t="s">
        <v>333</v>
      </c>
      <c r="AJ154" t="s">
        <v>260</v>
      </c>
      <c r="AK154" t="s">
        <v>334</v>
      </c>
      <c r="AL154" t="s">
        <v>335</v>
      </c>
      <c r="AM154" t="s">
        <v>336</v>
      </c>
      <c r="AN154" t="s">
        <v>337</v>
      </c>
      <c r="AO154" t="s">
        <v>338</v>
      </c>
      <c r="AP154" t="s">
        <v>339</v>
      </c>
      <c r="AQ154" t="s">
        <v>183</v>
      </c>
      <c r="AR154" t="s">
        <v>183</v>
      </c>
      <c r="AS154" t="s">
        <v>183</v>
      </c>
      <c r="AT154">
        <v>87.366561083531408</v>
      </c>
      <c r="AU154">
        <v>92.98884951828316</v>
      </c>
      <c r="AV154">
        <v>92.534879886771193</v>
      </c>
      <c r="AW154">
        <v>81.893982248130257</v>
      </c>
      <c r="AX154">
        <v>88.201488775567043</v>
      </c>
      <c r="AY154">
        <v>92.099245674549252</v>
      </c>
      <c r="AZ154">
        <v>95.711155094300906</v>
      </c>
      <c r="BA154">
        <v>95.463600506894693</v>
      </c>
      <c r="BB154">
        <v>89.873786563587132</v>
      </c>
      <c r="BC154">
        <v>96.102149041476139</v>
      </c>
      <c r="BD154">
        <v>97.326314338294523</v>
      </c>
      <c r="BE154">
        <v>94.293452760846876</v>
      </c>
      <c r="BF154">
        <v>91.746015777595701</v>
      </c>
      <c r="BG154">
        <v>89.329754258106306</v>
      </c>
      <c r="BH154">
        <v>26.483462064339129</v>
      </c>
      <c r="BI154">
        <v>86.290931568549553</v>
      </c>
      <c r="BJ154">
        <v>97.663837014900636</v>
      </c>
      <c r="BK154">
        <v>88.420846726139303</v>
      </c>
      <c r="BL154">
        <v>91.600257253006916</v>
      </c>
      <c r="BM154">
        <v>94.480186748463282</v>
      </c>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row>
    <row r="155">
      <c r="A155" t="s">
        <v>749</v>
      </c>
      <c r="B155">
        <v>2010</v>
      </c>
      <c r="C155" t="s">
        <v>754</v>
      </c>
      <c r="D155">
        <v>151</v>
      </c>
      <c r="E155" t="s">
        <v>110</v>
      </c>
      <c r="F155" t="s">
        <v>49</v>
      </c>
      <c r="G155" t="s">
        <v>183</v>
      </c>
      <c r="H155">
        <v>19.53233385878961</v>
      </c>
      <c r="I155">
        <v>18.392046468194241</v>
      </c>
      <c r="J155">
        <v>21.623547509866519</v>
      </c>
      <c r="K155">
        <v>28.936852330569351</v>
      </c>
      <c r="L155">
        <v>35.14977529748608</v>
      </c>
      <c r="M155">
        <v>36.797308974758067</v>
      </c>
      <c r="N155">
        <v>39.847472105016593</v>
      </c>
      <c r="O155">
        <v>40.444748395024469</v>
      </c>
      <c r="P155">
        <v>37.606929074932161</v>
      </c>
      <c r="Q155">
        <v>30.6951950944791</v>
      </c>
      <c r="R155">
        <v>13.22061182281921</v>
      </c>
      <c r="S155">
        <v>11.135724780415799</v>
      </c>
      <c r="T155">
        <v>21.884564934165802</v>
      </c>
      <c r="U155">
        <v>18.67641855720375</v>
      </c>
      <c r="V155">
        <v>24.40489302632022</v>
      </c>
      <c r="W155" t="s">
        <v>323</v>
      </c>
      <c r="X155" t="s">
        <v>324</v>
      </c>
      <c r="Y155" t="s">
        <v>325</v>
      </c>
      <c r="Z155" t="s">
        <v>257</v>
      </c>
      <c r="AA155" t="s">
        <v>326</v>
      </c>
      <c r="AB155" t="s">
        <v>327</v>
      </c>
      <c r="AC155" t="s">
        <v>328</v>
      </c>
      <c r="AD155" t="s">
        <v>329</v>
      </c>
      <c r="AE155" t="s">
        <v>258</v>
      </c>
      <c r="AF155" t="s">
        <v>330</v>
      </c>
      <c r="AG155" t="s">
        <v>331</v>
      </c>
      <c r="AH155" t="s">
        <v>332</v>
      </c>
      <c r="AI155" t="s">
        <v>333</v>
      </c>
      <c r="AJ155" t="s">
        <v>260</v>
      </c>
      <c r="AK155" t="s">
        <v>334</v>
      </c>
      <c r="AL155" t="s">
        <v>335</v>
      </c>
      <c r="AM155" t="s">
        <v>336</v>
      </c>
      <c r="AN155" t="s">
        <v>337</v>
      </c>
      <c r="AO155" t="s">
        <v>338</v>
      </c>
      <c r="AP155" t="s">
        <v>339</v>
      </c>
      <c r="AQ155" t="s">
        <v>183</v>
      </c>
      <c r="AR155" t="s">
        <v>183</v>
      </c>
      <c r="AS155" t="s">
        <v>183</v>
      </c>
      <c r="AT155">
        <v>25.492965592545161</v>
      </c>
      <c r="AU155">
        <v>18.855625630487751</v>
      </c>
      <c r="AV155">
        <v>23.718363042730829</v>
      </c>
      <c r="AW155">
        <v>22.70884261639517</v>
      </c>
      <c r="AX155">
        <v>21.489581439365271</v>
      </c>
      <c r="AY155">
        <v>41.363659988919757</v>
      </c>
      <c r="AZ155">
        <v>9.7102090893524622</v>
      </c>
      <c r="BA155">
        <v>9.0561659775143362</v>
      </c>
      <c r="BB155">
        <v>21.98677507121635</v>
      </c>
      <c r="BC155">
        <v>27.154455918018382</v>
      </c>
      <c r="BD155">
        <v>27.808666706529991</v>
      </c>
      <c r="BE155">
        <v>24.118702721424089</v>
      </c>
      <c r="BF155">
        <v>10.819136705218339</v>
      </c>
      <c r="BG155">
        <v>37.676466688931853</v>
      </c>
      <c r="BH155">
        <v>44.04603686046994</v>
      </c>
      <c r="BI155">
        <v>25.905837064770552</v>
      </c>
      <c r="BJ155">
        <v>36.832351014885177</v>
      </c>
      <c r="BK155">
        <v>24.361896214489871</v>
      </c>
      <c r="BL155">
        <v>9.4600339960249915</v>
      </c>
      <c r="BM155">
        <v>12.40599586841898</v>
      </c>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row>
    <row r="156">
      <c r="A156" t="s">
        <v>749</v>
      </c>
      <c r="B156">
        <v>2010</v>
      </c>
      <c r="C156" t="s">
        <v>754</v>
      </c>
      <c r="D156">
        <v>152</v>
      </c>
      <c r="E156" t="s">
        <v>110</v>
      </c>
      <c r="F156" t="s">
        <v>48</v>
      </c>
      <c r="G156" t="s">
        <v>183</v>
      </c>
      <c r="H156">
        <v>75.186148775998731</v>
      </c>
      <c r="I156">
        <v>79.310762168273968</v>
      </c>
      <c r="J156">
        <v>77.427732191534275</v>
      </c>
      <c r="K156">
        <v>70.122244753548372</v>
      </c>
      <c r="L156">
        <v>64.502097026471972</v>
      </c>
      <c r="M156">
        <v>62.569215542131793</v>
      </c>
      <c r="N156">
        <v>59.344175152957703</v>
      </c>
      <c r="O156">
        <v>59.068025345113881</v>
      </c>
      <c r="P156">
        <v>61.9765608864409</v>
      </c>
      <c r="Q156">
        <v>69.153750392043648</v>
      </c>
      <c r="R156">
        <v>80.240946781097918</v>
      </c>
      <c r="S156">
        <v>84.834467814819931</v>
      </c>
      <c r="T156">
        <v>76.537757430184485</v>
      </c>
      <c r="U156">
        <v>80.663076066327477</v>
      </c>
      <c r="V156">
        <v>74.817012761710373</v>
      </c>
      <c r="W156" t="s">
        <v>323</v>
      </c>
      <c r="X156" t="s">
        <v>324</v>
      </c>
      <c r="Y156" t="s">
        <v>325</v>
      </c>
      <c r="Z156" t="s">
        <v>257</v>
      </c>
      <c r="AA156" t="s">
        <v>326</v>
      </c>
      <c r="AB156" t="s">
        <v>327</v>
      </c>
      <c r="AC156" t="s">
        <v>328</v>
      </c>
      <c r="AD156" t="s">
        <v>329</v>
      </c>
      <c r="AE156" t="s">
        <v>258</v>
      </c>
      <c r="AF156" t="s">
        <v>330</v>
      </c>
      <c r="AG156" t="s">
        <v>331</v>
      </c>
      <c r="AH156" t="s">
        <v>332</v>
      </c>
      <c r="AI156" t="s">
        <v>333</v>
      </c>
      <c r="AJ156" t="s">
        <v>260</v>
      </c>
      <c r="AK156" t="s">
        <v>334</v>
      </c>
      <c r="AL156" t="s">
        <v>335</v>
      </c>
      <c r="AM156" t="s">
        <v>336</v>
      </c>
      <c r="AN156" t="s">
        <v>337</v>
      </c>
      <c r="AO156" t="s">
        <v>338</v>
      </c>
      <c r="AP156" t="s">
        <v>339</v>
      </c>
      <c r="AQ156" t="s">
        <v>183</v>
      </c>
      <c r="AR156" t="s">
        <v>183</v>
      </c>
      <c r="AS156" t="s">
        <v>183</v>
      </c>
      <c r="AT156">
        <v>72.262099792934777</v>
      </c>
      <c r="AU156">
        <v>79.985139878324446</v>
      </c>
      <c r="AV156">
        <v>74.584646600061845</v>
      </c>
      <c r="AW156">
        <v>76.643510533084566</v>
      </c>
      <c r="AX156">
        <v>77.88149923535785</v>
      </c>
      <c r="AY156">
        <v>58.441321009691791</v>
      </c>
      <c r="AZ156">
        <v>88.594389431431154</v>
      </c>
      <c r="BA156">
        <v>89.649800022545406</v>
      </c>
      <c r="BB156">
        <v>76.192119289172766</v>
      </c>
      <c r="BC156">
        <v>70.16004765047748</v>
      </c>
      <c r="BD156">
        <v>56.443069779307677</v>
      </c>
      <c r="BE156">
        <v>74.107356029025425</v>
      </c>
      <c r="BF156">
        <v>88.851545336830426</v>
      </c>
      <c r="BG156">
        <v>62.239952356507011</v>
      </c>
      <c r="BH156">
        <v>55.840568278693738</v>
      </c>
      <c r="BI156">
        <v>74.094162935229463</v>
      </c>
      <c r="BJ156">
        <v>62.619020404854851</v>
      </c>
      <c r="BK156">
        <v>72.541039972327241</v>
      </c>
      <c r="BL156">
        <v>89.892235659705818</v>
      </c>
      <c r="BM156">
        <v>86.105298908267599</v>
      </c>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row>
    <row r="157">
      <c r="A157" t="s">
        <v>749</v>
      </c>
      <c r="B157">
        <v>2010</v>
      </c>
      <c r="C157" t="s">
        <v>754</v>
      </c>
      <c r="D157">
        <v>153</v>
      </c>
      <c r="E157" t="s">
        <v>356</v>
      </c>
      <c r="F157" t="s">
        <v>357</v>
      </c>
      <c r="G157" t="s">
        <v>183</v>
      </c>
      <c r="H157">
        <v>0.1792480653907674</v>
      </c>
      <c r="I157">
        <v>0.0054539413408499996</v>
      </c>
      <c r="J157">
        <v>0.010695187360336301</v>
      </c>
      <c r="K157">
        <v>0.46249727867576551</v>
      </c>
      <c r="L157">
        <v>3.3120981759579391</v>
      </c>
      <c r="M157">
        <v>0.95308629536892608</v>
      </c>
      <c r="N157">
        <v>2.1539013235994431</v>
      </c>
      <c r="O157">
        <v>2.9864487545449681</v>
      </c>
      <c r="P157">
        <v>1.991427967625373</v>
      </c>
      <c r="Q157">
        <v>8.7962919694433808</v>
      </c>
      <c r="R157">
        <v>0</v>
      </c>
      <c r="S157">
        <v>0</v>
      </c>
      <c r="T157">
        <v>0.011317671732377001</v>
      </c>
      <c r="U157">
        <v>0</v>
      </c>
      <c r="V157">
        <v>0.020534181534004201</v>
      </c>
      <c r="W157" t="s">
        <v>323</v>
      </c>
      <c r="X157" t="s">
        <v>324</v>
      </c>
      <c r="Y157" t="s">
        <v>325</v>
      </c>
      <c r="Z157" t="s">
        <v>257</v>
      </c>
      <c r="AA157" t="s">
        <v>326</v>
      </c>
      <c r="AB157" t="s">
        <v>327</v>
      </c>
      <c r="AC157" t="s">
        <v>328</v>
      </c>
      <c r="AD157" t="s">
        <v>329</v>
      </c>
      <c r="AE157" t="s">
        <v>258</v>
      </c>
      <c r="AF157" t="s">
        <v>330</v>
      </c>
      <c r="AG157" t="s">
        <v>331</v>
      </c>
      <c r="AH157" t="s">
        <v>332</v>
      </c>
      <c r="AI157" t="s">
        <v>333</v>
      </c>
      <c r="AJ157" t="s">
        <v>260</v>
      </c>
      <c r="AK157" t="s">
        <v>334</v>
      </c>
      <c r="AL157" t="s">
        <v>335</v>
      </c>
      <c r="AM157" t="s">
        <v>336</v>
      </c>
      <c r="AN157" t="s">
        <v>337</v>
      </c>
      <c r="AO157" t="s">
        <v>338</v>
      </c>
      <c r="AP157" t="s">
        <v>339</v>
      </c>
      <c r="AQ157" t="s">
        <v>183</v>
      </c>
      <c r="AR157" t="s">
        <v>183</v>
      </c>
      <c r="AS157" t="s">
        <v>183</v>
      </c>
      <c r="AT157">
        <v>0.39628750997259471</v>
      </c>
      <c r="AU157">
        <v>0.69789032426191466</v>
      </c>
      <c r="AV157">
        <v>0</v>
      </c>
      <c r="AW157">
        <v>0</v>
      </c>
      <c r="AX157">
        <v>0.47869638636609219</v>
      </c>
      <c r="AY157">
        <v>0</v>
      </c>
      <c r="AZ157">
        <v>0.1612608822545139</v>
      </c>
      <c r="BA157">
        <v>0</v>
      </c>
      <c r="BB157">
        <v>0.4737417456752685</v>
      </c>
      <c r="BC157">
        <v>0</v>
      </c>
      <c r="BD157">
        <v>0.0265090999001471</v>
      </c>
      <c r="BE157">
        <v>0</v>
      </c>
      <c r="BF157">
        <v>0</v>
      </c>
      <c r="BG157">
        <v>0</v>
      </c>
      <c r="BH157">
        <v>6.1826920184138929</v>
      </c>
      <c r="BI157">
        <v>0.24237807682562351</v>
      </c>
      <c r="BJ157">
        <v>0</v>
      </c>
      <c r="BK157">
        <v>0.40749198010392762</v>
      </c>
      <c r="BL157">
        <v>0</v>
      </c>
      <c r="BM157">
        <v>0</v>
      </c>
      <c r="BN157"/>
      <c r="BO157"/>
      <c r="BP157">
        <v>31.777141511162309</v>
      </c>
      <c r="BQ157">
        <v>0.96509798526405133</v>
      </c>
      <c r="BR157">
        <v>1.8940544852742249</v>
      </c>
      <c r="BS157">
        <v>81.940234514938467</v>
      </c>
      <c r="BT157">
        <v>586.44642393755612</v>
      </c>
      <c r="BU157">
        <v>39.487643259762628</v>
      </c>
      <c r="BV157">
        <v>89.149725751804752</v>
      </c>
      <c r="BW157">
        <v>123.5938424725156</v>
      </c>
      <c r="BX157">
        <v>82.4202415090394</v>
      </c>
      <c r="BY157">
        <v>364.04591488211048</v>
      </c>
      <c r="BZ157">
        <v>0</v>
      </c>
      <c r="CA157">
        <v>0</v>
      </c>
      <c r="CB157">
        <v>1.5407071331234561</v>
      </c>
      <c r="CC157">
        <v>0</v>
      </c>
      <c r="CD157">
        <v>2.7848774258390132</v>
      </c>
      <c r="CE157">
        <v>2.967035391312224</v>
      </c>
      <c r="CF157">
        <v>5.0270579736051406</v>
      </c>
      <c r="CG157">
        <v>0</v>
      </c>
      <c r="CH157">
        <v>0</v>
      </c>
      <c r="CI157">
        <v>18.943938804002009</v>
      </c>
      <c r="CJ157">
        <v>0</v>
      </c>
      <c r="CK157">
        <v>7.0121416107749166</v>
      </c>
      <c r="CL157">
        <v>0</v>
      </c>
      <c r="CM157">
        <v>22.944048377359739</v>
      </c>
      <c r="CN157">
        <v>0</v>
      </c>
      <c r="CO157">
        <v>1.5034111613293859</v>
      </c>
      <c r="CP157">
        <v>0</v>
      </c>
      <c r="CQ157">
        <v>0</v>
      </c>
      <c r="CR157">
        <v>0</v>
      </c>
      <c r="CS157">
        <v>623.77468565913307</v>
      </c>
      <c r="CT157">
        <v>15.06350167410379</v>
      </c>
      <c r="CU157">
        <v>0</v>
      </c>
      <c r="CV157">
        <v>5.7871317825749031</v>
      </c>
      <c r="CW157">
        <v>0</v>
      </c>
      <c r="CX157">
        <v>0</v>
      </c>
      <c r="CY157"/>
      <c r="CZ157"/>
    </row>
    <row r="158">
      <c r="A158" t="s">
        <v>749</v>
      </c>
      <c r="B158">
        <v>2010</v>
      </c>
      <c r="C158" t="s">
        <v>754</v>
      </c>
      <c r="D158">
        <v>154</v>
      </c>
      <c r="E158" t="s">
        <v>356</v>
      </c>
      <c r="F158" t="s">
        <v>358</v>
      </c>
      <c r="G158" t="s">
        <v>183</v>
      </c>
      <c r="H158">
        <v>0.0307261079790501</v>
      </c>
      <c r="I158">
        <v>0.00079873163595830003</v>
      </c>
      <c r="J158">
        <v>0.0150771792297096</v>
      </c>
      <c r="K158">
        <v>0.51409905205695838</v>
      </c>
      <c r="L158">
        <v>2.8629010179394139</v>
      </c>
      <c r="M158">
        <v>0.43872138985398701</v>
      </c>
      <c r="N158">
        <v>1.337630396807163</v>
      </c>
      <c r="O158">
        <v>2.6413230812888142</v>
      </c>
      <c r="P158">
        <v>2.713666511233439</v>
      </c>
      <c r="Q158">
        <v>6.238694667401389</v>
      </c>
      <c r="R158">
        <v>0</v>
      </c>
      <c r="S158">
        <v>0</v>
      </c>
      <c r="T158">
        <v>0</v>
      </c>
      <c r="U158">
        <v>0</v>
      </c>
      <c r="V158">
        <v>0.38999235703264629</v>
      </c>
      <c r="W158" t="s">
        <v>323</v>
      </c>
      <c r="X158" t="s">
        <v>324</v>
      </c>
      <c r="Y158" t="s">
        <v>325</v>
      </c>
      <c r="Z158" t="s">
        <v>257</v>
      </c>
      <c r="AA158" t="s">
        <v>326</v>
      </c>
      <c r="AB158" t="s">
        <v>327</v>
      </c>
      <c r="AC158" t="s">
        <v>328</v>
      </c>
      <c r="AD158" t="s">
        <v>329</v>
      </c>
      <c r="AE158" t="s">
        <v>258</v>
      </c>
      <c r="AF158" t="s">
        <v>330</v>
      </c>
      <c r="AG158" t="s">
        <v>331</v>
      </c>
      <c r="AH158" t="s">
        <v>332</v>
      </c>
      <c r="AI158" t="s">
        <v>333</v>
      </c>
      <c r="AJ158" t="s">
        <v>260</v>
      </c>
      <c r="AK158" t="s">
        <v>334</v>
      </c>
      <c r="AL158" t="s">
        <v>335</v>
      </c>
      <c r="AM158" t="s">
        <v>336</v>
      </c>
      <c r="AN158" t="s">
        <v>337</v>
      </c>
      <c r="AO158" t="s">
        <v>338</v>
      </c>
      <c r="AP158" t="s">
        <v>339</v>
      </c>
      <c r="AQ158" t="s">
        <v>183</v>
      </c>
      <c r="AR158" t="s">
        <v>183</v>
      </c>
      <c r="AS158" t="s">
        <v>183</v>
      </c>
      <c r="AT158">
        <v>0.032598547921871703</v>
      </c>
      <c r="AU158">
        <v>0.019621631535929399</v>
      </c>
      <c r="AV158">
        <v>0.062103135869005899</v>
      </c>
      <c r="AW158">
        <v>0</v>
      </c>
      <c r="AX158">
        <v>0.020691727967155099</v>
      </c>
      <c r="AY158">
        <v>0.20793349209938761</v>
      </c>
      <c r="AZ158">
        <v>0</v>
      </c>
      <c r="BA158">
        <v>0</v>
      </c>
      <c r="BB158">
        <v>0.3919873357875277</v>
      </c>
      <c r="BC158">
        <v>0</v>
      </c>
      <c r="BD158">
        <v>0</v>
      </c>
      <c r="BE158">
        <v>1.529901583732967</v>
      </c>
      <c r="BF158">
        <v>0</v>
      </c>
      <c r="BG158">
        <v>0</v>
      </c>
      <c r="BH158">
        <v>4.1563731161044366</v>
      </c>
      <c r="BI158">
        <v>0.75235950855549005</v>
      </c>
      <c r="BJ158">
        <v>0.089243629889896703</v>
      </c>
      <c r="BK158">
        <v>0</v>
      </c>
      <c r="BL158">
        <v>0</v>
      </c>
      <c r="BM158">
        <v>0.028564841031471801</v>
      </c>
      <c r="BN158"/>
      <c r="BO158"/>
      <c r="BP158">
        <v>5.4471320469147892</v>
      </c>
      <c r="BQ158">
        <v>0.14133894086030771</v>
      </c>
      <c r="BR158">
        <v>2.6700793528143421</v>
      </c>
      <c r="BS158">
        <v>91.082475144652264</v>
      </c>
      <c r="BT158">
        <v>506.91071787815258</v>
      </c>
      <c r="BU158">
        <v>18.176815485816611</v>
      </c>
      <c r="BV158">
        <v>55.364366847296182</v>
      </c>
      <c r="BW158">
        <v>109.3108556880525</v>
      </c>
      <c r="BX158">
        <v>112.3118952163514</v>
      </c>
      <c r="BY158">
        <v>258.19644411007431</v>
      </c>
      <c r="BZ158">
        <v>0</v>
      </c>
      <c r="CA158">
        <v>0</v>
      </c>
      <c r="CB158">
        <v>0</v>
      </c>
      <c r="CC158">
        <v>0</v>
      </c>
      <c r="CD158">
        <v>52.891366015803378</v>
      </c>
      <c r="CE158">
        <v>0.24406786223534929</v>
      </c>
      <c r="CF158">
        <v>0.14133894086030771</v>
      </c>
      <c r="CG158">
        <v>3.0492005718584281</v>
      </c>
      <c r="CH158">
        <v>0</v>
      </c>
      <c r="CI158">
        <v>0.81885478880357798</v>
      </c>
      <c r="CJ158">
        <v>10.291493595769341</v>
      </c>
      <c r="CK158">
        <v>0</v>
      </c>
      <c r="CL158">
        <v>0</v>
      </c>
      <c r="CM158">
        <v>18.98455535684684</v>
      </c>
      <c r="CN158">
        <v>0</v>
      </c>
      <c r="CO158">
        <v>0</v>
      </c>
      <c r="CP158">
        <v>103.2580933345089</v>
      </c>
      <c r="CQ158">
        <v>0</v>
      </c>
      <c r="CR158">
        <v>0</v>
      </c>
      <c r="CS158">
        <v>419.33842511618951</v>
      </c>
      <c r="CT158">
        <v>46.758225269718039</v>
      </c>
      <c r="CU158">
        <v>2.3876808143562949</v>
      </c>
      <c r="CV158">
        <v>0</v>
      </c>
      <c r="CW158">
        <v>0</v>
      </c>
      <c r="CX158">
        <v>0.97980771224760344</v>
      </c>
      <c r="CY158"/>
      <c r="CZ158"/>
    </row>
    <row r="159">
      <c r="A159" t="s">
        <v>749</v>
      </c>
      <c r="B159">
        <v>2010</v>
      </c>
      <c r="C159" t="s">
        <v>754</v>
      </c>
      <c r="D159">
        <v>155</v>
      </c>
      <c r="E159" t="s">
        <v>356</v>
      </c>
      <c r="F159" t="s">
        <v>359</v>
      </c>
      <c r="G159" t="s">
        <v>183</v>
      </c>
      <c r="H159">
        <v>0.14943273963732659</v>
      </c>
      <c r="I159">
        <v>0.21533090477738559</v>
      </c>
      <c r="J159">
        <v>1.118579533093812</v>
      </c>
      <c r="K159">
        <v>2.8795226049503171</v>
      </c>
      <c r="L159">
        <v>10.75052015520532</v>
      </c>
      <c r="M159">
        <v>5.3648328463863342</v>
      </c>
      <c r="N159">
        <v>11.42854348561508</v>
      </c>
      <c r="O159">
        <v>13.492149558923639</v>
      </c>
      <c r="P159">
        <v>12.49434723241921</v>
      </c>
      <c r="Q159">
        <v>12.633060534481171</v>
      </c>
      <c r="R159">
        <v>0.0157653156207417</v>
      </c>
      <c r="S159">
        <v>0.065885988822923805</v>
      </c>
      <c r="T159">
        <v>0.32061721437763319</v>
      </c>
      <c r="U159">
        <v>0.48772082374224318</v>
      </c>
      <c r="V159">
        <v>1.929870037638731</v>
      </c>
      <c r="W159" t="s">
        <v>323</v>
      </c>
      <c r="X159" t="s">
        <v>324</v>
      </c>
      <c r="Y159" t="s">
        <v>325</v>
      </c>
      <c r="Z159" t="s">
        <v>257</v>
      </c>
      <c r="AA159" t="s">
        <v>326</v>
      </c>
      <c r="AB159" t="s">
        <v>327</v>
      </c>
      <c r="AC159" t="s">
        <v>328</v>
      </c>
      <c r="AD159" t="s">
        <v>329</v>
      </c>
      <c r="AE159" t="s">
        <v>258</v>
      </c>
      <c r="AF159" t="s">
        <v>330</v>
      </c>
      <c r="AG159" t="s">
        <v>331</v>
      </c>
      <c r="AH159" t="s">
        <v>332</v>
      </c>
      <c r="AI159" t="s">
        <v>333</v>
      </c>
      <c r="AJ159" t="s">
        <v>260</v>
      </c>
      <c r="AK159" t="s">
        <v>334</v>
      </c>
      <c r="AL159" t="s">
        <v>335</v>
      </c>
      <c r="AM159" t="s">
        <v>336</v>
      </c>
      <c r="AN159" t="s">
        <v>337</v>
      </c>
      <c r="AO159" t="s">
        <v>338</v>
      </c>
      <c r="AP159" t="s">
        <v>339</v>
      </c>
      <c r="AQ159" t="s">
        <v>183</v>
      </c>
      <c r="AR159" t="s">
        <v>183</v>
      </c>
      <c r="AS159" t="s">
        <v>183</v>
      </c>
      <c r="AT159">
        <v>2.7093645930538082</v>
      </c>
      <c r="AU159">
        <v>1.627687560435642</v>
      </c>
      <c r="AV159">
        <v>0.12102829048733039</v>
      </c>
      <c r="AW159">
        <v>3.9555367317229941</v>
      </c>
      <c r="AX159">
        <v>1.7891968632968189</v>
      </c>
      <c r="AY159">
        <v>0.19949530679781519</v>
      </c>
      <c r="AZ159">
        <v>0.094378719824022794</v>
      </c>
      <c r="BA159">
        <v>1.6731178379423559</v>
      </c>
      <c r="BB159">
        <v>0.62576647288070131</v>
      </c>
      <c r="BC159">
        <v>0.7442483560946096</v>
      </c>
      <c r="BD159">
        <v>0</v>
      </c>
      <c r="BE159">
        <v>1.727482964872928</v>
      </c>
      <c r="BF159">
        <v>0.053887368216022503</v>
      </c>
      <c r="BG159">
        <v>1.14792634820965</v>
      </c>
      <c r="BH159">
        <v>16.278688172174519</v>
      </c>
      <c r="BI159">
        <v>6.1533844897976548</v>
      </c>
      <c r="BJ159">
        <v>0.64891758225140606</v>
      </c>
      <c r="BK159">
        <v>1.5572656546496151</v>
      </c>
      <c r="BL159">
        <v>0.30656304511672428</v>
      </c>
      <c r="BM159">
        <v>0.1167321828813654</v>
      </c>
      <c r="BN159"/>
      <c r="BO159"/>
      <c r="BP159">
        <v>26.491473163205399</v>
      </c>
      <c r="BQ159">
        <v>38.103714245916557</v>
      </c>
      <c r="BR159">
        <v>198.09382579396649</v>
      </c>
      <c r="BS159">
        <v>510.16247753126288</v>
      </c>
      <c r="BT159">
        <v>1903.5076152793499</v>
      </c>
      <c r="BU159">
        <v>222.27221880717369</v>
      </c>
      <c r="BV159">
        <v>473.02608820655212</v>
      </c>
      <c r="BW159">
        <v>558.37107690645962</v>
      </c>
      <c r="BX159">
        <v>517.10989959718813</v>
      </c>
      <c r="BY159">
        <v>522.83554206844997</v>
      </c>
      <c r="BZ159">
        <v>2.115642419791123</v>
      </c>
      <c r="CA159">
        <v>9.0147371966572436</v>
      </c>
      <c r="CB159">
        <v>43.646541521490512</v>
      </c>
      <c r="CC159">
        <v>66.235403052812273</v>
      </c>
      <c r="CD159">
        <v>261.73195623712638</v>
      </c>
      <c r="CE159">
        <v>20.285223312021149</v>
      </c>
      <c r="CF159">
        <v>11.724592596809019</v>
      </c>
      <c r="CG159">
        <v>5.9423655086182823</v>
      </c>
      <c r="CH159">
        <v>164.11616399491291</v>
      </c>
      <c r="CI159">
        <v>70.805706606454024</v>
      </c>
      <c r="CJ159">
        <v>9.8738526995661502</v>
      </c>
      <c r="CK159">
        <v>4.1038901635500196</v>
      </c>
      <c r="CL159">
        <v>60.429210232016977</v>
      </c>
      <c r="CM159">
        <v>30.306841982522201</v>
      </c>
      <c r="CN159">
        <v>40.233158275540077</v>
      </c>
      <c r="CO159">
        <v>0</v>
      </c>
      <c r="CP159">
        <v>116.593511058001</v>
      </c>
      <c r="CQ159">
        <v>2.5007035211043589</v>
      </c>
      <c r="CR159">
        <v>55.190441313794729</v>
      </c>
      <c r="CS159">
        <v>1642.3644534288439</v>
      </c>
      <c r="CT159">
        <v>382.42533638946747</v>
      </c>
      <c r="CU159">
        <v>17.361553571405821</v>
      </c>
      <c r="CV159">
        <v>22.116021919343378</v>
      </c>
      <c r="CW159">
        <v>15.98202799310411</v>
      </c>
      <c r="CX159">
        <v>4.0040514466243664</v>
      </c>
      <c r="CY159"/>
      <c r="CZ159"/>
    </row>
    <row r="160">
      <c r="A160" t="s">
        <v>749</v>
      </c>
      <c r="B160">
        <v>2010</v>
      </c>
      <c r="C160" t="s">
        <v>754</v>
      </c>
      <c r="D160">
        <v>156</v>
      </c>
      <c r="E160" t="s">
        <v>356</v>
      </c>
      <c r="F160" t="s">
        <v>360</v>
      </c>
      <c r="G160" t="s">
        <v>183</v>
      </c>
      <c r="H160">
        <v>0.80765535669379307</v>
      </c>
      <c r="I160">
        <v>0.74370126809353243</v>
      </c>
      <c r="J160">
        <v>0.44259086440825529</v>
      </c>
      <c r="K160">
        <v>0.4460758909605283</v>
      </c>
      <c r="L160">
        <v>0.88329607287937939</v>
      </c>
      <c r="M160">
        <v>0.60315370233253307</v>
      </c>
      <c r="N160">
        <v>0.5425574915157515</v>
      </c>
      <c r="O160">
        <v>0.63429625653778199</v>
      </c>
      <c r="P160">
        <v>2.3470817442353962</v>
      </c>
      <c r="Q160">
        <v>0.16032603239981569</v>
      </c>
      <c r="R160">
        <v>0.91342092931773289</v>
      </c>
      <c r="S160">
        <v>0.75972368620224884</v>
      </c>
      <c r="T160">
        <v>0.66704147261942637</v>
      </c>
      <c r="U160">
        <v>0.15118004431588869</v>
      </c>
      <c r="V160">
        <v>0.54016165225910573</v>
      </c>
      <c r="W160" t="s">
        <v>323</v>
      </c>
      <c r="X160" t="s">
        <v>324</v>
      </c>
      <c r="Y160" t="s">
        <v>325</v>
      </c>
      <c r="Z160" t="s">
        <v>257</v>
      </c>
      <c r="AA160" t="s">
        <v>326</v>
      </c>
      <c r="AB160" t="s">
        <v>327</v>
      </c>
      <c r="AC160" t="s">
        <v>328</v>
      </c>
      <c r="AD160" t="s">
        <v>329</v>
      </c>
      <c r="AE160" t="s">
        <v>258</v>
      </c>
      <c r="AF160" t="s">
        <v>330</v>
      </c>
      <c r="AG160" t="s">
        <v>331</v>
      </c>
      <c r="AH160" t="s">
        <v>332</v>
      </c>
      <c r="AI160" t="s">
        <v>333</v>
      </c>
      <c r="AJ160" t="s">
        <v>260</v>
      </c>
      <c r="AK160" t="s">
        <v>334</v>
      </c>
      <c r="AL160" t="s">
        <v>335</v>
      </c>
      <c r="AM160" t="s">
        <v>336</v>
      </c>
      <c r="AN160" t="s">
        <v>337</v>
      </c>
      <c r="AO160" t="s">
        <v>338</v>
      </c>
      <c r="AP160" t="s">
        <v>339</v>
      </c>
      <c r="AQ160" t="s">
        <v>183</v>
      </c>
      <c r="AR160" t="s">
        <v>183</v>
      </c>
      <c r="AS160" t="s">
        <v>183</v>
      </c>
      <c r="AT160">
        <v>1.027042106165301</v>
      </c>
      <c r="AU160">
        <v>0.029432447303894001</v>
      </c>
      <c r="AV160">
        <v>0.17267921652862619</v>
      </c>
      <c r="AW160">
        <v>0</v>
      </c>
      <c r="AX160">
        <v>1.7607179222447571</v>
      </c>
      <c r="AY160">
        <v>0</v>
      </c>
      <c r="AZ160">
        <v>0.14162445889960881</v>
      </c>
      <c r="BA160">
        <v>4.0653444875936762</v>
      </c>
      <c r="BB160">
        <v>0.16067026173272639</v>
      </c>
      <c r="BC160">
        <v>0.1518874196111448</v>
      </c>
      <c r="BD160">
        <v>0</v>
      </c>
      <c r="BE160">
        <v>0</v>
      </c>
      <c r="BF160">
        <v>0</v>
      </c>
      <c r="BG160">
        <v>4.333882589714209</v>
      </c>
      <c r="BH160">
        <v>1.030256955592779</v>
      </c>
      <c r="BI160">
        <v>0</v>
      </c>
      <c r="BJ160">
        <v>0.75471971373144808</v>
      </c>
      <c r="BK160">
        <v>0</v>
      </c>
      <c r="BL160">
        <v>0</v>
      </c>
      <c r="BM160">
        <v>0.030609681261980201</v>
      </c>
      <c r="BN160"/>
      <c r="BO160"/>
      <c r="BP160">
        <v>143.1813420466008</v>
      </c>
      <c r="BQ160">
        <v>131.60108454036379</v>
      </c>
      <c r="BR160">
        <v>78.380226884355963</v>
      </c>
      <c r="BS160">
        <v>79.030871752199744</v>
      </c>
      <c r="BT160">
        <v>156.3980883713929</v>
      </c>
      <c r="BU160">
        <v>24.98946668758138</v>
      </c>
      <c r="BV160">
        <v>22.456391591972231</v>
      </c>
      <c r="BW160">
        <v>26.250278526336761</v>
      </c>
      <c r="BX160">
        <v>97.139865135071744</v>
      </c>
      <c r="BY160">
        <v>6.6353001181818598</v>
      </c>
      <c r="BZ160">
        <v>122.57744225857191</v>
      </c>
      <c r="CA160">
        <v>103.9478877913734</v>
      </c>
      <c r="CB160">
        <v>90.806269986952415</v>
      </c>
      <c r="CC160">
        <v>20.531153646408491</v>
      </c>
      <c r="CD160">
        <v>73.257557852462952</v>
      </c>
      <c r="CE160">
        <v>7.6895440827065933</v>
      </c>
      <c r="CF160">
        <v>0.21200841129046161</v>
      </c>
      <c r="CG160">
        <v>8.4783732482973022</v>
      </c>
      <c r="CH160">
        <v>0</v>
      </c>
      <c r="CI160">
        <v>69.678680516726132</v>
      </c>
      <c r="CJ160">
        <v>0</v>
      </c>
      <c r="CK160">
        <v>6.1582867926150833</v>
      </c>
      <c r="CL160">
        <v>146.83099488586859</v>
      </c>
      <c r="CM160">
        <v>7.7815102672535614</v>
      </c>
      <c r="CN160">
        <v>8.2108486276612407</v>
      </c>
      <c r="CO160">
        <v>0</v>
      </c>
      <c r="CP160">
        <v>0</v>
      </c>
      <c r="CQ160">
        <v>0</v>
      </c>
      <c r="CR160">
        <v>208.36606207492929</v>
      </c>
      <c r="CS160">
        <v>103.9431054804321</v>
      </c>
      <c r="CT160">
        <v>0</v>
      </c>
      <c r="CU160">
        <v>20.192251065048431</v>
      </c>
      <c r="CV160">
        <v>0</v>
      </c>
      <c r="CW160">
        <v>0</v>
      </c>
      <c r="CX160">
        <v>1.0499481420843699</v>
      </c>
      <c r="CY160"/>
      <c r="CZ160"/>
    </row>
    <row r="161">
      <c r="A161" t="s">
        <v>749</v>
      </c>
      <c r="B161">
        <v>2010</v>
      </c>
      <c r="C161" t="s">
        <v>754</v>
      </c>
      <c r="D161">
        <v>157</v>
      </c>
      <c r="E161" t="s">
        <v>356</v>
      </c>
      <c r="F161" t="s">
        <v>361</v>
      </c>
      <c r="G161" t="s">
        <v>183</v>
      </c>
      <c r="H161">
        <v>0.29392272472247799</v>
      </c>
      <c r="I161">
        <v>0.17235694974354129</v>
      </c>
      <c r="J161">
        <v>0.11719685310955361</v>
      </c>
      <c r="K161">
        <v>0.082461778533935395</v>
      </c>
      <c r="L161">
        <v>0.52923185538393336</v>
      </c>
      <c r="M161">
        <v>0.16853527579247979</v>
      </c>
      <c r="N161">
        <v>0.82461494597136331</v>
      </c>
      <c r="O161">
        <v>0.45234873518717911</v>
      </c>
      <c r="P161">
        <v>1.0563323256641139</v>
      </c>
      <c r="Q161">
        <v>0</v>
      </c>
      <c r="R161">
        <v>0.38828795567977348</v>
      </c>
      <c r="S161">
        <v>0.20506086006300811</v>
      </c>
      <c r="T161">
        <v>0.083164424637125103</v>
      </c>
      <c r="U161">
        <v>0.054755741962681202</v>
      </c>
      <c r="V161">
        <v>0.067859809951700906</v>
      </c>
      <c r="W161" t="s">
        <v>323</v>
      </c>
      <c r="X161" t="s">
        <v>324</v>
      </c>
      <c r="Y161" t="s">
        <v>325</v>
      </c>
      <c r="Z161" t="s">
        <v>257</v>
      </c>
      <c r="AA161" t="s">
        <v>326</v>
      </c>
      <c r="AB161" t="s">
        <v>327</v>
      </c>
      <c r="AC161" t="s">
        <v>328</v>
      </c>
      <c r="AD161" t="s">
        <v>329</v>
      </c>
      <c r="AE161" t="s">
        <v>258</v>
      </c>
      <c r="AF161" t="s">
        <v>330</v>
      </c>
      <c r="AG161" t="s">
        <v>331</v>
      </c>
      <c r="AH161" t="s">
        <v>332</v>
      </c>
      <c r="AI161" t="s">
        <v>333</v>
      </c>
      <c r="AJ161" t="s">
        <v>260</v>
      </c>
      <c r="AK161" t="s">
        <v>334</v>
      </c>
      <c r="AL161" t="s">
        <v>335</v>
      </c>
      <c r="AM161" t="s">
        <v>336</v>
      </c>
      <c r="AN161" t="s">
        <v>337</v>
      </c>
      <c r="AO161" t="s">
        <v>338</v>
      </c>
      <c r="AP161" t="s">
        <v>339</v>
      </c>
      <c r="AQ161" t="s">
        <v>183</v>
      </c>
      <c r="AR161" t="s">
        <v>183</v>
      </c>
      <c r="AS161" t="s">
        <v>183</v>
      </c>
      <c r="AT161">
        <v>0.19985045617991501</v>
      </c>
      <c r="AU161">
        <v>0.056598708075834302</v>
      </c>
      <c r="AV161">
        <v>0.031961616864077599</v>
      </c>
      <c r="AW161">
        <v>0.093058586078633695</v>
      </c>
      <c r="AX161">
        <v>2.444773851377231</v>
      </c>
      <c r="AY161">
        <v>0.060237857931939899</v>
      </c>
      <c r="AZ161">
        <v>0</v>
      </c>
      <c r="BA161">
        <v>0</v>
      </c>
      <c r="BB161">
        <v>0</v>
      </c>
      <c r="BC161">
        <v>0</v>
      </c>
      <c r="BD161">
        <v>0</v>
      </c>
      <c r="BE161">
        <v>0</v>
      </c>
      <c r="BF161">
        <v>0</v>
      </c>
      <c r="BG161">
        <v>0</v>
      </c>
      <c r="BH161">
        <v>0.93900328274551659</v>
      </c>
      <c r="BI161">
        <v>0.096870559413044205</v>
      </c>
      <c r="BJ161">
        <v>0</v>
      </c>
      <c r="BK161">
        <v>0.093817694328659607</v>
      </c>
      <c r="BL161">
        <v>0</v>
      </c>
      <c r="BM161">
        <v>0.0735499463470944</v>
      </c>
      <c r="BN161"/>
      <c r="BO161"/>
      <c r="BP161">
        <v>52.106693572904057</v>
      </c>
      <c r="BQ161">
        <v>30.499291163594371</v>
      </c>
      <c r="BR161">
        <v>20.754870187257328</v>
      </c>
      <c r="BS161">
        <v>14.60968049571281</v>
      </c>
      <c r="BT161">
        <v>93.706802315417548</v>
      </c>
      <c r="BU161">
        <v>6.9826424737364121</v>
      </c>
      <c r="BV161">
        <v>34.130716889729548</v>
      </c>
      <c r="BW161">
        <v>18.720401022881191</v>
      </c>
      <c r="BX161">
        <v>43.718962880117488</v>
      </c>
      <c r="BY161">
        <v>0</v>
      </c>
      <c r="BZ161">
        <v>52.106693572904057</v>
      </c>
      <c r="CA161">
        <v>28.057099784246532</v>
      </c>
      <c r="CB161">
        <v>11.32141179656001</v>
      </c>
      <c r="CC161">
        <v>7.436157042723881</v>
      </c>
      <c r="CD161">
        <v>9.2032522719870009</v>
      </c>
      <c r="CE161">
        <v>1.496295900157709</v>
      </c>
      <c r="CF161">
        <v>0.40769298102718998</v>
      </c>
      <c r="CG161">
        <v>1.569282759328483</v>
      </c>
      <c r="CH161">
        <v>3.8610229685222119</v>
      </c>
      <c r="CI161">
        <v>96.749521302413413</v>
      </c>
      <c r="CJ161">
        <v>2.9814221983686342</v>
      </c>
      <c r="CK161">
        <v>0</v>
      </c>
      <c r="CL161">
        <v>0</v>
      </c>
      <c r="CM161">
        <v>0</v>
      </c>
      <c r="CN161">
        <v>0</v>
      </c>
      <c r="CO161">
        <v>0</v>
      </c>
      <c r="CP161">
        <v>0</v>
      </c>
      <c r="CQ161">
        <v>0</v>
      </c>
      <c r="CR161">
        <v>0</v>
      </c>
      <c r="CS161">
        <v>94.736479802489157</v>
      </c>
      <c r="CT161">
        <v>6.0203870457292874</v>
      </c>
      <c r="CU161">
        <v>0</v>
      </c>
      <c r="CV161">
        <v>1.332382935435469</v>
      </c>
      <c r="CW161">
        <v>0</v>
      </c>
      <c r="CX161">
        <v>2.522849841414557</v>
      </c>
      <c r="CY161"/>
      <c r="CZ161"/>
    </row>
    <row r="162">
      <c r="A162" t="s">
        <v>749</v>
      </c>
      <c r="B162">
        <v>2010</v>
      </c>
      <c r="C162" t="s">
        <v>754</v>
      </c>
      <c r="D162">
        <v>158</v>
      </c>
      <c r="E162" t="s">
        <v>356</v>
      </c>
      <c r="F162" t="s">
        <v>362</v>
      </c>
      <c r="G162" t="s">
        <v>183</v>
      </c>
      <c r="H162">
        <v>0</v>
      </c>
      <c r="I162">
        <v>0</v>
      </c>
      <c r="J162">
        <v>0.052520652553470701</v>
      </c>
      <c r="K162">
        <v>0.0283574022810438</v>
      </c>
      <c r="L162">
        <v>1.1048414202803081</v>
      </c>
      <c r="M162">
        <v>0.056531788791132999</v>
      </c>
      <c r="N162">
        <v>0.12138366792546219</v>
      </c>
      <c r="O162">
        <v>0</v>
      </c>
      <c r="P162">
        <v>0.51835164706839987</v>
      </c>
      <c r="Q162">
        <v>4.2084476664040391</v>
      </c>
      <c r="R162">
        <v>0</v>
      </c>
      <c r="S162">
        <v>0</v>
      </c>
      <c r="T162">
        <v>0</v>
      </c>
      <c r="U162">
        <v>0.051241554752004002</v>
      </c>
      <c r="V162">
        <v>0</v>
      </c>
      <c r="W162" t="s">
        <v>323</v>
      </c>
      <c r="X162" t="s">
        <v>324</v>
      </c>
      <c r="Y162" t="s">
        <v>325</v>
      </c>
      <c r="Z162" t="s">
        <v>257</v>
      </c>
      <c r="AA162" t="s">
        <v>326</v>
      </c>
      <c r="AB162" t="s">
        <v>327</v>
      </c>
      <c r="AC162" t="s">
        <v>328</v>
      </c>
      <c r="AD162" t="s">
        <v>329</v>
      </c>
      <c r="AE162" t="s">
        <v>258</v>
      </c>
      <c r="AF162" t="s">
        <v>330</v>
      </c>
      <c r="AG162" t="s">
        <v>331</v>
      </c>
      <c r="AH162" t="s">
        <v>332</v>
      </c>
      <c r="AI162" t="s">
        <v>333</v>
      </c>
      <c r="AJ162" t="s">
        <v>260</v>
      </c>
      <c r="AK162" t="s">
        <v>334</v>
      </c>
      <c r="AL162" t="s">
        <v>335</v>
      </c>
      <c r="AM162" t="s">
        <v>336</v>
      </c>
      <c r="AN162" t="s">
        <v>337</v>
      </c>
      <c r="AO162" t="s">
        <v>338</v>
      </c>
      <c r="AP162" t="s">
        <v>339</v>
      </c>
      <c r="AQ162" t="s">
        <v>183</v>
      </c>
      <c r="AR162" t="s">
        <v>183</v>
      </c>
      <c r="AS162" t="s">
        <v>183</v>
      </c>
      <c r="AT162">
        <v>0.081496369804679197</v>
      </c>
      <c r="AU162">
        <v>0</v>
      </c>
      <c r="AV162">
        <v>0.027667130888285901</v>
      </c>
      <c r="AW162">
        <v>0</v>
      </c>
      <c r="AX162">
        <v>0.36019653512444899</v>
      </c>
      <c r="AY162">
        <v>0</v>
      </c>
      <c r="AZ162">
        <v>0.053109172087353301</v>
      </c>
      <c r="BA162">
        <v>0</v>
      </c>
      <c r="BB162">
        <v>0</v>
      </c>
      <c r="BC162">
        <v>0.030377483922228998</v>
      </c>
      <c r="BD162">
        <v>0.026963228959324001</v>
      </c>
      <c r="BE162">
        <v>0.026846729121761798</v>
      </c>
      <c r="BF162">
        <v>0.0221676210907579</v>
      </c>
      <c r="BG162">
        <v>0</v>
      </c>
      <c r="BH162">
        <v>1.8115670373427819</v>
      </c>
      <c r="BI162">
        <v>0</v>
      </c>
      <c r="BJ162">
        <v>0.075630194821946398</v>
      </c>
      <c r="BK162">
        <v>0.043147862628578802</v>
      </c>
      <c r="BL162">
        <v>0</v>
      </c>
      <c r="BM162">
        <v>0</v>
      </c>
      <c r="BN162"/>
      <c r="BO162"/>
      <c r="BP162">
        <v>0</v>
      </c>
      <c r="BQ162">
        <v>0</v>
      </c>
      <c r="BR162">
        <v>9.3010972306428776</v>
      </c>
      <c r="BS162">
        <v>5.0240559248179899</v>
      </c>
      <c r="BT162">
        <v>195.62533038564911</v>
      </c>
      <c r="BU162">
        <v>2.3421878160113652</v>
      </c>
      <c r="BV162">
        <v>5.0240559248179899</v>
      </c>
      <c r="BW162">
        <v>0</v>
      </c>
      <c r="BX162">
        <v>21.453283087577312</v>
      </c>
      <c r="BY162">
        <v>174.17204729807179</v>
      </c>
      <c r="BZ162">
        <v>0</v>
      </c>
      <c r="CA162">
        <v>0</v>
      </c>
      <c r="CB162">
        <v>0</v>
      </c>
      <c r="CC162">
        <v>6.9589094146315116</v>
      </c>
      <c r="CD162">
        <v>0</v>
      </c>
      <c r="CE162">
        <v>0.61016965558837322</v>
      </c>
      <c r="CF162">
        <v>0</v>
      </c>
      <c r="CG162">
        <v>1.358427882034644</v>
      </c>
      <c r="CH162">
        <v>0</v>
      </c>
      <c r="CI162">
        <v>14.25442370812611</v>
      </c>
      <c r="CJ162">
        <v>0</v>
      </c>
      <c r="CK162">
        <v>2.3093575472306558</v>
      </c>
      <c r="CL162">
        <v>0</v>
      </c>
      <c r="CM162">
        <v>0</v>
      </c>
      <c r="CN162">
        <v>1.642169725532248</v>
      </c>
      <c r="CO162">
        <v>1.529166192576102</v>
      </c>
      <c r="CP162">
        <v>1.8119741105288101</v>
      </c>
      <c r="CQ162">
        <v>1.0287132207670679</v>
      </c>
      <c r="CR162">
        <v>0</v>
      </c>
      <c r="CS162">
        <v>182.76984457634899</v>
      </c>
      <c r="CT162">
        <v>0</v>
      </c>
      <c r="CU162">
        <v>2.023458317251098</v>
      </c>
      <c r="CV162">
        <v>0.61277860512577431</v>
      </c>
      <c r="CW162">
        <v>0</v>
      </c>
      <c r="CX162">
        <v>0</v>
      </c>
      <c r="CY162"/>
      <c r="CZ162"/>
    </row>
    <row r="163">
      <c r="A163" t="s">
        <v>749</v>
      </c>
      <c r="B163">
        <v>2010</v>
      </c>
      <c r="C163" t="s">
        <v>754</v>
      </c>
      <c r="D163">
        <v>159</v>
      </c>
      <c r="E163" t="s">
        <v>356</v>
      </c>
      <c r="F163" t="s">
        <v>363</v>
      </c>
      <c r="G163" t="s">
        <v>183</v>
      </c>
      <c r="H163">
        <v>0.66101803655738289</v>
      </c>
      <c r="I163">
        <v>0.86450549019695588</v>
      </c>
      <c r="J163">
        <v>1.376723268650514</v>
      </c>
      <c r="K163">
        <v>6.7595833602905397</v>
      </c>
      <c r="L163">
        <v>36.083679099602051</v>
      </c>
      <c r="M163">
        <v>8.4555666714466522</v>
      </c>
      <c r="N163">
        <v>25.693362605076661</v>
      </c>
      <c r="O163">
        <v>27.65398183018014</v>
      </c>
      <c r="P163">
        <v>45.739150495117691</v>
      </c>
      <c r="Q163">
        <v>58.96194439224098</v>
      </c>
      <c r="R163">
        <v>0.20768861572743119</v>
      </c>
      <c r="S163">
        <v>0.75834189781077554</v>
      </c>
      <c r="T163">
        <v>0.41468446172998369</v>
      </c>
      <c r="U163">
        <v>1.7210051499009711</v>
      </c>
      <c r="V163">
        <v>5.805340117522646</v>
      </c>
      <c r="W163" t="s">
        <v>323</v>
      </c>
      <c r="X163" t="s">
        <v>324</v>
      </c>
      <c r="Y163" t="s">
        <v>325</v>
      </c>
      <c r="Z163" t="s">
        <v>257</v>
      </c>
      <c r="AA163" t="s">
        <v>326</v>
      </c>
      <c r="AB163" t="s">
        <v>327</v>
      </c>
      <c r="AC163" t="s">
        <v>328</v>
      </c>
      <c r="AD163" t="s">
        <v>329</v>
      </c>
      <c r="AE163" t="s">
        <v>258</v>
      </c>
      <c r="AF163" t="s">
        <v>330</v>
      </c>
      <c r="AG163" t="s">
        <v>331</v>
      </c>
      <c r="AH163" t="s">
        <v>332</v>
      </c>
      <c r="AI163" t="s">
        <v>333</v>
      </c>
      <c r="AJ163" t="s">
        <v>260</v>
      </c>
      <c r="AK163" t="s">
        <v>334</v>
      </c>
      <c r="AL163" t="s">
        <v>335</v>
      </c>
      <c r="AM163" t="s">
        <v>336</v>
      </c>
      <c r="AN163" t="s">
        <v>337</v>
      </c>
      <c r="AO163" t="s">
        <v>338</v>
      </c>
      <c r="AP163" t="s">
        <v>339</v>
      </c>
      <c r="AQ163" t="s">
        <v>183</v>
      </c>
      <c r="AR163" t="s">
        <v>183</v>
      </c>
      <c r="AS163" t="s">
        <v>183</v>
      </c>
      <c r="AT163">
        <v>8.5834663137141227</v>
      </c>
      <c r="AU163">
        <v>4.4055377478824918</v>
      </c>
      <c r="AV163">
        <v>4.0296270614324659</v>
      </c>
      <c r="AW163">
        <v>9.0095912372843916</v>
      </c>
      <c r="AX163">
        <v>6.2685196402529257</v>
      </c>
      <c r="AY163">
        <v>4.8343106353958847</v>
      </c>
      <c r="AZ163">
        <v>2.5212760771535909</v>
      </c>
      <c r="BA163">
        <v>2.6351254140839631</v>
      </c>
      <c r="BB163">
        <v>6.7559871081916674</v>
      </c>
      <c r="BC163">
        <v>3.123225118507031</v>
      </c>
      <c r="BD163">
        <v>2.929612454654404</v>
      </c>
      <c r="BE163">
        <v>2.4733504688904091</v>
      </c>
      <c r="BF163">
        <v>8.1779292330975242</v>
      </c>
      <c r="BG163">
        <v>9.4671995295914719</v>
      </c>
      <c r="BH163">
        <v>43.048357829743338</v>
      </c>
      <c r="BI163">
        <v>6.4640757968586842</v>
      </c>
      <c r="BJ163">
        <v>1.522371578136215</v>
      </c>
      <c r="BK163">
        <v>1.2923445246417751</v>
      </c>
      <c r="BL163">
        <v>1.774083935319299</v>
      </c>
      <c r="BM163">
        <v>5.2630066440107131</v>
      </c>
      <c r="BN163"/>
      <c r="BO163"/>
      <c r="BP163">
        <v>117.1854415461744</v>
      </c>
      <c r="BQ163">
        <v>152.9779025288818</v>
      </c>
      <c r="BR163">
        <v>243.8095560288449</v>
      </c>
      <c r="BS163">
        <v>1197.5894157720711</v>
      </c>
      <c r="BT163">
        <v>6389.0450844959159</v>
      </c>
      <c r="BU163">
        <v>350.32546570400501</v>
      </c>
      <c r="BV163">
        <v>1063.4452956537721</v>
      </c>
      <c r="BW163">
        <v>1144.4568967927451</v>
      </c>
      <c r="BX163">
        <v>1893.029470064708</v>
      </c>
      <c r="BY163">
        <v>2440.216293873174</v>
      </c>
      <c r="BZ163">
        <v>27.87098311958691</v>
      </c>
      <c r="CA163">
        <v>103.7588269692918</v>
      </c>
      <c r="CB163">
        <v>56.452185863908277</v>
      </c>
      <c r="CC163">
        <v>233.72278609104481</v>
      </c>
      <c r="CD163">
        <v>787.32919623964301</v>
      </c>
      <c r="CE163">
        <v>64.265079499193121</v>
      </c>
      <c r="CF163">
        <v>31.734060343842071</v>
      </c>
      <c r="CG163">
        <v>197.8505749856711</v>
      </c>
      <c r="CH163">
        <v>373.81009286727641</v>
      </c>
      <c r="CI163">
        <v>248.07050113350849</v>
      </c>
      <c r="CJ163">
        <v>239.2701456692503</v>
      </c>
      <c r="CK163">
        <v>109.6331896842588</v>
      </c>
      <c r="CL163">
        <v>95.174735469467166</v>
      </c>
      <c r="CM163">
        <v>327.20294646235692</v>
      </c>
      <c r="CN163">
        <v>168.83774010924671</v>
      </c>
      <c r="CO163">
        <v>166.14717509411091</v>
      </c>
      <c r="CP163">
        <v>166.9345638184621</v>
      </c>
      <c r="CQ163">
        <v>379.50594184832738</v>
      </c>
      <c r="CR163">
        <v>455.16763410719932</v>
      </c>
      <c r="CS163">
        <v>4343.1689292326682</v>
      </c>
      <c r="CT163">
        <v>401.73442195255808</v>
      </c>
      <c r="CU163">
        <v>40.730497111353699</v>
      </c>
      <c r="CV163">
        <v>18.35365709696574</v>
      </c>
      <c r="CW163">
        <v>92.488183321618948</v>
      </c>
      <c r="CX163">
        <v>180.5273305645413</v>
      </c>
      <c r="CY163"/>
      <c r="CZ163"/>
    </row>
    <row r="164">
      <c r="A164" t="s">
        <v>749</v>
      </c>
      <c r="B164">
        <v>2010</v>
      </c>
      <c r="C164" t="s">
        <v>754</v>
      </c>
      <c r="D164">
        <v>160</v>
      </c>
      <c r="E164" t="s">
        <v>356</v>
      </c>
      <c r="F164" t="s">
        <v>364</v>
      </c>
      <c r="G164" t="s">
        <v>183</v>
      </c>
      <c r="H164">
        <v>5.2873951165225153</v>
      </c>
      <c r="I164">
        <v>5.9693976707893626</v>
      </c>
      <c r="J164">
        <v>11.037434431599561</v>
      </c>
      <c r="K164">
        <v>21.91861831099493</v>
      </c>
      <c r="L164">
        <v>24.218466326956531</v>
      </c>
      <c r="M164">
        <v>29.916495128834971</v>
      </c>
      <c r="N164">
        <v>33.075492139018579</v>
      </c>
      <c r="O164">
        <v>32.75841623146254</v>
      </c>
      <c r="P164">
        <v>22.459402599795151</v>
      </c>
      <c r="Q164">
        <v>5.4492244142396036</v>
      </c>
      <c r="R164">
        <v>3.4343156572207021</v>
      </c>
      <c r="S164">
        <v>5.2291440822684141</v>
      </c>
      <c r="T164">
        <v>7.5444522648417527</v>
      </c>
      <c r="U164">
        <v>12.150634919451781</v>
      </c>
      <c r="V164">
        <v>23.204587417047581</v>
      </c>
      <c r="W164" t="s">
        <v>323</v>
      </c>
      <c r="X164" t="s">
        <v>324</v>
      </c>
      <c r="Y164" t="s">
        <v>325</v>
      </c>
      <c r="Z164" t="s">
        <v>257</v>
      </c>
      <c r="AA164" t="s">
        <v>326</v>
      </c>
      <c r="AB164" t="s">
        <v>327</v>
      </c>
      <c r="AC164" t="s">
        <v>328</v>
      </c>
      <c r="AD164" t="s">
        <v>329</v>
      </c>
      <c r="AE164" t="s">
        <v>258</v>
      </c>
      <c r="AF164" t="s">
        <v>330</v>
      </c>
      <c r="AG164" t="s">
        <v>331</v>
      </c>
      <c r="AH164" t="s">
        <v>332</v>
      </c>
      <c r="AI164" t="s">
        <v>333</v>
      </c>
      <c r="AJ164" t="s">
        <v>260</v>
      </c>
      <c r="AK164" t="s">
        <v>334</v>
      </c>
      <c r="AL164" t="s">
        <v>335</v>
      </c>
      <c r="AM164" t="s">
        <v>336</v>
      </c>
      <c r="AN164" t="s">
        <v>337</v>
      </c>
      <c r="AO164" t="s">
        <v>338</v>
      </c>
      <c r="AP164" t="s">
        <v>339</v>
      </c>
      <c r="AQ164" t="s">
        <v>183</v>
      </c>
      <c r="AR164" t="s">
        <v>183</v>
      </c>
      <c r="AS164" t="s">
        <v>183</v>
      </c>
      <c r="AT164">
        <v>11.469905976906119</v>
      </c>
      <c r="AU164">
        <v>15.196612598254241</v>
      </c>
      <c r="AV164">
        <v>13.28069698869442</v>
      </c>
      <c r="AW164">
        <v>25.125409294785609</v>
      </c>
      <c r="AX164">
        <v>8.3773596242752522</v>
      </c>
      <c r="AY164">
        <v>22.306891999437902</v>
      </c>
      <c r="AZ164">
        <v>19.675946361611562</v>
      </c>
      <c r="BA164">
        <v>7.6934186634735751</v>
      </c>
      <c r="BB164">
        <v>26.977396006514208</v>
      </c>
      <c r="BC164">
        <v>10.501289561653371</v>
      </c>
      <c r="BD164">
        <v>8.3140025680568908</v>
      </c>
      <c r="BE164">
        <v>5.8031131924166646</v>
      </c>
      <c r="BF164">
        <v>23.105482608298331</v>
      </c>
      <c r="BG164">
        <v>22.937754806662149</v>
      </c>
      <c r="BH164">
        <v>14.85256403779532</v>
      </c>
      <c r="BI164">
        <v>4.4275058101030806</v>
      </c>
      <c r="BJ164">
        <v>12.2525301961841</v>
      </c>
      <c r="BK164">
        <v>12.52881775826115</v>
      </c>
      <c r="BL164">
        <v>7.0417406992463478</v>
      </c>
      <c r="BM164">
        <v>2.9715543402869198</v>
      </c>
      <c r="BN164"/>
      <c r="BO164"/>
      <c r="BP164">
        <v>937.35071827346292</v>
      </c>
      <c r="BQ164">
        <v>1056.3101627383569</v>
      </c>
      <c r="BR164">
        <v>1954.6644193088771</v>
      </c>
      <c r="BS164">
        <v>3883.3022537748798</v>
      </c>
      <c r="BT164">
        <v>4288.167867061481</v>
      </c>
      <c r="BU164">
        <v>1239.48050976075</v>
      </c>
      <c r="BV164">
        <v>1368.9907801216609</v>
      </c>
      <c r="BW164">
        <v>1355.7033346709361</v>
      </c>
      <c r="BX164">
        <v>929.53871117476149</v>
      </c>
      <c r="BY164">
        <v>225.52319706656121</v>
      </c>
      <c r="BZ164">
        <v>460.87145111193962</v>
      </c>
      <c r="CA164">
        <v>715.46865285421507</v>
      </c>
      <c r="CB164">
        <v>1027.0479383757331</v>
      </c>
      <c r="CC164">
        <v>1650.128848430707</v>
      </c>
      <c r="CD164">
        <v>3147.041997589788</v>
      </c>
      <c r="CE164">
        <v>85.876077625705491</v>
      </c>
      <c r="CF164">
        <v>109.4645532084665</v>
      </c>
      <c r="CG164">
        <v>652.06866426234387</v>
      </c>
      <c r="CH164">
        <v>1042.459234215275</v>
      </c>
      <c r="CI164">
        <v>331.52576994809112</v>
      </c>
      <c r="CJ164">
        <v>1104.0608890654501</v>
      </c>
      <c r="CK164">
        <v>855.57340555706753</v>
      </c>
      <c r="CL164">
        <v>277.8687808323906</v>
      </c>
      <c r="CM164">
        <v>1306.557179558615</v>
      </c>
      <c r="CN164">
        <v>567.68690393663223</v>
      </c>
      <c r="CO164">
        <v>471.51220913647711</v>
      </c>
      <c r="CP164">
        <v>391.67120945857471</v>
      </c>
      <c r="CQ164">
        <v>1072.235732199058</v>
      </c>
      <c r="CR164">
        <v>1102.810134554117</v>
      </c>
      <c r="CS164">
        <v>1498.4821233719931</v>
      </c>
      <c r="CT164">
        <v>275.16408272590661</v>
      </c>
      <c r="CU164">
        <v>327.81198291511822</v>
      </c>
      <c r="CV164">
        <v>177.93213851332709</v>
      </c>
      <c r="CW164">
        <v>367.10653409867263</v>
      </c>
      <c r="CX164">
        <v>101.927815973774</v>
      </c>
      <c r="CY164"/>
      <c r="CZ164"/>
    </row>
    <row r="165">
      <c r="A165" t="s">
        <v>749</v>
      </c>
      <c r="B165">
        <v>2010</v>
      </c>
      <c r="C165" t="s">
        <v>754</v>
      </c>
      <c r="D165">
        <v>161</v>
      </c>
      <c r="E165" t="s">
        <v>356</v>
      </c>
      <c r="F165" t="s">
        <v>365</v>
      </c>
      <c r="G165" t="s">
        <v>183</v>
      </c>
      <c r="H165">
        <v>1.167391686771718</v>
      </c>
      <c r="I165">
        <v>1.123494427802467</v>
      </c>
      <c r="J165">
        <v>1.154443968119274</v>
      </c>
      <c r="K165">
        <v>1.638103326966976</v>
      </c>
      <c r="L165">
        <v>2.0315627531244389</v>
      </c>
      <c r="M165">
        <v>1.8289853234194791</v>
      </c>
      <c r="N165">
        <v>2.2914012880214911</v>
      </c>
      <c r="O165">
        <v>2.22415892218778</v>
      </c>
      <c r="P165">
        <v>1.2474430311689411</v>
      </c>
      <c r="Q165">
        <v>0.41669988898590787</v>
      </c>
      <c r="R165">
        <v>1.317354497007112</v>
      </c>
      <c r="S165">
        <v>0.78368263144772743</v>
      </c>
      <c r="T165">
        <v>1.1787264996384259</v>
      </c>
      <c r="U165">
        <v>1.3546542725526509</v>
      </c>
      <c r="V165">
        <v>2.2132120301582292</v>
      </c>
      <c r="W165" t="s">
        <v>323</v>
      </c>
      <c r="X165" t="s">
        <v>324</v>
      </c>
      <c r="Y165" t="s">
        <v>325</v>
      </c>
      <c r="Z165" t="s">
        <v>257</v>
      </c>
      <c r="AA165" t="s">
        <v>326</v>
      </c>
      <c r="AB165" t="s">
        <v>327</v>
      </c>
      <c r="AC165" t="s">
        <v>328</v>
      </c>
      <c r="AD165" t="s">
        <v>329</v>
      </c>
      <c r="AE165" t="s">
        <v>258</v>
      </c>
      <c r="AF165" t="s">
        <v>330</v>
      </c>
      <c r="AG165" t="s">
        <v>331</v>
      </c>
      <c r="AH165" t="s">
        <v>332</v>
      </c>
      <c r="AI165" t="s">
        <v>333</v>
      </c>
      <c r="AJ165" t="s">
        <v>260</v>
      </c>
      <c r="AK165" t="s">
        <v>334</v>
      </c>
      <c r="AL165" t="s">
        <v>335</v>
      </c>
      <c r="AM165" t="s">
        <v>336</v>
      </c>
      <c r="AN165" t="s">
        <v>337</v>
      </c>
      <c r="AO165" t="s">
        <v>338</v>
      </c>
      <c r="AP165" t="s">
        <v>339</v>
      </c>
      <c r="AQ165" t="s">
        <v>183</v>
      </c>
      <c r="AR165" t="s">
        <v>183</v>
      </c>
      <c r="AS165" t="s">
        <v>183</v>
      </c>
      <c r="AT165">
        <v>0.79715617064300814</v>
      </c>
      <c r="AU165">
        <v>0.20381450952503391</v>
      </c>
      <c r="AV165">
        <v>3.2273927998991878</v>
      </c>
      <c r="AW165">
        <v>5.0618414271120864</v>
      </c>
      <c r="AX165">
        <v>0.48859838057565552</v>
      </c>
      <c r="AY165">
        <v>2.5987770332258311</v>
      </c>
      <c r="AZ165">
        <v>1.501547063472479</v>
      </c>
      <c r="BA165">
        <v>0.2281562410789521</v>
      </c>
      <c r="BB165">
        <v>2.0148431494414241</v>
      </c>
      <c r="BC165">
        <v>0</v>
      </c>
      <c r="BD165">
        <v>0</v>
      </c>
      <c r="BE165">
        <v>0</v>
      </c>
      <c r="BF165">
        <v>0</v>
      </c>
      <c r="BG165">
        <v>0.0551198640925184</v>
      </c>
      <c r="BH165">
        <v>1.0998564791363821</v>
      </c>
      <c r="BI165">
        <v>0</v>
      </c>
      <c r="BJ165">
        <v>0</v>
      </c>
      <c r="BK165">
        <v>8.3111748580215998</v>
      </c>
      <c r="BL165">
        <v>6.3721839164271197</v>
      </c>
      <c r="BM165">
        <v>0.0379596372660293</v>
      </c>
      <c r="BN165"/>
      <c r="BO165"/>
      <c r="BP165">
        <v>206.95548790793299</v>
      </c>
      <c r="BQ165">
        <v>198.80709031581921</v>
      </c>
      <c r="BR165">
        <v>204.44520531946421</v>
      </c>
      <c r="BS165">
        <v>290.22132012472809</v>
      </c>
      <c r="BT165">
        <v>359.71237816040309</v>
      </c>
      <c r="BU165">
        <v>75.777314530132585</v>
      </c>
      <c r="BV165">
        <v>94.840833317783535</v>
      </c>
      <c r="BW165">
        <v>92.046564349837865</v>
      </c>
      <c r="BX165">
        <v>51.628558787547249</v>
      </c>
      <c r="BY165">
        <v>17.24566360963437</v>
      </c>
      <c r="BZ165">
        <v>176.78371450451979</v>
      </c>
      <c r="CA165">
        <v>107.226029301514</v>
      </c>
      <c r="CB165">
        <v>160.46342118222449</v>
      </c>
      <c r="CC165">
        <v>183.97014720691649</v>
      </c>
      <c r="CD165">
        <v>300.15923503823723</v>
      </c>
      <c r="CE165">
        <v>5.9683702140001778</v>
      </c>
      <c r="CF165">
        <v>1.468120877485787</v>
      </c>
      <c r="CG165">
        <v>158.46169172232979</v>
      </c>
      <c r="CH165">
        <v>210.01701010783259</v>
      </c>
      <c r="CI165">
        <v>19.33580048853975</v>
      </c>
      <c r="CJ165">
        <v>128.6242871422196</v>
      </c>
      <c r="CK165">
        <v>65.292093762047713</v>
      </c>
      <c r="CL165">
        <v>8.2404844089539608</v>
      </c>
      <c r="CM165">
        <v>97.581982410441469</v>
      </c>
      <c r="CN165">
        <v>0</v>
      </c>
      <c r="CO165">
        <v>0</v>
      </c>
      <c r="CP165">
        <v>0</v>
      </c>
      <c r="CQ165">
        <v>0</v>
      </c>
      <c r="CR165">
        <v>2.6500738737873211</v>
      </c>
      <c r="CS165">
        <v>110.9650339205251</v>
      </c>
      <c r="CT165">
        <v>0</v>
      </c>
      <c r="CU165">
        <v>0</v>
      </c>
      <c r="CV165">
        <v>118.0338915115023</v>
      </c>
      <c r="CW165">
        <v>332.20058109342608</v>
      </c>
      <c r="CX165">
        <v>1.3020602952559359</v>
      </c>
      <c r="CY165"/>
      <c r="CZ165"/>
    </row>
    <row r="166">
      <c r="A166" t="s">
        <v>749</v>
      </c>
      <c r="B166">
        <v>2010</v>
      </c>
      <c r="C166" t="s">
        <v>754</v>
      </c>
      <c r="D166">
        <v>162</v>
      </c>
      <c r="E166" t="s">
        <v>356</v>
      </c>
      <c r="F166" t="s">
        <v>366</v>
      </c>
      <c r="G166" t="s">
        <v>183</v>
      </c>
      <c r="H166">
        <v>0.072082088495392896</v>
      </c>
      <c r="I166">
        <v>0.13947458670480939</v>
      </c>
      <c r="J166">
        <v>0.048682319230691697</v>
      </c>
      <c r="K166">
        <v>0.31303981310290058</v>
      </c>
      <c r="L166">
        <v>1.7488676699315111</v>
      </c>
      <c r="M166">
        <v>0.32077101519054668</v>
      </c>
      <c r="N166">
        <v>1.6369736025186621</v>
      </c>
      <c r="O166">
        <v>3.660640266777889</v>
      </c>
      <c r="P166">
        <v>2.3106599703056832</v>
      </c>
      <c r="Q166">
        <v>0.87754840615712537</v>
      </c>
      <c r="R166">
        <v>0.091343301544344196</v>
      </c>
      <c r="S166">
        <v>0.16699960262843161</v>
      </c>
      <c r="T166">
        <v>0</v>
      </c>
      <c r="U166">
        <v>0.085430391525974203</v>
      </c>
      <c r="V166">
        <v>0</v>
      </c>
      <c r="W166" t="s">
        <v>323</v>
      </c>
      <c r="X166" t="s">
        <v>324</v>
      </c>
      <c r="Y166" t="s">
        <v>325</v>
      </c>
      <c r="Z166" t="s">
        <v>257</v>
      </c>
      <c r="AA166" t="s">
        <v>326</v>
      </c>
      <c r="AB166" t="s">
        <v>327</v>
      </c>
      <c r="AC166" t="s">
        <v>328</v>
      </c>
      <c r="AD166" t="s">
        <v>329</v>
      </c>
      <c r="AE166" t="s">
        <v>258</v>
      </c>
      <c r="AF166" t="s">
        <v>330</v>
      </c>
      <c r="AG166" t="s">
        <v>331</v>
      </c>
      <c r="AH166" t="s">
        <v>332</v>
      </c>
      <c r="AI166" t="s">
        <v>333</v>
      </c>
      <c r="AJ166" t="s">
        <v>260</v>
      </c>
      <c r="AK166" t="s">
        <v>334</v>
      </c>
      <c r="AL166" t="s">
        <v>335</v>
      </c>
      <c r="AM166" t="s">
        <v>336</v>
      </c>
      <c r="AN166" t="s">
        <v>337</v>
      </c>
      <c r="AO166" t="s">
        <v>338</v>
      </c>
      <c r="AP166" t="s">
        <v>339</v>
      </c>
      <c r="AQ166" t="s">
        <v>183</v>
      </c>
      <c r="AR166" t="s">
        <v>183</v>
      </c>
      <c r="AS166" t="s">
        <v>183</v>
      </c>
      <c r="AT166">
        <v>0</v>
      </c>
      <c r="AU166">
        <v>0</v>
      </c>
      <c r="AV166">
        <v>0</v>
      </c>
      <c r="AW166">
        <v>0.3629284857066713</v>
      </c>
      <c r="AX166">
        <v>0</v>
      </c>
      <c r="AY166">
        <v>0</v>
      </c>
      <c r="AZ166">
        <v>0</v>
      </c>
      <c r="BA166">
        <v>0</v>
      </c>
      <c r="BB166">
        <v>0</v>
      </c>
      <c r="BC166">
        <v>0</v>
      </c>
      <c r="BD166">
        <v>0</v>
      </c>
      <c r="BE166">
        <v>0</v>
      </c>
      <c r="BF166">
        <v>0</v>
      </c>
      <c r="BG166">
        <v>0.064306508107938198</v>
      </c>
      <c r="BH166">
        <v>3.2306030848748541</v>
      </c>
      <c r="BI166">
        <v>0</v>
      </c>
      <c r="BJ166">
        <v>0</v>
      </c>
      <c r="BK166">
        <v>0</v>
      </c>
      <c r="BL166">
        <v>0</v>
      </c>
      <c r="BM166">
        <v>1.9565723477825809</v>
      </c>
      <c r="BN166"/>
      <c r="BO166"/>
      <c r="BP166">
        <v>12.77873053494169</v>
      </c>
      <c r="BQ166">
        <v>24.680617962672979</v>
      </c>
      <c r="BR166">
        <v>8.621351079308651</v>
      </c>
      <c r="BS166">
        <v>55.460987298363207</v>
      </c>
      <c r="BT166">
        <v>309.6578472269191</v>
      </c>
      <c r="BU166">
        <v>13.289973297762289</v>
      </c>
      <c r="BV166">
        <v>67.754147382947608</v>
      </c>
      <c r="BW166">
        <v>151.4951816240453</v>
      </c>
      <c r="BX166">
        <v>95.632458664802044</v>
      </c>
      <c r="BY166">
        <v>36.318475271464209</v>
      </c>
      <c r="BZ166">
        <v>12.257906416839321</v>
      </c>
      <c r="CA166">
        <v>22.849433643435049</v>
      </c>
      <c r="CB166">
        <v>0</v>
      </c>
      <c r="CC166">
        <v>11.60195780090978</v>
      </c>
      <c r="CD166">
        <v>0</v>
      </c>
      <c r="CE166">
        <v>0</v>
      </c>
      <c r="CF166">
        <v>0</v>
      </c>
      <c r="CG166">
        <v>0</v>
      </c>
      <c r="CH166">
        <v>15.057989577236629</v>
      </c>
      <c r="CI166">
        <v>0</v>
      </c>
      <c r="CJ166">
        <v>0</v>
      </c>
      <c r="CK166">
        <v>0</v>
      </c>
      <c r="CL166">
        <v>0</v>
      </c>
      <c r="CM166">
        <v>0</v>
      </c>
      <c r="CN166">
        <v>0</v>
      </c>
      <c r="CO166">
        <v>0</v>
      </c>
      <c r="CP166">
        <v>0</v>
      </c>
      <c r="CQ166">
        <v>0</v>
      </c>
      <c r="CR166">
        <v>3.0917528527518749</v>
      </c>
      <c r="CS166">
        <v>325.93705424036449</v>
      </c>
      <c r="CT166">
        <v>0</v>
      </c>
      <c r="CU166">
        <v>0</v>
      </c>
      <c r="CV166">
        <v>0</v>
      </c>
      <c r="CW166">
        <v>0</v>
      </c>
      <c r="CX166">
        <v>67.112737431852594</v>
      </c>
      <c r="CY166"/>
      <c r="CZ166"/>
    </row>
    <row r="167">
      <c r="A167" t="s">
        <v>749</v>
      </c>
      <c r="B167">
        <v>2010</v>
      </c>
      <c r="C167" t="s">
        <v>754</v>
      </c>
      <c r="D167">
        <v>163</v>
      </c>
      <c r="E167" t="s">
        <v>356</v>
      </c>
      <c r="F167" t="s">
        <v>367</v>
      </c>
      <c r="G167" t="s">
        <v>183</v>
      </c>
      <c r="H167">
        <v>2.7047958003083639</v>
      </c>
      <c r="I167">
        <v>3.1212938068820391</v>
      </c>
      <c r="J167">
        <v>4.4056429733510551</v>
      </c>
      <c r="K167">
        <v>3.677343098692035</v>
      </c>
      <c r="L167">
        <v>1.8345709829668859</v>
      </c>
      <c r="M167">
        <v>5.5580596428825464</v>
      </c>
      <c r="N167">
        <v>2.4359163933639452</v>
      </c>
      <c r="O167">
        <v>1.438941516818826</v>
      </c>
      <c r="P167">
        <v>1.1435313118619139</v>
      </c>
      <c r="Q167">
        <v>1.148600033131397</v>
      </c>
      <c r="R167">
        <v>2.366265303260167</v>
      </c>
      <c r="S167">
        <v>2.6245835882479578</v>
      </c>
      <c r="T167">
        <v>4.2231973508219207</v>
      </c>
      <c r="U167">
        <v>3.7836732978311889</v>
      </c>
      <c r="V167">
        <v>3.962990504553221</v>
      </c>
      <c r="W167" t="s">
        <v>323</v>
      </c>
      <c r="X167" t="s">
        <v>324</v>
      </c>
      <c r="Y167" t="s">
        <v>325</v>
      </c>
      <c r="Z167" t="s">
        <v>257</v>
      </c>
      <c r="AA167" t="s">
        <v>326</v>
      </c>
      <c r="AB167" t="s">
        <v>327</v>
      </c>
      <c r="AC167" t="s">
        <v>328</v>
      </c>
      <c r="AD167" t="s">
        <v>329</v>
      </c>
      <c r="AE167" t="s">
        <v>258</v>
      </c>
      <c r="AF167" t="s">
        <v>330</v>
      </c>
      <c r="AG167" t="s">
        <v>331</v>
      </c>
      <c r="AH167" t="s">
        <v>332</v>
      </c>
      <c r="AI167" t="s">
        <v>333</v>
      </c>
      <c r="AJ167" t="s">
        <v>260</v>
      </c>
      <c r="AK167" t="s">
        <v>334</v>
      </c>
      <c r="AL167" t="s">
        <v>335</v>
      </c>
      <c r="AM167" t="s">
        <v>336</v>
      </c>
      <c r="AN167" t="s">
        <v>337</v>
      </c>
      <c r="AO167" t="s">
        <v>338</v>
      </c>
      <c r="AP167" t="s">
        <v>339</v>
      </c>
      <c r="AQ167" t="s">
        <v>183</v>
      </c>
      <c r="AR167" t="s">
        <v>183</v>
      </c>
      <c r="AS167" t="s">
        <v>183</v>
      </c>
      <c r="AT167">
        <v>2.6559706543261061</v>
      </c>
      <c r="AU167">
        <v>1.369186251406961</v>
      </c>
      <c r="AV167">
        <v>2.585040246567043</v>
      </c>
      <c r="AW167">
        <v>7.3508675880976497</v>
      </c>
      <c r="AX167">
        <v>7.9678562622585813</v>
      </c>
      <c r="AY167">
        <v>2.8868388674541801</v>
      </c>
      <c r="AZ167">
        <v>0.359718779485247</v>
      </c>
      <c r="BA167">
        <v>7.6683391218413668</v>
      </c>
      <c r="BB167">
        <v>3.9015753345017639</v>
      </c>
      <c r="BC167">
        <v>0.35465489699307923</v>
      </c>
      <c r="BD167">
        <v>0.0238213973050183</v>
      </c>
      <c r="BE167">
        <v>0.12248281791567429</v>
      </c>
      <c r="BF167">
        <v>1.945100673051376</v>
      </c>
      <c r="BG167">
        <v>4.2949762830686149</v>
      </c>
      <c r="BH167">
        <v>1.329650802007643</v>
      </c>
      <c r="BI167">
        <v>0.53312680037139892</v>
      </c>
      <c r="BJ167">
        <v>0.65862652923300247</v>
      </c>
      <c r="BK167">
        <v>4.5189080192289834</v>
      </c>
      <c r="BL167">
        <v>14.02805326067665</v>
      </c>
      <c r="BM167">
        <v>2.361752785389108</v>
      </c>
      <c r="BN167"/>
      <c r="BO167"/>
      <c r="BP167">
        <v>479.50687064778481</v>
      </c>
      <c r="BQ167">
        <v>552.32613924108114</v>
      </c>
      <c r="BR167">
        <v>780.21333830378865</v>
      </c>
      <c r="BS167">
        <v>651.51162999589974</v>
      </c>
      <c r="BT167">
        <v>324.83263939160491</v>
      </c>
      <c r="BU167">
        <v>230.27786409380079</v>
      </c>
      <c r="BV167">
        <v>100.8222967521172</v>
      </c>
      <c r="BW167">
        <v>59.550431222438952</v>
      </c>
      <c r="BX167">
        <v>47.327911643820983</v>
      </c>
      <c r="BY167">
        <v>47.536297265653573</v>
      </c>
      <c r="BZ167">
        <v>317.54335736042827</v>
      </c>
      <c r="CA167">
        <v>359.10413915625969</v>
      </c>
      <c r="CB167">
        <v>574.91597537551525</v>
      </c>
      <c r="CC167">
        <v>513.84544949112001</v>
      </c>
      <c r="CD167">
        <v>537.46689521900407</v>
      </c>
      <c r="CE167">
        <v>19.885458742359081</v>
      </c>
      <c r="CF167">
        <v>9.8625506375450875</v>
      </c>
      <c r="CG167">
        <v>126.92283711301501</v>
      </c>
      <c r="CH167">
        <v>304.98925238589032</v>
      </c>
      <c r="CI167">
        <v>315.32007704748889</v>
      </c>
      <c r="CJ167">
        <v>142.88166575022959</v>
      </c>
      <c r="CK167">
        <v>15.641729020337561</v>
      </c>
      <c r="CL167">
        <v>276.96296484056592</v>
      </c>
      <c r="CM167">
        <v>188.9593518830047</v>
      </c>
      <c r="CN167">
        <v>19.172211113495621</v>
      </c>
      <c r="CO167">
        <v>1.3509834253794339</v>
      </c>
      <c r="CP167">
        <v>8.2667685154954782</v>
      </c>
      <c r="CQ167">
        <v>90.264569657639527</v>
      </c>
      <c r="CR167">
        <v>206.49550980734779</v>
      </c>
      <c r="CS167">
        <v>134.1490904914113</v>
      </c>
      <c r="CT167">
        <v>33.133180009848047</v>
      </c>
      <c r="CU167">
        <v>17.621312911810971</v>
      </c>
      <c r="CV167">
        <v>64.176762973207246</v>
      </c>
      <c r="CW167">
        <v>731.32343729012223</v>
      </c>
      <c r="CX167">
        <v>81.010903963965774</v>
      </c>
      <c r="CY167"/>
      <c r="CZ167"/>
    </row>
    <row r="168">
      <c r="A168" t="s">
        <v>749</v>
      </c>
      <c r="B168">
        <v>2010</v>
      </c>
      <c r="C168" t="s">
        <v>754</v>
      </c>
      <c r="D168">
        <v>164</v>
      </c>
      <c r="E168" t="s">
        <v>356</v>
      </c>
      <c r="F168" t="s">
        <v>368</v>
      </c>
      <c r="G168" t="s">
        <v>183</v>
      </c>
      <c r="H168">
        <v>87.680173207825646</v>
      </c>
      <c r="I168">
        <v>86.93262761730854</v>
      </c>
      <c r="J168">
        <v>79.03810408213559</v>
      </c>
      <c r="K168">
        <v>60.363850465006102</v>
      </c>
      <c r="L168">
        <v>13.854467747412089</v>
      </c>
      <c r="M168">
        <v>45.841201251846137</v>
      </c>
      <c r="N168">
        <v>17.140235845122671</v>
      </c>
      <c r="O168">
        <v>10.302804314934001</v>
      </c>
      <c r="P168">
        <v>5.6149586852515494</v>
      </c>
      <c r="Q168">
        <v>0.72960562534756379</v>
      </c>
      <c r="R168">
        <v>90.343432618734582</v>
      </c>
      <c r="S168">
        <v>88.613472793388723</v>
      </c>
      <c r="T168">
        <v>84.719396948297842</v>
      </c>
      <c r="U168">
        <v>78.829958686396537</v>
      </c>
      <c r="V168">
        <v>61.107550418880507</v>
      </c>
      <c r="W168" t="s">
        <v>323</v>
      </c>
      <c r="X168" t="s">
        <v>324</v>
      </c>
      <c r="Y168" t="s">
        <v>325</v>
      </c>
      <c r="Z168" t="s">
        <v>257</v>
      </c>
      <c r="AA168" t="s">
        <v>326</v>
      </c>
      <c r="AB168" t="s">
        <v>327</v>
      </c>
      <c r="AC168" t="s">
        <v>328</v>
      </c>
      <c r="AD168" t="s">
        <v>329</v>
      </c>
      <c r="AE168" t="s">
        <v>258</v>
      </c>
      <c r="AF168" t="s">
        <v>330</v>
      </c>
      <c r="AG168" t="s">
        <v>331</v>
      </c>
      <c r="AH168" t="s">
        <v>332</v>
      </c>
      <c r="AI168" t="s">
        <v>333</v>
      </c>
      <c r="AJ168" t="s">
        <v>260</v>
      </c>
      <c r="AK168" t="s">
        <v>334</v>
      </c>
      <c r="AL168" t="s">
        <v>335</v>
      </c>
      <c r="AM168" t="s">
        <v>336</v>
      </c>
      <c r="AN168" t="s">
        <v>337</v>
      </c>
      <c r="AO168" t="s">
        <v>338</v>
      </c>
      <c r="AP168" t="s">
        <v>339</v>
      </c>
      <c r="AQ168" t="s">
        <v>183</v>
      </c>
      <c r="AR168" t="s">
        <v>183</v>
      </c>
      <c r="AS168" t="s">
        <v>183</v>
      </c>
      <c r="AT168">
        <v>70.752365795684923</v>
      </c>
      <c r="AU168">
        <v>74.827904321652113</v>
      </c>
      <c r="AV168">
        <v>75.35277166733178</v>
      </c>
      <c r="AW168">
        <v>48.45796682376821</v>
      </c>
      <c r="AX168">
        <v>68.215203547166013</v>
      </c>
      <c r="AY168">
        <v>65.68269609054137</v>
      </c>
      <c r="AZ168">
        <v>74.415041090569915</v>
      </c>
      <c r="BA168">
        <v>74.023665865632907</v>
      </c>
      <c r="BB168">
        <v>58.100247984526128</v>
      </c>
      <c r="BC168">
        <v>84.743805425910921</v>
      </c>
      <c r="BD168">
        <v>87.110671705645643</v>
      </c>
      <c r="BE168">
        <v>87.671782682919542</v>
      </c>
      <c r="BF168">
        <v>66.137393359038867</v>
      </c>
      <c r="BG168">
        <v>56.753539838409402</v>
      </c>
      <c r="BH168">
        <v>5.0226024805671674</v>
      </c>
      <c r="BI168">
        <v>81.330298958074977</v>
      </c>
      <c r="BJ168">
        <v>83.688613757784694</v>
      </c>
      <c r="BK168">
        <v>70.700582555123063</v>
      </c>
      <c r="BL168">
        <v>69.085410416761064</v>
      </c>
      <c r="BM168">
        <v>86.779580402262141</v>
      </c>
      <c r="BN168"/>
      <c r="BO168"/>
      <c r="BP168">
        <v>15543.962863276791</v>
      </c>
      <c r="BQ168">
        <v>15383.09609947117</v>
      </c>
      <c r="BR168">
        <v>13997.1812087669</v>
      </c>
      <c r="BS168">
        <v>10694.61009044085</v>
      </c>
      <c r="BT168">
        <v>2453.0984996174261</v>
      </c>
      <c r="BU168">
        <v>1899.262438697848</v>
      </c>
      <c r="BV168">
        <v>709.43237193446646</v>
      </c>
      <c r="BW168">
        <v>426.38038626553413</v>
      </c>
      <c r="BX168">
        <v>232.38914910567851</v>
      </c>
      <c r="BY168">
        <v>30.195672029244349</v>
      </c>
      <c r="BZ168">
        <v>12123.727998586301</v>
      </c>
      <c r="CA168">
        <v>12124.386134091061</v>
      </c>
      <c r="CB168">
        <v>11533.09463984126</v>
      </c>
      <c r="CC168">
        <v>10705.579569408441</v>
      </c>
      <c r="CD168">
        <v>8287.5004016132862</v>
      </c>
      <c r="CE168">
        <v>529.72846242210119</v>
      </c>
      <c r="CF168">
        <v>539.0019032949815</v>
      </c>
      <c r="CG168">
        <v>3699.744163383154</v>
      </c>
      <c r="CH168">
        <v>2010.5326203469369</v>
      </c>
      <c r="CI168">
        <v>2699.5496066096671</v>
      </c>
      <c r="CJ168">
        <v>3250.9098911567862</v>
      </c>
      <c r="CK168">
        <v>3235.805229411762</v>
      </c>
      <c r="CL168">
        <v>2673.5664191113751</v>
      </c>
      <c r="CM168">
        <v>2813.8852289519841</v>
      </c>
      <c r="CN168">
        <v>4581.1467484636623</v>
      </c>
      <c r="CO168">
        <v>4940.3094260639564</v>
      </c>
      <c r="CP168">
        <v>5917.2571721814711</v>
      </c>
      <c r="CQ168">
        <v>3069.1796227011978</v>
      </c>
      <c r="CR168">
        <v>2728.6183601300099</v>
      </c>
      <c r="CS168">
        <v>506.73271031059687</v>
      </c>
      <c r="CT168">
        <v>5054.5788239409276</v>
      </c>
      <c r="CU168">
        <v>2239.0583809294239</v>
      </c>
      <c r="CV168">
        <v>1004.077646502299</v>
      </c>
      <c r="CW168">
        <v>3601.62446447309</v>
      </c>
      <c r="CX168">
        <v>2976.6418811876911</v>
      </c>
      <c r="CY168"/>
      <c r="CZ168"/>
    </row>
    <row r="169">
      <c r="A169" t="s">
        <v>749</v>
      </c>
      <c r="B169">
        <v>2010</v>
      </c>
      <c r="C169" t="s">
        <v>754</v>
      </c>
      <c r="D169">
        <v>165</v>
      </c>
      <c r="E169" t="s">
        <v>356</v>
      </c>
      <c r="F169" t="s">
        <v>354</v>
      </c>
      <c r="G169" t="s">
        <v>183</v>
      </c>
      <c r="H169">
        <v>0.470281941600461</v>
      </c>
      <c r="I169">
        <v>0.29733413192245228</v>
      </c>
      <c r="J169">
        <v>0.39826246331987242</v>
      </c>
      <c r="K169">
        <v>0.57893198414378444</v>
      </c>
      <c r="L169">
        <v>0.49202803643662241</v>
      </c>
      <c r="M169">
        <v>0.38006430423996967</v>
      </c>
      <c r="N169">
        <v>1.0863325592112589</v>
      </c>
      <c r="O169">
        <v>1.555213640535245</v>
      </c>
      <c r="P169">
        <v>0.23830253447709199</v>
      </c>
      <c r="Q169">
        <v>0.059315922542399202</v>
      </c>
      <c r="R169">
        <v>0.44799116542395301</v>
      </c>
      <c r="S169">
        <v>0.23082492803623739</v>
      </c>
      <c r="T169">
        <v>0.42256159115840469</v>
      </c>
      <c r="U169">
        <v>0.33632060680603398</v>
      </c>
      <c r="V169">
        <v>0.47127486062847818</v>
      </c>
      <c r="W169" t="s">
        <v>323</v>
      </c>
      <c r="X169" t="s">
        <v>324</v>
      </c>
      <c r="Y169" t="s">
        <v>325</v>
      </c>
      <c r="Z169" t="s">
        <v>257</v>
      </c>
      <c r="AA169" t="s">
        <v>326</v>
      </c>
      <c r="AB169" t="s">
        <v>327</v>
      </c>
      <c r="AC169" t="s">
        <v>328</v>
      </c>
      <c r="AD169" t="s">
        <v>329</v>
      </c>
      <c r="AE169" t="s">
        <v>258</v>
      </c>
      <c r="AF169" t="s">
        <v>330</v>
      </c>
      <c r="AG169" t="s">
        <v>331</v>
      </c>
      <c r="AH169" t="s">
        <v>332</v>
      </c>
      <c r="AI169" t="s">
        <v>333</v>
      </c>
      <c r="AJ169" t="s">
        <v>260</v>
      </c>
      <c r="AK169" t="s">
        <v>334</v>
      </c>
      <c r="AL169" t="s">
        <v>335</v>
      </c>
      <c r="AM169" t="s">
        <v>336</v>
      </c>
      <c r="AN169" t="s">
        <v>337</v>
      </c>
      <c r="AO169" t="s">
        <v>338</v>
      </c>
      <c r="AP169" t="s">
        <v>339</v>
      </c>
      <c r="AQ169" t="s">
        <v>183</v>
      </c>
      <c r="AR169" t="s">
        <v>183</v>
      </c>
      <c r="AS169" t="s">
        <v>183</v>
      </c>
      <c r="AT169">
        <v>0.020518411773306499</v>
      </c>
      <c r="AU169">
        <v>1.5657138996660109</v>
      </c>
      <c r="AV169">
        <v>0.79462666926572623</v>
      </c>
      <c r="AW169">
        <v>0.45421945570672068</v>
      </c>
      <c r="AX169">
        <v>0.3318001856406394</v>
      </c>
      <c r="AY169">
        <v>0.1991643001906698</v>
      </c>
      <c r="AZ169">
        <v>0.52872191009734915</v>
      </c>
      <c r="BA169">
        <v>0.28704813259689199</v>
      </c>
      <c r="BB169">
        <v>0.081299330341750201</v>
      </c>
      <c r="BC169">
        <v>0</v>
      </c>
      <c r="BD169">
        <v>1.3836601479976181</v>
      </c>
      <c r="BE169">
        <v>0.15444210950107701</v>
      </c>
      <c r="BF169">
        <v>0.12245551972348009</v>
      </c>
      <c r="BG169">
        <v>0.59230208908103421</v>
      </c>
      <c r="BH169">
        <v>0.89300632047131856</v>
      </c>
      <c r="BI169">
        <v>0</v>
      </c>
      <c r="BJ169">
        <v>0.30934681796733188</v>
      </c>
      <c r="BK169">
        <v>0.1891449981369919</v>
      </c>
      <c r="BL169">
        <v>0.60585060088117837</v>
      </c>
      <c r="BM169">
        <v>0.3186406898852483</v>
      </c>
      <c r="BN169"/>
      <c r="BO169"/>
      <c r="BP169">
        <v>83.371699302879918</v>
      </c>
      <c r="BQ169">
        <v>52.614532085134428</v>
      </c>
      <c r="BR169">
        <v>70.529928981407707</v>
      </c>
      <c r="BS169">
        <v>102.56886848018991</v>
      </c>
      <c r="BT169">
        <v>87.119423131779513</v>
      </c>
      <c r="BU169">
        <v>15.7465737725129</v>
      </c>
      <c r="BV169">
        <v>44.963178520684309</v>
      </c>
      <c r="BW169">
        <v>64.362339854951713</v>
      </c>
      <c r="BX169">
        <v>9.8627481200027827</v>
      </c>
      <c r="BY169">
        <v>2.4548661372356131</v>
      </c>
      <c r="BZ169">
        <v>60.118625980162172</v>
      </c>
      <c r="CA169">
        <v>31.582224109536551</v>
      </c>
      <c r="CB169">
        <v>57.524522099300739</v>
      </c>
      <c r="CC169">
        <v>45.674348648555828</v>
      </c>
      <c r="CD169">
        <v>63.915024738448857</v>
      </c>
      <c r="CE169">
        <v>0.15362294388013381</v>
      </c>
      <c r="CF169">
        <v>11.2781826457111</v>
      </c>
      <c r="CG169">
        <v>39.015358249377158</v>
      </c>
      <c r="CH169">
        <v>18.845673732366851</v>
      </c>
      <c r="CI169">
        <v>13.130666098502241</v>
      </c>
      <c r="CJ169">
        <v>9.8574698054820864</v>
      </c>
      <c r="CK169">
        <v>22.990528480866232</v>
      </c>
      <c r="CL169">
        <v>10.367525560983889</v>
      </c>
      <c r="CM169">
        <v>3.9374528114452509</v>
      </c>
      <c r="CN169">
        <v>0</v>
      </c>
      <c r="CO169">
        <v>78.471548178621802</v>
      </c>
      <c r="CP169">
        <v>10.42380629395057</v>
      </c>
      <c r="CQ169">
        <v>5.6826851911487513</v>
      </c>
      <c r="CR169">
        <v>28.47692601398035</v>
      </c>
      <c r="CS169">
        <v>90.095824793569037</v>
      </c>
      <c r="CT169">
        <v>0</v>
      </c>
      <c r="CU169">
        <v>8.2764614477698135</v>
      </c>
      <c r="CV169">
        <v>2.6862050879000998</v>
      </c>
      <c r="CW169">
        <v>31.584763451299981</v>
      </c>
      <c r="CX169">
        <v>10.929751194536131</v>
      </c>
      <c r="CY169"/>
      <c r="CZ169"/>
    </row>
    <row r="170">
      <c r="A170" t="s">
        <v>749</v>
      </c>
      <c r="B170">
        <v>2010</v>
      </c>
      <c r="C170" t="s">
        <v>754</v>
      </c>
      <c r="D170">
        <v>166</v>
      </c>
      <c r="E170" t="s">
        <v>356</v>
      </c>
      <c r="F170" t="s">
        <v>355</v>
      </c>
      <c r="G170" t="s">
        <v>183</v>
      </c>
      <c r="H170">
        <v>0.49587712749542162</v>
      </c>
      <c r="I170">
        <v>0.41423047280230418</v>
      </c>
      <c r="J170">
        <v>0.78404622383847333</v>
      </c>
      <c r="K170">
        <v>0.3375156333445074</v>
      </c>
      <c r="L170">
        <v>0.29346868592345199</v>
      </c>
      <c r="M170">
        <v>0.1139953636143487</v>
      </c>
      <c r="N170">
        <v>0.2316542562323321</v>
      </c>
      <c r="O170">
        <v>0.1992768906213418</v>
      </c>
      <c r="P170">
        <v>0.12534394377602159</v>
      </c>
      <c r="Q170">
        <v>0.3202404472252452</v>
      </c>
      <c r="R170">
        <v>0.47413464046339532</v>
      </c>
      <c r="S170">
        <v>0.56227994108357782</v>
      </c>
      <c r="T170">
        <v>0.41484010014516709</v>
      </c>
      <c r="U170">
        <v>0.99342451076218241</v>
      </c>
      <c r="V170">
        <v>0.28662661279307577</v>
      </c>
      <c r="W170" t="s">
        <v>323</v>
      </c>
      <c r="X170" t="s">
        <v>324</v>
      </c>
      <c r="Y170" t="s">
        <v>325</v>
      </c>
      <c r="Z170" t="s">
        <v>257</v>
      </c>
      <c r="AA170" t="s">
        <v>326</v>
      </c>
      <c r="AB170" t="s">
        <v>327</v>
      </c>
      <c r="AC170" t="s">
        <v>328</v>
      </c>
      <c r="AD170" t="s">
        <v>329</v>
      </c>
      <c r="AE170" t="s">
        <v>258</v>
      </c>
      <c r="AF170" t="s">
        <v>330</v>
      </c>
      <c r="AG170" t="s">
        <v>331</v>
      </c>
      <c r="AH170" t="s">
        <v>332</v>
      </c>
      <c r="AI170" t="s">
        <v>333</v>
      </c>
      <c r="AJ170" t="s">
        <v>260</v>
      </c>
      <c r="AK170" t="s">
        <v>334</v>
      </c>
      <c r="AL170" t="s">
        <v>335</v>
      </c>
      <c r="AM170" t="s">
        <v>336</v>
      </c>
      <c r="AN170" t="s">
        <v>337</v>
      </c>
      <c r="AO170" t="s">
        <v>338</v>
      </c>
      <c r="AP170" t="s">
        <v>339</v>
      </c>
      <c r="AQ170" t="s">
        <v>183</v>
      </c>
      <c r="AR170" t="s">
        <v>183</v>
      </c>
      <c r="AS170" t="s">
        <v>183</v>
      </c>
      <c r="AT170">
        <v>1.2739770938544801</v>
      </c>
      <c r="AU170">
        <v>0</v>
      </c>
      <c r="AV170">
        <v>0.31440517617189673</v>
      </c>
      <c r="AW170">
        <v>0.1285803697368498</v>
      </c>
      <c r="AX170">
        <v>1.49638907345453</v>
      </c>
      <c r="AY170">
        <v>1.0236544169249899</v>
      </c>
      <c r="AZ170">
        <v>0.54737548454440088</v>
      </c>
      <c r="BA170">
        <v>1.7257842357564039</v>
      </c>
      <c r="BB170">
        <v>0.51648527040687564</v>
      </c>
      <c r="BC170">
        <v>0.35051173730753948</v>
      </c>
      <c r="BD170">
        <v>0.18475939748095499</v>
      </c>
      <c r="BE170">
        <v>0.49059745062892662</v>
      </c>
      <c r="BF170">
        <v>0.43558361748365543</v>
      </c>
      <c r="BG170">
        <v>0.35299214306289722</v>
      </c>
      <c r="BH170">
        <v>0.124778383030012</v>
      </c>
      <c r="BI170">
        <v>0</v>
      </c>
      <c r="BJ170">
        <v>0</v>
      </c>
      <c r="BK170">
        <v>0.35730409487565118</v>
      </c>
      <c r="BL170">
        <v>0.78611412557182092</v>
      </c>
      <c r="BM170">
        <v>0.061476501595299098</v>
      </c>
      <c r="BN170"/>
      <c r="BO170"/>
      <c r="BP170">
        <v>87.909220209538276</v>
      </c>
      <c r="BQ170">
        <v>73.299833964509219</v>
      </c>
      <c r="BR170">
        <v>138.84995343147401</v>
      </c>
      <c r="BS170">
        <v>59.797346760380151</v>
      </c>
      <c r="BT170">
        <v>51.962125593600717</v>
      </c>
      <c r="BU170">
        <v>4.7229807768119212</v>
      </c>
      <c r="BV170">
        <v>9.5881427742654175</v>
      </c>
      <c r="BW170">
        <v>8.2470514822610799</v>
      </c>
      <c r="BX170">
        <v>5.187673511502374</v>
      </c>
      <c r="BY170">
        <v>13.25356491091414</v>
      </c>
      <c r="BZ170">
        <v>63.62697596342705</v>
      </c>
      <c r="CA170">
        <v>76.932986669493133</v>
      </c>
      <c r="CB170">
        <v>56.47337336802849</v>
      </c>
      <c r="CC170">
        <v>134.91298642530529</v>
      </c>
      <c r="CD170">
        <v>38.872744077493493</v>
      </c>
      <c r="CE170">
        <v>9.5383655302402524</v>
      </c>
      <c r="CF170">
        <v>0</v>
      </c>
      <c r="CG170">
        <v>15.43697318281559</v>
      </c>
      <c r="CH170">
        <v>5.3348302588173668</v>
      </c>
      <c r="CI170">
        <v>59.218126231729258</v>
      </c>
      <c r="CJ170">
        <v>50.66491583293891</v>
      </c>
      <c r="CK170">
        <v>23.801645868674012</v>
      </c>
      <c r="CL170">
        <v>62.33140071346098</v>
      </c>
      <c r="CM170">
        <v>25.014183652989651</v>
      </c>
      <c r="CN170">
        <v>18.94823695483726</v>
      </c>
      <c r="CO170">
        <v>10.47826374262595</v>
      </c>
      <c r="CP170">
        <v>33.112036673043832</v>
      </c>
      <c r="CQ170">
        <v>20.213744371596089</v>
      </c>
      <c r="CR170">
        <v>16.971291046963088</v>
      </c>
      <c r="CS170">
        <v>12.588949347596341</v>
      </c>
      <c r="CT170">
        <v>0</v>
      </c>
      <c r="CU170">
        <v>0</v>
      </c>
      <c r="CV170">
        <v>5.0743719740733857</v>
      </c>
      <c r="CW170">
        <v>40.982428119735559</v>
      </c>
      <c r="CX170">
        <v>2.108716457364884</v>
      </c>
      <c r="CY170"/>
      <c r="CZ170"/>
    </row>
    <row r="171">
      <c r="A171" t="s">
        <v>749</v>
      </c>
      <c r="B171">
        <v>2010</v>
      </c>
      <c r="C171" t="s">
        <v>754</v>
      </c>
      <c r="D171">
        <v>222</v>
      </c>
      <c r="E171" t="s">
        <v>36</v>
      </c>
      <c r="F171" t="s">
        <v>15</v>
      </c>
      <c r="G171" t="s">
        <v>779</v>
      </c>
      <c r="H171">
        <v>12.06527715056232</v>
      </c>
      <c r="I171">
        <v>13.2107043828766</v>
      </c>
      <c r="J171">
        <v>16.112634613493661</v>
      </c>
      <c r="K171">
        <v>25.901357084654581</v>
      </c>
      <c r="L171">
        <v>47.199286314319039</v>
      </c>
      <c r="M171">
        <v>29.379814165183259</v>
      </c>
      <c r="N171">
        <v>39.658753795880827</v>
      </c>
      <c r="O171">
        <v>47.488829424334597</v>
      </c>
      <c r="P171">
        <v>49.502822958562362</v>
      </c>
      <c r="Q171">
        <v>64.598083653756021</v>
      </c>
      <c r="R171">
        <v>12.74784127864727</v>
      </c>
      <c r="S171">
        <v>10.81223510883046</v>
      </c>
      <c r="T171">
        <v>13.894356263616549</v>
      </c>
      <c r="U171">
        <v>15.475331110095389</v>
      </c>
      <c r="V171">
        <v>26.452925920829841</v>
      </c>
      <c r="W171" t="s">
        <v>323</v>
      </c>
      <c r="X171" t="s">
        <v>324</v>
      </c>
      <c r="Y171" t="s">
        <v>325</v>
      </c>
      <c r="Z171" t="s">
        <v>257</v>
      </c>
      <c r="AA171" t="s">
        <v>326</v>
      </c>
      <c r="AB171" t="s">
        <v>327</v>
      </c>
      <c r="AC171" t="s">
        <v>328</v>
      </c>
      <c r="AD171" t="s">
        <v>329</v>
      </c>
      <c r="AE171" t="s">
        <v>258</v>
      </c>
      <c r="AF171" t="s">
        <v>330</v>
      </c>
      <c r="AG171" t="s">
        <v>331</v>
      </c>
      <c r="AH171" t="s">
        <v>332</v>
      </c>
      <c r="AI171" t="s">
        <v>333</v>
      </c>
      <c r="AJ171" t="s">
        <v>260</v>
      </c>
      <c r="AK171" t="s">
        <v>334</v>
      </c>
      <c r="AL171" t="s">
        <v>335</v>
      </c>
      <c r="AM171" t="s">
        <v>336</v>
      </c>
      <c r="AN171" t="s">
        <v>337</v>
      </c>
      <c r="AO171" t="s">
        <v>338</v>
      </c>
      <c r="AP171" t="s">
        <v>339</v>
      </c>
      <c r="AQ171" t="s">
        <v>183</v>
      </c>
      <c r="AR171" t="s">
        <v>183</v>
      </c>
      <c r="AS171" t="s">
        <v>183</v>
      </c>
      <c r="AT171">
        <v>20.335846844070829</v>
      </c>
      <c r="AU171">
        <v>31.464941881550409</v>
      </c>
      <c r="AV171">
        <v>11.970139812623559</v>
      </c>
      <c r="AW171">
        <v>31.080760821026821</v>
      </c>
      <c r="AX171">
        <v>25.038687040950968</v>
      </c>
      <c r="AY171">
        <v>31.233855042986889</v>
      </c>
      <c r="AZ171">
        <v>15.342141119280489</v>
      </c>
      <c r="BA171">
        <v>21.210234694106649</v>
      </c>
      <c r="BB171">
        <v>12.81566576948248</v>
      </c>
      <c r="BC171">
        <v>26.47004695331831</v>
      </c>
      <c r="BD171">
        <v>0.067254353035612904</v>
      </c>
      <c r="BE171">
        <v>5.2327922983220851</v>
      </c>
      <c r="BF171">
        <v>13.85368575465861</v>
      </c>
      <c r="BG171">
        <v>21.750990655374661</v>
      </c>
      <c r="BH171">
        <v>55.722937212052173</v>
      </c>
      <c r="BI171">
        <v>18.617472541077401</v>
      </c>
      <c r="BJ171">
        <v>30.530213689952159</v>
      </c>
      <c r="BK171">
        <v>25.892218230990679</v>
      </c>
      <c r="BL171">
        <v>29.674006177312531</v>
      </c>
      <c r="BM171">
        <v>10.81201382899887</v>
      </c>
      <c r="BN171"/>
      <c r="BO171"/>
      <c r="BP171">
        <v>2044.698250483953</v>
      </c>
      <c r="BQ171">
        <v>2270.4003475417089</v>
      </c>
      <c r="BR171">
        <v>2771.3803305076481</v>
      </c>
      <c r="BS171">
        <v>4403.5984590540647</v>
      </c>
      <c r="BT171">
        <v>8107.9507376955034</v>
      </c>
      <c r="BU171">
        <v>1159.381624391302</v>
      </c>
      <c r="BV171">
        <v>1535.1285708679341</v>
      </c>
      <c r="BW171">
        <v>1887.3120905643159</v>
      </c>
      <c r="BX171">
        <v>1954.944874613408</v>
      </c>
      <c r="BY171">
        <v>2617.368478050279</v>
      </c>
      <c r="BZ171">
        <v>1639.733086778878</v>
      </c>
      <c r="CA171">
        <v>1424.5687495126519</v>
      </c>
      <c r="CB171">
        <v>1846.0458765587639</v>
      </c>
      <c r="CC171">
        <v>2042.5577743314041</v>
      </c>
      <c r="CD171">
        <v>3490.9869996139282</v>
      </c>
      <c r="CE171">
        <v>146.86164833952779</v>
      </c>
      <c r="CF171">
        <v>211.88442042429469</v>
      </c>
      <c r="CG171">
        <v>563.91816725089461</v>
      </c>
      <c r="CH171">
        <v>1266.7681995197261</v>
      </c>
      <c r="CI171">
        <v>982.48980369669766</v>
      </c>
      <c r="CJ171">
        <v>1541.350613336775</v>
      </c>
      <c r="CK171">
        <v>619.66501154760761</v>
      </c>
      <c r="CL171">
        <v>760.0443170291918</v>
      </c>
      <c r="CM171">
        <v>607.81498946967213</v>
      </c>
      <c r="CN171">
        <v>1418.531597331272</v>
      </c>
      <c r="CO171">
        <v>3.5685188462686108</v>
      </c>
      <c r="CP171">
        <v>334.00039577721611</v>
      </c>
      <c r="CQ171">
        <v>638.39223859876699</v>
      </c>
      <c r="CR171">
        <v>1043.9398321437479</v>
      </c>
      <c r="CS171">
        <v>5362.2775352009367</v>
      </c>
      <c r="CT171">
        <v>1073.8714789881119</v>
      </c>
      <c r="CU171">
        <v>782.02000954440734</v>
      </c>
      <c r="CV171">
        <v>365.61982433413669</v>
      </c>
      <c r="CW171">
        <v>1540.3422630220971</v>
      </c>
      <c r="CX171">
        <v>334.66726088151449</v>
      </c>
      <c r="CY171"/>
      <c r="CZ171"/>
    </row>
    <row r="172">
      <c r="A172" t="s">
        <v>749</v>
      </c>
      <c r="B172">
        <v>2010</v>
      </c>
      <c r="C172" t="s">
        <v>754</v>
      </c>
      <c r="D172">
        <v>223</v>
      </c>
      <c r="E172" t="s">
        <v>36</v>
      </c>
      <c r="F172" t="s">
        <v>16</v>
      </c>
      <c r="G172" t="s">
        <v>780</v>
      </c>
      <c r="H172">
        <v>30.508363340885779</v>
      </c>
      <c r="I172">
        <v>29.85831746623802</v>
      </c>
      <c r="J172">
        <v>28.854440449493481</v>
      </c>
      <c r="K172">
        <v>24.0799275231964</v>
      </c>
      <c r="L172">
        <v>17.797817719822021</v>
      </c>
      <c r="M172">
        <v>24.776276481681659</v>
      </c>
      <c r="N172">
        <v>24.42271456901323</v>
      </c>
      <c r="O172">
        <v>18.933704230851308</v>
      </c>
      <c r="P172">
        <v>18.34848802229142</v>
      </c>
      <c r="Q172">
        <v>12.99569121278315</v>
      </c>
      <c r="R172">
        <v>29.566095207357151</v>
      </c>
      <c r="S172">
        <v>30.14290178366592</v>
      </c>
      <c r="T172">
        <v>31.426616258732871</v>
      </c>
      <c r="U172">
        <v>26.668381700691452</v>
      </c>
      <c r="V172">
        <v>22.879241829187411</v>
      </c>
      <c r="W172" t="s">
        <v>323</v>
      </c>
      <c r="X172" t="s">
        <v>324</v>
      </c>
      <c r="Y172" t="s">
        <v>325</v>
      </c>
      <c r="Z172" t="s">
        <v>257</v>
      </c>
      <c r="AA172" t="s">
        <v>326</v>
      </c>
      <c r="AB172" t="s">
        <v>327</v>
      </c>
      <c r="AC172" t="s">
        <v>328</v>
      </c>
      <c r="AD172" t="s">
        <v>329</v>
      </c>
      <c r="AE172" t="s">
        <v>258</v>
      </c>
      <c r="AF172" t="s">
        <v>330</v>
      </c>
      <c r="AG172" t="s">
        <v>331</v>
      </c>
      <c r="AH172" t="s">
        <v>332</v>
      </c>
      <c r="AI172" t="s">
        <v>333</v>
      </c>
      <c r="AJ172" t="s">
        <v>260</v>
      </c>
      <c r="AK172" t="s">
        <v>334</v>
      </c>
      <c r="AL172" t="s">
        <v>335</v>
      </c>
      <c r="AM172" t="s">
        <v>336</v>
      </c>
      <c r="AN172" t="s">
        <v>337</v>
      </c>
      <c r="AO172" t="s">
        <v>338</v>
      </c>
      <c r="AP172" t="s">
        <v>339</v>
      </c>
      <c r="AQ172" t="s">
        <v>183</v>
      </c>
      <c r="AR172" t="s">
        <v>183</v>
      </c>
      <c r="AS172" t="s">
        <v>183</v>
      </c>
      <c r="AT172">
        <v>26.20304998925517</v>
      </c>
      <c r="AU172">
        <v>40.293841315616319</v>
      </c>
      <c r="AV172">
        <v>20.80205519099303</v>
      </c>
      <c r="AW172">
        <v>36.410135972930711</v>
      </c>
      <c r="AX172">
        <v>17.088001883912831</v>
      </c>
      <c r="AY172">
        <v>28.41781639293416</v>
      </c>
      <c r="AZ172">
        <v>21.161317538431451</v>
      </c>
      <c r="BA172">
        <v>35.313686821860223</v>
      </c>
      <c r="BB172">
        <v>12.480796111339631</v>
      </c>
      <c r="BC172">
        <v>35.654185023616812</v>
      </c>
      <c r="BD172">
        <v>13.01145763357362</v>
      </c>
      <c r="BE172">
        <v>43.600374132978942</v>
      </c>
      <c r="BF172">
        <v>3.242087460796903</v>
      </c>
      <c r="BG172">
        <v>19.76277702454567</v>
      </c>
      <c r="BH172">
        <v>17.42736329036725</v>
      </c>
      <c r="BI172">
        <v>47.111016027732241</v>
      </c>
      <c r="BJ172">
        <v>40.610080807503707</v>
      </c>
      <c r="BK172">
        <v>49.630775576591347</v>
      </c>
      <c r="BL172">
        <v>35.191954855907483</v>
      </c>
      <c r="BM172">
        <v>8.471747780547064</v>
      </c>
      <c r="BN172"/>
      <c r="BO172"/>
      <c r="BP172">
        <v>5170.2415427175329</v>
      </c>
      <c r="BQ172">
        <v>5131.4700857454427</v>
      </c>
      <c r="BR172">
        <v>4962.9766098315022</v>
      </c>
      <c r="BS172">
        <v>4093.9295724433032</v>
      </c>
      <c r="BT172">
        <v>3057.3307475418978</v>
      </c>
      <c r="BU172">
        <v>977.71754144520844</v>
      </c>
      <c r="BV172">
        <v>945.36523023421057</v>
      </c>
      <c r="BW172">
        <v>752.46767181301414</v>
      </c>
      <c r="BX172">
        <v>724.61084989254618</v>
      </c>
      <c r="BY172">
        <v>526.55606183506131</v>
      </c>
      <c r="BZ172">
        <v>3803.036412099289</v>
      </c>
      <c r="CA172">
        <v>3971.4855872463959</v>
      </c>
      <c r="CB172">
        <v>4175.4345619123887</v>
      </c>
      <c r="CC172">
        <v>3519.9059706095618</v>
      </c>
      <c r="CD172">
        <v>3019.368671192</v>
      </c>
      <c r="CE172">
        <v>189.23348225682861</v>
      </c>
      <c r="CF172">
        <v>271.33808941925753</v>
      </c>
      <c r="CG172">
        <v>979.99330183142445</v>
      </c>
      <c r="CH172">
        <v>1483.9791939550739</v>
      </c>
      <c r="CI172">
        <v>670.51389671655409</v>
      </c>
      <c r="CJ172">
        <v>1402.382724343724</v>
      </c>
      <c r="CK172">
        <v>854.70000405195594</v>
      </c>
      <c r="CL172">
        <v>1265.4252708368711</v>
      </c>
      <c r="CM172">
        <v>591.93295872707165</v>
      </c>
      <c r="CN172">
        <v>1910.710174496141</v>
      </c>
      <c r="CO172">
        <v>690.38849809835028</v>
      </c>
      <c r="CP172">
        <v>2782.939086101162</v>
      </c>
      <c r="CQ172">
        <v>149.3987599029476</v>
      </c>
      <c r="CR172">
        <v>948.51542426646131</v>
      </c>
      <c r="CS172">
        <v>1677.0537115460891</v>
      </c>
      <c r="CT172">
        <v>2717.4030388233209</v>
      </c>
      <c r="CU172">
        <v>1040.2120372690049</v>
      </c>
      <c r="CV172">
        <v>700.82815176341876</v>
      </c>
      <c r="CW172">
        <v>1826.7723966561971</v>
      </c>
      <c r="CX172">
        <v>262.22835721782099</v>
      </c>
      <c r="CY172"/>
      <c r="CZ172"/>
    </row>
    <row r="173">
      <c r="A173" t="s">
        <v>749</v>
      </c>
      <c r="B173">
        <v>2010</v>
      </c>
      <c r="C173" t="s">
        <v>754</v>
      </c>
      <c r="D173">
        <v>224</v>
      </c>
      <c r="E173" t="s">
        <v>36</v>
      </c>
      <c r="F173" t="s">
        <v>20</v>
      </c>
      <c r="G173" t="s">
        <v>781</v>
      </c>
      <c r="H173">
        <v>57.426359508552061</v>
      </c>
      <c r="I173">
        <v>56.930978150885458</v>
      </c>
      <c r="J173">
        <v>55.032924937013007</v>
      </c>
      <c r="K173">
        <v>50.018715392149062</v>
      </c>
      <c r="L173">
        <v>35.002895965858983</v>
      </c>
      <c r="M173">
        <v>45.843909353135189</v>
      </c>
      <c r="N173">
        <v>35.918531635105829</v>
      </c>
      <c r="O173">
        <v>33.577466344814127</v>
      </c>
      <c r="P173">
        <v>32.148689019146317</v>
      </c>
      <c r="Q173">
        <v>22.406225133460811</v>
      </c>
      <c r="R173">
        <v>57.686063513995421</v>
      </c>
      <c r="S173">
        <v>59.044863107503467</v>
      </c>
      <c r="T173">
        <v>54.679027477650862</v>
      </c>
      <c r="U173">
        <v>57.856287189213177</v>
      </c>
      <c r="V173">
        <v>50.667832249982617</v>
      </c>
      <c r="W173" t="s">
        <v>323</v>
      </c>
      <c r="X173" t="s">
        <v>324</v>
      </c>
      <c r="Y173" t="s">
        <v>325</v>
      </c>
      <c r="Z173" t="s">
        <v>257</v>
      </c>
      <c r="AA173" t="s">
        <v>326</v>
      </c>
      <c r="AB173" t="s">
        <v>327</v>
      </c>
      <c r="AC173" t="s">
        <v>328</v>
      </c>
      <c r="AD173" t="s">
        <v>329</v>
      </c>
      <c r="AE173" t="s">
        <v>258</v>
      </c>
      <c r="AF173" t="s">
        <v>330</v>
      </c>
      <c r="AG173" t="s">
        <v>331</v>
      </c>
      <c r="AH173" t="s">
        <v>332</v>
      </c>
      <c r="AI173" t="s">
        <v>333</v>
      </c>
      <c r="AJ173" t="s">
        <v>260</v>
      </c>
      <c r="AK173" t="s">
        <v>334</v>
      </c>
      <c r="AL173" t="s">
        <v>335</v>
      </c>
      <c r="AM173" t="s">
        <v>336</v>
      </c>
      <c r="AN173" t="s">
        <v>337</v>
      </c>
      <c r="AO173" t="s">
        <v>338</v>
      </c>
      <c r="AP173" t="s">
        <v>339</v>
      </c>
      <c r="AQ173" t="s">
        <v>183</v>
      </c>
      <c r="AR173" t="s">
        <v>183</v>
      </c>
      <c r="AS173" t="s">
        <v>183</v>
      </c>
      <c r="AT173">
        <v>53.461103166674143</v>
      </c>
      <c r="AU173">
        <v>28.24121680283335</v>
      </c>
      <c r="AV173">
        <v>67.227804996383128</v>
      </c>
      <c r="AW173">
        <v>32.509103206042283</v>
      </c>
      <c r="AX173">
        <v>57.87331107513635</v>
      </c>
      <c r="AY173">
        <v>40.348328564078869</v>
      </c>
      <c r="AZ173">
        <v>63.496541342288033</v>
      </c>
      <c r="BA173">
        <v>43.476078484033238</v>
      </c>
      <c r="BB173">
        <v>74.703538119177963</v>
      </c>
      <c r="BC173">
        <v>37.875768023064893</v>
      </c>
      <c r="BD173">
        <v>86.921288013390779</v>
      </c>
      <c r="BE173">
        <v>51.166833568698763</v>
      </c>
      <c r="BF173">
        <v>82.904226784544562</v>
      </c>
      <c r="BG173">
        <v>58.486232320079537</v>
      </c>
      <c r="BH173">
        <v>26.849699497580591</v>
      </c>
      <c r="BI173">
        <v>34.271511431190333</v>
      </c>
      <c r="BJ173">
        <v>28.859705502544031</v>
      </c>
      <c r="BK173">
        <v>24.477006192417889</v>
      </c>
      <c r="BL173">
        <v>35.134038966779997</v>
      </c>
      <c r="BM173">
        <v>80.716238390454095</v>
      </c>
      <c r="BN173"/>
      <c r="BO173"/>
      <c r="BP173">
        <v>9732.0248307206457</v>
      </c>
      <c r="BQ173">
        <v>9784.1953641168802</v>
      </c>
      <c r="BR173">
        <v>9465.6876022630659</v>
      </c>
      <c r="BS173">
        <v>8503.8917962807136</v>
      </c>
      <c r="BT173">
        <v>6012.8399882556523</v>
      </c>
      <c r="BU173">
        <v>1809.085169683337</v>
      </c>
      <c r="BV173">
        <v>1390.3503983123589</v>
      </c>
      <c r="BW173">
        <v>1334.4434674696561</v>
      </c>
      <c r="BX173">
        <v>1269.6026421792101</v>
      </c>
      <c r="BY173">
        <v>907.84964598571867</v>
      </c>
      <c r="BZ173">
        <v>7420.0599868124073</v>
      </c>
      <c r="CA173">
        <v>7779.4707528608606</v>
      </c>
      <c r="CB173">
        <v>7264.8197076736778</v>
      </c>
      <c r="CC173">
        <v>7636.3347802740054</v>
      </c>
      <c r="CD173">
        <v>6686.6230303857355</v>
      </c>
      <c r="CE173">
        <v>386.08599844940733</v>
      </c>
      <c r="CF173">
        <v>190.17590678767041</v>
      </c>
      <c r="CG173">
        <v>3167.1293046953779</v>
      </c>
      <c r="CH173">
        <v>1324.983592694389</v>
      </c>
      <c r="CI173">
        <v>2270.883371180516</v>
      </c>
      <c r="CJ173">
        <v>1991.1381702247079</v>
      </c>
      <c r="CK173">
        <v>2564.608467501002</v>
      </c>
      <c r="CL173">
        <v>1557.915169495315</v>
      </c>
      <c r="CM173">
        <v>3543.0020610695879</v>
      </c>
      <c r="CN173">
        <v>2029.7649569213011</v>
      </c>
      <c r="CO173">
        <v>4612.0472566805947</v>
      </c>
      <c r="CP173">
        <v>3265.893558988043</v>
      </c>
      <c r="CQ173">
        <v>3820.3129379116972</v>
      </c>
      <c r="CR173">
        <v>2807.0495049317278</v>
      </c>
      <c r="CS173">
        <v>2583.7751498072898</v>
      </c>
      <c r="CT173">
        <v>1976.809611861554</v>
      </c>
      <c r="CU173">
        <v>739.23056686550274</v>
      </c>
      <c r="CV173">
        <v>345.6358441157397</v>
      </c>
      <c r="CW173">
        <v>1823.7660519385181</v>
      </c>
      <c r="CX173">
        <v>2498.4320995170128</v>
      </c>
      <c r="CY173"/>
      <c r="CZ173"/>
    </row>
    <row r="174">
      <c r="A174" t="s">
        <v>749</v>
      </c>
      <c r="B174">
        <v>2010</v>
      </c>
      <c r="C174" t="s">
        <v>754</v>
      </c>
      <c r="D174">
        <v>225</v>
      </c>
      <c r="E174" t="s">
        <v>369</v>
      </c>
      <c r="F174" t="s">
        <v>370</v>
      </c>
      <c r="G174" t="s">
        <v>183</v>
      </c>
      <c r="H174">
        <v>40.697933745486409</v>
      </c>
      <c r="I174">
        <v>41.829293783755233</v>
      </c>
      <c r="J174">
        <v>43.673715424647767</v>
      </c>
      <c r="K174">
        <v>47.962806224603597</v>
      </c>
      <c r="L174">
        <v>63.058630646964787</v>
      </c>
      <c r="M174">
        <v>51.581704013180662</v>
      </c>
      <c r="N174">
        <v>59.9299530797039</v>
      </c>
      <c r="O174">
        <v>63.786082105003942</v>
      </c>
      <c r="P174">
        <v>64.743103306808294</v>
      </c>
      <c r="Q174">
        <v>75.965357808464603</v>
      </c>
      <c r="R174">
        <v>40.558356269502262</v>
      </c>
      <c r="S174">
        <v>39.438129804985223</v>
      </c>
      <c r="T174">
        <v>44.232377121139201</v>
      </c>
      <c r="U174">
        <v>40.958902258899791</v>
      </c>
      <c r="V174">
        <v>48.003845323636348</v>
      </c>
      <c r="W174" t="s">
        <v>323</v>
      </c>
      <c r="X174" t="s">
        <v>324</v>
      </c>
      <c r="Y174" t="s">
        <v>325</v>
      </c>
      <c r="Z174" t="s">
        <v>257</v>
      </c>
      <c r="AA174" t="s">
        <v>326</v>
      </c>
      <c r="AB174" t="s">
        <v>327</v>
      </c>
      <c r="AC174" t="s">
        <v>328</v>
      </c>
      <c r="AD174" t="s">
        <v>329</v>
      </c>
      <c r="AE174" t="s">
        <v>258</v>
      </c>
      <c r="AF174" t="s">
        <v>330</v>
      </c>
      <c r="AG174" t="s">
        <v>331</v>
      </c>
      <c r="AH174" t="s">
        <v>332</v>
      </c>
      <c r="AI174" t="s">
        <v>333</v>
      </c>
      <c r="AJ174" t="s">
        <v>260</v>
      </c>
      <c r="AK174" t="s">
        <v>334</v>
      </c>
      <c r="AL174" t="s">
        <v>335</v>
      </c>
      <c r="AM174" t="s">
        <v>336</v>
      </c>
      <c r="AN174" t="s">
        <v>337</v>
      </c>
      <c r="AO174" t="s">
        <v>338</v>
      </c>
      <c r="AP174" t="s">
        <v>339</v>
      </c>
      <c r="AQ174" t="s">
        <v>183</v>
      </c>
      <c r="AR174" t="s">
        <v>183</v>
      </c>
      <c r="AS174" t="s">
        <v>183</v>
      </c>
      <c r="AT174">
        <v>44.890028210630263</v>
      </c>
      <c r="AU174">
        <v>67.084230151323467</v>
      </c>
      <c r="AV174">
        <v>31.444879231312068</v>
      </c>
      <c r="AW174">
        <v>66.298663639969845</v>
      </c>
      <c r="AX174">
        <v>41.769924735527432</v>
      </c>
      <c r="AY174">
        <v>59.476376972621061</v>
      </c>
      <c r="AZ174">
        <v>33.906531895396391</v>
      </c>
      <c r="BA174">
        <v>56.07965559465412</v>
      </c>
      <c r="BB174">
        <v>24.772031421878129</v>
      </c>
      <c r="BC174">
        <v>61.58558815479406</v>
      </c>
      <c r="BD174">
        <v>12.236290618147461</v>
      </c>
      <c r="BE174">
        <v>46.181471066654609</v>
      </c>
      <c r="BF174">
        <v>16.976016251131739</v>
      </c>
      <c r="BG174">
        <v>41.441811879304751</v>
      </c>
      <c r="BH174">
        <v>69.772015624913195</v>
      </c>
      <c r="BI174">
        <v>61.003201395388707</v>
      </c>
      <c r="BJ174">
        <v>68.109020846309036</v>
      </c>
      <c r="BK174">
        <v>75.092293347510974</v>
      </c>
      <c r="BL174">
        <v>64.587105201763379</v>
      </c>
      <c r="BM174">
        <v>17.4016066930905</v>
      </c>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row>
    <row r="175">
      <c r="A175" t="s">
        <v>749</v>
      </c>
      <c r="B175">
        <v>2010</v>
      </c>
      <c r="C175" t="s">
        <v>754</v>
      </c>
      <c r="D175">
        <v>226</v>
      </c>
      <c r="E175" t="s">
        <v>369</v>
      </c>
      <c r="F175" t="s">
        <v>371</v>
      </c>
      <c r="G175" t="s">
        <v>183</v>
      </c>
      <c r="H175">
        <v>41.461137369922326</v>
      </c>
      <c r="I175">
        <v>42.387840745051321</v>
      </c>
      <c r="J175">
        <v>41.611781231165949</v>
      </c>
      <c r="K175">
        <v>35.865929386204201</v>
      </c>
      <c r="L175">
        <v>21.470972844239832</v>
      </c>
      <c r="M175">
        <v>28.316469571006149</v>
      </c>
      <c r="N175">
        <v>22.05481879156476</v>
      </c>
      <c r="O175">
        <v>21.036657483149401</v>
      </c>
      <c r="P175">
        <v>17.402214161791079</v>
      </c>
      <c r="Q175">
        <v>13.876768068574769</v>
      </c>
      <c r="R175">
        <v>40.779915220129723</v>
      </c>
      <c r="S175">
        <v>45.215685362838578</v>
      </c>
      <c r="T175">
        <v>41.495155160463838</v>
      </c>
      <c r="U175">
        <v>43.814609146867483</v>
      </c>
      <c r="V175">
        <v>35.885132884148568</v>
      </c>
      <c r="W175" t="s">
        <v>323</v>
      </c>
      <c r="X175" t="s">
        <v>324</v>
      </c>
      <c r="Y175" t="s">
        <v>325</v>
      </c>
      <c r="Z175" t="s">
        <v>257</v>
      </c>
      <c r="AA175" t="s">
        <v>326</v>
      </c>
      <c r="AB175" t="s">
        <v>327</v>
      </c>
      <c r="AC175" t="s">
        <v>328</v>
      </c>
      <c r="AD175" t="s">
        <v>329</v>
      </c>
      <c r="AE175" t="s">
        <v>258</v>
      </c>
      <c r="AF175" t="s">
        <v>330</v>
      </c>
      <c r="AG175" t="s">
        <v>331</v>
      </c>
      <c r="AH175" t="s">
        <v>332</v>
      </c>
      <c r="AI175" t="s">
        <v>333</v>
      </c>
      <c r="AJ175" t="s">
        <v>260</v>
      </c>
      <c r="AK175" t="s">
        <v>334</v>
      </c>
      <c r="AL175" t="s">
        <v>335</v>
      </c>
      <c r="AM175" t="s">
        <v>336</v>
      </c>
      <c r="AN175" t="s">
        <v>337</v>
      </c>
      <c r="AO175" t="s">
        <v>338</v>
      </c>
      <c r="AP175" t="s">
        <v>339</v>
      </c>
      <c r="AQ175" t="s">
        <v>183</v>
      </c>
      <c r="AR175" t="s">
        <v>183</v>
      </c>
      <c r="AS175" t="s">
        <v>183</v>
      </c>
      <c r="AT175">
        <v>42.103285852752492</v>
      </c>
      <c r="AU175">
        <v>26.401510774635021</v>
      </c>
      <c r="AV175">
        <v>43.547600961008399</v>
      </c>
      <c r="AW175">
        <v>15.51735606467166</v>
      </c>
      <c r="AX175">
        <v>51.292129440112753</v>
      </c>
      <c r="AY175">
        <v>23.954342622779571</v>
      </c>
      <c r="AZ175">
        <v>46.728367390438997</v>
      </c>
      <c r="BA175">
        <v>42.92929674350485</v>
      </c>
      <c r="BB175">
        <v>48.939378611325367</v>
      </c>
      <c r="BC175">
        <v>8.3951395515743918</v>
      </c>
      <c r="BD175">
        <v>73.903996733130327</v>
      </c>
      <c r="BE175">
        <v>48.0772647515738</v>
      </c>
      <c r="BF175">
        <v>80.405844540422763</v>
      </c>
      <c r="BG175">
        <v>15.21278845529339</v>
      </c>
      <c r="BH175">
        <v>16.043984442620751</v>
      </c>
      <c r="BI175">
        <v>30.180588881994471</v>
      </c>
      <c r="BJ175">
        <v>8.776573053381064</v>
      </c>
      <c r="BK175">
        <v>20.925833445549149</v>
      </c>
      <c r="BL175">
        <v>21.171831485745422</v>
      </c>
      <c r="BM175">
        <v>71.072218813992009</v>
      </c>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row>
    <row r="176">
      <c r="A176" t="s">
        <v>749</v>
      </c>
      <c r="B176">
        <v>2010</v>
      </c>
      <c r="C176" t="s">
        <v>754</v>
      </c>
      <c r="D176">
        <v>227</v>
      </c>
      <c r="E176" t="s">
        <v>369</v>
      </c>
      <c r="F176" t="s">
        <v>372</v>
      </c>
      <c r="G176" t="s">
        <v>183</v>
      </c>
      <c r="H176">
        <v>4.0024262842952307</v>
      </c>
      <c r="I176">
        <v>2.736030422266146</v>
      </c>
      <c r="J176">
        <v>2.7409527926172488</v>
      </c>
      <c r="K176">
        <v>3.8244054609484208</v>
      </c>
      <c r="L176">
        <v>2.8786945433480051</v>
      </c>
      <c r="M176">
        <v>4.7488704569539504</v>
      </c>
      <c r="N176">
        <v>6.3953769389449704</v>
      </c>
      <c r="O176">
        <v>3.621460214132644</v>
      </c>
      <c r="P176">
        <v>4.5150411153358432</v>
      </c>
      <c r="Q176">
        <v>2.0685767910389878</v>
      </c>
      <c r="R176">
        <v>3.6360634495952979</v>
      </c>
      <c r="S176">
        <v>3.5487225123202042</v>
      </c>
      <c r="T176">
        <v>2.2558184222306941</v>
      </c>
      <c r="U176">
        <v>2.7340618828609959</v>
      </c>
      <c r="V176">
        <v>2.4383348885369118</v>
      </c>
      <c r="W176" t="s">
        <v>323</v>
      </c>
      <c r="X176" t="s">
        <v>324</v>
      </c>
      <c r="Y176" t="s">
        <v>325</v>
      </c>
      <c r="Z176" t="s">
        <v>257</v>
      </c>
      <c r="AA176" t="s">
        <v>326</v>
      </c>
      <c r="AB176" t="s">
        <v>327</v>
      </c>
      <c r="AC176" t="s">
        <v>328</v>
      </c>
      <c r="AD176" t="s">
        <v>329</v>
      </c>
      <c r="AE176" t="s">
        <v>258</v>
      </c>
      <c r="AF176" t="s">
        <v>330</v>
      </c>
      <c r="AG176" t="s">
        <v>331</v>
      </c>
      <c r="AH176" t="s">
        <v>332</v>
      </c>
      <c r="AI176" t="s">
        <v>333</v>
      </c>
      <c r="AJ176" t="s">
        <v>260</v>
      </c>
      <c r="AK176" t="s">
        <v>334</v>
      </c>
      <c r="AL176" t="s">
        <v>335</v>
      </c>
      <c r="AM176" t="s">
        <v>336</v>
      </c>
      <c r="AN176" t="s">
        <v>337</v>
      </c>
      <c r="AO176" t="s">
        <v>338</v>
      </c>
      <c r="AP176" t="s">
        <v>339</v>
      </c>
      <c r="AQ176" t="s">
        <v>183</v>
      </c>
      <c r="AR176" t="s">
        <v>183</v>
      </c>
      <c r="AS176" t="s">
        <v>183</v>
      </c>
      <c r="AT176">
        <v>3.5429903476247988</v>
      </c>
      <c r="AU176">
        <v>6.3982623261132936</v>
      </c>
      <c r="AV176">
        <v>4.0156363042402186</v>
      </c>
      <c r="AW176">
        <v>1.749280442297803</v>
      </c>
      <c r="AX176">
        <v>0.8098778878688262</v>
      </c>
      <c r="AY176">
        <v>0.29386345609510189</v>
      </c>
      <c r="AZ176">
        <v>7.1141937170025509</v>
      </c>
      <c r="BA176">
        <v>0.78597858994483749</v>
      </c>
      <c r="BB176">
        <v>1.816562029116328</v>
      </c>
      <c r="BC176">
        <v>0.67286095863438289</v>
      </c>
      <c r="BD176">
        <v>5.882533565311352</v>
      </c>
      <c r="BE176">
        <v>5.4196972561595356</v>
      </c>
      <c r="BF176">
        <v>0</v>
      </c>
      <c r="BG176">
        <v>0.1191590557686619</v>
      </c>
      <c r="BH176">
        <v>4.5102121487364109</v>
      </c>
      <c r="BI176">
        <v>7.1483649431511624</v>
      </c>
      <c r="BJ176">
        <v>2.39224976694174</v>
      </c>
      <c r="BK176">
        <v>0.32459545588762051</v>
      </c>
      <c r="BL176">
        <v>0.16645320702065339</v>
      </c>
      <c r="BM176">
        <v>9.7260322099636198</v>
      </c>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row>
    <row r="177">
      <c r="A177" t="s">
        <v>749</v>
      </c>
      <c r="B177">
        <v>2010</v>
      </c>
      <c r="C177" t="s">
        <v>754</v>
      </c>
      <c r="D177">
        <v>228</v>
      </c>
      <c r="E177" t="s">
        <v>369</v>
      </c>
      <c r="F177" t="s">
        <v>373</v>
      </c>
      <c r="G177" t="s">
        <v>183</v>
      </c>
      <c r="H177">
        <v>13.435135242540721</v>
      </c>
      <c r="I177">
        <v>12.904397346928709</v>
      </c>
      <c r="J177">
        <v>11.838266371851461</v>
      </c>
      <c r="K177">
        <v>12.13279599230292</v>
      </c>
      <c r="L177">
        <v>12.487996883485931</v>
      </c>
      <c r="M177">
        <v>15.34818448388161</v>
      </c>
      <c r="N177">
        <v>11.536732252902469</v>
      </c>
      <c r="O177">
        <v>11.20804784933228</v>
      </c>
      <c r="P177">
        <v>13.273772259935861</v>
      </c>
      <c r="Q177">
        <v>8.0592301777788879</v>
      </c>
      <c r="R177">
        <v>14.51278761217749</v>
      </c>
      <c r="S177">
        <v>11.642114469786049</v>
      </c>
      <c r="T177">
        <v>11.870499400807869</v>
      </c>
      <c r="U177">
        <v>12.41513080711395</v>
      </c>
      <c r="V177">
        <v>13.41841271589791</v>
      </c>
      <c r="W177" t="s">
        <v>323</v>
      </c>
      <c r="X177" t="s">
        <v>324</v>
      </c>
      <c r="Y177" t="s">
        <v>325</v>
      </c>
      <c r="Z177" t="s">
        <v>257</v>
      </c>
      <c r="AA177" t="s">
        <v>326</v>
      </c>
      <c r="AB177" t="s">
        <v>327</v>
      </c>
      <c r="AC177" t="s">
        <v>328</v>
      </c>
      <c r="AD177" t="s">
        <v>329</v>
      </c>
      <c r="AE177" t="s">
        <v>258</v>
      </c>
      <c r="AF177" t="s">
        <v>330</v>
      </c>
      <c r="AG177" t="s">
        <v>331</v>
      </c>
      <c r="AH177" t="s">
        <v>332</v>
      </c>
      <c r="AI177" t="s">
        <v>333</v>
      </c>
      <c r="AJ177" t="s">
        <v>260</v>
      </c>
      <c r="AK177" t="s">
        <v>334</v>
      </c>
      <c r="AL177" t="s">
        <v>335</v>
      </c>
      <c r="AM177" t="s">
        <v>336</v>
      </c>
      <c r="AN177" t="s">
        <v>337</v>
      </c>
      <c r="AO177" t="s">
        <v>338</v>
      </c>
      <c r="AP177" t="s">
        <v>339</v>
      </c>
      <c r="AQ177" t="s">
        <v>183</v>
      </c>
      <c r="AR177" t="s">
        <v>183</v>
      </c>
      <c r="AS177" t="s">
        <v>183</v>
      </c>
      <c r="AT177">
        <v>9.4636955889927119</v>
      </c>
      <c r="AU177">
        <v>0</v>
      </c>
      <c r="AV177">
        <v>20.957392032722229</v>
      </c>
      <c r="AW177">
        <v>16.417470720552299</v>
      </c>
      <c r="AX177">
        <v>6.0910618217442671</v>
      </c>
      <c r="AY177">
        <v>16.275416948504301</v>
      </c>
      <c r="AZ177">
        <v>12.25090699716201</v>
      </c>
      <c r="BA177">
        <v>0.20506907189627829</v>
      </c>
      <c r="BB177">
        <v>24.215452381727498</v>
      </c>
      <c r="BC177">
        <v>29.152229265492341</v>
      </c>
      <c r="BD177">
        <v>7.4185480346204198</v>
      </c>
      <c r="BE177">
        <v>0.31115272590900689</v>
      </c>
      <c r="BF177">
        <v>1.9176329323356469</v>
      </c>
      <c r="BG177">
        <v>43.172069696485529</v>
      </c>
      <c r="BH177">
        <v>9.5657210541797166</v>
      </c>
      <c r="BI177">
        <v>1.6271091114348839</v>
      </c>
      <c r="BJ177">
        <v>18.853426197766328</v>
      </c>
      <c r="BK177">
        <v>3.4115827055219392</v>
      </c>
      <c r="BL177">
        <v>13.811167837245179</v>
      </c>
      <c r="BM177">
        <v>1.765864473716112</v>
      </c>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row>
    <row r="178">
      <c r="A178" t="s">
        <v>749</v>
      </c>
      <c r="B178">
        <v>2010</v>
      </c>
      <c r="C178" t="s">
        <v>754</v>
      </c>
      <c r="D178">
        <v>229</v>
      </c>
      <c r="E178" t="s">
        <v>369</v>
      </c>
      <c r="F178" t="s">
        <v>355</v>
      </c>
      <c r="G178" t="s">
        <v>183</v>
      </c>
      <c r="H178">
        <v>0.40336735775532578</v>
      </c>
      <c r="I178">
        <v>0.142437701998782</v>
      </c>
      <c r="J178">
        <v>0.13528417971787701</v>
      </c>
      <c r="K178">
        <v>0.2140629359410969</v>
      </c>
      <c r="L178">
        <v>0.10370508196127171</v>
      </c>
      <c r="M178">
        <v>0.0047714749776936998</v>
      </c>
      <c r="N178">
        <v>0.083118936883848998</v>
      </c>
      <c r="O178">
        <v>0.34775234838197971</v>
      </c>
      <c r="P178">
        <v>0.065869156128939205</v>
      </c>
      <c r="Q178">
        <v>0.030067154142702401</v>
      </c>
      <c r="R178">
        <v>0.51287744859493567</v>
      </c>
      <c r="S178">
        <v>0.15534785006982879</v>
      </c>
      <c r="T178">
        <v>0.14614989535857839</v>
      </c>
      <c r="U178">
        <v>0.077295904257873901</v>
      </c>
      <c r="V178">
        <v>0.25427418778023569</v>
      </c>
      <c r="W178" t="s">
        <v>323</v>
      </c>
      <c r="X178" t="s">
        <v>324</v>
      </c>
      <c r="Y178" t="s">
        <v>325</v>
      </c>
      <c r="Z178" t="s">
        <v>257</v>
      </c>
      <c r="AA178" t="s">
        <v>326</v>
      </c>
      <c r="AB178" t="s">
        <v>327</v>
      </c>
      <c r="AC178" t="s">
        <v>328</v>
      </c>
      <c r="AD178" t="s">
        <v>329</v>
      </c>
      <c r="AE178" t="s">
        <v>258</v>
      </c>
      <c r="AF178" t="s">
        <v>330</v>
      </c>
      <c r="AG178" t="s">
        <v>331</v>
      </c>
      <c r="AH178" t="s">
        <v>332</v>
      </c>
      <c r="AI178" t="s">
        <v>333</v>
      </c>
      <c r="AJ178" t="s">
        <v>260</v>
      </c>
      <c r="AK178" t="s">
        <v>334</v>
      </c>
      <c r="AL178" t="s">
        <v>335</v>
      </c>
      <c r="AM178" t="s">
        <v>336</v>
      </c>
      <c r="AN178" t="s">
        <v>337</v>
      </c>
      <c r="AO178" t="s">
        <v>338</v>
      </c>
      <c r="AP178" t="s">
        <v>339</v>
      </c>
      <c r="AQ178" t="s">
        <v>183</v>
      </c>
      <c r="AR178" t="s">
        <v>183</v>
      </c>
      <c r="AS178" t="s">
        <v>183</v>
      </c>
      <c r="AT178">
        <v>0</v>
      </c>
      <c r="AU178">
        <v>0.11599674792832</v>
      </c>
      <c r="AV178">
        <v>0.034491470716833998</v>
      </c>
      <c r="AW178">
        <v>0.0172291325082728</v>
      </c>
      <c r="AX178">
        <v>0.037006114746833102</v>
      </c>
      <c r="AY178">
        <v>0</v>
      </c>
      <c r="AZ178">
        <v>0</v>
      </c>
      <c r="BA178">
        <v>0</v>
      </c>
      <c r="BB178">
        <v>0.25657555595271692</v>
      </c>
      <c r="BC178">
        <v>0.1941820695047877</v>
      </c>
      <c r="BD178">
        <v>0.55863104879050585</v>
      </c>
      <c r="BE178">
        <v>0.0104141997028639</v>
      </c>
      <c r="BF178">
        <v>0.7005062761099029</v>
      </c>
      <c r="BG178">
        <v>0.054170913147522502</v>
      </c>
      <c r="BH178">
        <v>0.1080667295499306</v>
      </c>
      <c r="BI178">
        <v>0.0407356680309073</v>
      </c>
      <c r="BJ178">
        <v>1.868730135601768</v>
      </c>
      <c r="BK178">
        <v>0.24569504553023611</v>
      </c>
      <c r="BL178">
        <v>0.26344226822549938</v>
      </c>
      <c r="BM178">
        <v>0.034277809237766098</v>
      </c>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row>
    <row r="179">
      <c r="A179" t="s">
        <v>749</v>
      </c>
      <c r="B179">
        <v>2015</v>
      </c>
      <c r="C179" t="s">
        <v>755</v>
      </c>
      <c r="D179">
        <v>16</v>
      </c>
      <c r="E179" t="s">
        <v>13</v>
      </c>
      <c r="F179" t="s">
        <v>14</v>
      </c>
      <c r="G179" t="s">
        <v>761</v>
      </c>
      <c r="H179">
        <v>37.276633642959858</v>
      </c>
      <c r="I179">
        <v>41.632565185202303</v>
      </c>
      <c r="J179">
        <v>51.700394990875473</v>
      </c>
      <c r="K179">
        <v>65.741735545769401</v>
      </c>
      <c r="L179">
        <v>87.364517027749855</v>
      </c>
      <c r="M179">
        <v>69.613547909540983</v>
      </c>
      <c r="N179">
        <v>81.174278178784945</v>
      </c>
      <c r="O179">
        <v>89.696272663951433</v>
      </c>
      <c r="P179">
        <v>97.430745071416098</v>
      </c>
      <c r="Q179">
        <v>99.42410789487009</v>
      </c>
      <c r="R179">
        <v>34.683138068502828</v>
      </c>
      <c r="S179">
        <v>38.115651412435007</v>
      </c>
      <c r="T179">
        <v>45.115753220872932</v>
      </c>
      <c r="U179">
        <v>57.797712579907547</v>
      </c>
      <c r="V179">
        <v>63.182318775055023</v>
      </c>
      <c r="W179" t="s">
        <v>323</v>
      </c>
      <c r="X179" t="s">
        <v>432</v>
      </c>
      <c r="Y179" t="s">
        <v>433</v>
      </c>
      <c r="Z179" t="s">
        <v>257</v>
      </c>
      <c r="AA179" t="s">
        <v>434</v>
      </c>
      <c r="AB179" t="s">
        <v>326</v>
      </c>
      <c r="AC179" t="s">
        <v>435</v>
      </c>
      <c r="AD179" t="s">
        <v>328</v>
      </c>
      <c r="AE179" t="s">
        <v>329</v>
      </c>
      <c r="AF179" t="s">
        <v>258</v>
      </c>
      <c r="AG179" t="s">
        <v>330</v>
      </c>
      <c r="AH179" t="s">
        <v>331</v>
      </c>
      <c r="AI179" t="s">
        <v>332</v>
      </c>
      <c r="AJ179" t="s">
        <v>333</v>
      </c>
      <c r="AK179" t="s">
        <v>260</v>
      </c>
      <c r="AL179" t="s">
        <v>261</v>
      </c>
      <c r="AM179" t="s">
        <v>436</v>
      </c>
      <c r="AN179" t="s">
        <v>336</v>
      </c>
      <c r="AO179" t="s">
        <v>337</v>
      </c>
      <c r="AP179" t="s">
        <v>338</v>
      </c>
      <c r="AQ179" t="s">
        <v>437</v>
      </c>
      <c r="AR179" t="s">
        <v>183</v>
      </c>
      <c r="AS179" t="s">
        <v>183</v>
      </c>
      <c r="AT179">
        <v>87.680654277228271</v>
      </c>
      <c r="AU179">
        <v>61.672731771436261</v>
      </c>
      <c r="AV179">
        <v>29.84074566872329</v>
      </c>
      <c r="AW179">
        <v>85.484334072501852</v>
      </c>
      <c r="AX179">
        <v>7.4894018027379241</v>
      </c>
      <c r="AY179">
        <v>57.419722752779677</v>
      </c>
      <c r="AZ179">
        <v>94.479222257351125</v>
      </c>
      <c r="BA179">
        <v>72.223755357288738</v>
      </c>
      <c r="BB179">
        <v>80.031197542586469</v>
      </c>
      <c r="BC179">
        <v>54.319960121381207</v>
      </c>
      <c r="BD179">
        <v>40.618050800361551</v>
      </c>
      <c r="BE179">
        <v>31.358850534192619</v>
      </c>
      <c r="BF179">
        <v>50.981680598599411</v>
      </c>
      <c r="BG179">
        <v>33.528128542074363</v>
      </c>
      <c r="BH179">
        <v>53.976031164588477</v>
      </c>
      <c r="BI179">
        <v>99.765659765515849</v>
      </c>
      <c r="BJ179">
        <v>29.65816606441663</v>
      </c>
      <c r="BK179">
        <v>51.787924536393881</v>
      </c>
      <c r="BL179">
        <v>54.085756329559977</v>
      </c>
      <c r="BM179">
        <v>35.29815045700132</v>
      </c>
      <c r="BN179">
        <v>9.7312709742947074</v>
      </c>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row>
    <row r="180">
      <c r="A180" t="s">
        <v>749</v>
      </c>
      <c r="B180">
        <v>2015</v>
      </c>
      <c r="C180" t="s">
        <v>755</v>
      </c>
      <c r="D180">
        <v>17</v>
      </c>
      <c r="E180" t="s">
        <v>13</v>
      </c>
      <c r="F180" t="s">
        <v>51</v>
      </c>
      <c r="G180" t="s">
        <v>183</v>
      </c>
      <c r="H180">
        <v>62.723366357040099</v>
      </c>
      <c r="I180">
        <v>58.367434814797797</v>
      </c>
      <c r="J180">
        <v>48.299605009124491</v>
      </c>
      <c r="K180">
        <v>34.258264454230527</v>
      </c>
      <c r="L180">
        <v>12.635482972250101</v>
      </c>
      <c r="M180">
        <v>30.38645209045912</v>
      </c>
      <c r="N180">
        <v>18.825721821215129</v>
      </c>
      <c r="O180">
        <v>10.303727336048571</v>
      </c>
      <c r="P180">
        <v>2.5692549285839772</v>
      </c>
      <c r="Q180">
        <v>0.57589210512991262</v>
      </c>
      <c r="R180">
        <v>65.316861931496888</v>
      </c>
      <c r="S180">
        <v>61.884348587564872</v>
      </c>
      <c r="T180">
        <v>54.884246779127011</v>
      </c>
      <c r="U180">
        <v>42.202287420092262</v>
      </c>
      <c r="V180">
        <v>36.817681224944778</v>
      </c>
      <c r="W180" t="s">
        <v>323</v>
      </c>
      <c r="X180" t="s">
        <v>432</v>
      </c>
      <c r="Y180" t="s">
        <v>433</v>
      </c>
      <c r="Z180" t="s">
        <v>257</v>
      </c>
      <c r="AA180" t="s">
        <v>434</v>
      </c>
      <c r="AB180" t="s">
        <v>326</v>
      </c>
      <c r="AC180" t="s">
        <v>435</v>
      </c>
      <c r="AD180" t="s">
        <v>328</v>
      </c>
      <c r="AE180" t="s">
        <v>329</v>
      </c>
      <c r="AF180" t="s">
        <v>258</v>
      </c>
      <c r="AG180" t="s">
        <v>330</v>
      </c>
      <c r="AH180" t="s">
        <v>331</v>
      </c>
      <c r="AI180" t="s">
        <v>332</v>
      </c>
      <c r="AJ180" t="s">
        <v>333</v>
      </c>
      <c r="AK180" t="s">
        <v>260</v>
      </c>
      <c r="AL180" t="s">
        <v>261</v>
      </c>
      <c r="AM180" t="s">
        <v>436</v>
      </c>
      <c r="AN180" t="s">
        <v>336</v>
      </c>
      <c r="AO180" t="s">
        <v>337</v>
      </c>
      <c r="AP180" t="s">
        <v>338</v>
      </c>
      <c r="AQ180" t="s">
        <v>437</v>
      </c>
      <c r="AR180" t="s">
        <v>183</v>
      </c>
      <c r="AS180" t="s">
        <v>183</v>
      </c>
      <c r="AT180">
        <v>12.31934572277175</v>
      </c>
      <c r="AU180">
        <v>38.327268228563632</v>
      </c>
      <c r="AV180">
        <v>70.15925433127677</v>
      </c>
      <c r="AW180">
        <v>14.515665927498169</v>
      </c>
      <c r="AX180">
        <v>92.510598197262041</v>
      </c>
      <c r="AY180">
        <v>42.580277247220039</v>
      </c>
      <c r="AZ180">
        <v>5.5207777426487814</v>
      </c>
      <c r="BA180">
        <v>27.77624464271122</v>
      </c>
      <c r="BB180">
        <v>19.968802457413322</v>
      </c>
      <c r="BC180">
        <v>45.680039878618949</v>
      </c>
      <c r="BD180">
        <v>59.381949199638413</v>
      </c>
      <c r="BE180">
        <v>68.641149465807388</v>
      </c>
      <c r="BF180">
        <v>49.01831940140071</v>
      </c>
      <c r="BG180">
        <v>66.471871457925573</v>
      </c>
      <c r="BH180">
        <v>46.023968835411488</v>
      </c>
      <c r="BI180">
        <v>0.2343402344841633</v>
      </c>
      <c r="BJ180">
        <v>70.341833935583054</v>
      </c>
      <c r="BK180">
        <v>48.212075463606077</v>
      </c>
      <c r="BL180">
        <v>45.914243670439909</v>
      </c>
      <c r="BM180">
        <v>64.701849542998829</v>
      </c>
      <c r="BN180">
        <v>90.268729025705085</v>
      </c>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row>
    <row r="181">
      <c r="A181" t="s">
        <v>749</v>
      </c>
      <c r="B181">
        <v>2015</v>
      </c>
      <c r="C181" t="s">
        <v>755</v>
      </c>
      <c r="D181">
        <v>18</v>
      </c>
      <c r="E181" t="s">
        <v>60</v>
      </c>
      <c r="F181" t="s">
        <v>15</v>
      </c>
      <c r="G181" t="s">
        <v>762</v>
      </c>
      <c r="H181">
        <v>25.70898768672085</v>
      </c>
      <c r="I181">
        <v>29.65765845662013</v>
      </c>
      <c r="J181">
        <v>37.997363402932933</v>
      </c>
      <c r="K181">
        <v>50.945994310630539</v>
      </c>
      <c r="L181">
        <v>79.673917408728769</v>
      </c>
      <c r="M181">
        <v>54.130093792767177</v>
      </c>
      <c r="N181">
        <v>70.348398571046943</v>
      </c>
      <c r="O181">
        <v>78.730911242941104</v>
      </c>
      <c r="P181">
        <v>91.110732526134854</v>
      </c>
      <c r="Q181">
        <v>96.670714471590728</v>
      </c>
      <c r="R181">
        <v>23.784586584538228</v>
      </c>
      <c r="S181">
        <v>26.082461507114129</v>
      </c>
      <c r="T181">
        <v>33.159380557012973</v>
      </c>
      <c r="U181">
        <v>43.011510427937317</v>
      </c>
      <c r="V181">
        <v>49.214290893672583</v>
      </c>
      <c r="W181" t="s">
        <v>323</v>
      </c>
      <c r="X181" t="s">
        <v>432</v>
      </c>
      <c r="Y181" t="s">
        <v>433</v>
      </c>
      <c r="Z181" t="s">
        <v>257</v>
      </c>
      <c r="AA181" t="s">
        <v>434</v>
      </c>
      <c r="AB181" t="s">
        <v>326</v>
      </c>
      <c r="AC181" t="s">
        <v>435</v>
      </c>
      <c r="AD181" t="s">
        <v>328</v>
      </c>
      <c r="AE181" t="s">
        <v>329</v>
      </c>
      <c r="AF181" t="s">
        <v>258</v>
      </c>
      <c r="AG181" t="s">
        <v>330</v>
      </c>
      <c r="AH181" t="s">
        <v>331</v>
      </c>
      <c r="AI181" t="s">
        <v>332</v>
      </c>
      <c r="AJ181" t="s">
        <v>333</v>
      </c>
      <c r="AK181" t="s">
        <v>260</v>
      </c>
      <c r="AL181" t="s">
        <v>261</v>
      </c>
      <c r="AM181" t="s">
        <v>436</v>
      </c>
      <c r="AN181" t="s">
        <v>336</v>
      </c>
      <c r="AO181" t="s">
        <v>337</v>
      </c>
      <c r="AP181" t="s">
        <v>338</v>
      </c>
      <c r="AQ181" t="s">
        <v>437</v>
      </c>
      <c r="AR181" t="s">
        <v>183</v>
      </c>
      <c r="AS181" t="s">
        <v>183</v>
      </c>
      <c r="AT181">
        <v>66.280217455763136</v>
      </c>
      <c r="AU181">
        <v>40.606717630020682</v>
      </c>
      <c r="AV181">
        <v>23.466544042827081</v>
      </c>
      <c r="AW181">
        <v>74.33475005554898</v>
      </c>
      <c r="AX181">
        <v>6.344361946993696</v>
      </c>
      <c r="AY181">
        <v>41.888049104642228</v>
      </c>
      <c r="AZ181">
        <v>76.070692203419441</v>
      </c>
      <c r="BA181">
        <v>47.353177810033749</v>
      </c>
      <c r="BB181">
        <v>55.670667382206553</v>
      </c>
      <c r="BC181">
        <v>38.916279067485583</v>
      </c>
      <c r="BD181">
        <v>30.18468559728111</v>
      </c>
      <c r="BE181">
        <v>26.00037341792563</v>
      </c>
      <c r="BF181">
        <v>39.303279357636832</v>
      </c>
      <c r="BG181">
        <v>26.70457928055573</v>
      </c>
      <c r="BH181">
        <v>51.082124402106928</v>
      </c>
      <c r="BI181">
        <v>95.641730117197042</v>
      </c>
      <c r="BJ181">
        <v>20.148797601527001</v>
      </c>
      <c r="BK181">
        <v>42.942167491881683</v>
      </c>
      <c r="BL181">
        <v>32.746691014400163</v>
      </c>
      <c r="BM181">
        <v>28.18070654854926</v>
      </c>
      <c r="BN181">
        <v>3.0154834028489881</v>
      </c>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row>
    <row r="182">
      <c r="A182" t="s">
        <v>749</v>
      </c>
      <c r="B182">
        <v>2015</v>
      </c>
      <c r="C182" t="s">
        <v>755</v>
      </c>
      <c r="D182">
        <v>19</v>
      </c>
      <c r="E182" t="s">
        <v>60</v>
      </c>
      <c r="F182" t="s">
        <v>16</v>
      </c>
      <c r="G182" t="s">
        <v>763</v>
      </c>
      <c r="H182">
        <v>11.56764595623908</v>
      </c>
      <c r="I182">
        <v>11.97490672858213</v>
      </c>
      <c r="J182">
        <v>13.703031587942579</v>
      </c>
      <c r="K182">
        <v>14.79574123513885</v>
      </c>
      <c r="L182">
        <v>7.6905996190211212</v>
      </c>
      <c r="M182">
        <v>15.483454116773769</v>
      </c>
      <c r="N182">
        <v>10.82587960773799</v>
      </c>
      <c r="O182">
        <v>10.965361421010311</v>
      </c>
      <c r="P182">
        <v>6.3200125452811662</v>
      </c>
      <c r="Q182">
        <v>2.753393423279376</v>
      </c>
      <c r="R182">
        <v>10.89855148396466</v>
      </c>
      <c r="S182">
        <v>12.033189905320921</v>
      </c>
      <c r="T182">
        <v>11.956372663860041</v>
      </c>
      <c r="U182">
        <v>14.786202151970249</v>
      </c>
      <c r="V182">
        <v>13.96802788138244</v>
      </c>
      <c r="W182" t="s">
        <v>323</v>
      </c>
      <c r="X182" t="s">
        <v>432</v>
      </c>
      <c r="Y182" t="s">
        <v>433</v>
      </c>
      <c r="Z182" t="s">
        <v>257</v>
      </c>
      <c r="AA182" t="s">
        <v>434</v>
      </c>
      <c r="AB182" t="s">
        <v>326</v>
      </c>
      <c r="AC182" t="s">
        <v>435</v>
      </c>
      <c r="AD182" t="s">
        <v>328</v>
      </c>
      <c r="AE182" t="s">
        <v>329</v>
      </c>
      <c r="AF182" t="s">
        <v>258</v>
      </c>
      <c r="AG182" t="s">
        <v>330</v>
      </c>
      <c r="AH182" t="s">
        <v>331</v>
      </c>
      <c r="AI182" t="s">
        <v>332</v>
      </c>
      <c r="AJ182" t="s">
        <v>333</v>
      </c>
      <c r="AK182" t="s">
        <v>260</v>
      </c>
      <c r="AL182" t="s">
        <v>261</v>
      </c>
      <c r="AM182" t="s">
        <v>436</v>
      </c>
      <c r="AN182" t="s">
        <v>336</v>
      </c>
      <c r="AO182" t="s">
        <v>337</v>
      </c>
      <c r="AP182" t="s">
        <v>338</v>
      </c>
      <c r="AQ182" t="s">
        <v>437</v>
      </c>
      <c r="AR182" t="s">
        <v>183</v>
      </c>
      <c r="AS182" t="s">
        <v>183</v>
      </c>
      <c r="AT182">
        <v>21.40043682146521</v>
      </c>
      <c r="AU182">
        <v>21.0660141414156</v>
      </c>
      <c r="AV182">
        <v>6.3742016258961964</v>
      </c>
      <c r="AW182">
        <v>11.149584016952859</v>
      </c>
      <c r="AX182">
        <v>1.145039855744229</v>
      </c>
      <c r="AY182">
        <v>15.53167364813751</v>
      </c>
      <c r="AZ182">
        <v>18.408530053931631</v>
      </c>
      <c r="BA182">
        <v>24.870577547255071</v>
      </c>
      <c r="BB182">
        <v>24.360530160380019</v>
      </c>
      <c r="BC182">
        <v>15.40368105389555</v>
      </c>
      <c r="BD182">
        <v>10.43336520308045</v>
      </c>
      <c r="BE182">
        <v>5.3584771162669993</v>
      </c>
      <c r="BF182">
        <v>11.67840124096254</v>
      </c>
      <c r="BG182">
        <v>6.8235492615186386</v>
      </c>
      <c r="BH182">
        <v>2.8939067624815329</v>
      </c>
      <c r="BI182">
        <v>4.1239296483188266</v>
      </c>
      <c r="BJ182">
        <v>9.5093684628896469</v>
      </c>
      <c r="BK182">
        <v>8.8457570445122276</v>
      </c>
      <c r="BL182">
        <v>21.33906531515985</v>
      </c>
      <c r="BM182">
        <v>7.1174439084520484</v>
      </c>
      <c r="BN182">
        <v>6.7157875714457198</v>
      </c>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row>
    <row r="183">
      <c r="A183" t="s">
        <v>749</v>
      </c>
      <c r="B183">
        <v>2015</v>
      </c>
      <c r="C183" t="s">
        <v>755</v>
      </c>
      <c r="D183">
        <v>20</v>
      </c>
      <c r="E183" t="s">
        <v>60</v>
      </c>
      <c r="F183" t="s">
        <v>22</v>
      </c>
      <c r="G183" t="s">
        <v>764</v>
      </c>
      <c r="H183">
        <v>46.136744913319262</v>
      </c>
      <c r="I183">
        <v>46.62780595933404</v>
      </c>
      <c r="J183">
        <v>40.44049125668122</v>
      </c>
      <c r="K183">
        <v>29.962515119889041</v>
      </c>
      <c r="L183">
        <v>11.66208451039213</v>
      </c>
      <c r="M183">
        <v>27.2686391434884</v>
      </c>
      <c r="N183">
        <v>18.75064282076832</v>
      </c>
      <c r="O183">
        <v>10.303727336048579</v>
      </c>
      <c r="P183">
        <v>2.3324200498696062</v>
      </c>
      <c r="Q183">
        <v>0.57589210512989597</v>
      </c>
      <c r="R183">
        <v>46.87819204198918</v>
      </c>
      <c r="S183">
        <v>48.995038813486318</v>
      </c>
      <c r="T183">
        <v>44.683756359900237</v>
      </c>
      <c r="U183">
        <v>35.059238310258898</v>
      </c>
      <c r="V183">
        <v>32.939716321602063</v>
      </c>
      <c r="W183" t="s">
        <v>323</v>
      </c>
      <c r="X183" t="s">
        <v>432</v>
      </c>
      <c r="Y183" t="s">
        <v>433</v>
      </c>
      <c r="Z183" t="s">
        <v>257</v>
      </c>
      <c r="AA183" t="s">
        <v>434</v>
      </c>
      <c r="AB183" t="s">
        <v>326</v>
      </c>
      <c r="AC183" t="s">
        <v>435</v>
      </c>
      <c r="AD183" t="s">
        <v>328</v>
      </c>
      <c r="AE183" t="s">
        <v>329</v>
      </c>
      <c r="AF183" t="s">
        <v>258</v>
      </c>
      <c r="AG183" t="s">
        <v>330</v>
      </c>
      <c r="AH183" t="s">
        <v>331</v>
      </c>
      <c r="AI183" t="s">
        <v>332</v>
      </c>
      <c r="AJ183" t="s">
        <v>333</v>
      </c>
      <c r="AK183" t="s">
        <v>260</v>
      </c>
      <c r="AL183" t="s">
        <v>261</v>
      </c>
      <c r="AM183" t="s">
        <v>436</v>
      </c>
      <c r="AN183" t="s">
        <v>336</v>
      </c>
      <c r="AO183" t="s">
        <v>337</v>
      </c>
      <c r="AP183" t="s">
        <v>338</v>
      </c>
      <c r="AQ183" t="s">
        <v>437</v>
      </c>
      <c r="AR183" t="s">
        <v>183</v>
      </c>
      <c r="AS183" t="s">
        <v>183</v>
      </c>
      <c r="AT183">
        <v>8.8105707202855204</v>
      </c>
      <c r="AU183">
        <v>17.311045072465561</v>
      </c>
      <c r="AV183">
        <v>70.159254331276728</v>
      </c>
      <c r="AW183">
        <v>8.0513812500167159</v>
      </c>
      <c r="AX183">
        <v>91.014429510175688</v>
      </c>
      <c r="AY183">
        <v>36.820592850363617</v>
      </c>
      <c r="AZ183">
        <v>4.3775826188727018</v>
      </c>
      <c r="BA183">
        <v>27.52264659013003</v>
      </c>
      <c r="BB183">
        <v>9.1481307244819803</v>
      </c>
      <c r="BC183">
        <v>40.130755274192268</v>
      </c>
      <c r="BD183">
        <v>49.378243429123238</v>
      </c>
      <c r="BE183">
        <v>68.56611564946391</v>
      </c>
      <c r="BF183">
        <v>42.84373284560975</v>
      </c>
      <c r="BG183">
        <v>50.26373166869795</v>
      </c>
      <c r="BH183">
        <v>41.353801551448647</v>
      </c>
      <c r="BI183">
        <v>0.23434023448413119</v>
      </c>
      <c r="BJ183">
        <v>33.26741496933878</v>
      </c>
      <c r="BK183">
        <v>20.050783811239999</v>
      </c>
      <c r="BL183">
        <v>25.676099089935061</v>
      </c>
      <c r="BM183">
        <v>64.701849542998687</v>
      </c>
      <c r="BN183">
        <v>88.15115739085347</v>
      </c>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row>
    <row r="184">
      <c r="A184" t="s">
        <v>749</v>
      </c>
      <c r="B184">
        <v>2015</v>
      </c>
      <c r="C184" t="s">
        <v>755</v>
      </c>
      <c r="D184">
        <v>21</v>
      </c>
      <c r="E184" t="s">
        <v>60</v>
      </c>
      <c r="F184" t="s">
        <v>17</v>
      </c>
      <c r="G184" t="s">
        <v>765</v>
      </c>
      <c r="H184">
        <v>16.586621443720809</v>
      </c>
      <c r="I184">
        <v>11.73962885546371</v>
      </c>
      <c r="J184">
        <v>7.8591137524432693</v>
      </c>
      <c r="K184">
        <v>4.2957493343415676</v>
      </c>
      <c r="L184">
        <v>0.97339846185797962</v>
      </c>
      <c r="M184">
        <v>3.1178129469706488</v>
      </c>
      <c r="N184">
        <v>0.075079000446750893</v>
      </c>
      <c r="O184">
        <v>0</v>
      </c>
      <c r="P184">
        <v>0.23683487871437409</v>
      </c>
      <c r="Q184">
        <v>0</v>
      </c>
      <c r="R184">
        <v>18.438669889507921</v>
      </c>
      <c r="S184">
        <v>12.889309774078651</v>
      </c>
      <c r="T184">
        <v>10.20049041922675</v>
      </c>
      <c r="U184">
        <v>7.1430491098335356</v>
      </c>
      <c r="V184">
        <v>3.877964903342932</v>
      </c>
      <c r="W184" t="s">
        <v>323</v>
      </c>
      <c r="X184" t="s">
        <v>432</v>
      </c>
      <c r="Y184" t="s">
        <v>433</v>
      </c>
      <c r="Z184" t="s">
        <v>257</v>
      </c>
      <c r="AA184" t="s">
        <v>434</v>
      </c>
      <c r="AB184" t="s">
        <v>326</v>
      </c>
      <c r="AC184" t="s">
        <v>435</v>
      </c>
      <c r="AD184" t="s">
        <v>328</v>
      </c>
      <c r="AE184" t="s">
        <v>329</v>
      </c>
      <c r="AF184" t="s">
        <v>258</v>
      </c>
      <c r="AG184" t="s">
        <v>330</v>
      </c>
      <c r="AH184" t="s">
        <v>331</v>
      </c>
      <c r="AI184" t="s">
        <v>332</v>
      </c>
      <c r="AJ184" t="s">
        <v>333</v>
      </c>
      <c r="AK184" t="s">
        <v>260</v>
      </c>
      <c r="AL184" t="s">
        <v>261</v>
      </c>
      <c r="AM184" t="s">
        <v>436</v>
      </c>
      <c r="AN184" t="s">
        <v>336</v>
      </c>
      <c r="AO184" t="s">
        <v>337</v>
      </c>
      <c r="AP184" t="s">
        <v>338</v>
      </c>
      <c r="AQ184" t="s">
        <v>437</v>
      </c>
      <c r="AR184" t="s">
        <v>183</v>
      </c>
      <c r="AS184" t="s">
        <v>183</v>
      </c>
      <c r="AT184">
        <v>3.5087750024861371</v>
      </c>
      <c r="AU184">
        <v>21.01622315609816</v>
      </c>
      <c r="AV184">
        <v>0</v>
      </c>
      <c r="AW184">
        <v>6.4642846774814426</v>
      </c>
      <c r="AX184">
        <v>1.4961686870863751</v>
      </c>
      <c r="AY184">
        <v>5.759684396856632</v>
      </c>
      <c r="AZ184">
        <v>1.1431951237762259</v>
      </c>
      <c r="BA184">
        <v>0.2535980525811462</v>
      </c>
      <c r="BB184">
        <v>10.82067173293146</v>
      </c>
      <c r="BC184">
        <v>5.5492846044266004</v>
      </c>
      <c r="BD184">
        <v>10.003705770515189</v>
      </c>
      <c r="BE184">
        <v>0.075033816343470103</v>
      </c>
      <c r="BF184">
        <v>6.1745865557908761</v>
      </c>
      <c r="BG184">
        <v>16.20813978922769</v>
      </c>
      <c r="BH184">
        <v>4.6701672839628889</v>
      </c>
      <c r="BI184">
        <v>0</v>
      </c>
      <c r="BJ184">
        <v>37.074418966244558</v>
      </c>
      <c r="BK184">
        <v>28.161291652366099</v>
      </c>
      <c r="BL184">
        <v>20.238144580504919</v>
      </c>
      <c r="BM184">
        <v>0</v>
      </c>
      <c r="BN184">
        <v>2.117571634851835</v>
      </c>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row>
    <row r="185">
      <c r="A185" t="s">
        <v>749</v>
      </c>
      <c r="B185">
        <v>2015</v>
      </c>
      <c r="C185" t="s">
        <v>755</v>
      </c>
      <c r="D185">
        <v>22</v>
      </c>
      <c r="E185" t="s">
        <v>54</v>
      </c>
      <c r="F185" t="s">
        <v>49</v>
      </c>
      <c r="G185" t="s">
        <v>183</v>
      </c>
      <c r="H185">
        <v>31.031895387967172</v>
      </c>
      <c r="I185">
        <v>28.76331706997107</v>
      </c>
      <c r="J185">
        <v>26.50469419113918</v>
      </c>
      <c r="K185">
        <v>22.505857370981708</v>
      </c>
      <c r="L185">
        <v>8.802886893518032</v>
      </c>
      <c r="M185">
        <v>22.24201262790638</v>
      </c>
      <c r="N185">
        <v>13.33658869610664</v>
      </c>
      <c r="O185">
        <v>12.224991178944769</v>
      </c>
      <c r="P185">
        <v>6.4866716770446926</v>
      </c>
      <c r="Q185">
        <v>2.7693418443249032</v>
      </c>
      <c r="R185">
        <v>31.423198969017388</v>
      </c>
      <c r="S185">
        <v>31.570206619622809</v>
      </c>
      <c r="T185">
        <v>26.501547265154372</v>
      </c>
      <c r="U185">
        <v>25.582677050632</v>
      </c>
      <c r="V185">
        <v>22.10749486911384</v>
      </c>
      <c r="W185" t="s">
        <v>323</v>
      </c>
      <c r="X185" t="s">
        <v>432</v>
      </c>
      <c r="Y185" t="s">
        <v>433</v>
      </c>
      <c r="Z185" t="s">
        <v>257</v>
      </c>
      <c r="AA185" t="s">
        <v>434</v>
      </c>
      <c r="AB185" t="s">
        <v>326</v>
      </c>
      <c r="AC185" t="s">
        <v>435</v>
      </c>
      <c r="AD185" t="s">
        <v>328</v>
      </c>
      <c r="AE185" t="s">
        <v>329</v>
      </c>
      <c r="AF185" t="s">
        <v>258</v>
      </c>
      <c r="AG185" t="s">
        <v>330</v>
      </c>
      <c r="AH185" t="s">
        <v>331</v>
      </c>
      <c r="AI185" t="s">
        <v>332</v>
      </c>
      <c r="AJ185" t="s">
        <v>333</v>
      </c>
      <c r="AK185" t="s">
        <v>260</v>
      </c>
      <c r="AL185" t="s">
        <v>261</v>
      </c>
      <c r="AM185" t="s">
        <v>436</v>
      </c>
      <c r="AN185" t="s">
        <v>336</v>
      </c>
      <c r="AO185" t="s">
        <v>337</v>
      </c>
      <c r="AP185" t="s">
        <v>338</v>
      </c>
      <c r="AQ185" t="s">
        <v>437</v>
      </c>
      <c r="AR185" t="s">
        <v>183</v>
      </c>
      <c r="AS185" t="s">
        <v>183</v>
      </c>
      <c r="AT185">
        <v>24.407250376806498</v>
      </c>
      <c r="AU185">
        <v>34.157744494743348</v>
      </c>
      <c r="AV185">
        <v>21.360731721181921</v>
      </c>
      <c r="AW185">
        <v>13.04283894578457</v>
      </c>
      <c r="AX185">
        <v>15.28880257600323</v>
      </c>
      <c r="AY185">
        <v>27.049370675314911</v>
      </c>
      <c r="AZ185">
        <v>19.48420998194587</v>
      </c>
      <c r="BA185">
        <v>34.435453299570312</v>
      </c>
      <c r="BB185">
        <v>30.43879250640628</v>
      </c>
      <c r="BC185">
        <v>28.357312891016669</v>
      </c>
      <c r="BD185">
        <v>25.686523596025399</v>
      </c>
      <c r="BE185">
        <v>17.087606927506151</v>
      </c>
      <c r="BF185">
        <v>22.907054267025039</v>
      </c>
      <c r="BG185">
        <v>20.35171528573623</v>
      </c>
      <c r="BH185">
        <v>5.3614663769130741</v>
      </c>
      <c r="BI185">
        <v>4.1336163746237951</v>
      </c>
      <c r="BJ185">
        <v>32.063238307572988</v>
      </c>
      <c r="BK185">
        <v>17.080732861375601</v>
      </c>
      <c r="BL185">
        <v>39.454131296851664</v>
      </c>
      <c r="BM185">
        <v>20.163787100183079</v>
      </c>
      <c r="BN185">
        <v>69.012440298760254</v>
      </c>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row>
    <row r="186">
      <c r="A186" t="s">
        <v>749</v>
      </c>
      <c r="B186">
        <v>2015</v>
      </c>
      <c r="C186" t="s">
        <v>755</v>
      </c>
      <c r="D186">
        <v>23</v>
      </c>
      <c r="E186" t="s">
        <v>54</v>
      </c>
      <c r="F186" t="s">
        <v>48</v>
      </c>
      <c r="G186" t="s">
        <v>183</v>
      </c>
      <c r="H186">
        <v>68.968104612033017</v>
      </c>
      <c r="I186">
        <v>71.236682930028834</v>
      </c>
      <c r="J186">
        <v>73.495305808860905</v>
      </c>
      <c r="K186">
        <v>77.49414262901827</v>
      </c>
      <c r="L186">
        <v>91.197113106482007</v>
      </c>
      <c r="M186">
        <v>77.757987372093567</v>
      </c>
      <c r="N186">
        <v>86.663411303893341</v>
      </c>
      <c r="O186">
        <v>87.775008821055209</v>
      </c>
      <c r="P186">
        <v>93.513328322955232</v>
      </c>
      <c r="Q186">
        <v>97.230658155675115</v>
      </c>
      <c r="R186">
        <v>68.576801030982779</v>
      </c>
      <c r="S186">
        <v>68.429793380377262</v>
      </c>
      <c r="T186">
        <v>73.498452734845827</v>
      </c>
      <c r="U186">
        <v>74.417322949368042</v>
      </c>
      <c r="V186">
        <v>77.892505130886164</v>
      </c>
      <c r="W186" t="s">
        <v>323</v>
      </c>
      <c r="X186" t="s">
        <v>432</v>
      </c>
      <c r="Y186" t="s">
        <v>433</v>
      </c>
      <c r="Z186" t="s">
        <v>257</v>
      </c>
      <c r="AA186" t="s">
        <v>434</v>
      </c>
      <c r="AB186" t="s">
        <v>326</v>
      </c>
      <c r="AC186" t="s">
        <v>435</v>
      </c>
      <c r="AD186" t="s">
        <v>328</v>
      </c>
      <c r="AE186" t="s">
        <v>329</v>
      </c>
      <c r="AF186" t="s">
        <v>258</v>
      </c>
      <c r="AG186" t="s">
        <v>330</v>
      </c>
      <c r="AH186" t="s">
        <v>331</v>
      </c>
      <c r="AI186" t="s">
        <v>332</v>
      </c>
      <c r="AJ186" t="s">
        <v>333</v>
      </c>
      <c r="AK186" t="s">
        <v>260</v>
      </c>
      <c r="AL186" t="s">
        <v>261</v>
      </c>
      <c r="AM186" t="s">
        <v>436</v>
      </c>
      <c r="AN186" t="s">
        <v>336</v>
      </c>
      <c r="AO186" t="s">
        <v>337</v>
      </c>
      <c r="AP186" t="s">
        <v>338</v>
      </c>
      <c r="AQ186" t="s">
        <v>437</v>
      </c>
      <c r="AR186" t="s">
        <v>183</v>
      </c>
      <c r="AS186" t="s">
        <v>183</v>
      </c>
      <c r="AT186">
        <v>75.592749623193583</v>
      </c>
      <c r="AU186">
        <v>65.842255505256674</v>
      </c>
      <c r="AV186">
        <v>78.639268278818037</v>
      </c>
      <c r="AW186">
        <v>86.957161054215419</v>
      </c>
      <c r="AX186">
        <v>84.711197423996765</v>
      </c>
      <c r="AY186">
        <v>72.950629324685195</v>
      </c>
      <c r="AZ186">
        <v>80.515790018054076</v>
      </c>
      <c r="BA186">
        <v>65.564546700429801</v>
      </c>
      <c r="BB186">
        <v>69.561207493593841</v>
      </c>
      <c r="BC186">
        <v>71.642687108983182</v>
      </c>
      <c r="BD186">
        <v>74.313476403974633</v>
      </c>
      <c r="BE186">
        <v>82.912393072493856</v>
      </c>
      <c r="BF186">
        <v>77.092945732974883</v>
      </c>
      <c r="BG186">
        <v>79.648284714263795</v>
      </c>
      <c r="BH186">
        <v>94.6385336230869</v>
      </c>
      <c r="BI186">
        <v>95.86638362537623</v>
      </c>
      <c r="BJ186">
        <v>67.936761692427069</v>
      </c>
      <c r="BK186">
        <v>82.919267138624434</v>
      </c>
      <c r="BL186">
        <v>60.5458687031484</v>
      </c>
      <c r="BM186">
        <v>79.8362128998169</v>
      </c>
      <c r="BN186">
        <v>30.987559701239761</v>
      </c>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row>
    <row r="187">
      <c r="A187" t="s">
        <v>749</v>
      </c>
      <c r="B187">
        <v>2015</v>
      </c>
      <c r="C187" t="s">
        <v>755</v>
      </c>
      <c r="D187">
        <v>29</v>
      </c>
      <c r="E187" t="s">
        <v>57</v>
      </c>
      <c r="F187" t="s">
        <v>49</v>
      </c>
      <c r="G187" t="s">
        <v>766</v>
      </c>
      <c r="H187">
        <v>6.0674815642716418</v>
      </c>
      <c r="I187">
        <v>5.6751127144277422</v>
      </c>
      <c r="J187">
        <v>9.185930797171153</v>
      </c>
      <c r="K187">
        <v>12.44667658646355</v>
      </c>
      <c r="L187">
        <v>48.586685044816711</v>
      </c>
      <c r="M187">
        <v>26.290073387330221</v>
      </c>
      <c r="N187">
        <v>37.316725674825783</v>
      </c>
      <c r="O187">
        <v>46.107641071474717</v>
      </c>
      <c r="P187">
        <v>61.898902336147877</v>
      </c>
      <c r="Q187">
        <v>72.699564393401218</v>
      </c>
      <c r="R187">
        <v>4.6445422019230511</v>
      </c>
      <c r="S187">
        <v>4.9422741976921918</v>
      </c>
      <c r="T187">
        <v>5.6231527940726851</v>
      </c>
      <c r="U187">
        <v>10.1653033833443</v>
      </c>
      <c r="V187">
        <v>9.218448033789068</v>
      </c>
      <c r="W187" t="s">
        <v>323</v>
      </c>
      <c r="X187" t="s">
        <v>432</v>
      </c>
      <c r="Y187" t="s">
        <v>433</v>
      </c>
      <c r="Z187" t="s">
        <v>257</v>
      </c>
      <c r="AA187" t="s">
        <v>434</v>
      </c>
      <c r="AB187" t="s">
        <v>326</v>
      </c>
      <c r="AC187" t="s">
        <v>435</v>
      </c>
      <c r="AD187" t="s">
        <v>328</v>
      </c>
      <c r="AE187" t="s">
        <v>329</v>
      </c>
      <c r="AF187" t="s">
        <v>258</v>
      </c>
      <c r="AG187" t="s">
        <v>330</v>
      </c>
      <c r="AH187" t="s">
        <v>331</v>
      </c>
      <c r="AI187" t="s">
        <v>332</v>
      </c>
      <c r="AJ187" t="s">
        <v>333</v>
      </c>
      <c r="AK187" t="s">
        <v>260</v>
      </c>
      <c r="AL187" t="s">
        <v>261</v>
      </c>
      <c r="AM187" t="s">
        <v>436</v>
      </c>
      <c r="AN187" t="s">
        <v>336</v>
      </c>
      <c r="AO187" t="s">
        <v>337</v>
      </c>
      <c r="AP187" t="s">
        <v>338</v>
      </c>
      <c r="AQ187" t="s">
        <v>437</v>
      </c>
      <c r="AR187" t="s">
        <v>183</v>
      </c>
      <c r="AS187" t="s">
        <v>183</v>
      </c>
      <c r="AT187">
        <v>21.539292823711769</v>
      </c>
      <c r="AU187">
        <v>26.000983626650061</v>
      </c>
      <c r="AV187">
        <v>17.749840500801341</v>
      </c>
      <c r="AW187">
        <v>15.17238665035063</v>
      </c>
      <c r="AX187">
        <v>3.286942841114747</v>
      </c>
      <c r="AY187">
        <v>14.872592425843649</v>
      </c>
      <c r="AZ187">
        <v>17.722830249860799</v>
      </c>
      <c r="BA187">
        <v>12.22646504632692</v>
      </c>
      <c r="BB187">
        <v>11.0707708362786</v>
      </c>
      <c r="BC187">
        <v>18.752291409598829</v>
      </c>
      <c r="BD187">
        <v>7.4656876825039058</v>
      </c>
      <c r="BE187">
        <v>7.051151814745757</v>
      </c>
      <c r="BF187">
        <v>7.8777323592374753</v>
      </c>
      <c r="BG187">
        <v>5.3820884376905163</v>
      </c>
      <c r="BH187">
        <v>15.5741767685608</v>
      </c>
      <c r="BI187">
        <v>56.934828337228438</v>
      </c>
      <c r="BJ187">
        <v>15.02547648618056</v>
      </c>
      <c r="BK187">
        <v>21.82098132973222</v>
      </c>
      <c r="BL187">
        <v>18.024504317351301</v>
      </c>
      <c r="BM187">
        <v>8.3363274602937132</v>
      </c>
      <c r="BN187">
        <v>7.2577045636029469</v>
      </c>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row>
    <row r="188">
      <c r="A188" t="s">
        <v>749</v>
      </c>
      <c r="B188">
        <v>2015</v>
      </c>
      <c r="C188" t="s">
        <v>755</v>
      </c>
      <c r="D188">
        <v>30</v>
      </c>
      <c r="E188" t="s">
        <v>57</v>
      </c>
      <c r="F188" t="s">
        <v>48</v>
      </c>
      <c r="G188" t="s">
        <v>183</v>
      </c>
      <c r="H188">
        <v>93.932518435728284</v>
      </c>
      <c r="I188">
        <v>94.324887285572274</v>
      </c>
      <c r="J188">
        <v>90.814069202829117</v>
      </c>
      <c r="K188">
        <v>87.553323413536333</v>
      </c>
      <c r="L188">
        <v>51.413314955183303</v>
      </c>
      <c r="M188">
        <v>73.709926612669889</v>
      </c>
      <c r="N188">
        <v>62.683274325174267</v>
      </c>
      <c r="O188">
        <v>53.892358928525233</v>
      </c>
      <c r="P188">
        <v>38.10109766385218</v>
      </c>
      <c r="Q188">
        <v>27.3004356065988</v>
      </c>
      <c r="R188">
        <v>95.355457798076856</v>
      </c>
      <c r="S188">
        <v>95.057725802307715</v>
      </c>
      <c r="T188">
        <v>94.376847205927291</v>
      </c>
      <c r="U188">
        <v>89.834696616655762</v>
      </c>
      <c r="V188">
        <v>90.781551966210856</v>
      </c>
      <c r="W188" t="s">
        <v>323</v>
      </c>
      <c r="X188" t="s">
        <v>432</v>
      </c>
      <c r="Y188" t="s">
        <v>433</v>
      </c>
      <c r="Z188" t="s">
        <v>257</v>
      </c>
      <c r="AA188" t="s">
        <v>434</v>
      </c>
      <c r="AB188" t="s">
        <v>326</v>
      </c>
      <c r="AC188" t="s">
        <v>435</v>
      </c>
      <c r="AD188" t="s">
        <v>328</v>
      </c>
      <c r="AE188" t="s">
        <v>329</v>
      </c>
      <c r="AF188" t="s">
        <v>258</v>
      </c>
      <c r="AG188" t="s">
        <v>330</v>
      </c>
      <c r="AH188" t="s">
        <v>331</v>
      </c>
      <c r="AI188" t="s">
        <v>332</v>
      </c>
      <c r="AJ188" t="s">
        <v>333</v>
      </c>
      <c r="AK188" t="s">
        <v>260</v>
      </c>
      <c r="AL188" t="s">
        <v>261</v>
      </c>
      <c r="AM188" t="s">
        <v>436</v>
      </c>
      <c r="AN188" t="s">
        <v>336</v>
      </c>
      <c r="AO188" t="s">
        <v>337</v>
      </c>
      <c r="AP188" t="s">
        <v>338</v>
      </c>
      <c r="AQ188" t="s">
        <v>437</v>
      </c>
      <c r="AR188" t="s">
        <v>183</v>
      </c>
      <c r="AS188" t="s">
        <v>183</v>
      </c>
      <c r="AT188">
        <v>78.460707176288309</v>
      </c>
      <c r="AU188">
        <v>73.999016373349875</v>
      </c>
      <c r="AV188">
        <v>82.250159499198773</v>
      </c>
      <c r="AW188">
        <v>84.827613349649326</v>
      </c>
      <c r="AX188">
        <v>96.713057158885178</v>
      </c>
      <c r="AY188">
        <v>85.127407574156095</v>
      </c>
      <c r="AZ188">
        <v>82.277169750139038</v>
      </c>
      <c r="BA188">
        <v>87.773534953672964</v>
      </c>
      <c r="BB188">
        <v>88.929229163721274</v>
      </c>
      <c r="BC188">
        <v>81.24770859040126</v>
      </c>
      <c r="BD188">
        <v>92.534312317496003</v>
      </c>
      <c r="BE188">
        <v>92.948848185254278</v>
      </c>
      <c r="BF188">
        <v>92.122267640762459</v>
      </c>
      <c r="BG188">
        <v>94.617911562309402</v>
      </c>
      <c r="BH188">
        <v>84.425823231439253</v>
      </c>
      <c r="BI188">
        <v>43.065171662771611</v>
      </c>
      <c r="BJ188">
        <v>84.974523513819292</v>
      </c>
      <c r="BK188">
        <v>78.179018670267794</v>
      </c>
      <c r="BL188">
        <v>81.975495682648642</v>
      </c>
      <c r="BM188">
        <v>91.663672539706326</v>
      </c>
      <c r="BN188">
        <v>92.742295436396887</v>
      </c>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row>
    <row r="189">
      <c r="A189" t="s">
        <v>749</v>
      </c>
      <c r="B189">
        <v>2015</v>
      </c>
      <c r="C189" t="s">
        <v>755</v>
      </c>
      <c r="D189">
        <v>31</v>
      </c>
      <c r="E189" t="s">
        <v>104</v>
      </c>
      <c r="F189" t="s">
        <v>49</v>
      </c>
      <c r="G189" t="s">
        <v>767</v>
      </c>
      <c r="H189">
        <v>0.182734564300959</v>
      </c>
      <c r="I189">
        <v>0.36182207680536038</v>
      </c>
      <c r="J189">
        <v>0.76502237262993422</v>
      </c>
      <c r="K189">
        <v>2.2264039588265261</v>
      </c>
      <c r="L189">
        <v>26.930688457698679</v>
      </c>
      <c r="M189">
        <v>4.2136903703302853</v>
      </c>
      <c r="N189">
        <v>10.1379574179718</v>
      </c>
      <c r="O189">
        <v>17.380481183333941</v>
      </c>
      <c r="P189">
        <v>34.410331810232407</v>
      </c>
      <c r="Q189">
        <v>59.272865267156213</v>
      </c>
      <c r="R189">
        <v>0</v>
      </c>
      <c r="S189">
        <v>0.17862144822982701</v>
      </c>
      <c r="T189">
        <v>0.1456702779136673</v>
      </c>
      <c r="U189">
        <v>1.135496562596912</v>
      </c>
      <c r="V189">
        <v>1.305523212293541</v>
      </c>
      <c r="W189" t="s">
        <v>323</v>
      </c>
      <c r="X189" t="s">
        <v>432</v>
      </c>
      <c r="Y189" t="s">
        <v>433</v>
      </c>
      <c r="Z189" t="s">
        <v>257</v>
      </c>
      <c r="AA189" t="s">
        <v>434</v>
      </c>
      <c r="AB189" t="s">
        <v>326</v>
      </c>
      <c r="AC189" t="s">
        <v>435</v>
      </c>
      <c r="AD189" t="s">
        <v>328</v>
      </c>
      <c r="AE189" t="s">
        <v>329</v>
      </c>
      <c r="AF189" t="s">
        <v>258</v>
      </c>
      <c r="AG189" t="s">
        <v>330</v>
      </c>
      <c r="AH189" t="s">
        <v>331</v>
      </c>
      <c r="AI189" t="s">
        <v>332</v>
      </c>
      <c r="AJ189" t="s">
        <v>333</v>
      </c>
      <c r="AK189" t="s">
        <v>260</v>
      </c>
      <c r="AL189" t="s">
        <v>261</v>
      </c>
      <c r="AM189" t="s">
        <v>436</v>
      </c>
      <c r="AN189" t="s">
        <v>336</v>
      </c>
      <c r="AO189" t="s">
        <v>337</v>
      </c>
      <c r="AP189" t="s">
        <v>338</v>
      </c>
      <c r="AQ189" t="s">
        <v>437</v>
      </c>
      <c r="AR189" t="s">
        <v>183</v>
      </c>
      <c r="AS189" t="s">
        <v>183</v>
      </c>
      <c r="AT189">
        <v>8.2996282956945002</v>
      </c>
      <c r="AU189">
        <v>2.2141869168804491</v>
      </c>
      <c r="AV189">
        <v>8.6107516536075099</v>
      </c>
      <c r="AW189">
        <v>3.010616083910524</v>
      </c>
      <c r="AX189">
        <v>1.9881808386243249</v>
      </c>
      <c r="AY189">
        <v>6.2844713442047464</v>
      </c>
      <c r="AZ189">
        <v>2.542407634373824</v>
      </c>
      <c r="BA189">
        <v>7.0603496416131426</v>
      </c>
      <c r="BB189">
        <v>2.5536060993312248</v>
      </c>
      <c r="BC189">
        <v>7.4982877823486032</v>
      </c>
      <c r="BD189">
        <v>0.87447400565695643</v>
      </c>
      <c r="BE189">
        <v>1.4433677268956271</v>
      </c>
      <c r="BF189">
        <v>2.0156322001106961</v>
      </c>
      <c r="BG189">
        <v>0.62806055101831915</v>
      </c>
      <c r="BH189">
        <v>10.39445670792669</v>
      </c>
      <c r="BI189">
        <v>35.128366316446979</v>
      </c>
      <c r="BJ189">
        <v>3.4106406857161562</v>
      </c>
      <c r="BK189">
        <v>6.6475634283740046</v>
      </c>
      <c r="BL189">
        <v>0.87456958759334713</v>
      </c>
      <c r="BM189">
        <v>2.4112735468194382</v>
      </c>
      <c r="BN189">
        <v>0.90905289813972701</v>
      </c>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row>
    <row r="190">
      <c r="A190" t="s">
        <v>749</v>
      </c>
      <c r="B190">
        <v>2015</v>
      </c>
      <c r="C190" t="s">
        <v>755</v>
      </c>
      <c r="D190">
        <v>32</v>
      </c>
      <c r="E190" t="s">
        <v>104</v>
      </c>
      <c r="F190" t="s">
        <v>48</v>
      </c>
      <c r="G190" t="s">
        <v>183</v>
      </c>
      <c r="H190">
        <v>99.817265435699042</v>
      </c>
      <c r="I190">
        <v>99.638177923194618</v>
      </c>
      <c r="J190">
        <v>99.234977627370043</v>
      </c>
      <c r="K190">
        <v>97.773596041173377</v>
      </c>
      <c r="L190">
        <v>73.069311542301335</v>
      </c>
      <c r="M190">
        <v>95.786309629669731</v>
      </c>
      <c r="N190">
        <v>89.862042582028153</v>
      </c>
      <c r="O190">
        <v>82.619518816666044</v>
      </c>
      <c r="P190">
        <v>65.589668189767664</v>
      </c>
      <c r="Q190">
        <v>40.727134732843872</v>
      </c>
      <c r="R190">
        <v>100</v>
      </c>
      <c r="S190">
        <v>99.821378551770167</v>
      </c>
      <c r="T190">
        <v>99.854329722086348</v>
      </c>
      <c r="U190">
        <v>98.864503437403087</v>
      </c>
      <c r="V190">
        <v>98.694476787706435</v>
      </c>
      <c r="W190" t="s">
        <v>323</v>
      </c>
      <c r="X190" t="s">
        <v>432</v>
      </c>
      <c r="Y190" t="s">
        <v>433</v>
      </c>
      <c r="Z190" t="s">
        <v>257</v>
      </c>
      <c r="AA190" t="s">
        <v>434</v>
      </c>
      <c r="AB190" t="s">
        <v>326</v>
      </c>
      <c r="AC190" t="s">
        <v>435</v>
      </c>
      <c r="AD190" t="s">
        <v>328</v>
      </c>
      <c r="AE190" t="s">
        <v>329</v>
      </c>
      <c r="AF190" t="s">
        <v>258</v>
      </c>
      <c r="AG190" t="s">
        <v>330</v>
      </c>
      <c r="AH190" t="s">
        <v>331</v>
      </c>
      <c r="AI190" t="s">
        <v>332</v>
      </c>
      <c r="AJ190" t="s">
        <v>333</v>
      </c>
      <c r="AK190" t="s">
        <v>260</v>
      </c>
      <c r="AL190" t="s">
        <v>261</v>
      </c>
      <c r="AM190" t="s">
        <v>436</v>
      </c>
      <c r="AN190" t="s">
        <v>336</v>
      </c>
      <c r="AO190" t="s">
        <v>337</v>
      </c>
      <c r="AP190" t="s">
        <v>338</v>
      </c>
      <c r="AQ190" t="s">
        <v>437</v>
      </c>
      <c r="AR190" t="s">
        <v>183</v>
      </c>
      <c r="AS190" t="s">
        <v>183</v>
      </c>
      <c r="AT190">
        <v>91.70037170430551</v>
      </c>
      <c r="AU190">
        <v>97.785813083119493</v>
      </c>
      <c r="AV190">
        <v>91.389248346392563</v>
      </c>
      <c r="AW190">
        <v>96.989383916089523</v>
      </c>
      <c r="AX190">
        <v>98.011819161375627</v>
      </c>
      <c r="AY190">
        <v>93.715528655795239</v>
      </c>
      <c r="AZ190">
        <v>97.457592365626127</v>
      </c>
      <c r="BA190">
        <v>92.939650358386814</v>
      </c>
      <c r="BB190">
        <v>97.446393900668767</v>
      </c>
      <c r="BC190">
        <v>92.501712217651487</v>
      </c>
      <c r="BD190">
        <v>99.125525994343036</v>
      </c>
      <c r="BE190">
        <v>98.55663227310437</v>
      </c>
      <c r="BF190">
        <v>97.984367799889256</v>
      </c>
      <c r="BG190">
        <v>99.371939448981678</v>
      </c>
      <c r="BH190">
        <v>89.605543292073321</v>
      </c>
      <c r="BI190">
        <v>64.871633683553071</v>
      </c>
      <c r="BJ190">
        <v>96.589359314283811</v>
      </c>
      <c r="BK190">
        <v>93.352436571625958</v>
      </c>
      <c r="BL190">
        <v>99.125430412406644</v>
      </c>
      <c r="BM190">
        <v>97.588726453180584</v>
      </c>
      <c r="BN190">
        <v>99.090947101860294</v>
      </c>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row>
    <row r="191">
      <c r="A191" t="s">
        <v>749</v>
      </c>
      <c r="B191">
        <v>2015</v>
      </c>
      <c r="C191" t="s">
        <v>755</v>
      </c>
      <c r="D191">
        <v>35</v>
      </c>
      <c r="E191" t="s">
        <v>55</v>
      </c>
      <c r="F191" t="s">
        <v>49</v>
      </c>
      <c r="G191" t="s">
        <v>183</v>
      </c>
      <c r="H191">
        <v>3.119204618270992</v>
      </c>
      <c r="I191">
        <v>5.1019776376387567</v>
      </c>
      <c r="J191">
        <v>5.687621077613306</v>
      </c>
      <c r="K191">
        <v>8.879609323409408</v>
      </c>
      <c r="L191">
        <v>38.213432297010002</v>
      </c>
      <c r="M191">
        <v>9.9756865970382975</v>
      </c>
      <c r="N191">
        <v>19.33814509831614</v>
      </c>
      <c r="O191">
        <v>28.370550651393089</v>
      </c>
      <c r="P191">
        <v>43.811806809405937</v>
      </c>
      <c r="Q191">
        <v>73.066605454333114</v>
      </c>
      <c r="R191">
        <v>2.5316753564396119</v>
      </c>
      <c r="S191">
        <v>4.143898367838819</v>
      </c>
      <c r="T191">
        <v>5.7739457496274893</v>
      </c>
      <c r="U191">
        <v>5.6810007220709817</v>
      </c>
      <c r="V191">
        <v>9.7398916819365429</v>
      </c>
      <c r="W191" t="s">
        <v>323</v>
      </c>
      <c r="X191" t="s">
        <v>432</v>
      </c>
      <c r="Y191" t="s">
        <v>433</v>
      </c>
      <c r="Z191" t="s">
        <v>257</v>
      </c>
      <c r="AA191" t="s">
        <v>434</v>
      </c>
      <c r="AB191" t="s">
        <v>326</v>
      </c>
      <c r="AC191" t="s">
        <v>435</v>
      </c>
      <c r="AD191" t="s">
        <v>328</v>
      </c>
      <c r="AE191" t="s">
        <v>329</v>
      </c>
      <c r="AF191" t="s">
        <v>258</v>
      </c>
      <c r="AG191" t="s">
        <v>330</v>
      </c>
      <c r="AH191" t="s">
        <v>331</v>
      </c>
      <c r="AI191" t="s">
        <v>332</v>
      </c>
      <c r="AJ191" t="s">
        <v>333</v>
      </c>
      <c r="AK191" t="s">
        <v>260</v>
      </c>
      <c r="AL191" t="s">
        <v>261</v>
      </c>
      <c r="AM191" t="s">
        <v>436</v>
      </c>
      <c r="AN191" t="s">
        <v>336</v>
      </c>
      <c r="AO191" t="s">
        <v>337</v>
      </c>
      <c r="AP191" t="s">
        <v>338</v>
      </c>
      <c r="AQ191" t="s">
        <v>437</v>
      </c>
      <c r="AR191" t="s">
        <v>183</v>
      </c>
      <c r="AS191" t="s">
        <v>183</v>
      </c>
      <c r="AT191">
        <v>8.932611062340456</v>
      </c>
      <c r="AU191">
        <v>3.4776256532747749</v>
      </c>
      <c r="AV191">
        <v>34.444796111193263</v>
      </c>
      <c r="AW191">
        <v>4.6735089849913667</v>
      </c>
      <c r="AX191">
        <v>10.2450787208855</v>
      </c>
      <c r="AY191">
        <v>6.7810091377862074</v>
      </c>
      <c r="AZ191">
        <v>5.6722678146562044</v>
      </c>
      <c r="BA191">
        <v>7.5870289978875283</v>
      </c>
      <c r="BB191">
        <v>2.6569982795101819</v>
      </c>
      <c r="BC191">
        <v>12.743632905154829</v>
      </c>
      <c r="BD191">
        <v>12.91503391595343</v>
      </c>
      <c r="BE191">
        <v>16.854883678333788</v>
      </c>
      <c r="BF191">
        <v>5.0507464759096754</v>
      </c>
      <c r="BG191">
        <v>5.0459371503721702</v>
      </c>
      <c r="BH191">
        <v>25.287935259934301</v>
      </c>
      <c r="BI191">
        <v>45.72630235887631</v>
      </c>
      <c r="BJ191">
        <v>3.492921876274544</v>
      </c>
      <c r="BK191">
        <v>7.3118664130108781</v>
      </c>
      <c r="BL191">
        <v>0.87456958759334713</v>
      </c>
      <c r="BM191">
        <v>15.85324661252498</v>
      </c>
      <c r="BN191">
        <v>1.0031957424492921</v>
      </c>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row>
    <row r="192">
      <c r="A192" t="s">
        <v>749</v>
      </c>
      <c r="B192">
        <v>2015</v>
      </c>
      <c r="C192" t="s">
        <v>755</v>
      </c>
      <c r="D192">
        <v>36</v>
      </c>
      <c r="E192" t="s">
        <v>55</v>
      </c>
      <c r="F192" t="s">
        <v>48</v>
      </c>
      <c r="G192" t="s">
        <v>183</v>
      </c>
      <c r="H192">
        <v>96.880795381728774</v>
      </c>
      <c r="I192">
        <v>94.898022362361303</v>
      </c>
      <c r="J192">
        <v>94.312378922386927</v>
      </c>
      <c r="K192">
        <v>91.120390676590617</v>
      </c>
      <c r="L192">
        <v>61.786567702990013</v>
      </c>
      <c r="M192">
        <v>90.024313402961781</v>
      </c>
      <c r="N192">
        <v>80.661854901683867</v>
      </c>
      <c r="O192">
        <v>71.629449348606883</v>
      </c>
      <c r="P192">
        <v>56.188193190594077</v>
      </c>
      <c r="Q192">
        <v>26.933394545666971</v>
      </c>
      <c r="R192">
        <v>97.468324643560294</v>
      </c>
      <c r="S192">
        <v>95.856101632161156</v>
      </c>
      <c r="T192">
        <v>94.226054250372513</v>
      </c>
      <c r="U192">
        <v>94.31899927792908</v>
      </c>
      <c r="V192">
        <v>90.260108318063473</v>
      </c>
      <c r="W192" t="s">
        <v>323</v>
      </c>
      <c r="X192" t="s">
        <v>432</v>
      </c>
      <c r="Y192" t="s">
        <v>433</v>
      </c>
      <c r="Z192" t="s">
        <v>257</v>
      </c>
      <c r="AA192" t="s">
        <v>434</v>
      </c>
      <c r="AB192" t="s">
        <v>326</v>
      </c>
      <c r="AC192" t="s">
        <v>435</v>
      </c>
      <c r="AD192" t="s">
        <v>328</v>
      </c>
      <c r="AE192" t="s">
        <v>329</v>
      </c>
      <c r="AF192" t="s">
        <v>258</v>
      </c>
      <c r="AG192" t="s">
        <v>330</v>
      </c>
      <c r="AH192" t="s">
        <v>331</v>
      </c>
      <c r="AI192" t="s">
        <v>332</v>
      </c>
      <c r="AJ192" t="s">
        <v>333</v>
      </c>
      <c r="AK192" t="s">
        <v>260</v>
      </c>
      <c r="AL192" t="s">
        <v>261</v>
      </c>
      <c r="AM192" t="s">
        <v>436</v>
      </c>
      <c r="AN192" t="s">
        <v>336</v>
      </c>
      <c r="AO192" t="s">
        <v>337</v>
      </c>
      <c r="AP192" t="s">
        <v>338</v>
      </c>
      <c r="AQ192" t="s">
        <v>437</v>
      </c>
      <c r="AR192" t="s">
        <v>183</v>
      </c>
      <c r="AS192" t="s">
        <v>183</v>
      </c>
      <c r="AT192">
        <v>91.067388937659558</v>
      </c>
      <c r="AU192">
        <v>96.522374346725158</v>
      </c>
      <c r="AV192">
        <v>65.555203888806744</v>
      </c>
      <c r="AW192">
        <v>95.326491015008671</v>
      </c>
      <c r="AX192">
        <v>89.754921279114512</v>
      </c>
      <c r="AY192">
        <v>93.218990862213786</v>
      </c>
      <c r="AZ192">
        <v>94.327732185343734</v>
      </c>
      <c r="BA192">
        <v>92.412971002112414</v>
      </c>
      <c r="BB192">
        <v>97.343001720489809</v>
      </c>
      <c r="BC192">
        <v>87.25636709484526</v>
      </c>
      <c r="BD192">
        <v>87.084966084046513</v>
      </c>
      <c r="BE192">
        <v>83.145116321666279</v>
      </c>
      <c r="BF192">
        <v>94.949253524090267</v>
      </c>
      <c r="BG192">
        <v>94.954062849627718</v>
      </c>
      <c r="BH192">
        <v>74.712064740065728</v>
      </c>
      <c r="BI192">
        <v>54.273697641123739</v>
      </c>
      <c r="BJ192">
        <v>96.507078123725421</v>
      </c>
      <c r="BK192">
        <v>92.688133586989125</v>
      </c>
      <c r="BL192">
        <v>99.125430412406644</v>
      </c>
      <c r="BM192">
        <v>84.146753387475002</v>
      </c>
      <c r="BN192">
        <v>98.996804257550735</v>
      </c>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row>
    <row r="193">
      <c r="A193" t="s">
        <v>749</v>
      </c>
      <c r="B193">
        <v>2015</v>
      </c>
      <c r="C193" t="s">
        <v>755</v>
      </c>
      <c r="D193">
        <v>37</v>
      </c>
      <c r="E193" t="s">
        <v>158</v>
      </c>
      <c r="F193" t="s">
        <v>49</v>
      </c>
      <c r="G193" t="s">
        <v>778</v>
      </c>
      <c r="H193">
        <v>2.0713533845249632</v>
      </c>
      <c r="I193">
        <v>3.0440944972299881</v>
      </c>
      <c r="J193">
        <v>3.273233393831708</v>
      </c>
      <c r="K193">
        <v>5.906160558605376</v>
      </c>
      <c r="L193">
        <v>39.759007136365582</v>
      </c>
      <c r="M193">
        <v>8.8722512902249893</v>
      </c>
      <c r="N193">
        <v>18.657587746467328</v>
      </c>
      <c r="O193">
        <v>26.014903133629559</v>
      </c>
      <c r="P193">
        <v>43.915305371808152</v>
      </c>
      <c r="Q193">
        <v>72.97538130079775</v>
      </c>
      <c r="R193">
        <v>1.2163858211434511</v>
      </c>
      <c r="S193">
        <v>2.2175484812353279</v>
      </c>
      <c r="T193">
        <v>2.530400611358083</v>
      </c>
      <c r="U193">
        <v>3.5058225158462748</v>
      </c>
      <c r="V193">
        <v>5.6827149043853922</v>
      </c>
      <c r="W193" t="s">
        <v>323</v>
      </c>
      <c r="X193" t="s">
        <v>432</v>
      </c>
      <c r="Y193" t="s">
        <v>433</v>
      </c>
      <c r="Z193" t="s">
        <v>257</v>
      </c>
      <c r="AA193" t="s">
        <v>434</v>
      </c>
      <c r="AB193" t="s">
        <v>326</v>
      </c>
      <c r="AC193" t="s">
        <v>435</v>
      </c>
      <c r="AD193" t="s">
        <v>328</v>
      </c>
      <c r="AE193" t="s">
        <v>329</v>
      </c>
      <c r="AF193" t="s">
        <v>258</v>
      </c>
      <c r="AG193" t="s">
        <v>330</v>
      </c>
      <c r="AH193" t="s">
        <v>331</v>
      </c>
      <c r="AI193" t="s">
        <v>332</v>
      </c>
      <c r="AJ193" t="s">
        <v>333</v>
      </c>
      <c r="AK193" t="s">
        <v>260</v>
      </c>
      <c r="AL193" t="s">
        <v>261</v>
      </c>
      <c r="AM193" t="s">
        <v>436</v>
      </c>
      <c r="AN193" t="s">
        <v>336</v>
      </c>
      <c r="AO193" t="s">
        <v>337</v>
      </c>
      <c r="AP193" t="s">
        <v>338</v>
      </c>
      <c r="AQ193" t="s">
        <v>437</v>
      </c>
      <c r="AR193" t="s">
        <v>183</v>
      </c>
      <c r="AS193" t="s">
        <v>183</v>
      </c>
      <c r="AT193">
        <v>10.18766469750256</v>
      </c>
      <c r="AU193">
        <v>5.6388383543039984</v>
      </c>
      <c r="AV193">
        <v>41.297947884972423</v>
      </c>
      <c r="AW193">
        <v>4.9646009250872201</v>
      </c>
      <c r="AX193">
        <v>51.112779737745441</v>
      </c>
      <c r="AY193">
        <v>11.53375156860313</v>
      </c>
      <c r="AZ193">
        <v>6.0037198435075618</v>
      </c>
      <c r="BA193">
        <v>10.50489407585458</v>
      </c>
      <c r="BB193">
        <v>3.319953169632794</v>
      </c>
      <c r="BC193">
        <v>18.349020879446989</v>
      </c>
      <c r="BD193">
        <v>8.4761453640626545</v>
      </c>
      <c r="BE193">
        <v>10.77230716582419</v>
      </c>
      <c r="BF193">
        <v>7.2900278627261876</v>
      </c>
      <c r="BG193">
        <v>5.3872063480178323</v>
      </c>
      <c r="BH193">
        <v>30.477944742106111</v>
      </c>
      <c r="BI193">
        <v>45.598818502593133</v>
      </c>
      <c r="BJ193">
        <v>11.777268589999879</v>
      </c>
      <c r="BK193">
        <v>13.134669466411809</v>
      </c>
      <c r="BL193">
        <v>1.6170053761739871</v>
      </c>
      <c r="BM193">
        <v>10.347518116431029</v>
      </c>
      <c r="BN193">
        <v>9.7260754691416551</v>
      </c>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row>
    <row r="194">
      <c r="A194" t="s">
        <v>749</v>
      </c>
      <c r="B194">
        <v>2015</v>
      </c>
      <c r="C194" t="s">
        <v>755</v>
      </c>
      <c r="D194">
        <v>38</v>
      </c>
      <c r="E194" t="s">
        <v>158</v>
      </c>
      <c r="F194" t="s">
        <v>48</v>
      </c>
      <c r="G194" t="s">
        <v>183</v>
      </c>
      <c r="H194">
        <v>97.928646615475074</v>
      </c>
      <c r="I194">
        <v>96.955905502770008</v>
      </c>
      <c r="J194">
        <v>96.726766606168283</v>
      </c>
      <c r="K194">
        <v>94.093839441394621</v>
      </c>
      <c r="L194">
        <v>60.240992863634482</v>
      </c>
      <c r="M194">
        <v>91.127748709774949</v>
      </c>
      <c r="N194">
        <v>81.342412253532558</v>
      </c>
      <c r="O194">
        <v>73.985096866370412</v>
      </c>
      <c r="P194">
        <v>56.084694628191798</v>
      </c>
      <c r="Q194">
        <v>27.024618699202339</v>
      </c>
      <c r="R194">
        <v>98.783614178856567</v>
      </c>
      <c r="S194">
        <v>97.782451518764645</v>
      </c>
      <c r="T194">
        <v>97.469599388641953</v>
      </c>
      <c r="U194">
        <v>96.494177484153781</v>
      </c>
      <c r="V194">
        <v>94.317285095614551</v>
      </c>
      <c r="W194" t="s">
        <v>323</v>
      </c>
      <c r="X194" t="s">
        <v>432</v>
      </c>
      <c r="Y194" t="s">
        <v>433</v>
      </c>
      <c r="Z194" t="s">
        <v>257</v>
      </c>
      <c r="AA194" t="s">
        <v>434</v>
      </c>
      <c r="AB194" t="s">
        <v>326</v>
      </c>
      <c r="AC194" t="s">
        <v>435</v>
      </c>
      <c r="AD194" t="s">
        <v>328</v>
      </c>
      <c r="AE194" t="s">
        <v>329</v>
      </c>
      <c r="AF194" t="s">
        <v>258</v>
      </c>
      <c r="AG194" t="s">
        <v>330</v>
      </c>
      <c r="AH194" t="s">
        <v>331</v>
      </c>
      <c r="AI194" t="s">
        <v>332</v>
      </c>
      <c r="AJ194" t="s">
        <v>333</v>
      </c>
      <c r="AK194" t="s">
        <v>260</v>
      </c>
      <c r="AL194" t="s">
        <v>261</v>
      </c>
      <c r="AM194" t="s">
        <v>436</v>
      </c>
      <c r="AN194" t="s">
        <v>336</v>
      </c>
      <c r="AO194" t="s">
        <v>337</v>
      </c>
      <c r="AP194" t="s">
        <v>338</v>
      </c>
      <c r="AQ194" t="s">
        <v>437</v>
      </c>
      <c r="AR194" t="s">
        <v>183</v>
      </c>
      <c r="AS194" t="s">
        <v>183</v>
      </c>
      <c r="AT194">
        <v>89.812335302497431</v>
      </c>
      <c r="AU194">
        <v>94.361161645695972</v>
      </c>
      <c r="AV194">
        <v>58.702052115027413</v>
      </c>
      <c r="AW194">
        <v>95.035399074912775</v>
      </c>
      <c r="AX194">
        <v>48.887220262254601</v>
      </c>
      <c r="AY194">
        <v>88.466248431396878</v>
      </c>
      <c r="AZ194">
        <v>93.996280156492418</v>
      </c>
      <c r="BA194">
        <v>89.495105924145491</v>
      </c>
      <c r="BB194">
        <v>96.680046830367218</v>
      </c>
      <c r="BC194">
        <v>81.650979120552904</v>
      </c>
      <c r="BD194">
        <v>91.523854635937326</v>
      </c>
      <c r="BE194">
        <v>89.227692834175826</v>
      </c>
      <c r="BF194">
        <v>92.709972137273837</v>
      </c>
      <c r="BG194">
        <v>94.612793651982201</v>
      </c>
      <c r="BH194">
        <v>69.522055257893911</v>
      </c>
      <c r="BI194">
        <v>54.401181497406917</v>
      </c>
      <c r="BJ194">
        <v>88.222731410000137</v>
      </c>
      <c r="BK194">
        <v>86.865330533588221</v>
      </c>
      <c r="BL194">
        <v>98.382994623825979</v>
      </c>
      <c r="BM194">
        <v>89.652481883568896</v>
      </c>
      <c r="BN194">
        <v>90.273924530858366</v>
      </c>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row>
    <row r="195">
      <c r="A195" t="s">
        <v>749</v>
      </c>
      <c r="B195">
        <v>2015</v>
      </c>
      <c r="C195" t="s">
        <v>755</v>
      </c>
      <c r="D195">
        <v>41</v>
      </c>
      <c r="E195" t="s">
        <v>56</v>
      </c>
      <c r="F195" t="s">
        <v>49</v>
      </c>
      <c r="G195" t="s">
        <v>183</v>
      </c>
      <c r="H195">
        <v>37.363839564640593</v>
      </c>
      <c r="I195">
        <v>31.734294940089949</v>
      </c>
      <c r="J195">
        <v>29.74176054474448</v>
      </c>
      <c r="K195">
        <v>24.27106719191309</v>
      </c>
      <c r="L195">
        <v>9.4887090986293199</v>
      </c>
      <c r="M195">
        <v>24.722588765459001</v>
      </c>
      <c r="N195">
        <v>13.11854101534775</v>
      </c>
      <c r="O195">
        <v>12.16668841977255</v>
      </c>
      <c r="P195">
        <v>7.0118618606954648</v>
      </c>
      <c r="Q195">
        <v>2.7533934232793769</v>
      </c>
      <c r="R195">
        <v>38.785224554036127</v>
      </c>
      <c r="S195">
        <v>32.97607390907627</v>
      </c>
      <c r="T195">
        <v>30.247687229298979</v>
      </c>
      <c r="U195">
        <v>28.666482891786981</v>
      </c>
      <c r="V195">
        <v>23.179335867444621</v>
      </c>
      <c r="W195" t="s">
        <v>323</v>
      </c>
      <c r="X195" t="s">
        <v>432</v>
      </c>
      <c r="Y195" t="s">
        <v>433</v>
      </c>
      <c r="Z195" t="s">
        <v>257</v>
      </c>
      <c r="AA195" t="s">
        <v>434</v>
      </c>
      <c r="AB195" t="s">
        <v>326</v>
      </c>
      <c r="AC195" t="s">
        <v>435</v>
      </c>
      <c r="AD195" t="s">
        <v>328</v>
      </c>
      <c r="AE195" t="s">
        <v>329</v>
      </c>
      <c r="AF195" t="s">
        <v>258</v>
      </c>
      <c r="AG195" t="s">
        <v>330</v>
      </c>
      <c r="AH195" t="s">
        <v>331</v>
      </c>
      <c r="AI195" t="s">
        <v>332</v>
      </c>
      <c r="AJ195" t="s">
        <v>333</v>
      </c>
      <c r="AK195" t="s">
        <v>260</v>
      </c>
      <c r="AL195" t="s">
        <v>261</v>
      </c>
      <c r="AM195" t="s">
        <v>436</v>
      </c>
      <c r="AN195" t="s">
        <v>336</v>
      </c>
      <c r="AO195" t="s">
        <v>337</v>
      </c>
      <c r="AP195" t="s">
        <v>338</v>
      </c>
      <c r="AQ195" t="s">
        <v>437</v>
      </c>
      <c r="AR195" t="s">
        <v>183</v>
      </c>
      <c r="AS195" t="s">
        <v>183</v>
      </c>
      <c r="AT195">
        <v>29.85064420176905</v>
      </c>
      <c r="AU195">
        <v>45.336587734662423</v>
      </c>
      <c r="AV195">
        <v>16.39781729995812</v>
      </c>
      <c r="AW195">
        <v>13.57385173648799</v>
      </c>
      <c r="AX195">
        <v>49.122109856432843</v>
      </c>
      <c r="AY195">
        <v>34.245281343897631</v>
      </c>
      <c r="AZ195">
        <v>20.074859518025001</v>
      </c>
      <c r="BA195">
        <v>47.440470100206582</v>
      </c>
      <c r="BB195">
        <v>31.212204707180749</v>
      </c>
      <c r="BC195">
        <v>27.88672714514631</v>
      </c>
      <c r="BD195">
        <v>24.643319674756039</v>
      </c>
      <c r="BE195">
        <v>13.66867064338264</v>
      </c>
      <c r="BF195">
        <v>23.74404908418629</v>
      </c>
      <c r="BG195">
        <v>24.384311135016979</v>
      </c>
      <c r="BH195">
        <v>9.2990399982218506</v>
      </c>
      <c r="BI195">
        <v>4.1239074510648273</v>
      </c>
      <c r="BJ195">
        <v>47.723319276165519</v>
      </c>
      <c r="BK195">
        <v>32.070148175095397</v>
      </c>
      <c r="BL195">
        <v>53.116113011671558</v>
      </c>
      <c r="BM195">
        <v>17.50308138974825</v>
      </c>
      <c r="BN195">
        <v>78.614078498164858</v>
      </c>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row>
    <row r="196">
      <c r="A196" t="s">
        <v>749</v>
      </c>
      <c r="B196">
        <v>2015</v>
      </c>
      <c r="C196" t="s">
        <v>755</v>
      </c>
      <c r="D196">
        <v>42</v>
      </c>
      <c r="E196" t="s">
        <v>56</v>
      </c>
      <c r="F196" t="s">
        <v>48</v>
      </c>
      <c r="G196" t="s">
        <v>768</v>
      </c>
      <c r="H196">
        <v>62.636160435359358</v>
      </c>
      <c r="I196">
        <v>68.26570505990999</v>
      </c>
      <c r="J196">
        <v>70.258239455255662</v>
      </c>
      <c r="K196">
        <v>75.728932808086924</v>
      </c>
      <c r="L196">
        <v>90.511290901370643</v>
      </c>
      <c r="M196">
        <v>75.277411234541063</v>
      </c>
      <c r="N196">
        <v>86.881458984652255</v>
      </c>
      <c r="O196">
        <v>87.833311580227459</v>
      </c>
      <c r="P196">
        <v>92.988138139304567</v>
      </c>
      <c r="Q196">
        <v>97.246606576720623</v>
      </c>
      <c r="R196">
        <v>61.214775445963653</v>
      </c>
      <c r="S196">
        <v>67.023926090923595</v>
      </c>
      <c r="T196">
        <v>69.752312770700883</v>
      </c>
      <c r="U196">
        <v>71.333517108212817</v>
      </c>
      <c r="V196">
        <v>76.820664132555265</v>
      </c>
      <c r="W196" t="s">
        <v>323</v>
      </c>
      <c r="X196" t="s">
        <v>432</v>
      </c>
      <c r="Y196" t="s">
        <v>433</v>
      </c>
      <c r="Z196" t="s">
        <v>257</v>
      </c>
      <c r="AA196" t="s">
        <v>434</v>
      </c>
      <c r="AB196" t="s">
        <v>326</v>
      </c>
      <c r="AC196" t="s">
        <v>435</v>
      </c>
      <c r="AD196" t="s">
        <v>328</v>
      </c>
      <c r="AE196" t="s">
        <v>329</v>
      </c>
      <c r="AF196" t="s">
        <v>258</v>
      </c>
      <c r="AG196" t="s">
        <v>330</v>
      </c>
      <c r="AH196" t="s">
        <v>331</v>
      </c>
      <c r="AI196" t="s">
        <v>332</v>
      </c>
      <c r="AJ196" t="s">
        <v>333</v>
      </c>
      <c r="AK196" t="s">
        <v>260</v>
      </c>
      <c r="AL196" t="s">
        <v>261</v>
      </c>
      <c r="AM196" t="s">
        <v>436</v>
      </c>
      <c r="AN196" t="s">
        <v>336</v>
      </c>
      <c r="AO196" t="s">
        <v>337</v>
      </c>
      <c r="AP196" t="s">
        <v>338</v>
      </c>
      <c r="AQ196" t="s">
        <v>437</v>
      </c>
      <c r="AR196" t="s">
        <v>183</v>
      </c>
      <c r="AS196" t="s">
        <v>183</v>
      </c>
      <c r="AT196">
        <v>70.149355798231099</v>
      </c>
      <c r="AU196">
        <v>54.663412265337463</v>
      </c>
      <c r="AV196">
        <v>83.602182700041993</v>
      </c>
      <c r="AW196">
        <v>86.426148263512104</v>
      </c>
      <c r="AX196">
        <v>50.877890143567107</v>
      </c>
      <c r="AY196">
        <v>65.754718656102057</v>
      </c>
      <c r="AZ196">
        <v>79.925140481974879</v>
      </c>
      <c r="BA196">
        <v>52.559529899793468</v>
      </c>
      <c r="BB196">
        <v>68.787795292819055</v>
      </c>
      <c r="BC196">
        <v>72.113272854853733</v>
      </c>
      <c r="BD196">
        <v>75.356680325243858</v>
      </c>
      <c r="BE196">
        <v>86.33132935661736</v>
      </c>
      <c r="BF196">
        <v>76.255950915813713</v>
      </c>
      <c r="BG196">
        <v>75.615688864982857</v>
      </c>
      <c r="BH196">
        <v>90.700960001778171</v>
      </c>
      <c r="BI196">
        <v>95.876092548935191</v>
      </c>
      <c r="BJ196">
        <v>52.276680723834232</v>
      </c>
      <c r="BK196">
        <v>67.929851824904603</v>
      </c>
      <c r="BL196">
        <v>46.883886988328292</v>
      </c>
      <c r="BM196">
        <v>82.49691861025174</v>
      </c>
      <c r="BN196">
        <v>21.385921501835089</v>
      </c>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row>
    <row r="197">
      <c r="A197" t="s">
        <v>749</v>
      </c>
      <c r="B197">
        <v>2015</v>
      </c>
      <c r="C197" t="s">
        <v>755</v>
      </c>
      <c r="D197">
        <v>58</v>
      </c>
      <c r="E197" t="s">
        <v>263</v>
      </c>
      <c r="F197" t="s">
        <v>438</v>
      </c>
      <c r="G197" t="s">
        <v>183</v>
      </c>
      <c r="H197">
        <v>0.10047812718425379</v>
      </c>
      <c r="I197">
        <v>0.1985317810596868</v>
      </c>
      <c r="J197">
        <v>0.21676801958845721</v>
      </c>
      <c r="K197">
        <v>1.250197519706082</v>
      </c>
      <c r="L197">
        <v>13.077669860999031</v>
      </c>
      <c r="M197">
        <v>2.425695803890259</v>
      </c>
      <c r="N197">
        <v>5.4522407604711232</v>
      </c>
      <c r="O197">
        <v>7.4495071338352616</v>
      </c>
      <c r="P197">
        <v>16.23215539335861</v>
      </c>
      <c r="Q197">
        <v>30.40945159322758</v>
      </c>
      <c r="R197">
        <v>0</v>
      </c>
      <c r="S197">
        <v>0.0066340497859205001</v>
      </c>
      <c r="T197">
        <v>0.00073624162196039996</v>
      </c>
      <c r="U197">
        <v>0.47429679249628581</v>
      </c>
      <c r="V197">
        <v>0.61324724347470805</v>
      </c>
      <c r="W197" t="s">
        <v>323</v>
      </c>
      <c r="X197" t="s">
        <v>432</v>
      </c>
      <c r="Y197" t="s">
        <v>433</v>
      </c>
      <c r="Z197" t="s">
        <v>257</v>
      </c>
      <c r="AA197" t="s">
        <v>434</v>
      </c>
      <c r="AB197" t="s">
        <v>326</v>
      </c>
      <c r="AC197" t="s">
        <v>435</v>
      </c>
      <c r="AD197" t="s">
        <v>328</v>
      </c>
      <c r="AE197" t="s">
        <v>329</v>
      </c>
      <c r="AF197" t="s">
        <v>258</v>
      </c>
      <c r="AG197" t="s">
        <v>330</v>
      </c>
      <c r="AH197" t="s">
        <v>331</v>
      </c>
      <c r="AI197" t="s">
        <v>332</v>
      </c>
      <c r="AJ197" t="s">
        <v>333</v>
      </c>
      <c r="AK197" t="s">
        <v>260</v>
      </c>
      <c r="AL197" t="s">
        <v>261</v>
      </c>
      <c r="AM197" t="s">
        <v>436</v>
      </c>
      <c r="AN197" t="s">
        <v>336</v>
      </c>
      <c r="AO197" t="s">
        <v>337</v>
      </c>
      <c r="AP197" t="s">
        <v>338</v>
      </c>
      <c r="AQ197" t="s">
        <v>437</v>
      </c>
      <c r="AR197" t="s">
        <v>183</v>
      </c>
      <c r="AS197" t="s">
        <v>183</v>
      </c>
      <c r="AT197">
        <v>4.7074256954866884</v>
      </c>
      <c r="AU197">
        <v>1.8108376869307929</v>
      </c>
      <c r="AV197">
        <v>2.5935497372873861</v>
      </c>
      <c r="AW197">
        <v>1.2743831331346711</v>
      </c>
      <c r="AX197">
        <v>0.30308192866748668</v>
      </c>
      <c r="AY197">
        <v>1.722991591403731</v>
      </c>
      <c r="AZ197">
        <v>1.527361705305389</v>
      </c>
      <c r="BA197">
        <v>3.8584872821245328</v>
      </c>
      <c r="BB197">
        <v>1.224662108507188</v>
      </c>
      <c r="BC197">
        <v>1.297464946980279</v>
      </c>
      <c r="BD197">
        <v>0</v>
      </c>
      <c r="BE197">
        <v>0.64334955556527929</v>
      </c>
      <c r="BF197">
        <v>0.69358003251461142</v>
      </c>
      <c r="BG197">
        <v>0.034566332023972898</v>
      </c>
      <c r="BH197">
        <v>4.0145610696932303</v>
      </c>
      <c r="BI197">
        <v>20.340129686431709</v>
      </c>
      <c r="BJ197">
        <v>1.5263887443297639</v>
      </c>
      <c r="BK197">
        <v>4.5788980956120069</v>
      </c>
      <c r="BL197">
        <v>0.35295135307010789</v>
      </c>
      <c r="BM197">
        <v>1.5873205144294049</v>
      </c>
      <c r="BN197">
        <v>0.2134713102870287</v>
      </c>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row>
    <row r="198">
      <c r="A198" t="s">
        <v>749</v>
      </c>
      <c r="B198">
        <v>2015</v>
      </c>
      <c r="C198" t="s">
        <v>755</v>
      </c>
      <c r="D198">
        <v>59</v>
      </c>
      <c r="E198" t="s">
        <v>263</v>
      </c>
      <c r="F198" t="s">
        <v>439</v>
      </c>
      <c r="G198" t="s">
        <v>183</v>
      </c>
      <c r="H198">
        <v>0.082512278299660693</v>
      </c>
      <c r="I198">
        <v>0.16374171398238649</v>
      </c>
      <c r="J198">
        <v>0.54872973740765585</v>
      </c>
      <c r="K198">
        <v>0.9827195985082251</v>
      </c>
      <c r="L198">
        <v>13.761621298979961</v>
      </c>
      <c r="M198">
        <v>1.789623605110257</v>
      </c>
      <c r="N198">
        <v>4.7092428303944809</v>
      </c>
      <c r="O198">
        <v>9.9309740494986816</v>
      </c>
      <c r="P198">
        <v>18.097819129736461</v>
      </c>
      <c r="Q198">
        <v>28.539108063237041</v>
      </c>
      <c r="R198">
        <v>0</v>
      </c>
      <c r="S198">
        <v>0.1722535538036363</v>
      </c>
      <c r="T198">
        <v>0.14494234352950749</v>
      </c>
      <c r="U198">
        <v>0.66483492082887274</v>
      </c>
      <c r="V198">
        <v>0.69312985408056349</v>
      </c>
      <c r="W198" t="s">
        <v>323</v>
      </c>
      <c r="X198" t="s">
        <v>432</v>
      </c>
      <c r="Y198" t="s">
        <v>433</v>
      </c>
      <c r="Z198" t="s">
        <v>257</v>
      </c>
      <c r="AA198" t="s">
        <v>434</v>
      </c>
      <c r="AB198" t="s">
        <v>326</v>
      </c>
      <c r="AC198" t="s">
        <v>435</v>
      </c>
      <c r="AD198" t="s">
        <v>328</v>
      </c>
      <c r="AE198" t="s">
        <v>329</v>
      </c>
      <c r="AF198" t="s">
        <v>258</v>
      </c>
      <c r="AG198" t="s">
        <v>330</v>
      </c>
      <c r="AH198" t="s">
        <v>331</v>
      </c>
      <c r="AI198" t="s">
        <v>332</v>
      </c>
      <c r="AJ198" t="s">
        <v>333</v>
      </c>
      <c r="AK198" t="s">
        <v>260</v>
      </c>
      <c r="AL198" t="s">
        <v>261</v>
      </c>
      <c r="AM198" t="s">
        <v>436</v>
      </c>
      <c r="AN198" t="s">
        <v>336</v>
      </c>
      <c r="AO198" t="s">
        <v>337</v>
      </c>
      <c r="AP198" t="s">
        <v>338</v>
      </c>
      <c r="AQ198" t="s">
        <v>437</v>
      </c>
      <c r="AR198" t="s">
        <v>183</v>
      </c>
      <c r="AS198" t="s">
        <v>183</v>
      </c>
      <c r="AT198">
        <v>3.5922026002078109</v>
      </c>
      <c r="AU198">
        <v>0.41137038069872922</v>
      </c>
      <c r="AV198">
        <v>6.0309284898473488</v>
      </c>
      <c r="AW198">
        <v>1.738294436217156</v>
      </c>
      <c r="AX198">
        <v>1.685655157545916</v>
      </c>
      <c r="AY198">
        <v>4.5509920757255093</v>
      </c>
      <c r="AZ198">
        <v>1.015045929068435</v>
      </c>
      <c r="BA198">
        <v>3.2018623594886102</v>
      </c>
      <c r="BB198">
        <v>1.3333216306745039</v>
      </c>
      <c r="BC198">
        <v>6.2142834477244024</v>
      </c>
      <c r="BD198">
        <v>0.87736573909196536</v>
      </c>
      <c r="BE198">
        <v>0.80001817133034725</v>
      </c>
      <c r="BF198">
        <v>1.322052167596085</v>
      </c>
      <c r="BG198">
        <v>0.596600564910993</v>
      </c>
      <c r="BH198">
        <v>6.3798956382334584</v>
      </c>
      <c r="BI198">
        <v>14.628753521946321</v>
      </c>
      <c r="BJ198">
        <v>1.884251941386391</v>
      </c>
      <c r="BK198">
        <v>2.068665332761999</v>
      </c>
      <c r="BL198">
        <v>0.52390213782717532</v>
      </c>
      <c r="BM198">
        <v>0.76366858501127355</v>
      </c>
      <c r="BN198">
        <v>0.69558158785269819</v>
      </c>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row>
    <row r="199">
      <c r="A199" t="s">
        <v>749</v>
      </c>
      <c r="B199">
        <v>2015</v>
      </c>
      <c r="C199" t="s">
        <v>755</v>
      </c>
      <c r="D199">
        <v>60</v>
      </c>
      <c r="E199" t="s">
        <v>263</v>
      </c>
      <c r="F199" t="s">
        <v>440</v>
      </c>
      <c r="G199" t="s">
        <v>183</v>
      </c>
      <c r="H199">
        <v>5.892986057751707</v>
      </c>
      <c r="I199">
        <v>5.3199196313862656</v>
      </c>
      <c r="J199">
        <v>8.4261411711343506</v>
      </c>
      <c r="K199">
        <v>10.25017118416198</v>
      </c>
      <c r="L199">
        <v>21.58070694436352</v>
      </c>
      <c r="M199">
        <v>22.084917882752499</v>
      </c>
      <c r="N199">
        <v>27.241839383974501</v>
      </c>
      <c r="O199">
        <v>28.727159888140761</v>
      </c>
      <c r="P199">
        <v>27.488570525915371</v>
      </c>
      <c r="Q199">
        <v>13.14992564383753</v>
      </c>
      <c r="R199">
        <v>4.6529473692727192</v>
      </c>
      <c r="S199">
        <v>4.770750842797324</v>
      </c>
      <c r="T199">
        <v>5.4777948842718676</v>
      </c>
      <c r="U199">
        <v>9.0587146218994228</v>
      </c>
      <c r="V199">
        <v>7.901585809597762</v>
      </c>
      <c r="W199" t="s">
        <v>323</v>
      </c>
      <c r="X199" t="s">
        <v>432</v>
      </c>
      <c r="Y199" t="s">
        <v>433</v>
      </c>
      <c r="Z199" t="s">
        <v>257</v>
      </c>
      <c r="AA199" t="s">
        <v>434</v>
      </c>
      <c r="AB199" t="s">
        <v>326</v>
      </c>
      <c r="AC199" t="s">
        <v>435</v>
      </c>
      <c r="AD199" t="s">
        <v>328</v>
      </c>
      <c r="AE199" t="s">
        <v>329</v>
      </c>
      <c r="AF199" t="s">
        <v>258</v>
      </c>
      <c r="AG199" t="s">
        <v>330</v>
      </c>
      <c r="AH199" t="s">
        <v>331</v>
      </c>
      <c r="AI199" t="s">
        <v>332</v>
      </c>
      <c r="AJ199" t="s">
        <v>333</v>
      </c>
      <c r="AK199" t="s">
        <v>260</v>
      </c>
      <c r="AL199" t="s">
        <v>261</v>
      </c>
      <c r="AM199" t="s">
        <v>436</v>
      </c>
      <c r="AN199" t="s">
        <v>336</v>
      </c>
      <c r="AO199" t="s">
        <v>337</v>
      </c>
      <c r="AP199" t="s">
        <v>338</v>
      </c>
      <c r="AQ199" t="s">
        <v>437</v>
      </c>
      <c r="AR199" t="s">
        <v>183</v>
      </c>
      <c r="AS199" t="s">
        <v>183</v>
      </c>
      <c r="AT199">
        <v>13.239664528017229</v>
      </c>
      <c r="AU199">
        <v>23.8729671594241</v>
      </c>
      <c r="AV199">
        <v>9.153657653737012</v>
      </c>
      <c r="AW199">
        <v>12.170098201802571</v>
      </c>
      <c r="AX199">
        <v>1.299125366435308</v>
      </c>
      <c r="AY199">
        <v>8.6158001976766059</v>
      </c>
      <c r="AZ199">
        <v>15.14203573336388</v>
      </c>
      <c r="BA199">
        <v>5.1661154047137812</v>
      </c>
      <c r="BB199">
        <v>8.5317656888229259</v>
      </c>
      <c r="BC199">
        <v>11.27420634348058</v>
      </c>
      <c r="BD199">
        <v>6.6130096740330604</v>
      </c>
      <c r="BE199">
        <v>5.6077840878501304</v>
      </c>
      <c r="BF199">
        <v>5.8621001591267801</v>
      </c>
      <c r="BG199">
        <v>4.7775409939505398</v>
      </c>
      <c r="BH199">
        <v>5.1797200606341134</v>
      </c>
      <c r="BI199">
        <v>21.651348170843391</v>
      </c>
      <c r="BJ199">
        <v>11.614835800464411</v>
      </c>
      <c r="BK199">
        <v>15.173417901358199</v>
      </c>
      <c r="BL199">
        <v>17.1947210945564</v>
      </c>
      <c r="BM199">
        <v>5.926966602317318</v>
      </c>
      <c r="BN199">
        <v>6.3486516654632217</v>
      </c>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row>
    <row r="200">
      <c r="A200" t="s">
        <v>749</v>
      </c>
      <c r="B200">
        <v>2015</v>
      </c>
      <c r="C200" t="s">
        <v>755</v>
      </c>
      <c r="D200">
        <v>61</v>
      </c>
      <c r="E200" t="s">
        <v>263</v>
      </c>
      <c r="F200" t="s">
        <v>441</v>
      </c>
      <c r="G200" t="s">
        <v>183</v>
      </c>
      <c r="H200">
        <v>23.07361938562843</v>
      </c>
      <c r="I200">
        <v>27.04443723216335</v>
      </c>
      <c r="J200">
        <v>34.984790247434582</v>
      </c>
      <c r="K200">
        <v>44.908079059525527</v>
      </c>
      <c r="L200">
        <v>30.278316770986731</v>
      </c>
      <c r="M200">
        <v>30.564185067294861</v>
      </c>
      <c r="N200">
        <v>31.255849114287169</v>
      </c>
      <c r="O200">
        <v>35.54361088428351</v>
      </c>
      <c r="P200">
        <v>30.5975519794044</v>
      </c>
      <c r="Q200">
        <v>21.65904723614187</v>
      </c>
      <c r="R200">
        <v>22.40038013520622</v>
      </c>
      <c r="S200">
        <v>24.266888416047049</v>
      </c>
      <c r="T200">
        <v>31.76979471944254</v>
      </c>
      <c r="U200">
        <v>40.288196286723711</v>
      </c>
      <c r="V200">
        <v>44.6571775751584</v>
      </c>
      <c r="W200" t="s">
        <v>323</v>
      </c>
      <c r="X200" t="s">
        <v>432</v>
      </c>
      <c r="Y200" t="s">
        <v>433</v>
      </c>
      <c r="Z200" t="s">
        <v>257</v>
      </c>
      <c r="AA200" t="s">
        <v>434</v>
      </c>
      <c r="AB200" t="s">
        <v>326</v>
      </c>
      <c r="AC200" t="s">
        <v>435</v>
      </c>
      <c r="AD200" t="s">
        <v>328</v>
      </c>
      <c r="AE200" t="s">
        <v>329</v>
      </c>
      <c r="AF200" t="s">
        <v>258</v>
      </c>
      <c r="AG200" t="s">
        <v>330</v>
      </c>
      <c r="AH200" t="s">
        <v>331</v>
      </c>
      <c r="AI200" t="s">
        <v>332</v>
      </c>
      <c r="AJ200" t="s">
        <v>333</v>
      </c>
      <c r="AK200" t="s">
        <v>260</v>
      </c>
      <c r="AL200" t="s">
        <v>261</v>
      </c>
      <c r="AM200" t="s">
        <v>436</v>
      </c>
      <c r="AN200" t="s">
        <v>336</v>
      </c>
      <c r="AO200" t="s">
        <v>337</v>
      </c>
      <c r="AP200" t="s">
        <v>338</v>
      </c>
      <c r="AQ200" t="s">
        <v>437</v>
      </c>
      <c r="AR200" t="s">
        <v>183</v>
      </c>
      <c r="AS200" t="s">
        <v>183</v>
      </c>
      <c r="AT200">
        <v>60.942888326107543</v>
      </c>
      <c r="AU200">
        <v>32.043749861284311</v>
      </c>
      <c r="AV200">
        <v>5.3287062954449871</v>
      </c>
      <c r="AW200">
        <v>69.135873903271033</v>
      </c>
      <c r="AX200">
        <v>0.061048804576047</v>
      </c>
      <c r="AY200">
        <v>28.862267351776911</v>
      </c>
      <c r="AZ200">
        <v>73.289496771113321</v>
      </c>
      <c r="BA200">
        <v>53.947906038877193</v>
      </c>
      <c r="BB200">
        <v>66.301104836174559</v>
      </c>
      <c r="BC200">
        <v>20.144147758835771</v>
      </c>
      <c r="BD200">
        <v>21.432636772167641</v>
      </c>
      <c r="BE200">
        <v>12.318390568938151</v>
      </c>
      <c r="BF200">
        <v>32.76643088832882</v>
      </c>
      <c r="BG200">
        <v>16.462431809712751</v>
      </c>
      <c r="BH200">
        <v>20.859696805172391</v>
      </c>
      <c r="BI200">
        <v>38.772687593045482</v>
      </c>
      <c r="BJ200">
        <v>9.0452878876483602</v>
      </c>
      <c r="BK200">
        <v>21.956188061908811</v>
      </c>
      <c r="BL200">
        <v>27.217804220399088</v>
      </c>
      <c r="BM200">
        <v>22.238706784615669</v>
      </c>
      <c r="BN200">
        <v>1.622184774850451</v>
      </c>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row>
    <row r="201">
      <c r="A201" t="s">
        <v>749</v>
      </c>
      <c r="B201">
        <v>2015</v>
      </c>
      <c r="C201" t="s">
        <v>755</v>
      </c>
      <c r="D201">
        <v>62</v>
      </c>
      <c r="E201" t="s">
        <v>263</v>
      </c>
      <c r="F201" t="s">
        <v>442</v>
      </c>
      <c r="G201" t="s">
        <v>183</v>
      </c>
      <c r="H201">
        <v>7.7466356871609836</v>
      </c>
      <c r="I201">
        <v>8.5318080766998943</v>
      </c>
      <c r="J201">
        <v>7.2312426858019796</v>
      </c>
      <c r="K201">
        <v>7.5993522097620909</v>
      </c>
      <c r="L201">
        <v>5.7861142044422236</v>
      </c>
      <c r="M201">
        <v>11.898588507218159</v>
      </c>
      <c r="N201">
        <v>9.0915714080344578</v>
      </c>
      <c r="O201">
        <v>4.4471670093237377</v>
      </c>
      <c r="P201">
        <v>3.4962919184959591</v>
      </c>
      <c r="Q201">
        <v>1.652401784600906</v>
      </c>
      <c r="R201">
        <v>7.2828034707430049</v>
      </c>
      <c r="S201">
        <v>8.5262336539306336</v>
      </c>
      <c r="T201">
        <v>7.5103085757706269</v>
      </c>
      <c r="U201">
        <v>7.104075429970222</v>
      </c>
      <c r="V201">
        <v>8.3107666207884314</v>
      </c>
      <c r="W201" t="s">
        <v>323</v>
      </c>
      <c r="X201" t="s">
        <v>432</v>
      </c>
      <c r="Y201" t="s">
        <v>433</v>
      </c>
      <c r="Z201" t="s">
        <v>257</v>
      </c>
      <c r="AA201" t="s">
        <v>434</v>
      </c>
      <c r="AB201" t="s">
        <v>326</v>
      </c>
      <c r="AC201" t="s">
        <v>435</v>
      </c>
      <c r="AD201" t="s">
        <v>328</v>
      </c>
      <c r="AE201" t="s">
        <v>329</v>
      </c>
      <c r="AF201" t="s">
        <v>258</v>
      </c>
      <c r="AG201" t="s">
        <v>330</v>
      </c>
      <c r="AH201" t="s">
        <v>331</v>
      </c>
      <c r="AI201" t="s">
        <v>332</v>
      </c>
      <c r="AJ201" t="s">
        <v>333</v>
      </c>
      <c r="AK201" t="s">
        <v>260</v>
      </c>
      <c r="AL201" t="s">
        <v>261</v>
      </c>
      <c r="AM201" t="s">
        <v>436</v>
      </c>
      <c r="AN201" t="s">
        <v>336</v>
      </c>
      <c r="AO201" t="s">
        <v>337</v>
      </c>
      <c r="AP201" t="s">
        <v>338</v>
      </c>
      <c r="AQ201" t="s">
        <v>437</v>
      </c>
      <c r="AR201" t="s">
        <v>183</v>
      </c>
      <c r="AS201" t="s">
        <v>183</v>
      </c>
      <c r="AT201">
        <v>5.0223214218283116</v>
      </c>
      <c r="AU201">
        <v>2.816012008262748</v>
      </c>
      <c r="AV201">
        <v>5.986572602560007</v>
      </c>
      <c r="AW201">
        <v>0.60426219143419713</v>
      </c>
      <c r="AX201">
        <v>3.4878014078846382</v>
      </c>
      <c r="AY201">
        <v>12.992089679192089</v>
      </c>
      <c r="AZ201">
        <v>3.4102018440011399</v>
      </c>
      <c r="BA201">
        <v>5.695274273786918</v>
      </c>
      <c r="BB201">
        <v>2.5028512822287041</v>
      </c>
      <c r="BC201">
        <v>15.260033440946019</v>
      </c>
      <c r="BD201">
        <v>11.594036602015951</v>
      </c>
      <c r="BE201">
        <v>11.1495129260438</v>
      </c>
      <c r="BF201">
        <v>9.7831464652523543</v>
      </c>
      <c r="BG201">
        <v>10.0559329106792</v>
      </c>
      <c r="BH201">
        <v>14.684083696154669</v>
      </c>
      <c r="BI201">
        <v>0.61980347433605332</v>
      </c>
      <c r="BJ201">
        <v>4.379058092724649</v>
      </c>
      <c r="BK201">
        <v>5.8849775662717931</v>
      </c>
      <c r="BL201">
        <v>8.0155101925394714</v>
      </c>
      <c r="BM201">
        <v>4.5521479484131584</v>
      </c>
      <c r="BN201">
        <v>0.77030960383312819</v>
      </c>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row>
    <row r="202">
      <c r="A202" t="s">
        <v>749</v>
      </c>
      <c r="B202">
        <v>2015</v>
      </c>
      <c r="C202" t="s">
        <v>755</v>
      </c>
      <c r="D202">
        <v>63</v>
      </c>
      <c r="E202" t="s">
        <v>263</v>
      </c>
      <c r="F202" t="s">
        <v>443</v>
      </c>
      <c r="G202" t="s">
        <v>183</v>
      </c>
      <c r="H202">
        <v>41.814919346333213</v>
      </c>
      <c r="I202">
        <v>43.047120671305791</v>
      </c>
      <c r="J202">
        <v>37.673180154412258</v>
      </c>
      <c r="K202">
        <v>27.81139127785762</v>
      </c>
      <c r="L202">
        <v>10.92900083209812</v>
      </c>
      <c r="M202">
        <v>25.321076173255889</v>
      </c>
      <c r="N202">
        <v>18.1152451024283</v>
      </c>
      <c r="O202">
        <v>10.256229006031569</v>
      </c>
      <c r="P202">
        <v>2.0708141437987351</v>
      </c>
      <c r="Q202">
        <v>0.24885671106386259</v>
      </c>
      <c r="R202">
        <v>42.317762429109692</v>
      </c>
      <c r="S202">
        <v>45.501747432170248</v>
      </c>
      <c r="T202">
        <v>41.242495490439467</v>
      </c>
      <c r="U202">
        <v>32.519039970666071</v>
      </c>
      <c r="V202">
        <v>30.410459135349459</v>
      </c>
      <c r="W202" t="s">
        <v>323</v>
      </c>
      <c r="X202" t="s">
        <v>432</v>
      </c>
      <c r="Y202" t="s">
        <v>433</v>
      </c>
      <c r="Z202" t="s">
        <v>257</v>
      </c>
      <c r="AA202" t="s">
        <v>434</v>
      </c>
      <c r="AB202" t="s">
        <v>326</v>
      </c>
      <c r="AC202" t="s">
        <v>435</v>
      </c>
      <c r="AD202" t="s">
        <v>328</v>
      </c>
      <c r="AE202" t="s">
        <v>329</v>
      </c>
      <c r="AF202" t="s">
        <v>258</v>
      </c>
      <c r="AG202" t="s">
        <v>330</v>
      </c>
      <c r="AH202" t="s">
        <v>331</v>
      </c>
      <c r="AI202" t="s">
        <v>332</v>
      </c>
      <c r="AJ202" t="s">
        <v>333</v>
      </c>
      <c r="AK202" t="s">
        <v>260</v>
      </c>
      <c r="AL202" t="s">
        <v>261</v>
      </c>
      <c r="AM202" t="s">
        <v>436</v>
      </c>
      <c r="AN202" t="s">
        <v>336</v>
      </c>
      <c r="AO202" t="s">
        <v>337</v>
      </c>
      <c r="AP202" t="s">
        <v>338</v>
      </c>
      <c r="AQ202" t="s">
        <v>437</v>
      </c>
      <c r="AR202" t="s">
        <v>183</v>
      </c>
      <c r="AS202" t="s">
        <v>183</v>
      </c>
      <c r="AT202">
        <v>7.3868622668274373</v>
      </c>
      <c r="AU202">
        <v>15.764822331195839</v>
      </c>
      <c r="AV202">
        <v>63.85179520862507</v>
      </c>
      <c r="AW202">
        <v>7.1803114805303672</v>
      </c>
      <c r="AX202">
        <v>83.892896798111792</v>
      </c>
      <c r="AY202">
        <v>34.684738619218507</v>
      </c>
      <c r="AZ202">
        <v>4.3801973406962764</v>
      </c>
      <c r="BA202">
        <v>27.415023985883149</v>
      </c>
      <c r="BB202">
        <v>8.7557567940551646</v>
      </c>
      <c r="BC202">
        <v>38.326337177899219</v>
      </c>
      <c r="BD202">
        <v>46.435512134844387</v>
      </c>
      <c r="BE202">
        <v>64.999496853230866</v>
      </c>
      <c r="BF202">
        <v>39.730411808957641</v>
      </c>
      <c r="BG202">
        <v>42.265626430815381</v>
      </c>
      <c r="BH202">
        <v>39.162083905136868</v>
      </c>
      <c r="BI202">
        <v>0.051057795002105499</v>
      </c>
      <c r="BJ202">
        <v>27.769001675048589</v>
      </c>
      <c r="BK202">
        <v>15.74408906382355</v>
      </c>
      <c r="BL202">
        <v>19.36160651780429</v>
      </c>
      <c r="BM202">
        <v>60.237637225750561</v>
      </c>
      <c r="BN202">
        <v>81.797201272936476</v>
      </c>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row>
    <row r="203">
      <c r="A203" t="s">
        <v>749</v>
      </c>
      <c r="B203">
        <v>2015</v>
      </c>
      <c r="C203" t="s">
        <v>755</v>
      </c>
      <c r="D203">
        <v>64</v>
      </c>
      <c r="E203" t="s">
        <v>263</v>
      </c>
      <c r="F203" t="s">
        <v>270</v>
      </c>
      <c r="G203" t="s">
        <v>183</v>
      </c>
      <c r="H203">
        <v>0.19933790841009549</v>
      </c>
      <c r="I203">
        <v>0.23289840408645199</v>
      </c>
      <c r="J203">
        <v>0.17824675040829879</v>
      </c>
      <c r="K203">
        <v>0.29677109470534141</v>
      </c>
      <c r="L203">
        <v>0.44333557167792442</v>
      </c>
      <c r="M203">
        <v>0.24536601859074769</v>
      </c>
      <c r="N203">
        <v>0.20603109674258671</v>
      </c>
      <c r="O203">
        <v>0.1091023372368464</v>
      </c>
      <c r="P203">
        <v>0</v>
      </c>
      <c r="Q203">
        <v>0.0243003682520796</v>
      </c>
      <c r="R203">
        <v>0.13352659997648289</v>
      </c>
      <c r="S203">
        <v>0.28338095459399698</v>
      </c>
      <c r="T203">
        <v>0.17845133618092379</v>
      </c>
      <c r="U203">
        <v>0.26842441373110848</v>
      </c>
      <c r="V203">
        <v>0.71031306729300425</v>
      </c>
      <c r="W203" t="s">
        <v>323</v>
      </c>
      <c r="X203" t="s">
        <v>432</v>
      </c>
      <c r="Y203" t="s">
        <v>433</v>
      </c>
      <c r="Z203" t="s">
        <v>257</v>
      </c>
      <c r="AA203" t="s">
        <v>434</v>
      </c>
      <c r="AB203" t="s">
        <v>326</v>
      </c>
      <c r="AC203" t="s">
        <v>435</v>
      </c>
      <c r="AD203" t="s">
        <v>328</v>
      </c>
      <c r="AE203" t="s">
        <v>329</v>
      </c>
      <c r="AF203" t="s">
        <v>258</v>
      </c>
      <c r="AG203" t="s">
        <v>330</v>
      </c>
      <c r="AH203" t="s">
        <v>331</v>
      </c>
      <c r="AI203" t="s">
        <v>332</v>
      </c>
      <c r="AJ203" t="s">
        <v>333</v>
      </c>
      <c r="AK203" t="s">
        <v>260</v>
      </c>
      <c r="AL203" t="s">
        <v>261</v>
      </c>
      <c r="AM203" t="s">
        <v>436</v>
      </c>
      <c r="AN203" t="s">
        <v>336</v>
      </c>
      <c r="AO203" t="s">
        <v>337</v>
      </c>
      <c r="AP203" t="s">
        <v>338</v>
      </c>
      <c r="AQ203" t="s">
        <v>437</v>
      </c>
      <c r="AR203" t="s">
        <v>183</v>
      </c>
      <c r="AS203" t="s">
        <v>183</v>
      </c>
      <c r="AT203">
        <v>0.17126086928118911</v>
      </c>
      <c r="AU203">
        <v>0</v>
      </c>
      <c r="AV203">
        <v>0.7949006266136156</v>
      </c>
      <c r="AW203">
        <v>0.16626506114000769</v>
      </c>
      <c r="AX203">
        <v>0.263222795729745</v>
      </c>
      <c r="AY203">
        <v>0</v>
      </c>
      <c r="AZ203">
        <v>0</v>
      </c>
      <c r="BA203">
        <v>0.35410999829776851</v>
      </c>
      <c r="BB203">
        <v>0.27468925605945821</v>
      </c>
      <c r="BC203">
        <v>0.016809480845928901</v>
      </c>
      <c r="BD203">
        <v>0.1319814194186221</v>
      </c>
      <c r="BE203">
        <v>0.54310153683310192</v>
      </c>
      <c r="BF203">
        <v>0.55437088578065075</v>
      </c>
      <c r="BG203">
        <v>1.1368637787789</v>
      </c>
      <c r="BH203">
        <v>0.40390338885749338</v>
      </c>
      <c r="BI203">
        <v>0.0747129500069319</v>
      </c>
      <c r="BJ203">
        <v>0.21480380270162069</v>
      </c>
      <c r="BK203">
        <v>1.183375045898863</v>
      </c>
      <c r="BL203">
        <v>0.20010082459786049</v>
      </c>
      <c r="BM203">
        <v>0.1019591975032566</v>
      </c>
      <c r="BN203">
        <v>0</v>
      </c>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row>
    <row r="204">
      <c r="A204" t="s">
        <v>749</v>
      </c>
      <c r="B204">
        <v>2015</v>
      </c>
      <c r="C204" t="s">
        <v>755</v>
      </c>
      <c r="D204">
        <v>65</v>
      </c>
      <c r="E204" t="s">
        <v>263</v>
      </c>
      <c r="F204" t="s">
        <v>444</v>
      </c>
      <c r="G204" t="s">
        <v>183</v>
      </c>
      <c r="H204">
        <v>4.2173005332441491</v>
      </c>
      <c r="I204">
        <v>3.50431618203217</v>
      </c>
      <c r="J204">
        <v>2.7038503341474049</v>
      </c>
      <c r="K204">
        <v>1.9498572792519151</v>
      </c>
      <c r="L204">
        <v>0.67553196833137819</v>
      </c>
      <c r="M204">
        <v>1.9194445778114639</v>
      </c>
      <c r="N204">
        <v>0.44698037976856209</v>
      </c>
      <c r="O204">
        <v>0.047498330017005701</v>
      </c>
      <c r="P204">
        <v>0</v>
      </c>
      <c r="Q204">
        <v>0.32703539406604998</v>
      </c>
      <c r="R204">
        <v>4.4433534824471526</v>
      </c>
      <c r="S204">
        <v>3.3848824996060509</v>
      </c>
      <c r="T204">
        <v>3.3996030201749989</v>
      </c>
      <c r="U204">
        <v>2.3451246662290308</v>
      </c>
      <c r="V204">
        <v>2.486362235190779</v>
      </c>
      <c r="W204" t="s">
        <v>323</v>
      </c>
      <c r="X204" t="s">
        <v>432</v>
      </c>
      <c r="Y204" t="s">
        <v>433</v>
      </c>
      <c r="Z204" t="s">
        <v>257</v>
      </c>
      <c r="AA204" t="s">
        <v>434</v>
      </c>
      <c r="AB204" t="s">
        <v>326</v>
      </c>
      <c r="AC204" t="s">
        <v>435</v>
      </c>
      <c r="AD204" t="s">
        <v>328</v>
      </c>
      <c r="AE204" t="s">
        <v>329</v>
      </c>
      <c r="AF204" t="s">
        <v>258</v>
      </c>
      <c r="AG204" t="s">
        <v>330</v>
      </c>
      <c r="AH204" t="s">
        <v>331</v>
      </c>
      <c r="AI204" t="s">
        <v>332</v>
      </c>
      <c r="AJ204" t="s">
        <v>333</v>
      </c>
      <c r="AK204" t="s">
        <v>260</v>
      </c>
      <c r="AL204" t="s">
        <v>261</v>
      </c>
      <c r="AM204" t="s">
        <v>436</v>
      </c>
      <c r="AN204" t="s">
        <v>336</v>
      </c>
      <c r="AO204" t="s">
        <v>337</v>
      </c>
      <c r="AP204" t="s">
        <v>338</v>
      </c>
      <c r="AQ204" t="s">
        <v>437</v>
      </c>
      <c r="AR204" t="s">
        <v>183</v>
      </c>
      <c r="AS204" t="s">
        <v>183</v>
      </c>
      <c r="AT204">
        <v>1.42907256484974</v>
      </c>
      <c r="AU204">
        <v>1.2317895354975461</v>
      </c>
      <c r="AV204">
        <v>6.2598893858846036</v>
      </c>
      <c r="AW204">
        <v>0.66171074527154694</v>
      </c>
      <c r="AX204">
        <v>7.119018754669117</v>
      </c>
      <c r="AY204">
        <v>1.8616080240004129</v>
      </c>
      <c r="AZ204">
        <v>0</v>
      </c>
      <c r="BA204">
        <v>0.1077756355893518</v>
      </c>
      <c r="BB204">
        <v>0.26342309970732958</v>
      </c>
      <c r="BC204">
        <v>1.704569886906246</v>
      </c>
      <c r="BD204">
        <v>2.7753339501978029</v>
      </c>
      <c r="BE204">
        <v>3.5666187962331182</v>
      </c>
      <c r="BF204">
        <v>3.1173735759582741</v>
      </c>
      <c r="BG204">
        <v>7.7521129465505432</v>
      </c>
      <c r="BH204">
        <v>2.1965407403433761</v>
      </c>
      <c r="BI204">
        <v>0.1832824394820578</v>
      </c>
      <c r="BJ204">
        <v>5.2842230628649007</v>
      </c>
      <c r="BK204">
        <v>4.3066947474163921</v>
      </c>
      <c r="BL204">
        <v>6.0507626660041502</v>
      </c>
      <c r="BM204">
        <v>4.4528175891082187</v>
      </c>
      <c r="BN204">
        <v>6.2489845893855422</v>
      </c>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row>
    <row r="205">
      <c r="A205" t="s">
        <v>749</v>
      </c>
      <c r="B205">
        <v>2015</v>
      </c>
      <c r="C205" t="s">
        <v>755</v>
      </c>
      <c r="D205">
        <v>66</v>
      </c>
      <c r="E205" t="s">
        <v>263</v>
      </c>
      <c r="F205" t="s">
        <v>445</v>
      </c>
      <c r="G205" t="s">
        <v>183</v>
      </c>
      <c r="H205">
        <v>16.608131649964239</v>
      </c>
      <c r="I205">
        <v>11.74913911487603</v>
      </c>
      <c r="J205">
        <v>7.8581937493419467</v>
      </c>
      <c r="K205">
        <v>4.3046939241289284</v>
      </c>
      <c r="L205">
        <v>0.97171066358665115</v>
      </c>
      <c r="M205">
        <v>3.1190183126740552</v>
      </c>
      <c r="N205">
        <v>0.075123077597932797</v>
      </c>
      <c r="O205">
        <v>0</v>
      </c>
      <c r="P205">
        <v>0.2361605070287045</v>
      </c>
      <c r="Q205">
        <v>0</v>
      </c>
      <c r="R205">
        <v>18.469577820203341</v>
      </c>
      <c r="S205">
        <v>12.905219321694689</v>
      </c>
      <c r="T205">
        <v>10.19792005525945</v>
      </c>
      <c r="U205">
        <v>7.1530906097000013</v>
      </c>
      <c r="V205">
        <v>3.8795350810906979</v>
      </c>
      <c r="W205" t="s">
        <v>323</v>
      </c>
      <c r="X205" t="s">
        <v>432</v>
      </c>
      <c r="Y205" t="s">
        <v>433</v>
      </c>
      <c r="Z205" t="s">
        <v>257</v>
      </c>
      <c r="AA205" t="s">
        <v>434</v>
      </c>
      <c r="AB205" t="s">
        <v>326</v>
      </c>
      <c r="AC205" t="s">
        <v>435</v>
      </c>
      <c r="AD205" t="s">
        <v>328</v>
      </c>
      <c r="AE205" t="s">
        <v>329</v>
      </c>
      <c r="AF205" t="s">
        <v>258</v>
      </c>
      <c r="AG205" t="s">
        <v>330</v>
      </c>
      <c r="AH205" t="s">
        <v>331</v>
      </c>
      <c r="AI205" t="s">
        <v>332</v>
      </c>
      <c r="AJ205" t="s">
        <v>333</v>
      </c>
      <c r="AK205" t="s">
        <v>260</v>
      </c>
      <c r="AL205" t="s">
        <v>261</v>
      </c>
      <c r="AM205" t="s">
        <v>436</v>
      </c>
      <c r="AN205" t="s">
        <v>336</v>
      </c>
      <c r="AO205" t="s">
        <v>337</v>
      </c>
      <c r="AP205" t="s">
        <v>338</v>
      </c>
      <c r="AQ205" t="s">
        <v>437</v>
      </c>
      <c r="AR205" t="s">
        <v>183</v>
      </c>
      <c r="AS205" t="s">
        <v>183</v>
      </c>
      <c r="AT205">
        <v>3.5034108910945809</v>
      </c>
      <c r="AU205">
        <v>21.08489553133532</v>
      </c>
      <c r="AV205">
        <v>0</v>
      </c>
      <c r="AW205">
        <v>6.460322397980331</v>
      </c>
      <c r="AX205">
        <v>1.49658728091289</v>
      </c>
      <c r="AY205">
        <v>5.7782475926063919</v>
      </c>
      <c r="AZ205">
        <v>1.140580401952503</v>
      </c>
      <c r="BA205">
        <v>0.25344502123871171</v>
      </c>
      <c r="BB205">
        <v>10.81242530377007</v>
      </c>
      <c r="BC205">
        <v>5.5516198951824931</v>
      </c>
      <c r="BD205">
        <v>10.036786285503</v>
      </c>
      <c r="BE205">
        <v>0.075033816343470103</v>
      </c>
      <c r="BF205">
        <v>6.1705340164847557</v>
      </c>
      <c r="BG205">
        <v>16.288304175876519</v>
      </c>
      <c r="BH205">
        <v>4.6653441899312833</v>
      </c>
      <c r="BI205">
        <v>0</v>
      </c>
      <c r="BJ205">
        <v>37.074418966244558</v>
      </c>
      <c r="BK205">
        <v>28.161291652366099</v>
      </c>
      <c r="BL205">
        <v>20.290995681124759</v>
      </c>
      <c r="BM205">
        <v>0</v>
      </c>
      <c r="BN205">
        <v>2.117571634851835</v>
      </c>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row>
    <row r="206">
      <c r="A206" t="s">
        <v>749</v>
      </c>
      <c r="B206">
        <v>2015</v>
      </c>
      <c r="C206" t="s">
        <v>755</v>
      </c>
      <c r="D206">
        <v>67</v>
      </c>
      <c r="E206" t="s">
        <v>263</v>
      </c>
      <c r="F206" t="s">
        <v>274</v>
      </c>
      <c r="G206" t="s">
        <v>183</v>
      </c>
      <c r="H206">
        <v>0.056900927269576997</v>
      </c>
      <c r="I206">
        <v>0.059884822015322497</v>
      </c>
      <c r="J206">
        <v>0.094539355176983406</v>
      </c>
      <c r="K206">
        <v>0.0090461069316042</v>
      </c>
      <c r="L206">
        <v>0</v>
      </c>
      <c r="M206">
        <v>0.039971092587737997</v>
      </c>
      <c r="N206">
        <v>0</v>
      </c>
      <c r="O206">
        <v>0</v>
      </c>
      <c r="P206">
        <v>0</v>
      </c>
      <c r="Q206">
        <v>0</v>
      </c>
      <c r="R206">
        <v>0.073548368406575401</v>
      </c>
      <c r="S206">
        <v>0.077347519664180506</v>
      </c>
      <c r="T206">
        <v>0.034186575199636998</v>
      </c>
      <c r="U206">
        <v>0.088115871717054206</v>
      </c>
      <c r="V206">
        <v>0</v>
      </c>
      <c r="W206" t="s">
        <v>323</v>
      </c>
      <c r="X206" t="s">
        <v>432</v>
      </c>
      <c r="Y206" t="s">
        <v>433</v>
      </c>
      <c r="Z206" t="s">
        <v>257</v>
      </c>
      <c r="AA206" t="s">
        <v>434</v>
      </c>
      <c r="AB206" t="s">
        <v>326</v>
      </c>
      <c r="AC206" t="s">
        <v>435</v>
      </c>
      <c r="AD206" t="s">
        <v>328</v>
      </c>
      <c r="AE206" t="s">
        <v>329</v>
      </c>
      <c r="AF206" t="s">
        <v>258</v>
      </c>
      <c r="AG206" t="s">
        <v>330</v>
      </c>
      <c r="AH206" t="s">
        <v>331</v>
      </c>
      <c r="AI206" t="s">
        <v>332</v>
      </c>
      <c r="AJ206" t="s">
        <v>333</v>
      </c>
      <c r="AK206" t="s">
        <v>260</v>
      </c>
      <c r="AL206" t="s">
        <v>261</v>
      </c>
      <c r="AM206" t="s">
        <v>436</v>
      </c>
      <c r="AN206" t="s">
        <v>336</v>
      </c>
      <c r="AO206" t="s">
        <v>337</v>
      </c>
      <c r="AP206" t="s">
        <v>338</v>
      </c>
      <c r="AQ206" t="s">
        <v>437</v>
      </c>
      <c r="AR206" t="s">
        <v>183</v>
      </c>
      <c r="AS206" t="s">
        <v>183</v>
      </c>
      <c r="AT206">
        <v>0</v>
      </c>
      <c r="AU206">
        <v>0.25597842772082879</v>
      </c>
      <c r="AV206">
        <v>0</v>
      </c>
      <c r="AW206">
        <v>0.45369158006251209</v>
      </c>
      <c r="AX206">
        <v>0</v>
      </c>
      <c r="AY206">
        <v>0</v>
      </c>
      <c r="AZ206">
        <v>0</v>
      </c>
      <c r="BA206">
        <v>0</v>
      </c>
      <c r="BB206">
        <v>0</v>
      </c>
      <c r="BC206">
        <v>0</v>
      </c>
      <c r="BD206">
        <v>0.085229691296100904</v>
      </c>
      <c r="BE206">
        <v>0.026049392684033099</v>
      </c>
      <c r="BF206">
        <v>0</v>
      </c>
      <c r="BG206">
        <v>0</v>
      </c>
      <c r="BH206">
        <v>0</v>
      </c>
      <c r="BI206">
        <v>0.0223917300095344</v>
      </c>
      <c r="BJ206">
        <v>0</v>
      </c>
      <c r="BK206">
        <v>0</v>
      </c>
      <c r="BL206">
        <v>0.058701458839225999</v>
      </c>
      <c r="BM206">
        <v>0</v>
      </c>
      <c r="BN206">
        <v>0</v>
      </c>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row>
    <row r="207">
      <c r="A207" t="s">
        <v>749</v>
      </c>
      <c r="B207">
        <v>2015</v>
      </c>
      <c r="C207" t="s">
        <v>755</v>
      </c>
      <c r="D207">
        <v>68</v>
      </c>
      <c r="E207" t="s">
        <v>263</v>
      </c>
      <c r="F207" t="s">
        <v>446</v>
      </c>
      <c r="G207" t="s">
        <v>183</v>
      </c>
      <c r="H207">
        <v>0.016750019964364801</v>
      </c>
      <c r="I207">
        <v>0.0020175387536386</v>
      </c>
      <c r="J207">
        <v>0.0011444106412262</v>
      </c>
      <c r="K207">
        <v>0.089950564184193907</v>
      </c>
      <c r="L207">
        <v>0</v>
      </c>
      <c r="M207">
        <v>0.074128606993604906</v>
      </c>
      <c r="N207">
        <v>0.39255137655816158</v>
      </c>
      <c r="O207">
        <v>0</v>
      </c>
      <c r="P207">
        <v>0</v>
      </c>
      <c r="Q207">
        <v>0</v>
      </c>
      <c r="R207">
        <v>0</v>
      </c>
      <c r="S207">
        <v>0.0019716923322738002</v>
      </c>
      <c r="T207">
        <v>0.0021113915335707</v>
      </c>
      <c r="U207">
        <v>0.0014814632997305001</v>
      </c>
      <c r="V207">
        <v>0</v>
      </c>
      <c r="W207" t="s">
        <v>323</v>
      </c>
      <c r="X207" t="s">
        <v>432</v>
      </c>
      <c r="Y207" t="s">
        <v>433</v>
      </c>
      <c r="Z207" t="s">
        <v>257</v>
      </c>
      <c r="AA207" t="s">
        <v>434</v>
      </c>
      <c r="AB207" t="s">
        <v>326</v>
      </c>
      <c r="AC207" t="s">
        <v>435</v>
      </c>
      <c r="AD207" t="s">
        <v>328</v>
      </c>
      <c r="AE207" t="s">
        <v>329</v>
      </c>
      <c r="AF207" t="s">
        <v>258</v>
      </c>
      <c r="AG207" t="s">
        <v>330</v>
      </c>
      <c r="AH207" t="s">
        <v>331</v>
      </c>
      <c r="AI207" t="s">
        <v>332</v>
      </c>
      <c r="AJ207" t="s">
        <v>333</v>
      </c>
      <c r="AK207" t="s">
        <v>260</v>
      </c>
      <c r="AL207" t="s">
        <v>261</v>
      </c>
      <c r="AM207" t="s">
        <v>436</v>
      </c>
      <c r="AN207" t="s">
        <v>336</v>
      </c>
      <c r="AO207" t="s">
        <v>337</v>
      </c>
      <c r="AP207" t="s">
        <v>338</v>
      </c>
      <c r="AQ207" t="s">
        <v>437</v>
      </c>
      <c r="AR207" t="s">
        <v>183</v>
      </c>
      <c r="AS207" t="s">
        <v>183</v>
      </c>
      <c r="AT207">
        <v>0</v>
      </c>
      <c r="AU207">
        <v>0</v>
      </c>
      <c r="AV207">
        <v>0</v>
      </c>
      <c r="AW207">
        <v>0</v>
      </c>
      <c r="AX207">
        <v>0.18342478309220969</v>
      </c>
      <c r="AY207">
        <v>0</v>
      </c>
      <c r="AZ207">
        <v>0</v>
      </c>
      <c r="BA207">
        <v>0</v>
      </c>
      <c r="BB207">
        <v>0</v>
      </c>
      <c r="BC207">
        <v>0</v>
      </c>
      <c r="BD207">
        <v>0</v>
      </c>
      <c r="BE207">
        <v>0</v>
      </c>
      <c r="BF207">
        <v>0</v>
      </c>
      <c r="BG207">
        <v>0</v>
      </c>
      <c r="BH207">
        <v>0</v>
      </c>
      <c r="BI207">
        <v>0</v>
      </c>
      <c r="BJ207">
        <v>0.32030076354595882</v>
      </c>
      <c r="BK207">
        <v>0</v>
      </c>
      <c r="BL207">
        <v>0.16302694791196681</v>
      </c>
      <c r="BM207">
        <v>0</v>
      </c>
      <c r="BN207">
        <v>0</v>
      </c>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row>
    <row r="208">
      <c r="A208" t="s">
        <v>749</v>
      </c>
      <c r="B208">
        <v>2015</v>
      </c>
      <c r="C208" t="s">
        <v>755</v>
      </c>
      <c r="D208">
        <v>69</v>
      </c>
      <c r="E208" t="s">
        <v>263</v>
      </c>
      <c r="F208" t="s">
        <v>447</v>
      </c>
      <c r="G208" t="s">
        <v>183</v>
      </c>
      <c r="H208">
        <v>0.15313064293625719</v>
      </c>
      <c r="I208">
        <v>0.13126781052839689</v>
      </c>
      <c r="J208">
        <v>0.0509192024946033</v>
      </c>
      <c r="K208">
        <v>0.40641683586426408</v>
      </c>
      <c r="L208">
        <v>2.1774910017378</v>
      </c>
      <c r="M208">
        <v>0.51798435182056257</v>
      </c>
      <c r="N208">
        <v>2.829359858920768</v>
      </c>
      <c r="O208">
        <v>3.4440961564404611</v>
      </c>
      <c r="P208">
        <v>1.4114031216861129</v>
      </c>
      <c r="Q208">
        <v>3.3065020696681171</v>
      </c>
      <c r="R208">
        <v>0.1943315880138376</v>
      </c>
      <c r="S208">
        <v>0.066985056329081194</v>
      </c>
      <c r="T208">
        <v>0</v>
      </c>
      <c r="U208">
        <v>0.034604952738358202</v>
      </c>
      <c r="V208">
        <v>0.1174823763263967</v>
      </c>
      <c r="W208" t="s">
        <v>323</v>
      </c>
      <c r="X208" t="s">
        <v>432</v>
      </c>
      <c r="Y208" t="s">
        <v>433</v>
      </c>
      <c r="Z208" t="s">
        <v>257</v>
      </c>
      <c r="AA208" t="s">
        <v>434</v>
      </c>
      <c r="AB208" t="s">
        <v>326</v>
      </c>
      <c r="AC208" t="s">
        <v>435</v>
      </c>
      <c r="AD208" t="s">
        <v>328</v>
      </c>
      <c r="AE208" t="s">
        <v>329</v>
      </c>
      <c r="AF208" t="s">
        <v>258</v>
      </c>
      <c r="AG208" t="s">
        <v>330</v>
      </c>
      <c r="AH208" t="s">
        <v>331</v>
      </c>
      <c r="AI208" t="s">
        <v>332</v>
      </c>
      <c r="AJ208" t="s">
        <v>333</v>
      </c>
      <c r="AK208" t="s">
        <v>260</v>
      </c>
      <c r="AL208" t="s">
        <v>261</v>
      </c>
      <c r="AM208" t="s">
        <v>436</v>
      </c>
      <c r="AN208" t="s">
        <v>336</v>
      </c>
      <c r="AO208" t="s">
        <v>337</v>
      </c>
      <c r="AP208" t="s">
        <v>338</v>
      </c>
      <c r="AQ208" t="s">
        <v>437</v>
      </c>
      <c r="AR208" t="s">
        <v>183</v>
      </c>
      <c r="AS208" t="s">
        <v>183</v>
      </c>
      <c r="AT208">
        <v>0.0048908362995870001</v>
      </c>
      <c r="AU208">
        <v>0.64852479453319278</v>
      </c>
      <c r="AV208">
        <v>0</v>
      </c>
      <c r="AW208">
        <v>0</v>
      </c>
      <c r="AX208">
        <v>0.20813692237485051</v>
      </c>
      <c r="AY208">
        <v>0.8299007242131472</v>
      </c>
      <c r="AZ208">
        <v>0.033932986068291197</v>
      </c>
      <c r="BA208">
        <v>0</v>
      </c>
      <c r="BB208">
        <v>0</v>
      </c>
      <c r="BC208">
        <v>0.2105276211991346</v>
      </c>
      <c r="BD208">
        <v>0</v>
      </c>
      <c r="BE208">
        <v>0.2706442949477848</v>
      </c>
      <c r="BF208">
        <v>0</v>
      </c>
      <c r="BG208">
        <v>0.071582115811157906</v>
      </c>
      <c r="BH208">
        <v>2.4325659140149938</v>
      </c>
      <c r="BI208">
        <v>3.1883744883083578</v>
      </c>
      <c r="BJ208">
        <v>0.64985684191191273</v>
      </c>
      <c r="BK208">
        <v>0.94240253258219098</v>
      </c>
      <c r="BL208">
        <v>0.50028087721383763</v>
      </c>
      <c r="BM208">
        <v>0.0777127132286657</v>
      </c>
      <c r="BN208">
        <v>0.081072032008181194</v>
      </c>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row>
    <row r="209">
      <c r="A209" t="s">
        <v>749</v>
      </c>
      <c r="B209">
        <v>2015</v>
      </c>
      <c r="C209" t="s">
        <v>755</v>
      </c>
      <c r="D209">
        <v>70</v>
      </c>
      <c r="E209" t="s">
        <v>263</v>
      </c>
      <c r="F209" t="s">
        <v>448</v>
      </c>
      <c r="G209" t="s">
        <v>183</v>
      </c>
      <c r="H209">
        <v>0.0064725051280999004</v>
      </c>
      <c r="I209">
        <v>0</v>
      </c>
      <c r="J209">
        <v>0</v>
      </c>
      <c r="K209">
        <v>0.14135334541213179</v>
      </c>
      <c r="L209">
        <v>0.25926137456286058</v>
      </c>
      <c r="M209">
        <v>0</v>
      </c>
      <c r="N209">
        <v>0.1839656108219776</v>
      </c>
      <c r="O209">
        <v>0.044655205192146802</v>
      </c>
      <c r="P209">
        <v>0.1069530028190603</v>
      </c>
      <c r="Q209">
        <v>0.68337113590495147</v>
      </c>
      <c r="R209">
        <v>0.0083661587696034004</v>
      </c>
      <c r="S209">
        <v>0</v>
      </c>
      <c r="T209">
        <v>0</v>
      </c>
      <c r="U209">
        <v>0</v>
      </c>
      <c r="V209">
        <v>0.2199410016495881</v>
      </c>
      <c r="W209" t="s">
        <v>323</v>
      </c>
      <c r="X209" t="s">
        <v>432</v>
      </c>
      <c r="Y209" t="s">
        <v>433</v>
      </c>
      <c r="Z209" t="s">
        <v>257</v>
      </c>
      <c r="AA209" t="s">
        <v>434</v>
      </c>
      <c r="AB209" t="s">
        <v>326</v>
      </c>
      <c r="AC209" t="s">
        <v>435</v>
      </c>
      <c r="AD209" t="s">
        <v>328</v>
      </c>
      <c r="AE209" t="s">
        <v>329</v>
      </c>
      <c r="AF209" t="s">
        <v>258</v>
      </c>
      <c r="AG209" t="s">
        <v>330</v>
      </c>
      <c r="AH209" t="s">
        <v>331</v>
      </c>
      <c r="AI209" t="s">
        <v>332</v>
      </c>
      <c r="AJ209" t="s">
        <v>333</v>
      </c>
      <c r="AK209" t="s">
        <v>260</v>
      </c>
      <c r="AL209" t="s">
        <v>261</v>
      </c>
      <c r="AM209" t="s">
        <v>436</v>
      </c>
      <c r="AN209" t="s">
        <v>336</v>
      </c>
      <c r="AO209" t="s">
        <v>337</v>
      </c>
      <c r="AP209" t="s">
        <v>338</v>
      </c>
      <c r="AQ209" t="s">
        <v>437</v>
      </c>
      <c r="AR209" t="s">
        <v>183</v>
      </c>
      <c r="AS209" t="s">
        <v>183</v>
      </c>
      <c r="AT209">
        <v>0</v>
      </c>
      <c r="AU209">
        <v>0.036708127512931898</v>
      </c>
      <c r="AV209">
        <v>0</v>
      </c>
      <c r="AW209">
        <v>0</v>
      </c>
      <c r="AX209">
        <v>0</v>
      </c>
      <c r="AY209">
        <v>0.030742236823586899</v>
      </c>
      <c r="AZ209">
        <v>0.061147288430619798</v>
      </c>
      <c r="BA209">
        <v>0</v>
      </c>
      <c r="BB209">
        <v>0</v>
      </c>
      <c r="BC209">
        <v>0</v>
      </c>
      <c r="BD209">
        <v>0.018107731431449801</v>
      </c>
      <c r="BE209">
        <v>0</v>
      </c>
      <c r="BF209">
        <v>0</v>
      </c>
      <c r="BG209">
        <v>0.55843794088993259</v>
      </c>
      <c r="BH209">
        <v>0.021604591828152799</v>
      </c>
      <c r="BI209">
        <v>0.46745815058806489</v>
      </c>
      <c r="BJ209">
        <v>0.023382189703598202</v>
      </c>
      <c r="BK209">
        <v>0</v>
      </c>
      <c r="BL209">
        <v>0</v>
      </c>
      <c r="BM209">
        <v>0.061062839622590397</v>
      </c>
      <c r="BN209">
        <v>0</v>
      </c>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row>
    <row r="210">
      <c r="A210" t="s">
        <v>749</v>
      </c>
      <c r="B210">
        <v>2015</v>
      </c>
      <c r="C210" t="s">
        <v>755</v>
      </c>
      <c r="D210">
        <v>71</v>
      </c>
      <c r="E210" t="s">
        <v>263</v>
      </c>
      <c r="F210" t="s">
        <v>46</v>
      </c>
      <c r="G210" t="s">
        <v>183</v>
      </c>
      <c r="H210">
        <v>0.030824930724924</v>
      </c>
      <c r="I210">
        <v>0.0149170211107613</v>
      </c>
      <c r="J210">
        <v>0.0322541820102192</v>
      </c>
      <c r="K210">
        <v>0</v>
      </c>
      <c r="L210">
        <v>0.059239508233945998</v>
      </c>
      <c r="M210">
        <v>0</v>
      </c>
      <c r="N210">
        <v>0</v>
      </c>
      <c r="O210">
        <v>0</v>
      </c>
      <c r="P210">
        <v>0.26228027775653667</v>
      </c>
      <c r="Q210">
        <v>0</v>
      </c>
      <c r="R210">
        <v>0.023402577851149398</v>
      </c>
      <c r="S210">
        <v>0.035705007244820799</v>
      </c>
      <c r="T210">
        <v>0.0416553665753761</v>
      </c>
      <c r="U210">
        <v>0</v>
      </c>
      <c r="V210">
        <v>0</v>
      </c>
      <c r="W210" t="s">
        <v>323</v>
      </c>
      <c r="X210" t="s">
        <v>432</v>
      </c>
      <c r="Y210" t="s">
        <v>433</v>
      </c>
      <c r="Z210" t="s">
        <v>257</v>
      </c>
      <c r="AA210" t="s">
        <v>434</v>
      </c>
      <c r="AB210" t="s">
        <v>326</v>
      </c>
      <c r="AC210" t="s">
        <v>435</v>
      </c>
      <c r="AD210" t="s">
        <v>328</v>
      </c>
      <c r="AE210" t="s">
        <v>329</v>
      </c>
      <c r="AF210" t="s">
        <v>258</v>
      </c>
      <c r="AG210" t="s">
        <v>330</v>
      </c>
      <c r="AH210" t="s">
        <v>331</v>
      </c>
      <c r="AI210" t="s">
        <v>332</v>
      </c>
      <c r="AJ210" t="s">
        <v>333</v>
      </c>
      <c r="AK210" t="s">
        <v>260</v>
      </c>
      <c r="AL210" t="s">
        <v>261</v>
      </c>
      <c r="AM210" t="s">
        <v>436</v>
      </c>
      <c r="AN210" t="s">
        <v>336</v>
      </c>
      <c r="AO210" t="s">
        <v>337</v>
      </c>
      <c r="AP210" t="s">
        <v>338</v>
      </c>
      <c r="AQ210" t="s">
        <v>437</v>
      </c>
      <c r="AR210" t="s">
        <v>183</v>
      </c>
      <c r="AS210" t="s">
        <v>183</v>
      </c>
      <c r="AT210">
        <v>0</v>
      </c>
      <c r="AU210">
        <v>0.022344155603644899</v>
      </c>
      <c r="AV210">
        <v>0</v>
      </c>
      <c r="AW210">
        <v>0.15478686915566009</v>
      </c>
      <c r="AX210">
        <v>0</v>
      </c>
      <c r="AY210">
        <v>0.070621907362929198</v>
      </c>
      <c r="AZ210">
        <v>0</v>
      </c>
      <c r="BA210">
        <v>0</v>
      </c>
      <c r="BB210">
        <v>0</v>
      </c>
      <c r="BC210">
        <v>0</v>
      </c>
      <c r="BD210">
        <v>0</v>
      </c>
      <c r="BE210">
        <v>0</v>
      </c>
      <c r="BF210">
        <v>0</v>
      </c>
      <c r="BG210">
        <v>0</v>
      </c>
      <c r="BH210">
        <v>0</v>
      </c>
      <c r="BI210">
        <v>0</v>
      </c>
      <c r="BJ210">
        <v>0.21419023142504209</v>
      </c>
      <c r="BK210">
        <v>0</v>
      </c>
      <c r="BL210">
        <v>0.069636028111571796</v>
      </c>
      <c r="BM210">
        <v>0</v>
      </c>
      <c r="BN210">
        <v>0.1049715285313081</v>
      </c>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row>
    <row r="211">
      <c r="A211" t="s">
        <v>749</v>
      </c>
      <c r="B211">
        <v>2015</v>
      </c>
      <c r="C211" t="s">
        <v>755</v>
      </c>
      <c r="D211">
        <v>122</v>
      </c>
      <c r="E211" t="s">
        <v>18</v>
      </c>
      <c r="F211" t="s">
        <v>14</v>
      </c>
      <c r="G211" t="s">
        <v>769</v>
      </c>
      <c r="H211">
        <v>1.065247997373286</v>
      </c>
      <c r="I211">
        <v>1.764771966160263</v>
      </c>
      <c r="J211">
        <v>3.9758434461055021</v>
      </c>
      <c r="K211">
        <v>9.920686348970122</v>
      </c>
      <c r="L211">
        <v>57.390932288518258</v>
      </c>
      <c r="M211">
        <v>10.595377824950191</v>
      </c>
      <c r="N211">
        <v>34.115950777993447</v>
      </c>
      <c r="O211">
        <v>60.939826731140791</v>
      </c>
      <c r="P211">
        <v>72.127803927301542</v>
      </c>
      <c r="Q211">
        <v>84.883307199412542</v>
      </c>
      <c r="R211">
        <v>0.57501772084695479</v>
      </c>
      <c r="S211">
        <v>1.44649914410818</v>
      </c>
      <c r="T211">
        <v>2.46237766798478</v>
      </c>
      <c r="U211">
        <v>3.9851172769915069</v>
      </c>
      <c r="V211">
        <v>10.64282798297811</v>
      </c>
      <c r="W211" t="s">
        <v>323</v>
      </c>
      <c r="X211" t="s">
        <v>432</v>
      </c>
      <c r="Y211" t="s">
        <v>433</v>
      </c>
      <c r="Z211" t="s">
        <v>257</v>
      </c>
      <c r="AA211" t="s">
        <v>434</v>
      </c>
      <c r="AB211" t="s">
        <v>326</v>
      </c>
      <c r="AC211" t="s">
        <v>435</v>
      </c>
      <c r="AD211" t="s">
        <v>328</v>
      </c>
      <c r="AE211" t="s">
        <v>329</v>
      </c>
      <c r="AF211" t="s">
        <v>258</v>
      </c>
      <c r="AG211" t="s">
        <v>330</v>
      </c>
      <c r="AH211" t="s">
        <v>331</v>
      </c>
      <c r="AI211" t="s">
        <v>332</v>
      </c>
      <c r="AJ211" t="s">
        <v>333</v>
      </c>
      <c r="AK211" t="s">
        <v>260</v>
      </c>
      <c r="AL211" t="s">
        <v>261</v>
      </c>
      <c r="AM211" t="s">
        <v>436</v>
      </c>
      <c r="AN211" t="s">
        <v>336</v>
      </c>
      <c r="AO211" t="s">
        <v>337</v>
      </c>
      <c r="AP211" t="s">
        <v>338</v>
      </c>
      <c r="AQ211" t="s">
        <v>437</v>
      </c>
      <c r="AR211" t="s">
        <v>183</v>
      </c>
      <c r="AS211" t="s">
        <v>183</v>
      </c>
      <c r="AT211">
        <v>5.3203786053505517</v>
      </c>
      <c r="AU211">
        <v>5.7979497635602177</v>
      </c>
      <c r="AV211">
        <v>12.94756853711861</v>
      </c>
      <c r="AW211">
        <v>11.898184762045069</v>
      </c>
      <c r="AX211">
        <v>0.48390874513300791</v>
      </c>
      <c r="AY211">
        <v>13.302113838602221</v>
      </c>
      <c r="AZ211">
        <v>8.0362615480968049</v>
      </c>
      <c r="BA211">
        <v>2.7314632571784121</v>
      </c>
      <c r="BB211">
        <v>1.760474967952635</v>
      </c>
      <c r="BC211">
        <v>21.608853330678851</v>
      </c>
      <c r="BD211">
        <v>7.0344326197775402</v>
      </c>
      <c r="BE211">
        <v>7.7111051379484072</v>
      </c>
      <c r="BF211">
        <v>6.6922418048491874</v>
      </c>
      <c r="BG211">
        <v>11.137070968826359</v>
      </c>
      <c r="BH211">
        <v>23.99354960707576</v>
      </c>
      <c r="BI211">
        <v>69.815583000614239</v>
      </c>
      <c r="BJ211">
        <v>11.028708379046961</v>
      </c>
      <c r="BK211">
        <v>8.8966925302392994</v>
      </c>
      <c r="BL211">
        <v>13.552259676360981</v>
      </c>
      <c r="BM211">
        <v>12.04001990583526</v>
      </c>
      <c r="BN211">
        <v>1.94831642858406</v>
      </c>
      <c r="BO211"/>
      <c r="BP211">
        <v>213.66217399999999</v>
      </c>
      <c r="BQ211">
        <v>353.70850500000012</v>
      </c>
      <c r="BR211">
        <v>797.23364800000013</v>
      </c>
      <c r="BS211">
        <v>1989.7267949999989</v>
      </c>
      <c r="BT211">
        <v>11505.03694999998</v>
      </c>
      <c r="BU211">
        <v>479.71478700000011</v>
      </c>
      <c r="BV211">
        <v>1546.970843999999</v>
      </c>
      <c r="BW211">
        <v>2756.9184670000041</v>
      </c>
      <c r="BX211">
        <v>3265.8276170000031</v>
      </c>
      <c r="BY211">
        <v>3843.3111950000011</v>
      </c>
      <c r="BZ211">
        <v>89.265174000000002</v>
      </c>
      <c r="CA211">
        <v>224.517708</v>
      </c>
      <c r="CB211">
        <v>382.10353900000001</v>
      </c>
      <c r="CC211">
        <v>618.88046499999996</v>
      </c>
      <c r="CD211">
        <v>1651.858275999999</v>
      </c>
      <c r="CE211">
        <v>78.372419999999977</v>
      </c>
      <c r="CF211">
        <v>272.50450799999987</v>
      </c>
      <c r="CG211">
        <v>61.283098000000003</v>
      </c>
      <c r="CH211">
        <v>497.18321700000013</v>
      </c>
      <c r="CI211">
        <v>2.2761619999999998</v>
      </c>
      <c r="CJ211">
        <v>780.99732600000004</v>
      </c>
      <c r="CK211">
        <v>536.25164300000006</v>
      </c>
      <c r="CL211">
        <v>106.307847</v>
      </c>
      <c r="CM211">
        <v>92.661299000000014</v>
      </c>
      <c r="CN211">
        <v>1302.343721</v>
      </c>
      <c r="CO211">
        <v>688.5158040000008</v>
      </c>
      <c r="CP211">
        <v>554.83301799999992</v>
      </c>
      <c r="CQ211">
        <v>488.910416</v>
      </c>
      <c r="CR211">
        <v>566.53657199999998</v>
      </c>
      <c r="CS211">
        <v>1337.3671950000009</v>
      </c>
      <c r="CT211">
        <v>5640.3951280000019</v>
      </c>
      <c r="CU211">
        <v>611.47847800000011</v>
      </c>
      <c r="CV211">
        <v>196.60481200000001</v>
      </c>
      <c r="CW211">
        <v>279.62088699999998</v>
      </c>
      <c r="CX211">
        <v>717.63927099999989</v>
      </c>
      <c r="CY211">
        <v>47.285249999999998</v>
      </c>
      <c r="CZ211"/>
    </row>
    <row r="212">
      <c r="A212" t="s">
        <v>749</v>
      </c>
      <c r="B212">
        <v>2015</v>
      </c>
      <c r="C212" t="s">
        <v>755</v>
      </c>
      <c r="D212">
        <v>123</v>
      </c>
      <c r="E212" t="s">
        <v>18</v>
      </c>
      <c r="F212" t="s">
        <v>51</v>
      </c>
      <c r="G212" t="s">
        <v>183</v>
      </c>
      <c r="H212">
        <v>98.934752002626666</v>
      </c>
      <c r="I212">
        <v>98.235228033839732</v>
      </c>
      <c r="J212">
        <v>96.024156553894628</v>
      </c>
      <c r="K212">
        <v>90.079313651029864</v>
      </c>
      <c r="L212">
        <v>42.609067711481657</v>
      </c>
      <c r="M212">
        <v>89.404622175049838</v>
      </c>
      <c r="N212">
        <v>65.884049222006496</v>
      </c>
      <c r="O212">
        <v>39.060173268859252</v>
      </c>
      <c r="P212">
        <v>27.872196072698461</v>
      </c>
      <c r="Q212">
        <v>15.116692800587501</v>
      </c>
      <c r="R212">
        <v>99.424982279152999</v>
      </c>
      <c r="S212">
        <v>98.553500855891784</v>
      </c>
      <c r="T212">
        <v>97.537622332015189</v>
      </c>
      <c r="U212">
        <v>96.01488272300854</v>
      </c>
      <c r="V212">
        <v>89.357172017021881</v>
      </c>
      <c r="W212" t="s">
        <v>323</v>
      </c>
      <c r="X212" t="s">
        <v>432</v>
      </c>
      <c r="Y212" t="s">
        <v>433</v>
      </c>
      <c r="Z212" t="s">
        <v>257</v>
      </c>
      <c r="AA212" t="s">
        <v>434</v>
      </c>
      <c r="AB212" t="s">
        <v>326</v>
      </c>
      <c r="AC212" t="s">
        <v>435</v>
      </c>
      <c r="AD212" t="s">
        <v>328</v>
      </c>
      <c r="AE212" t="s">
        <v>329</v>
      </c>
      <c r="AF212" t="s">
        <v>258</v>
      </c>
      <c r="AG212" t="s">
        <v>330</v>
      </c>
      <c r="AH212" t="s">
        <v>331</v>
      </c>
      <c r="AI212" t="s">
        <v>332</v>
      </c>
      <c r="AJ212" t="s">
        <v>333</v>
      </c>
      <c r="AK212" t="s">
        <v>260</v>
      </c>
      <c r="AL212" t="s">
        <v>261</v>
      </c>
      <c r="AM212" t="s">
        <v>436</v>
      </c>
      <c r="AN212" t="s">
        <v>336</v>
      </c>
      <c r="AO212" t="s">
        <v>337</v>
      </c>
      <c r="AP212" t="s">
        <v>338</v>
      </c>
      <c r="AQ212" t="s">
        <v>437</v>
      </c>
      <c r="AR212" t="s">
        <v>183</v>
      </c>
      <c r="AS212" t="s">
        <v>183</v>
      </c>
      <c r="AT212">
        <v>94.679621394649445</v>
      </c>
      <c r="AU212">
        <v>94.202050236439732</v>
      </c>
      <c r="AV212">
        <v>87.052431462881373</v>
      </c>
      <c r="AW212">
        <v>88.101815237954852</v>
      </c>
      <c r="AX212">
        <v>99.516091254866993</v>
      </c>
      <c r="AY212">
        <v>86.697886161397577</v>
      </c>
      <c r="AZ212">
        <v>91.963738451903126</v>
      </c>
      <c r="BA212">
        <v>97.268536742821539</v>
      </c>
      <c r="BB212">
        <v>98.239525032047339</v>
      </c>
      <c r="BC212">
        <v>78.391146669321344</v>
      </c>
      <c r="BD212">
        <v>92.965567380222396</v>
      </c>
      <c r="BE212">
        <v>92.288894862051592</v>
      </c>
      <c r="BF212">
        <v>93.30775819515074</v>
      </c>
      <c r="BG212">
        <v>88.862929031173451</v>
      </c>
      <c r="BH212">
        <v>76.006450392924322</v>
      </c>
      <c r="BI212">
        <v>30.184416999385789</v>
      </c>
      <c r="BJ212">
        <v>88.971291620952968</v>
      </c>
      <c r="BK212">
        <v>91.10330746976075</v>
      </c>
      <c r="BL212">
        <v>86.447740323638982</v>
      </c>
      <c r="BM212">
        <v>87.959980094164663</v>
      </c>
      <c r="BN212">
        <v>98.05168357141595</v>
      </c>
      <c r="BO212"/>
      <c r="BP212">
        <v>19843.843170000011</v>
      </c>
      <c r="BQ212">
        <v>19689.02289499998</v>
      </c>
      <c r="BR212">
        <v>19254.703979999998</v>
      </c>
      <c r="BS212">
        <v>18066.615327</v>
      </c>
      <c r="BT212">
        <v>8541.7483019999945</v>
      </c>
      <c r="BU212">
        <v>4047.8706839999982</v>
      </c>
      <c r="BV212">
        <v>2987.479489999997</v>
      </c>
      <c r="BW212">
        <v>1767.0826910000001</v>
      </c>
      <c r="BX212">
        <v>1262.0069199999989</v>
      </c>
      <c r="BY212">
        <v>684.44735000000014</v>
      </c>
      <c r="BZ212">
        <v>15434.634484000029</v>
      </c>
      <c r="CA212">
        <v>15296.936896000019</v>
      </c>
      <c r="CB212">
        <v>15135.562332</v>
      </c>
      <c r="CC212">
        <v>14910.91256200002</v>
      </c>
      <c r="CD212">
        <v>13869.00026500003</v>
      </c>
      <c r="CE212">
        <v>1394.688536999998</v>
      </c>
      <c r="CF212">
        <v>4427.5104820000006</v>
      </c>
      <c r="CG212">
        <v>412.03432700000002</v>
      </c>
      <c r="CH212">
        <v>3681.4644249999992</v>
      </c>
      <c r="CI212">
        <v>468.09392800000012</v>
      </c>
      <c r="CJ212">
        <v>5090.2298749999982</v>
      </c>
      <c r="CK212">
        <v>6136.6476870000042</v>
      </c>
      <c r="CL212">
        <v>3785.6664170000022</v>
      </c>
      <c r="CM212">
        <v>5170.7648040000058</v>
      </c>
      <c r="CN212">
        <v>4724.5550740000081</v>
      </c>
      <c r="CO212">
        <v>9099.2786239999969</v>
      </c>
      <c r="CP212">
        <v>6640.4134229999881</v>
      </c>
      <c r="CQ212">
        <v>6816.7194499999996</v>
      </c>
      <c r="CR212">
        <v>4520.4075049999983</v>
      </c>
      <c r="CS212">
        <v>4236.4941839999992</v>
      </c>
      <c r="CT212">
        <v>2438.596532</v>
      </c>
      <c r="CU212">
        <v>4932.9466440000087</v>
      </c>
      <c r="CV212">
        <v>2013.259262000003</v>
      </c>
      <c r="CW212">
        <v>1783.6578110000009</v>
      </c>
      <c r="CX212">
        <v>5242.8099359999969</v>
      </c>
      <c r="CY212">
        <v>2379.694747000005</v>
      </c>
      <c r="CZ212"/>
    </row>
    <row r="213">
      <c r="A213" t="s">
        <v>749</v>
      </c>
      <c r="B213">
        <v>2015</v>
      </c>
      <c r="C213" t="s">
        <v>755</v>
      </c>
      <c r="D213">
        <v>124</v>
      </c>
      <c r="E213" t="s">
        <v>50</v>
      </c>
      <c r="F213" t="s">
        <v>15</v>
      </c>
      <c r="G213" t="s">
        <v>770</v>
      </c>
      <c r="H213">
        <v>0.57661680612639432</v>
      </c>
      <c r="I213">
        <v>0.87111877376154512</v>
      </c>
      <c r="J213">
        <v>2.3024078819408889</v>
      </c>
      <c r="K213">
        <v>5.1407964957418608</v>
      </c>
      <c r="L213">
        <v>32.184298076759838</v>
      </c>
      <c r="M213">
        <v>3.690646538091515</v>
      </c>
      <c r="N213">
        <v>13.423435868300849</v>
      </c>
      <c r="O213">
        <v>26.687834479250771</v>
      </c>
      <c r="P213">
        <v>37.480054423243388</v>
      </c>
      <c r="Q213">
        <v>57.583731576834808</v>
      </c>
      <c r="R213">
        <v>0.39599144128917729</v>
      </c>
      <c r="S213">
        <v>0.69690734380090602</v>
      </c>
      <c r="T213">
        <v>1.448860716998486</v>
      </c>
      <c r="U213">
        <v>2.6754851347556041</v>
      </c>
      <c r="V213">
        <v>7.3034235574378421</v>
      </c>
      <c r="W213" t="s">
        <v>323</v>
      </c>
      <c r="X213" t="s">
        <v>432</v>
      </c>
      <c r="Y213" t="s">
        <v>433</v>
      </c>
      <c r="Z213" t="s">
        <v>257</v>
      </c>
      <c r="AA213" t="s">
        <v>434</v>
      </c>
      <c r="AB213" t="s">
        <v>326</v>
      </c>
      <c r="AC213" t="s">
        <v>435</v>
      </c>
      <c r="AD213" t="s">
        <v>328</v>
      </c>
      <c r="AE213" t="s">
        <v>329</v>
      </c>
      <c r="AF213" t="s">
        <v>258</v>
      </c>
      <c r="AG213" t="s">
        <v>330</v>
      </c>
      <c r="AH213" t="s">
        <v>331</v>
      </c>
      <c r="AI213" t="s">
        <v>332</v>
      </c>
      <c r="AJ213" t="s">
        <v>333</v>
      </c>
      <c r="AK213" t="s">
        <v>260</v>
      </c>
      <c r="AL213" t="s">
        <v>261</v>
      </c>
      <c r="AM213" t="s">
        <v>436</v>
      </c>
      <c r="AN213" t="s">
        <v>336</v>
      </c>
      <c r="AO213" t="s">
        <v>337</v>
      </c>
      <c r="AP213" t="s">
        <v>338</v>
      </c>
      <c r="AQ213" t="s">
        <v>437</v>
      </c>
      <c r="AR213" t="s">
        <v>183</v>
      </c>
      <c r="AS213" t="s">
        <v>183</v>
      </c>
      <c r="AT213">
        <v>4.4403570462698836</v>
      </c>
      <c r="AU213">
        <v>3.1005175581365529</v>
      </c>
      <c r="AV213">
        <v>10.819301396016909</v>
      </c>
      <c r="AW213">
        <v>8.3530693636790723</v>
      </c>
      <c r="AX213">
        <v>0.48390874513300802</v>
      </c>
      <c r="AY213">
        <v>8.934432241195756</v>
      </c>
      <c r="AZ213">
        <v>5.8083150061468549</v>
      </c>
      <c r="BA213">
        <v>2.2556256296971222</v>
      </c>
      <c r="BB213">
        <v>1.3202375532619861</v>
      </c>
      <c r="BC213">
        <v>9.3560889966794338</v>
      </c>
      <c r="BD213">
        <v>2.8490528489468989</v>
      </c>
      <c r="BE213">
        <v>3.258924415206149</v>
      </c>
      <c r="BF213">
        <v>4.8377214488353024</v>
      </c>
      <c r="BG213">
        <v>8.0261616172667694</v>
      </c>
      <c r="BH213">
        <v>13.89839497836569</v>
      </c>
      <c r="BI213">
        <v>32.463535397126577</v>
      </c>
      <c r="BJ213">
        <v>8.9989974798328429</v>
      </c>
      <c r="BK213">
        <v>6.2710309032337284</v>
      </c>
      <c r="BL213">
        <v>9.7082060312144947</v>
      </c>
      <c r="BM213">
        <v>7.2123226131201212</v>
      </c>
      <c r="BN213">
        <v>1.8802603670573199</v>
      </c>
      <c r="BO213"/>
      <c r="BP213">
        <v>115.31199100000001</v>
      </c>
      <c r="BQ213">
        <v>174.59599600000001</v>
      </c>
      <c r="BR213">
        <v>456.03205400000002</v>
      </c>
      <c r="BS213">
        <v>1025.197412999999</v>
      </c>
      <c r="BT213">
        <v>6433.7530260000058</v>
      </c>
      <c r="BU213">
        <v>166.876484</v>
      </c>
      <c r="BV213">
        <v>604.2307679999999</v>
      </c>
      <c r="BW213">
        <v>1196.6916060000001</v>
      </c>
      <c r="BX213">
        <v>1692.859946999999</v>
      </c>
      <c r="BY213">
        <v>2607.2523270000011</v>
      </c>
      <c r="BZ213">
        <v>61.473314000000002</v>
      </c>
      <c r="CA213">
        <v>108.170157</v>
      </c>
      <c r="CB213">
        <v>224.829365</v>
      </c>
      <c r="CC213">
        <v>408.952473</v>
      </c>
      <c r="CD213">
        <v>1133.554038999999</v>
      </c>
      <c r="CE213">
        <v>65.409165999999999</v>
      </c>
      <c r="CF213">
        <v>145.72479000000001</v>
      </c>
      <c r="CG213">
        <v>50.680204000000003</v>
      </c>
      <c r="CH213">
        <v>349.04533600000008</v>
      </c>
      <c r="CI213">
        <v>2.2761619999999998</v>
      </c>
      <c r="CJ213">
        <v>524.56081600000005</v>
      </c>
      <c r="CK213">
        <v>380.53716800000001</v>
      </c>
      <c r="CL213">
        <v>87.788369000000017</v>
      </c>
      <c r="CM213">
        <v>69.489727999999999</v>
      </c>
      <c r="CN213">
        <v>563.88201499999991</v>
      </c>
      <c r="CO213">
        <v>278.85943600000002</v>
      </c>
      <c r="CP213">
        <v>234.48764299999999</v>
      </c>
      <c r="CQ213">
        <v>353.42602299999999</v>
      </c>
      <c r="CR213">
        <v>408.28635300000002</v>
      </c>
      <c r="CS213">
        <v>774.67727000000014</v>
      </c>
      <c r="CT213">
        <v>2602.4083489999989</v>
      </c>
      <c r="CU213">
        <v>498.94267700000017</v>
      </c>
      <c r="CV213">
        <v>138.58125899999999</v>
      </c>
      <c r="CW213">
        <v>200.30734699999999</v>
      </c>
      <c r="CX213">
        <v>429.8868260000001</v>
      </c>
      <c r="CY213">
        <v>45.63354300000001</v>
      </c>
      <c r="CZ213"/>
    </row>
    <row r="214">
      <c r="A214" t="s">
        <v>749</v>
      </c>
      <c r="B214">
        <v>2015</v>
      </c>
      <c r="C214" t="s">
        <v>755</v>
      </c>
      <c r="D214">
        <v>125</v>
      </c>
      <c r="E214" t="s">
        <v>50</v>
      </c>
      <c r="F214" t="s">
        <v>16</v>
      </c>
      <c r="G214" t="s">
        <v>771</v>
      </c>
      <c r="H214">
        <v>0.48863119124689153</v>
      </c>
      <c r="I214">
        <v>0.89365319239871766</v>
      </c>
      <c r="J214">
        <v>1.673435564164611</v>
      </c>
      <c r="K214">
        <v>4.7798898532282612</v>
      </c>
      <c r="L214">
        <v>25.206634211758551</v>
      </c>
      <c r="M214">
        <v>6.904731286858671</v>
      </c>
      <c r="N214">
        <v>20.692514909692619</v>
      </c>
      <c r="O214">
        <v>34.251992251889959</v>
      </c>
      <c r="P214">
        <v>34.647749504058062</v>
      </c>
      <c r="Q214">
        <v>27.299575622577741</v>
      </c>
      <c r="R214">
        <v>0.17902627955777739</v>
      </c>
      <c r="S214">
        <v>0.74959180030727379</v>
      </c>
      <c r="T214">
        <v>1.013516950986294</v>
      </c>
      <c r="U214">
        <v>1.3096321422359041</v>
      </c>
      <c r="V214">
        <v>3.3394044255402711</v>
      </c>
      <c r="W214" t="s">
        <v>323</v>
      </c>
      <c r="X214" t="s">
        <v>432</v>
      </c>
      <c r="Y214" t="s">
        <v>433</v>
      </c>
      <c r="Z214" t="s">
        <v>257</v>
      </c>
      <c r="AA214" t="s">
        <v>434</v>
      </c>
      <c r="AB214" t="s">
        <v>326</v>
      </c>
      <c r="AC214" t="s">
        <v>435</v>
      </c>
      <c r="AD214" t="s">
        <v>328</v>
      </c>
      <c r="AE214" t="s">
        <v>329</v>
      </c>
      <c r="AF214" t="s">
        <v>258</v>
      </c>
      <c r="AG214" t="s">
        <v>330</v>
      </c>
      <c r="AH214" t="s">
        <v>331</v>
      </c>
      <c r="AI214" t="s">
        <v>332</v>
      </c>
      <c r="AJ214" t="s">
        <v>333</v>
      </c>
      <c r="AK214" t="s">
        <v>260</v>
      </c>
      <c r="AL214" t="s">
        <v>261</v>
      </c>
      <c r="AM214" t="s">
        <v>436</v>
      </c>
      <c r="AN214" t="s">
        <v>336</v>
      </c>
      <c r="AO214" t="s">
        <v>337</v>
      </c>
      <c r="AP214" t="s">
        <v>338</v>
      </c>
      <c r="AQ214" t="s">
        <v>437</v>
      </c>
      <c r="AR214" t="s">
        <v>183</v>
      </c>
      <c r="AS214" t="s">
        <v>183</v>
      </c>
      <c r="AT214">
        <v>0.8800215590806687</v>
      </c>
      <c r="AU214">
        <v>2.6974322054236661</v>
      </c>
      <c r="AV214">
        <v>2.1282671411016998</v>
      </c>
      <c r="AW214">
        <v>3.5451153983660042</v>
      </c>
      <c r="AX214">
        <v>0</v>
      </c>
      <c r="AY214">
        <v>4.3676815974064631</v>
      </c>
      <c r="AZ214">
        <v>2.22794654194995</v>
      </c>
      <c r="BA214">
        <v>0.4758376274812896</v>
      </c>
      <c r="BB214">
        <v>0.44023741469064881</v>
      </c>
      <c r="BC214">
        <v>12.25276433399941</v>
      </c>
      <c r="BD214">
        <v>4.1853797708306324</v>
      </c>
      <c r="BE214">
        <v>4.4521807227422592</v>
      </c>
      <c r="BF214">
        <v>1.854520356013885</v>
      </c>
      <c r="BG214">
        <v>3.110909351559592</v>
      </c>
      <c r="BH214">
        <v>10.09515462871005</v>
      </c>
      <c r="BI214">
        <v>37.352047603487627</v>
      </c>
      <c r="BJ214">
        <v>2.0297108992141188</v>
      </c>
      <c r="BK214">
        <v>2.6256616270055688</v>
      </c>
      <c r="BL214">
        <v>3.8440536451464848</v>
      </c>
      <c r="BM214">
        <v>4.827697292715138</v>
      </c>
      <c r="BN214">
        <v>0.068056061526740194</v>
      </c>
      <c r="BO214"/>
      <c r="BP214">
        <v>97.716602999999978</v>
      </c>
      <c r="BQ214">
        <v>179.11250899999999</v>
      </c>
      <c r="BR214">
        <v>331.45311199999998</v>
      </c>
      <c r="BS214">
        <v>953.22402199999965</v>
      </c>
      <c r="BT214">
        <v>5038.893772000004</v>
      </c>
      <c r="BU214">
        <v>312.20472300000012</v>
      </c>
      <c r="BV214">
        <v>931.43471600000032</v>
      </c>
      <c r="BW214">
        <v>1535.8710220000009</v>
      </c>
      <c r="BX214">
        <v>1564.9333569999999</v>
      </c>
      <c r="BY214">
        <v>1236.058868000001</v>
      </c>
      <c r="BZ214">
        <v>27.79186</v>
      </c>
      <c r="CA214">
        <v>116.347551</v>
      </c>
      <c r="CB214">
        <v>157.27417399999999</v>
      </c>
      <c r="CC214">
        <v>200.17950999999999</v>
      </c>
      <c r="CD214">
        <v>518.30423700000006</v>
      </c>
      <c r="CE214">
        <v>12.963253999999999</v>
      </c>
      <c r="CF214">
        <v>126.779718</v>
      </c>
      <c r="CG214">
        <v>9.9693139999999989</v>
      </c>
      <c r="CH214">
        <v>148.13788099999999</v>
      </c>
      <c r="CI214">
        <v>0</v>
      </c>
      <c r="CJ214">
        <v>256.43651</v>
      </c>
      <c r="CK214">
        <v>145.965993</v>
      </c>
      <c r="CL214">
        <v>18.519477999999999</v>
      </c>
      <c r="CM214">
        <v>23.171571</v>
      </c>
      <c r="CN214">
        <v>738.46170600000005</v>
      </c>
      <c r="CO214">
        <v>409.65636799999987</v>
      </c>
      <c r="CP214">
        <v>320.34537499999988</v>
      </c>
      <c r="CQ214">
        <v>135.48439300000001</v>
      </c>
      <c r="CR214">
        <v>158.25021899999999</v>
      </c>
      <c r="CS214">
        <v>562.68992500000013</v>
      </c>
      <c r="CT214">
        <v>2994.2912670000042</v>
      </c>
      <c r="CU214">
        <v>112.53580100000001</v>
      </c>
      <c r="CV214">
        <v>58.023553000000007</v>
      </c>
      <c r="CW214">
        <v>79.313540000000003</v>
      </c>
      <c r="CX214">
        <v>287.75244500000002</v>
      </c>
      <c r="CY214">
        <v>1.651707</v>
      </c>
      <c r="CZ214"/>
    </row>
    <row r="215">
      <c r="A215" t="s">
        <v>749</v>
      </c>
      <c r="B215">
        <v>2015</v>
      </c>
      <c r="C215" t="s">
        <v>755</v>
      </c>
      <c r="D215">
        <v>126</v>
      </c>
      <c r="E215" t="s">
        <v>50</v>
      </c>
      <c r="F215" t="s">
        <v>22</v>
      </c>
      <c r="G215" t="s">
        <v>772</v>
      </c>
      <c r="H215">
        <v>8.0024851237226642</v>
      </c>
      <c r="I215">
        <v>11.526722046477129</v>
      </c>
      <c r="J215">
        <v>13.91444601219732</v>
      </c>
      <c r="K215">
        <v>20.043091589248501</v>
      </c>
      <c r="L215">
        <v>27.92567956851445</v>
      </c>
      <c r="M215">
        <v>32.096360800376367</v>
      </c>
      <c r="N215">
        <v>47.187104864458711</v>
      </c>
      <c r="O215">
        <v>31.605009023279329</v>
      </c>
      <c r="P215">
        <v>26.610032300568069</v>
      </c>
      <c r="Q215">
        <v>14.87973809345432</v>
      </c>
      <c r="R215">
        <v>6.2271797119084908</v>
      </c>
      <c r="S215">
        <v>9.6680525458825031</v>
      </c>
      <c r="T215">
        <v>12.273163192405089</v>
      </c>
      <c r="U215">
        <v>12.90773425058109</v>
      </c>
      <c r="V215">
        <v>19.681420076928301</v>
      </c>
      <c r="W215" t="s">
        <v>323</v>
      </c>
      <c r="X215" t="s">
        <v>432</v>
      </c>
      <c r="Y215" t="s">
        <v>433</v>
      </c>
      <c r="Z215" t="s">
        <v>257</v>
      </c>
      <c r="AA215" t="s">
        <v>434</v>
      </c>
      <c r="AB215" t="s">
        <v>326</v>
      </c>
      <c r="AC215" t="s">
        <v>435</v>
      </c>
      <c r="AD215" t="s">
        <v>328</v>
      </c>
      <c r="AE215" t="s">
        <v>329</v>
      </c>
      <c r="AF215" t="s">
        <v>258</v>
      </c>
      <c r="AG215" t="s">
        <v>330</v>
      </c>
      <c r="AH215" t="s">
        <v>331</v>
      </c>
      <c r="AI215" t="s">
        <v>332</v>
      </c>
      <c r="AJ215" t="s">
        <v>333</v>
      </c>
      <c r="AK215" t="s">
        <v>260</v>
      </c>
      <c r="AL215" t="s">
        <v>261</v>
      </c>
      <c r="AM215" t="s">
        <v>436</v>
      </c>
      <c r="AN215" t="s">
        <v>336</v>
      </c>
      <c r="AO215" t="s">
        <v>337</v>
      </c>
      <c r="AP215" t="s">
        <v>338</v>
      </c>
      <c r="AQ215" t="s">
        <v>437</v>
      </c>
      <c r="AR215" t="s">
        <v>183</v>
      </c>
      <c r="AS215" t="s">
        <v>183</v>
      </c>
      <c r="AT215">
        <v>15.605838502988719</v>
      </c>
      <c r="AU215">
        <v>8.6398429763307547</v>
      </c>
      <c r="AV215">
        <v>19.23124815165562</v>
      </c>
      <c r="AW215">
        <v>20.801463594665929</v>
      </c>
      <c r="AX215">
        <v>14.636616669227379</v>
      </c>
      <c r="AY215">
        <v>24.534950389156531</v>
      </c>
      <c r="AZ215">
        <v>21.167651531314991</v>
      </c>
      <c r="BA215">
        <v>4.8137321907019412</v>
      </c>
      <c r="BB215">
        <v>3.420393893197982</v>
      </c>
      <c r="BC215">
        <v>20.71650358615312</v>
      </c>
      <c r="BD215">
        <v>9.6108575319988319</v>
      </c>
      <c r="BE215">
        <v>13.284308394962469</v>
      </c>
      <c r="BF215">
        <v>13.109682868787189</v>
      </c>
      <c r="BG215">
        <v>31.07623528136542</v>
      </c>
      <c r="BH215">
        <v>28.097166084904892</v>
      </c>
      <c r="BI215">
        <v>27.42790617613343</v>
      </c>
      <c r="BJ215">
        <v>8.0951369911928879</v>
      </c>
      <c r="BK215">
        <v>26.015420123074929</v>
      </c>
      <c r="BL215">
        <v>15.71193136992304</v>
      </c>
      <c r="BM215">
        <v>6.6408514904403404</v>
      </c>
      <c r="BN215">
        <v>9.9500681628404379</v>
      </c>
      <c r="BO215"/>
      <c r="BP215">
        <v>1605.6750100000011</v>
      </c>
      <c r="BQ215">
        <v>2310.2699390000012</v>
      </c>
      <c r="BR215">
        <v>2798.1204859999998</v>
      </c>
      <c r="BS215">
        <v>4027.8288679999991</v>
      </c>
      <c r="BT215">
        <v>5602.956984999998</v>
      </c>
      <c r="BU215">
        <v>1453.5532619999999</v>
      </c>
      <c r="BV215">
        <v>2141.7895909999988</v>
      </c>
      <c r="BW215">
        <v>1431.6267419999999</v>
      </c>
      <c r="BX215">
        <v>1204.9596389999999</v>
      </c>
      <c r="BY215">
        <v>673.718613</v>
      </c>
      <c r="BZ215">
        <v>966.70112999999992</v>
      </c>
      <c r="CA215">
        <v>1500.6223869999999</v>
      </c>
      <c r="CB215">
        <v>1904.508456</v>
      </c>
      <c r="CC215">
        <v>2012.646099</v>
      </c>
      <c r="CD215">
        <v>3054.725368999998</v>
      </c>
      <c r="CE215">
        <v>229.88351399999999</v>
      </c>
      <c r="CF215">
        <v>406.07391500000023</v>
      </c>
      <c r="CG215">
        <v>91.45455000000004</v>
      </c>
      <c r="CH215">
        <v>869.21986800000047</v>
      </c>
      <c r="CI215">
        <v>68.846266999999983</v>
      </c>
      <c r="CJ215">
        <v>1440.5026810000011</v>
      </c>
      <c r="CK215">
        <v>1419.3976210000001</v>
      </c>
      <c r="CL215">
        <v>187.34921800000001</v>
      </c>
      <c r="CM215">
        <v>180.02990500000001</v>
      </c>
      <c r="CN215">
        <v>1248.5627049999989</v>
      </c>
      <c r="CO215">
        <v>940.69097799999997</v>
      </c>
      <c r="CP215">
        <v>955.83872699999972</v>
      </c>
      <c r="CQ215">
        <v>957.74490699999956</v>
      </c>
      <c r="CR215">
        <v>1580.8307100000011</v>
      </c>
      <c r="CS215">
        <v>1566.097089000001</v>
      </c>
      <c r="CT215">
        <v>2217.1027239999989</v>
      </c>
      <c r="CU215">
        <v>448.82880900000009</v>
      </c>
      <c r="CV215">
        <v>574.90542300000129</v>
      </c>
      <c r="CW215">
        <v>324.18093300000021</v>
      </c>
      <c r="CX215">
        <v>395.82457999999968</v>
      </c>
      <c r="CY215">
        <v>241.48616399999989</v>
      </c>
      <c r="CZ215"/>
    </row>
    <row r="216">
      <c r="A216" t="s">
        <v>749</v>
      </c>
      <c r="B216">
        <v>2015</v>
      </c>
      <c r="C216" t="s">
        <v>755</v>
      </c>
      <c r="D216">
        <v>127</v>
      </c>
      <c r="E216" t="s">
        <v>50</v>
      </c>
      <c r="F216" t="s">
        <v>19</v>
      </c>
      <c r="G216" t="s">
        <v>773</v>
      </c>
      <c r="H216">
        <v>90.932266878904045</v>
      </c>
      <c r="I216">
        <v>86.708505987362599</v>
      </c>
      <c r="J216">
        <v>82.109710541697183</v>
      </c>
      <c r="K216">
        <v>70.036222061781373</v>
      </c>
      <c r="L216">
        <v>14.683388142967161</v>
      </c>
      <c r="M216">
        <v>57.308261374673442</v>
      </c>
      <c r="N216">
        <v>18.69694435754781</v>
      </c>
      <c r="O216">
        <v>7.4551642455799429</v>
      </c>
      <c r="P216">
        <v>1.262163772130473</v>
      </c>
      <c r="Q216">
        <v>0.23695470713312961</v>
      </c>
      <c r="R216">
        <v>93.197802567244551</v>
      </c>
      <c r="S216">
        <v>88.885448310009323</v>
      </c>
      <c r="T216">
        <v>85.264459139610125</v>
      </c>
      <c r="U216">
        <v>83.107148472427411</v>
      </c>
      <c r="V216">
        <v>69.675751940093591</v>
      </c>
      <c r="W216" t="s">
        <v>323</v>
      </c>
      <c r="X216" t="s">
        <v>432</v>
      </c>
      <c r="Y216" t="s">
        <v>433</v>
      </c>
      <c r="Z216" t="s">
        <v>257</v>
      </c>
      <c r="AA216" t="s">
        <v>434</v>
      </c>
      <c r="AB216" t="s">
        <v>326</v>
      </c>
      <c r="AC216" t="s">
        <v>435</v>
      </c>
      <c r="AD216" t="s">
        <v>328</v>
      </c>
      <c r="AE216" t="s">
        <v>329</v>
      </c>
      <c r="AF216" t="s">
        <v>258</v>
      </c>
      <c r="AG216" t="s">
        <v>330</v>
      </c>
      <c r="AH216" t="s">
        <v>331</v>
      </c>
      <c r="AI216" t="s">
        <v>332</v>
      </c>
      <c r="AJ216" t="s">
        <v>333</v>
      </c>
      <c r="AK216" t="s">
        <v>260</v>
      </c>
      <c r="AL216" t="s">
        <v>261</v>
      </c>
      <c r="AM216" t="s">
        <v>436</v>
      </c>
      <c r="AN216" t="s">
        <v>336</v>
      </c>
      <c r="AO216" t="s">
        <v>337</v>
      </c>
      <c r="AP216" t="s">
        <v>338</v>
      </c>
      <c r="AQ216" t="s">
        <v>437</v>
      </c>
      <c r="AR216" t="s">
        <v>183</v>
      </c>
      <c r="AS216" t="s">
        <v>183</v>
      </c>
      <c r="AT216">
        <v>79.073782891660727</v>
      </c>
      <c r="AU216">
        <v>85.56220726010902</v>
      </c>
      <c r="AV216">
        <v>67.821183311225766</v>
      </c>
      <c r="AW216">
        <v>67.300351643288991</v>
      </c>
      <c r="AX216">
        <v>84.879474585639613</v>
      </c>
      <c r="AY216">
        <v>62.162935772241248</v>
      </c>
      <c r="AZ216">
        <v>70.796086920588209</v>
      </c>
      <c r="BA216">
        <v>92.454804552119654</v>
      </c>
      <c r="BB216">
        <v>94.819131138849386</v>
      </c>
      <c r="BC216">
        <v>57.674643083168043</v>
      </c>
      <c r="BD216">
        <v>83.354709848223635</v>
      </c>
      <c r="BE216">
        <v>79.004586467089126</v>
      </c>
      <c r="BF216">
        <v>80.198075326363636</v>
      </c>
      <c r="BG216">
        <v>57.786693749808222</v>
      </c>
      <c r="BH216">
        <v>47.909284308019373</v>
      </c>
      <c r="BI216">
        <v>2.7565108232523579</v>
      </c>
      <c r="BJ216">
        <v>80.876154629760151</v>
      </c>
      <c r="BK216">
        <v>65.087887346685775</v>
      </c>
      <c r="BL216">
        <v>70.735808953715974</v>
      </c>
      <c r="BM216">
        <v>81.319128603724394</v>
      </c>
      <c r="BN216">
        <v>88.101615408575498</v>
      </c>
      <c r="BO216"/>
      <c r="BP216">
        <v>18238.168160000041</v>
      </c>
      <c r="BQ216">
        <v>17378.752955999989</v>
      </c>
      <c r="BR216">
        <v>16456.583494000031</v>
      </c>
      <c r="BS216">
        <v>14038.78645900003</v>
      </c>
      <c r="BT216">
        <v>2938.7913170000002</v>
      </c>
      <c r="BU216">
        <v>2594.317422000001</v>
      </c>
      <c r="BV216">
        <v>845.6898990000002</v>
      </c>
      <c r="BW216">
        <v>335.45594899999992</v>
      </c>
      <c r="BX216">
        <v>57.047280999999998</v>
      </c>
      <c r="BY216">
        <v>10.728737000000001</v>
      </c>
      <c r="BZ216">
        <v>14467.933354000021</v>
      </c>
      <c r="CA216">
        <v>13796.314509</v>
      </c>
      <c r="CB216">
        <v>13231.05387600002</v>
      </c>
      <c r="CC216">
        <v>12898.26646300004</v>
      </c>
      <c r="CD216">
        <v>10814.27489600001</v>
      </c>
      <c r="CE216">
        <v>1164.8050229999981</v>
      </c>
      <c r="CF216">
        <v>4021.4365669999952</v>
      </c>
      <c r="CG216">
        <v>320.57977700000032</v>
      </c>
      <c r="CH216">
        <v>2812.244557000005</v>
      </c>
      <c r="CI216">
        <v>399.24766100000028</v>
      </c>
      <c r="CJ216">
        <v>3649.7271939999951</v>
      </c>
      <c r="CK216">
        <v>4717.250065999996</v>
      </c>
      <c r="CL216">
        <v>3598.317199000001</v>
      </c>
      <c r="CM216">
        <v>4990.7348990000064</v>
      </c>
      <c r="CN216">
        <v>3475.9923690000041</v>
      </c>
      <c r="CO216">
        <v>8158.5876460000027</v>
      </c>
      <c r="CP216">
        <v>5684.5746959999888</v>
      </c>
      <c r="CQ216">
        <v>5858.974543000003</v>
      </c>
      <c r="CR216">
        <v>2939.5767950000031</v>
      </c>
      <c r="CS216">
        <v>2670.397094999998</v>
      </c>
      <c r="CT216">
        <v>221.49380799999989</v>
      </c>
      <c r="CU216">
        <v>4484.1178349999982</v>
      </c>
      <c r="CV216">
        <v>1438.3538390000019</v>
      </c>
      <c r="CW216">
        <v>1459.4768779999999</v>
      </c>
      <c r="CX216">
        <v>4846.985356000002</v>
      </c>
      <c r="CY216">
        <v>2138.208583000001</v>
      </c>
      <c r="CZ216"/>
    </row>
    <row r="217">
      <c r="A217" t="s">
        <v>749</v>
      </c>
      <c r="B217">
        <v>2015</v>
      </c>
      <c r="C217" t="s">
        <v>755</v>
      </c>
      <c r="D217">
        <v>128</v>
      </c>
      <c r="E217" t="s">
        <v>169</v>
      </c>
      <c r="F217" t="s">
        <v>49</v>
      </c>
      <c r="G217" t="s">
        <v>774</v>
      </c>
      <c r="H217">
        <v>45.870181633926563</v>
      </c>
      <c r="I217">
        <v>50.638451286321192</v>
      </c>
      <c r="J217">
        <v>42.090076906921688</v>
      </c>
      <c r="K217">
        <v>48.181039951177041</v>
      </c>
      <c r="L217">
        <v>43.920935253392713</v>
      </c>
      <c r="M217">
        <v>65.167390922098932</v>
      </c>
      <c r="N217">
        <v>60.653490340478399</v>
      </c>
      <c r="O217">
        <v>56.206251460158633</v>
      </c>
      <c r="P217">
        <v>48.036606714076498</v>
      </c>
      <c r="Q217">
        <v>32.161300641177988</v>
      </c>
      <c r="R217">
        <v>31.13404562455678</v>
      </c>
      <c r="S217">
        <v>51.821102235730997</v>
      </c>
      <c r="T217">
        <v>41.160093521143757</v>
      </c>
      <c r="U217">
        <v>32.863076572355922</v>
      </c>
      <c r="V217">
        <v>31.377040302457541</v>
      </c>
      <c r="W217" t="s">
        <v>323</v>
      </c>
      <c r="X217" t="s">
        <v>432</v>
      </c>
      <c r="Y217" t="s">
        <v>433</v>
      </c>
      <c r="Z217" t="s">
        <v>257</v>
      </c>
      <c r="AA217" t="s">
        <v>434</v>
      </c>
      <c r="AB217" t="s">
        <v>326</v>
      </c>
      <c r="AC217" t="s">
        <v>435</v>
      </c>
      <c r="AD217" t="s">
        <v>328</v>
      </c>
      <c r="AE217" t="s">
        <v>329</v>
      </c>
      <c r="AF217" t="s">
        <v>258</v>
      </c>
      <c r="AG217" t="s">
        <v>330</v>
      </c>
      <c r="AH217" t="s">
        <v>331</v>
      </c>
      <c r="AI217" t="s">
        <v>332</v>
      </c>
      <c r="AJ217" t="s">
        <v>333</v>
      </c>
      <c r="AK217" t="s">
        <v>260</v>
      </c>
      <c r="AL217" t="s">
        <v>261</v>
      </c>
      <c r="AM217" t="s">
        <v>436</v>
      </c>
      <c r="AN217" t="s">
        <v>336</v>
      </c>
      <c r="AO217" t="s">
        <v>337</v>
      </c>
      <c r="AP217" t="s">
        <v>338</v>
      </c>
      <c r="AQ217" t="s">
        <v>437</v>
      </c>
      <c r="AR217" t="s">
        <v>183</v>
      </c>
      <c r="AS217" t="s">
        <v>183</v>
      </c>
      <c r="AT217">
        <v>16.540581495378099</v>
      </c>
      <c r="AU217">
        <v>46.523897505578148</v>
      </c>
      <c r="AV217">
        <v>16.437581581439769</v>
      </c>
      <c r="AW217">
        <v>29.795430725490469</v>
      </c>
      <c r="AX217">
        <v>0</v>
      </c>
      <c r="AY217">
        <v>32.834492700939158</v>
      </c>
      <c r="AZ217">
        <v>27.723668880308971</v>
      </c>
      <c r="BA217">
        <v>17.420612421959781</v>
      </c>
      <c r="BB217">
        <v>25.006740948019729</v>
      </c>
      <c r="BC217">
        <v>56.702519779722572</v>
      </c>
      <c r="BD217">
        <v>59.498469841949976</v>
      </c>
      <c r="BE217">
        <v>57.737258707988417</v>
      </c>
      <c r="BF217">
        <v>27.711496537230651</v>
      </c>
      <c r="BG217">
        <v>27.93292204267442</v>
      </c>
      <c r="BH217">
        <v>42.074452484233383</v>
      </c>
      <c r="BI217">
        <v>53.501017964942022</v>
      </c>
      <c r="BJ217">
        <v>18.403885835537121</v>
      </c>
      <c r="BK217">
        <v>29.51278374610688</v>
      </c>
      <c r="BL217">
        <v>28.3646693388824</v>
      </c>
      <c r="BM217">
        <v>40.097087301121242</v>
      </c>
      <c r="BN217">
        <v>3.4930702491791839</v>
      </c>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row>
    <row r="218">
      <c r="A218" t="s">
        <v>749</v>
      </c>
      <c r="B218">
        <v>2015</v>
      </c>
      <c r="C218" t="s">
        <v>755</v>
      </c>
      <c r="D218">
        <v>129</v>
      </c>
      <c r="E218" t="s">
        <v>169</v>
      </c>
      <c r="F218" t="s">
        <v>48</v>
      </c>
      <c r="G218" t="s">
        <v>183</v>
      </c>
      <c r="H218">
        <v>54.129818366073437</v>
      </c>
      <c r="I218">
        <v>49.361548713678779</v>
      </c>
      <c r="J218">
        <v>57.909923093078277</v>
      </c>
      <c r="K218">
        <v>51.818960048822959</v>
      </c>
      <c r="L218">
        <v>56.079064746607528</v>
      </c>
      <c r="M218">
        <v>34.832609077901068</v>
      </c>
      <c r="N218">
        <v>39.346509659521679</v>
      </c>
      <c r="O218">
        <v>43.793748539841268</v>
      </c>
      <c r="P218">
        <v>51.963393285923388</v>
      </c>
      <c r="Q218">
        <v>67.838699358822026</v>
      </c>
      <c r="R218">
        <v>68.865954375443224</v>
      </c>
      <c r="S218">
        <v>48.178897764268989</v>
      </c>
      <c r="T218">
        <v>58.839906478856243</v>
      </c>
      <c r="U218">
        <v>67.136923427644092</v>
      </c>
      <c r="V218">
        <v>68.622959697542484</v>
      </c>
      <c r="W218" t="s">
        <v>323</v>
      </c>
      <c r="X218" t="s">
        <v>432</v>
      </c>
      <c r="Y218" t="s">
        <v>433</v>
      </c>
      <c r="Z218" t="s">
        <v>257</v>
      </c>
      <c r="AA218" t="s">
        <v>434</v>
      </c>
      <c r="AB218" t="s">
        <v>326</v>
      </c>
      <c r="AC218" t="s">
        <v>435</v>
      </c>
      <c r="AD218" t="s">
        <v>328</v>
      </c>
      <c r="AE218" t="s">
        <v>329</v>
      </c>
      <c r="AF218" t="s">
        <v>258</v>
      </c>
      <c r="AG218" t="s">
        <v>330</v>
      </c>
      <c r="AH218" t="s">
        <v>331</v>
      </c>
      <c r="AI218" t="s">
        <v>332</v>
      </c>
      <c r="AJ218" t="s">
        <v>333</v>
      </c>
      <c r="AK218" t="s">
        <v>260</v>
      </c>
      <c r="AL218" t="s">
        <v>261</v>
      </c>
      <c r="AM218" t="s">
        <v>436</v>
      </c>
      <c r="AN218" t="s">
        <v>336</v>
      </c>
      <c r="AO218" t="s">
        <v>337</v>
      </c>
      <c r="AP218" t="s">
        <v>338</v>
      </c>
      <c r="AQ218" t="s">
        <v>437</v>
      </c>
      <c r="AR218" t="s">
        <v>183</v>
      </c>
      <c r="AS218" t="s">
        <v>183</v>
      </c>
      <c r="AT218">
        <v>83.459418504621937</v>
      </c>
      <c r="AU218">
        <v>53.476102494421873</v>
      </c>
      <c r="AV218">
        <v>83.562418418560227</v>
      </c>
      <c r="AW218">
        <v>70.204569274509538</v>
      </c>
      <c r="AX218">
        <v>100</v>
      </c>
      <c r="AY218">
        <v>67.165507299060849</v>
      </c>
      <c r="AZ218">
        <v>72.276331119691037</v>
      </c>
      <c r="BA218">
        <v>82.579387578040212</v>
      </c>
      <c r="BB218">
        <v>74.99325905198026</v>
      </c>
      <c r="BC218">
        <v>43.297480220277407</v>
      </c>
      <c r="BD218">
        <v>40.501530158049889</v>
      </c>
      <c r="BE218">
        <v>42.262741292011583</v>
      </c>
      <c r="BF218">
        <v>72.288503462769341</v>
      </c>
      <c r="BG218">
        <v>72.06707795732558</v>
      </c>
      <c r="BH218">
        <v>57.925547515766567</v>
      </c>
      <c r="BI218">
        <v>46.498982035057942</v>
      </c>
      <c r="BJ218">
        <v>81.59611416446289</v>
      </c>
      <c r="BK218">
        <v>70.487216253893095</v>
      </c>
      <c r="BL218">
        <v>71.635330661117607</v>
      </c>
      <c r="BM218">
        <v>59.902912698878787</v>
      </c>
      <c r="BN218">
        <v>96.506929750820831</v>
      </c>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row>
    <row r="219">
      <c r="A219" t="s">
        <v>749</v>
      </c>
      <c r="B219">
        <v>2015</v>
      </c>
      <c r="C219" t="s">
        <v>755</v>
      </c>
      <c r="D219">
        <v>135</v>
      </c>
      <c r="E219" t="s">
        <v>45</v>
      </c>
      <c r="F219" t="s">
        <v>44</v>
      </c>
      <c r="G219" t="s">
        <v>775</v>
      </c>
      <c r="H219">
        <v>0</v>
      </c>
      <c r="I219">
        <v>0</v>
      </c>
      <c r="J219">
        <v>0</v>
      </c>
      <c r="K219">
        <v>0</v>
      </c>
      <c r="L219">
        <v>0</v>
      </c>
      <c r="M219">
        <v>0</v>
      </c>
      <c r="N219">
        <v>0</v>
      </c>
      <c r="O219">
        <v>0</v>
      </c>
      <c r="P219">
        <v>0</v>
      </c>
      <c r="Q219">
        <v>0</v>
      </c>
      <c r="R219">
        <v>0</v>
      </c>
      <c r="S219">
        <v>0</v>
      </c>
      <c r="T219">
        <v>0</v>
      </c>
      <c r="U219">
        <v>0</v>
      </c>
      <c r="V219">
        <v>0</v>
      </c>
      <c r="W219" t="s">
        <v>323</v>
      </c>
      <c r="X219" t="s">
        <v>432</v>
      </c>
      <c r="Y219" t="s">
        <v>433</v>
      </c>
      <c r="Z219" t="s">
        <v>257</v>
      </c>
      <c r="AA219" t="s">
        <v>434</v>
      </c>
      <c r="AB219" t="s">
        <v>326</v>
      </c>
      <c r="AC219" t="s">
        <v>435</v>
      </c>
      <c r="AD219" t="s">
        <v>328</v>
      </c>
      <c r="AE219" t="s">
        <v>329</v>
      </c>
      <c r="AF219" t="s">
        <v>258</v>
      </c>
      <c r="AG219" t="s">
        <v>330</v>
      </c>
      <c r="AH219" t="s">
        <v>331</v>
      </c>
      <c r="AI219" t="s">
        <v>332</v>
      </c>
      <c r="AJ219" t="s">
        <v>333</v>
      </c>
      <c r="AK219" t="s">
        <v>260</v>
      </c>
      <c r="AL219" t="s">
        <v>261</v>
      </c>
      <c r="AM219" t="s">
        <v>436</v>
      </c>
      <c r="AN219" t="s">
        <v>336</v>
      </c>
      <c r="AO219" t="s">
        <v>337</v>
      </c>
      <c r="AP219" t="s">
        <v>338</v>
      </c>
      <c r="AQ219" t="s">
        <v>437</v>
      </c>
      <c r="AR219" t="s">
        <v>183</v>
      </c>
      <c r="AS219" t="s">
        <v>183</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row>
    <row r="220">
      <c r="A220" t="s">
        <v>749</v>
      </c>
      <c r="B220">
        <v>2015</v>
      </c>
      <c r="C220" t="s">
        <v>755</v>
      </c>
      <c r="D220">
        <v>136</v>
      </c>
      <c r="E220" t="s">
        <v>45</v>
      </c>
      <c r="F220" t="s">
        <v>43</v>
      </c>
      <c r="G220" t="s">
        <v>776</v>
      </c>
      <c r="H220">
        <v>0.025097817069787601</v>
      </c>
      <c r="I220">
        <v>0.042219385327889998</v>
      </c>
      <c r="J220">
        <v>0.20618389986546021</v>
      </c>
      <c r="K220">
        <v>0.29998383371214798</v>
      </c>
      <c r="L220">
        <v>4.4622908947994793</v>
      </c>
      <c r="M220">
        <v>0.53691715276731911</v>
      </c>
      <c r="N220">
        <v>1.353067218312155</v>
      </c>
      <c r="O220">
        <v>3.1349230923428499</v>
      </c>
      <c r="P220">
        <v>1.570765217209614</v>
      </c>
      <c r="Q220">
        <v>13.754762136946059</v>
      </c>
      <c r="R220">
        <v>0.0176876690811705</v>
      </c>
      <c r="S220">
        <v>0.068120445343281003</v>
      </c>
      <c r="T220">
        <v>0.0176947746060926</v>
      </c>
      <c r="U220">
        <v>0.13023233448660421</v>
      </c>
      <c r="V220">
        <v>0.33419633883640792</v>
      </c>
      <c r="W220" t="s">
        <v>323</v>
      </c>
      <c r="X220" t="s">
        <v>432</v>
      </c>
      <c r="Y220" t="s">
        <v>433</v>
      </c>
      <c r="Z220" t="s">
        <v>257</v>
      </c>
      <c r="AA220" t="s">
        <v>434</v>
      </c>
      <c r="AB220" t="s">
        <v>326</v>
      </c>
      <c r="AC220" t="s">
        <v>435</v>
      </c>
      <c r="AD220" t="s">
        <v>328</v>
      </c>
      <c r="AE220" t="s">
        <v>329</v>
      </c>
      <c r="AF220" t="s">
        <v>258</v>
      </c>
      <c r="AG220" t="s">
        <v>330</v>
      </c>
      <c r="AH220" t="s">
        <v>331</v>
      </c>
      <c r="AI220" t="s">
        <v>332</v>
      </c>
      <c r="AJ220" t="s">
        <v>333</v>
      </c>
      <c r="AK220" t="s">
        <v>260</v>
      </c>
      <c r="AL220" t="s">
        <v>261</v>
      </c>
      <c r="AM220" t="s">
        <v>436</v>
      </c>
      <c r="AN220" t="s">
        <v>336</v>
      </c>
      <c r="AO220" t="s">
        <v>337</v>
      </c>
      <c r="AP220" t="s">
        <v>338</v>
      </c>
      <c r="AQ220" t="s">
        <v>437</v>
      </c>
      <c r="AR220" t="s">
        <v>183</v>
      </c>
      <c r="AS220" t="s">
        <v>183</v>
      </c>
      <c r="AT220">
        <v>0.48541304187183137</v>
      </c>
      <c r="AU220">
        <v>0.38008778776256608</v>
      </c>
      <c r="AV220">
        <v>1.9672470330032741</v>
      </c>
      <c r="AW220">
        <v>0.1674877759410755</v>
      </c>
      <c r="AX220">
        <v>0.015453788738990599</v>
      </c>
      <c r="AY220">
        <v>0</v>
      </c>
      <c r="AZ220">
        <v>0</v>
      </c>
      <c r="BA220">
        <v>0</v>
      </c>
      <c r="BB220">
        <v>0</v>
      </c>
      <c r="BC220">
        <v>0.081291111177518999</v>
      </c>
      <c r="BD220">
        <v>0.16296767486625019</v>
      </c>
      <c r="BE220">
        <v>0</v>
      </c>
      <c r="BF220">
        <v>1.217333229731405</v>
      </c>
      <c r="BG220">
        <v>0.94290802638992577</v>
      </c>
      <c r="BH220">
        <v>0.18934780186251221</v>
      </c>
      <c r="BI220">
        <v>9.3174949260932909</v>
      </c>
      <c r="BJ220">
        <v>0</v>
      </c>
      <c r="BK220">
        <v>0</v>
      </c>
      <c r="BL220">
        <v>0</v>
      </c>
      <c r="BM220">
        <v>0.79006005025083981</v>
      </c>
      <c r="BN220">
        <v>0</v>
      </c>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row>
    <row r="221">
      <c r="A221" t="s">
        <v>749</v>
      </c>
      <c r="B221">
        <v>2015</v>
      </c>
      <c r="C221" t="s">
        <v>755</v>
      </c>
      <c r="D221">
        <v>137</v>
      </c>
      <c r="E221" t="s">
        <v>45</v>
      </c>
      <c r="F221" t="s">
        <v>42</v>
      </c>
      <c r="G221" t="s">
        <v>777</v>
      </c>
      <c r="H221">
        <v>1.040150180303498</v>
      </c>
      <c r="I221">
        <v>1.7225525808323741</v>
      </c>
      <c r="J221">
        <v>3.769659546240042</v>
      </c>
      <c r="K221">
        <v>9.6207025152579746</v>
      </c>
      <c r="L221">
        <v>52.92864139371877</v>
      </c>
      <c r="M221">
        <v>10.058460672182861</v>
      </c>
      <c r="N221">
        <v>32.762883559681292</v>
      </c>
      <c r="O221">
        <v>57.804903638797931</v>
      </c>
      <c r="P221">
        <v>70.557038710091931</v>
      </c>
      <c r="Q221">
        <v>71.128545062466515</v>
      </c>
      <c r="R221">
        <v>0.55733005176578432</v>
      </c>
      <c r="S221">
        <v>1.3783786987648989</v>
      </c>
      <c r="T221">
        <v>2.4446828933786882</v>
      </c>
      <c r="U221">
        <v>3.8548849425049019</v>
      </c>
      <c r="V221">
        <v>10.3086316441417</v>
      </c>
      <c r="W221" t="s">
        <v>323</v>
      </c>
      <c r="X221" t="s">
        <v>432</v>
      </c>
      <c r="Y221" t="s">
        <v>433</v>
      </c>
      <c r="Z221" t="s">
        <v>257</v>
      </c>
      <c r="AA221" t="s">
        <v>434</v>
      </c>
      <c r="AB221" t="s">
        <v>326</v>
      </c>
      <c r="AC221" t="s">
        <v>435</v>
      </c>
      <c r="AD221" t="s">
        <v>328</v>
      </c>
      <c r="AE221" t="s">
        <v>329</v>
      </c>
      <c r="AF221" t="s">
        <v>258</v>
      </c>
      <c r="AG221" t="s">
        <v>330</v>
      </c>
      <c r="AH221" t="s">
        <v>331</v>
      </c>
      <c r="AI221" t="s">
        <v>332</v>
      </c>
      <c r="AJ221" t="s">
        <v>333</v>
      </c>
      <c r="AK221" t="s">
        <v>260</v>
      </c>
      <c r="AL221" t="s">
        <v>261</v>
      </c>
      <c r="AM221" t="s">
        <v>436</v>
      </c>
      <c r="AN221" t="s">
        <v>336</v>
      </c>
      <c r="AO221" t="s">
        <v>337</v>
      </c>
      <c r="AP221" t="s">
        <v>338</v>
      </c>
      <c r="AQ221" t="s">
        <v>437</v>
      </c>
      <c r="AR221" t="s">
        <v>183</v>
      </c>
      <c r="AS221" t="s">
        <v>183</v>
      </c>
      <c r="AT221">
        <v>4.8349655634787219</v>
      </c>
      <c r="AU221">
        <v>5.4178619757976518</v>
      </c>
      <c r="AV221">
        <v>10.98032150411534</v>
      </c>
      <c r="AW221">
        <v>11.730696986104</v>
      </c>
      <c r="AX221">
        <v>0.46845495639401719</v>
      </c>
      <c r="AY221">
        <v>13.302113838602221</v>
      </c>
      <c r="AZ221">
        <v>8.0362615480968049</v>
      </c>
      <c r="BA221">
        <v>2.7314632571784121</v>
      </c>
      <c r="BB221">
        <v>1.760474967952635</v>
      </c>
      <c r="BC221">
        <v>21.527562219501331</v>
      </c>
      <c r="BD221">
        <v>6.8714649449112892</v>
      </c>
      <c r="BE221">
        <v>7.7111051379484072</v>
      </c>
      <c r="BF221">
        <v>5.4749085751177828</v>
      </c>
      <c r="BG221">
        <v>10.19416294243644</v>
      </c>
      <c r="BH221">
        <v>23.804201805213239</v>
      </c>
      <c r="BI221">
        <v>60.498088074521007</v>
      </c>
      <c r="BJ221">
        <v>11.028708379046961</v>
      </c>
      <c r="BK221">
        <v>8.8966925302392994</v>
      </c>
      <c r="BL221">
        <v>13.552259676360981</v>
      </c>
      <c r="BM221">
        <v>11.24995985558442</v>
      </c>
      <c r="BN221">
        <v>1.94831642858406</v>
      </c>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row>
    <row r="222">
      <c r="A222" t="s">
        <v>749</v>
      </c>
      <c r="B222">
        <v>2015</v>
      </c>
      <c r="C222" t="s">
        <v>755</v>
      </c>
      <c r="D222">
        <v>138</v>
      </c>
      <c r="E222" t="s">
        <v>45</v>
      </c>
      <c r="F222" t="s">
        <v>41</v>
      </c>
      <c r="G222" t="s">
        <v>183</v>
      </c>
      <c r="H222">
        <v>8.0053575081325885</v>
      </c>
      <c r="I222">
        <v>11.526722046477181</v>
      </c>
      <c r="J222">
        <v>13.95436460012114</v>
      </c>
      <c r="K222">
        <v>20.082569610646161</v>
      </c>
      <c r="L222">
        <v>27.949403929694981</v>
      </c>
      <c r="M222">
        <v>32.104380387963317</v>
      </c>
      <c r="N222">
        <v>47.233720368277822</v>
      </c>
      <c r="O222">
        <v>31.645145348125912</v>
      </c>
      <c r="P222">
        <v>26.612271918363149</v>
      </c>
      <c r="Q222">
        <v>14.87973809345436</v>
      </c>
      <c r="R222">
        <v>6.2271797119084278</v>
      </c>
      <c r="S222">
        <v>9.6680525458823681</v>
      </c>
      <c r="T222">
        <v>12.27316319240523</v>
      </c>
      <c r="U222">
        <v>12.95990291371446</v>
      </c>
      <c r="V222">
        <v>19.681420076928159</v>
      </c>
      <c r="W222" t="s">
        <v>323</v>
      </c>
      <c r="X222" t="s">
        <v>432</v>
      </c>
      <c r="Y222" t="s">
        <v>433</v>
      </c>
      <c r="Z222" t="s">
        <v>257</v>
      </c>
      <c r="AA222" t="s">
        <v>434</v>
      </c>
      <c r="AB222" t="s">
        <v>326</v>
      </c>
      <c r="AC222" t="s">
        <v>435</v>
      </c>
      <c r="AD222" t="s">
        <v>328</v>
      </c>
      <c r="AE222" t="s">
        <v>329</v>
      </c>
      <c r="AF222" t="s">
        <v>258</v>
      </c>
      <c r="AG222" t="s">
        <v>330</v>
      </c>
      <c r="AH222" t="s">
        <v>331</v>
      </c>
      <c r="AI222" t="s">
        <v>332</v>
      </c>
      <c r="AJ222" t="s">
        <v>333</v>
      </c>
      <c r="AK222" t="s">
        <v>260</v>
      </c>
      <c r="AL222" t="s">
        <v>261</v>
      </c>
      <c r="AM222" t="s">
        <v>436</v>
      </c>
      <c r="AN222" t="s">
        <v>336</v>
      </c>
      <c r="AO222" t="s">
        <v>337</v>
      </c>
      <c r="AP222" t="s">
        <v>338</v>
      </c>
      <c r="AQ222" t="s">
        <v>437</v>
      </c>
      <c r="AR222" t="s">
        <v>183</v>
      </c>
      <c r="AS222" t="s">
        <v>183</v>
      </c>
      <c r="AT222">
        <v>15.60583850298873</v>
      </c>
      <c r="AU222">
        <v>8.6398429763305931</v>
      </c>
      <c r="AV222">
        <v>19.322033200024279</v>
      </c>
      <c r="AW222">
        <v>20.801463594666021</v>
      </c>
      <c r="AX222">
        <v>14.63661666922741</v>
      </c>
      <c r="AY222">
        <v>24.534950389156279</v>
      </c>
      <c r="AZ222">
        <v>21.27107799481815</v>
      </c>
      <c r="BA222">
        <v>4.8137321907018604</v>
      </c>
      <c r="BB222">
        <v>3.4203938931979678</v>
      </c>
      <c r="BC222">
        <v>20.71650358615322</v>
      </c>
      <c r="BD222">
        <v>9.6108575319988283</v>
      </c>
      <c r="BE222">
        <v>13.284308394962469</v>
      </c>
      <c r="BF222">
        <v>13.109682868787139</v>
      </c>
      <c r="BG222">
        <v>31.076235281365349</v>
      </c>
      <c r="BH222">
        <v>28.097166084904931</v>
      </c>
      <c r="BI222">
        <v>27.442814862368589</v>
      </c>
      <c r="BJ222">
        <v>8.0951369911926285</v>
      </c>
      <c r="BK222">
        <v>26.015420123074989</v>
      </c>
      <c r="BL222">
        <v>15.711931369922951</v>
      </c>
      <c r="BM222">
        <v>6.6408514904403528</v>
      </c>
      <c r="BN222">
        <v>9.9500681628403012</v>
      </c>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row>
    <row r="223">
      <c r="A223" t="s">
        <v>749</v>
      </c>
      <c r="B223">
        <v>2015</v>
      </c>
      <c r="C223" t="s">
        <v>755</v>
      </c>
      <c r="D223">
        <v>139</v>
      </c>
      <c r="E223" t="s">
        <v>45</v>
      </c>
      <c r="F223" t="s">
        <v>19</v>
      </c>
      <c r="G223" t="s">
        <v>183</v>
      </c>
      <c r="H223">
        <v>90.929394494494247</v>
      </c>
      <c r="I223">
        <v>86.708505987362599</v>
      </c>
      <c r="J223">
        <v>82.069791953773617</v>
      </c>
      <c r="K223">
        <v>69.996744040383831</v>
      </c>
      <c r="L223">
        <v>14.659663781786699</v>
      </c>
      <c r="M223">
        <v>57.300241787086563</v>
      </c>
      <c r="N223">
        <v>18.65032885372872</v>
      </c>
      <c r="O223">
        <v>7.4150279207333432</v>
      </c>
      <c r="P223">
        <v>1.2599241543353239</v>
      </c>
      <c r="Q223">
        <v>0.23695470713312961</v>
      </c>
      <c r="R223">
        <v>93.197802567244551</v>
      </c>
      <c r="S223">
        <v>88.885448310009323</v>
      </c>
      <c r="T223">
        <v>85.264459139610125</v>
      </c>
      <c r="U223">
        <v>83.054979809294153</v>
      </c>
      <c r="V223">
        <v>69.675751940093591</v>
      </c>
      <c r="W223" t="s">
        <v>323</v>
      </c>
      <c r="X223" t="s">
        <v>432</v>
      </c>
      <c r="Y223" t="s">
        <v>433</v>
      </c>
      <c r="Z223" t="s">
        <v>257</v>
      </c>
      <c r="AA223" t="s">
        <v>434</v>
      </c>
      <c r="AB223" t="s">
        <v>326</v>
      </c>
      <c r="AC223" t="s">
        <v>435</v>
      </c>
      <c r="AD223" t="s">
        <v>328</v>
      </c>
      <c r="AE223" t="s">
        <v>329</v>
      </c>
      <c r="AF223" t="s">
        <v>258</v>
      </c>
      <c r="AG223" t="s">
        <v>330</v>
      </c>
      <c r="AH223" t="s">
        <v>331</v>
      </c>
      <c r="AI223" t="s">
        <v>332</v>
      </c>
      <c r="AJ223" t="s">
        <v>333</v>
      </c>
      <c r="AK223" t="s">
        <v>260</v>
      </c>
      <c r="AL223" t="s">
        <v>261</v>
      </c>
      <c r="AM223" t="s">
        <v>436</v>
      </c>
      <c r="AN223" t="s">
        <v>336</v>
      </c>
      <c r="AO223" t="s">
        <v>337</v>
      </c>
      <c r="AP223" t="s">
        <v>338</v>
      </c>
      <c r="AQ223" t="s">
        <v>437</v>
      </c>
      <c r="AR223" t="s">
        <v>183</v>
      </c>
      <c r="AS223" t="s">
        <v>183</v>
      </c>
      <c r="AT223">
        <v>79.073782891660727</v>
      </c>
      <c r="AU223">
        <v>85.56220726010902</v>
      </c>
      <c r="AV223">
        <v>67.730398262857165</v>
      </c>
      <c r="AW223">
        <v>67.300351643288991</v>
      </c>
      <c r="AX223">
        <v>84.879474585639613</v>
      </c>
      <c r="AY223">
        <v>62.162935772241248</v>
      </c>
      <c r="AZ223">
        <v>70.692660457084855</v>
      </c>
      <c r="BA223">
        <v>92.454804552119654</v>
      </c>
      <c r="BB223">
        <v>94.819131138849386</v>
      </c>
      <c r="BC223">
        <v>57.674643083168043</v>
      </c>
      <c r="BD223">
        <v>83.354709848223635</v>
      </c>
      <c r="BE223">
        <v>79.004586467089126</v>
      </c>
      <c r="BF223">
        <v>80.198075326363636</v>
      </c>
      <c r="BG223">
        <v>57.786693749808222</v>
      </c>
      <c r="BH223">
        <v>47.909284308019373</v>
      </c>
      <c r="BI223">
        <v>2.7416021370171819</v>
      </c>
      <c r="BJ223">
        <v>80.876154629760151</v>
      </c>
      <c r="BK223">
        <v>65.087887346685775</v>
      </c>
      <c r="BL223">
        <v>70.735808953715974</v>
      </c>
      <c r="BM223">
        <v>81.319128603724394</v>
      </c>
      <c r="BN223">
        <v>88.101615408575498</v>
      </c>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row>
    <row r="224">
      <c r="A224" t="s">
        <v>749</v>
      </c>
      <c r="B224">
        <v>2015</v>
      </c>
      <c r="C224" t="s">
        <v>755</v>
      </c>
      <c r="D224">
        <v>148</v>
      </c>
      <c r="E224" t="s">
        <v>109</v>
      </c>
      <c r="F224" t="s">
        <v>49</v>
      </c>
      <c r="G224" t="s">
        <v>183</v>
      </c>
      <c r="H224">
        <v>0.48718223589670301</v>
      </c>
      <c r="I224">
        <v>0.89365319239871777</v>
      </c>
      <c r="J224">
        <v>1.652972985200033</v>
      </c>
      <c r="K224">
        <v>4.7527311620517212</v>
      </c>
      <c r="L224">
        <v>25.135669927412891</v>
      </c>
      <c r="M224">
        <v>6.8956119105807652</v>
      </c>
      <c r="N224">
        <v>20.54129271228226</v>
      </c>
      <c r="O224">
        <v>33.9493949793547</v>
      </c>
      <c r="P224">
        <v>34.562512039957952</v>
      </c>
      <c r="Q224">
        <v>27.299575622577748</v>
      </c>
      <c r="R224">
        <v>0.1790262795577775</v>
      </c>
      <c r="S224">
        <v>0.74959180030727379</v>
      </c>
      <c r="T224">
        <v>1.013516950986294</v>
      </c>
      <c r="U224">
        <v>1.2890030771947121</v>
      </c>
      <c r="V224">
        <v>3.3394044255402711</v>
      </c>
      <c r="W224" t="s">
        <v>323</v>
      </c>
      <c r="X224" t="s">
        <v>432</v>
      </c>
      <c r="Y224" t="s">
        <v>433</v>
      </c>
      <c r="Z224" t="s">
        <v>257</v>
      </c>
      <c r="AA224" t="s">
        <v>434</v>
      </c>
      <c r="AB224" t="s">
        <v>326</v>
      </c>
      <c r="AC224" t="s">
        <v>435</v>
      </c>
      <c r="AD224" t="s">
        <v>328</v>
      </c>
      <c r="AE224" t="s">
        <v>329</v>
      </c>
      <c r="AF224" t="s">
        <v>258</v>
      </c>
      <c r="AG224" t="s">
        <v>330</v>
      </c>
      <c r="AH224" t="s">
        <v>331</v>
      </c>
      <c r="AI224" t="s">
        <v>332</v>
      </c>
      <c r="AJ224" t="s">
        <v>333</v>
      </c>
      <c r="AK224" t="s">
        <v>260</v>
      </c>
      <c r="AL224" t="s">
        <v>261</v>
      </c>
      <c r="AM224" t="s">
        <v>436</v>
      </c>
      <c r="AN224" t="s">
        <v>336</v>
      </c>
      <c r="AO224" t="s">
        <v>337</v>
      </c>
      <c r="AP224" t="s">
        <v>338</v>
      </c>
      <c r="AQ224" t="s">
        <v>437</v>
      </c>
      <c r="AR224" t="s">
        <v>183</v>
      </c>
      <c r="AS224" t="s">
        <v>183</v>
      </c>
      <c r="AT224">
        <v>0.8800215590806687</v>
      </c>
      <c r="AU224">
        <v>2.6974322054236661</v>
      </c>
      <c r="AV224">
        <v>2.106263888340894</v>
      </c>
      <c r="AW224">
        <v>3.5451153983660042</v>
      </c>
      <c r="AX224">
        <v>0</v>
      </c>
      <c r="AY224">
        <v>4.3676815974064622</v>
      </c>
      <c r="AZ224">
        <v>2.1874448538998088</v>
      </c>
      <c r="BA224">
        <v>0.47583762748128972</v>
      </c>
      <c r="BB224">
        <v>0.44023741469064892</v>
      </c>
      <c r="BC224">
        <v>12.252764333999419</v>
      </c>
      <c r="BD224">
        <v>4.1853797708306324</v>
      </c>
      <c r="BE224">
        <v>4.4521807227422583</v>
      </c>
      <c r="BF224">
        <v>1.854520356013885</v>
      </c>
      <c r="BG224">
        <v>3.110909351559592</v>
      </c>
      <c r="BH224">
        <v>10.09515462871005</v>
      </c>
      <c r="BI224">
        <v>37.062685456467023</v>
      </c>
      <c r="BJ224">
        <v>2.0297108992141188</v>
      </c>
      <c r="BK224">
        <v>2.6256616270055688</v>
      </c>
      <c r="BL224">
        <v>3.8440536451464848</v>
      </c>
      <c r="BM224">
        <v>4.827697292715138</v>
      </c>
      <c r="BN224">
        <v>0.068056061526740194</v>
      </c>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row>
    <row r="225">
      <c r="A225" t="s">
        <v>749</v>
      </c>
      <c r="B225">
        <v>2015</v>
      </c>
      <c r="C225" t="s">
        <v>755</v>
      </c>
      <c r="D225">
        <v>149</v>
      </c>
      <c r="E225" t="s">
        <v>109</v>
      </c>
      <c r="F225" t="s">
        <v>48</v>
      </c>
      <c r="G225" t="s">
        <v>183</v>
      </c>
      <c r="H225">
        <v>0.57490694392109098</v>
      </c>
      <c r="I225">
        <v>0.87111877376154501</v>
      </c>
      <c r="J225">
        <v>2.2742543013060712</v>
      </c>
      <c r="K225">
        <v>5.1115871815701128</v>
      </c>
      <c r="L225">
        <v>32.093689562310921</v>
      </c>
      <c r="M225">
        <v>3.6857721421025409</v>
      </c>
      <c r="N225">
        <v>13.325336556657939</v>
      </c>
      <c r="O225">
        <v>26.452062327257241</v>
      </c>
      <c r="P225">
        <v>37.387849162033078</v>
      </c>
      <c r="Q225">
        <v>57.583731576834808</v>
      </c>
      <c r="R225">
        <v>0.39599144128917729</v>
      </c>
      <c r="S225">
        <v>0.69690734380090602</v>
      </c>
      <c r="T225">
        <v>1.448860716998486</v>
      </c>
      <c r="U225">
        <v>2.6333414250209088</v>
      </c>
      <c r="V225">
        <v>7.3034235574378421</v>
      </c>
      <c r="W225" t="s">
        <v>323</v>
      </c>
      <c r="X225" t="s">
        <v>432</v>
      </c>
      <c r="Y225" t="s">
        <v>433</v>
      </c>
      <c r="Z225" t="s">
        <v>257</v>
      </c>
      <c r="AA225" t="s">
        <v>434</v>
      </c>
      <c r="AB225" t="s">
        <v>326</v>
      </c>
      <c r="AC225" t="s">
        <v>435</v>
      </c>
      <c r="AD225" t="s">
        <v>328</v>
      </c>
      <c r="AE225" t="s">
        <v>329</v>
      </c>
      <c r="AF225" t="s">
        <v>258</v>
      </c>
      <c r="AG225" t="s">
        <v>330</v>
      </c>
      <c r="AH225" t="s">
        <v>331</v>
      </c>
      <c r="AI225" t="s">
        <v>332</v>
      </c>
      <c r="AJ225" t="s">
        <v>333</v>
      </c>
      <c r="AK225" t="s">
        <v>260</v>
      </c>
      <c r="AL225" t="s">
        <v>261</v>
      </c>
      <c r="AM225" t="s">
        <v>436</v>
      </c>
      <c r="AN225" t="s">
        <v>336</v>
      </c>
      <c r="AO225" t="s">
        <v>337</v>
      </c>
      <c r="AP225" t="s">
        <v>338</v>
      </c>
      <c r="AQ225" t="s">
        <v>437</v>
      </c>
      <c r="AR225" t="s">
        <v>183</v>
      </c>
      <c r="AS225" t="s">
        <v>183</v>
      </c>
      <c r="AT225">
        <v>4.4403570462698836</v>
      </c>
      <c r="AU225">
        <v>3.1005175581365529</v>
      </c>
      <c r="AV225">
        <v>10.707445220297981</v>
      </c>
      <c r="AW225">
        <v>8.3530693636790705</v>
      </c>
      <c r="AX225">
        <v>0.48390874513300791</v>
      </c>
      <c r="AY225">
        <v>8.934432241195756</v>
      </c>
      <c r="AZ225">
        <v>5.7027260442725662</v>
      </c>
      <c r="BA225">
        <v>2.2556256296971222</v>
      </c>
      <c r="BB225">
        <v>1.3202375532619861</v>
      </c>
      <c r="BC225">
        <v>9.3560889966794321</v>
      </c>
      <c r="BD225">
        <v>2.8490528489468989</v>
      </c>
      <c r="BE225">
        <v>3.2589244152061481</v>
      </c>
      <c r="BF225">
        <v>4.8377214488353024</v>
      </c>
      <c r="BG225">
        <v>8.0261616172667711</v>
      </c>
      <c r="BH225">
        <v>13.89839497836569</v>
      </c>
      <c r="BI225">
        <v>32.212044008967318</v>
      </c>
      <c r="BJ225">
        <v>8.9989974798328429</v>
      </c>
      <c r="BK225">
        <v>6.2710309032337292</v>
      </c>
      <c r="BL225">
        <v>9.7082060312144911</v>
      </c>
      <c r="BM225">
        <v>7.2123226131201212</v>
      </c>
      <c r="BN225">
        <v>1.880260367057319</v>
      </c>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row>
    <row r="226">
      <c r="A226" t="s">
        <v>749</v>
      </c>
      <c r="B226">
        <v>2015</v>
      </c>
      <c r="C226" t="s">
        <v>755</v>
      </c>
      <c r="D226">
        <v>150</v>
      </c>
      <c r="E226" t="s">
        <v>109</v>
      </c>
      <c r="F226" t="s">
        <v>111</v>
      </c>
      <c r="G226" t="s">
        <v>183</v>
      </c>
      <c r="H226">
        <v>98.937910820182168</v>
      </c>
      <c r="I226">
        <v>98.235228033839732</v>
      </c>
      <c r="J226">
        <v>96.072772713494032</v>
      </c>
      <c r="K226">
        <v>90.135681656378168</v>
      </c>
      <c r="L226">
        <v>42.770640510276259</v>
      </c>
      <c r="M226">
        <v>89.418615947316709</v>
      </c>
      <c r="N226">
        <v>66.133370731059784</v>
      </c>
      <c r="O226">
        <v>39.598542693388033</v>
      </c>
      <c r="P226">
        <v>28.0496387980089</v>
      </c>
      <c r="Q226">
        <v>15.116692800587501</v>
      </c>
      <c r="R226">
        <v>99.424982279152999</v>
      </c>
      <c r="S226">
        <v>98.553500855891784</v>
      </c>
      <c r="T226">
        <v>97.537622332015189</v>
      </c>
      <c r="U226">
        <v>96.077655497784434</v>
      </c>
      <c r="V226">
        <v>89.357172017021881</v>
      </c>
      <c r="W226" t="s">
        <v>323</v>
      </c>
      <c r="X226" t="s">
        <v>432</v>
      </c>
      <c r="Y226" t="s">
        <v>433</v>
      </c>
      <c r="Z226" t="s">
        <v>257</v>
      </c>
      <c r="AA226" t="s">
        <v>434</v>
      </c>
      <c r="AB226" t="s">
        <v>326</v>
      </c>
      <c r="AC226" t="s">
        <v>435</v>
      </c>
      <c r="AD226" t="s">
        <v>328</v>
      </c>
      <c r="AE226" t="s">
        <v>329</v>
      </c>
      <c r="AF226" t="s">
        <v>258</v>
      </c>
      <c r="AG226" t="s">
        <v>330</v>
      </c>
      <c r="AH226" t="s">
        <v>331</v>
      </c>
      <c r="AI226" t="s">
        <v>332</v>
      </c>
      <c r="AJ226" t="s">
        <v>333</v>
      </c>
      <c r="AK226" t="s">
        <v>260</v>
      </c>
      <c r="AL226" t="s">
        <v>261</v>
      </c>
      <c r="AM226" t="s">
        <v>436</v>
      </c>
      <c r="AN226" t="s">
        <v>336</v>
      </c>
      <c r="AO226" t="s">
        <v>337</v>
      </c>
      <c r="AP226" t="s">
        <v>338</v>
      </c>
      <c r="AQ226" t="s">
        <v>437</v>
      </c>
      <c r="AR226" t="s">
        <v>183</v>
      </c>
      <c r="AS226" t="s">
        <v>183</v>
      </c>
      <c r="AT226">
        <v>94.679621394649445</v>
      </c>
      <c r="AU226">
        <v>94.202050236439732</v>
      </c>
      <c r="AV226">
        <v>87.186290891361111</v>
      </c>
      <c r="AW226">
        <v>88.101815237954852</v>
      </c>
      <c r="AX226">
        <v>99.516091254866993</v>
      </c>
      <c r="AY226">
        <v>86.697886161397577</v>
      </c>
      <c r="AZ226">
        <v>92.109829101827572</v>
      </c>
      <c r="BA226">
        <v>97.268536742821539</v>
      </c>
      <c r="BB226">
        <v>98.239525032047339</v>
      </c>
      <c r="BC226">
        <v>78.391146669321344</v>
      </c>
      <c r="BD226">
        <v>92.965567380222396</v>
      </c>
      <c r="BE226">
        <v>92.288894862051592</v>
      </c>
      <c r="BF226">
        <v>93.30775819515074</v>
      </c>
      <c r="BG226">
        <v>88.862929031173451</v>
      </c>
      <c r="BH226">
        <v>76.006450392924322</v>
      </c>
      <c r="BI226">
        <v>30.725270534565691</v>
      </c>
      <c r="BJ226">
        <v>88.971291620952968</v>
      </c>
      <c r="BK226">
        <v>91.10330746976075</v>
      </c>
      <c r="BL226">
        <v>86.447740323638982</v>
      </c>
      <c r="BM226">
        <v>87.959980094164663</v>
      </c>
      <c r="BN226">
        <v>98.05168357141595</v>
      </c>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row>
    <row r="227">
      <c r="A227" t="s">
        <v>749</v>
      </c>
      <c r="B227">
        <v>2015</v>
      </c>
      <c r="C227" t="s">
        <v>755</v>
      </c>
      <c r="D227">
        <v>151</v>
      </c>
      <c r="E227" t="s">
        <v>110</v>
      </c>
      <c r="F227" t="s">
        <v>49</v>
      </c>
      <c r="G227" t="s">
        <v>183</v>
      </c>
      <c r="H227">
        <v>33.798981486655507</v>
      </c>
      <c r="I227">
        <v>34.791256929554933</v>
      </c>
      <c r="J227">
        <v>33.364732549041278</v>
      </c>
      <c r="K227">
        <v>40.306618548016957</v>
      </c>
      <c r="L227">
        <v>47.091927034868988</v>
      </c>
      <c r="M227">
        <v>49.851002373856609</v>
      </c>
      <c r="N227">
        <v>59.299187560278632</v>
      </c>
      <c r="O227">
        <v>58.93746300495043</v>
      </c>
      <c r="P227">
        <v>51.821994077009172</v>
      </c>
      <c r="Q227">
        <v>34.686153724846108</v>
      </c>
      <c r="R227">
        <v>30.44531788393126</v>
      </c>
      <c r="S227">
        <v>27.312053749466649</v>
      </c>
      <c r="T227">
        <v>36.181642526545048</v>
      </c>
      <c r="U227">
        <v>30.17528794362569</v>
      </c>
      <c r="V227">
        <v>27.74417483023398</v>
      </c>
      <c r="W227" t="s">
        <v>323</v>
      </c>
      <c r="X227" t="s">
        <v>432</v>
      </c>
      <c r="Y227" t="s">
        <v>433</v>
      </c>
      <c r="Z227" t="s">
        <v>257</v>
      </c>
      <c r="AA227" t="s">
        <v>434</v>
      </c>
      <c r="AB227" t="s">
        <v>326</v>
      </c>
      <c r="AC227" t="s">
        <v>435</v>
      </c>
      <c r="AD227" t="s">
        <v>328</v>
      </c>
      <c r="AE227" t="s">
        <v>329</v>
      </c>
      <c r="AF227" t="s">
        <v>258</v>
      </c>
      <c r="AG227" t="s">
        <v>330</v>
      </c>
      <c r="AH227" t="s">
        <v>331</v>
      </c>
      <c r="AI227" t="s">
        <v>332</v>
      </c>
      <c r="AJ227" t="s">
        <v>333</v>
      </c>
      <c r="AK227" t="s">
        <v>260</v>
      </c>
      <c r="AL227" t="s">
        <v>261</v>
      </c>
      <c r="AM227" t="s">
        <v>436</v>
      </c>
      <c r="AN227" t="s">
        <v>336</v>
      </c>
      <c r="AO227" t="s">
        <v>337</v>
      </c>
      <c r="AP227" t="s">
        <v>338</v>
      </c>
      <c r="AQ227" t="s">
        <v>437</v>
      </c>
      <c r="AR227" t="s">
        <v>183</v>
      </c>
      <c r="AS227" t="s">
        <v>183</v>
      </c>
      <c r="AT227">
        <v>25.266998753055599</v>
      </c>
      <c r="AU227">
        <v>39.632788176643807</v>
      </c>
      <c r="AV227">
        <v>17.089836947076719</v>
      </c>
      <c r="AW227">
        <v>30.770403083508839</v>
      </c>
      <c r="AX227">
        <v>25.50636733736977</v>
      </c>
      <c r="AY227">
        <v>29.023656446920729</v>
      </c>
      <c r="AZ227">
        <v>33.739324026355703</v>
      </c>
      <c r="BA227">
        <v>21.209238401943431</v>
      </c>
      <c r="BB227">
        <v>20.239861128780671</v>
      </c>
      <c r="BC227">
        <v>54.83028803973852</v>
      </c>
      <c r="BD227">
        <v>51.337010086175823</v>
      </c>
      <c r="BE227">
        <v>45.883693349940799</v>
      </c>
      <c r="BF227">
        <v>29.352139949925029</v>
      </c>
      <c r="BG227">
        <v>20.832076643328492</v>
      </c>
      <c r="BH227">
        <v>51.194245721949542</v>
      </c>
      <c r="BI227">
        <v>58.299902911637538</v>
      </c>
      <c r="BJ227">
        <v>26.464635624068869</v>
      </c>
      <c r="BK227">
        <v>28.83684932579018</v>
      </c>
      <c r="BL227">
        <v>24.1066348557876</v>
      </c>
      <c r="BM227">
        <v>33.416694458992353</v>
      </c>
      <c r="BN227">
        <v>35.146414804063689</v>
      </c>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row>
    <row r="228">
      <c r="A228" t="s">
        <v>749</v>
      </c>
      <c r="B228">
        <v>2015</v>
      </c>
      <c r="C228" t="s">
        <v>755</v>
      </c>
      <c r="D228">
        <v>152</v>
      </c>
      <c r="E228" t="s">
        <v>110</v>
      </c>
      <c r="F228" t="s">
        <v>48</v>
      </c>
      <c r="G228" t="s">
        <v>183</v>
      </c>
      <c r="H228">
        <v>66.064665064307306</v>
      </c>
      <c r="I228">
        <v>64.024627332907954</v>
      </c>
      <c r="J228">
        <v>65.269147698372478</v>
      </c>
      <c r="K228">
        <v>59.044489606410536</v>
      </c>
      <c r="L228">
        <v>52.71518801833156</v>
      </c>
      <c r="M228">
        <v>49.73032485057125</v>
      </c>
      <c r="N228">
        <v>40.242290009272452</v>
      </c>
      <c r="O228">
        <v>40.481050159294078</v>
      </c>
      <c r="P228">
        <v>47.998299027091953</v>
      </c>
      <c r="Q228">
        <v>65.300372974647431</v>
      </c>
      <c r="R228">
        <v>69.397232584421545</v>
      </c>
      <c r="S228">
        <v>71.642462811114441</v>
      </c>
      <c r="T228">
        <v>61.893944276278468</v>
      </c>
      <c r="U228">
        <v>69.128058819017838</v>
      </c>
      <c r="V228">
        <v>71.934008282136858</v>
      </c>
      <c r="W228" t="s">
        <v>323</v>
      </c>
      <c r="X228" t="s">
        <v>432</v>
      </c>
      <c r="Y228" t="s">
        <v>433</v>
      </c>
      <c r="Z228" t="s">
        <v>257</v>
      </c>
      <c r="AA228" t="s">
        <v>434</v>
      </c>
      <c r="AB228" t="s">
        <v>326</v>
      </c>
      <c r="AC228" t="s">
        <v>435</v>
      </c>
      <c r="AD228" t="s">
        <v>328</v>
      </c>
      <c r="AE228" t="s">
        <v>329</v>
      </c>
      <c r="AF228" t="s">
        <v>258</v>
      </c>
      <c r="AG228" t="s">
        <v>330</v>
      </c>
      <c r="AH228" t="s">
        <v>331</v>
      </c>
      <c r="AI228" t="s">
        <v>332</v>
      </c>
      <c r="AJ228" t="s">
        <v>333</v>
      </c>
      <c r="AK228" t="s">
        <v>260</v>
      </c>
      <c r="AL228" t="s">
        <v>261</v>
      </c>
      <c r="AM228" t="s">
        <v>436</v>
      </c>
      <c r="AN228" t="s">
        <v>336</v>
      </c>
      <c r="AO228" t="s">
        <v>337</v>
      </c>
      <c r="AP228" t="s">
        <v>338</v>
      </c>
      <c r="AQ228" t="s">
        <v>437</v>
      </c>
      <c r="AR228" t="s">
        <v>183</v>
      </c>
      <c r="AS228" t="s">
        <v>183</v>
      </c>
      <c r="AT228">
        <v>74.283697974164454</v>
      </c>
      <c r="AU228">
        <v>60.1221975488602</v>
      </c>
      <c r="AV228">
        <v>82.49534718512875</v>
      </c>
      <c r="AW228">
        <v>68.349978513112021</v>
      </c>
      <c r="AX228">
        <v>69.602240384675312</v>
      </c>
      <c r="AY228">
        <v>70.652277427609349</v>
      </c>
      <c r="AZ228">
        <v>65.762197939804011</v>
      </c>
      <c r="BA228">
        <v>75.53660491703134</v>
      </c>
      <c r="BB228">
        <v>79.347808006304447</v>
      </c>
      <c r="BC228">
        <v>44.921418101441532</v>
      </c>
      <c r="BD228">
        <v>48.662989913824212</v>
      </c>
      <c r="BE228">
        <v>53.57360609137487</v>
      </c>
      <c r="BF228">
        <v>69.213483134572456</v>
      </c>
      <c r="BG228">
        <v>78.954285240898059</v>
      </c>
      <c r="BH228">
        <v>48.805754278050607</v>
      </c>
      <c r="BI228">
        <v>41.136252136260879</v>
      </c>
      <c r="BJ228">
        <v>71.901332882191198</v>
      </c>
      <c r="BK228">
        <v>70.829025489208234</v>
      </c>
      <c r="BL228">
        <v>75.893365144212353</v>
      </c>
      <c r="BM228">
        <v>66.583305541007604</v>
      </c>
      <c r="BN228">
        <v>63.36343077227167</v>
      </c>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row>
    <row r="229">
      <c r="A229" t="s">
        <v>749</v>
      </c>
      <c r="B229">
        <v>2015</v>
      </c>
      <c r="C229" t="s">
        <v>755</v>
      </c>
      <c r="D229">
        <v>153</v>
      </c>
      <c r="E229" t="s">
        <v>62</v>
      </c>
      <c r="F229" t="s">
        <v>172</v>
      </c>
      <c r="G229" t="s">
        <v>183</v>
      </c>
      <c r="H229">
        <v>0.0252182016626789</v>
      </c>
      <c r="I229">
        <v>0.042365816869950799</v>
      </c>
      <c r="J229">
        <v>0.20728990633348751</v>
      </c>
      <c r="K229">
        <v>0.30207418759509652</v>
      </c>
      <c r="L229">
        <v>4.4683134284712942</v>
      </c>
      <c r="M229">
        <v>0.54223129241590129</v>
      </c>
      <c r="N229">
        <v>1.3597498040331171</v>
      </c>
      <c r="O229">
        <v>3.1383471023821539</v>
      </c>
      <c r="P229">
        <v>1.570765217209614</v>
      </c>
      <c r="Q229">
        <v>13.78234236083942</v>
      </c>
      <c r="R229">
        <v>0.017733759485099001</v>
      </c>
      <c r="S229">
        <v>0.068563559471153598</v>
      </c>
      <c r="T229">
        <v>0.017755948177456699</v>
      </c>
      <c r="U229">
        <v>0.13088900095821129</v>
      </c>
      <c r="V229">
        <v>0.33603955382756129</v>
      </c>
      <c r="W229" t="s">
        <v>323</v>
      </c>
      <c r="X229" t="s">
        <v>432</v>
      </c>
      <c r="Y229" t="s">
        <v>433</v>
      </c>
      <c r="Z229" t="s">
        <v>257</v>
      </c>
      <c r="AA229" t="s">
        <v>434</v>
      </c>
      <c r="AB229" t="s">
        <v>326</v>
      </c>
      <c r="AC229" t="s">
        <v>435</v>
      </c>
      <c r="AD229" t="s">
        <v>328</v>
      </c>
      <c r="AE229" t="s">
        <v>329</v>
      </c>
      <c r="AF229" t="s">
        <v>258</v>
      </c>
      <c r="AG229" t="s">
        <v>330</v>
      </c>
      <c r="AH229" t="s">
        <v>331</v>
      </c>
      <c r="AI229" t="s">
        <v>332</v>
      </c>
      <c r="AJ229" t="s">
        <v>333</v>
      </c>
      <c r="AK229" t="s">
        <v>260</v>
      </c>
      <c r="AL229" t="s">
        <v>261</v>
      </c>
      <c r="AM229" t="s">
        <v>436</v>
      </c>
      <c r="AN229" t="s">
        <v>336</v>
      </c>
      <c r="AO229" t="s">
        <v>337</v>
      </c>
      <c r="AP229" t="s">
        <v>338</v>
      </c>
      <c r="AQ229" t="s">
        <v>437</v>
      </c>
      <c r="AR229" t="s">
        <v>183</v>
      </c>
      <c r="AS229" t="s">
        <v>183</v>
      </c>
      <c r="AT229">
        <v>0.498539304929356</v>
      </c>
      <c r="AU229">
        <v>0.38235395246743642</v>
      </c>
      <c r="AV229">
        <v>1.9716248329041861</v>
      </c>
      <c r="AW229">
        <v>0.1674877759410755</v>
      </c>
      <c r="AX229">
        <v>0.015566806405933799</v>
      </c>
      <c r="AY229">
        <v>0</v>
      </c>
      <c r="AZ229">
        <v>0</v>
      </c>
      <c r="BA229">
        <v>0</v>
      </c>
      <c r="BB229">
        <v>0</v>
      </c>
      <c r="BC229">
        <v>0.081542857716274203</v>
      </c>
      <c r="BD229">
        <v>0.16332894993849739</v>
      </c>
      <c r="BE229">
        <v>0</v>
      </c>
      <c r="BF229">
        <v>1.2239822827389699</v>
      </c>
      <c r="BG229">
        <v>0.95150874054800316</v>
      </c>
      <c r="BH229">
        <v>0.18984524515091589</v>
      </c>
      <c r="BI229">
        <v>9.3324595456209352</v>
      </c>
      <c r="BJ229">
        <v>0</v>
      </c>
      <c r="BK229">
        <v>0</v>
      </c>
      <c r="BL229">
        <v>0</v>
      </c>
      <c r="BM229">
        <v>0.79362753729113089</v>
      </c>
      <c r="BN229">
        <v>0</v>
      </c>
      <c r="BO229"/>
      <c r="BP229">
        <v>5.0339960000000001</v>
      </c>
      <c r="BQ229">
        <v>8.4619180000000007</v>
      </c>
      <c r="BR229">
        <v>41.343867000000003</v>
      </c>
      <c r="BS229">
        <v>60.165784000000002</v>
      </c>
      <c r="BT229">
        <v>894.54587300000048</v>
      </c>
      <c r="BU229">
        <v>24.309383</v>
      </c>
      <c r="BV229">
        <v>61.354160999999991</v>
      </c>
      <c r="BW229">
        <v>141.82395700000001</v>
      </c>
      <c r="BX229">
        <v>71.121650000000002</v>
      </c>
      <c r="BY229">
        <v>622.78241800000001</v>
      </c>
      <c r="BZ229">
        <v>2.745816</v>
      </c>
      <c r="CA229">
        <v>10.573283999999999</v>
      </c>
      <c r="CB229">
        <v>2.745816</v>
      </c>
      <c r="CC229">
        <v>20.224812</v>
      </c>
      <c r="CD229">
        <v>51.870140999999997</v>
      </c>
      <c r="CE229">
        <v>7.1504300000000001</v>
      </c>
      <c r="CF229">
        <v>17.864183000000001</v>
      </c>
      <c r="CG229">
        <v>9.311322999999998</v>
      </c>
      <c r="CH229">
        <v>6.9987240000000002</v>
      </c>
      <c r="CI229">
        <v>0.072690000000000005</v>
      </c>
      <c r="CJ229">
        <v>0</v>
      </c>
      <c r="CK229">
        <v>0</v>
      </c>
      <c r="CL229">
        <v>0</v>
      </c>
      <c r="CM229">
        <v>0</v>
      </c>
      <c r="CN229">
        <v>4.8993330000000004</v>
      </c>
      <c r="CO229">
        <v>15.950941</v>
      </c>
      <c r="CP229">
        <v>0</v>
      </c>
      <c r="CQ229">
        <v>88.933859999999996</v>
      </c>
      <c r="CR229">
        <v>47.965204</v>
      </c>
      <c r="CS229">
        <v>10.553984</v>
      </c>
      <c r="CT229">
        <v>752.75963800000022</v>
      </c>
      <c r="CU229">
        <v>0</v>
      </c>
      <c r="CV229">
        <v>0</v>
      </c>
      <c r="CW229">
        <v>0</v>
      </c>
      <c r="CX229">
        <v>47.091127999999998</v>
      </c>
      <c r="CY229">
        <v>0</v>
      </c>
      <c r="CZ229"/>
    </row>
    <row r="230">
      <c r="A230" t="s">
        <v>749</v>
      </c>
      <c r="B230">
        <v>2015</v>
      </c>
      <c r="C230" t="s">
        <v>755</v>
      </c>
      <c r="D230">
        <v>154</v>
      </c>
      <c r="E230" t="s">
        <v>62</v>
      </c>
      <c r="F230" t="s">
        <v>449</v>
      </c>
      <c r="G230" t="s">
        <v>183</v>
      </c>
      <c r="H230">
        <v>0.035397806868604803</v>
      </c>
      <c r="I230">
        <v>0.043004649713185003</v>
      </c>
      <c r="J230">
        <v>0.3100314002029475</v>
      </c>
      <c r="K230">
        <v>0.1992011548387356</v>
      </c>
      <c r="L230">
        <v>1.288638581646512</v>
      </c>
      <c r="M230">
        <v>0.094994062041918001</v>
      </c>
      <c r="N230">
        <v>1.0401652469543969</v>
      </c>
      <c r="O230">
        <v>1.1753357538897491</v>
      </c>
      <c r="P230">
        <v>1.2369476742652441</v>
      </c>
      <c r="Q230">
        <v>2.2818024961391079</v>
      </c>
      <c r="R230">
        <v>0.045635676291469397</v>
      </c>
      <c r="S230">
        <v>0</v>
      </c>
      <c r="T230">
        <v>0.35080222657552917</v>
      </c>
      <c r="U230">
        <v>0.10468855239051721</v>
      </c>
      <c r="V230">
        <v>0.22180206810663261</v>
      </c>
      <c r="W230" t="s">
        <v>323</v>
      </c>
      <c r="X230" t="s">
        <v>432</v>
      </c>
      <c r="Y230" t="s">
        <v>433</v>
      </c>
      <c r="Z230" t="s">
        <v>257</v>
      </c>
      <c r="AA230" t="s">
        <v>434</v>
      </c>
      <c r="AB230" t="s">
        <v>326</v>
      </c>
      <c r="AC230" t="s">
        <v>435</v>
      </c>
      <c r="AD230" t="s">
        <v>328</v>
      </c>
      <c r="AE230" t="s">
        <v>329</v>
      </c>
      <c r="AF230" t="s">
        <v>258</v>
      </c>
      <c r="AG230" t="s">
        <v>330</v>
      </c>
      <c r="AH230" t="s">
        <v>331</v>
      </c>
      <c r="AI230" t="s">
        <v>332</v>
      </c>
      <c r="AJ230" t="s">
        <v>333</v>
      </c>
      <c r="AK230" t="s">
        <v>260</v>
      </c>
      <c r="AL230" t="s">
        <v>261</v>
      </c>
      <c r="AM230" t="s">
        <v>436</v>
      </c>
      <c r="AN230" t="s">
        <v>336</v>
      </c>
      <c r="AO230" t="s">
        <v>337</v>
      </c>
      <c r="AP230" t="s">
        <v>338</v>
      </c>
      <c r="AQ230" t="s">
        <v>437</v>
      </c>
      <c r="AR230" t="s">
        <v>183</v>
      </c>
      <c r="AS230" t="s">
        <v>183</v>
      </c>
      <c r="AT230">
        <v>0.020092366038761598</v>
      </c>
      <c r="AU230">
        <v>0.18384468016412131</v>
      </c>
      <c r="AV230">
        <v>0</v>
      </c>
      <c r="AW230">
        <v>0.089912654090205699</v>
      </c>
      <c r="AX230">
        <v>0</v>
      </c>
      <c r="AY230">
        <v>0</v>
      </c>
      <c r="AZ230">
        <v>1.009600435267763</v>
      </c>
      <c r="BA230">
        <v>0</v>
      </c>
      <c r="BB230">
        <v>0</v>
      </c>
      <c r="BC230">
        <v>0.16308571543254849</v>
      </c>
      <c r="BD230">
        <v>0.072352238037882599</v>
      </c>
      <c r="BE230">
        <v>1.0493503399235831</v>
      </c>
      <c r="BF230">
        <v>0.070936142904935703</v>
      </c>
      <c r="BG230">
        <v>0</v>
      </c>
      <c r="BH230">
        <v>0.20396439956917689</v>
      </c>
      <c r="BI230">
        <v>1.9109201135736571</v>
      </c>
      <c r="BJ230">
        <v>0.53128748233464129</v>
      </c>
      <c r="BK230">
        <v>0</v>
      </c>
      <c r="BL230">
        <v>0</v>
      </c>
      <c r="BM230">
        <v>0</v>
      </c>
      <c r="BN230">
        <v>0.15764543530830949</v>
      </c>
      <c r="BO230"/>
      <c r="BP230">
        <v>7.0660239999999996</v>
      </c>
      <c r="BQ230">
        <v>8.5895150000000005</v>
      </c>
      <c r="BR230">
        <v>61.835605999999999</v>
      </c>
      <c r="BS230">
        <v>39.675994000000003</v>
      </c>
      <c r="BT230">
        <v>257.98242299999998</v>
      </c>
      <c r="BU230">
        <v>4.2587859999999997</v>
      </c>
      <c r="BV230">
        <v>46.933977000000013</v>
      </c>
      <c r="BW230">
        <v>53.114191000000012</v>
      </c>
      <c r="BX230">
        <v>56.006943999999997</v>
      </c>
      <c r="BY230">
        <v>103.10776199999999</v>
      </c>
      <c r="BZ230">
        <v>7.0660239999999996</v>
      </c>
      <c r="CA230">
        <v>0</v>
      </c>
      <c r="CB230">
        <v>54.248770999999998</v>
      </c>
      <c r="CC230">
        <v>16.176349999999999</v>
      </c>
      <c r="CD230">
        <v>34.236756999999997</v>
      </c>
      <c r="CE230">
        <v>0.28817999999999999</v>
      </c>
      <c r="CF230">
        <v>8.5895150000000005</v>
      </c>
      <c r="CG230">
        <v>0</v>
      </c>
      <c r="CH230">
        <v>3.7571330000000001</v>
      </c>
      <c r="CI230">
        <v>0</v>
      </c>
      <c r="CJ230">
        <v>0</v>
      </c>
      <c r="CK230">
        <v>66.673355999999998</v>
      </c>
      <c r="CL230">
        <v>0</v>
      </c>
      <c r="CM230">
        <v>0</v>
      </c>
      <c r="CN230">
        <v>9.798665999999999</v>
      </c>
      <c r="CO230">
        <v>7.0660239999999996</v>
      </c>
      <c r="CP230">
        <v>75.22098299999999</v>
      </c>
      <c r="CQ230">
        <v>5.1541800000000002</v>
      </c>
      <c r="CR230">
        <v>0</v>
      </c>
      <c r="CS230">
        <v>11.338903999999999</v>
      </c>
      <c r="CT230">
        <v>154.13552300000001</v>
      </c>
      <c r="CU230">
        <v>29.305641000000001</v>
      </c>
      <c r="CV230">
        <v>0</v>
      </c>
      <c r="CW230">
        <v>0</v>
      </c>
      <c r="CX230">
        <v>0</v>
      </c>
      <c r="CY230">
        <v>3.8214570000000001</v>
      </c>
      <c r="CZ230"/>
    </row>
    <row r="231">
      <c r="A231" t="s">
        <v>749</v>
      </c>
      <c r="B231">
        <v>2015</v>
      </c>
      <c r="C231" t="s">
        <v>755</v>
      </c>
      <c r="D231">
        <v>155</v>
      </c>
      <c r="E231" t="s">
        <v>62</v>
      </c>
      <c r="F231" t="s">
        <v>450</v>
      </c>
      <c r="G231" t="s">
        <v>183</v>
      </c>
      <c r="H231">
        <v>0.068631796135175199</v>
      </c>
      <c r="I231">
        <v>0.0072771981183236004</v>
      </c>
      <c r="J231">
        <v>0.058857030642497497</v>
      </c>
      <c r="K231">
        <v>0.058746375467827502</v>
      </c>
      <c r="L231">
        <v>0.2690766574187981</v>
      </c>
      <c r="M231">
        <v>0</v>
      </c>
      <c r="N231">
        <v>0.61413869339800331</v>
      </c>
      <c r="O231">
        <v>0.30707347367299098</v>
      </c>
      <c r="P231">
        <v>0.32236230985752551</v>
      </c>
      <c r="Q231">
        <v>0.15945427472205029</v>
      </c>
      <c r="R231">
        <v>0</v>
      </c>
      <c r="S231">
        <v>0.0982652245104986</v>
      </c>
      <c r="T231">
        <v>0</v>
      </c>
      <c r="U231">
        <v>0.090081378838062803</v>
      </c>
      <c r="V231">
        <v>0</v>
      </c>
      <c r="W231" t="s">
        <v>323</v>
      </c>
      <c r="X231" t="s">
        <v>432</v>
      </c>
      <c r="Y231" t="s">
        <v>433</v>
      </c>
      <c r="Z231" t="s">
        <v>257</v>
      </c>
      <c r="AA231" t="s">
        <v>434</v>
      </c>
      <c r="AB231" t="s">
        <v>326</v>
      </c>
      <c r="AC231" t="s">
        <v>435</v>
      </c>
      <c r="AD231" t="s">
        <v>328</v>
      </c>
      <c r="AE231" t="s">
        <v>329</v>
      </c>
      <c r="AF231" t="s">
        <v>258</v>
      </c>
      <c r="AG231" t="s">
        <v>330</v>
      </c>
      <c r="AH231" t="s">
        <v>331</v>
      </c>
      <c r="AI231" t="s">
        <v>332</v>
      </c>
      <c r="AJ231" t="s">
        <v>333</v>
      </c>
      <c r="AK231" t="s">
        <v>260</v>
      </c>
      <c r="AL231" t="s">
        <v>261</v>
      </c>
      <c r="AM231" t="s">
        <v>436</v>
      </c>
      <c r="AN231" t="s">
        <v>336</v>
      </c>
      <c r="AO231" t="s">
        <v>337</v>
      </c>
      <c r="AP231" t="s">
        <v>338</v>
      </c>
      <c r="AQ231" t="s">
        <v>437</v>
      </c>
      <c r="AR231" t="s">
        <v>183</v>
      </c>
      <c r="AS231" t="s">
        <v>183</v>
      </c>
      <c r="AT231">
        <v>0</v>
      </c>
      <c r="AU231">
        <v>0.29322874561050771</v>
      </c>
      <c r="AV231">
        <v>0</v>
      </c>
      <c r="AW231">
        <v>0.056435076657272203</v>
      </c>
      <c r="AX231">
        <v>0</v>
      </c>
      <c r="AY231">
        <v>0</v>
      </c>
      <c r="AZ231">
        <v>0.17775773215331239</v>
      </c>
      <c r="BA231">
        <v>0</v>
      </c>
      <c r="BB231">
        <v>0</v>
      </c>
      <c r="BC231">
        <v>0</v>
      </c>
      <c r="BD231">
        <v>0</v>
      </c>
      <c r="BE231">
        <v>0</v>
      </c>
      <c r="BF231">
        <v>0</v>
      </c>
      <c r="BG231">
        <v>0</v>
      </c>
      <c r="BH231">
        <v>0.29316521377065452</v>
      </c>
      <c r="BI231">
        <v>0.5845996010527339</v>
      </c>
      <c r="BJ231">
        <v>0</v>
      </c>
      <c r="BK231">
        <v>0</v>
      </c>
      <c r="BL231">
        <v>0</v>
      </c>
      <c r="BM231">
        <v>0.0204395906940208</v>
      </c>
      <c r="BN231">
        <v>0</v>
      </c>
      <c r="BO231"/>
      <c r="BP231">
        <v>13.700112000000001</v>
      </c>
      <c r="BQ231">
        <v>1.453508</v>
      </c>
      <c r="BR231">
        <v>11.739005000000001</v>
      </c>
      <c r="BS231">
        <v>11.700839999999999</v>
      </c>
      <c r="BT231">
        <v>53.868516000000007</v>
      </c>
      <c r="BU231">
        <v>0</v>
      </c>
      <c r="BV231">
        <v>27.710954000000001</v>
      </c>
      <c r="BW231">
        <v>13.876851</v>
      </c>
      <c r="BX231">
        <v>14.596031999999999</v>
      </c>
      <c r="BY231">
        <v>7.2052569999999996</v>
      </c>
      <c r="BZ231">
        <v>0</v>
      </c>
      <c r="CA231">
        <v>15.15362</v>
      </c>
      <c r="CB231">
        <v>0</v>
      </c>
      <c r="CC231">
        <v>13.919267</v>
      </c>
      <c r="CD231">
        <v>0</v>
      </c>
      <c r="CE231">
        <v>0</v>
      </c>
      <c r="CF231">
        <v>13.700112000000001</v>
      </c>
      <c r="CG231">
        <v>0</v>
      </c>
      <c r="CH231">
        <v>2.3582230000000002</v>
      </c>
      <c r="CI231">
        <v>0</v>
      </c>
      <c r="CJ231">
        <v>0</v>
      </c>
      <c r="CK231">
        <v>11.739005000000001</v>
      </c>
      <c r="CL231">
        <v>0</v>
      </c>
      <c r="CM231">
        <v>0</v>
      </c>
      <c r="CN231">
        <v>0</v>
      </c>
      <c r="CO231">
        <v>0</v>
      </c>
      <c r="CP231">
        <v>0</v>
      </c>
      <c r="CQ231">
        <v>0</v>
      </c>
      <c r="CR231">
        <v>0</v>
      </c>
      <c r="CS231">
        <v>16.297806000000001</v>
      </c>
      <c r="CT231">
        <v>47.154020000000003</v>
      </c>
      <c r="CU231">
        <v>0</v>
      </c>
      <c r="CV231">
        <v>0</v>
      </c>
      <c r="CW231">
        <v>0</v>
      </c>
      <c r="CX231">
        <v>1.212815</v>
      </c>
      <c r="CY231">
        <v>0</v>
      </c>
      <c r="CZ231"/>
    </row>
    <row r="232">
      <c r="A232" t="s">
        <v>749</v>
      </c>
      <c r="B232">
        <v>2015</v>
      </c>
      <c r="C232" t="s">
        <v>755</v>
      </c>
      <c r="D232">
        <v>156</v>
      </c>
      <c r="E232" t="s">
        <v>62</v>
      </c>
      <c r="F232" t="s">
        <v>451</v>
      </c>
      <c r="G232" t="s">
        <v>183</v>
      </c>
      <c r="H232">
        <v>0</v>
      </c>
      <c r="I232">
        <v>0.0059308462732750996</v>
      </c>
      <c r="J232">
        <v>0</v>
      </c>
      <c r="K232">
        <v>0</v>
      </c>
      <c r="L232">
        <v>0.0095480238966072998</v>
      </c>
      <c r="M232">
        <v>0</v>
      </c>
      <c r="N232">
        <v>0</v>
      </c>
      <c r="O232">
        <v>0</v>
      </c>
      <c r="P232">
        <v>0</v>
      </c>
      <c r="Q232">
        <v>0.042301831912033301</v>
      </c>
      <c r="R232">
        <v>0</v>
      </c>
      <c r="S232">
        <v>0.0076816294475521001</v>
      </c>
      <c r="T232">
        <v>0</v>
      </c>
      <c r="U232">
        <v>0</v>
      </c>
      <c r="V232">
        <v>0</v>
      </c>
      <c r="W232" t="s">
        <v>323</v>
      </c>
      <c r="X232" t="s">
        <v>432</v>
      </c>
      <c r="Y232" t="s">
        <v>433</v>
      </c>
      <c r="Z232" t="s">
        <v>257</v>
      </c>
      <c r="AA232" t="s">
        <v>434</v>
      </c>
      <c r="AB232" t="s">
        <v>326</v>
      </c>
      <c r="AC232" t="s">
        <v>435</v>
      </c>
      <c r="AD232" t="s">
        <v>328</v>
      </c>
      <c r="AE232" t="s">
        <v>329</v>
      </c>
      <c r="AF232" t="s">
        <v>258</v>
      </c>
      <c r="AG232" t="s">
        <v>330</v>
      </c>
      <c r="AH232" t="s">
        <v>331</v>
      </c>
      <c r="AI232" t="s">
        <v>332</v>
      </c>
      <c r="AJ232" t="s">
        <v>333</v>
      </c>
      <c r="AK232" t="s">
        <v>260</v>
      </c>
      <c r="AL232" t="s">
        <v>261</v>
      </c>
      <c r="AM232" t="s">
        <v>436</v>
      </c>
      <c r="AN232" t="s">
        <v>336</v>
      </c>
      <c r="AO232" t="s">
        <v>337</v>
      </c>
      <c r="AP232" t="s">
        <v>338</v>
      </c>
      <c r="AQ232" t="s">
        <v>437</v>
      </c>
      <c r="AR232" t="s">
        <v>183</v>
      </c>
      <c r="AS232" t="s">
        <v>183</v>
      </c>
      <c r="AT232">
        <v>0</v>
      </c>
      <c r="AU232">
        <v>0.0253543406000242</v>
      </c>
      <c r="AV232">
        <v>0</v>
      </c>
      <c r="AW232">
        <v>0</v>
      </c>
      <c r="AX232">
        <v>0</v>
      </c>
      <c r="AY232">
        <v>0</v>
      </c>
      <c r="AZ232">
        <v>0</v>
      </c>
      <c r="BA232">
        <v>0</v>
      </c>
      <c r="BB232">
        <v>0</v>
      </c>
      <c r="BC232">
        <v>0</v>
      </c>
      <c r="BD232">
        <v>0</v>
      </c>
      <c r="BE232">
        <v>0</v>
      </c>
      <c r="BF232">
        <v>0</v>
      </c>
      <c r="BG232">
        <v>0</v>
      </c>
      <c r="BH232">
        <v>0</v>
      </c>
      <c r="BI232">
        <v>0.0236980316973079</v>
      </c>
      <c r="BJ232">
        <v>0</v>
      </c>
      <c r="BK232">
        <v>0</v>
      </c>
      <c r="BL232">
        <v>0</v>
      </c>
      <c r="BM232">
        <v>0</v>
      </c>
      <c r="BN232">
        <v>0</v>
      </c>
      <c r="BO232"/>
      <c r="BP232">
        <v>0</v>
      </c>
      <c r="BQ232">
        <v>1.1845950000000001</v>
      </c>
      <c r="BR232">
        <v>0</v>
      </c>
      <c r="BS232">
        <v>0</v>
      </c>
      <c r="BT232">
        <v>1.911492</v>
      </c>
      <c r="BU232">
        <v>0</v>
      </c>
      <c r="BV232">
        <v>0</v>
      </c>
      <c r="BW232">
        <v>0</v>
      </c>
      <c r="BX232">
        <v>0</v>
      </c>
      <c r="BY232">
        <v>1.911492</v>
      </c>
      <c r="BZ232">
        <v>0</v>
      </c>
      <c r="CA232">
        <v>1.1845950000000001</v>
      </c>
      <c r="CB232">
        <v>0</v>
      </c>
      <c r="CC232">
        <v>0</v>
      </c>
      <c r="CD232">
        <v>0</v>
      </c>
      <c r="CE232">
        <v>0</v>
      </c>
      <c r="CF232">
        <v>1.1845950000000001</v>
      </c>
      <c r="CG232">
        <v>0</v>
      </c>
      <c r="CH232">
        <v>0</v>
      </c>
      <c r="CI232">
        <v>0</v>
      </c>
      <c r="CJ232">
        <v>0</v>
      </c>
      <c r="CK232">
        <v>0</v>
      </c>
      <c r="CL232">
        <v>0</v>
      </c>
      <c r="CM232">
        <v>0</v>
      </c>
      <c r="CN232">
        <v>0</v>
      </c>
      <c r="CO232">
        <v>0</v>
      </c>
      <c r="CP232">
        <v>0</v>
      </c>
      <c r="CQ232">
        <v>0</v>
      </c>
      <c r="CR232">
        <v>0</v>
      </c>
      <c r="CS232">
        <v>0</v>
      </c>
      <c r="CT232">
        <v>1.911492</v>
      </c>
      <c r="CU232">
        <v>0</v>
      </c>
      <c r="CV232">
        <v>0</v>
      </c>
      <c r="CW232">
        <v>0</v>
      </c>
      <c r="CX232">
        <v>0</v>
      </c>
      <c r="CY232">
        <v>0</v>
      </c>
      <c r="CZ232"/>
    </row>
    <row r="233">
      <c r="A233" t="s">
        <v>749</v>
      </c>
      <c r="B233">
        <v>2015</v>
      </c>
      <c r="C233" t="s">
        <v>755</v>
      </c>
      <c r="D233">
        <v>157</v>
      </c>
      <c r="E233" t="s">
        <v>62</v>
      </c>
      <c r="F233" t="s">
        <v>452</v>
      </c>
      <c r="G233" t="s">
        <v>183</v>
      </c>
      <c r="H233">
        <v>0</v>
      </c>
      <c r="I233">
        <v>0.042139611655955402</v>
      </c>
      <c r="J233">
        <v>0.035044109904259803</v>
      </c>
      <c r="K233">
        <v>0.093042206255995505</v>
      </c>
      <c r="L233">
        <v>1.504372711319947</v>
      </c>
      <c r="M233">
        <v>0</v>
      </c>
      <c r="N233">
        <v>0.50319635220114489</v>
      </c>
      <c r="O233">
        <v>0.2549845391515001</v>
      </c>
      <c r="P233">
        <v>1.0684512343521619</v>
      </c>
      <c r="Q233">
        <v>4.6055543111373414</v>
      </c>
      <c r="R233">
        <v>0</v>
      </c>
      <c r="S233">
        <v>0.0047013184291567001</v>
      </c>
      <c r="T233">
        <v>0.062962375375141599</v>
      </c>
      <c r="U233">
        <v>0.12793193692736499</v>
      </c>
      <c r="V233">
        <v>0.091758625621396195</v>
      </c>
      <c r="W233" t="s">
        <v>323</v>
      </c>
      <c r="X233" t="s">
        <v>432</v>
      </c>
      <c r="Y233" t="s">
        <v>433</v>
      </c>
      <c r="Z233" t="s">
        <v>257</v>
      </c>
      <c r="AA233" t="s">
        <v>434</v>
      </c>
      <c r="AB233" t="s">
        <v>326</v>
      </c>
      <c r="AC233" t="s">
        <v>435</v>
      </c>
      <c r="AD233" t="s">
        <v>328</v>
      </c>
      <c r="AE233" t="s">
        <v>329</v>
      </c>
      <c r="AF233" t="s">
        <v>258</v>
      </c>
      <c r="AG233" t="s">
        <v>330</v>
      </c>
      <c r="AH233" t="s">
        <v>331</v>
      </c>
      <c r="AI233" t="s">
        <v>332</v>
      </c>
      <c r="AJ233" t="s">
        <v>333</v>
      </c>
      <c r="AK233" t="s">
        <v>260</v>
      </c>
      <c r="AL233" t="s">
        <v>261</v>
      </c>
      <c r="AM233" t="s">
        <v>436</v>
      </c>
      <c r="AN233" t="s">
        <v>336</v>
      </c>
      <c r="AO233" t="s">
        <v>337</v>
      </c>
      <c r="AP233" t="s">
        <v>338</v>
      </c>
      <c r="AQ233" t="s">
        <v>437</v>
      </c>
      <c r="AR233" t="s">
        <v>183</v>
      </c>
      <c r="AS233" t="s">
        <v>183</v>
      </c>
      <c r="AT233">
        <v>0.44868537443642048</v>
      </c>
      <c r="AU233">
        <v>0.15314360323935239</v>
      </c>
      <c r="AV233">
        <v>0.1599285674462555</v>
      </c>
      <c r="AW233">
        <v>0.26025058659396749</v>
      </c>
      <c r="AX233">
        <v>0</v>
      </c>
      <c r="AY233">
        <v>0.1228127200639838</v>
      </c>
      <c r="AZ233">
        <v>0</v>
      </c>
      <c r="BA233">
        <v>0.23082953163376341</v>
      </c>
      <c r="BB233">
        <v>0</v>
      </c>
      <c r="BC233">
        <v>0.22781942007624181</v>
      </c>
      <c r="BD233">
        <v>0</v>
      </c>
      <c r="BE233">
        <v>0</v>
      </c>
      <c r="BF233">
        <v>0.1391754027078467</v>
      </c>
      <c r="BG233">
        <v>0</v>
      </c>
      <c r="BH233">
        <v>0.90637450575267475</v>
      </c>
      <c r="BI233">
        <v>2.6649548292382059</v>
      </c>
      <c r="BJ233">
        <v>0</v>
      </c>
      <c r="BK233">
        <v>0.11545234976293831</v>
      </c>
      <c r="BL233">
        <v>0</v>
      </c>
      <c r="BM233">
        <v>0</v>
      </c>
      <c r="BN233">
        <v>0.084357242331291202</v>
      </c>
      <c r="BO233"/>
      <c r="BP233">
        <v>0</v>
      </c>
      <c r="BQ233">
        <v>8.4167369999999995</v>
      </c>
      <c r="BR233">
        <v>6.9895300000000002</v>
      </c>
      <c r="BS233">
        <v>18.53173</v>
      </c>
      <c r="BT233">
        <v>301.17189000000008</v>
      </c>
      <c r="BU233">
        <v>0</v>
      </c>
      <c r="BV233">
        <v>22.705051999999998</v>
      </c>
      <c r="BW233">
        <v>11.522918000000001</v>
      </c>
      <c r="BX233">
        <v>48.377704000000008</v>
      </c>
      <c r="BY233">
        <v>208.111087</v>
      </c>
      <c r="BZ233">
        <v>0</v>
      </c>
      <c r="CA233">
        <v>0.724997</v>
      </c>
      <c r="CB233">
        <v>9.7366299999999999</v>
      </c>
      <c r="CC233">
        <v>19.767890000000001</v>
      </c>
      <c r="CD233">
        <v>14.163608999999999</v>
      </c>
      <c r="CE233">
        <v>6.4353870000000004</v>
      </c>
      <c r="CF233">
        <v>7.1551119999999999</v>
      </c>
      <c r="CG233">
        <v>0.75528899999999999</v>
      </c>
      <c r="CH233">
        <v>10.874955</v>
      </c>
      <c r="CI233">
        <v>0</v>
      </c>
      <c r="CJ233">
        <v>7.1965919999999999</v>
      </c>
      <c r="CK233">
        <v>0</v>
      </c>
      <c r="CL233">
        <v>8.9519349999999989</v>
      </c>
      <c r="CM233">
        <v>0</v>
      </c>
      <c r="CN233">
        <v>13.688056</v>
      </c>
      <c r="CO233">
        <v>0</v>
      </c>
      <c r="CP233">
        <v>0</v>
      </c>
      <c r="CQ233">
        <v>10.112406</v>
      </c>
      <c r="CR233">
        <v>0</v>
      </c>
      <c r="CS233">
        <v>50.387683000000003</v>
      </c>
      <c r="CT233">
        <v>214.956242</v>
      </c>
      <c r="CU233">
        <v>0</v>
      </c>
      <c r="CV233">
        <v>2.5513400000000002</v>
      </c>
      <c r="CW233">
        <v>0</v>
      </c>
      <c r="CX233">
        <v>0</v>
      </c>
      <c r="CY233">
        <v>2.0448900000000001</v>
      </c>
      <c r="CZ233"/>
    </row>
    <row r="234">
      <c r="A234" t="s">
        <v>749</v>
      </c>
      <c r="B234">
        <v>2015</v>
      </c>
      <c r="C234" t="s">
        <v>755</v>
      </c>
      <c r="D234">
        <v>158</v>
      </c>
      <c r="E234" t="s">
        <v>62</v>
      </c>
      <c r="F234" t="s">
        <v>453</v>
      </c>
      <c r="G234" t="s">
        <v>183</v>
      </c>
      <c r="H234">
        <v>1.0097415745137539</v>
      </c>
      <c r="I234">
        <v>1.6374518858616021</v>
      </c>
      <c r="J234">
        <v>3.4448051486596758</v>
      </c>
      <c r="K234">
        <v>9.3954983429441903</v>
      </c>
      <c r="L234">
        <v>50.197517250516988</v>
      </c>
      <c r="M234">
        <v>10.06302026452925</v>
      </c>
      <c r="N234">
        <v>31.38133267834553</v>
      </c>
      <c r="O234">
        <v>56.43771872884269</v>
      </c>
      <c r="P234">
        <v>68.251639801474525</v>
      </c>
      <c r="Q234">
        <v>64.341509114859292</v>
      </c>
      <c r="R234">
        <v>0.5131466622108839</v>
      </c>
      <c r="S234">
        <v>1.3749619147455101</v>
      </c>
      <c r="T234">
        <v>2.0393699381299299</v>
      </c>
      <c r="U234">
        <v>3.6417018202865572</v>
      </c>
      <c r="V234">
        <v>10.051926822775769</v>
      </c>
      <c r="W234" t="s">
        <v>323</v>
      </c>
      <c r="X234" t="s">
        <v>432</v>
      </c>
      <c r="Y234" t="s">
        <v>433</v>
      </c>
      <c r="Z234" t="s">
        <v>257</v>
      </c>
      <c r="AA234" t="s">
        <v>434</v>
      </c>
      <c r="AB234" t="s">
        <v>326</v>
      </c>
      <c r="AC234" t="s">
        <v>435</v>
      </c>
      <c r="AD234" t="s">
        <v>328</v>
      </c>
      <c r="AE234" t="s">
        <v>329</v>
      </c>
      <c r="AF234" t="s">
        <v>258</v>
      </c>
      <c r="AG234" t="s">
        <v>330</v>
      </c>
      <c r="AH234" t="s">
        <v>331</v>
      </c>
      <c r="AI234" t="s">
        <v>332</v>
      </c>
      <c r="AJ234" t="s">
        <v>333</v>
      </c>
      <c r="AK234" t="s">
        <v>260</v>
      </c>
      <c r="AL234" t="s">
        <v>261</v>
      </c>
      <c r="AM234" t="s">
        <v>436</v>
      </c>
      <c r="AN234" t="s">
        <v>336</v>
      </c>
      <c r="AO234" t="s">
        <v>337</v>
      </c>
      <c r="AP234" t="s">
        <v>338</v>
      </c>
      <c r="AQ234" t="s">
        <v>437</v>
      </c>
      <c r="AR234" t="s">
        <v>183</v>
      </c>
      <c r="AS234" t="s">
        <v>183</v>
      </c>
      <c r="AT234">
        <v>4.4969322084769159</v>
      </c>
      <c r="AU234">
        <v>5.0878218039662846</v>
      </c>
      <c r="AV234">
        <v>10.84482792098283</v>
      </c>
      <c r="AW234">
        <v>11.380533745419831</v>
      </c>
      <c r="AX234">
        <v>0.47188089207450451</v>
      </c>
      <c r="AY234">
        <v>13.20521893280142</v>
      </c>
      <c r="AZ234">
        <v>7.1105831682972491</v>
      </c>
      <c r="BA234">
        <v>2.510364470780662</v>
      </c>
      <c r="BB234">
        <v>1.769486096598647</v>
      </c>
      <c r="BC234">
        <v>21.203324757715961</v>
      </c>
      <c r="BD234">
        <v>6.8143457216197616</v>
      </c>
      <c r="BE234">
        <v>6.6907002791852843</v>
      </c>
      <c r="BF234">
        <v>5.2947008852763249</v>
      </c>
      <c r="BG234">
        <v>10.2871487683016</v>
      </c>
      <c r="BH234">
        <v>22.756399883723969</v>
      </c>
      <c r="BI234">
        <v>55.995679721765448</v>
      </c>
      <c r="BJ234">
        <v>10.554320953203019</v>
      </c>
      <c r="BK234">
        <v>8.7812401804763613</v>
      </c>
      <c r="BL234">
        <v>13.599537119954009</v>
      </c>
      <c r="BM234">
        <v>11.30075863470994</v>
      </c>
      <c r="BN234">
        <v>1.7086417545526871</v>
      </c>
      <c r="BO234"/>
      <c r="BP234">
        <v>201.56215399999999</v>
      </c>
      <c r="BQ234">
        <v>327.05574000000013</v>
      </c>
      <c r="BR234">
        <v>687.06464500000027</v>
      </c>
      <c r="BS234">
        <v>1871.353286999999</v>
      </c>
      <c r="BT234">
        <v>10049.42527199998</v>
      </c>
      <c r="BU234">
        <v>451.1466180000001</v>
      </c>
      <c r="BV234">
        <v>1415.9776539999989</v>
      </c>
      <c r="BW234">
        <v>2550.4574010000028</v>
      </c>
      <c r="BX234">
        <v>3090.3213190000029</v>
      </c>
      <c r="BY234">
        <v>2907.3984360000022</v>
      </c>
      <c r="BZ234">
        <v>79.453333999999998</v>
      </c>
      <c r="CA234">
        <v>212.03483199999999</v>
      </c>
      <c r="CB234">
        <v>315.37232199999988</v>
      </c>
      <c r="CC234">
        <v>562.71141299999999</v>
      </c>
      <c r="CD234">
        <v>1551.5877689999991</v>
      </c>
      <c r="CE234">
        <v>64.498423000000017</v>
      </c>
      <c r="CF234">
        <v>237.71110299999989</v>
      </c>
      <c r="CG234">
        <v>51.216485999999989</v>
      </c>
      <c r="CH234">
        <v>475.55240500000019</v>
      </c>
      <c r="CI234">
        <v>2.2034720000000001</v>
      </c>
      <c r="CJ234">
        <v>773.80073400000003</v>
      </c>
      <c r="CK234">
        <v>469.57828699999988</v>
      </c>
      <c r="CL234">
        <v>97.355912000000032</v>
      </c>
      <c r="CM234">
        <v>92.661299000000014</v>
      </c>
      <c r="CN234">
        <v>1273.957666</v>
      </c>
      <c r="CO234">
        <v>665.49883900000066</v>
      </c>
      <c r="CP234">
        <v>479.61203499999988</v>
      </c>
      <c r="CQ234">
        <v>384.70997000000011</v>
      </c>
      <c r="CR234">
        <v>518.57136799999989</v>
      </c>
      <c r="CS234">
        <v>1265.0866240000009</v>
      </c>
      <c r="CT234">
        <v>4516.6322330000057</v>
      </c>
      <c r="CU234">
        <v>582.17283700000019</v>
      </c>
      <c r="CV234">
        <v>194.053472</v>
      </c>
      <c r="CW234">
        <v>279.62088699999998</v>
      </c>
      <c r="CX234">
        <v>670.54814299999987</v>
      </c>
      <c r="CY234">
        <v>41.418903</v>
      </c>
      <c r="CZ234"/>
    </row>
    <row r="235">
      <c r="A235" t="s">
        <v>749</v>
      </c>
      <c r="B235">
        <v>2015</v>
      </c>
      <c r="C235" t="s">
        <v>755</v>
      </c>
      <c r="D235">
        <v>159</v>
      </c>
      <c r="E235" t="s">
        <v>62</v>
      </c>
      <c r="F235" t="s">
        <v>454</v>
      </c>
      <c r="G235" t="s">
        <v>183</v>
      </c>
      <c r="H235">
        <v>7.0495087477838636</v>
      </c>
      <c r="I235">
        <v>10.47082668859878</v>
      </c>
      <c r="J235">
        <v>12.53935408698816</v>
      </c>
      <c r="K235">
        <v>18.03898274618107</v>
      </c>
      <c r="L235">
        <v>26.400018488568151</v>
      </c>
      <c r="M235">
        <v>29.97467592467784</v>
      </c>
      <c r="N235">
        <v>45.194786429662543</v>
      </c>
      <c r="O235">
        <v>29.092577673262941</v>
      </c>
      <c r="P235">
        <v>25.762535500532579</v>
      </c>
      <c r="Q235">
        <v>13.889211819304879</v>
      </c>
      <c r="R235">
        <v>5.6875670567395451</v>
      </c>
      <c r="S235">
        <v>8.2774186494037334</v>
      </c>
      <c r="T235">
        <v>11.377352982063609</v>
      </c>
      <c r="U235">
        <v>11.36146539162903</v>
      </c>
      <c r="V235">
        <v>17.58075524781594</v>
      </c>
      <c r="W235" t="s">
        <v>323</v>
      </c>
      <c r="X235" t="s">
        <v>432</v>
      </c>
      <c r="Y235" t="s">
        <v>433</v>
      </c>
      <c r="Z235" t="s">
        <v>257</v>
      </c>
      <c r="AA235" t="s">
        <v>434</v>
      </c>
      <c r="AB235" t="s">
        <v>326</v>
      </c>
      <c r="AC235" t="s">
        <v>435</v>
      </c>
      <c r="AD235" t="s">
        <v>328</v>
      </c>
      <c r="AE235" t="s">
        <v>329</v>
      </c>
      <c r="AF235" t="s">
        <v>258</v>
      </c>
      <c r="AG235" t="s">
        <v>330</v>
      </c>
      <c r="AH235" t="s">
        <v>331</v>
      </c>
      <c r="AI235" t="s">
        <v>332</v>
      </c>
      <c r="AJ235" t="s">
        <v>333</v>
      </c>
      <c r="AK235" t="s">
        <v>260</v>
      </c>
      <c r="AL235" t="s">
        <v>261</v>
      </c>
      <c r="AM235" t="s">
        <v>436</v>
      </c>
      <c r="AN235" t="s">
        <v>336</v>
      </c>
      <c r="AO235" t="s">
        <v>337</v>
      </c>
      <c r="AP235" t="s">
        <v>338</v>
      </c>
      <c r="AQ235" t="s">
        <v>437</v>
      </c>
      <c r="AR235" t="s">
        <v>183</v>
      </c>
      <c r="AS235" t="s">
        <v>183</v>
      </c>
      <c r="AT235">
        <v>13.271556547188631</v>
      </c>
      <c r="AU235">
        <v>7.8019054293739476</v>
      </c>
      <c r="AV235">
        <v>18.805902311887621</v>
      </c>
      <c r="AW235">
        <v>16.576591144891751</v>
      </c>
      <c r="AX235">
        <v>13.835897245311941</v>
      </c>
      <c r="AY235">
        <v>24.032727257261659</v>
      </c>
      <c r="AZ235">
        <v>18.74706430898442</v>
      </c>
      <c r="BA235">
        <v>4.1518822097350583</v>
      </c>
      <c r="BB235">
        <v>2.926043634857368</v>
      </c>
      <c r="BC235">
        <v>19.740088135037318</v>
      </c>
      <c r="BD235">
        <v>9.4104782604513488</v>
      </c>
      <c r="BE235">
        <v>12.233449962151751</v>
      </c>
      <c r="BF235">
        <v>10.292271573071909</v>
      </c>
      <c r="BG235">
        <v>28.069793049605721</v>
      </c>
      <c r="BH235">
        <v>27.14657574679525</v>
      </c>
      <c r="BI235">
        <v>25.274120491978461</v>
      </c>
      <c r="BJ235">
        <v>6.9261135291965257</v>
      </c>
      <c r="BK235">
        <v>25.072260847116731</v>
      </c>
      <c r="BL235">
        <v>14.77158077956873</v>
      </c>
      <c r="BM235">
        <v>5.8558993963061177</v>
      </c>
      <c r="BN235">
        <v>9.7472823490916927</v>
      </c>
      <c r="BO235"/>
      <c r="BP235">
        <v>1407.2057680000021</v>
      </c>
      <c r="BQ235">
        <v>2091.3860129999989</v>
      </c>
      <c r="BR235">
        <v>2500.9678319999989</v>
      </c>
      <c r="BS235">
        <v>3592.9238049999981</v>
      </c>
      <c r="BT235">
        <v>5285.2218099999991</v>
      </c>
      <c r="BU235">
        <v>1343.828524</v>
      </c>
      <c r="BV235">
        <v>2039.263543</v>
      </c>
      <c r="BW235">
        <v>1314.7126020000001</v>
      </c>
      <c r="BX235">
        <v>1166.48498</v>
      </c>
      <c r="BY235">
        <v>627.61152599999991</v>
      </c>
      <c r="BZ235">
        <v>880.63744399999985</v>
      </c>
      <c r="CA235">
        <v>1276.4725000000001</v>
      </c>
      <c r="CB235">
        <v>1759.417044</v>
      </c>
      <c r="CC235">
        <v>1755.560054</v>
      </c>
      <c r="CD235">
        <v>2713.7170109999979</v>
      </c>
      <c r="CE235">
        <v>190.35076100000001</v>
      </c>
      <c r="CF235">
        <v>364.51739400000002</v>
      </c>
      <c r="CG235">
        <v>88.813971000000052</v>
      </c>
      <c r="CH235">
        <v>692.67733500000031</v>
      </c>
      <c r="CI235">
        <v>64.607430999999991</v>
      </c>
      <c r="CJ235">
        <v>1408.272145000001</v>
      </c>
      <c r="CK235">
        <v>1238.0439319999989</v>
      </c>
      <c r="CL235">
        <v>161.016571</v>
      </c>
      <c r="CM235">
        <v>153.22584599999999</v>
      </c>
      <c r="CN235">
        <v>1186.042136999999</v>
      </c>
      <c r="CO235">
        <v>919.04088999999999</v>
      </c>
      <c r="CP235">
        <v>876.93508699999995</v>
      </c>
      <c r="CQ235">
        <v>747.83062799999971</v>
      </c>
      <c r="CR235">
        <v>1414.987895</v>
      </c>
      <c r="CS235">
        <v>1509.1477580000001</v>
      </c>
      <c r="CT235">
        <v>2038.619905</v>
      </c>
      <c r="CU235">
        <v>382.04212100000001</v>
      </c>
      <c r="CV235">
        <v>554.0628850000013</v>
      </c>
      <c r="CW235">
        <v>303.7193460000002</v>
      </c>
      <c r="CX235">
        <v>347.46892599999978</v>
      </c>
      <c r="CY235">
        <v>236.28226399999991</v>
      </c>
      <c r="CZ235"/>
    </row>
    <row r="236">
      <c r="A236" t="s">
        <v>749</v>
      </c>
      <c r="B236">
        <v>2015</v>
      </c>
      <c r="C236" t="s">
        <v>755</v>
      </c>
      <c r="D236">
        <v>160</v>
      </c>
      <c r="E236" t="s">
        <v>62</v>
      </c>
      <c r="F236" t="s">
        <v>283</v>
      </c>
      <c r="G236" t="s">
        <v>183</v>
      </c>
      <c r="H236">
        <v>91.365547890131523</v>
      </c>
      <c r="I236">
        <v>87.009241304632198</v>
      </c>
      <c r="J236">
        <v>82.510028658917705</v>
      </c>
      <c r="K236">
        <v>70.484496876554871</v>
      </c>
      <c r="L236">
        <v>14.67944920609559</v>
      </c>
      <c r="M236">
        <v>57.86737115739011</v>
      </c>
      <c r="N236">
        <v>18.742439888274848</v>
      </c>
      <c r="O236">
        <v>7.4231267254869033</v>
      </c>
      <c r="P236">
        <v>1.2599241543353239</v>
      </c>
      <c r="Q236">
        <v>0.23742983449703819</v>
      </c>
      <c r="R236">
        <v>93.440656746948207</v>
      </c>
      <c r="S236">
        <v>89.463635926223191</v>
      </c>
      <c r="T236">
        <v>85.559231556445653</v>
      </c>
      <c r="U236">
        <v>83.473765364784398</v>
      </c>
      <c r="V236">
        <v>70.060039185558395</v>
      </c>
      <c r="W236" t="s">
        <v>323</v>
      </c>
      <c r="X236" t="s">
        <v>432</v>
      </c>
      <c r="Y236" t="s">
        <v>433</v>
      </c>
      <c r="Z236" t="s">
        <v>257</v>
      </c>
      <c r="AA236" t="s">
        <v>434</v>
      </c>
      <c r="AB236" t="s">
        <v>326</v>
      </c>
      <c r="AC236" t="s">
        <v>435</v>
      </c>
      <c r="AD236" t="s">
        <v>328</v>
      </c>
      <c r="AE236" t="s">
        <v>329</v>
      </c>
      <c r="AF236" t="s">
        <v>258</v>
      </c>
      <c r="AG236" t="s">
        <v>330</v>
      </c>
      <c r="AH236" t="s">
        <v>331</v>
      </c>
      <c r="AI236" t="s">
        <v>332</v>
      </c>
      <c r="AJ236" t="s">
        <v>333</v>
      </c>
      <c r="AK236" t="s">
        <v>260</v>
      </c>
      <c r="AL236" t="s">
        <v>261</v>
      </c>
      <c r="AM236" t="s">
        <v>436</v>
      </c>
      <c r="AN236" t="s">
        <v>336</v>
      </c>
      <c r="AO236" t="s">
        <v>337</v>
      </c>
      <c r="AP236" t="s">
        <v>338</v>
      </c>
      <c r="AQ236" t="s">
        <v>437</v>
      </c>
      <c r="AR236" t="s">
        <v>183</v>
      </c>
      <c r="AS236" t="s">
        <v>183</v>
      </c>
      <c r="AT236">
        <v>81.212051099673943</v>
      </c>
      <c r="AU236">
        <v>86.072347444578156</v>
      </c>
      <c r="AV236">
        <v>67.881121647276871</v>
      </c>
      <c r="AW236">
        <v>67.300351643288991</v>
      </c>
      <c r="AX236">
        <v>85.500220756760001</v>
      </c>
      <c r="AY236">
        <v>62.284053922555351</v>
      </c>
      <c r="AZ236">
        <v>71.430898422159515</v>
      </c>
      <c r="BA236">
        <v>92.784171658405214</v>
      </c>
      <c r="BB236">
        <v>95.304470268543966</v>
      </c>
      <c r="BC236">
        <v>57.853252915901479</v>
      </c>
      <c r="BD236">
        <v>83.539494829952531</v>
      </c>
      <c r="BE236">
        <v>79.301149116445188</v>
      </c>
      <c r="BF236">
        <v>80.636115824171554</v>
      </c>
      <c r="BG236">
        <v>58.313793765050768</v>
      </c>
      <c r="BH236">
        <v>48.035148731566018</v>
      </c>
      <c r="BI236">
        <v>2.7460053626912568</v>
      </c>
      <c r="BJ236">
        <v>81.293416344280317</v>
      </c>
      <c r="BK236">
        <v>65.087887346685775</v>
      </c>
      <c r="BL236">
        <v>70.982572836469089</v>
      </c>
      <c r="BM236">
        <v>81.686322132025751</v>
      </c>
      <c r="BN236">
        <v>88.206886233967495</v>
      </c>
      <c r="BO236"/>
      <c r="BP236">
        <v>18238.168160000041</v>
      </c>
      <c r="BQ236">
        <v>17378.752955999989</v>
      </c>
      <c r="BR236">
        <v>16456.583494000031</v>
      </c>
      <c r="BS236">
        <v>14038.78645900003</v>
      </c>
      <c r="BT236">
        <v>2938.7913170000002</v>
      </c>
      <c r="BU236">
        <v>2594.317422000001</v>
      </c>
      <c r="BV236">
        <v>845.6898990000002</v>
      </c>
      <c r="BW236">
        <v>335.45594899999992</v>
      </c>
      <c r="BX236">
        <v>57.047280999999998</v>
      </c>
      <c r="BY236">
        <v>10.728737000000001</v>
      </c>
      <c r="BZ236">
        <v>14467.933354000021</v>
      </c>
      <c r="CA236">
        <v>13796.314509</v>
      </c>
      <c r="CB236">
        <v>13231.05387600002</v>
      </c>
      <c r="CC236">
        <v>12898.26646300004</v>
      </c>
      <c r="CD236">
        <v>10814.27489600001</v>
      </c>
      <c r="CE236">
        <v>1164.8050229999981</v>
      </c>
      <c r="CF236">
        <v>4021.4365669999952</v>
      </c>
      <c r="CG236">
        <v>320.57977700000032</v>
      </c>
      <c r="CH236">
        <v>2812.244557000005</v>
      </c>
      <c r="CI236">
        <v>399.24766100000028</v>
      </c>
      <c r="CJ236">
        <v>3649.7271939999951</v>
      </c>
      <c r="CK236">
        <v>4717.250065999996</v>
      </c>
      <c r="CL236">
        <v>3598.317199000001</v>
      </c>
      <c r="CM236">
        <v>4990.7348990000064</v>
      </c>
      <c r="CN236">
        <v>3475.9923690000041</v>
      </c>
      <c r="CO236">
        <v>8158.5876460000027</v>
      </c>
      <c r="CP236">
        <v>5684.5746959999888</v>
      </c>
      <c r="CQ236">
        <v>5858.974543000003</v>
      </c>
      <c r="CR236">
        <v>2939.5767950000031</v>
      </c>
      <c r="CS236">
        <v>2670.397094999998</v>
      </c>
      <c r="CT236">
        <v>221.49380799999989</v>
      </c>
      <c r="CU236">
        <v>4484.1178349999982</v>
      </c>
      <c r="CV236">
        <v>1438.3538390000019</v>
      </c>
      <c r="CW236">
        <v>1459.4768779999999</v>
      </c>
      <c r="CX236">
        <v>4846.985356000002</v>
      </c>
      <c r="CY236">
        <v>2138.208583000001</v>
      </c>
      <c r="CZ236"/>
    </row>
    <row r="237">
      <c r="A237" t="s">
        <v>749</v>
      </c>
      <c r="B237">
        <v>2015</v>
      </c>
      <c r="C237" t="s">
        <v>755</v>
      </c>
      <c r="D237">
        <v>161</v>
      </c>
      <c r="E237" t="s">
        <v>62</v>
      </c>
      <c r="F237" t="s">
        <v>455</v>
      </c>
      <c r="G237" t="s">
        <v>183</v>
      </c>
      <c r="H237">
        <v>0.0657177740093801</v>
      </c>
      <c r="I237">
        <v>0.0457905821341602</v>
      </c>
      <c r="J237">
        <v>0.057750710464899803</v>
      </c>
      <c r="K237">
        <v>0.077224886094325207</v>
      </c>
      <c r="L237">
        <v>0.050178374808574198</v>
      </c>
      <c r="M237">
        <v>0.059654049162841803</v>
      </c>
      <c r="N237">
        <v>0</v>
      </c>
      <c r="O237">
        <v>0.22229359799388801</v>
      </c>
      <c r="P237">
        <v>0</v>
      </c>
      <c r="Q237">
        <v>0</v>
      </c>
      <c r="R237">
        <v>0.066077871026851004</v>
      </c>
      <c r="S237">
        <v>0.071520046054539196</v>
      </c>
      <c r="T237">
        <v>0.038445988584818798</v>
      </c>
      <c r="U237">
        <v>0.070377149295486996</v>
      </c>
      <c r="V237">
        <v>0.054479164847125297</v>
      </c>
      <c r="W237" t="s">
        <v>323</v>
      </c>
      <c r="X237" t="s">
        <v>432</v>
      </c>
      <c r="Y237" t="s">
        <v>433</v>
      </c>
      <c r="Z237" t="s">
        <v>257</v>
      </c>
      <c r="AA237" t="s">
        <v>434</v>
      </c>
      <c r="AB237" t="s">
        <v>326</v>
      </c>
      <c r="AC237" t="s">
        <v>435</v>
      </c>
      <c r="AD237" t="s">
        <v>328</v>
      </c>
      <c r="AE237" t="s">
        <v>329</v>
      </c>
      <c r="AF237" t="s">
        <v>258</v>
      </c>
      <c r="AG237" t="s">
        <v>330</v>
      </c>
      <c r="AH237" t="s">
        <v>331</v>
      </c>
      <c r="AI237" t="s">
        <v>332</v>
      </c>
      <c r="AJ237" t="s">
        <v>333</v>
      </c>
      <c r="AK237" t="s">
        <v>260</v>
      </c>
      <c r="AL237" t="s">
        <v>261</v>
      </c>
      <c r="AM237" t="s">
        <v>436</v>
      </c>
      <c r="AN237" t="s">
        <v>336</v>
      </c>
      <c r="AO237" t="s">
        <v>337</v>
      </c>
      <c r="AP237" t="s">
        <v>338</v>
      </c>
      <c r="AQ237" t="s">
        <v>437</v>
      </c>
      <c r="AR237" t="s">
        <v>183</v>
      </c>
      <c r="AS237" t="s">
        <v>183</v>
      </c>
      <c r="AT237">
        <v>0</v>
      </c>
      <c r="AU237">
        <v>0</v>
      </c>
      <c r="AV237">
        <v>0.33659471950231817</v>
      </c>
      <c r="AW237">
        <v>0.1132914379383797</v>
      </c>
      <c r="AX237">
        <v>0.1576712544173115</v>
      </c>
      <c r="AY237">
        <v>0.11290845688548851</v>
      </c>
      <c r="AZ237">
        <v>0</v>
      </c>
      <c r="BA237">
        <v>0.1197770553395871</v>
      </c>
      <c r="BB237">
        <v>0</v>
      </c>
      <c r="BC237">
        <v>0.37578612998450422</v>
      </c>
      <c r="BD237">
        <v>0</v>
      </c>
      <c r="BE237">
        <v>0</v>
      </c>
      <c r="BF237">
        <v>0</v>
      </c>
      <c r="BG237">
        <v>0</v>
      </c>
      <c r="BH237">
        <v>0.051935362864357897</v>
      </c>
      <c r="BI237">
        <v>0.047396063394615898</v>
      </c>
      <c r="BJ237">
        <v>0</v>
      </c>
      <c r="BK237">
        <v>0.28158333687631121</v>
      </c>
      <c r="BL237">
        <v>0</v>
      </c>
      <c r="BM237">
        <v>0.061938272100054897</v>
      </c>
      <c r="BN237">
        <v>0.070211937570670402</v>
      </c>
      <c r="BO237"/>
      <c r="BP237">
        <v>13.118422000000001</v>
      </c>
      <c r="BQ237">
        <v>9.1459620000000008</v>
      </c>
      <c r="BR237">
        <v>11.51835</v>
      </c>
      <c r="BS237">
        <v>15.381307</v>
      </c>
      <c r="BT237">
        <v>10.045593</v>
      </c>
      <c r="BU237">
        <v>2.6744180000000002</v>
      </c>
      <c r="BV237">
        <v>0</v>
      </c>
      <c r="BW237">
        <v>10.045593</v>
      </c>
      <c r="BX237">
        <v>0</v>
      </c>
      <c r="BY237">
        <v>0</v>
      </c>
      <c r="BZ237">
        <v>10.231202</v>
      </c>
      <c r="CA237">
        <v>11.029208000000001</v>
      </c>
      <c r="CB237">
        <v>5.9453659999999999</v>
      </c>
      <c r="CC237">
        <v>10.874593000000001</v>
      </c>
      <c r="CD237">
        <v>8.4092540000000007</v>
      </c>
      <c r="CE237">
        <v>0</v>
      </c>
      <c r="CF237">
        <v>0</v>
      </c>
      <c r="CG237">
        <v>1.5896239999999999</v>
      </c>
      <c r="CH237">
        <v>4.7340499999999999</v>
      </c>
      <c r="CI237">
        <v>0.73625399999999996</v>
      </c>
      <c r="CJ237">
        <v>6.6162210000000004</v>
      </c>
      <c r="CK237">
        <v>0</v>
      </c>
      <c r="CL237">
        <v>4.6451440000000002</v>
      </c>
      <c r="CM237">
        <v>0</v>
      </c>
      <c r="CN237">
        <v>22.578327999999999</v>
      </c>
      <c r="CO237">
        <v>0</v>
      </c>
      <c r="CP237">
        <v>0</v>
      </c>
      <c r="CQ237">
        <v>0</v>
      </c>
      <c r="CR237">
        <v>0</v>
      </c>
      <c r="CS237">
        <v>2.8872200000000001</v>
      </c>
      <c r="CT237">
        <v>3.8229839999999999</v>
      </c>
      <c r="CU237">
        <v>0</v>
      </c>
      <c r="CV237">
        <v>6.2226090000000003</v>
      </c>
      <c r="CW237">
        <v>0</v>
      </c>
      <c r="CX237">
        <v>3.6752039999999999</v>
      </c>
      <c r="CY237">
        <v>1.7019960000000001</v>
      </c>
      <c r="CZ237"/>
    </row>
    <row r="238">
      <c r="A238" t="s">
        <v>749</v>
      </c>
      <c r="B238">
        <v>2015</v>
      </c>
      <c r="C238" t="s">
        <v>755</v>
      </c>
      <c r="D238">
        <v>162</v>
      </c>
      <c r="E238" t="s">
        <v>62</v>
      </c>
      <c r="F238" t="s">
        <v>456</v>
      </c>
      <c r="G238" t="s">
        <v>183</v>
      </c>
      <c r="H238">
        <v>0.38023620889519277</v>
      </c>
      <c r="I238">
        <v>0.66467618187755462</v>
      </c>
      <c r="J238">
        <v>0.78614292063689839</v>
      </c>
      <c r="K238">
        <v>1.214729137187113</v>
      </c>
      <c r="L238">
        <v>0.97984323733811374</v>
      </c>
      <c r="M238">
        <v>1.398053249782194</v>
      </c>
      <c r="N238">
        <v>0.92196231208241197</v>
      </c>
      <c r="O238">
        <v>1.336891593584244</v>
      </c>
      <c r="P238">
        <v>0.5273741079730625</v>
      </c>
      <c r="Q238">
        <v>0.59404391391975775</v>
      </c>
      <c r="R238">
        <v>0.22918222729790161</v>
      </c>
      <c r="S238">
        <v>0.59271815825442409</v>
      </c>
      <c r="T238">
        <v>0.55407898464799621</v>
      </c>
      <c r="U238">
        <v>0.93366208153136621</v>
      </c>
      <c r="V238">
        <v>1.4985140631434031</v>
      </c>
      <c r="W238" t="s">
        <v>323</v>
      </c>
      <c r="X238" t="s">
        <v>432</v>
      </c>
      <c r="Y238" t="s">
        <v>433</v>
      </c>
      <c r="Z238" t="s">
        <v>257</v>
      </c>
      <c r="AA238" t="s">
        <v>434</v>
      </c>
      <c r="AB238" t="s">
        <v>326</v>
      </c>
      <c r="AC238" t="s">
        <v>435</v>
      </c>
      <c r="AD238" t="s">
        <v>328</v>
      </c>
      <c r="AE238" t="s">
        <v>329</v>
      </c>
      <c r="AF238" t="s">
        <v>258</v>
      </c>
      <c r="AG238" t="s">
        <v>330</v>
      </c>
      <c r="AH238" t="s">
        <v>331</v>
      </c>
      <c r="AI238" t="s">
        <v>332</v>
      </c>
      <c r="AJ238" t="s">
        <v>333</v>
      </c>
      <c r="AK238" t="s">
        <v>260</v>
      </c>
      <c r="AL238" t="s">
        <v>261</v>
      </c>
      <c r="AM238" t="s">
        <v>436</v>
      </c>
      <c r="AN238" t="s">
        <v>336</v>
      </c>
      <c r="AO238" t="s">
        <v>337</v>
      </c>
      <c r="AP238" t="s">
        <v>338</v>
      </c>
      <c r="AQ238" t="s">
        <v>437</v>
      </c>
      <c r="AR238" t="s">
        <v>183</v>
      </c>
      <c r="AS238" t="s">
        <v>183</v>
      </c>
      <c r="AT238">
        <v>0.052143099256037301</v>
      </c>
      <c r="AU238">
        <v>0</v>
      </c>
      <c r="AV238">
        <v>0</v>
      </c>
      <c r="AW238">
        <v>3.668443552388903</v>
      </c>
      <c r="AX238">
        <v>0.018763045030346499</v>
      </c>
      <c r="AY238">
        <v>0.24227871043185761</v>
      </c>
      <c r="AZ238">
        <v>1.524095933137559</v>
      </c>
      <c r="BA238">
        <v>0.20297507410563609</v>
      </c>
      <c r="BB238">
        <v>0</v>
      </c>
      <c r="BC238">
        <v>0.19511040728705581</v>
      </c>
      <c r="BD238">
        <v>0</v>
      </c>
      <c r="BE238">
        <v>0.58429533969132152</v>
      </c>
      <c r="BF238">
        <v>2.342817889128427</v>
      </c>
      <c r="BG238">
        <v>2.3777556764938508</v>
      </c>
      <c r="BH238">
        <v>0.2199862904651107</v>
      </c>
      <c r="BI238">
        <v>1.1594878903170469</v>
      </c>
      <c r="BJ238">
        <v>0.58154084885356006</v>
      </c>
      <c r="BK238">
        <v>0.66157593908194301</v>
      </c>
      <c r="BL238">
        <v>0.64630926400807909</v>
      </c>
      <c r="BM238">
        <v>0.28101443687297861</v>
      </c>
      <c r="BN238">
        <v>0.024975047177716599</v>
      </c>
      <c r="BO238"/>
      <c r="BP238">
        <v>75.901826000000014</v>
      </c>
      <c r="BQ238">
        <v>132.75880799999999</v>
      </c>
      <c r="BR238">
        <v>156.79580799999999</v>
      </c>
      <c r="BS238">
        <v>241.94431</v>
      </c>
      <c r="BT238">
        <v>196.162319</v>
      </c>
      <c r="BU238">
        <v>62.677703000000008</v>
      </c>
      <c r="BV238">
        <v>41.600464999999993</v>
      </c>
      <c r="BW238">
        <v>60.415004999999987</v>
      </c>
      <c r="BX238">
        <v>23.878627000000002</v>
      </c>
      <c r="BY238">
        <v>26.843050000000002</v>
      </c>
      <c r="BZ238">
        <v>35.485551000000001</v>
      </c>
      <c r="CA238">
        <v>91.40391000000001</v>
      </c>
      <c r="CB238">
        <v>85.683902999999987</v>
      </c>
      <c r="CC238">
        <v>144.268349</v>
      </c>
      <c r="CD238">
        <v>231.30650800000001</v>
      </c>
      <c r="CE238">
        <v>0.74787599999999999</v>
      </c>
      <c r="CF238">
        <v>0</v>
      </c>
      <c r="CG238">
        <v>0</v>
      </c>
      <c r="CH238">
        <v>153.29132999999999</v>
      </c>
      <c r="CI238">
        <v>0.087614999999999998</v>
      </c>
      <c r="CJ238">
        <v>14.197072</v>
      </c>
      <c r="CK238">
        <v>100.65030400000001</v>
      </c>
      <c r="CL238">
        <v>7.8716950000000008</v>
      </c>
      <c r="CM238">
        <v>0</v>
      </c>
      <c r="CN238">
        <v>11.722803000000001</v>
      </c>
      <c r="CO238">
        <v>0</v>
      </c>
      <c r="CP238">
        <v>41.884267000000001</v>
      </c>
      <c r="CQ238">
        <v>170.227822</v>
      </c>
      <c r="CR238">
        <v>119.861785</v>
      </c>
      <c r="CS238">
        <v>12.229602</v>
      </c>
      <c r="CT238">
        <v>93.524721999999983</v>
      </c>
      <c r="CU238">
        <v>32.077599999999997</v>
      </c>
      <c r="CV238">
        <v>14.619929000000001</v>
      </c>
      <c r="CW238">
        <v>13.288803</v>
      </c>
      <c r="CX238">
        <v>16.674430000000001</v>
      </c>
      <c r="CY238">
        <v>0.60541599999999995</v>
      </c>
      <c r="CZ238"/>
    </row>
    <row r="239">
      <c r="A239" t="s">
        <v>749</v>
      </c>
      <c r="B239">
        <v>2015</v>
      </c>
      <c r="C239" t="s">
        <v>755</v>
      </c>
      <c r="D239">
        <v>163</v>
      </c>
      <c r="E239" t="s">
        <v>62</v>
      </c>
      <c r="F239" t="s">
        <v>46</v>
      </c>
      <c r="G239" t="s">
        <v>183</v>
      </c>
      <c r="H239">
        <v>0</v>
      </c>
      <c r="I239">
        <v>0.031295234265053901</v>
      </c>
      <c r="J239">
        <v>0.050696027249702402</v>
      </c>
      <c r="K239">
        <v>0.13600408688091681</v>
      </c>
      <c r="L239">
        <v>0.15304403991936</v>
      </c>
      <c r="M239">
        <v>0</v>
      </c>
      <c r="N239">
        <v>0.24222859504801941</v>
      </c>
      <c r="O239">
        <v>0.61165081173299163</v>
      </c>
      <c r="P239">
        <v>0</v>
      </c>
      <c r="Q239">
        <v>0.066350042669139103</v>
      </c>
      <c r="R239">
        <v>0</v>
      </c>
      <c r="S239">
        <v>0.040533573460120702</v>
      </c>
      <c r="T239">
        <v>0</v>
      </c>
      <c r="U239">
        <v>0.065437323359137198</v>
      </c>
      <c r="V239">
        <v>0.1046852683036045</v>
      </c>
      <c r="W239" t="s">
        <v>323</v>
      </c>
      <c r="X239" t="s">
        <v>432</v>
      </c>
      <c r="Y239" t="s">
        <v>433</v>
      </c>
      <c r="Z239" t="s">
        <v>257</v>
      </c>
      <c r="AA239" t="s">
        <v>434</v>
      </c>
      <c r="AB239" t="s">
        <v>326</v>
      </c>
      <c r="AC239" t="s">
        <v>435</v>
      </c>
      <c r="AD239" t="s">
        <v>328</v>
      </c>
      <c r="AE239" t="s">
        <v>329</v>
      </c>
      <c r="AF239" t="s">
        <v>258</v>
      </c>
      <c r="AG239" t="s">
        <v>330</v>
      </c>
      <c r="AH239" t="s">
        <v>331</v>
      </c>
      <c r="AI239" t="s">
        <v>332</v>
      </c>
      <c r="AJ239" t="s">
        <v>333</v>
      </c>
      <c r="AK239" t="s">
        <v>260</v>
      </c>
      <c r="AL239" t="s">
        <v>261</v>
      </c>
      <c r="AM239" t="s">
        <v>436</v>
      </c>
      <c r="AN239" t="s">
        <v>336</v>
      </c>
      <c r="AO239" t="s">
        <v>337</v>
      </c>
      <c r="AP239" t="s">
        <v>338</v>
      </c>
      <c r="AQ239" t="s">
        <v>437</v>
      </c>
      <c r="AR239" t="s">
        <v>183</v>
      </c>
      <c r="AS239" t="s">
        <v>183</v>
      </c>
      <c r="AT239">
        <v>0</v>
      </c>
      <c r="AU239">
        <v>0</v>
      </c>
      <c r="AV239">
        <v>0</v>
      </c>
      <c r="AW239">
        <v>0.38670238278970898</v>
      </c>
      <c r="AX239">
        <v>0</v>
      </c>
      <c r="AY239">
        <v>0</v>
      </c>
      <c r="AZ239">
        <v>0</v>
      </c>
      <c r="BA239">
        <v>0</v>
      </c>
      <c r="BB239">
        <v>0</v>
      </c>
      <c r="BC239">
        <v>0.15998966084871399</v>
      </c>
      <c r="BD239">
        <v>0</v>
      </c>
      <c r="BE239">
        <v>0.1410549626028991</v>
      </c>
      <c r="BF239">
        <v>0</v>
      </c>
      <c r="BG239">
        <v>0</v>
      </c>
      <c r="BH239">
        <v>0.19660462034189641</v>
      </c>
      <c r="BI239">
        <v>0.26067834867038742</v>
      </c>
      <c r="BJ239">
        <v>0.1133208421316714</v>
      </c>
      <c r="BK239">
        <v>0</v>
      </c>
      <c r="BL239">
        <v>0</v>
      </c>
      <c r="BM239">
        <v>0</v>
      </c>
      <c r="BN239">
        <v>0</v>
      </c>
      <c r="BO239"/>
      <c r="BP239">
        <v>0</v>
      </c>
      <c r="BQ239">
        <v>6.2507400000000004</v>
      </c>
      <c r="BR239">
        <v>10.111297</v>
      </c>
      <c r="BS239">
        <v>27.088685000000002</v>
      </c>
      <c r="BT239">
        <v>30.639057999999999</v>
      </c>
      <c r="BU239">
        <v>0</v>
      </c>
      <c r="BV239">
        <v>10.929755</v>
      </c>
      <c r="BW239">
        <v>27.640899999999998</v>
      </c>
      <c r="BX239">
        <v>0</v>
      </c>
      <c r="BY239">
        <v>2.9981580000000001</v>
      </c>
      <c r="BZ239">
        <v>0</v>
      </c>
      <c r="CA239">
        <v>6.2507400000000004</v>
      </c>
      <c r="CB239">
        <v>0</v>
      </c>
      <c r="CC239">
        <v>10.111297</v>
      </c>
      <c r="CD239">
        <v>16.158930000000002</v>
      </c>
      <c r="CE239">
        <v>0</v>
      </c>
      <c r="CF239">
        <v>0</v>
      </c>
      <c r="CG239">
        <v>0</v>
      </c>
      <c r="CH239">
        <v>16.158930000000002</v>
      </c>
      <c r="CI239">
        <v>0</v>
      </c>
      <c r="CJ239">
        <v>0</v>
      </c>
      <c r="CK239">
        <v>0</v>
      </c>
      <c r="CL239">
        <v>0</v>
      </c>
      <c r="CM239">
        <v>0</v>
      </c>
      <c r="CN239">
        <v>9.6126459999999998</v>
      </c>
      <c r="CO239">
        <v>0</v>
      </c>
      <c r="CP239">
        <v>10.111297</v>
      </c>
      <c r="CQ239">
        <v>0</v>
      </c>
      <c r="CR239">
        <v>0</v>
      </c>
      <c r="CS239">
        <v>10.929755</v>
      </c>
      <c r="CT239">
        <v>21.026412000000001</v>
      </c>
      <c r="CU239">
        <v>6.2507400000000004</v>
      </c>
      <c r="CV239">
        <v>0</v>
      </c>
      <c r="CW239">
        <v>0</v>
      </c>
      <c r="CX239">
        <v>0</v>
      </c>
      <c r="CY239">
        <v>0</v>
      </c>
      <c r="CZ239"/>
    </row>
    <row r="240">
      <c r="A240" t="s">
        <v>749</v>
      </c>
      <c r="B240">
        <v>2015</v>
      </c>
      <c r="C240" t="s">
        <v>755</v>
      </c>
      <c r="D240">
        <v>222</v>
      </c>
      <c r="E240" t="s">
        <v>36</v>
      </c>
      <c r="F240" t="s">
        <v>15</v>
      </c>
      <c r="G240" t="s">
        <v>779</v>
      </c>
      <c r="H240">
        <v>0.65587949289044245</v>
      </c>
      <c r="I240">
        <v>1.0248557607973019</v>
      </c>
      <c r="J240">
        <v>1.6120535194598169</v>
      </c>
      <c r="K240">
        <v>4.7561527541505662</v>
      </c>
      <c r="L240">
        <v>20.27740637701206</v>
      </c>
      <c r="M240">
        <v>2.1425651599487008</v>
      </c>
      <c r="N240">
        <v>7.2739591582836054</v>
      </c>
      <c r="O240">
        <v>18.670130764288281</v>
      </c>
      <c r="P240">
        <v>18.450922758900511</v>
      </c>
      <c r="Q240">
        <v>41.767629966171853</v>
      </c>
      <c r="R240">
        <v>0.41063690125750801</v>
      </c>
      <c r="S240">
        <v>1.1178804307901851</v>
      </c>
      <c r="T240">
        <v>1.4055383845432929</v>
      </c>
      <c r="U240">
        <v>1.7645585053271731</v>
      </c>
      <c r="V240">
        <v>6.4308813964326292</v>
      </c>
      <c r="W240" t="s">
        <v>323</v>
      </c>
      <c r="X240" t="s">
        <v>432</v>
      </c>
      <c r="Y240" t="s">
        <v>433</v>
      </c>
      <c r="Z240" t="s">
        <v>257</v>
      </c>
      <c r="AA240" t="s">
        <v>434</v>
      </c>
      <c r="AB240" t="s">
        <v>326</v>
      </c>
      <c r="AC240" t="s">
        <v>435</v>
      </c>
      <c r="AD240" t="s">
        <v>328</v>
      </c>
      <c r="AE240" t="s">
        <v>329</v>
      </c>
      <c r="AF240" t="s">
        <v>258</v>
      </c>
      <c r="AG240" t="s">
        <v>330</v>
      </c>
      <c r="AH240" t="s">
        <v>331</v>
      </c>
      <c r="AI240" t="s">
        <v>332</v>
      </c>
      <c r="AJ240" t="s">
        <v>333</v>
      </c>
      <c r="AK240" t="s">
        <v>260</v>
      </c>
      <c r="AL240" t="s">
        <v>261</v>
      </c>
      <c r="AM240" t="s">
        <v>436</v>
      </c>
      <c r="AN240" t="s">
        <v>336</v>
      </c>
      <c r="AO240" t="s">
        <v>337</v>
      </c>
      <c r="AP240" t="s">
        <v>338</v>
      </c>
      <c r="AQ240" t="s">
        <v>437</v>
      </c>
      <c r="AR240" t="s">
        <v>183</v>
      </c>
      <c r="AS240" t="s">
        <v>183</v>
      </c>
      <c r="AT240">
        <v>5.2675384608965334</v>
      </c>
      <c r="AU240">
        <v>3.2868011295003181</v>
      </c>
      <c r="AV240">
        <v>8.9280257721602805</v>
      </c>
      <c r="AW240">
        <v>2.5744809371420598</v>
      </c>
      <c r="AX240">
        <v>3.9119095545855389</v>
      </c>
      <c r="AY240">
        <v>1.158671752993861</v>
      </c>
      <c r="AZ240">
        <v>2.9726211646467808</v>
      </c>
      <c r="BA240">
        <v>8.6392991986775893</v>
      </c>
      <c r="BB240">
        <v>3.1892614672654722</v>
      </c>
      <c r="BC240">
        <v>7.1364145560458034</v>
      </c>
      <c r="BD240">
        <v>2.7277867998377641</v>
      </c>
      <c r="BE240">
        <v>3.3690002850485139</v>
      </c>
      <c r="BF240">
        <v>4.5760118632184614</v>
      </c>
      <c r="BG240">
        <v>4.8286906812843222</v>
      </c>
      <c r="BH240">
        <v>8.7097487156800213</v>
      </c>
      <c r="BI240">
        <v>26.21100260085402</v>
      </c>
      <c r="BJ240">
        <v>2.9858413611083692</v>
      </c>
      <c r="BK240">
        <v>4.7965354193577987</v>
      </c>
      <c r="BL240">
        <v>1.0511946811078321</v>
      </c>
      <c r="BM240">
        <v>1.0905666402513161</v>
      </c>
      <c r="BN240">
        <v>2.0019672463521041</v>
      </c>
      <c r="BO240"/>
      <c r="BP240">
        <v>83.62930999999999</v>
      </c>
      <c r="BQ240">
        <v>122.925291</v>
      </c>
      <c r="BR240">
        <v>199.99627699999999</v>
      </c>
      <c r="BS240">
        <v>619.77778000000023</v>
      </c>
      <c r="BT240">
        <v>2522.2016540000009</v>
      </c>
      <c r="BU240">
        <v>57.962295999999988</v>
      </c>
      <c r="BV240">
        <v>210.19711899999999</v>
      </c>
      <c r="BW240">
        <v>498.54556200000007</v>
      </c>
      <c r="BX240">
        <v>489.18720099999979</v>
      </c>
      <c r="BY240">
        <v>1176.672194</v>
      </c>
      <c r="BZ240">
        <v>41.044642999999994</v>
      </c>
      <c r="CA240">
        <v>106.26628700000001</v>
      </c>
      <c r="CB240">
        <v>131.444198</v>
      </c>
      <c r="CC240">
        <v>170.60027400000001</v>
      </c>
      <c r="CD240">
        <v>666.61053800000002</v>
      </c>
      <c r="CE240">
        <v>47.934163999999981</v>
      </c>
      <c r="CF240">
        <v>99.410914999999989</v>
      </c>
      <c r="CG240">
        <v>27.801946000000001</v>
      </c>
      <c r="CH240">
        <v>70.098581999999979</v>
      </c>
      <c r="CI240">
        <v>12.339604</v>
      </c>
      <c r="CJ240">
        <v>33.454948000000002</v>
      </c>
      <c r="CK240">
        <v>127.679902</v>
      </c>
      <c r="CL240">
        <v>217.597283</v>
      </c>
      <c r="CM240">
        <v>108.678984</v>
      </c>
      <c r="CN240">
        <v>286.65276399999999</v>
      </c>
      <c r="CO240">
        <v>172.536911</v>
      </c>
      <c r="CP240">
        <v>151.521063</v>
      </c>
      <c r="CQ240">
        <v>219.77721600000001</v>
      </c>
      <c r="CR240">
        <v>158.481965</v>
      </c>
      <c r="CS240">
        <v>308.00831999999991</v>
      </c>
      <c r="CT240">
        <v>1272.5690340000001</v>
      </c>
      <c r="CU240">
        <v>94.265941000000012</v>
      </c>
      <c r="CV240">
        <v>53.87140500000001</v>
      </c>
      <c r="CW240">
        <v>13.653904000000001</v>
      </c>
      <c r="CX240">
        <v>41.364345</v>
      </c>
      <c r="CY240">
        <v>30.831116000000002</v>
      </c>
      <c r="CZ240"/>
    </row>
    <row r="241">
      <c r="A241" t="s">
        <v>749</v>
      </c>
      <c r="B241">
        <v>2015</v>
      </c>
      <c r="C241" t="s">
        <v>755</v>
      </c>
      <c r="D241">
        <v>223</v>
      </c>
      <c r="E241" t="s">
        <v>36</v>
      </c>
      <c r="F241" t="s">
        <v>16</v>
      </c>
      <c r="G241" t="s">
        <v>780</v>
      </c>
      <c r="H241">
        <v>15.97603217149916</v>
      </c>
      <c r="I241">
        <v>17.941304647005751</v>
      </c>
      <c r="J241">
        <v>17.984990915229801</v>
      </c>
      <c r="K241">
        <v>21.823304960866881</v>
      </c>
      <c r="L241">
        <v>18.52489036787496</v>
      </c>
      <c r="M241">
        <v>18.59049438480832</v>
      </c>
      <c r="N241">
        <v>24.106844396845069</v>
      </c>
      <c r="O241">
        <v>17.340212986927931</v>
      </c>
      <c r="P241">
        <v>21.28035440361359</v>
      </c>
      <c r="Q241">
        <v>15.697952634868249</v>
      </c>
      <c r="R241">
        <v>16.209013155393539</v>
      </c>
      <c r="S241">
        <v>16.921906716244841</v>
      </c>
      <c r="T241">
        <v>16.70550373256312</v>
      </c>
      <c r="U241">
        <v>21.987017542711762</v>
      </c>
      <c r="V241">
        <v>19.125589867684731</v>
      </c>
      <c r="W241" t="s">
        <v>323</v>
      </c>
      <c r="X241" t="s">
        <v>432</v>
      </c>
      <c r="Y241" t="s">
        <v>433</v>
      </c>
      <c r="Z241" t="s">
        <v>257</v>
      </c>
      <c r="AA241" t="s">
        <v>434</v>
      </c>
      <c r="AB241" t="s">
        <v>326</v>
      </c>
      <c r="AC241" t="s">
        <v>435</v>
      </c>
      <c r="AD241" t="s">
        <v>328</v>
      </c>
      <c r="AE241" t="s">
        <v>329</v>
      </c>
      <c r="AF241" t="s">
        <v>258</v>
      </c>
      <c r="AG241" t="s">
        <v>330</v>
      </c>
      <c r="AH241" t="s">
        <v>331</v>
      </c>
      <c r="AI241" t="s">
        <v>332</v>
      </c>
      <c r="AJ241" t="s">
        <v>333</v>
      </c>
      <c r="AK241" t="s">
        <v>260</v>
      </c>
      <c r="AL241" t="s">
        <v>261</v>
      </c>
      <c r="AM241" t="s">
        <v>436</v>
      </c>
      <c r="AN241" t="s">
        <v>336</v>
      </c>
      <c r="AO241" t="s">
        <v>337</v>
      </c>
      <c r="AP241" t="s">
        <v>338</v>
      </c>
      <c r="AQ241" t="s">
        <v>437</v>
      </c>
      <c r="AR241" t="s">
        <v>183</v>
      </c>
      <c r="AS241" t="s">
        <v>183</v>
      </c>
      <c r="AT241">
        <v>32.330806705590263</v>
      </c>
      <c r="AU241">
        <v>21.685564941811499</v>
      </c>
      <c r="AV241">
        <v>20.44284461853033</v>
      </c>
      <c r="AW241">
        <v>20.586987945077851</v>
      </c>
      <c r="AX241">
        <v>5.6139285543128468</v>
      </c>
      <c r="AY241">
        <v>11.895487459796501</v>
      </c>
      <c r="AZ241">
        <v>24.995917840428891</v>
      </c>
      <c r="BA241">
        <v>30.853918129483091</v>
      </c>
      <c r="BB241">
        <v>38.758617669071349</v>
      </c>
      <c r="BC241">
        <v>9.5183278241719069</v>
      </c>
      <c r="BD241">
        <v>8.2938197669665001</v>
      </c>
      <c r="BE241">
        <v>15.20559839926011</v>
      </c>
      <c r="BF241">
        <v>11.51656481113173</v>
      </c>
      <c r="BG241">
        <v>10.9936081109327</v>
      </c>
      <c r="BH241">
        <v>12.83553148171638</v>
      </c>
      <c r="BI241">
        <v>20.916450328856879</v>
      </c>
      <c r="BJ241">
        <v>35.243711799460797</v>
      </c>
      <c r="BK241">
        <v>24.111228906746081</v>
      </c>
      <c r="BL241">
        <v>28.87932160872144</v>
      </c>
      <c r="BM241">
        <v>11.43802102374376</v>
      </c>
      <c r="BN241">
        <v>19.13870045198405</v>
      </c>
      <c r="BO241"/>
      <c r="BP241">
        <v>2037.0579680000019</v>
      </c>
      <c r="BQ241">
        <v>2151.951697999998</v>
      </c>
      <c r="BR241">
        <v>2231.2728340000008</v>
      </c>
      <c r="BS241">
        <v>2843.8109960000011</v>
      </c>
      <c r="BT241">
        <v>2304.2152560000018</v>
      </c>
      <c r="BU241">
        <v>502.92413900000003</v>
      </c>
      <c r="BV241">
        <v>696.62052400000005</v>
      </c>
      <c r="BW241">
        <v>463.0329769999999</v>
      </c>
      <c r="BX241">
        <v>564.20359799999994</v>
      </c>
      <c r="BY241">
        <v>442.24066299999998</v>
      </c>
      <c r="BZ241">
        <v>1620.1494710000011</v>
      </c>
      <c r="CA241">
        <v>1608.6051299999999</v>
      </c>
      <c r="CB241">
        <v>1562.277889</v>
      </c>
      <c r="CC241">
        <v>2125.7392180000011</v>
      </c>
      <c r="CD241">
        <v>1982.5151429999989</v>
      </c>
      <c r="CE241">
        <v>294.20766500000002</v>
      </c>
      <c r="CF241">
        <v>655.89056600000015</v>
      </c>
      <c r="CG241">
        <v>63.659187000000003</v>
      </c>
      <c r="CH241">
        <v>560.54742600000031</v>
      </c>
      <c r="CI241">
        <v>17.708399</v>
      </c>
      <c r="CJ241">
        <v>343.46475900000002</v>
      </c>
      <c r="CK241">
        <v>1073.6236349999999</v>
      </c>
      <c r="CL241">
        <v>777.11497200000076</v>
      </c>
      <c r="CM241">
        <v>1320.75944</v>
      </c>
      <c r="CN241">
        <v>382.32854299999991</v>
      </c>
      <c r="CO241">
        <v>524.59746599999983</v>
      </c>
      <c r="CP241">
        <v>683.87302999999986</v>
      </c>
      <c r="CQ241">
        <v>553.11887899999999</v>
      </c>
      <c r="CR241">
        <v>360.82009199999999</v>
      </c>
      <c r="CS241">
        <v>453.91097000000002</v>
      </c>
      <c r="CT241">
        <v>1015.5135</v>
      </c>
      <c r="CU241">
        <v>1112.678557</v>
      </c>
      <c r="CV241">
        <v>270.80083100000002</v>
      </c>
      <c r="CW241">
        <v>375.11175800000001</v>
      </c>
      <c r="CX241">
        <v>433.83524699999998</v>
      </c>
      <c r="CY241">
        <v>294.74382999999989</v>
      </c>
      <c r="CZ241"/>
    </row>
    <row r="242">
      <c r="A242" t="s">
        <v>749</v>
      </c>
      <c r="B242">
        <v>2015</v>
      </c>
      <c r="C242" t="s">
        <v>755</v>
      </c>
      <c r="D242">
        <v>224</v>
      </c>
      <c r="E242" t="s">
        <v>36</v>
      </c>
      <c r="F242" t="s">
        <v>20</v>
      </c>
      <c r="G242" t="s">
        <v>781</v>
      </c>
      <c r="H242">
        <v>83.368088335610366</v>
      </c>
      <c r="I242">
        <v>81.03383959219704</v>
      </c>
      <c r="J242">
        <v>80.402955565310236</v>
      </c>
      <c r="K242">
        <v>73.420542284982474</v>
      </c>
      <c r="L242">
        <v>61.197703255113211</v>
      </c>
      <c r="M242">
        <v>79.266940455243045</v>
      </c>
      <c r="N242">
        <v>68.619196444871378</v>
      </c>
      <c r="O242">
        <v>63.989656248783753</v>
      </c>
      <c r="P242">
        <v>60.268722837485832</v>
      </c>
      <c r="Q242">
        <v>42.53441739895981</v>
      </c>
      <c r="R242">
        <v>83.380349943348904</v>
      </c>
      <c r="S242">
        <v>81.960212852964958</v>
      </c>
      <c r="T242">
        <v>81.888957882893649</v>
      </c>
      <c r="U242">
        <v>76.24842395196093</v>
      </c>
      <c r="V242">
        <v>74.443528735882524</v>
      </c>
      <c r="W242" t="s">
        <v>323</v>
      </c>
      <c r="X242" t="s">
        <v>432</v>
      </c>
      <c r="Y242" t="s">
        <v>433</v>
      </c>
      <c r="Z242" t="s">
        <v>257</v>
      </c>
      <c r="AA242" t="s">
        <v>434</v>
      </c>
      <c r="AB242" t="s">
        <v>326</v>
      </c>
      <c r="AC242" t="s">
        <v>435</v>
      </c>
      <c r="AD242" t="s">
        <v>328</v>
      </c>
      <c r="AE242" t="s">
        <v>329</v>
      </c>
      <c r="AF242" t="s">
        <v>258</v>
      </c>
      <c r="AG242" t="s">
        <v>330</v>
      </c>
      <c r="AH242" t="s">
        <v>331</v>
      </c>
      <c r="AI242" t="s">
        <v>332</v>
      </c>
      <c r="AJ242" t="s">
        <v>333</v>
      </c>
      <c r="AK242" t="s">
        <v>260</v>
      </c>
      <c r="AL242" t="s">
        <v>261</v>
      </c>
      <c r="AM242" t="s">
        <v>436</v>
      </c>
      <c r="AN242" t="s">
        <v>336</v>
      </c>
      <c r="AO242" t="s">
        <v>337</v>
      </c>
      <c r="AP242" t="s">
        <v>338</v>
      </c>
      <c r="AQ242" t="s">
        <v>437</v>
      </c>
      <c r="AR242" t="s">
        <v>183</v>
      </c>
      <c r="AS242" t="s">
        <v>183</v>
      </c>
      <c r="AT242">
        <v>62.401654833513383</v>
      </c>
      <c r="AU242">
        <v>75.027633928688147</v>
      </c>
      <c r="AV242">
        <v>70.629129609309445</v>
      </c>
      <c r="AW242">
        <v>76.838531117780036</v>
      </c>
      <c r="AX242">
        <v>90.474161891101431</v>
      </c>
      <c r="AY242">
        <v>86.945840787209804</v>
      </c>
      <c r="AZ242">
        <v>72.031460994924359</v>
      </c>
      <c r="BA242">
        <v>60.506782671839296</v>
      </c>
      <c r="BB242">
        <v>58.052120863663212</v>
      </c>
      <c r="BC242">
        <v>83.345257619782302</v>
      </c>
      <c r="BD242">
        <v>88.978393433195862</v>
      </c>
      <c r="BE242">
        <v>81.425401315691417</v>
      </c>
      <c r="BF242">
        <v>83.907423325649845</v>
      </c>
      <c r="BG242">
        <v>84.177701207782931</v>
      </c>
      <c r="BH242">
        <v>78.454719802603606</v>
      </c>
      <c r="BI242">
        <v>52.872547070289109</v>
      </c>
      <c r="BJ242">
        <v>61.770446839430882</v>
      </c>
      <c r="BK242">
        <v>71.092235673896099</v>
      </c>
      <c r="BL242">
        <v>70.069483710170758</v>
      </c>
      <c r="BM242">
        <v>87.471412336004917</v>
      </c>
      <c r="BN242">
        <v>78.85933230166367</v>
      </c>
      <c r="BO242"/>
      <c r="BP242">
        <v>10630.025453000009</v>
      </c>
      <c r="BQ242">
        <v>9719.5221940000138</v>
      </c>
      <c r="BR242">
        <v>9975.0359270000044</v>
      </c>
      <c r="BS242">
        <v>9567.4851200000048</v>
      </c>
      <c r="BT242">
        <v>7612.0656409999992</v>
      </c>
      <c r="BU242">
        <v>2144.3893290000001</v>
      </c>
      <c r="BV242">
        <v>1982.9032699999991</v>
      </c>
      <c r="BW242">
        <v>1708.705715000001</v>
      </c>
      <c r="BX242">
        <v>1597.897743</v>
      </c>
      <c r="BY242">
        <v>1198.274028999999</v>
      </c>
      <c r="BZ242">
        <v>8334.167451000003</v>
      </c>
      <c r="CA242">
        <v>7791.1798630000048</v>
      </c>
      <c r="CB242">
        <v>7658.1532830000024</v>
      </c>
      <c r="CC242">
        <v>7371.8167909999938</v>
      </c>
      <c r="CD242">
        <v>7716.6468609999947</v>
      </c>
      <c r="CE242">
        <v>567.84989400000052</v>
      </c>
      <c r="CF242">
        <v>2269.247649999998</v>
      </c>
      <c r="CG242">
        <v>219.9396930000002</v>
      </c>
      <c r="CH242">
        <v>2092.1778820000009</v>
      </c>
      <c r="CI242">
        <v>285.38883999999979</v>
      </c>
      <c r="CJ242">
        <v>2510.4336709999989</v>
      </c>
      <c r="CK242">
        <v>3093.8923499999992</v>
      </c>
      <c r="CL242">
        <v>1523.9791110000031</v>
      </c>
      <c r="CM242">
        <v>1978.215201</v>
      </c>
      <c r="CN242">
        <v>3347.780356000007</v>
      </c>
      <c r="CO242">
        <v>5628.0267760000033</v>
      </c>
      <c r="CP242">
        <v>3662.114074999995</v>
      </c>
      <c r="CQ242">
        <v>4029.915230000006</v>
      </c>
      <c r="CR242">
        <v>2762.7877570000001</v>
      </c>
      <c r="CS242">
        <v>2774.4435839999992</v>
      </c>
      <c r="CT242">
        <v>2567.0123030000032</v>
      </c>
      <c r="CU242">
        <v>1950.153605999998</v>
      </c>
      <c r="CV242">
        <v>798.45936400000085</v>
      </c>
      <c r="CW242">
        <v>910.1282769999998</v>
      </c>
      <c r="CX242">
        <v>3317.7226810000029</v>
      </c>
      <c r="CY242">
        <v>1214.4660339999989</v>
      </c>
      <c r="CZ242"/>
    </row>
    <row r="243">
      <c r="A243" t="s">
        <v>749</v>
      </c>
      <c r="B243">
        <v>2015</v>
      </c>
      <c r="C243" t="s">
        <v>755</v>
      </c>
      <c r="D243">
        <v>225</v>
      </c>
      <c r="E243" t="s">
        <v>457</v>
      </c>
      <c r="F243" t="s">
        <v>458</v>
      </c>
      <c r="G243" t="s">
        <v>183</v>
      </c>
      <c r="H243">
        <v>15.82477126007902</v>
      </c>
      <c r="I243">
        <v>18.018726336861739</v>
      </c>
      <c r="J243">
        <v>18.726344049028899</v>
      </c>
      <c r="K243">
        <v>25.468085975363518</v>
      </c>
      <c r="L243">
        <v>37.112298447450662</v>
      </c>
      <c r="M243">
        <v>19.583122573855299</v>
      </c>
      <c r="N243">
        <v>29.36614317671922</v>
      </c>
      <c r="O243">
        <v>34.162473337012877</v>
      </c>
      <c r="P243">
        <v>37.752277939270833</v>
      </c>
      <c r="Q243">
        <v>54.318394220742682</v>
      </c>
      <c r="R243">
        <v>15.868087179361691</v>
      </c>
      <c r="S243">
        <v>17.154890781563932</v>
      </c>
      <c r="T243">
        <v>17.193276497620431</v>
      </c>
      <c r="U243">
        <v>22.882213277880549</v>
      </c>
      <c r="V243">
        <v>24.70123188556143</v>
      </c>
      <c r="W243" t="s">
        <v>323</v>
      </c>
      <c r="X243" t="s">
        <v>432</v>
      </c>
      <c r="Y243" t="s">
        <v>433</v>
      </c>
      <c r="Z243" t="s">
        <v>257</v>
      </c>
      <c r="AA243" t="s">
        <v>434</v>
      </c>
      <c r="AB243" t="s">
        <v>326</v>
      </c>
      <c r="AC243" t="s">
        <v>435</v>
      </c>
      <c r="AD243" t="s">
        <v>328</v>
      </c>
      <c r="AE243" t="s">
        <v>329</v>
      </c>
      <c r="AF243" t="s">
        <v>258</v>
      </c>
      <c r="AG243" t="s">
        <v>330</v>
      </c>
      <c r="AH243" t="s">
        <v>331</v>
      </c>
      <c r="AI243" t="s">
        <v>332</v>
      </c>
      <c r="AJ243" t="s">
        <v>333</v>
      </c>
      <c r="AK243" t="s">
        <v>260</v>
      </c>
      <c r="AL243" t="s">
        <v>261</v>
      </c>
      <c r="AM243" t="s">
        <v>436</v>
      </c>
      <c r="AN243" t="s">
        <v>336</v>
      </c>
      <c r="AO243" t="s">
        <v>337</v>
      </c>
      <c r="AP243" t="s">
        <v>338</v>
      </c>
      <c r="AQ243" t="s">
        <v>437</v>
      </c>
      <c r="AR243" t="s">
        <v>183</v>
      </c>
      <c r="AS243" t="s">
        <v>183</v>
      </c>
      <c r="AT243">
        <v>36.796367472213483</v>
      </c>
      <c r="AU243">
        <v>24.601105508716419</v>
      </c>
      <c r="AV243">
        <v>28.45116817055381</v>
      </c>
      <c r="AW243">
        <v>22.72781618799624</v>
      </c>
      <c r="AX243">
        <v>9.4810273328196626</v>
      </c>
      <c r="AY243">
        <v>9.947360925078625</v>
      </c>
      <c r="AZ243">
        <v>27.860400015927031</v>
      </c>
      <c r="BA243">
        <v>39.177556311469253</v>
      </c>
      <c r="BB243">
        <v>41.87907665438285</v>
      </c>
      <c r="BC243">
        <v>16.51887966435125</v>
      </c>
      <c r="BD243">
        <v>10.808955485568941</v>
      </c>
      <c r="BE243">
        <v>18.26916261538728</v>
      </c>
      <c r="BF243">
        <v>15.69899555326373</v>
      </c>
      <c r="BG243">
        <v>15.136337361939781</v>
      </c>
      <c r="BH243">
        <v>21.130390178847751</v>
      </c>
      <c r="BI243">
        <v>44.39903791935135</v>
      </c>
      <c r="BJ243">
        <v>32.686662291877987</v>
      </c>
      <c r="BK243">
        <v>22.603161386552451</v>
      </c>
      <c r="BL243">
        <v>27.930717053456021</v>
      </c>
      <c r="BM243">
        <v>12.23717752267955</v>
      </c>
      <c r="BN243">
        <v>20.896186394421719</v>
      </c>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row>
    <row r="244">
      <c r="A244" t="s">
        <v>749</v>
      </c>
      <c r="B244">
        <v>2015</v>
      </c>
      <c r="C244" t="s">
        <v>755</v>
      </c>
      <c r="D244">
        <v>226</v>
      </c>
      <c r="E244" t="s">
        <v>457</v>
      </c>
      <c r="F244" t="s">
        <v>459</v>
      </c>
      <c r="G244" t="s">
        <v>183</v>
      </c>
      <c r="H244">
        <v>64.551420208093575</v>
      </c>
      <c r="I244">
        <v>61.123461576332119</v>
      </c>
      <c r="J244">
        <v>58.52299353810875</v>
      </c>
      <c r="K244">
        <v>48.546751749166418</v>
      </c>
      <c r="L244">
        <v>43.990327024568813</v>
      </c>
      <c r="M244">
        <v>55.5623732547621</v>
      </c>
      <c r="N244">
        <v>50.179082141195849</v>
      </c>
      <c r="O244">
        <v>47.307230395508938</v>
      </c>
      <c r="P244">
        <v>49.327681499648492</v>
      </c>
      <c r="Q244">
        <v>31.406070253088249</v>
      </c>
      <c r="R244">
        <v>64.92241755532406</v>
      </c>
      <c r="S244">
        <v>62.328923253886003</v>
      </c>
      <c r="T244">
        <v>61.646767512845727</v>
      </c>
      <c r="U244">
        <v>54.603140976127541</v>
      </c>
      <c r="V244">
        <v>45.913324782621338</v>
      </c>
      <c r="W244" t="s">
        <v>323</v>
      </c>
      <c r="X244" t="s">
        <v>432</v>
      </c>
      <c r="Y244" t="s">
        <v>433</v>
      </c>
      <c r="Z244" t="s">
        <v>257</v>
      </c>
      <c r="AA244" t="s">
        <v>434</v>
      </c>
      <c r="AB244" t="s">
        <v>326</v>
      </c>
      <c r="AC244" t="s">
        <v>435</v>
      </c>
      <c r="AD244" t="s">
        <v>328</v>
      </c>
      <c r="AE244" t="s">
        <v>329</v>
      </c>
      <c r="AF244" t="s">
        <v>258</v>
      </c>
      <c r="AG244" t="s">
        <v>330</v>
      </c>
      <c r="AH244" t="s">
        <v>331</v>
      </c>
      <c r="AI244" t="s">
        <v>332</v>
      </c>
      <c r="AJ244" t="s">
        <v>333</v>
      </c>
      <c r="AK244" t="s">
        <v>260</v>
      </c>
      <c r="AL244" t="s">
        <v>261</v>
      </c>
      <c r="AM244" t="s">
        <v>436</v>
      </c>
      <c r="AN244" t="s">
        <v>336</v>
      </c>
      <c r="AO244" t="s">
        <v>337</v>
      </c>
      <c r="AP244" t="s">
        <v>338</v>
      </c>
      <c r="AQ244" t="s">
        <v>437</v>
      </c>
      <c r="AR244" t="s">
        <v>183</v>
      </c>
      <c r="AS244" t="s">
        <v>183</v>
      </c>
      <c r="AT244">
        <v>48.578714188044131</v>
      </c>
      <c r="AU244">
        <v>48.477592103207982</v>
      </c>
      <c r="AV244">
        <v>57.325197399620329</v>
      </c>
      <c r="AW244">
        <v>46.128636230526148</v>
      </c>
      <c r="AX244">
        <v>81.856524430403766</v>
      </c>
      <c r="AY244">
        <v>52.821731248322898</v>
      </c>
      <c r="AZ244">
        <v>40.33268858934273</v>
      </c>
      <c r="BA244">
        <v>36.095021171691073</v>
      </c>
      <c r="BB244">
        <v>30.45764259927315</v>
      </c>
      <c r="BC244">
        <v>75.162846696788449</v>
      </c>
      <c r="BD244">
        <v>82.784280940224804</v>
      </c>
      <c r="BE244">
        <v>76.564945167855612</v>
      </c>
      <c r="BF244">
        <v>49.526894851022483</v>
      </c>
      <c r="BG244">
        <v>53.738078823271309</v>
      </c>
      <c r="BH244">
        <v>70.306847568733616</v>
      </c>
      <c r="BI244">
        <v>41.06436657509601</v>
      </c>
      <c r="BJ244">
        <v>38.134532575368887</v>
      </c>
      <c r="BK244">
        <v>41.330376241695383</v>
      </c>
      <c r="BL244">
        <v>49.638297740268648</v>
      </c>
      <c r="BM244">
        <v>59.128192703505398</v>
      </c>
      <c r="BN244">
        <v>72.009515846631516</v>
      </c>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row>
    <row r="245">
      <c r="A245" t="s">
        <v>749</v>
      </c>
      <c r="B245">
        <v>2015</v>
      </c>
      <c r="C245" t="s">
        <v>755</v>
      </c>
      <c r="D245">
        <v>227</v>
      </c>
      <c r="E245" t="s">
        <v>457</v>
      </c>
      <c r="F245" t="s">
        <v>460</v>
      </c>
      <c r="G245" t="s">
        <v>183</v>
      </c>
      <c r="H245">
        <v>4.5503162686516632</v>
      </c>
      <c r="I245">
        <v>4.7759083742675044</v>
      </c>
      <c r="J245">
        <v>3.6793709268058459</v>
      </c>
      <c r="K245">
        <v>3.7624810495687959</v>
      </c>
      <c r="L245">
        <v>3.176190247101355</v>
      </c>
      <c r="M245">
        <v>4.7560098831472457</v>
      </c>
      <c r="N245">
        <v>5.3162336671595094</v>
      </c>
      <c r="O245">
        <v>4.2825662449416164</v>
      </c>
      <c r="P245">
        <v>4.2152799912974714</v>
      </c>
      <c r="Q245">
        <v>2.3531600079159332</v>
      </c>
      <c r="R245">
        <v>4.3008545721286939</v>
      </c>
      <c r="S245">
        <v>4.6937222928340434</v>
      </c>
      <c r="T245">
        <v>4.3942352848647541</v>
      </c>
      <c r="U245">
        <v>3.293310634417999</v>
      </c>
      <c r="V245">
        <v>3.0182113836085831</v>
      </c>
      <c r="W245" t="s">
        <v>323</v>
      </c>
      <c r="X245" t="s">
        <v>432</v>
      </c>
      <c r="Y245" t="s">
        <v>433</v>
      </c>
      <c r="Z245" t="s">
        <v>257</v>
      </c>
      <c r="AA245" t="s">
        <v>434</v>
      </c>
      <c r="AB245" t="s">
        <v>326</v>
      </c>
      <c r="AC245" t="s">
        <v>435</v>
      </c>
      <c r="AD245" t="s">
        <v>328</v>
      </c>
      <c r="AE245" t="s">
        <v>329</v>
      </c>
      <c r="AF245" t="s">
        <v>258</v>
      </c>
      <c r="AG245" t="s">
        <v>330</v>
      </c>
      <c r="AH245" t="s">
        <v>331</v>
      </c>
      <c r="AI245" t="s">
        <v>332</v>
      </c>
      <c r="AJ245" t="s">
        <v>333</v>
      </c>
      <c r="AK245" t="s">
        <v>260</v>
      </c>
      <c r="AL245" t="s">
        <v>261</v>
      </c>
      <c r="AM245" t="s">
        <v>436</v>
      </c>
      <c r="AN245" t="s">
        <v>336</v>
      </c>
      <c r="AO245" t="s">
        <v>337</v>
      </c>
      <c r="AP245" t="s">
        <v>338</v>
      </c>
      <c r="AQ245" t="s">
        <v>437</v>
      </c>
      <c r="AR245" t="s">
        <v>183</v>
      </c>
      <c r="AS245" t="s">
        <v>183</v>
      </c>
      <c r="AT245">
        <v>2.0013252730152979</v>
      </c>
      <c r="AU245">
        <v>1.433973838150425</v>
      </c>
      <c r="AV245">
        <v>1.204894534496578</v>
      </c>
      <c r="AW245">
        <v>1.3524412732396891</v>
      </c>
      <c r="AX245">
        <v>0.47041295019351248</v>
      </c>
      <c r="AY245">
        <v>23.238192518598289</v>
      </c>
      <c r="AZ245">
        <v>0.27360265516432702</v>
      </c>
      <c r="BA245">
        <v>0.38723285992108553</v>
      </c>
      <c r="BB245">
        <v>0.16401897633573101</v>
      </c>
      <c r="BC245">
        <v>0.59700237490469776</v>
      </c>
      <c r="BD245">
        <v>1.9294018521383469</v>
      </c>
      <c r="BE245">
        <v>0.3025420089205213</v>
      </c>
      <c r="BF245">
        <v>1.7367885514490999</v>
      </c>
      <c r="BG245">
        <v>4.0679758984853711</v>
      </c>
      <c r="BH245">
        <v>1.31075328061386</v>
      </c>
      <c r="BI245">
        <v>3.097170149550986</v>
      </c>
      <c r="BJ245">
        <v>14.173112903104739</v>
      </c>
      <c r="BK245">
        <v>20.663687461440301</v>
      </c>
      <c r="BL245">
        <v>6.2604798294535451</v>
      </c>
      <c r="BM245">
        <v>2.169513477341924</v>
      </c>
      <c r="BN245">
        <v>1.0257772888583869</v>
      </c>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row>
    <row r="246">
      <c r="A246" t="s">
        <v>749</v>
      </c>
      <c r="B246">
        <v>2015</v>
      </c>
      <c r="C246" t="s">
        <v>755</v>
      </c>
      <c r="D246">
        <v>228</v>
      </c>
      <c r="E246" t="s">
        <v>457</v>
      </c>
      <c r="F246" t="s">
        <v>461</v>
      </c>
      <c r="G246" t="s">
        <v>183</v>
      </c>
      <c r="H246">
        <v>14.770846222998189</v>
      </c>
      <c r="I246">
        <v>15.86242002763376</v>
      </c>
      <c r="J246">
        <v>18.307643525179991</v>
      </c>
      <c r="K246">
        <v>21.803843937187889</v>
      </c>
      <c r="L246">
        <v>14.541966628939189</v>
      </c>
      <c r="M246">
        <v>19.30811113460333</v>
      </c>
      <c r="N246">
        <v>14.034733924141459</v>
      </c>
      <c r="O246">
        <v>13.39879730992954</v>
      </c>
      <c r="P246">
        <v>7.9390800569706617</v>
      </c>
      <c r="Q246">
        <v>8.7988863078933424</v>
      </c>
      <c r="R246">
        <v>14.687361076402119</v>
      </c>
      <c r="S246">
        <v>15.610937591835549</v>
      </c>
      <c r="T246">
        <v>16.09251915430557</v>
      </c>
      <c r="U246">
        <v>18.854413816960879</v>
      </c>
      <c r="V246">
        <v>26.038974370130958</v>
      </c>
      <c r="W246" t="s">
        <v>323</v>
      </c>
      <c r="X246" t="s">
        <v>432</v>
      </c>
      <c r="Y246" t="s">
        <v>433</v>
      </c>
      <c r="Z246" t="s">
        <v>257</v>
      </c>
      <c r="AA246" t="s">
        <v>434</v>
      </c>
      <c r="AB246" t="s">
        <v>326</v>
      </c>
      <c r="AC246" t="s">
        <v>435</v>
      </c>
      <c r="AD246" t="s">
        <v>328</v>
      </c>
      <c r="AE246" t="s">
        <v>329</v>
      </c>
      <c r="AF246" t="s">
        <v>258</v>
      </c>
      <c r="AG246" t="s">
        <v>330</v>
      </c>
      <c r="AH246" t="s">
        <v>331</v>
      </c>
      <c r="AI246" t="s">
        <v>332</v>
      </c>
      <c r="AJ246" t="s">
        <v>333</v>
      </c>
      <c r="AK246" t="s">
        <v>260</v>
      </c>
      <c r="AL246" t="s">
        <v>261</v>
      </c>
      <c r="AM246" t="s">
        <v>436</v>
      </c>
      <c r="AN246" t="s">
        <v>336</v>
      </c>
      <c r="AO246" t="s">
        <v>337</v>
      </c>
      <c r="AP246" t="s">
        <v>338</v>
      </c>
      <c r="AQ246" t="s">
        <v>437</v>
      </c>
      <c r="AR246" t="s">
        <v>183</v>
      </c>
      <c r="AS246" t="s">
        <v>183</v>
      </c>
      <c r="AT246">
        <v>12.491905062902539</v>
      </c>
      <c r="AU246">
        <v>25.434616819174309</v>
      </c>
      <c r="AV246">
        <v>11.092293043265091</v>
      </c>
      <c r="AW246">
        <v>29.271245369433561</v>
      </c>
      <c r="AX246">
        <v>8.1920352865829464</v>
      </c>
      <c r="AY246">
        <v>13.43160955645252</v>
      </c>
      <c r="AZ246">
        <v>31.420266282059199</v>
      </c>
      <c r="BA246">
        <v>23.92814345565662</v>
      </c>
      <c r="BB246">
        <v>27.499261770008339</v>
      </c>
      <c r="BC246">
        <v>7.5025137023521689</v>
      </c>
      <c r="BD246">
        <v>4.4773617220679638</v>
      </c>
      <c r="BE246">
        <v>3.5215171531958571</v>
      </c>
      <c r="BF246">
        <v>32.328378691017889</v>
      </c>
      <c r="BG246">
        <v>26.790174407562539</v>
      </c>
      <c r="BH246">
        <v>6.6370967946131696</v>
      </c>
      <c r="BI246">
        <v>8.7471567798296288</v>
      </c>
      <c r="BJ246">
        <v>14.679836637332089</v>
      </c>
      <c r="BK246">
        <v>14.257086633005279</v>
      </c>
      <c r="BL246">
        <v>15.749512634909101</v>
      </c>
      <c r="BM246">
        <v>26.308668148044699</v>
      </c>
      <c r="BN246">
        <v>5.9378475114756464</v>
      </c>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row>
    <row r="247">
      <c r="A247" t="s">
        <v>749</v>
      </c>
      <c r="B247">
        <v>2015</v>
      </c>
      <c r="C247" t="s">
        <v>755</v>
      </c>
      <c r="D247">
        <v>229</v>
      </c>
      <c r="E247" t="s">
        <v>457</v>
      </c>
      <c r="F247" t="s">
        <v>168</v>
      </c>
      <c r="G247" t="s">
        <v>183</v>
      </c>
      <c r="H247">
        <v>0.30264604017744218</v>
      </c>
      <c r="I247">
        <v>0.2194836849050282</v>
      </c>
      <c r="J247">
        <v>0.76364796087624032</v>
      </c>
      <c r="K247">
        <v>0.41883728871320203</v>
      </c>
      <c r="L247">
        <v>1.179217651940131</v>
      </c>
      <c r="M247">
        <v>0.79038315363206335</v>
      </c>
      <c r="N247">
        <v>1.1038070907839681</v>
      </c>
      <c r="O247">
        <v>0.84893271260699732</v>
      </c>
      <c r="P247">
        <v>0.76568051281244187</v>
      </c>
      <c r="Q247">
        <v>3.123489210359748</v>
      </c>
      <c r="R247">
        <v>0.22127961678339689</v>
      </c>
      <c r="S247">
        <v>0.21152607988045041</v>
      </c>
      <c r="T247">
        <v>0.67320155036366025</v>
      </c>
      <c r="U247">
        <v>0.36692129461290468</v>
      </c>
      <c r="V247">
        <v>0.32825757807759431</v>
      </c>
      <c r="W247" t="s">
        <v>323</v>
      </c>
      <c r="X247" t="s">
        <v>432</v>
      </c>
      <c r="Y247" t="s">
        <v>433</v>
      </c>
      <c r="Z247" t="s">
        <v>257</v>
      </c>
      <c r="AA247" t="s">
        <v>434</v>
      </c>
      <c r="AB247" t="s">
        <v>326</v>
      </c>
      <c r="AC247" t="s">
        <v>435</v>
      </c>
      <c r="AD247" t="s">
        <v>328</v>
      </c>
      <c r="AE247" t="s">
        <v>329</v>
      </c>
      <c r="AF247" t="s">
        <v>258</v>
      </c>
      <c r="AG247" t="s">
        <v>330</v>
      </c>
      <c r="AH247" t="s">
        <v>331</v>
      </c>
      <c r="AI247" t="s">
        <v>332</v>
      </c>
      <c r="AJ247" t="s">
        <v>333</v>
      </c>
      <c r="AK247" t="s">
        <v>260</v>
      </c>
      <c r="AL247" t="s">
        <v>261</v>
      </c>
      <c r="AM247" t="s">
        <v>436</v>
      </c>
      <c r="AN247" t="s">
        <v>336</v>
      </c>
      <c r="AO247" t="s">
        <v>337</v>
      </c>
      <c r="AP247" t="s">
        <v>338</v>
      </c>
      <c r="AQ247" t="s">
        <v>437</v>
      </c>
      <c r="AR247" t="s">
        <v>183</v>
      </c>
      <c r="AS247" t="s">
        <v>183</v>
      </c>
      <c r="AT247">
        <v>0.13168800382477139</v>
      </c>
      <c r="AU247">
        <v>0.052711730750918798</v>
      </c>
      <c r="AV247">
        <v>1.9264468520642231</v>
      </c>
      <c r="AW247">
        <v>0.51986093880431439</v>
      </c>
      <c r="AX247">
        <v>0</v>
      </c>
      <c r="AY247">
        <v>0.56110575154794773</v>
      </c>
      <c r="AZ247">
        <v>0.113042457506751</v>
      </c>
      <c r="BA247">
        <v>0.41204620126181302</v>
      </c>
      <c r="BB247">
        <v>0</v>
      </c>
      <c r="BC247">
        <v>0.21875756160344731</v>
      </c>
      <c r="BD247">
        <v>0</v>
      </c>
      <c r="BE247">
        <v>1.3418330546407999</v>
      </c>
      <c r="BF247">
        <v>0.70894235324670518</v>
      </c>
      <c r="BG247">
        <v>0.26743350874093741</v>
      </c>
      <c r="BH247">
        <v>0.61491217719157698</v>
      </c>
      <c r="BI247">
        <v>2.6922685761720491</v>
      </c>
      <c r="BJ247">
        <v>0.32585559231632089</v>
      </c>
      <c r="BK247">
        <v>1.1456882773066599</v>
      </c>
      <c r="BL247">
        <v>0.42099274191272551</v>
      </c>
      <c r="BM247">
        <v>0.1564481484283804</v>
      </c>
      <c r="BN247">
        <v>0.13067295861260669</v>
      </c>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row>
    <row r="248">
      <c r="A248" t="s">
        <v>749</v>
      </c>
      <c r="B248">
        <v>2019</v>
      </c>
      <c r="C248" t="s">
        <v>756</v>
      </c>
      <c r="D248">
        <v>16</v>
      </c>
      <c r="E248" t="s">
        <v>13</v>
      </c>
      <c r="F248" t="s">
        <v>14</v>
      </c>
      <c r="G248" t="s">
        <v>761</v>
      </c>
      <c r="H248">
        <v>54.171477767587703</v>
      </c>
      <c r="I248">
        <v>55.461435493170363</v>
      </c>
      <c r="J248">
        <v>57.379349261541833</v>
      </c>
      <c r="K248">
        <v>58.770842467998143</v>
      </c>
      <c r="L248">
        <v>82.985055089606107</v>
      </c>
      <c r="M248">
        <v>79.982445080158442</v>
      </c>
      <c r="N248">
        <v>87.909690638363159</v>
      </c>
      <c r="O248">
        <v>93.816178975555971</v>
      </c>
      <c r="P248">
        <v>95.085566898759652</v>
      </c>
      <c r="Q248">
        <v>98.086310675159197</v>
      </c>
      <c r="R248">
        <v>52.346474272110868</v>
      </c>
      <c r="S248">
        <v>55.196191642859972</v>
      </c>
      <c r="T248">
        <v>55.623250394500637</v>
      </c>
      <c r="U248">
        <v>53.560714884955267</v>
      </c>
      <c r="V248">
        <v>57.740191505689531</v>
      </c>
      <c r="W248" t="s">
        <v>323</v>
      </c>
      <c r="X248" t="s">
        <v>432</v>
      </c>
      <c r="Y248" t="s">
        <v>558</v>
      </c>
      <c r="Z248" t="s">
        <v>257</v>
      </c>
      <c r="AA248" t="s">
        <v>559</v>
      </c>
      <c r="AB248" t="s">
        <v>560</v>
      </c>
      <c r="AC248" t="s">
        <v>561</v>
      </c>
      <c r="AD248" t="s">
        <v>327</v>
      </c>
      <c r="AE248" t="s">
        <v>328</v>
      </c>
      <c r="AF248" t="s">
        <v>329</v>
      </c>
      <c r="AG248" t="s">
        <v>258</v>
      </c>
      <c r="AH248" t="s">
        <v>330</v>
      </c>
      <c r="AI248" t="s">
        <v>331</v>
      </c>
      <c r="AJ248" t="s">
        <v>332</v>
      </c>
      <c r="AK248" t="s">
        <v>333</v>
      </c>
      <c r="AL248" t="s">
        <v>260</v>
      </c>
      <c r="AM248" t="s">
        <v>562</v>
      </c>
      <c r="AN248" t="s">
        <v>563</v>
      </c>
      <c r="AO248" t="s">
        <v>336</v>
      </c>
      <c r="AP248" t="s">
        <v>337</v>
      </c>
      <c r="AQ248" t="s">
        <v>564</v>
      </c>
      <c r="AR248" t="s">
        <v>565</v>
      </c>
      <c r="AS248" t="s">
        <v>437</v>
      </c>
      <c r="AT248">
        <v>91.373149299782199</v>
      </c>
      <c r="AU248">
        <v>53.500436485857193</v>
      </c>
      <c r="AV248">
        <v>59.036966145118868</v>
      </c>
      <c r="AW248">
        <v>90.396267014979685</v>
      </c>
      <c r="AX248">
        <v>27.414116089403681</v>
      </c>
      <c r="AY248">
        <v>39.406138754074142</v>
      </c>
      <c r="AZ248">
        <v>53.376402380053072</v>
      </c>
      <c r="BA248">
        <v>81.454278000379148</v>
      </c>
      <c r="BB248">
        <v>74.641516986558116</v>
      </c>
      <c r="BC248">
        <v>93.031491504179243</v>
      </c>
      <c r="BD248">
        <v>42.449257113731477</v>
      </c>
      <c r="BE248">
        <v>56.69186539516177</v>
      </c>
      <c r="BF248">
        <v>51.323124348813678</v>
      </c>
      <c r="BG248">
        <v>67.817584677767883</v>
      </c>
      <c r="BH248">
        <v>49.752926643887648</v>
      </c>
      <c r="BI248">
        <v>56.446486870288084</v>
      </c>
      <c r="BJ248">
        <v>97.236163362857525</v>
      </c>
      <c r="BK248">
        <v>36.797422623839402</v>
      </c>
      <c r="BL248">
        <v>70.228056246361987</v>
      </c>
      <c r="BM248">
        <v>61.918870999096129</v>
      </c>
      <c r="BN248">
        <v>43.887438847751049</v>
      </c>
      <c r="BO248">
        <v>30.719665204263379</v>
      </c>
      <c r="BP248">
        <v>12274.77409211118</v>
      </c>
      <c r="BQ248">
        <v>12564.694336909281</v>
      </c>
      <c r="BR248">
        <v>12999.9770225915</v>
      </c>
      <c r="BS248">
        <v>13316.20552272832</v>
      </c>
      <c r="BT248">
        <v>18806.848222123619</v>
      </c>
      <c r="BU248">
        <v>3448.4522125334988</v>
      </c>
      <c r="BV248">
        <v>3784.4357821930548</v>
      </c>
      <c r="BW248">
        <v>4043.1970255994252</v>
      </c>
      <c r="BX248">
        <v>4096.7147229418388</v>
      </c>
      <c r="BY248">
        <v>4226.4099850183447</v>
      </c>
      <c r="BZ248">
        <v>9605.9002253336312</v>
      </c>
      <c r="CA248">
        <v>10124.110554448769</v>
      </c>
      <c r="CB248">
        <v>10208.94606488014</v>
      </c>
      <c r="CC248">
        <v>9828.3900724190426</v>
      </c>
      <c r="CD248">
        <v>10595.94255109617</v>
      </c>
      <c r="CE248">
        <v>1570.2257116708679</v>
      </c>
      <c r="CF248">
        <v>2383.7344963083478</v>
      </c>
      <c r="CG248">
        <v>267.78995634036289</v>
      </c>
      <c r="CH248">
        <v>4312.2446598834968</v>
      </c>
      <c r="CI248">
        <v>56.045855879790487</v>
      </c>
      <c r="CJ248">
        <v>139.43131343267629</v>
      </c>
      <c r="CK248">
        <v>2843.0476421697522</v>
      </c>
      <c r="CL248">
        <v>5272.9691806478904</v>
      </c>
      <c r="CM248">
        <v>3534.7395964277071</v>
      </c>
      <c r="CN248">
        <v>5427.0976022415634</v>
      </c>
      <c r="CO248">
        <v>3067.854190323827</v>
      </c>
      <c r="CP248">
        <v>5202.7500478783513</v>
      </c>
      <c r="CQ248">
        <v>3005.1565488863321</v>
      </c>
      <c r="CR248">
        <v>6039.5852763845614</v>
      </c>
      <c r="CS248">
        <v>3587.7813403766122</v>
      </c>
      <c r="CT248">
        <v>3159.728578331567</v>
      </c>
      <c r="CU248">
        <v>7758.9822013264111</v>
      </c>
      <c r="CV248">
        <v>2403.4730082180631</v>
      </c>
      <c r="CW248">
        <v>2539.5223653342482</v>
      </c>
      <c r="CX248">
        <v>2232.844084654278</v>
      </c>
      <c r="CY248">
        <v>3615.358953934312</v>
      </c>
      <c r="CZ248">
        <v>1542.1365858128991</v>
      </c>
    </row>
    <row r="249">
      <c r="A249" t="s">
        <v>749</v>
      </c>
      <c r="B249">
        <v>2019</v>
      </c>
      <c r="C249" t="s">
        <v>756</v>
      </c>
      <c r="D249">
        <v>17</v>
      </c>
      <c r="E249" t="s">
        <v>13</v>
      </c>
      <c r="F249" t="s">
        <v>51</v>
      </c>
      <c r="G249" t="s">
        <v>183</v>
      </c>
      <c r="H249">
        <v>45.828522232412347</v>
      </c>
      <c r="I249">
        <v>44.538564506829999</v>
      </c>
      <c r="J249">
        <v>42.620650738458217</v>
      </c>
      <c r="K249">
        <v>41.229157532001778</v>
      </c>
      <c r="L249">
        <v>17.014944910393631</v>
      </c>
      <c r="M249">
        <v>20.01755491984159</v>
      </c>
      <c r="N249">
        <v>12.090309361636789</v>
      </c>
      <c r="O249">
        <v>6.183821024444085</v>
      </c>
      <c r="P249">
        <v>4.9144331012403768</v>
      </c>
      <c r="Q249">
        <v>1.9136893248407501</v>
      </c>
      <c r="R249">
        <v>47.653525727889317</v>
      </c>
      <c r="S249">
        <v>44.803808357140198</v>
      </c>
      <c r="T249">
        <v>44.376749605499143</v>
      </c>
      <c r="U249">
        <v>46.439285115044832</v>
      </c>
      <c r="V249">
        <v>42.259808494310533</v>
      </c>
      <c r="W249" t="s">
        <v>323</v>
      </c>
      <c r="X249" t="s">
        <v>432</v>
      </c>
      <c r="Y249" t="s">
        <v>558</v>
      </c>
      <c r="Z249" t="s">
        <v>257</v>
      </c>
      <c r="AA249" t="s">
        <v>559</v>
      </c>
      <c r="AB249" t="s">
        <v>560</v>
      </c>
      <c r="AC249" t="s">
        <v>561</v>
      </c>
      <c r="AD249" t="s">
        <v>327</v>
      </c>
      <c r="AE249" t="s">
        <v>328</v>
      </c>
      <c r="AF249" t="s">
        <v>329</v>
      </c>
      <c r="AG249" t="s">
        <v>258</v>
      </c>
      <c r="AH249" t="s">
        <v>330</v>
      </c>
      <c r="AI249" t="s">
        <v>331</v>
      </c>
      <c r="AJ249" t="s">
        <v>332</v>
      </c>
      <c r="AK249" t="s">
        <v>333</v>
      </c>
      <c r="AL249" t="s">
        <v>260</v>
      </c>
      <c r="AM249" t="s">
        <v>562</v>
      </c>
      <c r="AN249" t="s">
        <v>563</v>
      </c>
      <c r="AO249" t="s">
        <v>336</v>
      </c>
      <c r="AP249" t="s">
        <v>337</v>
      </c>
      <c r="AQ249" t="s">
        <v>564</v>
      </c>
      <c r="AR249" t="s">
        <v>565</v>
      </c>
      <c r="AS249" t="s">
        <v>437</v>
      </c>
      <c r="AT249">
        <v>8.6268507002177426</v>
      </c>
      <c r="AU249">
        <v>46.499563514143027</v>
      </c>
      <c r="AV249">
        <v>40.963033854881317</v>
      </c>
      <c r="AW249">
        <v>9.6037329850202191</v>
      </c>
      <c r="AX249">
        <v>72.585883910596294</v>
      </c>
      <c r="AY249">
        <v>60.593861245925908</v>
      </c>
      <c r="AZ249">
        <v>46.623597619946871</v>
      </c>
      <c r="BA249">
        <v>18.545721999620771</v>
      </c>
      <c r="BB249">
        <v>25.358483013442012</v>
      </c>
      <c r="BC249">
        <v>6.9685084958208199</v>
      </c>
      <c r="BD249">
        <v>57.550742886268623</v>
      </c>
      <c r="BE249">
        <v>43.308134604838209</v>
      </c>
      <c r="BF249">
        <v>48.676875651186272</v>
      </c>
      <c r="BG249">
        <v>32.182415322232167</v>
      </c>
      <c r="BH249">
        <v>50.247073356112303</v>
      </c>
      <c r="BI249">
        <v>43.553513129711838</v>
      </c>
      <c r="BJ249">
        <v>2.763836637142449</v>
      </c>
      <c r="BK249">
        <v>63.202577376160683</v>
      </c>
      <c r="BL249">
        <v>29.771943753638048</v>
      </c>
      <c r="BM249">
        <v>38.081129000903822</v>
      </c>
      <c r="BN249">
        <v>56.112561152249029</v>
      </c>
      <c r="BO249">
        <v>69.280334795736778</v>
      </c>
      <c r="BP249">
        <v>10384.334719307521</v>
      </c>
      <c r="BQ249">
        <v>10090.136403013719</v>
      </c>
      <c r="BR249">
        <v>9656.2175663991875</v>
      </c>
      <c r="BS249">
        <v>9341.6379988772132</v>
      </c>
      <c r="BT249">
        <v>3856.0857264243418</v>
      </c>
      <c r="BU249">
        <v>863.05915608927808</v>
      </c>
      <c r="BV249">
        <v>520.47731067767847</v>
      </c>
      <c r="BW249">
        <v>266.5042111700792</v>
      </c>
      <c r="BX249">
        <v>211.73592478236361</v>
      </c>
      <c r="BY249">
        <v>82.458353414023264</v>
      </c>
      <c r="BZ249">
        <v>8744.7152820253341</v>
      </c>
      <c r="CA249">
        <v>8217.9348894752839</v>
      </c>
      <c r="CB249">
        <v>8144.7926909000416</v>
      </c>
      <c r="CC249">
        <v>8521.6078570891004</v>
      </c>
      <c r="CD249">
        <v>7755.1267383988024</v>
      </c>
      <c r="CE249">
        <v>148.25036549615811</v>
      </c>
      <c r="CF249">
        <v>2071.8076504150572</v>
      </c>
      <c r="CG249">
        <v>185.8071266840399</v>
      </c>
      <c r="CH249">
        <v>458.13447443286259</v>
      </c>
      <c r="CI249">
        <v>148.39573799473811</v>
      </c>
      <c r="CJ249">
        <v>214.40013984123979</v>
      </c>
      <c r="CK249">
        <v>2483.3653706941618</v>
      </c>
      <c r="CL249">
        <v>1200.5633459351111</v>
      </c>
      <c r="CM249">
        <v>1200.881729521856</v>
      </c>
      <c r="CN249">
        <v>406.51584896035121</v>
      </c>
      <c r="CO249">
        <v>4159.2550665103536</v>
      </c>
      <c r="CP249">
        <v>3974.49259815807</v>
      </c>
      <c r="CQ249">
        <v>2850.2090139387501</v>
      </c>
      <c r="CR249">
        <v>2866.0478349705159</v>
      </c>
      <c r="CS249">
        <v>3623.415231146852</v>
      </c>
      <c r="CT249">
        <v>2438.0132006962449</v>
      </c>
      <c r="CU249">
        <v>220.5409853012932</v>
      </c>
      <c r="CV249">
        <v>4128.1611031910397</v>
      </c>
      <c r="CW249">
        <v>1076.5856420204391</v>
      </c>
      <c r="CX249">
        <v>1373.2360143947999</v>
      </c>
      <c r="CY249">
        <v>4622.4399444618257</v>
      </c>
      <c r="CZ249">
        <v>3477.8939892562539</v>
      </c>
    </row>
    <row r="250">
      <c r="A250" t="s">
        <v>749</v>
      </c>
      <c r="B250">
        <v>2019</v>
      </c>
      <c r="C250" t="s">
        <v>756</v>
      </c>
      <c r="D250">
        <v>18</v>
      </c>
      <c r="E250" t="s">
        <v>60</v>
      </c>
      <c r="F250" t="s">
        <v>15</v>
      </c>
      <c r="G250" t="s">
        <v>762</v>
      </c>
      <c r="H250">
        <v>42.668886961386917</v>
      </c>
      <c r="I250">
        <v>46.559141656335278</v>
      </c>
      <c r="J250">
        <v>48.233470331186837</v>
      </c>
      <c r="K250">
        <v>48.96320768541937</v>
      </c>
      <c r="L250">
        <v>76.507943589362668</v>
      </c>
      <c r="M250">
        <v>66.391392320214834</v>
      </c>
      <c r="N250">
        <v>80.083527711489197</v>
      </c>
      <c r="O250">
        <v>86.186453167589718</v>
      </c>
      <c r="P250">
        <v>88.722763652802911</v>
      </c>
      <c r="Q250">
        <v>97.127047094707493</v>
      </c>
      <c r="R250">
        <v>40.84602139008873</v>
      </c>
      <c r="S250">
        <v>46.099311188232519</v>
      </c>
      <c r="T250">
        <v>46.967257697230593</v>
      </c>
      <c r="U250">
        <v>44.510945167534842</v>
      </c>
      <c r="V250">
        <v>48.450638952194552</v>
      </c>
      <c r="W250" t="s">
        <v>323</v>
      </c>
      <c r="X250" t="s">
        <v>432</v>
      </c>
      <c r="Y250" t="s">
        <v>558</v>
      </c>
      <c r="Z250" t="s">
        <v>257</v>
      </c>
      <c r="AA250" t="s">
        <v>559</v>
      </c>
      <c r="AB250" t="s">
        <v>560</v>
      </c>
      <c r="AC250" t="s">
        <v>561</v>
      </c>
      <c r="AD250" t="s">
        <v>327</v>
      </c>
      <c r="AE250" t="s">
        <v>328</v>
      </c>
      <c r="AF250" t="s">
        <v>329</v>
      </c>
      <c r="AG250" t="s">
        <v>258</v>
      </c>
      <c r="AH250" t="s">
        <v>330</v>
      </c>
      <c r="AI250" t="s">
        <v>331</v>
      </c>
      <c r="AJ250" t="s">
        <v>332</v>
      </c>
      <c r="AK250" t="s">
        <v>333</v>
      </c>
      <c r="AL250" t="s">
        <v>260</v>
      </c>
      <c r="AM250" t="s">
        <v>562</v>
      </c>
      <c r="AN250" t="s">
        <v>563</v>
      </c>
      <c r="AO250" t="s">
        <v>336</v>
      </c>
      <c r="AP250" t="s">
        <v>337</v>
      </c>
      <c r="AQ250" t="s">
        <v>564</v>
      </c>
      <c r="AR250" t="s">
        <v>565</v>
      </c>
      <c r="AS250" t="s">
        <v>437</v>
      </c>
      <c r="AT250">
        <v>84.417081558302868</v>
      </c>
      <c r="AU250">
        <v>46.217139208513373</v>
      </c>
      <c r="AV250">
        <v>52.958204750245422</v>
      </c>
      <c r="AW250">
        <v>82.769706606602625</v>
      </c>
      <c r="AX250">
        <v>4.9179010155084431</v>
      </c>
      <c r="AY250">
        <v>24.799039517348842</v>
      </c>
      <c r="AZ250">
        <v>43.33877184403913</v>
      </c>
      <c r="BA250">
        <v>71.139410880446903</v>
      </c>
      <c r="BB250">
        <v>57.783165588049577</v>
      </c>
      <c r="BC250">
        <v>85.765545226898638</v>
      </c>
      <c r="BD250">
        <v>34.035893333911972</v>
      </c>
      <c r="BE250">
        <v>45.798671479615379</v>
      </c>
      <c r="BF250">
        <v>45.82371874671388</v>
      </c>
      <c r="BG250">
        <v>60.696386350461097</v>
      </c>
      <c r="BH250">
        <v>43.557932895428962</v>
      </c>
      <c r="BI250">
        <v>47.416701325681039</v>
      </c>
      <c r="BJ250">
        <v>94.240330883675</v>
      </c>
      <c r="BK250">
        <v>26.52236613560942</v>
      </c>
      <c r="BL250">
        <v>62.125222422632227</v>
      </c>
      <c r="BM250">
        <v>44.579386617768201</v>
      </c>
      <c r="BN250">
        <v>35.748222747699323</v>
      </c>
      <c r="BO250">
        <v>14.00843355266983</v>
      </c>
      <c r="BP250">
        <v>9361.7564077032312</v>
      </c>
      <c r="BQ250">
        <v>10228.970262878631</v>
      </c>
      <c r="BR250">
        <v>10674.568356099249</v>
      </c>
      <c r="BS250">
        <v>10797.313829652639</v>
      </c>
      <c r="BT250">
        <v>16637.373732492098</v>
      </c>
      <c r="BU250">
        <v>2733.6775854539878</v>
      </c>
      <c r="BV250">
        <v>3278.499218008732</v>
      </c>
      <c r="BW250">
        <v>3477.8035753074082</v>
      </c>
      <c r="BX250">
        <v>3645.966864877706</v>
      </c>
      <c r="BY250">
        <v>4023.6329238836429</v>
      </c>
      <c r="BZ250">
        <v>7263.4347804906229</v>
      </c>
      <c r="CA250">
        <v>8208.2829175658626</v>
      </c>
      <c r="CB250">
        <v>8428.495324360123</v>
      </c>
      <c r="CC250">
        <v>8004.8859075920309</v>
      </c>
      <c r="CD250">
        <v>8635.3034912857293</v>
      </c>
      <c r="CE250">
        <v>1411.15087928352</v>
      </c>
      <c r="CF250">
        <v>2029.709367367665</v>
      </c>
      <c r="CG250">
        <v>240.21687196920351</v>
      </c>
      <c r="CH250">
        <v>3856.4552209470512</v>
      </c>
      <c r="CI250">
        <v>10.047545045890439</v>
      </c>
      <c r="CJ250">
        <v>87.746801922208107</v>
      </c>
      <c r="CK250">
        <v>2280.638364049581</v>
      </c>
      <c r="CL250">
        <v>4371.8793260088314</v>
      </c>
      <c r="CM250">
        <v>2617.8582987838331</v>
      </c>
      <c r="CN250">
        <v>4926.7439091096694</v>
      </c>
      <c r="CO250">
        <v>2454.6076231300121</v>
      </c>
      <c r="CP250">
        <v>4125.6650916429653</v>
      </c>
      <c r="CQ250">
        <v>2565.5170625353899</v>
      </c>
      <c r="CR250">
        <v>5147.2963420781198</v>
      </c>
      <c r="CS250">
        <v>3021.7133554293782</v>
      </c>
      <c r="CT250">
        <v>2498.7383106550201</v>
      </c>
      <c r="CU250">
        <v>6967.1758103943248</v>
      </c>
      <c r="CV250">
        <v>1663.7515771280321</v>
      </c>
      <c r="CW250">
        <v>2244.146714659501</v>
      </c>
      <c r="CX250">
        <v>1607.568389101488</v>
      </c>
      <c r="CY250">
        <v>2870.7925488552669</v>
      </c>
      <c r="CZ250">
        <v>700.56317872889463</v>
      </c>
    </row>
    <row r="251">
      <c r="A251" t="s">
        <v>749</v>
      </c>
      <c r="B251">
        <v>2019</v>
      </c>
      <c r="C251" t="s">
        <v>756</v>
      </c>
      <c r="D251">
        <v>19</v>
      </c>
      <c r="E251" t="s">
        <v>60</v>
      </c>
      <c r="F251" t="s">
        <v>16</v>
      </c>
      <c r="G251" t="s">
        <v>763</v>
      </c>
      <c r="H251">
        <v>10.001532454488251</v>
      </c>
      <c r="I251">
        <v>7.5136459218492977</v>
      </c>
      <c r="J251">
        <v>8.134518709393161</v>
      </c>
      <c r="K251">
        <v>8.6747225741528347</v>
      </c>
      <c r="L251">
        <v>5.7596189492574039</v>
      </c>
      <c r="M251">
        <v>12.64794306726062</v>
      </c>
      <c r="N251">
        <v>7.2028321863870346</v>
      </c>
      <c r="O251">
        <v>7.2090758731942648</v>
      </c>
      <c r="P251">
        <v>6.1247494740331447</v>
      </c>
      <c r="Q251">
        <v>0.88247899107031269</v>
      </c>
      <c r="R251">
        <v>9.9779567615104945</v>
      </c>
      <c r="S251">
        <v>7.7471702745559448</v>
      </c>
      <c r="T251">
        <v>7.646399606653012</v>
      </c>
      <c r="U251">
        <v>8.1048916545258489</v>
      </c>
      <c r="V251">
        <v>8.0371850125511379</v>
      </c>
      <c r="W251" t="s">
        <v>323</v>
      </c>
      <c r="X251" t="s">
        <v>432</v>
      </c>
      <c r="Y251" t="s">
        <v>558</v>
      </c>
      <c r="Z251" t="s">
        <v>257</v>
      </c>
      <c r="AA251" t="s">
        <v>559</v>
      </c>
      <c r="AB251" t="s">
        <v>560</v>
      </c>
      <c r="AC251" t="s">
        <v>561</v>
      </c>
      <c r="AD251" t="s">
        <v>327</v>
      </c>
      <c r="AE251" t="s">
        <v>328</v>
      </c>
      <c r="AF251" t="s">
        <v>329</v>
      </c>
      <c r="AG251" t="s">
        <v>258</v>
      </c>
      <c r="AH251" t="s">
        <v>330</v>
      </c>
      <c r="AI251" t="s">
        <v>331</v>
      </c>
      <c r="AJ251" t="s">
        <v>332</v>
      </c>
      <c r="AK251" t="s">
        <v>333</v>
      </c>
      <c r="AL251" t="s">
        <v>260</v>
      </c>
      <c r="AM251" t="s">
        <v>562</v>
      </c>
      <c r="AN251" t="s">
        <v>563</v>
      </c>
      <c r="AO251" t="s">
        <v>336</v>
      </c>
      <c r="AP251" t="s">
        <v>337</v>
      </c>
      <c r="AQ251" t="s">
        <v>564</v>
      </c>
      <c r="AR251" t="s">
        <v>565</v>
      </c>
      <c r="AS251" t="s">
        <v>437</v>
      </c>
      <c r="AT251">
        <v>6.7143676872296059</v>
      </c>
      <c r="AU251">
        <v>6.6071300529141714</v>
      </c>
      <c r="AV251">
        <v>6.0787613948734744</v>
      </c>
      <c r="AW251">
        <v>7.3975185100768641</v>
      </c>
      <c r="AX251">
        <v>22.44788363654024</v>
      </c>
      <c r="AY251">
        <v>14.60709923672527</v>
      </c>
      <c r="AZ251">
        <v>9.470052692790274</v>
      </c>
      <c r="BA251">
        <v>9.3249700446203185</v>
      </c>
      <c r="BB251">
        <v>15.710148446227571</v>
      </c>
      <c r="BC251">
        <v>7.1577619161834596</v>
      </c>
      <c r="BD251">
        <v>8.2913607419298785</v>
      </c>
      <c r="BE251">
        <v>10.08081055349462</v>
      </c>
      <c r="BF251">
        <v>3.2675665417945101</v>
      </c>
      <c r="BG251">
        <v>5.5074738648144717</v>
      </c>
      <c r="BH251">
        <v>4.2106146383781438</v>
      </c>
      <c r="BI251">
        <v>6.3189326650679307</v>
      </c>
      <c r="BJ251">
        <v>2.7765586001244129</v>
      </c>
      <c r="BK251">
        <v>7.6693715307715653</v>
      </c>
      <c r="BL251">
        <v>8.0714131045240407</v>
      </c>
      <c r="BM251">
        <v>17.3394843813279</v>
      </c>
      <c r="BN251">
        <v>6.6913614575838771</v>
      </c>
      <c r="BO251">
        <v>16.44773609626397</v>
      </c>
      <c r="BP251">
        <v>2194.383711658314</v>
      </c>
      <c r="BQ251">
        <v>1650.7362027353411</v>
      </c>
      <c r="BR251">
        <v>1800.253546161312</v>
      </c>
      <c r="BS251">
        <v>1912.9404801269241</v>
      </c>
      <c r="BT251">
        <v>1252.4834483835471</v>
      </c>
      <c r="BU251">
        <v>520.78134313416126</v>
      </c>
      <c r="BV251">
        <v>294.87312017013159</v>
      </c>
      <c r="BW251">
        <v>290.90128349643669</v>
      </c>
      <c r="BX251">
        <v>251.69001413648519</v>
      </c>
      <c r="BY251">
        <v>36.558009630868447</v>
      </c>
      <c r="BZ251">
        <v>1774.327969121927</v>
      </c>
      <c r="CA251">
        <v>1379.434177757174</v>
      </c>
      <c r="CB251">
        <v>1372.182377526038</v>
      </c>
      <c r="CC251">
        <v>1457.590548654427</v>
      </c>
      <c r="CD251">
        <v>1432.4585454377909</v>
      </c>
      <c r="CE251">
        <v>112.24014963278481</v>
      </c>
      <c r="CF251">
        <v>290.16408175575759</v>
      </c>
      <c r="CG251">
        <v>27.573084371159531</v>
      </c>
      <c r="CH251">
        <v>344.66956631646019</v>
      </c>
      <c r="CI251">
        <v>45.862273622789992</v>
      </c>
      <c r="CJ251">
        <v>51.684511510468077</v>
      </c>
      <c r="CK251">
        <v>498.34742799060479</v>
      </c>
      <c r="CL251">
        <v>573.06692941608901</v>
      </c>
      <c r="CM251">
        <v>711.74609536429489</v>
      </c>
      <c r="CN251">
        <v>411.1728064005128</v>
      </c>
      <c r="CO251">
        <v>597.95807571720343</v>
      </c>
      <c r="CP251">
        <v>908.10599636127324</v>
      </c>
      <c r="CQ251">
        <v>182.94014421395551</v>
      </c>
      <c r="CR251">
        <v>467.05581308853363</v>
      </c>
      <c r="CS251">
        <v>292.09996070977189</v>
      </c>
      <c r="CT251">
        <v>332.9915133531884</v>
      </c>
      <c r="CU251">
        <v>205.27062812212799</v>
      </c>
      <c r="CV251">
        <v>481.10070250369938</v>
      </c>
      <c r="CW251">
        <v>291.56330544707299</v>
      </c>
      <c r="CX251">
        <v>625.27569555278876</v>
      </c>
      <c r="CY251">
        <v>537.35568197905434</v>
      </c>
      <c r="CZ251">
        <v>822.55294563585164</v>
      </c>
    </row>
    <row r="252">
      <c r="A252" t="s">
        <v>749</v>
      </c>
      <c r="B252">
        <v>2019</v>
      </c>
      <c r="C252" t="s">
        <v>756</v>
      </c>
      <c r="D252">
        <v>20</v>
      </c>
      <c r="E252" t="s">
        <v>60</v>
      </c>
      <c r="F252" t="s">
        <v>22</v>
      </c>
      <c r="G252" t="s">
        <v>764</v>
      </c>
      <c r="H252">
        <v>29.747069932599299</v>
      </c>
      <c r="I252">
        <v>30.08454470030744</v>
      </c>
      <c r="J252">
        <v>33.263019198003249</v>
      </c>
      <c r="K252">
        <v>37.309653931727063</v>
      </c>
      <c r="L252">
        <v>16.8548368917094</v>
      </c>
      <c r="M252">
        <v>18.49019362561361</v>
      </c>
      <c r="N252">
        <v>11.705030330451191</v>
      </c>
      <c r="O252">
        <v>6.4654942468018044</v>
      </c>
      <c r="P252">
        <v>5.0462934240855439</v>
      </c>
      <c r="Q252">
        <v>1.9904739142221699</v>
      </c>
      <c r="R252">
        <v>30.43943959378899</v>
      </c>
      <c r="S252">
        <v>29.920777398782491</v>
      </c>
      <c r="T252">
        <v>32.025416906039808</v>
      </c>
      <c r="U252">
        <v>39.12078256648455</v>
      </c>
      <c r="V252">
        <v>39.701774087616101</v>
      </c>
      <c r="W252" t="s">
        <v>323</v>
      </c>
      <c r="X252" t="s">
        <v>432</v>
      </c>
      <c r="Y252" t="s">
        <v>558</v>
      </c>
      <c r="Z252" t="s">
        <v>257</v>
      </c>
      <c r="AA252" t="s">
        <v>559</v>
      </c>
      <c r="AB252" t="s">
        <v>560</v>
      </c>
      <c r="AC252" t="s">
        <v>561</v>
      </c>
      <c r="AD252" t="s">
        <v>327</v>
      </c>
      <c r="AE252" t="s">
        <v>328</v>
      </c>
      <c r="AF252" t="s">
        <v>329</v>
      </c>
      <c r="AG252" t="s">
        <v>258</v>
      </c>
      <c r="AH252" t="s">
        <v>330</v>
      </c>
      <c r="AI252" t="s">
        <v>331</v>
      </c>
      <c r="AJ252" t="s">
        <v>332</v>
      </c>
      <c r="AK252" t="s">
        <v>333</v>
      </c>
      <c r="AL252" t="s">
        <v>260</v>
      </c>
      <c r="AM252" t="s">
        <v>562</v>
      </c>
      <c r="AN252" t="s">
        <v>563</v>
      </c>
      <c r="AO252" t="s">
        <v>336</v>
      </c>
      <c r="AP252" t="s">
        <v>337</v>
      </c>
      <c r="AQ252" t="s">
        <v>564</v>
      </c>
      <c r="AR252" t="s">
        <v>565</v>
      </c>
      <c r="AS252" t="s">
        <v>437</v>
      </c>
      <c r="AT252">
        <v>3.7828030420302392</v>
      </c>
      <c r="AU252">
        <v>8.1863546372129647</v>
      </c>
      <c r="AV252">
        <v>40.963033854881317</v>
      </c>
      <c r="AW252">
        <v>3.6051561039028521</v>
      </c>
      <c r="AX252">
        <v>64.491628561573364</v>
      </c>
      <c r="AY252">
        <v>58.790161749320092</v>
      </c>
      <c r="AZ252">
        <v>26.785965395197771</v>
      </c>
      <c r="BA252">
        <v>2.7527819397155642</v>
      </c>
      <c r="BB252">
        <v>22.33649774212272</v>
      </c>
      <c r="BC252">
        <v>3.4069355600197251</v>
      </c>
      <c r="BD252">
        <v>51.391456914389742</v>
      </c>
      <c r="BE252">
        <v>38.401489922637367</v>
      </c>
      <c r="BF252">
        <v>50.908714711491541</v>
      </c>
      <c r="BG252">
        <v>30.386526441197208</v>
      </c>
      <c r="BH252">
        <v>46.52657868080702</v>
      </c>
      <c r="BI252">
        <v>45.893768758084668</v>
      </c>
      <c r="BJ252">
        <v>2.9240828768395968</v>
      </c>
      <c r="BK252">
        <v>17.349789922010778</v>
      </c>
      <c r="BL252">
        <v>19.170877688201621</v>
      </c>
      <c r="BM252">
        <v>12.91968840667252</v>
      </c>
      <c r="BN252">
        <v>57.259985070835768</v>
      </c>
      <c r="BO252">
        <v>63.738636493492763</v>
      </c>
      <c r="BP252">
        <v>6526.6483938032334</v>
      </c>
      <c r="BQ252">
        <v>6609.5271983995945</v>
      </c>
      <c r="BR252">
        <v>7361.4519071779687</v>
      </c>
      <c r="BS252">
        <v>8227.4847057569859</v>
      </c>
      <c r="BT252">
        <v>3665.2432075896641</v>
      </c>
      <c r="BU252">
        <v>761.33706642651384</v>
      </c>
      <c r="BV252">
        <v>479.18634308172773</v>
      </c>
      <c r="BW252">
        <v>260.89621026558859</v>
      </c>
      <c r="BX252">
        <v>207.37201882783</v>
      </c>
      <c r="BY252">
        <v>82.458353414023264</v>
      </c>
      <c r="BZ252">
        <v>5412.8866587191987</v>
      </c>
      <c r="CA252">
        <v>5327.5894947733932</v>
      </c>
      <c r="CB252">
        <v>5747.1117090397274</v>
      </c>
      <c r="CC252">
        <v>7035.5145207932655</v>
      </c>
      <c r="CD252">
        <v>7076.0030373861564</v>
      </c>
      <c r="CE252">
        <v>63.234901519671347</v>
      </c>
      <c r="CF252">
        <v>359.51858934367272</v>
      </c>
      <c r="CG252">
        <v>185.8071266840399</v>
      </c>
      <c r="CH252">
        <v>167.97356966970591</v>
      </c>
      <c r="CI252">
        <v>131.75998073402681</v>
      </c>
      <c r="CJ252">
        <v>208.0180836997051</v>
      </c>
      <c r="CK252">
        <v>1409.5715614238111</v>
      </c>
      <c r="CL252">
        <v>169.17247840972499</v>
      </c>
      <c r="CM252">
        <v>1011.951930720728</v>
      </c>
      <c r="CN252">
        <v>195.70911576029971</v>
      </c>
      <c r="CO252">
        <v>3706.2597613717421</v>
      </c>
      <c r="CP252">
        <v>3459.3074716462211</v>
      </c>
      <c r="CQ252">
        <v>2850.2090139387501</v>
      </c>
      <c r="CR252">
        <v>2576.8989853223161</v>
      </c>
      <c r="CS252">
        <v>3227.6550983204279</v>
      </c>
      <c r="CT252">
        <v>2418.483677903158</v>
      </c>
      <c r="CU252">
        <v>216.1770793467596</v>
      </c>
      <c r="CV252">
        <v>1088.354643699372</v>
      </c>
      <c r="CW252">
        <v>692.50878312258237</v>
      </c>
      <c r="CX252">
        <v>465.89431249216881</v>
      </c>
      <c r="CY252">
        <v>4598.3135902748727</v>
      </c>
      <c r="CZ252">
        <v>3187.575657323694</v>
      </c>
    </row>
    <row r="253">
      <c r="A253" t="s">
        <v>749</v>
      </c>
      <c r="B253">
        <v>2019</v>
      </c>
      <c r="C253" t="s">
        <v>756</v>
      </c>
      <c r="D253">
        <v>21</v>
      </c>
      <c r="E253" t="s">
        <v>60</v>
      </c>
      <c r="F253" t="s">
        <v>17</v>
      </c>
      <c r="G253" t="s">
        <v>765</v>
      </c>
      <c r="H253">
        <v>17.582510651525659</v>
      </c>
      <c r="I253">
        <v>15.84266772150813</v>
      </c>
      <c r="J253">
        <v>10.368991761416799</v>
      </c>
      <c r="K253">
        <v>5.0524158087007134</v>
      </c>
      <c r="L253">
        <v>0.87760056967046229</v>
      </c>
      <c r="M253">
        <v>2.4704709869108741</v>
      </c>
      <c r="N253">
        <v>1.008609771672581</v>
      </c>
      <c r="O253">
        <v>0.13897671241423101</v>
      </c>
      <c r="P253">
        <v>0.10619344907845971</v>
      </c>
      <c r="Q253">
        <v>0</v>
      </c>
      <c r="R253">
        <v>18.736582254611928</v>
      </c>
      <c r="S253">
        <v>16.232741138429279</v>
      </c>
      <c r="T253">
        <v>13.36092579007647</v>
      </c>
      <c r="U253">
        <v>8.2633806114547443</v>
      </c>
      <c r="V253">
        <v>3.8104019476381721</v>
      </c>
      <c r="W253" t="s">
        <v>323</v>
      </c>
      <c r="X253" t="s">
        <v>432</v>
      </c>
      <c r="Y253" t="s">
        <v>558</v>
      </c>
      <c r="Z253" t="s">
        <v>257</v>
      </c>
      <c r="AA253" t="s">
        <v>559</v>
      </c>
      <c r="AB253" t="s">
        <v>560</v>
      </c>
      <c r="AC253" t="s">
        <v>561</v>
      </c>
      <c r="AD253" t="s">
        <v>327</v>
      </c>
      <c r="AE253" t="s">
        <v>328</v>
      </c>
      <c r="AF253" t="s">
        <v>329</v>
      </c>
      <c r="AG253" t="s">
        <v>258</v>
      </c>
      <c r="AH253" t="s">
        <v>330</v>
      </c>
      <c r="AI253" t="s">
        <v>331</v>
      </c>
      <c r="AJ253" t="s">
        <v>332</v>
      </c>
      <c r="AK253" t="s">
        <v>333</v>
      </c>
      <c r="AL253" t="s">
        <v>260</v>
      </c>
      <c r="AM253" t="s">
        <v>562</v>
      </c>
      <c r="AN253" t="s">
        <v>563</v>
      </c>
      <c r="AO253" t="s">
        <v>336</v>
      </c>
      <c r="AP253" t="s">
        <v>337</v>
      </c>
      <c r="AQ253" t="s">
        <v>564</v>
      </c>
      <c r="AR253" t="s">
        <v>565</v>
      </c>
      <c r="AS253" t="s">
        <v>437</v>
      </c>
      <c r="AT253">
        <v>5.0857477124372954</v>
      </c>
      <c r="AU253">
        <v>38.989376101359767</v>
      </c>
      <c r="AV253">
        <v>0</v>
      </c>
      <c r="AW253">
        <v>6.2276187794175888</v>
      </c>
      <c r="AX253">
        <v>8.1425867863779331</v>
      </c>
      <c r="AY253">
        <v>1.8036994966058171</v>
      </c>
      <c r="AZ253">
        <v>20.405210067972789</v>
      </c>
      <c r="BA253">
        <v>16.782837135217122</v>
      </c>
      <c r="BB253">
        <v>4.1701882236002064</v>
      </c>
      <c r="BC253">
        <v>3.6697572968981582</v>
      </c>
      <c r="BD253">
        <v>6.2812890097686047</v>
      </c>
      <c r="BE253">
        <v>5.7190280442526236</v>
      </c>
      <c r="BF253">
        <v>0</v>
      </c>
      <c r="BG253">
        <v>3.4096133435272642</v>
      </c>
      <c r="BH253">
        <v>5.7048737853858587</v>
      </c>
      <c r="BI253">
        <v>0.37059725116637088</v>
      </c>
      <c r="BJ253">
        <v>0.059027639360977699</v>
      </c>
      <c r="BK253">
        <v>48.458472411608348</v>
      </c>
      <c r="BL253">
        <v>10.63248678464215</v>
      </c>
      <c r="BM253">
        <v>25.161440594231301</v>
      </c>
      <c r="BN253">
        <v>0.30043072388111208</v>
      </c>
      <c r="BO253">
        <v>5.8051938575735553</v>
      </c>
      <c r="BP253">
        <v>3857.6863255042922</v>
      </c>
      <c r="BQ253">
        <v>3480.6092046141289</v>
      </c>
      <c r="BR253">
        <v>2294.7656592212302</v>
      </c>
      <c r="BS253">
        <v>1114.1532931202321</v>
      </c>
      <c r="BT253">
        <v>190.84251883467829</v>
      </c>
      <c r="BU253">
        <v>101.7220896627642</v>
      </c>
      <c r="BV253">
        <v>41.290967595950718</v>
      </c>
      <c r="BW253">
        <v>5.6080009044906234</v>
      </c>
      <c r="BX253">
        <v>4.3639059545335783</v>
      </c>
      <c r="BY253">
        <v>0</v>
      </c>
      <c r="BZ253">
        <v>3331.8286233061222</v>
      </c>
      <c r="CA253">
        <v>2890.345394701902</v>
      </c>
      <c r="CB253">
        <v>2397.680981860311</v>
      </c>
      <c r="CC253">
        <v>1486.093336295846</v>
      </c>
      <c r="CD253">
        <v>679.12370101264628</v>
      </c>
      <c r="CE253">
        <v>85.015463976486714</v>
      </c>
      <c r="CF253">
        <v>1712.289061071386</v>
      </c>
      <c r="CG253">
        <v>0</v>
      </c>
      <c r="CH253">
        <v>290.16090476315691</v>
      </c>
      <c r="CI253">
        <v>16.635757260711411</v>
      </c>
      <c r="CJ253">
        <v>6.3820561415346679</v>
      </c>
      <c r="CK253">
        <v>1073.793809270353</v>
      </c>
      <c r="CL253">
        <v>1031.3908675253861</v>
      </c>
      <c r="CM253">
        <v>188.92979880112699</v>
      </c>
      <c r="CN253">
        <v>210.80673320005141</v>
      </c>
      <c r="CO253">
        <v>452.9953051386143</v>
      </c>
      <c r="CP253">
        <v>515.18512651184756</v>
      </c>
      <c r="CQ253">
        <v>0</v>
      </c>
      <c r="CR253">
        <v>289.14884964820158</v>
      </c>
      <c r="CS253">
        <v>395.76013282642339</v>
      </c>
      <c r="CT253">
        <v>19.529522793086269</v>
      </c>
      <c r="CU253">
        <v>4.3639059545335783</v>
      </c>
      <c r="CV253">
        <v>3039.80645949167</v>
      </c>
      <c r="CW253">
        <v>384.07685889785608</v>
      </c>
      <c r="CX253">
        <v>907.34170190263148</v>
      </c>
      <c r="CY253">
        <v>24.12635418695319</v>
      </c>
      <c r="CZ253">
        <v>290.31833193255818</v>
      </c>
    </row>
    <row r="254">
      <c r="A254" t="s">
        <v>749</v>
      </c>
      <c r="B254">
        <v>2019</v>
      </c>
      <c r="C254" t="s">
        <v>756</v>
      </c>
      <c r="D254">
        <v>22</v>
      </c>
      <c r="E254" t="s">
        <v>54</v>
      </c>
      <c r="F254" t="s">
        <v>49</v>
      </c>
      <c r="G254" t="s">
        <v>183</v>
      </c>
      <c r="H254">
        <v>18.988898446997649</v>
      </c>
      <c r="I254">
        <v>13.89542921378928</v>
      </c>
      <c r="J254">
        <v>14.43109617328555</v>
      </c>
      <c r="K254">
        <v>15.05037140488262</v>
      </c>
      <c r="L254">
        <v>7.0010813150730993</v>
      </c>
      <c r="M254">
        <v>16.002086815705709</v>
      </c>
      <c r="N254">
        <v>8.2519561989000856</v>
      </c>
      <c r="O254">
        <v>7.7188661462008579</v>
      </c>
      <c r="P254">
        <v>6.4574697555251106</v>
      </c>
      <c r="Q254">
        <v>0.9004012429342515</v>
      </c>
      <c r="R254">
        <v>19.632380471571839</v>
      </c>
      <c r="S254">
        <v>14.387514400378709</v>
      </c>
      <c r="T254">
        <v>14.000892787872839</v>
      </c>
      <c r="U254">
        <v>15.403901456391219</v>
      </c>
      <c r="V254">
        <v>14.22817245990422</v>
      </c>
      <c r="W254" t="s">
        <v>323</v>
      </c>
      <c r="X254" t="s">
        <v>432</v>
      </c>
      <c r="Y254" t="s">
        <v>558</v>
      </c>
      <c r="Z254" t="s">
        <v>257</v>
      </c>
      <c r="AA254" t="s">
        <v>559</v>
      </c>
      <c r="AB254" t="s">
        <v>560</v>
      </c>
      <c r="AC254" t="s">
        <v>561</v>
      </c>
      <c r="AD254" t="s">
        <v>327</v>
      </c>
      <c r="AE254" t="s">
        <v>328</v>
      </c>
      <c r="AF254" t="s">
        <v>329</v>
      </c>
      <c r="AG254" t="s">
        <v>258</v>
      </c>
      <c r="AH254" t="s">
        <v>330</v>
      </c>
      <c r="AI254" t="s">
        <v>331</v>
      </c>
      <c r="AJ254" t="s">
        <v>332</v>
      </c>
      <c r="AK254" t="s">
        <v>333</v>
      </c>
      <c r="AL254" t="s">
        <v>260</v>
      </c>
      <c r="AM254" t="s">
        <v>562</v>
      </c>
      <c r="AN254" t="s">
        <v>563</v>
      </c>
      <c r="AO254" t="s">
        <v>336</v>
      </c>
      <c r="AP254" t="s">
        <v>337</v>
      </c>
      <c r="AQ254" t="s">
        <v>564</v>
      </c>
      <c r="AR254" t="s">
        <v>565</v>
      </c>
      <c r="AS254" t="s">
        <v>437</v>
      </c>
      <c r="AT254">
        <v>7.3677832875666311</v>
      </c>
      <c r="AU254">
        <v>12.5077547598727</v>
      </c>
      <c r="AV254">
        <v>10.296534174759691</v>
      </c>
      <c r="AW254">
        <v>8.2042211019627338</v>
      </c>
      <c r="AX254">
        <v>82.029015144134505</v>
      </c>
      <c r="AY254">
        <v>37.068080503612038</v>
      </c>
      <c r="AZ254">
        <v>17.932708739210359</v>
      </c>
      <c r="BA254">
        <v>11.588941513517931</v>
      </c>
      <c r="BB254">
        <v>21.37629613341478</v>
      </c>
      <c r="BC254">
        <v>7.7028703952196071</v>
      </c>
      <c r="BD254">
        <v>19.588704542641619</v>
      </c>
      <c r="BE254">
        <v>18.040272004528411</v>
      </c>
      <c r="BF254">
        <v>6.6561030590075108</v>
      </c>
      <c r="BG254">
        <v>8.3189618353156121</v>
      </c>
      <c r="BH254">
        <v>8.8146172654677777</v>
      </c>
      <c r="BI254">
        <v>11.759296756702989</v>
      </c>
      <c r="BJ254">
        <v>2.8619332313143921</v>
      </c>
      <c r="BK254">
        <v>22.43048190648841</v>
      </c>
      <c r="BL254">
        <v>11.49829054328613</v>
      </c>
      <c r="BM254">
        <v>28.003553846421092</v>
      </c>
      <c r="BN254">
        <v>15.766793155223439</v>
      </c>
      <c r="BO254">
        <v>54.004611498609037</v>
      </c>
      <c r="BP254">
        <v>2194.383711658314</v>
      </c>
      <c r="BQ254">
        <v>1650.7362027353411</v>
      </c>
      <c r="BR254">
        <v>1800.253546161312</v>
      </c>
      <c r="BS254">
        <v>1912.9404801269241</v>
      </c>
      <c r="BT254">
        <v>1252.4834483835471</v>
      </c>
      <c r="BU254">
        <v>520.78134313416126</v>
      </c>
      <c r="BV254">
        <v>294.87312017013159</v>
      </c>
      <c r="BW254">
        <v>290.90128349643669</v>
      </c>
      <c r="BX254">
        <v>251.69001413648519</v>
      </c>
      <c r="BY254">
        <v>36.558009630868447</v>
      </c>
      <c r="BZ254">
        <v>1774.327969121927</v>
      </c>
      <c r="CA254">
        <v>1379.434177757174</v>
      </c>
      <c r="CB254">
        <v>1372.182377526038</v>
      </c>
      <c r="CC254">
        <v>1457.590548654427</v>
      </c>
      <c r="CD254">
        <v>1432.4585454377909</v>
      </c>
      <c r="CE254">
        <v>112.24014963278481</v>
      </c>
      <c r="CF254">
        <v>290.16408175575759</v>
      </c>
      <c r="CG254">
        <v>27.573084371159531</v>
      </c>
      <c r="CH254">
        <v>344.66956631646019</v>
      </c>
      <c r="CI254">
        <v>45.862273622789992</v>
      </c>
      <c r="CJ254">
        <v>51.684511510468077</v>
      </c>
      <c r="CK254">
        <v>498.34742799060479</v>
      </c>
      <c r="CL254">
        <v>573.06692941608901</v>
      </c>
      <c r="CM254">
        <v>711.74609536429489</v>
      </c>
      <c r="CN254">
        <v>411.1728064005128</v>
      </c>
      <c r="CO254">
        <v>597.95807571720343</v>
      </c>
      <c r="CP254">
        <v>908.10599636127324</v>
      </c>
      <c r="CQ254">
        <v>182.94014421395551</v>
      </c>
      <c r="CR254">
        <v>467.05581308853363</v>
      </c>
      <c r="CS254">
        <v>292.09996070977189</v>
      </c>
      <c r="CT254">
        <v>332.9915133531884</v>
      </c>
      <c r="CU254">
        <v>205.27062812212799</v>
      </c>
      <c r="CV254">
        <v>481.10070250369938</v>
      </c>
      <c r="CW254">
        <v>291.56330544707299</v>
      </c>
      <c r="CX254">
        <v>625.27569555278876</v>
      </c>
      <c r="CY254">
        <v>537.35568197905434</v>
      </c>
      <c r="CZ254">
        <v>822.55294563585164</v>
      </c>
    </row>
    <row r="255">
      <c r="A255" t="s">
        <v>749</v>
      </c>
      <c r="B255">
        <v>2019</v>
      </c>
      <c r="C255" t="s">
        <v>756</v>
      </c>
      <c r="D255">
        <v>23</v>
      </c>
      <c r="E255" t="s">
        <v>54</v>
      </c>
      <c r="F255" t="s">
        <v>48</v>
      </c>
      <c r="G255" t="s">
        <v>183</v>
      </c>
      <c r="H255">
        <v>81.01110155300249</v>
      </c>
      <c r="I255">
        <v>86.104570786210516</v>
      </c>
      <c r="J255">
        <v>85.568903826714447</v>
      </c>
      <c r="K255">
        <v>84.949628595117431</v>
      </c>
      <c r="L255">
        <v>92.998918684926949</v>
      </c>
      <c r="M255">
        <v>83.997913184294319</v>
      </c>
      <c r="N255">
        <v>91.748043801099925</v>
      </c>
      <c r="O255">
        <v>92.281133853799162</v>
      </c>
      <c r="P255">
        <v>93.542530244474946</v>
      </c>
      <c r="Q255">
        <v>99.099598757065749</v>
      </c>
      <c r="R255">
        <v>80.367619528428264</v>
      </c>
      <c r="S255">
        <v>85.612485599621237</v>
      </c>
      <c r="T255">
        <v>85.999107212127342</v>
      </c>
      <c r="U255">
        <v>84.596098543608576</v>
      </c>
      <c r="V255">
        <v>85.771827540095572</v>
      </c>
      <c r="W255" t="s">
        <v>323</v>
      </c>
      <c r="X255" t="s">
        <v>432</v>
      </c>
      <c r="Y255" t="s">
        <v>558</v>
      </c>
      <c r="Z255" t="s">
        <v>257</v>
      </c>
      <c r="AA255" t="s">
        <v>559</v>
      </c>
      <c r="AB255" t="s">
        <v>560</v>
      </c>
      <c r="AC255" t="s">
        <v>561</v>
      </c>
      <c r="AD255" t="s">
        <v>327</v>
      </c>
      <c r="AE255" t="s">
        <v>328</v>
      </c>
      <c r="AF255" t="s">
        <v>329</v>
      </c>
      <c r="AG255" t="s">
        <v>258</v>
      </c>
      <c r="AH255" t="s">
        <v>330</v>
      </c>
      <c r="AI255" t="s">
        <v>331</v>
      </c>
      <c r="AJ255" t="s">
        <v>332</v>
      </c>
      <c r="AK255" t="s">
        <v>333</v>
      </c>
      <c r="AL255" t="s">
        <v>260</v>
      </c>
      <c r="AM255" t="s">
        <v>562</v>
      </c>
      <c r="AN255" t="s">
        <v>563</v>
      </c>
      <c r="AO255" t="s">
        <v>336</v>
      </c>
      <c r="AP255" t="s">
        <v>337</v>
      </c>
      <c r="AQ255" t="s">
        <v>564</v>
      </c>
      <c r="AR255" t="s">
        <v>565</v>
      </c>
      <c r="AS255" t="s">
        <v>437</v>
      </c>
      <c r="AT255">
        <v>92.632216712433404</v>
      </c>
      <c r="AU255">
        <v>87.492245240127374</v>
      </c>
      <c r="AV255">
        <v>89.703465825240343</v>
      </c>
      <c r="AW255">
        <v>91.795778898037227</v>
      </c>
      <c r="AX255">
        <v>17.970984855865542</v>
      </c>
      <c r="AY255">
        <v>62.93191949638787</v>
      </c>
      <c r="AZ255">
        <v>82.067291260789617</v>
      </c>
      <c r="BA255">
        <v>88.411058486482048</v>
      </c>
      <c r="BB255">
        <v>78.623703866585231</v>
      </c>
      <c r="BC255">
        <v>92.297129604780366</v>
      </c>
      <c r="BD255">
        <v>80.411295457358534</v>
      </c>
      <c r="BE255">
        <v>81.959727995471681</v>
      </c>
      <c r="BF255">
        <v>93.343896940992536</v>
      </c>
      <c r="BG255">
        <v>91.681038164684367</v>
      </c>
      <c r="BH255">
        <v>91.185382734532212</v>
      </c>
      <c r="BI255">
        <v>88.240703243297077</v>
      </c>
      <c r="BJ255">
        <v>97.138066768685604</v>
      </c>
      <c r="BK255">
        <v>77.569518093511661</v>
      </c>
      <c r="BL255">
        <v>88.501709456713883</v>
      </c>
      <c r="BM255">
        <v>71.996446153578859</v>
      </c>
      <c r="BN255">
        <v>84.233206844776618</v>
      </c>
      <c r="BO255">
        <v>45.99538850139102</v>
      </c>
      <c r="BP255">
        <v>9361.7564077032312</v>
      </c>
      <c r="BQ255">
        <v>10228.970262878631</v>
      </c>
      <c r="BR255">
        <v>10674.568356099249</v>
      </c>
      <c r="BS255">
        <v>10797.313829652639</v>
      </c>
      <c r="BT255">
        <v>16637.373732492098</v>
      </c>
      <c r="BU255">
        <v>2733.6775854539878</v>
      </c>
      <c r="BV255">
        <v>3278.499218008732</v>
      </c>
      <c r="BW255">
        <v>3477.8035753074082</v>
      </c>
      <c r="BX255">
        <v>3645.966864877706</v>
      </c>
      <c r="BY255">
        <v>4023.6329238836429</v>
      </c>
      <c r="BZ255">
        <v>7263.4347804906229</v>
      </c>
      <c r="CA255">
        <v>8208.2829175658626</v>
      </c>
      <c r="CB255">
        <v>8428.495324360123</v>
      </c>
      <c r="CC255">
        <v>8004.8859075920309</v>
      </c>
      <c r="CD255">
        <v>8635.3034912857293</v>
      </c>
      <c r="CE255">
        <v>1411.15087928352</v>
      </c>
      <c r="CF255">
        <v>2029.709367367665</v>
      </c>
      <c r="CG255">
        <v>240.21687196920351</v>
      </c>
      <c r="CH255">
        <v>3856.4552209470512</v>
      </c>
      <c r="CI255">
        <v>10.047545045890439</v>
      </c>
      <c r="CJ255">
        <v>87.746801922208107</v>
      </c>
      <c r="CK255">
        <v>2280.638364049581</v>
      </c>
      <c r="CL255">
        <v>4371.8793260088314</v>
      </c>
      <c r="CM255">
        <v>2617.8582987838331</v>
      </c>
      <c r="CN255">
        <v>4926.7439091096694</v>
      </c>
      <c r="CO255">
        <v>2454.6076231300121</v>
      </c>
      <c r="CP255">
        <v>4125.6650916429653</v>
      </c>
      <c r="CQ255">
        <v>2565.5170625353899</v>
      </c>
      <c r="CR255">
        <v>5147.2963420781198</v>
      </c>
      <c r="CS255">
        <v>3021.7133554293782</v>
      </c>
      <c r="CT255">
        <v>2498.7383106550201</v>
      </c>
      <c r="CU255">
        <v>6967.1758103943248</v>
      </c>
      <c r="CV255">
        <v>1663.7515771280321</v>
      </c>
      <c r="CW255">
        <v>2244.146714659501</v>
      </c>
      <c r="CX255">
        <v>1607.568389101488</v>
      </c>
      <c r="CY255">
        <v>2870.7925488552669</v>
      </c>
      <c r="CZ255">
        <v>700.56317872889463</v>
      </c>
    </row>
    <row r="256">
      <c r="A256" t="s">
        <v>749</v>
      </c>
      <c r="B256">
        <v>2019</v>
      </c>
      <c r="C256" t="s">
        <v>756</v>
      </c>
      <c r="D256">
        <v>29</v>
      </c>
      <c r="E256" t="s">
        <v>57</v>
      </c>
      <c r="F256" t="s">
        <v>49</v>
      </c>
      <c r="G256" t="s">
        <v>766</v>
      </c>
      <c r="H256">
        <v>9.4097408932966466</v>
      </c>
      <c r="I256">
        <v>9.7985638234668819</v>
      </c>
      <c r="J256">
        <v>10.354771896899059</v>
      </c>
      <c r="K256">
        <v>14.498385986135521</v>
      </c>
      <c r="L256">
        <v>45.04023103223355</v>
      </c>
      <c r="M256">
        <v>26.531587049834531</v>
      </c>
      <c r="N256">
        <v>41.284495202031039</v>
      </c>
      <c r="O256">
        <v>50.484488960822858</v>
      </c>
      <c r="P256">
        <v>63.794808512155868</v>
      </c>
      <c r="Q256">
        <v>77.425201248092307</v>
      </c>
      <c r="R256">
        <v>8.8475337358297477</v>
      </c>
      <c r="S256">
        <v>9.3148496884075271</v>
      </c>
      <c r="T256">
        <v>8.7347385367191155</v>
      </c>
      <c r="U256">
        <v>9.9161382301006817</v>
      </c>
      <c r="V256">
        <v>12.282513452981499</v>
      </c>
      <c r="W256" t="s">
        <v>323</v>
      </c>
      <c r="X256" t="s">
        <v>432</v>
      </c>
      <c r="Y256" t="s">
        <v>558</v>
      </c>
      <c r="Z256" t="s">
        <v>257</v>
      </c>
      <c r="AA256" t="s">
        <v>559</v>
      </c>
      <c r="AB256" t="s">
        <v>560</v>
      </c>
      <c r="AC256" t="s">
        <v>561</v>
      </c>
      <c r="AD256" t="s">
        <v>327</v>
      </c>
      <c r="AE256" t="s">
        <v>328</v>
      </c>
      <c r="AF256" t="s">
        <v>329</v>
      </c>
      <c r="AG256" t="s">
        <v>258</v>
      </c>
      <c r="AH256" t="s">
        <v>330</v>
      </c>
      <c r="AI256" t="s">
        <v>331</v>
      </c>
      <c r="AJ256" t="s">
        <v>332</v>
      </c>
      <c r="AK256" t="s">
        <v>333</v>
      </c>
      <c r="AL256" t="s">
        <v>260</v>
      </c>
      <c r="AM256" t="s">
        <v>562</v>
      </c>
      <c r="AN256" t="s">
        <v>563</v>
      </c>
      <c r="AO256" t="s">
        <v>336</v>
      </c>
      <c r="AP256" t="s">
        <v>337</v>
      </c>
      <c r="AQ256" t="s">
        <v>564</v>
      </c>
      <c r="AR256" t="s">
        <v>565</v>
      </c>
      <c r="AS256" t="s">
        <v>437</v>
      </c>
      <c r="AT256">
        <v>22.119181830056981</v>
      </c>
      <c r="AU256">
        <v>12.23022884018178</v>
      </c>
      <c r="AV256">
        <v>23.532136165668259</v>
      </c>
      <c r="AW256">
        <v>16.284665987273101</v>
      </c>
      <c r="AX256">
        <v>7.826881238633451</v>
      </c>
      <c r="AY256">
        <v>16.12850840448538</v>
      </c>
      <c r="AZ256">
        <v>18.042620737385668</v>
      </c>
      <c r="BA256">
        <v>10.808523188805029</v>
      </c>
      <c r="BB256">
        <v>12.766821976330389</v>
      </c>
      <c r="BC256">
        <v>6.8209022646103818</v>
      </c>
      <c r="BD256">
        <v>16.278818660258821</v>
      </c>
      <c r="BE256">
        <v>15.758811464467829</v>
      </c>
      <c r="BF256">
        <v>33.985430371795793</v>
      </c>
      <c r="BG256">
        <v>5.4391243061773302</v>
      </c>
      <c r="BH256">
        <v>10.96355501053303</v>
      </c>
      <c r="BI256">
        <v>29.832087318418811</v>
      </c>
      <c r="BJ256">
        <v>60.567805259992006</v>
      </c>
      <c r="BK256">
        <v>15.02183484383699</v>
      </c>
      <c r="BL256">
        <v>23.0900844351772</v>
      </c>
      <c r="BM256">
        <v>10.37742322433458</v>
      </c>
      <c r="BN256">
        <v>9.278788642053879</v>
      </c>
      <c r="BO256">
        <v>5.9806405882464517</v>
      </c>
      <c r="BP256">
        <v>2132.1634278846468</v>
      </c>
      <c r="BQ256">
        <v>2219.8480491497421</v>
      </c>
      <c r="BR256">
        <v>2345.9972702075729</v>
      </c>
      <c r="BS256">
        <v>3285.021609896974</v>
      </c>
      <c r="BT256">
        <v>10207.43780910852</v>
      </c>
      <c r="BU256">
        <v>1143.912391929664</v>
      </c>
      <c r="BV256">
        <v>1777.261639277825</v>
      </c>
      <c r="BW256">
        <v>2175.7306451213449</v>
      </c>
      <c r="BX256">
        <v>2748.567840556394</v>
      </c>
      <c r="BY256">
        <v>3336.1499825465939</v>
      </c>
      <c r="BZ256">
        <v>1623.5768977459859</v>
      </c>
      <c r="CA256">
        <v>1708.533962880924</v>
      </c>
      <c r="CB256">
        <v>1603.151092029887</v>
      </c>
      <c r="CC256">
        <v>1819.611159910638</v>
      </c>
      <c r="CD256">
        <v>2253.9725542481751</v>
      </c>
      <c r="CE256">
        <v>380.11284821460498</v>
      </c>
      <c r="CF256">
        <v>544.92300061501896</v>
      </c>
      <c r="CG256">
        <v>106.7410832208016</v>
      </c>
      <c r="CH256">
        <v>776.84030834998998</v>
      </c>
      <c r="CI256">
        <v>16.001400754928682</v>
      </c>
      <c r="CJ256">
        <v>57.067735678996293</v>
      </c>
      <c r="CK256">
        <v>961.02449881779387</v>
      </c>
      <c r="CL256">
        <v>699.69326427056046</v>
      </c>
      <c r="CM256">
        <v>604.58834415711647</v>
      </c>
      <c r="CN256">
        <v>397.90507200164689</v>
      </c>
      <c r="CO256">
        <v>1176.488010298815</v>
      </c>
      <c r="CP256">
        <v>1446.224366225619</v>
      </c>
      <c r="CQ256">
        <v>1989.9711863680279</v>
      </c>
      <c r="CR256">
        <v>484.38845517869009</v>
      </c>
      <c r="CS256">
        <v>790.60350303664723</v>
      </c>
      <c r="CT256">
        <v>1669.9232153791891</v>
      </c>
      <c r="CU256">
        <v>4833.0220643525781</v>
      </c>
      <c r="CV256">
        <v>981.17128881959434</v>
      </c>
      <c r="CW256">
        <v>834.96239216540073</v>
      </c>
      <c r="CX256">
        <v>374.21819368682651</v>
      </c>
      <c r="CY256">
        <v>764.36794853961987</v>
      </c>
      <c r="CZ256">
        <v>300.22998611496712</v>
      </c>
    </row>
    <row r="257">
      <c r="A257" t="s">
        <v>749</v>
      </c>
      <c r="B257">
        <v>2019</v>
      </c>
      <c r="C257" t="s">
        <v>756</v>
      </c>
      <c r="D257">
        <v>30</v>
      </c>
      <c r="E257" t="s">
        <v>57</v>
      </c>
      <c r="F257" t="s">
        <v>48</v>
      </c>
      <c r="G257" t="s">
        <v>183</v>
      </c>
      <c r="H257">
        <v>90.590259106703414</v>
      </c>
      <c r="I257">
        <v>90.201436176533463</v>
      </c>
      <c r="J257">
        <v>89.645228103100848</v>
      </c>
      <c r="K257">
        <v>85.501614013864497</v>
      </c>
      <c r="L257">
        <v>54.95976896776633</v>
      </c>
      <c r="M257">
        <v>73.468412950165458</v>
      </c>
      <c r="N257">
        <v>58.715504797968919</v>
      </c>
      <c r="O257">
        <v>49.515511039177213</v>
      </c>
      <c r="P257">
        <v>36.205191487844161</v>
      </c>
      <c r="Q257">
        <v>22.574798751907618</v>
      </c>
      <c r="R257">
        <v>91.1524662641703</v>
      </c>
      <c r="S257">
        <v>90.685150311592537</v>
      </c>
      <c r="T257">
        <v>91.265261463280737</v>
      </c>
      <c r="U257">
        <v>90.083861769899514</v>
      </c>
      <c r="V257">
        <v>87.717486547018524</v>
      </c>
      <c r="W257" t="s">
        <v>323</v>
      </c>
      <c r="X257" t="s">
        <v>432</v>
      </c>
      <c r="Y257" t="s">
        <v>558</v>
      </c>
      <c r="Z257" t="s">
        <v>257</v>
      </c>
      <c r="AA257" t="s">
        <v>559</v>
      </c>
      <c r="AB257" t="s">
        <v>560</v>
      </c>
      <c r="AC257" t="s">
        <v>561</v>
      </c>
      <c r="AD257" t="s">
        <v>327</v>
      </c>
      <c r="AE257" t="s">
        <v>328</v>
      </c>
      <c r="AF257" t="s">
        <v>329</v>
      </c>
      <c r="AG257" t="s">
        <v>258</v>
      </c>
      <c r="AH257" t="s">
        <v>330</v>
      </c>
      <c r="AI257" t="s">
        <v>331</v>
      </c>
      <c r="AJ257" t="s">
        <v>332</v>
      </c>
      <c r="AK257" t="s">
        <v>333</v>
      </c>
      <c r="AL257" t="s">
        <v>260</v>
      </c>
      <c r="AM257" t="s">
        <v>562</v>
      </c>
      <c r="AN257" t="s">
        <v>563</v>
      </c>
      <c r="AO257" t="s">
        <v>336</v>
      </c>
      <c r="AP257" t="s">
        <v>337</v>
      </c>
      <c r="AQ257" t="s">
        <v>564</v>
      </c>
      <c r="AR257" t="s">
        <v>565</v>
      </c>
      <c r="AS257" t="s">
        <v>437</v>
      </c>
      <c r="AT257">
        <v>77.880818169943055</v>
      </c>
      <c r="AU257">
        <v>87.769771159818418</v>
      </c>
      <c r="AV257">
        <v>76.467863834331851</v>
      </c>
      <c r="AW257">
        <v>83.715334012726785</v>
      </c>
      <c r="AX257">
        <v>92.173118761366538</v>
      </c>
      <c r="AY257">
        <v>83.871491595514655</v>
      </c>
      <c r="AZ257">
        <v>81.95737926261441</v>
      </c>
      <c r="BA257">
        <v>89.191476811194917</v>
      </c>
      <c r="BB257">
        <v>87.233178023669851</v>
      </c>
      <c r="BC257">
        <v>93.179097735389689</v>
      </c>
      <c r="BD257">
        <v>83.72118133974125</v>
      </c>
      <c r="BE257">
        <v>84.241188535532146</v>
      </c>
      <c r="BF257">
        <v>66.014569628204185</v>
      </c>
      <c r="BG257">
        <v>94.560875693822709</v>
      </c>
      <c r="BH257">
        <v>89.036444989466901</v>
      </c>
      <c r="BI257">
        <v>70.167912681581129</v>
      </c>
      <c r="BJ257">
        <v>39.432194740007908</v>
      </c>
      <c r="BK257">
        <v>84.978165156163115</v>
      </c>
      <c r="BL257">
        <v>76.909915564822853</v>
      </c>
      <c r="BM257">
        <v>89.622576775665365</v>
      </c>
      <c r="BN257">
        <v>90.721211357946146</v>
      </c>
      <c r="BO257">
        <v>94.019359411753527</v>
      </c>
      <c r="BP257">
        <v>20526.94538353405</v>
      </c>
      <c r="BQ257">
        <v>20434.98269077326</v>
      </c>
      <c r="BR257">
        <v>20310.197318783081</v>
      </c>
      <c r="BS257">
        <v>19372.821911708579</v>
      </c>
      <c r="BT257">
        <v>12455.49613943948</v>
      </c>
      <c r="BU257">
        <v>3167.598976693112</v>
      </c>
      <c r="BV257">
        <v>2527.6514535929091</v>
      </c>
      <c r="BW257">
        <v>2133.9705916481589</v>
      </c>
      <c r="BX257">
        <v>1559.882807167809</v>
      </c>
      <c r="BY257">
        <v>972.71835588577335</v>
      </c>
      <c r="BZ257">
        <v>16727.038609612951</v>
      </c>
      <c r="CA257">
        <v>16633.511481043111</v>
      </c>
      <c r="CB257">
        <v>16750.58766375031</v>
      </c>
      <c r="CC257">
        <v>16530.38676959752</v>
      </c>
      <c r="CD257">
        <v>16097.096735246791</v>
      </c>
      <c r="CE257">
        <v>1338.363228952423</v>
      </c>
      <c r="CF257">
        <v>3910.619146108384</v>
      </c>
      <c r="CG257">
        <v>346.85599980360092</v>
      </c>
      <c r="CH257">
        <v>3993.5388259663682</v>
      </c>
      <c r="CI257">
        <v>188.4401931196</v>
      </c>
      <c r="CJ257">
        <v>296.76371759491968</v>
      </c>
      <c r="CK257">
        <v>4365.388514046128</v>
      </c>
      <c r="CL257">
        <v>5773.8392623124419</v>
      </c>
      <c r="CM257">
        <v>4131.0329817924512</v>
      </c>
      <c r="CN257">
        <v>5435.7083792002668</v>
      </c>
      <c r="CO257">
        <v>6050.6212465353647</v>
      </c>
      <c r="CP257">
        <v>7731.0182798108044</v>
      </c>
      <c r="CQ257">
        <v>3865.3943764570558</v>
      </c>
      <c r="CR257">
        <v>8421.2446561763845</v>
      </c>
      <c r="CS257">
        <v>6420.5930684868154</v>
      </c>
      <c r="CT257">
        <v>3927.8185636486251</v>
      </c>
      <c r="CU257">
        <v>3146.5011222751218</v>
      </c>
      <c r="CV257">
        <v>5550.4628225895112</v>
      </c>
      <c r="CW257">
        <v>2781.1456151892862</v>
      </c>
      <c r="CX257">
        <v>3231.861905362251</v>
      </c>
      <c r="CY257">
        <v>7473.4309498565144</v>
      </c>
      <c r="CZ257">
        <v>4719.8005889541764</v>
      </c>
    </row>
    <row r="258">
      <c r="A258" t="s">
        <v>749</v>
      </c>
      <c r="B258">
        <v>2019</v>
      </c>
      <c r="C258" t="s">
        <v>756</v>
      </c>
      <c r="D258">
        <v>31</v>
      </c>
      <c r="E258" t="s">
        <v>104</v>
      </c>
      <c r="F258" t="s">
        <v>49</v>
      </c>
      <c r="G258" t="s">
        <v>767</v>
      </c>
      <c r="H258">
        <v>0.22922002902797639</v>
      </c>
      <c r="I258">
        <v>0.39112755127477961</v>
      </c>
      <c r="J258">
        <v>0.61342594751428026</v>
      </c>
      <c r="K258">
        <v>1.1881216403636119</v>
      </c>
      <c r="L258">
        <v>21.49667504011472</v>
      </c>
      <c r="M258">
        <v>3.193359208795878</v>
      </c>
      <c r="N258">
        <v>7.0974578719867312</v>
      </c>
      <c r="O258">
        <v>15.304419990642071</v>
      </c>
      <c r="P258">
        <v>29.17541063538798</v>
      </c>
      <c r="Q258">
        <v>61.610331991019187</v>
      </c>
      <c r="R258">
        <v>0.1461163930667497</v>
      </c>
      <c r="S258">
        <v>0.29642553397410698</v>
      </c>
      <c r="T258">
        <v>0.3782817550291358</v>
      </c>
      <c r="U258">
        <v>0.50680484204513798</v>
      </c>
      <c r="V258">
        <v>0.88463257555719754</v>
      </c>
      <c r="W258" t="s">
        <v>323</v>
      </c>
      <c r="X258" t="s">
        <v>432</v>
      </c>
      <c r="Y258" t="s">
        <v>558</v>
      </c>
      <c r="Z258" t="s">
        <v>257</v>
      </c>
      <c r="AA258" t="s">
        <v>559</v>
      </c>
      <c r="AB258" t="s">
        <v>560</v>
      </c>
      <c r="AC258" t="s">
        <v>561</v>
      </c>
      <c r="AD258" t="s">
        <v>327</v>
      </c>
      <c r="AE258" t="s">
        <v>328</v>
      </c>
      <c r="AF258" t="s">
        <v>329</v>
      </c>
      <c r="AG258" t="s">
        <v>258</v>
      </c>
      <c r="AH258" t="s">
        <v>330</v>
      </c>
      <c r="AI258" t="s">
        <v>331</v>
      </c>
      <c r="AJ258" t="s">
        <v>332</v>
      </c>
      <c r="AK258" t="s">
        <v>333</v>
      </c>
      <c r="AL258" t="s">
        <v>260</v>
      </c>
      <c r="AM258" t="s">
        <v>562</v>
      </c>
      <c r="AN258" t="s">
        <v>563</v>
      </c>
      <c r="AO258" t="s">
        <v>336</v>
      </c>
      <c r="AP258" t="s">
        <v>337</v>
      </c>
      <c r="AQ258" t="s">
        <v>564</v>
      </c>
      <c r="AR258" t="s">
        <v>565</v>
      </c>
      <c r="AS258" t="s">
        <v>437</v>
      </c>
      <c r="AT258">
        <v>9.1138048514546508</v>
      </c>
      <c r="AU258">
        <v>3.3149959062876859</v>
      </c>
      <c r="AV258">
        <v>14.46634929504607</v>
      </c>
      <c r="AW258">
        <v>0.76808701813733016</v>
      </c>
      <c r="AX258">
        <v>0.22622632728521461</v>
      </c>
      <c r="AY258">
        <v>5.4761933913363867</v>
      </c>
      <c r="AZ258">
        <v>1.955526021389572</v>
      </c>
      <c r="BA258">
        <v>0.50708693416327533</v>
      </c>
      <c r="BB258">
        <v>4.5103850016389426</v>
      </c>
      <c r="BC258">
        <v>0.54054628592487497</v>
      </c>
      <c r="BD258">
        <v>2.3177636423064052</v>
      </c>
      <c r="BE258">
        <v>1.1253658516516609</v>
      </c>
      <c r="BF258">
        <v>0.48421722742903911</v>
      </c>
      <c r="BG258">
        <v>1.210270896159563</v>
      </c>
      <c r="BH258">
        <v>3.7945070234274492</v>
      </c>
      <c r="BI258">
        <v>3.124425283031131</v>
      </c>
      <c r="BJ258">
        <v>34.370196583422121</v>
      </c>
      <c r="BK258">
        <v>6.65969467003291</v>
      </c>
      <c r="BL258">
        <v>4.7218401964386372</v>
      </c>
      <c r="BM258">
        <v>1.501201306275016</v>
      </c>
      <c r="BN258">
        <v>1.754835394329092</v>
      </c>
      <c r="BO258">
        <v>4.1731552639958096</v>
      </c>
      <c r="BP258">
        <v>51.938283372247341</v>
      </c>
      <c r="BQ258">
        <v>88.609284718506544</v>
      </c>
      <c r="BR258">
        <v>138.97897632819519</v>
      </c>
      <c r="BS258">
        <v>269.12627424921578</v>
      </c>
      <c r="BT258">
        <v>4871.7772654752061</v>
      </c>
      <c r="BU258">
        <v>137.68204532819661</v>
      </c>
      <c r="BV258">
        <v>305.53939319214152</v>
      </c>
      <c r="BW258">
        <v>659.57477761710027</v>
      </c>
      <c r="BX258">
        <v>1257.0081684965689</v>
      </c>
      <c r="BY258">
        <v>2654.7080883640961</v>
      </c>
      <c r="BZ258">
        <v>26.812663111659411</v>
      </c>
      <c r="CA258">
        <v>54.370506148925138</v>
      </c>
      <c r="CB258">
        <v>69.42884507882809</v>
      </c>
      <c r="CC258">
        <v>92.966059907910662</v>
      </c>
      <c r="CD258">
        <v>162.33953689794521</v>
      </c>
      <c r="CE258">
        <v>156.61855609193611</v>
      </c>
      <c r="CF258">
        <v>147.70103976680301</v>
      </c>
      <c r="CG258">
        <v>65.618938422450114</v>
      </c>
      <c r="CH258">
        <v>36.640662846615953</v>
      </c>
      <c r="CI258">
        <v>0.46250070926570053</v>
      </c>
      <c r="CJ258">
        <v>19.37649466065568</v>
      </c>
      <c r="CK258">
        <v>104.15939247323421</v>
      </c>
      <c r="CL258">
        <v>32.793801351558443</v>
      </c>
      <c r="CM258">
        <v>213.59475402004401</v>
      </c>
      <c r="CN258">
        <v>31.533380845685841</v>
      </c>
      <c r="CO258">
        <v>167.5073107446631</v>
      </c>
      <c r="CP258">
        <v>103.2775548617072</v>
      </c>
      <c r="CQ258">
        <v>28.35268878414638</v>
      </c>
      <c r="CR258">
        <v>107.7822856654798</v>
      </c>
      <c r="CS258">
        <v>273.61392505856588</v>
      </c>
      <c r="CT258">
        <v>174.89725942274171</v>
      </c>
      <c r="CU258">
        <v>2742.5778056636918</v>
      </c>
      <c r="CV258">
        <v>434.98688878356319</v>
      </c>
      <c r="CW258">
        <v>170.74684143790981</v>
      </c>
      <c r="CX258">
        <v>54.13452155224816</v>
      </c>
      <c r="CY258">
        <v>144.55981078270739</v>
      </c>
      <c r="CZ258">
        <v>209.49367019769721</v>
      </c>
    </row>
    <row r="259">
      <c r="A259" t="s">
        <v>749</v>
      </c>
      <c r="B259">
        <v>2019</v>
      </c>
      <c r="C259" t="s">
        <v>756</v>
      </c>
      <c r="D259">
        <v>32</v>
      </c>
      <c r="E259" t="s">
        <v>104</v>
      </c>
      <c r="F259" t="s">
        <v>48</v>
      </c>
      <c r="G259" t="s">
        <v>183</v>
      </c>
      <c r="H259">
        <v>99.770779970972001</v>
      </c>
      <c r="I259">
        <v>99.608872448725222</v>
      </c>
      <c r="J259">
        <v>99.386574052485699</v>
      </c>
      <c r="K259">
        <v>98.811878359636367</v>
      </c>
      <c r="L259">
        <v>78.503324959885148</v>
      </c>
      <c r="M259">
        <v>96.80664079120416</v>
      </c>
      <c r="N259">
        <v>92.902542128013252</v>
      </c>
      <c r="O259">
        <v>84.695580009358011</v>
      </c>
      <c r="P259">
        <v>70.824589364611967</v>
      </c>
      <c r="Q259">
        <v>38.389668008980763</v>
      </c>
      <c r="R259">
        <v>99.853883606933252</v>
      </c>
      <c r="S259">
        <v>99.703574466025856</v>
      </c>
      <c r="T259">
        <v>99.621718244970864</v>
      </c>
      <c r="U259">
        <v>99.493195157954887</v>
      </c>
      <c r="V259">
        <v>99.115367424442837</v>
      </c>
      <c r="W259" t="s">
        <v>323</v>
      </c>
      <c r="X259" t="s">
        <v>432</v>
      </c>
      <c r="Y259" t="s">
        <v>558</v>
      </c>
      <c r="Z259" t="s">
        <v>257</v>
      </c>
      <c r="AA259" t="s">
        <v>559</v>
      </c>
      <c r="AB259" t="s">
        <v>560</v>
      </c>
      <c r="AC259" t="s">
        <v>561</v>
      </c>
      <c r="AD259" t="s">
        <v>327</v>
      </c>
      <c r="AE259" t="s">
        <v>328</v>
      </c>
      <c r="AF259" t="s">
        <v>329</v>
      </c>
      <c r="AG259" t="s">
        <v>258</v>
      </c>
      <c r="AH259" t="s">
        <v>330</v>
      </c>
      <c r="AI259" t="s">
        <v>331</v>
      </c>
      <c r="AJ259" t="s">
        <v>332</v>
      </c>
      <c r="AK259" t="s">
        <v>333</v>
      </c>
      <c r="AL259" t="s">
        <v>260</v>
      </c>
      <c r="AM259" t="s">
        <v>562</v>
      </c>
      <c r="AN259" t="s">
        <v>563</v>
      </c>
      <c r="AO259" t="s">
        <v>336</v>
      </c>
      <c r="AP259" t="s">
        <v>337</v>
      </c>
      <c r="AQ259" t="s">
        <v>564</v>
      </c>
      <c r="AR259" t="s">
        <v>565</v>
      </c>
      <c r="AS259" t="s">
        <v>437</v>
      </c>
      <c r="AT259">
        <v>90.88619514854544</v>
      </c>
      <c r="AU259">
        <v>96.685004093712379</v>
      </c>
      <c r="AV259">
        <v>85.533650704953999</v>
      </c>
      <c r="AW259">
        <v>99.231912981862607</v>
      </c>
      <c r="AX259">
        <v>99.773773672714782</v>
      </c>
      <c r="AY259">
        <v>94.523806608663591</v>
      </c>
      <c r="AZ259">
        <v>98.044473978610455</v>
      </c>
      <c r="BA259">
        <v>99.492913065836717</v>
      </c>
      <c r="BB259">
        <v>95.489614998361148</v>
      </c>
      <c r="BC259">
        <v>99.459453714075153</v>
      </c>
      <c r="BD259">
        <v>97.682236357693625</v>
      </c>
      <c r="BE259">
        <v>98.874634148348306</v>
      </c>
      <c r="BF259">
        <v>99.515782772570944</v>
      </c>
      <c r="BG259">
        <v>98.789729103840472</v>
      </c>
      <c r="BH259">
        <v>96.205492976572486</v>
      </c>
      <c r="BI259">
        <v>96.875574716968842</v>
      </c>
      <c r="BJ259">
        <v>65.629803416577815</v>
      </c>
      <c r="BK259">
        <v>93.340305329967109</v>
      </c>
      <c r="BL259">
        <v>95.278159803561351</v>
      </c>
      <c r="BM259">
        <v>98.498798693725007</v>
      </c>
      <c r="BN259">
        <v>98.245164605670894</v>
      </c>
      <c r="BO259">
        <v>95.826844736004148</v>
      </c>
      <c r="BP259">
        <v>22606.763747377528</v>
      </c>
      <c r="BQ259">
        <v>22566.221455204421</v>
      </c>
      <c r="BR259">
        <v>22517.21561266248</v>
      </c>
      <c r="BS259">
        <v>22382.281216893909</v>
      </c>
      <c r="BT259">
        <v>17791.156683072779</v>
      </c>
      <c r="BU259">
        <v>4173.8293232945807</v>
      </c>
      <c r="BV259">
        <v>3999.3736996785929</v>
      </c>
      <c r="BW259">
        <v>3650.126459152405</v>
      </c>
      <c r="BX259">
        <v>3051.44247922763</v>
      </c>
      <c r="BY259">
        <v>1654.1602500682729</v>
      </c>
      <c r="BZ259">
        <v>18323.39606357837</v>
      </c>
      <c r="CA259">
        <v>18287.674937775089</v>
      </c>
      <c r="CB259">
        <v>18284.309910701391</v>
      </c>
      <c r="CC259">
        <v>18250.59583913779</v>
      </c>
      <c r="CD259">
        <v>18188.729752597021</v>
      </c>
      <c r="CE259">
        <v>1561.857521075093</v>
      </c>
      <c r="CF259">
        <v>4307.8411069565946</v>
      </c>
      <c r="CG259">
        <v>387.97814460195218</v>
      </c>
      <c r="CH259">
        <v>4733.7384714697446</v>
      </c>
      <c r="CI259">
        <v>203.97909316526301</v>
      </c>
      <c r="CJ259">
        <v>334.45495861326009</v>
      </c>
      <c r="CK259">
        <v>5222.2536203906848</v>
      </c>
      <c r="CL259">
        <v>6434.3026947690196</v>
      </c>
      <c r="CM259">
        <v>4522.0265719295166</v>
      </c>
      <c r="CN259">
        <v>5802.0800703562254</v>
      </c>
      <c r="CO259">
        <v>7059.6019460895131</v>
      </c>
      <c r="CP259">
        <v>9073.965091174714</v>
      </c>
      <c r="CQ259">
        <v>5827.0128740409382</v>
      </c>
      <c r="CR259">
        <v>8797.8508256895948</v>
      </c>
      <c r="CS259">
        <v>6937.1758657959954</v>
      </c>
      <c r="CT259">
        <v>5422.8445196050734</v>
      </c>
      <c r="CU259">
        <v>5236.945380964009</v>
      </c>
      <c r="CV259">
        <v>6096.6472226255364</v>
      </c>
      <c r="CW259">
        <v>3445.361165916775</v>
      </c>
      <c r="CX259">
        <v>3551.9455774968319</v>
      </c>
      <c r="CY259">
        <v>8093.2390876134232</v>
      </c>
      <c r="CZ259">
        <v>4810.5369048714456</v>
      </c>
    </row>
    <row r="260">
      <c r="A260" t="s">
        <v>749</v>
      </c>
      <c r="B260">
        <v>2019</v>
      </c>
      <c r="C260" t="s">
        <v>756</v>
      </c>
      <c r="D260">
        <v>33</v>
      </c>
      <c r="E260" t="s">
        <v>105</v>
      </c>
      <c r="F260" t="s">
        <v>49</v>
      </c>
      <c r="G260" t="s">
        <v>183</v>
      </c>
      <c r="H260">
        <v>0.088421092190967304</v>
      </c>
      <c r="I260">
        <v>0.081267302042074704</v>
      </c>
      <c r="J260">
        <v>0.14575197287061159</v>
      </c>
      <c r="K260">
        <v>0.39371556940675412</v>
      </c>
      <c r="L260">
        <v>12.038148157903651</v>
      </c>
      <c r="M260">
        <v>1.3600088058667581</v>
      </c>
      <c r="N260">
        <v>3.1601451792348469</v>
      </c>
      <c r="O260">
        <v>6.3560004076616812</v>
      </c>
      <c r="P260">
        <v>15.11305491944792</v>
      </c>
      <c r="Q260">
        <v>38.795481982633348</v>
      </c>
      <c r="R260">
        <v>0.0016005367211321001</v>
      </c>
      <c r="S260">
        <v>0.056636616598735298</v>
      </c>
      <c r="T260">
        <v>0.040909188511532399</v>
      </c>
      <c r="U260">
        <v>0.1034679345207782</v>
      </c>
      <c r="V260">
        <v>0.32853492260556838</v>
      </c>
      <c r="W260" t="s">
        <v>323</v>
      </c>
      <c r="X260" t="s">
        <v>432</v>
      </c>
      <c r="Y260" t="s">
        <v>558</v>
      </c>
      <c r="Z260" t="s">
        <v>257</v>
      </c>
      <c r="AA260" t="s">
        <v>559</v>
      </c>
      <c r="AB260" t="s">
        <v>560</v>
      </c>
      <c r="AC260" t="s">
        <v>561</v>
      </c>
      <c r="AD260" t="s">
        <v>327</v>
      </c>
      <c r="AE260" t="s">
        <v>328</v>
      </c>
      <c r="AF260" t="s">
        <v>329</v>
      </c>
      <c r="AG260" t="s">
        <v>258</v>
      </c>
      <c r="AH260" t="s">
        <v>330</v>
      </c>
      <c r="AI260" t="s">
        <v>331</v>
      </c>
      <c r="AJ260" t="s">
        <v>332</v>
      </c>
      <c r="AK260" t="s">
        <v>333</v>
      </c>
      <c r="AL260" t="s">
        <v>260</v>
      </c>
      <c r="AM260" t="s">
        <v>562</v>
      </c>
      <c r="AN260" t="s">
        <v>563</v>
      </c>
      <c r="AO260" t="s">
        <v>336</v>
      </c>
      <c r="AP260" t="s">
        <v>337</v>
      </c>
      <c r="AQ260" t="s">
        <v>564</v>
      </c>
      <c r="AR260" t="s">
        <v>565</v>
      </c>
      <c r="AS260" t="s">
        <v>437</v>
      </c>
      <c r="AT260">
        <v>4.1527595647361304</v>
      </c>
      <c r="AU260">
        <v>1.7722429588116959</v>
      </c>
      <c r="AV260">
        <v>8.1538606663994599</v>
      </c>
      <c r="AW260">
        <v>0.30073779894280961</v>
      </c>
      <c r="AX260">
        <v>0.22622632728521461</v>
      </c>
      <c r="AY260">
        <v>4.6288380754345324</v>
      </c>
      <c r="AZ260">
        <v>0.62579511246202801</v>
      </c>
      <c r="BA260">
        <v>0.084898977460642205</v>
      </c>
      <c r="BB260">
        <v>1.7758577523953309</v>
      </c>
      <c r="BC260">
        <v>0.2129424762734356</v>
      </c>
      <c r="BD260">
        <v>0.73888840629174857</v>
      </c>
      <c r="BE260">
        <v>0.18260599302057959</v>
      </c>
      <c r="BF260">
        <v>0.032627212766454</v>
      </c>
      <c r="BG260">
        <v>0.46309247671037129</v>
      </c>
      <c r="BH260">
        <v>1.4539822600144059</v>
      </c>
      <c r="BI260">
        <v>1.4485182361502189</v>
      </c>
      <c r="BJ260">
        <v>20.927173608803251</v>
      </c>
      <c r="BK260">
        <v>3.9080137602287501</v>
      </c>
      <c r="BL260">
        <v>4.1054414752239348</v>
      </c>
      <c r="BM260">
        <v>0.32384106473735208</v>
      </c>
      <c r="BN260">
        <v>0.56583426234882173</v>
      </c>
      <c r="BO260">
        <v>2.069172132705146</v>
      </c>
      <c r="BP260">
        <v>20.035071811885839</v>
      </c>
      <c r="BQ260">
        <v>18.410969724533938</v>
      </c>
      <c r="BR260">
        <v>33.021850590858683</v>
      </c>
      <c r="BS260">
        <v>89.18211798239831</v>
      </c>
      <c r="BT260">
        <v>2728.1975656540549</v>
      </c>
      <c r="BU260">
        <v>58.636934279216128</v>
      </c>
      <c r="BV260">
        <v>136.04150357460429</v>
      </c>
      <c r="BW260">
        <v>273.92462817807012</v>
      </c>
      <c r="BX260">
        <v>651.13851256786825</v>
      </c>
      <c r="BY260">
        <v>1671.646239891923</v>
      </c>
      <c r="BZ260">
        <v>0.29370182907506959</v>
      </c>
      <c r="CA260">
        <v>10.388313954441051</v>
      </c>
      <c r="CB260">
        <v>7.5083655865163026</v>
      </c>
      <c r="CC260">
        <v>18.979704614483019</v>
      </c>
      <c r="CD260">
        <v>60.2896712875365</v>
      </c>
      <c r="CE260">
        <v>71.364179662255964</v>
      </c>
      <c r="CF260">
        <v>78.963031972192823</v>
      </c>
      <c r="CG260">
        <v>36.985674136662013</v>
      </c>
      <c r="CH260">
        <v>14.34633320977008</v>
      </c>
      <c r="CI260">
        <v>0.46250070926570053</v>
      </c>
      <c r="CJ260">
        <v>16.37828503200636</v>
      </c>
      <c r="CK260">
        <v>33.332432304043841</v>
      </c>
      <c r="CL260">
        <v>5.4904987965993932</v>
      </c>
      <c r="CM260">
        <v>84.097898440961742</v>
      </c>
      <c r="CN260">
        <v>12.422240939209569</v>
      </c>
      <c r="CO260">
        <v>53.400272408785462</v>
      </c>
      <c r="CP260">
        <v>16.758195065702932</v>
      </c>
      <c r="CQ260">
        <v>1.910442580436617</v>
      </c>
      <c r="CR260">
        <v>41.241316942113102</v>
      </c>
      <c r="CS260">
        <v>104.8436043659553</v>
      </c>
      <c r="CT260">
        <v>81.084310481817639</v>
      </c>
      <c r="CU260">
        <v>1669.8886704202901</v>
      </c>
      <c r="CV260">
        <v>255.2571598416624</v>
      </c>
      <c r="CW260">
        <v>148.45719792283299</v>
      </c>
      <c r="CX260">
        <v>11.6779681880423</v>
      </c>
      <c r="CY260">
        <v>46.61228863051911</v>
      </c>
      <c r="CZ260">
        <v>103.8730737126086</v>
      </c>
    </row>
    <row r="261">
      <c r="A261" t="s">
        <v>749</v>
      </c>
      <c r="B261">
        <v>2019</v>
      </c>
      <c r="C261" t="s">
        <v>756</v>
      </c>
      <c r="D261">
        <v>34</v>
      </c>
      <c r="E261" t="s">
        <v>105</v>
      </c>
      <c r="F261" t="s">
        <v>48</v>
      </c>
      <c r="G261" t="s">
        <v>183</v>
      </c>
      <c r="H261">
        <v>99.911578907809016</v>
      </c>
      <c r="I261">
        <v>99.91873269795795</v>
      </c>
      <c r="J261">
        <v>99.854248027129373</v>
      </c>
      <c r="K261">
        <v>99.606284430593234</v>
      </c>
      <c r="L261">
        <v>87.961851842096181</v>
      </c>
      <c r="M261">
        <v>98.639991194133231</v>
      </c>
      <c r="N261">
        <v>96.839854820765126</v>
      </c>
      <c r="O261">
        <v>93.643999592338361</v>
      </c>
      <c r="P261">
        <v>84.886945080552067</v>
      </c>
      <c r="Q261">
        <v>61.204518017366603</v>
      </c>
      <c r="R261">
        <v>99.998399463278858</v>
      </c>
      <c r="S261">
        <v>99.943363383401262</v>
      </c>
      <c r="T261">
        <v>99.959090811488466</v>
      </c>
      <c r="U261">
        <v>99.896532065479221</v>
      </c>
      <c r="V261">
        <v>99.671465077394444</v>
      </c>
      <c r="W261" t="s">
        <v>323</v>
      </c>
      <c r="X261" t="s">
        <v>432</v>
      </c>
      <c r="Y261" t="s">
        <v>558</v>
      </c>
      <c r="Z261" t="s">
        <v>257</v>
      </c>
      <c r="AA261" t="s">
        <v>559</v>
      </c>
      <c r="AB261" t="s">
        <v>560</v>
      </c>
      <c r="AC261" t="s">
        <v>561</v>
      </c>
      <c r="AD261" t="s">
        <v>327</v>
      </c>
      <c r="AE261" t="s">
        <v>328</v>
      </c>
      <c r="AF261" t="s">
        <v>329</v>
      </c>
      <c r="AG261" t="s">
        <v>258</v>
      </c>
      <c r="AH261" t="s">
        <v>330</v>
      </c>
      <c r="AI261" t="s">
        <v>331</v>
      </c>
      <c r="AJ261" t="s">
        <v>332</v>
      </c>
      <c r="AK261" t="s">
        <v>333</v>
      </c>
      <c r="AL261" t="s">
        <v>260</v>
      </c>
      <c r="AM261" t="s">
        <v>562</v>
      </c>
      <c r="AN261" t="s">
        <v>563</v>
      </c>
      <c r="AO261" t="s">
        <v>336</v>
      </c>
      <c r="AP261" t="s">
        <v>337</v>
      </c>
      <c r="AQ261" t="s">
        <v>564</v>
      </c>
      <c r="AR261" t="s">
        <v>565</v>
      </c>
      <c r="AS261" t="s">
        <v>437</v>
      </c>
      <c r="AT261">
        <v>95.847240435263885</v>
      </c>
      <c r="AU261">
        <v>98.227757041188369</v>
      </c>
      <c r="AV261">
        <v>91.846139333600632</v>
      </c>
      <c r="AW261">
        <v>99.699262201057167</v>
      </c>
      <c r="AX261">
        <v>99.773773672714782</v>
      </c>
      <c r="AY261">
        <v>95.371161924565399</v>
      </c>
      <c r="AZ261">
        <v>99.374204887537999</v>
      </c>
      <c r="BA261">
        <v>99.915101022539361</v>
      </c>
      <c r="BB261">
        <v>98.224142247604661</v>
      </c>
      <c r="BC261">
        <v>99.787057523726574</v>
      </c>
      <c r="BD261">
        <v>99.261111593708279</v>
      </c>
      <c r="BE261">
        <v>99.817394006979427</v>
      </c>
      <c r="BF261">
        <v>99.967372787233529</v>
      </c>
      <c r="BG261">
        <v>99.536907523289656</v>
      </c>
      <c r="BH261">
        <v>98.546017739985572</v>
      </c>
      <c r="BI261">
        <v>98.551481763849793</v>
      </c>
      <c r="BJ261">
        <v>79.072826391196784</v>
      </c>
      <c r="BK261">
        <v>96.091986239771245</v>
      </c>
      <c r="BL261">
        <v>95.894558524776059</v>
      </c>
      <c r="BM261">
        <v>99.676158935262649</v>
      </c>
      <c r="BN261">
        <v>99.434165737651185</v>
      </c>
      <c r="BO261">
        <v>97.930827867294838</v>
      </c>
      <c r="BP261">
        <v>22638.666958937891</v>
      </c>
      <c r="BQ261">
        <v>22636.41977019839</v>
      </c>
      <c r="BR261">
        <v>22623.172738399811</v>
      </c>
      <c r="BS261">
        <v>22562.225373160731</v>
      </c>
      <c r="BT261">
        <v>19934.736382893931</v>
      </c>
      <c r="BU261">
        <v>4252.8744343435592</v>
      </c>
      <c r="BV261">
        <v>4168.87158929613</v>
      </c>
      <c r="BW261">
        <v>4035.7766085914341</v>
      </c>
      <c r="BX261">
        <v>3657.3121351563332</v>
      </c>
      <c r="BY261">
        <v>2637.2220985404451</v>
      </c>
      <c r="BZ261">
        <v>18349.915024860951</v>
      </c>
      <c r="CA261">
        <v>18331.657129969579</v>
      </c>
      <c r="CB261">
        <v>18346.230390193701</v>
      </c>
      <c r="CC261">
        <v>18324.582194431219</v>
      </c>
      <c r="CD261">
        <v>18290.77961820742</v>
      </c>
      <c r="CE261">
        <v>1647.1118975047709</v>
      </c>
      <c r="CF261">
        <v>4376.5791147512055</v>
      </c>
      <c r="CG261">
        <v>416.61140888774042</v>
      </c>
      <c r="CH261">
        <v>4756.0328011065922</v>
      </c>
      <c r="CI261">
        <v>203.97909316526301</v>
      </c>
      <c r="CJ261">
        <v>337.45316824190928</v>
      </c>
      <c r="CK261">
        <v>5293.0805805598748</v>
      </c>
      <c r="CL261">
        <v>6461.6059973239799</v>
      </c>
      <c r="CM261">
        <v>4651.5234275085941</v>
      </c>
      <c r="CN261">
        <v>5821.1912102627011</v>
      </c>
      <c r="CO261">
        <v>7173.7089844253906</v>
      </c>
      <c r="CP261">
        <v>9160.4844509707218</v>
      </c>
      <c r="CQ261">
        <v>5853.4551202446482</v>
      </c>
      <c r="CR261">
        <v>8864.3917944129607</v>
      </c>
      <c r="CS261">
        <v>7105.9461864886089</v>
      </c>
      <c r="CT261">
        <v>5516.657468546</v>
      </c>
      <c r="CU261">
        <v>6309.6345162074194</v>
      </c>
      <c r="CV261">
        <v>6276.3769515674358</v>
      </c>
      <c r="CW261">
        <v>3467.6508094318519</v>
      </c>
      <c r="CX261">
        <v>3594.4021308610381</v>
      </c>
      <c r="CY261">
        <v>8191.186609765612</v>
      </c>
      <c r="CZ261">
        <v>4916.1575013565352</v>
      </c>
    </row>
    <row r="262">
      <c r="A262" t="s">
        <v>749</v>
      </c>
      <c r="B262">
        <v>2019</v>
      </c>
      <c r="C262" t="s">
        <v>756</v>
      </c>
      <c r="D262">
        <v>35</v>
      </c>
      <c r="E262" t="s">
        <v>55</v>
      </c>
      <c r="F262" t="s">
        <v>49</v>
      </c>
      <c r="G262" t="s">
        <v>183</v>
      </c>
      <c r="H262">
        <v>4.7103574413738736</v>
      </c>
      <c r="I262">
        <v>5.7635436219709559</v>
      </c>
      <c r="J262">
        <v>6.9284381800679169</v>
      </c>
      <c r="K262">
        <v>11.822091038770671</v>
      </c>
      <c r="L262">
        <v>41.234701064138697</v>
      </c>
      <c r="M262">
        <v>11.844078613242351</v>
      </c>
      <c r="N262">
        <v>21.6507847695569</v>
      </c>
      <c r="O262">
        <v>29.772858153955099</v>
      </c>
      <c r="P262">
        <v>51.242985263942067</v>
      </c>
      <c r="Q262">
        <v>83.055963357190294</v>
      </c>
      <c r="R262">
        <v>4.1901435442745019</v>
      </c>
      <c r="S262">
        <v>5.6106629089771314</v>
      </c>
      <c r="T262">
        <v>5.0153229209983916</v>
      </c>
      <c r="U262">
        <v>8.7761128023644588</v>
      </c>
      <c r="V262">
        <v>17.029355711290531</v>
      </c>
      <c r="W262" t="s">
        <v>323</v>
      </c>
      <c r="X262" t="s">
        <v>432</v>
      </c>
      <c r="Y262" t="s">
        <v>558</v>
      </c>
      <c r="Z262" t="s">
        <v>257</v>
      </c>
      <c r="AA262" t="s">
        <v>559</v>
      </c>
      <c r="AB262" t="s">
        <v>560</v>
      </c>
      <c r="AC262" t="s">
        <v>561</v>
      </c>
      <c r="AD262" t="s">
        <v>327</v>
      </c>
      <c r="AE262" t="s">
        <v>328</v>
      </c>
      <c r="AF262" t="s">
        <v>329</v>
      </c>
      <c r="AG262" t="s">
        <v>258</v>
      </c>
      <c r="AH262" t="s">
        <v>330</v>
      </c>
      <c r="AI262" t="s">
        <v>331</v>
      </c>
      <c r="AJ262" t="s">
        <v>332</v>
      </c>
      <c r="AK262" t="s">
        <v>333</v>
      </c>
      <c r="AL262" t="s">
        <v>260</v>
      </c>
      <c r="AM262" t="s">
        <v>562</v>
      </c>
      <c r="AN262" t="s">
        <v>563</v>
      </c>
      <c r="AO262" t="s">
        <v>336</v>
      </c>
      <c r="AP262" t="s">
        <v>337</v>
      </c>
      <c r="AQ262" t="s">
        <v>564</v>
      </c>
      <c r="AR262" t="s">
        <v>565</v>
      </c>
      <c r="AS262" t="s">
        <v>437</v>
      </c>
      <c r="AT262">
        <v>13.6990150011738</v>
      </c>
      <c r="AU262">
        <v>5.5465393618484171</v>
      </c>
      <c r="AV262">
        <v>59.213655863646302</v>
      </c>
      <c r="AW262">
        <v>13.92459774906574</v>
      </c>
      <c r="AX262">
        <v>1.781469346129265</v>
      </c>
      <c r="AY262">
        <v>20.682197974482669</v>
      </c>
      <c r="AZ262">
        <v>5.8791305917961658</v>
      </c>
      <c r="BA262">
        <v>6.8257084472481413</v>
      </c>
      <c r="BB262">
        <v>6.2707171394034464</v>
      </c>
      <c r="BC262">
        <v>1.9069905569569949</v>
      </c>
      <c r="BD262">
        <v>8.9779349654311744</v>
      </c>
      <c r="BE262">
        <v>15.207816479059939</v>
      </c>
      <c r="BF262">
        <v>12.65209385394096</v>
      </c>
      <c r="BG262">
        <v>6.6291793342107832</v>
      </c>
      <c r="BH262">
        <v>12.7416857293188</v>
      </c>
      <c r="BI262">
        <v>24.805014074960479</v>
      </c>
      <c r="BJ262">
        <v>54.810560117448183</v>
      </c>
      <c r="BK262">
        <v>11.686544093809371</v>
      </c>
      <c r="BL262">
        <v>7.1246260738917018</v>
      </c>
      <c r="BM262">
        <v>3.549656689775436</v>
      </c>
      <c r="BN262">
        <v>22.196996074768808</v>
      </c>
      <c r="BO262">
        <v>5.5136914218152731</v>
      </c>
      <c r="BP262">
        <v>1067.325018047663</v>
      </c>
      <c r="BQ262">
        <v>1305.721052179143</v>
      </c>
      <c r="BR262">
        <v>1569.720436054112</v>
      </c>
      <c r="BS262">
        <v>2678.6308885464109</v>
      </c>
      <c r="BT262">
        <v>9344.9930660469799</v>
      </c>
      <c r="BU262">
        <v>510.65879591856248</v>
      </c>
      <c r="BV262">
        <v>932.04746825391817</v>
      </c>
      <c r="BW262">
        <v>1283.1212360826321</v>
      </c>
      <c r="BX262">
        <v>2207.7787305175289</v>
      </c>
      <c r="BY262">
        <v>3578.772108277964</v>
      </c>
      <c r="BZ262">
        <v>768.91713101623588</v>
      </c>
      <c r="CA262">
        <v>1029.110340469975</v>
      </c>
      <c r="CB262">
        <v>920.49926667881061</v>
      </c>
      <c r="CC262">
        <v>1610.416517525176</v>
      </c>
      <c r="CD262">
        <v>3125.068866133493</v>
      </c>
      <c r="CE262">
        <v>235.41429560269401</v>
      </c>
      <c r="CF262">
        <v>247.1283989517591</v>
      </c>
      <c r="CG262">
        <v>268.59141574960728</v>
      </c>
      <c r="CH262">
        <v>664.25610555891831</v>
      </c>
      <c r="CI262">
        <v>3.642064325612814</v>
      </c>
      <c r="CJ262">
        <v>73.180121662100419</v>
      </c>
      <c r="CK262">
        <v>313.14677688469442</v>
      </c>
      <c r="CL262">
        <v>441.86445650233219</v>
      </c>
      <c r="CM262">
        <v>296.95741814356359</v>
      </c>
      <c r="CN262">
        <v>111.24645764379351</v>
      </c>
      <c r="CO262">
        <v>648.84516895922843</v>
      </c>
      <c r="CP262">
        <v>1395.658219447243</v>
      </c>
      <c r="CQ262">
        <v>740.82634649996794</v>
      </c>
      <c r="CR262">
        <v>590.37038979858312</v>
      </c>
      <c r="CS262">
        <v>918.82800446693193</v>
      </c>
      <c r="CT262">
        <v>1388.5206361677931</v>
      </c>
      <c r="CU262">
        <v>4373.6213532922957</v>
      </c>
      <c r="CV262">
        <v>763.32230047611836</v>
      </c>
      <c r="CW262">
        <v>257.63417395207762</v>
      </c>
      <c r="CX262">
        <v>128.0034634745563</v>
      </c>
      <c r="CY262">
        <v>1828.5438981243381</v>
      </c>
      <c r="CZ262">
        <v>276.78899519009138</v>
      </c>
    </row>
    <row r="263">
      <c r="A263" t="s">
        <v>749</v>
      </c>
      <c r="B263">
        <v>2019</v>
      </c>
      <c r="C263" t="s">
        <v>756</v>
      </c>
      <c r="D263">
        <v>36</v>
      </c>
      <c r="E263" t="s">
        <v>55</v>
      </c>
      <c r="F263" t="s">
        <v>48</v>
      </c>
      <c r="G263" t="s">
        <v>183</v>
      </c>
      <c r="H263">
        <v>95.28964255862617</v>
      </c>
      <c r="I263">
        <v>94.236456378029132</v>
      </c>
      <c r="J263">
        <v>93.071561819931972</v>
      </c>
      <c r="K263">
        <v>88.177908961229335</v>
      </c>
      <c r="L263">
        <v>58.765298935861153</v>
      </c>
      <c r="M263">
        <v>88.15592138675764</v>
      </c>
      <c r="N263">
        <v>78.349215230443036</v>
      </c>
      <c r="O263">
        <v>70.227141846045015</v>
      </c>
      <c r="P263">
        <v>48.757014736057933</v>
      </c>
      <c r="Q263">
        <v>16.944036642809611</v>
      </c>
      <c r="R263">
        <v>95.809856455725523</v>
      </c>
      <c r="S263">
        <v>94.389337091022782</v>
      </c>
      <c r="T263">
        <v>94.984677079001585</v>
      </c>
      <c r="U263">
        <v>91.223887197635733</v>
      </c>
      <c r="V263">
        <v>82.970644288709437</v>
      </c>
      <c r="W263" t="s">
        <v>323</v>
      </c>
      <c r="X263" t="s">
        <v>432</v>
      </c>
      <c r="Y263" t="s">
        <v>558</v>
      </c>
      <c r="Z263" t="s">
        <v>257</v>
      </c>
      <c r="AA263" t="s">
        <v>559</v>
      </c>
      <c r="AB263" t="s">
        <v>560</v>
      </c>
      <c r="AC263" t="s">
        <v>561</v>
      </c>
      <c r="AD263" t="s">
        <v>327</v>
      </c>
      <c r="AE263" t="s">
        <v>328</v>
      </c>
      <c r="AF263" t="s">
        <v>329</v>
      </c>
      <c r="AG263" t="s">
        <v>258</v>
      </c>
      <c r="AH263" t="s">
        <v>330</v>
      </c>
      <c r="AI263" t="s">
        <v>331</v>
      </c>
      <c r="AJ263" t="s">
        <v>332</v>
      </c>
      <c r="AK263" t="s">
        <v>333</v>
      </c>
      <c r="AL263" t="s">
        <v>260</v>
      </c>
      <c r="AM263" t="s">
        <v>562</v>
      </c>
      <c r="AN263" t="s">
        <v>563</v>
      </c>
      <c r="AO263" t="s">
        <v>336</v>
      </c>
      <c r="AP263" t="s">
        <v>337</v>
      </c>
      <c r="AQ263" t="s">
        <v>564</v>
      </c>
      <c r="AR263" t="s">
        <v>565</v>
      </c>
      <c r="AS263" t="s">
        <v>437</v>
      </c>
      <c r="AT263">
        <v>86.300984998826308</v>
      </c>
      <c r="AU263">
        <v>94.453460638151753</v>
      </c>
      <c r="AV263">
        <v>40.786344136353911</v>
      </c>
      <c r="AW263">
        <v>86.075402250934118</v>
      </c>
      <c r="AX263">
        <v>98.218530653870701</v>
      </c>
      <c r="AY263">
        <v>79.317802025517352</v>
      </c>
      <c r="AZ263">
        <v>94.120869408203916</v>
      </c>
      <c r="BA263">
        <v>93.174291552751853</v>
      </c>
      <c r="BB263">
        <v>93.729282860596655</v>
      </c>
      <c r="BC263">
        <v>98.093009443043044</v>
      </c>
      <c r="BD263">
        <v>91.022065034568897</v>
      </c>
      <c r="BE263">
        <v>84.792183520940029</v>
      </c>
      <c r="BF263">
        <v>87.347906146059046</v>
      </c>
      <c r="BG263">
        <v>93.370820665789282</v>
      </c>
      <c r="BH263">
        <v>87.258314270681169</v>
      </c>
      <c r="BI263">
        <v>75.194985925039489</v>
      </c>
      <c r="BJ263">
        <v>45.189439882551738</v>
      </c>
      <c r="BK263">
        <v>88.313455906190683</v>
      </c>
      <c r="BL263">
        <v>92.875373926108281</v>
      </c>
      <c r="BM263">
        <v>96.450343310224568</v>
      </c>
      <c r="BN263">
        <v>77.803003925231195</v>
      </c>
      <c r="BO263">
        <v>94.486308578184691</v>
      </c>
      <c r="BP263">
        <v>21591.783793371029</v>
      </c>
      <c r="BQ263">
        <v>21349.109687743799</v>
      </c>
      <c r="BR263">
        <v>21086.474152936538</v>
      </c>
      <c r="BS263">
        <v>19979.212633059149</v>
      </c>
      <c r="BT263">
        <v>13317.940882501</v>
      </c>
      <c r="BU263">
        <v>3800.8525727042129</v>
      </c>
      <c r="BV263">
        <v>3372.8656246168148</v>
      </c>
      <c r="BW263">
        <v>3026.580000686874</v>
      </c>
      <c r="BX263">
        <v>2100.6719172066719</v>
      </c>
      <c r="BY263">
        <v>730.09623015440252</v>
      </c>
      <c r="BZ263">
        <v>17581.698376342702</v>
      </c>
      <c r="CA263">
        <v>17312.93510345403</v>
      </c>
      <c r="CB263">
        <v>17433.239489101401</v>
      </c>
      <c r="CC263">
        <v>16739.581411982981</v>
      </c>
      <c r="CD263">
        <v>15226.00042336146</v>
      </c>
      <c r="CE263">
        <v>1483.061781564335</v>
      </c>
      <c r="CF263">
        <v>4208.4137477716431</v>
      </c>
      <c r="CG263">
        <v>185.0056672747956</v>
      </c>
      <c r="CH263">
        <v>4106.123028757439</v>
      </c>
      <c r="CI263">
        <v>200.79952954891581</v>
      </c>
      <c r="CJ263">
        <v>280.65133161181552</v>
      </c>
      <c r="CK263">
        <v>5013.2662359792266</v>
      </c>
      <c r="CL263">
        <v>6031.6680700806737</v>
      </c>
      <c r="CM263">
        <v>4438.663907805997</v>
      </c>
      <c r="CN263">
        <v>5722.3669935581183</v>
      </c>
      <c r="CO263">
        <v>6578.2640878749507</v>
      </c>
      <c r="CP263">
        <v>7781.5844265891783</v>
      </c>
      <c r="CQ263">
        <v>5114.5392163251181</v>
      </c>
      <c r="CR263">
        <v>8315.2627215564935</v>
      </c>
      <c r="CS263">
        <v>6292.3685670565328</v>
      </c>
      <c r="CT263">
        <v>4209.2211428600222</v>
      </c>
      <c r="CU263">
        <v>3605.9018333354038</v>
      </c>
      <c r="CV263">
        <v>5768.3118109329826</v>
      </c>
      <c r="CW263">
        <v>3358.4738334026069</v>
      </c>
      <c r="CX263">
        <v>3478.0766355745241</v>
      </c>
      <c r="CY263">
        <v>6409.2550002717944</v>
      </c>
      <c r="CZ263">
        <v>4743.2415798790516</v>
      </c>
    </row>
    <row r="264">
      <c r="A264" t="s">
        <v>749</v>
      </c>
      <c r="B264">
        <v>2019</v>
      </c>
      <c r="C264" t="s">
        <v>756</v>
      </c>
      <c r="D264">
        <v>37</v>
      </c>
      <c r="E264" t="s">
        <v>126</v>
      </c>
      <c r="F264" t="s">
        <v>49</v>
      </c>
      <c r="G264" t="s">
        <v>778</v>
      </c>
      <c r="H264">
        <v>4.1667622591095244</v>
      </c>
      <c r="I264">
        <v>4.7096230734536766</v>
      </c>
      <c r="J264">
        <v>4.7814482654446424</v>
      </c>
      <c r="K264">
        <v>9.1789647993085701</v>
      </c>
      <c r="L264">
        <v>41.678272336667327</v>
      </c>
      <c r="M264">
        <v>9.7989108461717525</v>
      </c>
      <c r="N264">
        <v>19.617142622013571</v>
      </c>
      <c r="O264">
        <v>28.60244528162124</v>
      </c>
      <c r="P264">
        <v>50.519039933617449</v>
      </c>
      <c r="Q264">
        <v>82.740719157714835</v>
      </c>
      <c r="R264">
        <v>3.808154671573575</v>
      </c>
      <c r="S264">
        <v>4.7638246504644739</v>
      </c>
      <c r="T264">
        <v>3.5278490655446229</v>
      </c>
      <c r="U264">
        <v>5.5433615186760878</v>
      </c>
      <c r="V264">
        <v>11.59906151575813</v>
      </c>
      <c r="W264" t="s">
        <v>323</v>
      </c>
      <c r="X264" t="s">
        <v>432</v>
      </c>
      <c r="Y264" t="s">
        <v>558</v>
      </c>
      <c r="Z264" t="s">
        <v>257</v>
      </c>
      <c r="AA264" t="s">
        <v>559</v>
      </c>
      <c r="AB264" t="s">
        <v>560</v>
      </c>
      <c r="AC264" t="s">
        <v>561</v>
      </c>
      <c r="AD264" t="s">
        <v>327</v>
      </c>
      <c r="AE264" t="s">
        <v>328</v>
      </c>
      <c r="AF264" t="s">
        <v>329</v>
      </c>
      <c r="AG264" t="s">
        <v>258</v>
      </c>
      <c r="AH264" t="s">
        <v>330</v>
      </c>
      <c r="AI264" t="s">
        <v>331</v>
      </c>
      <c r="AJ264" t="s">
        <v>332</v>
      </c>
      <c r="AK264" t="s">
        <v>333</v>
      </c>
      <c r="AL264" t="s">
        <v>260</v>
      </c>
      <c r="AM264" t="s">
        <v>562</v>
      </c>
      <c r="AN264" t="s">
        <v>563</v>
      </c>
      <c r="AO264" t="s">
        <v>336</v>
      </c>
      <c r="AP264" t="s">
        <v>337</v>
      </c>
      <c r="AQ264" t="s">
        <v>564</v>
      </c>
      <c r="AR264" t="s">
        <v>565</v>
      </c>
      <c r="AS264" t="s">
        <v>437</v>
      </c>
      <c r="AT264">
        <v>14.992385734926669</v>
      </c>
      <c r="AU264">
        <v>9.2883180500060583</v>
      </c>
      <c r="AV264">
        <v>69.276974067983758</v>
      </c>
      <c r="AW264">
        <v>12.89453964151633</v>
      </c>
      <c r="AX264">
        <v>5.5661806335494601</v>
      </c>
      <c r="AY264">
        <v>27.881829824290381</v>
      </c>
      <c r="AZ264">
        <v>9.4432660163047917</v>
      </c>
      <c r="BA264">
        <v>8.3421499781454678</v>
      </c>
      <c r="BB264">
        <v>7.7732409874659334</v>
      </c>
      <c r="BC264">
        <v>2.0498333694578328</v>
      </c>
      <c r="BD264">
        <v>10.298602513820279</v>
      </c>
      <c r="BE264">
        <v>11.47129158009329</v>
      </c>
      <c r="BF264">
        <v>7.7438953124195766</v>
      </c>
      <c r="BG264">
        <v>5.2381496756925934</v>
      </c>
      <c r="BH264">
        <v>15.67545404258947</v>
      </c>
      <c r="BI264">
        <v>13.4203605198999</v>
      </c>
      <c r="BJ264">
        <v>53.658786991460786</v>
      </c>
      <c r="BK264">
        <v>27.443582266481659</v>
      </c>
      <c r="BL264">
        <v>10.14498542989474</v>
      </c>
      <c r="BM264">
        <v>5.383879596447569</v>
      </c>
      <c r="BN264">
        <v>15.22707484921054</v>
      </c>
      <c r="BO264">
        <v>16.281300231318159</v>
      </c>
      <c r="BP264">
        <v>511.46065426104241</v>
      </c>
      <c r="BQ264">
        <v>591.74974360000704</v>
      </c>
      <c r="BR264">
        <v>621.58717585490342</v>
      </c>
      <c r="BS264">
        <v>1222.2898175348171</v>
      </c>
      <c r="BT264">
        <v>7838.3694199603606</v>
      </c>
      <c r="BU264">
        <v>337.91075787899479</v>
      </c>
      <c r="BV264">
        <v>742.39816483132631</v>
      </c>
      <c r="BW264">
        <v>1156.453216875213</v>
      </c>
      <c r="BX264">
        <v>2069.620946849373</v>
      </c>
      <c r="BY264">
        <v>3496.9620161576458</v>
      </c>
      <c r="BZ264">
        <v>365.80753817773927</v>
      </c>
      <c r="CA264">
        <v>482.29487423310599</v>
      </c>
      <c r="CB264">
        <v>360.15620835182852</v>
      </c>
      <c r="CC264">
        <v>544.82319317985809</v>
      </c>
      <c r="CD264">
        <v>1229.0298946760361</v>
      </c>
      <c r="CE264">
        <v>235.41429560269401</v>
      </c>
      <c r="CF264">
        <v>221.40884148482931</v>
      </c>
      <c r="CG264">
        <v>185.51677861057831</v>
      </c>
      <c r="CH264">
        <v>556.04409710784864</v>
      </c>
      <c r="CI264">
        <v>3.1196135758879402</v>
      </c>
      <c r="CJ264">
        <v>38.876001533071751</v>
      </c>
      <c r="CK264">
        <v>268.4765518203709</v>
      </c>
      <c r="CL264">
        <v>439.8789973510352</v>
      </c>
      <c r="CM264">
        <v>274.76382710970643</v>
      </c>
      <c r="CN264">
        <v>111.24645764379351</v>
      </c>
      <c r="CO264">
        <v>315.94610876503049</v>
      </c>
      <c r="CP264">
        <v>596.82262817556887</v>
      </c>
      <c r="CQ264">
        <v>232.71617712007861</v>
      </c>
      <c r="CR264">
        <v>316.3625165681155</v>
      </c>
      <c r="CS264">
        <v>562.40101515933645</v>
      </c>
      <c r="CT264">
        <v>424.0469666624042</v>
      </c>
      <c r="CU264">
        <v>4163.3757321150933</v>
      </c>
      <c r="CV264">
        <v>659.59909226300579</v>
      </c>
      <c r="CW264">
        <v>257.63417395207762</v>
      </c>
      <c r="CX264">
        <v>120.2136370941881</v>
      </c>
      <c r="CY264">
        <v>550.51341398321267</v>
      </c>
      <c r="CZ264">
        <v>251.07988751319741</v>
      </c>
    </row>
    <row r="265">
      <c r="A265" t="s">
        <v>749</v>
      </c>
      <c r="B265">
        <v>2019</v>
      </c>
      <c r="C265" t="s">
        <v>756</v>
      </c>
      <c r="D265">
        <v>38</v>
      </c>
      <c r="E265" t="s">
        <v>126</v>
      </c>
      <c r="F265" t="s">
        <v>48</v>
      </c>
      <c r="G265" t="s">
        <v>183</v>
      </c>
      <c r="H265">
        <v>95.833237740890411</v>
      </c>
      <c r="I265">
        <v>95.290376926546386</v>
      </c>
      <c r="J265">
        <v>95.218551734555305</v>
      </c>
      <c r="K265">
        <v>90.821035200691441</v>
      </c>
      <c r="L265">
        <v>58.321727663332823</v>
      </c>
      <c r="M265">
        <v>90.201089153828221</v>
      </c>
      <c r="N265">
        <v>80.382857377986468</v>
      </c>
      <c r="O265">
        <v>71.397554718378771</v>
      </c>
      <c r="P265">
        <v>49.480960066382487</v>
      </c>
      <c r="Q265">
        <v>17.259280842285118</v>
      </c>
      <c r="R265">
        <v>96.191845328426382</v>
      </c>
      <c r="S265">
        <v>95.236175349535557</v>
      </c>
      <c r="T265">
        <v>96.472150934455442</v>
      </c>
      <c r="U265">
        <v>94.456638481323949</v>
      </c>
      <c r="V265">
        <v>88.40093848424182</v>
      </c>
      <c r="W265" t="s">
        <v>323</v>
      </c>
      <c r="X265" t="s">
        <v>432</v>
      </c>
      <c r="Y265" t="s">
        <v>558</v>
      </c>
      <c r="Z265" t="s">
        <v>257</v>
      </c>
      <c r="AA265" t="s">
        <v>559</v>
      </c>
      <c r="AB265" t="s">
        <v>560</v>
      </c>
      <c r="AC265" t="s">
        <v>561</v>
      </c>
      <c r="AD265" t="s">
        <v>327</v>
      </c>
      <c r="AE265" t="s">
        <v>328</v>
      </c>
      <c r="AF265" t="s">
        <v>329</v>
      </c>
      <c r="AG265" t="s">
        <v>258</v>
      </c>
      <c r="AH265" t="s">
        <v>330</v>
      </c>
      <c r="AI265" t="s">
        <v>331</v>
      </c>
      <c r="AJ265" t="s">
        <v>332</v>
      </c>
      <c r="AK265" t="s">
        <v>333</v>
      </c>
      <c r="AL265" t="s">
        <v>260</v>
      </c>
      <c r="AM265" t="s">
        <v>562</v>
      </c>
      <c r="AN265" t="s">
        <v>563</v>
      </c>
      <c r="AO265" t="s">
        <v>336</v>
      </c>
      <c r="AP265" t="s">
        <v>337</v>
      </c>
      <c r="AQ265" t="s">
        <v>564</v>
      </c>
      <c r="AR265" t="s">
        <v>565</v>
      </c>
      <c r="AS265" t="s">
        <v>437</v>
      </c>
      <c r="AT265">
        <v>85.007614265073443</v>
      </c>
      <c r="AU265">
        <v>90.711681949993988</v>
      </c>
      <c r="AV265">
        <v>30.723025932016292</v>
      </c>
      <c r="AW265">
        <v>87.105460358483583</v>
      </c>
      <c r="AX265">
        <v>94.433819366450535</v>
      </c>
      <c r="AY265">
        <v>72.118170175709551</v>
      </c>
      <c r="AZ265">
        <v>90.556733983695224</v>
      </c>
      <c r="BA265">
        <v>91.657850021854557</v>
      </c>
      <c r="BB265">
        <v>92.226759012534075</v>
      </c>
      <c r="BC265">
        <v>97.950166630542157</v>
      </c>
      <c r="BD265">
        <v>89.701397486179758</v>
      </c>
      <c r="BE265">
        <v>88.528708419906692</v>
      </c>
      <c r="BF265">
        <v>92.256104687580461</v>
      </c>
      <c r="BG265">
        <v>94.761850324307417</v>
      </c>
      <c r="BH265">
        <v>84.324545957410521</v>
      </c>
      <c r="BI265">
        <v>86.579639480100084</v>
      </c>
      <c r="BJ265">
        <v>46.341213008539192</v>
      </c>
      <c r="BK265">
        <v>72.556417733518259</v>
      </c>
      <c r="BL265">
        <v>89.855014570105311</v>
      </c>
      <c r="BM265">
        <v>94.616120403552401</v>
      </c>
      <c r="BN265">
        <v>84.772925150789575</v>
      </c>
      <c r="BO265">
        <v>83.718699768681887</v>
      </c>
      <c r="BP265">
        <v>11763.313437850131</v>
      </c>
      <c r="BQ265">
        <v>11972.944593309279</v>
      </c>
      <c r="BR265">
        <v>12378.389846736591</v>
      </c>
      <c r="BS265">
        <v>12093.915705193511</v>
      </c>
      <c r="BT265">
        <v>10968.47880216329</v>
      </c>
      <c r="BU265">
        <v>3110.541454654503</v>
      </c>
      <c r="BV265">
        <v>3042.0376173617301</v>
      </c>
      <c r="BW265">
        <v>2886.7438087242122</v>
      </c>
      <c r="BX265">
        <v>2027.093776092463</v>
      </c>
      <c r="BY265">
        <v>729.44796886069662</v>
      </c>
      <c r="BZ265">
        <v>9240.0926871558877</v>
      </c>
      <c r="CA265">
        <v>9641.8156802156682</v>
      </c>
      <c r="CB265">
        <v>9848.7898565283176</v>
      </c>
      <c r="CC265">
        <v>9283.566879239188</v>
      </c>
      <c r="CD265">
        <v>9366.912656420127</v>
      </c>
      <c r="CE265">
        <v>1334.811416068176</v>
      </c>
      <c r="CF265">
        <v>2162.3256548235199</v>
      </c>
      <c r="CG265">
        <v>82.273177729784805</v>
      </c>
      <c r="CH265">
        <v>3756.2005627756448</v>
      </c>
      <c r="CI265">
        <v>52.926242303902548</v>
      </c>
      <c r="CJ265">
        <v>100.5553118996045</v>
      </c>
      <c r="CK265">
        <v>2574.5710903493818</v>
      </c>
      <c r="CL265">
        <v>4833.0901832968566</v>
      </c>
      <c r="CM265">
        <v>3259.9757693179999</v>
      </c>
      <c r="CN265">
        <v>5315.8511445977683</v>
      </c>
      <c r="CO265">
        <v>2751.9080815587981</v>
      </c>
      <c r="CP265">
        <v>4605.9274197027817</v>
      </c>
      <c r="CQ265">
        <v>2772.440371766254</v>
      </c>
      <c r="CR265">
        <v>5723.2227598164454</v>
      </c>
      <c r="CS265">
        <v>3025.3803252172761</v>
      </c>
      <c r="CT265">
        <v>2735.681611669163</v>
      </c>
      <c r="CU265">
        <v>3595.606469211315</v>
      </c>
      <c r="CV265">
        <v>1743.8739159550551</v>
      </c>
      <c r="CW265">
        <v>2281.888191382171</v>
      </c>
      <c r="CX265">
        <v>2112.6304475600891</v>
      </c>
      <c r="CY265">
        <v>3064.8455399511031</v>
      </c>
      <c r="CZ265">
        <v>1291.056698299702</v>
      </c>
    </row>
    <row r="266">
      <c r="A266" t="s">
        <v>749</v>
      </c>
      <c r="B266">
        <v>2019</v>
      </c>
      <c r="C266" t="s">
        <v>756</v>
      </c>
      <c r="D266">
        <v>39</v>
      </c>
      <c r="E266" t="s">
        <v>123</v>
      </c>
      <c r="F266" t="s">
        <v>49</v>
      </c>
      <c r="G266" t="s">
        <v>183</v>
      </c>
      <c r="H266">
        <v>94.45535515842694</v>
      </c>
      <c r="I266">
        <v>75.296604634983566</v>
      </c>
      <c r="J266">
        <v>80.292752322558769</v>
      </c>
      <c r="K266">
        <v>75.985951439599546</v>
      </c>
      <c r="L266">
        <v>71.070838216202077</v>
      </c>
      <c r="M266">
        <v>68.236905693560345</v>
      </c>
      <c r="N266">
        <v>64.960729335474937</v>
      </c>
      <c r="O266">
        <v>75.586268567288343</v>
      </c>
      <c r="P266">
        <v>61.280137743082307</v>
      </c>
      <c r="Q266">
        <v>74.414592788347775</v>
      </c>
      <c r="R266">
        <v>89.259577320580874</v>
      </c>
      <c r="S266">
        <v>83.397719755027239</v>
      </c>
      <c r="T266">
        <v>92.053109535108618</v>
      </c>
      <c r="U266">
        <v>86.102702417523432</v>
      </c>
      <c r="V266">
        <v>89.280730051567673</v>
      </c>
      <c r="W266" t="s">
        <v>323</v>
      </c>
      <c r="X266" t="s">
        <v>432</v>
      </c>
      <c r="Y266" t="s">
        <v>558</v>
      </c>
      <c r="Z266" t="s">
        <v>257</v>
      </c>
      <c r="AA266" t="s">
        <v>559</v>
      </c>
      <c r="AB266" t="s">
        <v>560</v>
      </c>
      <c r="AC266" t="s">
        <v>561</v>
      </c>
      <c r="AD266" t="s">
        <v>327</v>
      </c>
      <c r="AE266" t="s">
        <v>328</v>
      </c>
      <c r="AF266" t="s">
        <v>329</v>
      </c>
      <c r="AG266" t="s">
        <v>258</v>
      </c>
      <c r="AH266" t="s">
        <v>330</v>
      </c>
      <c r="AI266" t="s">
        <v>331</v>
      </c>
      <c r="AJ266" t="s">
        <v>332</v>
      </c>
      <c r="AK266" t="s">
        <v>333</v>
      </c>
      <c r="AL266" t="s">
        <v>260</v>
      </c>
      <c r="AM266" t="s">
        <v>562</v>
      </c>
      <c r="AN266" t="s">
        <v>563</v>
      </c>
      <c r="AO266" t="s">
        <v>336</v>
      </c>
      <c r="AP266" t="s">
        <v>337</v>
      </c>
      <c r="AQ266" t="s">
        <v>564</v>
      </c>
      <c r="AR266" t="s">
        <v>565</v>
      </c>
      <c r="AS266" t="s">
        <v>437</v>
      </c>
      <c r="AT266">
        <v>89.359454468657376</v>
      </c>
      <c r="AU266">
        <v>91.115789164135549</v>
      </c>
      <c r="AV266">
        <v>71.044248872588639</v>
      </c>
      <c r="AW266">
        <v>100</v>
      </c>
      <c r="AX266">
        <v>100</v>
      </c>
      <c r="AY266">
        <v>89.709520447230886</v>
      </c>
      <c r="AZ266">
        <v>100</v>
      </c>
      <c r="BA266">
        <v>89.954506210963899</v>
      </c>
      <c r="BB266">
        <v>73.68331481222549</v>
      </c>
      <c r="BC266">
        <v>48.484848484848492</v>
      </c>
      <c r="BD266">
        <v>85.319086200426284</v>
      </c>
      <c r="BE266">
        <v>43.004750203197759</v>
      </c>
      <c r="BF266">
        <v>94.493980727999784</v>
      </c>
      <c r="BG266">
        <v>54.873286252033402</v>
      </c>
      <c r="BH266">
        <v>58.476099693702722</v>
      </c>
      <c r="BI266">
        <v>79.923657041329221</v>
      </c>
      <c r="BJ266">
        <v>75.415610516135118</v>
      </c>
      <c r="BK266">
        <v>48.324374539769089</v>
      </c>
      <c r="BL266">
        <v>39.431372374353892</v>
      </c>
      <c r="BM266">
        <v>57.608311765712173</v>
      </c>
      <c r="BN266">
        <v>100</v>
      </c>
      <c r="BO266">
        <v>56.501086375183441</v>
      </c>
      <c r="BP266">
        <v>49.058490022446428</v>
      </c>
      <c r="BQ266">
        <v>66.719782784380783</v>
      </c>
      <c r="BR266">
        <v>111.5900452436253</v>
      </c>
      <c r="BS266">
        <v>204.49816006221261</v>
      </c>
      <c r="BT266">
        <v>3450.7446439950431</v>
      </c>
      <c r="BU266">
        <v>93.94996742756652</v>
      </c>
      <c r="BV266">
        <v>198.4806182247996</v>
      </c>
      <c r="BW266">
        <v>491.51837367998797</v>
      </c>
      <c r="BX266">
        <v>770.29633709649363</v>
      </c>
      <c r="BY266">
        <v>1970.193569143529</v>
      </c>
      <c r="BZ266">
        <v>23.932869761858498</v>
      </c>
      <c r="CA266">
        <v>45.343762347470452</v>
      </c>
      <c r="CB266">
        <v>63.911410809374487</v>
      </c>
      <c r="CC266">
        <v>80.046289911804877</v>
      </c>
      <c r="CD266">
        <v>144.9379237048195</v>
      </c>
      <c r="CE266">
        <v>139.95348732044221</v>
      </c>
      <c r="CF266">
        <v>134.57896798715629</v>
      </c>
      <c r="CG266">
        <v>46.61848192039615</v>
      </c>
      <c r="CH266">
        <v>36.640662846615953</v>
      </c>
      <c r="CI266">
        <v>0.46250070926570053</v>
      </c>
      <c r="CJ266">
        <v>17.382560439557501</v>
      </c>
      <c r="CK266">
        <v>104.15939247323421</v>
      </c>
      <c r="CL266">
        <v>29.499502073598801</v>
      </c>
      <c r="CM266">
        <v>157.38369502698771</v>
      </c>
      <c r="CN266">
        <v>15.28891192518102</v>
      </c>
      <c r="CO266">
        <v>142.91570684625509</v>
      </c>
      <c r="CP266">
        <v>44.414254484247707</v>
      </c>
      <c r="CQ266">
        <v>26.791584275561039</v>
      </c>
      <c r="CR266">
        <v>59.143682142203097</v>
      </c>
      <c r="CS266">
        <v>159.99875159310011</v>
      </c>
      <c r="CT266">
        <v>139.78428579571599</v>
      </c>
      <c r="CU266">
        <v>2055.950183768352</v>
      </c>
      <c r="CV266">
        <v>210.20469333465789</v>
      </c>
      <c r="CW266">
        <v>67.327822864829784</v>
      </c>
      <c r="CX266">
        <v>31.185983948695771</v>
      </c>
      <c r="CY266">
        <v>144.55981078270739</v>
      </c>
      <c r="CZ266">
        <v>118.3661995489428</v>
      </c>
    </row>
    <row r="267">
      <c r="A267" t="s">
        <v>749</v>
      </c>
      <c r="B267">
        <v>2019</v>
      </c>
      <c r="C267" t="s">
        <v>756</v>
      </c>
      <c r="D267">
        <v>40</v>
      </c>
      <c r="E267" t="s">
        <v>123</v>
      </c>
      <c r="F267" t="s">
        <v>48</v>
      </c>
      <c r="G267" t="s">
        <v>183</v>
      </c>
      <c r="H267">
        <v>5.5446448415730636</v>
      </c>
      <c r="I267">
        <v>24.70339536501643</v>
      </c>
      <c r="J267">
        <v>19.70724767744122</v>
      </c>
      <c r="K267">
        <v>24.01404856040045</v>
      </c>
      <c r="L267">
        <v>28.929161783797991</v>
      </c>
      <c r="M267">
        <v>31.76309430643968</v>
      </c>
      <c r="N267">
        <v>35.039270664525063</v>
      </c>
      <c r="O267">
        <v>24.413731432711661</v>
      </c>
      <c r="P267">
        <v>38.7198622569177</v>
      </c>
      <c r="Q267">
        <v>25.585407211652178</v>
      </c>
      <c r="R267">
        <v>10.740422679419121</v>
      </c>
      <c r="S267">
        <v>16.602280244972729</v>
      </c>
      <c r="T267">
        <v>7.9468904648913874</v>
      </c>
      <c r="U267">
        <v>13.89729758247657</v>
      </c>
      <c r="V267">
        <v>10.719269948432339</v>
      </c>
      <c r="W267" t="s">
        <v>323</v>
      </c>
      <c r="X267" t="s">
        <v>432</v>
      </c>
      <c r="Y267" t="s">
        <v>558</v>
      </c>
      <c r="Z267" t="s">
        <v>257</v>
      </c>
      <c r="AA267" t="s">
        <v>559</v>
      </c>
      <c r="AB267" t="s">
        <v>560</v>
      </c>
      <c r="AC267" t="s">
        <v>561</v>
      </c>
      <c r="AD267" t="s">
        <v>327</v>
      </c>
      <c r="AE267" t="s">
        <v>328</v>
      </c>
      <c r="AF267" t="s">
        <v>329</v>
      </c>
      <c r="AG267" t="s">
        <v>258</v>
      </c>
      <c r="AH267" t="s">
        <v>330</v>
      </c>
      <c r="AI267" t="s">
        <v>331</v>
      </c>
      <c r="AJ267" t="s">
        <v>332</v>
      </c>
      <c r="AK267" t="s">
        <v>333</v>
      </c>
      <c r="AL267" t="s">
        <v>260</v>
      </c>
      <c r="AM267" t="s">
        <v>562</v>
      </c>
      <c r="AN267" t="s">
        <v>563</v>
      </c>
      <c r="AO267" t="s">
        <v>336</v>
      </c>
      <c r="AP267" t="s">
        <v>337</v>
      </c>
      <c r="AQ267" t="s">
        <v>564</v>
      </c>
      <c r="AR267" t="s">
        <v>565</v>
      </c>
      <c r="AS267" t="s">
        <v>437</v>
      </c>
      <c r="AT267">
        <v>10.640545531342591</v>
      </c>
      <c r="AU267">
        <v>8.8842108358644509</v>
      </c>
      <c r="AV267">
        <v>28.955751127411389</v>
      </c>
      <c r="AW267">
        <v>0</v>
      </c>
      <c r="AX267">
        <v>0</v>
      </c>
      <c r="AY267">
        <v>10.29047955276916</v>
      </c>
      <c r="AZ267">
        <v>0</v>
      </c>
      <c r="BA267">
        <v>10.04549378903609</v>
      </c>
      <c r="BB267">
        <v>26.316685187774489</v>
      </c>
      <c r="BC267">
        <v>51.515151515151523</v>
      </c>
      <c r="BD267">
        <v>14.680913799573711</v>
      </c>
      <c r="BE267">
        <v>56.995249796802241</v>
      </c>
      <c r="BF267">
        <v>5.5060192720002394</v>
      </c>
      <c r="BG267">
        <v>45.126713747966583</v>
      </c>
      <c r="BH267">
        <v>41.523900306297257</v>
      </c>
      <c r="BI267">
        <v>20.076342958670811</v>
      </c>
      <c r="BJ267">
        <v>24.584389483864829</v>
      </c>
      <c r="BK267">
        <v>51.675625460230947</v>
      </c>
      <c r="BL267">
        <v>60.568627625646108</v>
      </c>
      <c r="BM267">
        <v>42.391688234287827</v>
      </c>
      <c r="BN267">
        <v>0</v>
      </c>
      <c r="BO267">
        <v>43.498913624816574</v>
      </c>
      <c r="BP267">
        <v>2.8797933498009121</v>
      </c>
      <c r="BQ267">
        <v>21.889501934125761</v>
      </c>
      <c r="BR267">
        <v>27.38893108456983</v>
      </c>
      <c r="BS267">
        <v>64.628114187003177</v>
      </c>
      <c r="BT267">
        <v>1404.6147841541749</v>
      </c>
      <c r="BU267">
        <v>43.732077900630109</v>
      </c>
      <c r="BV267">
        <v>107.0587749673419</v>
      </c>
      <c r="BW267">
        <v>158.75631641458779</v>
      </c>
      <c r="BX267">
        <v>486.71183140007543</v>
      </c>
      <c r="BY267">
        <v>677.3967694170974</v>
      </c>
      <c r="BZ267">
        <v>2.8797933498009121</v>
      </c>
      <c r="CA267">
        <v>9.0267438014546837</v>
      </c>
      <c r="CB267">
        <v>5.5174342694536023</v>
      </c>
      <c r="CC267">
        <v>12.91976999610579</v>
      </c>
      <c r="CD267">
        <v>17.401613193125669</v>
      </c>
      <c r="CE267">
        <v>16.66506877149379</v>
      </c>
      <c r="CF267">
        <v>13.122071779646779</v>
      </c>
      <c r="CG267">
        <v>19.000456502053979</v>
      </c>
      <c r="CH267">
        <v>0</v>
      </c>
      <c r="CI267">
        <v>0</v>
      </c>
      <c r="CJ267">
        <v>1.9939342210981801</v>
      </c>
      <c r="CK267">
        <v>0</v>
      </c>
      <c r="CL267">
        <v>3.2942992779596358</v>
      </c>
      <c r="CM267">
        <v>56.211058993056277</v>
      </c>
      <c r="CN267">
        <v>16.244468920504829</v>
      </c>
      <c r="CO267">
        <v>24.591603898408071</v>
      </c>
      <c r="CP267">
        <v>58.863300377459502</v>
      </c>
      <c r="CQ267">
        <v>1.5611045085853501</v>
      </c>
      <c r="CR267">
        <v>48.6386035232767</v>
      </c>
      <c r="CS267">
        <v>113.6151734654658</v>
      </c>
      <c r="CT267">
        <v>35.112973627025831</v>
      </c>
      <c r="CU267">
        <v>670.20978456934631</v>
      </c>
      <c r="CV267">
        <v>224.7821954489055</v>
      </c>
      <c r="CW267">
        <v>103.41901857308</v>
      </c>
      <c r="CX267">
        <v>22.948537603552388</v>
      </c>
      <c r="CY267">
        <v>0</v>
      </c>
      <c r="CZ267">
        <v>91.127470648754382</v>
      </c>
    </row>
    <row r="268">
      <c r="A268" t="s">
        <v>749</v>
      </c>
      <c r="B268">
        <v>2019</v>
      </c>
      <c r="C268" t="s">
        <v>756</v>
      </c>
      <c r="D268">
        <v>41</v>
      </c>
      <c r="E268" t="s">
        <v>56</v>
      </c>
      <c r="F268" t="s">
        <v>49</v>
      </c>
      <c r="G268" t="s">
        <v>183</v>
      </c>
      <c r="H268">
        <v>27.04045750627543</v>
      </c>
      <c r="I268">
        <v>22.63718112727268</v>
      </c>
      <c r="J268">
        <v>20.61121191701012</v>
      </c>
      <c r="K268">
        <v>16.245931814806251</v>
      </c>
      <c r="L268">
        <v>7.7527644566372818</v>
      </c>
      <c r="M268">
        <v>16.666708171942631</v>
      </c>
      <c r="N268">
        <v>8.2084473823282895</v>
      </c>
      <c r="O268">
        <v>8.1826355534787627</v>
      </c>
      <c r="P268">
        <v>6.2256883935632246</v>
      </c>
      <c r="Q268">
        <v>0.88640956056661824</v>
      </c>
      <c r="R268">
        <v>28.336799414124808</v>
      </c>
      <c r="S268">
        <v>23.736929063379879</v>
      </c>
      <c r="T268">
        <v>20.90594188775157</v>
      </c>
      <c r="U268">
        <v>19.80413921452886</v>
      </c>
      <c r="V268">
        <v>14.15651813044127</v>
      </c>
      <c r="W268" t="s">
        <v>323</v>
      </c>
      <c r="X268" t="s">
        <v>432</v>
      </c>
      <c r="Y268" t="s">
        <v>558</v>
      </c>
      <c r="Z268" t="s">
        <v>257</v>
      </c>
      <c r="AA268" t="s">
        <v>559</v>
      </c>
      <c r="AB268" t="s">
        <v>560</v>
      </c>
      <c r="AC268" t="s">
        <v>561</v>
      </c>
      <c r="AD268" t="s">
        <v>327</v>
      </c>
      <c r="AE268" t="s">
        <v>328</v>
      </c>
      <c r="AF268" t="s">
        <v>329</v>
      </c>
      <c r="AG268" t="s">
        <v>258</v>
      </c>
      <c r="AH268" t="s">
        <v>330</v>
      </c>
      <c r="AI268" t="s">
        <v>331</v>
      </c>
      <c r="AJ268" t="s">
        <v>332</v>
      </c>
      <c r="AK268" t="s">
        <v>333</v>
      </c>
      <c r="AL268" t="s">
        <v>260</v>
      </c>
      <c r="AM268" t="s">
        <v>562</v>
      </c>
      <c r="AN268" t="s">
        <v>563</v>
      </c>
      <c r="AO268" t="s">
        <v>336</v>
      </c>
      <c r="AP268" t="s">
        <v>337</v>
      </c>
      <c r="AQ268" t="s">
        <v>564</v>
      </c>
      <c r="AR268" t="s">
        <v>565</v>
      </c>
      <c r="AS268" t="s">
        <v>437</v>
      </c>
      <c r="AT268">
        <v>8.2059363313248515</v>
      </c>
      <c r="AU268">
        <v>29.759547273384118</v>
      </c>
      <c r="AV268">
        <v>12.08682123597883</v>
      </c>
      <c r="AW268">
        <v>9.1603584117123926</v>
      </c>
      <c r="AX268">
        <v>86.865660303909593</v>
      </c>
      <c r="AY268">
        <v>48.050868461560512</v>
      </c>
      <c r="AZ268">
        <v>20.847694212500329</v>
      </c>
      <c r="BA268">
        <v>17.035891430901639</v>
      </c>
      <c r="BB268">
        <v>27.339191559825171</v>
      </c>
      <c r="BC268">
        <v>9.6958865330307749</v>
      </c>
      <c r="BD268">
        <v>19.977533232123189</v>
      </c>
      <c r="BE268">
        <v>15.80282686432262</v>
      </c>
      <c r="BF268">
        <v>7.5859589569668344</v>
      </c>
      <c r="BG268">
        <v>9.4207776655693714</v>
      </c>
      <c r="BH268">
        <v>10.818250004983961</v>
      </c>
      <c r="BI268">
        <v>9.7120335958908779</v>
      </c>
      <c r="BJ268">
        <v>2.7765586001244129</v>
      </c>
      <c r="BK268">
        <v>38.677235450678779</v>
      </c>
      <c r="BL268">
        <v>18.57313704720594</v>
      </c>
      <c r="BM268">
        <v>33.024459187372273</v>
      </c>
      <c r="BN268">
        <v>15.746036596376261</v>
      </c>
      <c r="BO268">
        <v>66.561927752323754</v>
      </c>
      <c r="BP268">
        <v>5841.2754657423911</v>
      </c>
      <c r="BQ268">
        <v>4912.4288697540906</v>
      </c>
      <c r="BR268">
        <v>4472.8993605702144</v>
      </c>
      <c r="BS268">
        <v>3533.0474583694049</v>
      </c>
      <c r="BT268">
        <v>1674.9996784037021</v>
      </c>
      <c r="BU268">
        <v>686.08690869717134</v>
      </c>
      <c r="BV268">
        <v>335.12135610361281</v>
      </c>
      <c r="BW268">
        <v>328.24852227797118</v>
      </c>
      <c r="BX268">
        <v>254.5812587228431</v>
      </c>
      <c r="BY268">
        <v>36.72083934007938</v>
      </c>
      <c r="BZ268">
        <v>4956.1117685260124</v>
      </c>
      <c r="CA268">
        <v>4169.2894425079121</v>
      </c>
      <c r="CB268">
        <v>3686.395661325334</v>
      </c>
      <c r="CC268">
        <v>3490.1790646462409</v>
      </c>
      <c r="CD268">
        <v>2491.916010692627</v>
      </c>
      <c r="CE268">
        <v>136.86475964290091</v>
      </c>
      <c r="CF268">
        <v>1290.7582470359071</v>
      </c>
      <c r="CG268">
        <v>54.825468556773949</v>
      </c>
      <c r="CH268">
        <v>425.78750828949609</v>
      </c>
      <c r="CI268">
        <v>176.91059777152239</v>
      </c>
      <c r="CJ268">
        <v>169.6058038211649</v>
      </c>
      <c r="CK268">
        <v>1088.928553641842</v>
      </c>
      <c r="CL268">
        <v>1039.1628082586751</v>
      </c>
      <c r="CM268">
        <v>1223.9173804786001</v>
      </c>
      <c r="CN268">
        <v>556.97366341753298</v>
      </c>
      <c r="CO268">
        <v>1426.720027583191</v>
      </c>
      <c r="CP268">
        <v>1413.244841008785</v>
      </c>
      <c r="CQ268">
        <v>404.91333185395422</v>
      </c>
      <c r="CR268">
        <v>776.616065325215</v>
      </c>
      <c r="CS268">
        <v>716.43803923653252</v>
      </c>
      <c r="CT268">
        <v>501.7402916081835</v>
      </c>
      <c r="CU268">
        <v>205.27062812212799</v>
      </c>
      <c r="CV268">
        <v>2407.9068185011838</v>
      </c>
      <c r="CW268">
        <v>668.7602429914831</v>
      </c>
      <c r="CX268">
        <v>1190.888450574417</v>
      </c>
      <c r="CY268">
        <v>1241.678231568631</v>
      </c>
      <c r="CZ268">
        <v>3316.7390735516929</v>
      </c>
    </row>
    <row r="269">
      <c r="A269" t="s">
        <v>749</v>
      </c>
      <c r="B269">
        <v>2019</v>
      </c>
      <c r="C269" t="s">
        <v>756</v>
      </c>
      <c r="D269">
        <v>42</v>
      </c>
      <c r="E269" t="s">
        <v>56</v>
      </c>
      <c r="F269" t="s">
        <v>48</v>
      </c>
      <c r="G269" t="s">
        <v>768</v>
      </c>
      <c r="H269">
        <v>72.959542493724541</v>
      </c>
      <c r="I269">
        <v>77.362818872727516</v>
      </c>
      <c r="J269">
        <v>79.388788082989876</v>
      </c>
      <c r="K269">
        <v>83.754068185193859</v>
      </c>
      <c r="L269">
        <v>92.247235543362677</v>
      </c>
      <c r="M269">
        <v>83.333291828057384</v>
      </c>
      <c r="N269">
        <v>91.791552617671741</v>
      </c>
      <c r="O269">
        <v>91.817364446521253</v>
      </c>
      <c r="P269">
        <v>93.774311606436797</v>
      </c>
      <c r="Q269">
        <v>99.113590439433352</v>
      </c>
      <c r="R269">
        <v>71.663200585875288</v>
      </c>
      <c r="S269">
        <v>76.263070936620338</v>
      </c>
      <c r="T269">
        <v>79.094058112248447</v>
      </c>
      <c r="U269">
        <v>80.195860785471226</v>
      </c>
      <c r="V269">
        <v>85.843481869558687</v>
      </c>
      <c r="W269" t="s">
        <v>323</v>
      </c>
      <c r="X269" t="s">
        <v>432</v>
      </c>
      <c r="Y269" t="s">
        <v>558</v>
      </c>
      <c r="Z269" t="s">
        <v>257</v>
      </c>
      <c r="AA269" t="s">
        <v>559</v>
      </c>
      <c r="AB269" t="s">
        <v>560</v>
      </c>
      <c r="AC269" t="s">
        <v>561</v>
      </c>
      <c r="AD269" t="s">
        <v>327</v>
      </c>
      <c r="AE269" t="s">
        <v>328</v>
      </c>
      <c r="AF269" t="s">
        <v>329</v>
      </c>
      <c r="AG269" t="s">
        <v>258</v>
      </c>
      <c r="AH269" t="s">
        <v>330</v>
      </c>
      <c r="AI269" t="s">
        <v>331</v>
      </c>
      <c r="AJ269" t="s">
        <v>332</v>
      </c>
      <c r="AK269" t="s">
        <v>333</v>
      </c>
      <c r="AL269" t="s">
        <v>260</v>
      </c>
      <c r="AM269" t="s">
        <v>562</v>
      </c>
      <c r="AN269" t="s">
        <v>563</v>
      </c>
      <c r="AO269" t="s">
        <v>336</v>
      </c>
      <c r="AP269" t="s">
        <v>337</v>
      </c>
      <c r="AQ269" t="s">
        <v>564</v>
      </c>
      <c r="AR269" t="s">
        <v>565</v>
      </c>
      <c r="AS269" t="s">
        <v>437</v>
      </c>
      <c r="AT269">
        <v>91.794063668675179</v>
      </c>
      <c r="AU269">
        <v>70.240452726616056</v>
      </c>
      <c r="AV269">
        <v>87.913178764021254</v>
      </c>
      <c r="AW269">
        <v>90.839641588287549</v>
      </c>
      <c r="AX269">
        <v>13.13433969609042</v>
      </c>
      <c r="AY269">
        <v>51.949131538439516</v>
      </c>
      <c r="AZ269">
        <v>79.152305787499728</v>
      </c>
      <c r="BA269">
        <v>82.964108569098272</v>
      </c>
      <c r="BB269">
        <v>72.660808440174904</v>
      </c>
      <c r="BC269">
        <v>90.30411346696927</v>
      </c>
      <c r="BD269">
        <v>80.022466767876892</v>
      </c>
      <c r="BE269">
        <v>84.197173135677403</v>
      </c>
      <c r="BF269">
        <v>92.414041043033208</v>
      </c>
      <c r="BG269">
        <v>90.579222334430597</v>
      </c>
      <c r="BH269">
        <v>89.18174999501602</v>
      </c>
      <c r="BI269">
        <v>90.287966404109184</v>
      </c>
      <c r="BJ269">
        <v>97.223441399875583</v>
      </c>
      <c r="BK269">
        <v>61.322764549321313</v>
      </c>
      <c r="BL269">
        <v>81.426862952794067</v>
      </c>
      <c r="BM269">
        <v>66.975540812627742</v>
      </c>
      <c r="BN269">
        <v>84.253963403623743</v>
      </c>
      <c r="BO269">
        <v>33.438072247676359</v>
      </c>
      <c r="BP269">
        <v>15760.70913228732</v>
      </c>
      <c r="BQ269">
        <v>16788.280428523929</v>
      </c>
      <c r="BR269">
        <v>17228.3930165112</v>
      </c>
      <c r="BS269">
        <v>18214.227481867962</v>
      </c>
      <c r="BT269">
        <v>19930.19273744099</v>
      </c>
      <c r="BU269">
        <v>3430.424292069853</v>
      </c>
      <c r="BV269">
        <v>3747.518642601688</v>
      </c>
      <c r="BW269">
        <v>3683.2771057749578</v>
      </c>
      <c r="BX269">
        <v>3834.6253097597069</v>
      </c>
      <c r="BY269">
        <v>4105.9284475884551</v>
      </c>
      <c r="BZ269">
        <v>12533.907820826709</v>
      </c>
      <c r="CA269">
        <v>13395.280226026371</v>
      </c>
      <c r="CB269">
        <v>13946.847945293181</v>
      </c>
      <c r="CC269">
        <v>14133.303717608451</v>
      </c>
      <c r="CD269">
        <v>15110.6892890821</v>
      </c>
      <c r="CE269">
        <v>1531.0102288631831</v>
      </c>
      <c r="CF269">
        <v>3046.533026848213</v>
      </c>
      <c r="CG269">
        <v>398.77161446762841</v>
      </c>
      <c r="CH269">
        <v>4222.3658624900354</v>
      </c>
      <c r="CI269">
        <v>26.749395317323248</v>
      </c>
      <c r="CJ269">
        <v>183.36555601355971</v>
      </c>
      <c r="CK269">
        <v>4134.3279971421671</v>
      </c>
      <c r="CL269">
        <v>5060.6812326215249</v>
      </c>
      <c r="CM269">
        <v>3252.8696444791608</v>
      </c>
      <c r="CN269">
        <v>5187.4589010530044</v>
      </c>
      <c r="CO269">
        <v>5714.9025691900461</v>
      </c>
      <c r="CP269">
        <v>7529.7427215481976</v>
      </c>
      <c r="CQ269">
        <v>4932.7550387623651</v>
      </c>
      <c r="CR269">
        <v>7467.0352859167924</v>
      </c>
      <c r="CS269">
        <v>5906.0567164445638</v>
      </c>
      <c r="CT269">
        <v>4664.4310015025421</v>
      </c>
      <c r="CU269">
        <v>7187.7167956956182</v>
      </c>
      <c r="CV269">
        <v>3817.736742739768</v>
      </c>
      <c r="CW269">
        <v>2931.9252055234651</v>
      </c>
      <c r="CX269">
        <v>2415.191648474663</v>
      </c>
      <c r="CY269">
        <v>6643.9774632389572</v>
      </c>
      <c r="CZ269">
        <v>1666.1981482986851</v>
      </c>
    </row>
    <row r="270">
      <c r="A270" t="s">
        <v>749</v>
      </c>
      <c r="B270">
        <v>2019</v>
      </c>
      <c r="C270" t="s">
        <v>756</v>
      </c>
      <c r="D270">
        <v>43</v>
      </c>
      <c r="E270" t="s">
        <v>53</v>
      </c>
      <c r="F270" t="s">
        <v>49</v>
      </c>
      <c r="G270" t="s">
        <v>782</v>
      </c>
      <c r="H270">
        <v>75.016175499596301</v>
      </c>
      <c r="I270">
        <v>77.110091154268375</v>
      </c>
      <c r="J270">
        <v>77.665083238776063</v>
      </c>
      <c r="K270">
        <v>78.73104738832869</v>
      </c>
      <c r="L270">
        <v>77.588044068901681</v>
      </c>
      <c r="M270">
        <v>75.360487908171578</v>
      </c>
      <c r="N270">
        <v>75.558808382178285</v>
      </c>
      <c r="O270">
        <v>77.375030650631544</v>
      </c>
      <c r="P270">
        <v>75.472078541757213</v>
      </c>
      <c r="Q270">
        <v>76.46969692507939</v>
      </c>
      <c r="R270">
        <v>73.960038826026135</v>
      </c>
      <c r="S270">
        <v>77.342032436960579</v>
      </c>
      <c r="T270">
        <v>77.579766208447694</v>
      </c>
      <c r="U270">
        <v>79.420799043121875</v>
      </c>
      <c r="V270">
        <v>79.185646570115679</v>
      </c>
      <c r="W270" t="s">
        <v>323</v>
      </c>
      <c r="X270" t="s">
        <v>432</v>
      </c>
      <c r="Y270" t="s">
        <v>558</v>
      </c>
      <c r="Z270" t="s">
        <v>257</v>
      </c>
      <c r="AA270" t="s">
        <v>559</v>
      </c>
      <c r="AB270" t="s">
        <v>560</v>
      </c>
      <c r="AC270" t="s">
        <v>561</v>
      </c>
      <c r="AD270" t="s">
        <v>327</v>
      </c>
      <c r="AE270" t="s">
        <v>328</v>
      </c>
      <c r="AF270" t="s">
        <v>329</v>
      </c>
      <c r="AG270" t="s">
        <v>258</v>
      </c>
      <c r="AH270" t="s">
        <v>330</v>
      </c>
      <c r="AI270" t="s">
        <v>331</v>
      </c>
      <c r="AJ270" t="s">
        <v>332</v>
      </c>
      <c r="AK270" t="s">
        <v>333</v>
      </c>
      <c r="AL270" t="s">
        <v>260</v>
      </c>
      <c r="AM270" t="s">
        <v>562</v>
      </c>
      <c r="AN270" t="s">
        <v>563</v>
      </c>
      <c r="AO270" t="s">
        <v>336</v>
      </c>
      <c r="AP270" t="s">
        <v>337</v>
      </c>
      <c r="AQ270" t="s">
        <v>564</v>
      </c>
      <c r="AR270" t="s">
        <v>565</v>
      </c>
      <c r="AS270" t="s">
        <v>437</v>
      </c>
      <c r="AT270">
        <v>85.231086824400705</v>
      </c>
      <c r="AU270">
        <v>71.0787277881074</v>
      </c>
      <c r="AV270">
        <v>84.383044135171843</v>
      </c>
      <c r="AW270">
        <v>86.081088129778593</v>
      </c>
      <c r="AX270">
        <v>73.921426231602226</v>
      </c>
      <c r="AY270">
        <v>87.176768255912123</v>
      </c>
      <c r="AZ270">
        <v>80.158737540214148</v>
      </c>
      <c r="BA270">
        <v>82.400550586501595</v>
      </c>
      <c r="BB270">
        <v>68.547893947683008</v>
      </c>
      <c r="BC270">
        <v>87.743092657653179</v>
      </c>
      <c r="BD270">
        <v>74.393403214159164</v>
      </c>
      <c r="BE270">
        <v>71.59637857505912</v>
      </c>
      <c r="BF270">
        <v>89.069515313285635</v>
      </c>
      <c r="BG270">
        <v>79.420390860953347</v>
      </c>
      <c r="BH270">
        <v>70.717967839492644</v>
      </c>
      <c r="BI270">
        <v>85.532423023661252</v>
      </c>
      <c r="BJ270">
        <v>78.188448690094532</v>
      </c>
      <c r="BK270">
        <v>66.607371665581354</v>
      </c>
      <c r="BL270">
        <v>57.673106146080023</v>
      </c>
      <c r="BM270">
        <v>79.108745639399331</v>
      </c>
      <c r="BN270">
        <v>83.536402677688415</v>
      </c>
      <c r="BO270">
        <v>67.868030391384309</v>
      </c>
      <c r="BP270">
        <v>16966.170621314621</v>
      </c>
      <c r="BQ270">
        <v>17450.672183797131</v>
      </c>
      <c r="BR270">
        <v>17577.440822528941</v>
      </c>
      <c r="BS270">
        <v>17831.064830909789</v>
      </c>
      <c r="BT270">
        <v>17533.949055057608</v>
      </c>
      <c r="BU270">
        <v>3230.4286603181849</v>
      </c>
      <c r="BV270">
        <v>3252.0944007220542</v>
      </c>
      <c r="BW270">
        <v>3306.576663558687</v>
      </c>
      <c r="BX270">
        <v>3236.6404608969751</v>
      </c>
      <c r="BY270">
        <v>3289.5356375973411</v>
      </c>
      <c r="BZ270">
        <v>13559.14317232748</v>
      </c>
      <c r="CA270">
        <v>14181.441088225511</v>
      </c>
      <c r="CB270">
        <v>14220.39653012139</v>
      </c>
      <c r="CC270">
        <v>14559.365137868061</v>
      </c>
      <c r="CD270">
        <v>14523.67576197249</v>
      </c>
      <c r="CE270">
        <v>1462.830508990096</v>
      </c>
      <c r="CF270">
        <v>3166.2430935974312</v>
      </c>
      <c r="CG270">
        <v>382.55788838065098</v>
      </c>
      <c r="CH270">
        <v>4101.1807246308008</v>
      </c>
      <c r="CI270">
        <v>150.89360083938959</v>
      </c>
      <c r="CJ270">
        <v>307.71276511149699</v>
      </c>
      <c r="CK270">
        <v>4265.8597203898571</v>
      </c>
      <c r="CL270">
        <v>5334.2264443006652</v>
      </c>
      <c r="CM270">
        <v>3243.0812782239932</v>
      </c>
      <c r="CN270">
        <v>5098.6648214591833</v>
      </c>
      <c r="CO270">
        <v>5373.3368123240898</v>
      </c>
      <c r="CP270">
        <v>6565.9904784017917</v>
      </c>
      <c r="CQ270">
        <v>5198.0750753643024</v>
      </c>
      <c r="CR270">
        <v>7070.2053762807136</v>
      </c>
      <c r="CS270">
        <v>5099.6116722925617</v>
      </c>
      <c r="CT270">
        <v>4787.1481260949031</v>
      </c>
      <c r="CU270">
        <v>6196.3426967302375</v>
      </c>
      <c r="CV270">
        <v>4340.2672704237357</v>
      </c>
      <c r="CW270">
        <v>2083.2594076898181</v>
      </c>
      <c r="CX270">
        <v>2852.724733109736</v>
      </c>
      <c r="CY270">
        <v>6879.5990879742276</v>
      </c>
      <c r="CZ270">
        <v>3399.4859309984881</v>
      </c>
    </row>
    <row r="271">
      <c r="A271" t="s">
        <v>749</v>
      </c>
      <c r="B271">
        <v>2019</v>
      </c>
      <c r="C271" t="s">
        <v>756</v>
      </c>
      <c r="D271">
        <v>44</v>
      </c>
      <c r="E271" t="s">
        <v>53</v>
      </c>
      <c r="F271" t="s">
        <v>48</v>
      </c>
      <c r="G271" t="s">
        <v>183</v>
      </c>
      <c r="H271">
        <v>24.98382450040382</v>
      </c>
      <c r="I271">
        <v>22.88990884573186</v>
      </c>
      <c r="J271">
        <v>22.33491676122371</v>
      </c>
      <c r="K271">
        <v>21.268952611671331</v>
      </c>
      <c r="L271">
        <v>22.411955931098181</v>
      </c>
      <c r="M271">
        <v>24.639512091828351</v>
      </c>
      <c r="N271">
        <v>24.441191617821719</v>
      </c>
      <c r="O271">
        <v>22.624969349368481</v>
      </c>
      <c r="P271">
        <v>24.527921458242819</v>
      </c>
      <c r="Q271">
        <v>23.530303074920528</v>
      </c>
      <c r="R271">
        <v>26.03996117397396</v>
      </c>
      <c r="S271">
        <v>22.657967563039481</v>
      </c>
      <c r="T271">
        <v>22.420233791552299</v>
      </c>
      <c r="U271">
        <v>20.57920095687837</v>
      </c>
      <c r="V271">
        <v>20.814353429884381</v>
      </c>
      <c r="W271" t="s">
        <v>323</v>
      </c>
      <c r="X271" t="s">
        <v>432</v>
      </c>
      <c r="Y271" t="s">
        <v>558</v>
      </c>
      <c r="Z271" t="s">
        <v>257</v>
      </c>
      <c r="AA271" t="s">
        <v>559</v>
      </c>
      <c r="AB271" t="s">
        <v>560</v>
      </c>
      <c r="AC271" t="s">
        <v>561</v>
      </c>
      <c r="AD271" t="s">
        <v>327</v>
      </c>
      <c r="AE271" t="s">
        <v>328</v>
      </c>
      <c r="AF271" t="s">
        <v>329</v>
      </c>
      <c r="AG271" t="s">
        <v>258</v>
      </c>
      <c r="AH271" t="s">
        <v>330</v>
      </c>
      <c r="AI271" t="s">
        <v>331</v>
      </c>
      <c r="AJ271" t="s">
        <v>332</v>
      </c>
      <c r="AK271" t="s">
        <v>333</v>
      </c>
      <c r="AL271" t="s">
        <v>260</v>
      </c>
      <c r="AM271" t="s">
        <v>562</v>
      </c>
      <c r="AN271" t="s">
        <v>563</v>
      </c>
      <c r="AO271" t="s">
        <v>336</v>
      </c>
      <c r="AP271" t="s">
        <v>337</v>
      </c>
      <c r="AQ271" t="s">
        <v>564</v>
      </c>
      <c r="AR271" t="s">
        <v>565</v>
      </c>
      <c r="AS271" t="s">
        <v>437</v>
      </c>
      <c r="AT271">
        <v>14.768913175599289</v>
      </c>
      <c r="AU271">
        <v>28.921272211892742</v>
      </c>
      <c r="AV271">
        <v>15.61695586482827</v>
      </c>
      <c r="AW271">
        <v>13.918911870221359</v>
      </c>
      <c r="AX271">
        <v>26.078573768397749</v>
      </c>
      <c r="AY271">
        <v>12.823231744087909</v>
      </c>
      <c r="AZ271">
        <v>19.841262459785881</v>
      </c>
      <c r="BA271">
        <v>17.59944941349837</v>
      </c>
      <c r="BB271">
        <v>31.452106052317099</v>
      </c>
      <c r="BC271">
        <v>12.25690734234683</v>
      </c>
      <c r="BD271">
        <v>25.606596785840889</v>
      </c>
      <c r="BE271">
        <v>28.40362142494088</v>
      </c>
      <c r="BF271">
        <v>10.930484686714401</v>
      </c>
      <c r="BG271">
        <v>20.579609139046699</v>
      </c>
      <c r="BH271">
        <v>29.28203216050732</v>
      </c>
      <c r="BI271">
        <v>14.46757697633868</v>
      </c>
      <c r="BJ271">
        <v>21.811551309905479</v>
      </c>
      <c r="BK271">
        <v>33.392628334418717</v>
      </c>
      <c r="BL271">
        <v>42.32689385392014</v>
      </c>
      <c r="BM271">
        <v>20.891254360600641</v>
      </c>
      <c r="BN271">
        <v>16.463597322311649</v>
      </c>
      <c r="BO271">
        <v>32.131969608615726</v>
      </c>
      <c r="BP271">
        <v>5650.5123918122536</v>
      </c>
      <c r="BQ271">
        <v>5180.1818621213488</v>
      </c>
      <c r="BR271">
        <v>5054.9186490861784</v>
      </c>
      <c r="BS271">
        <v>4817.0078448680779</v>
      </c>
      <c r="BT271">
        <v>5064.8279414170647</v>
      </c>
      <c r="BU271">
        <v>1056.2058214735621</v>
      </c>
      <c r="BV271">
        <v>1051.962889690576</v>
      </c>
      <c r="BW271">
        <v>966.86482751967435</v>
      </c>
      <c r="BX271">
        <v>1051.8865327066351</v>
      </c>
      <c r="BY271">
        <v>1012.2149510315591</v>
      </c>
      <c r="BZ271">
        <v>4773.9234235706645</v>
      </c>
      <c r="CA271">
        <v>4154.5666961373199</v>
      </c>
      <c r="CB271">
        <v>4109.6361898959121</v>
      </c>
      <c r="CC271">
        <v>3772.5646755842349</v>
      </c>
      <c r="CD271">
        <v>3817.6226816947878</v>
      </c>
      <c r="CE271">
        <v>253.48047975034561</v>
      </c>
      <c r="CF271">
        <v>1288.314820039282</v>
      </c>
      <c r="CG271">
        <v>70.800831136315125</v>
      </c>
      <c r="CH271">
        <v>663.14186205366104</v>
      </c>
      <c r="CI271">
        <v>53.233414197667237</v>
      </c>
      <c r="CJ271">
        <v>45.262885704313959</v>
      </c>
      <c r="CK271">
        <v>1055.90538132442</v>
      </c>
      <c r="CL271">
        <v>1139.306082282339</v>
      </c>
      <c r="CM271">
        <v>1488.0360347297419</v>
      </c>
      <c r="CN271">
        <v>712.23683133828604</v>
      </c>
      <c r="CO271">
        <v>1849.5305121558249</v>
      </c>
      <c r="CP271">
        <v>2604.8511326976291</v>
      </c>
      <c r="CQ271">
        <v>637.9004063490886</v>
      </c>
      <c r="CR271">
        <v>1832.0491954186421</v>
      </c>
      <c r="CS271">
        <v>2111.584899230902</v>
      </c>
      <c r="CT271">
        <v>809.73309960193865</v>
      </c>
      <c r="CU271">
        <v>1728.5398153782739</v>
      </c>
      <c r="CV271">
        <v>2175.9293034556772</v>
      </c>
      <c r="CW271">
        <v>1528.9257976867409</v>
      </c>
      <c r="CX271">
        <v>753.35536593934273</v>
      </c>
      <c r="CY271">
        <v>1355.851407204555</v>
      </c>
      <c r="CZ271">
        <v>1609.4791316299491</v>
      </c>
    </row>
    <row r="272">
      <c r="A272" t="s">
        <v>749</v>
      </c>
      <c r="B272">
        <v>2019</v>
      </c>
      <c r="C272" t="s">
        <v>756</v>
      </c>
      <c r="D272">
        <v>45</v>
      </c>
      <c r="E272" t="s">
        <v>52</v>
      </c>
      <c r="F272" t="s">
        <v>49</v>
      </c>
      <c r="G272" t="s">
        <v>183</v>
      </c>
      <c r="H272">
        <v>77.640569156055207</v>
      </c>
      <c r="I272">
        <v>80.420320557328722</v>
      </c>
      <c r="J272">
        <v>81.237254587563712</v>
      </c>
      <c r="K272">
        <v>81.959717940604691</v>
      </c>
      <c r="L272">
        <v>77.822211506347102</v>
      </c>
      <c r="M272">
        <v>76.494783087318325</v>
      </c>
      <c r="N272">
        <v>74.753914043869912</v>
      </c>
      <c r="O272">
        <v>78.100367536200238</v>
      </c>
      <c r="P272">
        <v>75.424775117938211</v>
      </c>
      <c r="Q272">
        <v>77.581099590650552</v>
      </c>
      <c r="R272">
        <v>76.278610623817912</v>
      </c>
      <c r="S272">
        <v>80.865152978957482</v>
      </c>
      <c r="T272">
        <v>81.34038206129884</v>
      </c>
      <c r="U272">
        <v>83.392057756301469</v>
      </c>
      <c r="V272">
        <v>82.458813172750808</v>
      </c>
      <c r="W272" t="s">
        <v>323</v>
      </c>
      <c r="X272" t="s">
        <v>432</v>
      </c>
      <c r="Y272" t="s">
        <v>558</v>
      </c>
      <c r="Z272" t="s">
        <v>257</v>
      </c>
      <c r="AA272" t="s">
        <v>559</v>
      </c>
      <c r="AB272" t="s">
        <v>560</v>
      </c>
      <c r="AC272" t="s">
        <v>561</v>
      </c>
      <c r="AD272" t="s">
        <v>327</v>
      </c>
      <c r="AE272" t="s">
        <v>328</v>
      </c>
      <c r="AF272" t="s">
        <v>329</v>
      </c>
      <c r="AG272" t="s">
        <v>258</v>
      </c>
      <c r="AH272" t="s">
        <v>330</v>
      </c>
      <c r="AI272" t="s">
        <v>331</v>
      </c>
      <c r="AJ272" t="s">
        <v>332</v>
      </c>
      <c r="AK272" t="s">
        <v>333</v>
      </c>
      <c r="AL272" t="s">
        <v>260</v>
      </c>
      <c r="AM272" t="s">
        <v>562</v>
      </c>
      <c r="AN272" t="s">
        <v>563</v>
      </c>
      <c r="AO272" t="s">
        <v>336</v>
      </c>
      <c r="AP272" t="s">
        <v>337</v>
      </c>
      <c r="AQ272" t="s">
        <v>564</v>
      </c>
      <c r="AR272" t="s">
        <v>565</v>
      </c>
      <c r="AS272" t="s">
        <v>437</v>
      </c>
      <c r="AT272">
        <v>88.24054411986215</v>
      </c>
      <c r="AU272">
        <v>74.691864547045299</v>
      </c>
      <c r="AV272">
        <v>89.047542843498718</v>
      </c>
      <c r="AW272">
        <v>86.075955468129493</v>
      </c>
      <c r="AX272">
        <v>72.692884422498139</v>
      </c>
      <c r="AY272">
        <v>86.243409457509387</v>
      </c>
      <c r="AZ272">
        <v>85.835779579731707</v>
      </c>
      <c r="BA272">
        <v>85.687996452340357</v>
      </c>
      <c r="BB272">
        <v>75.575437634821299</v>
      </c>
      <c r="BC272">
        <v>87.447553313986276</v>
      </c>
      <c r="BD272">
        <v>70.850730789689436</v>
      </c>
      <c r="BE272">
        <v>68.886534517123735</v>
      </c>
      <c r="BF272">
        <v>93.402336004396375</v>
      </c>
      <c r="BG272">
        <v>86.4180568619837</v>
      </c>
      <c r="BH272">
        <v>76.75173593485377</v>
      </c>
      <c r="BI272">
        <v>85.198408327276425</v>
      </c>
      <c r="BJ272">
        <v>79.323006420505266</v>
      </c>
      <c r="BK272">
        <v>59.083716194471101</v>
      </c>
      <c r="BL272">
        <v>63.379627074910061</v>
      </c>
      <c r="BM272">
        <v>82.316278379268837</v>
      </c>
      <c r="BN272">
        <v>78.216406819361524</v>
      </c>
      <c r="BO272">
        <v>65.898352649118593</v>
      </c>
      <c r="BP272">
        <v>9501.5636974473855</v>
      </c>
      <c r="BQ272">
        <v>10102.6788693956</v>
      </c>
      <c r="BR272">
        <v>10541.65507515323</v>
      </c>
      <c r="BS272">
        <v>10913.66665889147</v>
      </c>
      <c r="BT272">
        <v>14586.642846559231</v>
      </c>
      <c r="BU272">
        <v>2618.856519227058</v>
      </c>
      <c r="BV272">
        <v>2829.0138716660522</v>
      </c>
      <c r="BW272">
        <v>3129.432742553392</v>
      </c>
      <c r="BX272">
        <v>3074.910495686614</v>
      </c>
      <c r="BY272">
        <v>3273.3733110226399</v>
      </c>
      <c r="BZ272">
        <v>7318.0846149913941</v>
      </c>
      <c r="CA272">
        <v>8184.9784477595031</v>
      </c>
      <c r="CB272">
        <v>8299.4987184862093</v>
      </c>
      <c r="CC272">
        <v>8181.0293519294964</v>
      </c>
      <c r="CD272">
        <v>8737.0290741245244</v>
      </c>
      <c r="CE272">
        <v>1383.665226080057</v>
      </c>
      <c r="CF272">
        <v>1779.7205990998871</v>
      </c>
      <c r="CG272">
        <v>238.46037610277119</v>
      </c>
      <c r="CH272">
        <v>3706.5925618755709</v>
      </c>
      <c r="CI272">
        <v>40.512672807554942</v>
      </c>
      <c r="CJ272">
        <v>120.2503185557263</v>
      </c>
      <c r="CK272">
        <v>2436.362536710119</v>
      </c>
      <c r="CL272">
        <v>4518.3016444465648</v>
      </c>
      <c r="CM272">
        <v>2667.9909917188311</v>
      </c>
      <c r="CN272">
        <v>4726.0031571039699</v>
      </c>
      <c r="CO272">
        <v>2170.5916733339418</v>
      </c>
      <c r="CP272">
        <v>3581.2300913234558</v>
      </c>
      <c r="CQ272">
        <v>2795.6673317501709</v>
      </c>
      <c r="CR272">
        <v>5219.2922383740051</v>
      </c>
      <c r="CS272">
        <v>2753.684460285815</v>
      </c>
      <c r="CT272">
        <v>2691.3052784597799</v>
      </c>
      <c r="CU272">
        <v>6111.3153239669418</v>
      </c>
      <c r="CV272">
        <v>1420.0611709862781</v>
      </c>
      <c r="CW272">
        <v>1608.6389867832791</v>
      </c>
      <c r="CX272">
        <v>1837.994152499052</v>
      </c>
      <c r="CY272">
        <v>2825.967030775229</v>
      </c>
      <c r="CZ272">
        <v>1012.599324407886</v>
      </c>
    </row>
    <row r="273">
      <c r="A273" t="s">
        <v>749</v>
      </c>
      <c r="B273">
        <v>2019</v>
      </c>
      <c r="C273" t="s">
        <v>756</v>
      </c>
      <c r="D273">
        <v>46</v>
      </c>
      <c r="E273" t="s">
        <v>52</v>
      </c>
      <c r="F273" t="s">
        <v>48</v>
      </c>
      <c r="G273" t="s">
        <v>183</v>
      </c>
      <c r="H273">
        <v>22.359430843944931</v>
      </c>
      <c r="I273">
        <v>19.579679442671221</v>
      </c>
      <c r="J273">
        <v>18.762745412436288</v>
      </c>
      <c r="K273">
        <v>18.040282059395391</v>
      </c>
      <c r="L273">
        <v>22.177788493652979</v>
      </c>
      <c r="M273">
        <v>23.505216912681622</v>
      </c>
      <c r="N273">
        <v>25.246085956130081</v>
      </c>
      <c r="O273">
        <v>21.89963246379973</v>
      </c>
      <c r="P273">
        <v>24.575224882061821</v>
      </c>
      <c r="Q273">
        <v>22.418900409349401</v>
      </c>
      <c r="R273">
        <v>23.721389376182231</v>
      </c>
      <c r="S273">
        <v>19.13484702104245</v>
      </c>
      <c r="T273">
        <v>18.659617938701391</v>
      </c>
      <c r="U273">
        <v>16.607942243698432</v>
      </c>
      <c r="V273">
        <v>17.541186827249099</v>
      </c>
      <c r="W273" t="s">
        <v>323</v>
      </c>
      <c r="X273" t="s">
        <v>432</v>
      </c>
      <c r="Y273" t="s">
        <v>558</v>
      </c>
      <c r="Z273" t="s">
        <v>257</v>
      </c>
      <c r="AA273" t="s">
        <v>559</v>
      </c>
      <c r="AB273" t="s">
        <v>560</v>
      </c>
      <c r="AC273" t="s">
        <v>561</v>
      </c>
      <c r="AD273" t="s">
        <v>327</v>
      </c>
      <c r="AE273" t="s">
        <v>328</v>
      </c>
      <c r="AF273" t="s">
        <v>329</v>
      </c>
      <c r="AG273" t="s">
        <v>258</v>
      </c>
      <c r="AH273" t="s">
        <v>330</v>
      </c>
      <c r="AI273" t="s">
        <v>331</v>
      </c>
      <c r="AJ273" t="s">
        <v>332</v>
      </c>
      <c r="AK273" t="s">
        <v>333</v>
      </c>
      <c r="AL273" t="s">
        <v>260</v>
      </c>
      <c r="AM273" t="s">
        <v>562</v>
      </c>
      <c r="AN273" t="s">
        <v>563</v>
      </c>
      <c r="AO273" t="s">
        <v>336</v>
      </c>
      <c r="AP273" t="s">
        <v>337</v>
      </c>
      <c r="AQ273" t="s">
        <v>564</v>
      </c>
      <c r="AR273" t="s">
        <v>565</v>
      </c>
      <c r="AS273" t="s">
        <v>437</v>
      </c>
      <c r="AT273">
        <v>11.759455880137891</v>
      </c>
      <c r="AU273">
        <v>25.30813545295474</v>
      </c>
      <c r="AV273">
        <v>10.95245715650133</v>
      </c>
      <c r="AW273">
        <v>13.924044531870511</v>
      </c>
      <c r="AX273">
        <v>27.307115577501872</v>
      </c>
      <c r="AY273">
        <v>13.756590542490571</v>
      </c>
      <c r="AZ273">
        <v>14.164220420268229</v>
      </c>
      <c r="BA273">
        <v>14.312003547659661</v>
      </c>
      <c r="BB273">
        <v>24.424562365178669</v>
      </c>
      <c r="BC273">
        <v>12.55244668601372</v>
      </c>
      <c r="BD273">
        <v>29.14926921031071</v>
      </c>
      <c r="BE273">
        <v>31.113465482876251</v>
      </c>
      <c r="BF273">
        <v>6.5976639956036713</v>
      </c>
      <c r="BG273">
        <v>13.58194313801628</v>
      </c>
      <c r="BH273">
        <v>23.24826406514623</v>
      </c>
      <c r="BI273">
        <v>14.801591672723591</v>
      </c>
      <c r="BJ273">
        <v>20.676993579494741</v>
      </c>
      <c r="BK273">
        <v>40.916283805528813</v>
      </c>
      <c r="BL273">
        <v>36.620372925090088</v>
      </c>
      <c r="BM273">
        <v>17.683721620731109</v>
      </c>
      <c r="BN273">
        <v>21.78359318063853</v>
      </c>
      <c r="BO273">
        <v>34.101647350881478</v>
      </c>
      <c r="BP273">
        <v>2736.3214710004931</v>
      </c>
      <c r="BQ273">
        <v>2459.6670642963231</v>
      </c>
      <c r="BR273">
        <v>2434.7251935701929</v>
      </c>
      <c r="BS273">
        <v>2402.2242849993968</v>
      </c>
      <c r="BT273">
        <v>4156.9042259492016</v>
      </c>
      <c r="BU273">
        <v>804.71880647541241</v>
      </c>
      <c r="BV273">
        <v>955.42191052700241</v>
      </c>
      <c r="BW273">
        <v>877.5045373548877</v>
      </c>
      <c r="BX273">
        <v>1001.880573134633</v>
      </c>
      <c r="BY273">
        <v>945.91892419223598</v>
      </c>
      <c r="BZ273">
        <v>2275.8035735099579</v>
      </c>
      <c r="CA273">
        <v>1936.7837034719059</v>
      </c>
      <c r="CB273">
        <v>1903.918708581753</v>
      </c>
      <c r="CC273">
        <v>1629.29260443366</v>
      </c>
      <c r="CD273">
        <v>1858.5988981341629</v>
      </c>
      <c r="CE273">
        <v>184.39539716422669</v>
      </c>
      <c r="CF273">
        <v>603.02966412177318</v>
      </c>
      <c r="CG273">
        <v>29.32958023759188</v>
      </c>
      <c r="CH273">
        <v>599.59555037602638</v>
      </c>
      <c r="CI273">
        <v>15.21860423476372</v>
      </c>
      <c r="CJ273">
        <v>19.180994876949931</v>
      </c>
      <c r="CK273">
        <v>402.03719430998888</v>
      </c>
      <c r="CL273">
        <v>754.66753620132658</v>
      </c>
      <c r="CM273">
        <v>862.24459171304875</v>
      </c>
      <c r="CN273">
        <v>678.38264673314825</v>
      </c>
      <c r="CO273">
        <v>893.02058463562707</v>
      </c>
      <c r="CP273">
        <v>1617.507392608527</v>
      </c>
      <c r="CQ273">
        <v>197.4776487121832</v>
      </c>
      <c r="CR273">
        <v>820.2930380105546</v>
      </c>
      <c r="CS273">
        <v>834.09688009079787</v>
      </c>
      <c r="CT273">
        <v>467.56274654081648</v>
      </c>
      <c r="CU273">
        <v>1593.0262028402749</v>
      </c>
      <c r="CV273">
        <v>983.41183723178347</v>
      </c>
      <c r="CW273">
        <v>929.46207348643247</v>
      </c>
      <c r="CX273">
        <v>394.84993215522422</v>
      </c>
      <c r="CY273">
        <v>787.04351994172953</v>
      </c>
      <c r="CZ273">
        <v>524.00862359281473</v>
      </c>
    </row>
    <row r="274">
      <c r="A274" t="s">
        <v>749</v>
      </c>
      <c r="B274">
        <v>2019</v>
      </c>
      <c r="C274" t="s">
        <v>756</v>
      </c>
      <c r="D274">
        <v>47</v>
      </c>
      <c r="E274" t="s">
        <v>102</v>
      </c>
      <c r="F274" t="s">
        <v>101</v>
      </c>
      <c r="G274" t="s">
        <v>783</v>
      </c>
      <c r="H274">
        <v>13.49726668502813</v>
      </c>
      <c r="I274">
        <v>12.02280391144804</v>
      </c>
      <c r="J274">
        <v>11.556291324093269</v>
      </c>
      <c r="K274">
        <v>13.59705572381851</v>
      </c>
      <c r="L274">
        <v>19.66930114681637</v>
      </c>
      <c r="M274">
        <v>9.5251237071673778</v>
      </c>
      <c r="N274">
        <v>13.92661534139253</v>
      </c>
      <c r="O274">
        <v>24.565513397080132</v>
      </c>
      <c r="P274">
        <v>20.738847116406621</v>
      </c>
      <c r="Q274">
        <v>22.640470374093439</v>
      </c>
      <c r="R274">
        <v>15.055040587032281</v>
      </c>
      <c r="S274">
        <v>13.305872499051221</v>
      </c>
      <c r="T274">
        <v>12.10338376243836</v>
      </c>
      <c r="U274">
        <v>10.583186798001121</v>
      </c>
      <c r="V274">
        <v>14.31453939224544</v>
      </c>
      <c r="W274" t="s">
        <v>323</v>
      </c>
      <c r="X274" t="s">
        <v>432</v>
      </c>
      <c r="Y274" t="s">
        <v>558</v>
      </c>
      <c r="Z274" t="s">
        <v>257</v>
      </c>
      <c r="AA274" t="s">
        <v>559</v>
      </c>
      <c r="AB274" t="s">
        <v>560</v>
      </c>
      <c r="AC274" t="s">
        <v>561</v>
      </c>
      <c r="AD274" t="s">
        <v>327</v>
      </c>
      <c r="AE274" t="s">
        <v>328</v>
      </c>
      <c r="AF274" t="s">
        <v>329</v>
      </c>
      <c r="AG274" t="s">
        <v>258</v>
      </c>
      <c r="AH274" t="s">
        <v>330</v>
      </c>
      <c r="AI274" t="s">
        <v>331</v>
      </c>
      <c r="AJ274" t="s">
        <v>332</v>
      </c>
      <c r="AK274" t="s">
        <v>333</v>
      </c>
      <c r="AL274" t="s">
        <v>260</v>
      </c>
      <c r="AM274" t="s">
        <v>562</v>
      </c>
      <c r="AN274" t="s">
        <v>563</v>
      </c>
      <c r="AO274" t="s">
        <v>336</v>
      </c>
      <c r="AP274" t="s">
        <v>337</v>
      </c>
      <c r="AQ274" t="s">
        <v>564</v>
      </c>
      <c r="AR274" t="s">
        <v>565</v>
      </c>
      <c r="AS274" t="s">
        <v>437</v>
      </c>
      <c r="AT274">
        <v>26.388195324148288</v>
      </c>
      <c r="AU274">
        <v>12.601859879484831</v>
      </c>
      <c r="AV274">
        <v>0</v>
      </c>
      <c r="AW274">
        <v>17.858240916062979</v>
      </c>
      <c r="AX274">
        <v>0</v>
      </c>
      <c r="AY274">
        <v>0</v>
      </c>
      <c r="AZ274">
        <v>7.7832800667731066</v>
      </c>
      <c r="BA274">
        <v>22.18281647834959</v>
      </c>
      <c r="BB274">
        <v>12.70153073421452</v>
      </c>
      <c r="BC274">
        <v>12.474529946652011</v>
      </c>
      <c r="BD274">
        <v>11.498679175153409</v>
      </c>
      <c r="BE274">
        <v>16.072229473881279</v>
      </c>
      <c r="BF274">
        <v>22.770172181980151</v>
      </c>
      <c r="BG274">
        <v>24.110998085045441</v>
      </c>
      <c r="BH274">
        <v>0</v>
      </c>
      <c r="BI274">
        <v>25.071429123502721</v>
      </c>
      <c r="BJ274">
        <v>23.566339882886091</v>
      </c>
      <c r="BK274">
        <v>1.083819842627926</v>
      </c>
      <c r="BL274">
        <v>7.0203227695371391</v>
      </c>
      <c r="BM274">
        <v>9.1544775908072253</v>
      </c>
      <c r="BN274">
        <v>9.0438664848069727</v>
      </c>
      <c r="BO274">
        <v>3.4896794347834339</v>
      </c>
      <c r="BP274">
        <v>313.47598648427009</v>
      </c>
      <c r="BQ274">
        <v>312.93882468532752</v>
      </c>
      <c r="BR274">
        <v>312.32558336984908</v>
      </c>
      <c r="BS274">
        <v>370.03796721530568</v>
      </c>
      <c r="BT274">
        <v>497.80530784808752</v>
      </c>
      <c r="BU274">
        <v>47.958080044710513</v>
      </c>
      <c r="BV274">
        <v>67.88019703413805</v>
      </c>
      <c r="BW274">
        <v>118.13083947962591</v>
      </c>
      <c r="BX274">
        <v>91.769628949684389</v>
      </c>
      <c r="BY274">
        <v>135.346061912256</v>
      </c>
      <c r="BZ274">
        <v>286.24035071861488</v>
      </c>
      <c r="CA274">
        <v>265.08465725233089</v>
      </c>
      <c r="CB274">
        <v>259.60301259999409</v>
      </c>
      <c r="CC274">
        <v>241.73560953426201</v>
      </c>
      <c r="CD274">
        <v>292.83523207722351</v>
      </c>
      <c r="CE274">
        <v>52.590749237921557</v>
      </c>
      <c r="CF274">
        <v>57.787500722742209</v>
      </c>
      <c r="CG274">
        <v>0</v>
      </c>
      <c r="CH274">
        <v>108.6516282379251</v>
      </c>
      <c r="CI274">
        <v>0</v>
      </c>
      <c r="CJ274">
        <v>0</v>
      </c>
      <c r="CK274">
        <v>51.479343715237192</v>
      </c>
      <c r="CL274">
        <v>173.22508015841291</v>
      </c>
      <c r="CM274">
        <v>65.20194469852926</v>
      </c>
      <c r="CN274">
        <v>84.22462943814304</v>
      </c>
      <c r="CO274">
        <v>78.074981334622294</v>
      </c>
      <c r="CP274">
        <v>188.94282292343809</v>
      </c>
      <c r="CQ274">
        <v>159.887505886773</v>
      </c>
      <c r="CR274">
        <v>229.42498683887419</v>
      </c>
      <c r="CS274">
        <v>0</v>
      </c>
      <c r="CT274">
        <v>150.7932289463578</v>
      </c>
      <c r="CU274">
        <v>233.02305907184751</v>
      </c>
      <c r="CV274">
        <v>8.1889920791335964</v>
      </c>
      <c r="CW274">
        <v>25.452994254933259</v>
      </c>
      <c r="CX274">
        <v>40.447277237662568</v>
      </c>
      <c r="CY274">
        <v>82.773037156096635</v>
      </c>
      <c r="CZ274">
        <v>16.413907664189761</v>
      </c>
    </row>
    <row r="275">
      <c r="A275" t="s">
        <v>749</v>
      </c>
      <c r="B275">
        <v>2019</v>
      </c>
      <c r="C275" t="s">
        <v>756</v>
      </c>
      <c r="D275">
        <v>48</v>
      </c>
      <c r="E275" t="s">
        <v>102</v>
      </c>
      <c r="F275" t="s">
        <v>100</v>
      </c>
      <c r="G275" t="s">
        <v>183</v>
      </c>
      <c r="H275">
        <v>31.728833270735461</v>
      </c>
      <c r="I275">
        <v>34.390230181178993</v>
      </c>
      <c r="J275">
        <v>36.042967514712828</v>
      </c>
      <c r="K275">
        <v>36.540475490009882</v>
      </c>
      <c r="L275">
        <v>53.550943346163493</v>
      </c>
      <c r="M275">
        <v>55.208645575314563</v>
      </c>
      <c r="N275">
        <v>59.072812650242547</v>
      </c>
      <c r="O275">
        <v>64.193403487840712</v>
      </c>
      <c r="P275">
        <v>56.390376038018182</v>
      </c>
      <c r="Q275">
        <v>66.765885711053372</v>
      </c>
      <c r="R275">
        <v>28.44516575909687</v>
      </c>
      <c r="S275">
        <v>35.422287515631382</v>
      </c>
      <c r="T275">
        <v>28.678708834609811</v>
      </c>
      <c r="U275">
        <v>41.593612050537182</v>
      </c>
      <c r="V275">
        <v>30.353122948411681</v>
      </c>
      <c r="W275" t="s">
        <v>323</v>
      </c>
      <c r="X275" t="s">
        <v>432</v>
      </c>
      <c r="Y275" t="s">
        <v>558</v>
      </c>
      <c r="Z275" t="s">
        <v>257</v>
      </c>
      <c r="AA275" t="s">
        <v>559</v>
      </c>
      <c r="AB275" t="s">
        <v>560</v>
      </c>
      <c r="AC275" t="s">
        <v>561</v>
      </c>
      <c r="AD275" t="s">
        <v>327</v>
      </c>
      <c r="AE275" t="s">
        <v>328</v>
      </c>
      <c r="AF275" t="s">
        <v>329</v>
      </c>
      <c r="AG275" t="s">
        <v>258</v>
      </c>
      <c r="AH275" t="s">
        <v>330</v>
      </c>
      <c r="AI275" t="s">
        <v>331</v>
      </c>
      <c r="AJ275" t="s">
        <v>332</v>
      </c>
      <c r="AK275" t="s">
        <v>333</v>
      </c>
      <c r="AL275" t="s">
        <v>260</v>
      </c>
      <c r="AM275" t="s">
        <v>562</v>
      </c>
      <c r="AN275" t="s">
        <v>563</v>
      </c>
      <c r="AO275" t="s">
        <v>336</v>
      </c>
      <c r="AP275" t="s">
        <v>337</v>
      </c>
      <c r="AQ275" t="s">
        <v>564</v>
      </c>
      <c r="AR275" t="s">
        <v>565</v>
      </c>
      <c r="AS275" t="s">
        <v>437</v>
      </c>
      <c r="AT275">
        <v>55.744754035101629</v>
      </c>
      <c r="AU275">
        <v>29.406565363261741</v>
      </c>
      <c r="AV275">
        <v>8.1995886512235447</v>
      </c>
      <c r="AW275">
        <v>50.569079889085288</v>
      </c>
      <c r="AX275">
        <v>12.970664000253191</v>
      </c>
      <c r="AY275">
        <v>31.3736755927834</v>
      </c>
      <c r="AZ275">
        <v>39.61637088448807</v>
      </c>
      <c r="BA275">
        <v>46.460289668031628</v>
      </c>
      <c r="BB275">
        <v>47.707943986854367</v>
      </c>
      <c r="BC275">
        <v>71.031244256090403</v>
      </c>
      <c r="BD275">
        <v>25.947540868931569</v>
      </c>
      <c r="BE275">
        <v>26.495517248856771</v>
      </c>
      <c r="BF275">
        <v>20.840912034420619</v>
      </c>
      <c r="BG275">
        <v>43.159836689954354</v>
      </c>
      <c r="BH275">
        <v>29.9809117727354</v>
      </c>
      <c r="BI275">
        <v>21.98533485561315</v>
      </c>
      <c r="BJ275">
        <v>74.19293098591352</v>
      </c>
      <c r="BK275">
        <v>10.85357874766955</v>
      </c>
      <c r="BL275">
        <v>43.533290080046143</v>
      </c>
      <c r="BM275">
        <v>48.411471779920213</v>
      </c>
      <c r="BN275">
        <v>39.361170803034987</v>
      </c>
      <c r="BO275">
        <v>12.874195578507219</v>
      </c>
      <c r="BP275">
        <v>736.90677836065868</v>
      </c>
      <c r="BQ275">
        <v>895.13546863294391</v>
      </c>
      <c r="BR275">
        <v>974.11362691624288</v>
      </c>
      <c r="BS275">
        <v>994.43317333163861</v>
      </c>
      <c r="BT275">
        <v>1355.30711737093</v>
      </c>
      <c r="BU275">
        <v>277.97021068279372</v>
      </c>
      <c r="BV275">
        <v>287.92883724885269</v>
      </c>
      <c r="BW275">
        <v>308.69375780985348</v>
      </c>
      <c r="BX275">
        <v>249.5280406039634</v>
      </c>
      <c r="BY275">
        <v>399.13038694703681</v>
      </c>
      <c r="BZ275">
        <v>540.82579027693248</v>
      </c>
      <c r="CA275">
        <v>705.69629656711447</v>
      </c>
      <c r="CB275">
        <v>615.12378332147318</v>
      </c>
      <c r="CC275">
        <v>950.05950038293588</v>
      </c>
      <c r="CD275">
        <v>620.93956077145901</v>
      </c>
      <c r="CE275">
        <v>111.09734276170209</v>
      </c>
      <c r="CF275">
        <v>134.84770767442649</v>
      </c>
      <c r="CG275">
        <v>4.0737269251997938</v>
      </c>
      <c r="CH275">
        <v>307.66820171525183</v>
      </c>
      <c r="CI275">
        <v>2.6020195584853441</v>
      </c>
      <c r="CJ275">
        <v>12.39272112423221</v>
      </c>
      <c r="CK275">
        <v>262.0263893906631</v>
      </c>
      <c r="CL275">
        <v>362.8072841779487</v>
      </c>
      <c r="CM275">
        <v>244.90360969895951</v>
      </c>
      <c r="CN275">
        <v>479.58361971026278</v>
      </c>
      <c r="CO275">
        <v>176.18143250736921</v>
      </c>
      <c r="CP275">
        <v>311.47749800057551</v>
      </c>
      <c r="CQ275">
        <v>146.34063453530581</v>
      </c>
      <c r="CR275">
        <v>410.68167023339868</v>
      </c>
      <c r="CS275">
        <v>248.82241077714869</v>
      </c>
      <c r="CT275">
        <v>132.2317772957349</v>
      </c>
      <c r="CU275">
        <v>733.6168376489843</v>
      </c>
      <c r="CV275">
        <v>82.006129523715572</v>
      </c>
      <c r="CW275">
        <v>157.83499116505911</v>
      </c>
      <c r="CX275">
        <v>213.89666435275501</v>
      </c>
      <c r="CY275">
        <v>360.24897745453819</v>
      </c>
      <c r="CZ275">
        <v>60.554518380698077</v>
      </c>
    </row>
    <row r="276">
      <c r="A276" t="s">
        <v>749</v>
      </c>
      <c r="B276">
        <v>2019</v>
      </c>
      <c r="C276" t="s">
        <v>756</v>
      </c>
      <c r="D276">
        <v>49</v>
      </c>
      <c r="E276" t="s">
        <v>102</v>
      </c>
      <c r="F276" t="s">
        <v>68</v>
      </c>
      <c r="G276" t="s">
        <v>183</v>
      </c>
      <c r="H276">
        <v>54.773900044236392</v>
      </c>
      <c r="I276">
        <v>53.586965907372928</v>
      </c>
      <c r="J276">
        <v>52.400741161194041</v>
      </c>
      <c r="K276">
        <v>49.862468786171661</v>
      </c>
      <c r="L276">
        <v>26.779755507020042</v>
      </c>
      <c r="M276">
        <v>35.266230717518063</v>
      </c>
      <c r="N276">
        <v>27.000572008364951</v>
      </c>
      <c r="O276">
        <v>11.241083115079171</v>
      </c>
      <c r="P276">
        <v>22.87077684557519</v>
      </c>
      <c r="Q276">
        <v>10.593643914853221</v>
      </c>
      <c r="R276">
        <v>56.499793653870881</v>
      </c>
      <c r="S276">
        <v>51.271839985317378</v>
      </c>
      <c r="T276">
        <v>59.217907402951923</v>
      </c>
      <c r="U276">
        <v>47.823201151461753</v>
      </c>
      <c r="V276">
        <v>55.332337659342812</v>
      </c>
      <c r="W276" t="s">
        <v>323</v>
      </c>
      <c r="X276" t="s">
        <v>432</v>
      </c>
      <c r="Y276" t="s">
        <v>558</v>
      </c>
      <c r="Z276" t="s">
        <v>257</v>
      </c>
      <c r="AA276" t="s">
        <v>559</v>
      </c>
      <c r="AB276" t="s">
        <v>560</v>
      </c>
      <c r="AC276" t="s">
        <v>561</v>
      </c>
      <c r="AD276" t="s">
        <v>327</v>
      </c>
      <c r="AE276" t="s">
        <v>328</v>
      </c>
      <c r="AF276" t="s">
        <v>329</v>
      </c>
      <c r="AG276" t="s">
        <v>258</v>
      </c>
      <c r="AH276" t="s">
        <v>330</v>
      </c>
      <c r="AI276" t="s">
        <v>331</v>
      </c>
      <c r="AJ276" t="s">
        <v>332</v>
      </c>
      <c r="AK276" t="s">
        <v>333</v>
      </c>
      <c r="AL276" t="s">
        <v>260</v>
      </c>
      <c r="AM276" t="s">
        <v>562</v>
      </c>
      <c r="AN276" t="s">
        <v>563</v>
      </c>
      <c r="AO276" t="s">
        <v>336</v>
      </c>
      <c r="AP276" t="s">
        <v>337</v>
      </c>
      <c r="AQ276" t="s">
        <v>564</v>
      </c>
      <c r="AR276" t="s">
        <v>565</v>
      </c>
      <c r="AS276" t="s">
        <v>437</v>
      </c>
      <c r="AT276">
        <v>17.867050640750119</v>
      </c>
      <c r="AU276">
        <v>57.991574757253403</v>
      </c>
      <c r="AV276">
        <v>91.80041134877645</v>
      </c>
      <c r="AW276">
        <v>31.572679194851741</v>
      </c>
      <c r="AX276">
        <v>87.029335999746806</v>
      </c>
      <c r="AY276">
        <v>68.626324407216586</v>
      </c>
      <c r="AZ276">
        <v>52.600349048738693</v>
      </c>
      <c r="BA276">
        <v>31.356893853618729</v>
      </c>
      <c r="BB276">
        <v>39.590525278931118</v>
      </c>
      <c r="BC276">
        <v>16.494225797257641</v>
      </c>
      <c r="BD276">
        <v>62.553779955915033</v>
      </c>
      <c r="BE276">
        <v>57.432253277261999</v>
      </c>
      <c r="BF276">
        <v>56.388915783599238</v>
      </c>
      <c r="BG276">
        <v>32.729165225000287</v>
      </c>
      <c r="BH276">
        <v>70.019088227264632</v>
      </c>
      <c r="BI276">
        <v>52.943236020884129</v>
      </c>
      <c r="BJ276">
        <v>2.2407291312004141</v>
      </c>
      <c r="BK276">
        <v>88.062601409702523</v>
      </c>
      <c r="BL276">
        <v>49.44638715041674</v>
      </c>
      <c r="BM276">
        <v>42.434050629272598</v>
      </c>
      <c r="BN276">
        <v>51.594962712158093</v>
      </c>
      <c r="BO276">
        <v>83.636124986709319</v>
      </c>
      <c r="BP276">
        <v>1272.1318138437609</v>
      </c>
      <c r="BQ276">
        <v>1394.8029305824609</v>
      </c>
      <c r="BR276">
        <v>1416.2062545153519</v>
      </c>
      <c r="BS276">
        <v>1356.985436019816</v>
      </c>
      <c r="BT276">
        <v>677.76197714204886</v>
      </c>
      <c r="BU276">
        <v>177.56207348292031</v>
      </c>
      <c r="BV276">
        <v>131.60442096184019</v>
      </c>
      <c r="BW276">
        <v>54.056211387887672</v>
      </c>
      <c r="BX276">
        <v>101.20344169223669</v>
      </c>
      <c r="BY276">
        <v>63.329425647303033</v>
      </c>
      <c r="BZ276">
        <v>1074.2263136071281</v>
      </c>
      <c r="CA276">
        <v>1021.457114531448</v>
      </c>
      <c r="CB276">
        <v>1270.1528319198501</v>
      </c>
      <c r="CC276">
        <v>1092.3525116661181</v>
      </c>
      <c r="CD276">
        <v>1131.944067206708</v>
      </c>
      <c r="CE276">
        <v>35.608406271309242</v>
      </c>
      <c r="CF276">
        <v>265.92806143268592</v>
      </c>
      <c r="CG276">
        <v>45.608361999979543</v>
      </c>
      <c r="CH276">
        <v>192.0918761527478</v>
      </c>
      <c r="CI276">
        <v>17.458785026650411</v>
      </c>
      <c r="CJ276">
        <v>27.10765901956832</v>
      </c>
      <c r="CK276">
        <v>347.90363766829182</v>
      </c>
      <c r="CL276">
        <v>244.86522965257279</v>
      </c>
      <c r="CM276">
        <v>203.23371204929251</v>
      </c>
      <c r="CN276">
        <v>111.3645212752831</v>
      </c>
      <c r="CO276">
        <v>424.73445237269851</v>
      </c>
      <c r="CP276">
        <v>675.1653265462777</v>
      </c>
      <c r="CQ276">
        <v>395.95146809798638</v>
      </c>
      <c r="CR276">
        <v>311.43000694153483</v>
      </c>
      <c r="CS276">
        <v>581.11369211158171</v>
      </c>
      <c r="CT276">
        <v>318.42945494376619</v>
      </c>
      <c r="CU276">
        <v>22.156243154368809</v>
      </c>
      <c r="CV276">
        <v>665.37252507151334</v>
      </c>
      <c r="CW276">
        <v>179.27361025734459</v>
      </c>
      <c r="CX276">
        <v>187.48659255474291</v>
      </c>
      <c r="CY276">
        <v>472.21747167710788</v>
      </c>
      <c r="CZ276">
        <v>393.38731782613581</v>
      </c>
    </row>
    <row r="277">
      <c r="A277" t="s">
        <v>749</v>
      </c>
      <c r="B277">
        <v>2019</v>
      </c>
      <c r="C277" t="s">
        <v>756</v>
      </c>
      <c r="D277">
        <v>50</v>
      </c>
      <c r="E277" t="s">
        <v>103</v>
      </c>
      <c r="F277" t="s">
        <v>101</v>
      </c>
      <c r="G277" t="s">
        <v>183</v>
      </c>
      <c r="H277">
        <v>24.201591849327041</v>
      </c>
      <c r="I277">
        <v>20.26076720599378</v>
      </c>
      <c r="J277">
        <v>18.058984679593362</v>
      </c>
      <c r="K277">
        <v>22.722736602156019</v>
      </c>
      <c r="L277">
        <v>21.828768865748959</v>
      </c>
      <c r="M277">
        <v>12.50642150668385</v>
      </c>
      <c r="N277">
        <v>15.628373828203371</v>
      </c>
      <c r="O277">
        <v>21.487994280490451</v>
      </c>
      <c r="P277">
        <v>21.922413178035502</v>
      </c>
      <c r="Q277">
        <v>23.470947930115639</v>
      </c>
      <c r="R277">
        <v>28.130295894772129</v>
      </c>
      <c r="S277">
        <v>22.582464845587371</v>
      </c>
      <c r="T277">
        <v>19.45546552827123</v>
      </c>
      <c r="U277">
        <v>17.56880549717382</v>
      </c>
      <c r="V277">
        <v>24.122620061751391</v>
      </c>
      <c r="W277" t="s">
        <v>323</v>
      </c>
      <c r="X277" t="s">
        <v>432</v>
      </c>
      <c r="Y277" t="s">
        <v>558</v>
      </c>
      <c r="Z277" t="s">
        <v>257</v>
      </c>
      <c r="AA277" t="s">
        <v>559</v>
      </c>
      <c r="AB277" t="s">
        <v>560</v>
      </c>
      <c r="AC277" t="s">
        <v>561</v>
      </c>
      <c r="AD277" t="s">
        <v>327</v>
      </c>
      <c r="AE277" t="s">
        <v>328</v>
      </c>
      <c r="AF277" t="s">
        <v>329</v>
      </c>
      <c r="AG277" t="s">
        <v>258</v>
      </c>
      <c r="AH277" t="s">
        <v>330</v>
      </c>
      <c r="AI277" t="s">
        <v>331</v>
      </c>
      <c r="AJ277" t="s">
        <v>332</v>
      </c>
      <c r="AK277" t="s">
        <v>333</v>
      </c>
      <c r="AL277" t="s">
        <v>260</v>
      </c>
      <c r="AM277" t="s">
        <v>562</v>
      </c>
      <c r="AN277" t="s">
        <v>563</v>
      </c>
      <c r="AO277" t="s">
        <v>336</v>
      </c>
      <c r="AP277" t="s">
        <v>337</v>
      </c>
      <c r="AQ277" t="s">
        <v>564</v>
      </c>
      <c r="AR277" t="s">
        <v>565</v>
      </c>
      <c r="AS277" t="s">
        <v>437</v>
      </c>
      <c r="AT277">
        <v>30.378476339803921</v>
      </c>
      <c r="AU277">
        <v>22.81427957063153</v>
      </c>
      <c r="AV277">
        <v>0</v>
      </c>
      <c r="AW277">
        <v>19.853631326363558</v>
      </c>
      <c r="AX277">
        <v>0</v>
      </c>
      <c r="AY277">
        <v>0</v>
      </c>
      <c r="AZ277">
        <v>13.98875128439704</v>
      </c>
      <c r="BA277">
        <v>30.926884768348899</v>
      </c>
      <c r="BB277">
        <v>16.69145288289111</v>
      </c>
      <c r="BC277">
        <v>13.653542592952039</v>
      </c>
      <c r="BD277">
        <v>22.70980446531016</v>
      </c>
      <c r="BE277">
        <v>23.409973576741798</v>
      </c>
      <c r="BF277">
        <v>43.126702699752151</v>
      </c>
      <c r="BG277">
        <v>32.466549522859097</v>
      </c>
      <c r="BH277">
        <v>0</v>
      </c>
      <c r="BI277">
        <v>35.757704730421139</v>
      </c>
      <c r="BJ277">
        <v>22.53492881634433</v>
      </c>
      <c r="BK277">
        <v>2.985594586993781</v>
      </c>
      <c r="BL277">
        <v>9.8465710444423262</v>
      </c>
      <c r="BM277">
        <v>14.184064586852211</v>
      </c>
      <c r="BN277">
        <v>20.268553471854229</v>
      </c>
      <c r="BO277">
        <v>14.132383639772559</v>
      </c>
      <c r="BP277">
        <v>301.67802465602858</v>
      </c>
      <c r="BQ277">
        <v>298.41713306905899</v>
      </c>
      <c r="BR277">
        <v>301.96140470227971</v>
      </c>
      <c r="BS277">
        <v>353.76936678801451</v>
      </c>
      <c r="BT277">
        <v>468.7030858726481</v>
      </c>
      <c r="BU277">
        <v>47.958080044710513</v>
      </c>
      <c r="BV277">
        <v>66.180174797270666</v>
      </c>
      <c r="BW277">
        <v>98.953402427730012</v>
      </c>
      <c r="BX277">
        <v>91.769628949684389</v>
      </c>
      <c r="BY277">
        <v>135.346061912256</v>
      </c>
      <c r="BZ277">
        <v>274.44238889037342</v>
      </c>
      <c r="CA277">
        <v>263.2378808215193</v>
      </c>
      <c r="CB277">
        <v>236.81638089031409</v>
      </c>
      <c r="CC277">
        <v>233.36695295077121</v>
      </c>
      <c r="CD277">
        <v>276.4580634034005</v>
      </c>
      <c r="CE277">
        <v>52.590749237921557</v>
      </c>
      <c r="CF277">
        <v>57.787500722742209</v>
      </c>
      <c r="CG277">
        <v>0</v>
      </c>
      <c r="CH277">
        <v>108.6516282379251</v>
      </c>
      <c r="CI277">
        <v>0</v>
      </c>
      <c r="CJ277">
        <v>0</v>
      </c>
      <c r="CK277">
        <v>51.479343715237192</v>
      </c>
      <c r="CL277">
        <v>173.22508015841291</v>
      </c>
      <c r="CM277">
        <v>65.20194469852926</v>
      </c>
      <c r="CN277">
        <v>84.22462943814304</v>
      </c>
      <c r="CO277">
        <v>78.074981334622294</v>
      </c>
      <c r="CP277">
        <v>176.88692757832979</v>
      </c>
      <c r="CQ277">
        <v>142.55685926348039</v>
      </c>
      <c r="CR277">
        <v>227.39786304544171</v>
      </c>
      <c r="CS277">
        <v>0</v>
      </c>
      <c r="CT277">
        <v>130.2206526307898</v>
      </c>
      <c r="CU277">
        <v>213.84562201995161</v>
      </c>
      <c r="CV277">
        <v>8.1889920791335964</v>
      </c>
      <c r="CW277">
        <v>25.452994254933259</v>
      </c>
      <c r="CX277">
        <v>37.672496292294262</v>
      </c>
      <c r="CY277">
        <v>74.656842715952209</v>
      </c>
      <c r="CZ277">
        <v>16.413907664189761</v>
      </c>
    </row>
    <row r="278">
      <c r="A278" t="s">
        <v>749</v>
      </c>
      <c r="B278">
        <v>2019</v>
      </c>
      <c r="C278" t="s">
        <v>756</v>
      </c>
      <c r="D278">
        <v>51</v>
      </c>
      <c r="E278" t="s">
        <v>103</v>
      </c>
      <c r="F278" t="s">
        <v>100</v>
      </c>
      <c r="G278" t="s">
        <v>183</v>
      </c>
      <c r="H278">
        <v>46.05433317874936</v>
      </c>
      <c r="I278">
        <v>53.308038847658914</v>
      </c>
      <c r="J278">
        <v>51.347937455922718</v>
      </c>
      <c r="K278">
        <v>51.069393581352443</v>
      </c>
      <c r="L278">
        <v>60.38030317037677</v>
      </c>
      <c r="M278">
        <v>62.243901730618511</v>
      </c>
      <c r="N278">
        <v>62.630705364055963</v>
      </c>
      <c r="O278">
        <v>66.884997960681787</v>
      </c>
      <c r="P278">
        <v>57.48957364730812</v>
      </c>
      <c r="Q278">
        <v>65.546821550494727</v>
      </c>
      <c r="R278">
        <v>45.320442886768063</v>
      </c>
      <c r="S278">
        <v>50.333935102978757</v>
      </c>
      <c r="T278">
        <v>44.837620336896343</v>
      </c>
      <c r="U278">
        <v>59.07493754651194</v>
      </c>
      <c r="V278">
        <v>45.329278285156981</v>
      </c>
      <c r="W278" t="s">
        <v>323</v>
      </c>
      <c r="X278" t="s">
        <v>432</v>
      </c>
      <c r="Y278" t="s">
        <v>558</v>
      </c>
      <c r="Z278" t="s">
        <v>257</v>
      </c>
      <c r="AA278" t="s">
        <v>559</v>
      </c>
      <c r="AB278" t="s">
        <v>560</v>
      </c>
      <c r="AC278" t="s">
        <v>561</v>
      </c>
      <c r="AD278" t="s">
        <v>327</v>
      </c>
      <c r="AE278" t="s">
        <v>328</v>
      </c>
      <c r="AF278" t="s">
        <v>329</v>
      </c>
      <c r="AG278" t="s">
        <v>258</v>
      </c>
      <c r="AH278" t="s">
        <v>330</v>
      </c>
      <c r="AI278" t="s">
        <v>331</v>
      </c>
      <c r="AJ278" t="s">
        <v>332</v>
      </c>
      <c r="AK278" t="s">
        <v>333</v>
      </c>
      <c r="AL278" t="s">
        <v>260</v>
      </c>
      <c r="AM278" t="s">
        <v>562</v>
      </c>
      <c r="AN278" t="s">
        <v>563</v>
      </c>
      <c r="AO278" t="s">
        <v>336</v>
      </c>
      <c r="AP278" t="s">
        <v>337</v>
      </c>
      <c r="AQ278" t="s">
        <v>564</v>
      </c>
      <c r="AR278" t="s">
        <v>565</v>
      </c>
      <c r="AS278" t="s">
        <v>437</v>
      </c>
      <c r="AT278">
        <v>53.830707094887217</v>
      </c>
      <c r="AU278">
        <v>52.114957674414462</v>
      </c>
      <c r="AV278">
        <v>11.094918583610699</v>
      </c>
      <c r="AW278">
        <v>52.736473847490409</v>
      </c>
      <c r="AX278">
        <v>13.73319622258729</v>
      </c>
      <c r="AY278">
        <v>33.512468581321883</v>
      </c>
      <c r="AZ278">
        <v>53.684331062679888</v>
      </c>
      <c r="BA278">
        <v>58.007792096298317</v>
      </c>
      <c r="BB278">
        <v>56.709071609808092</v>
      </c>
      <c r="BC278">
        <v>72.588984893960244</v>
      </c>
      <c r="BD278">
        <v>46.007177433537443</v>
      </c>
      <c r="BE278">
        <v>39.870339680243447</v>
      </c>
      <c r="BF278">
        <v>41.260227630288298</v>
      </c>
      <c r="BG278">
        <v>50.910762625362558</v>
      </c>
      <c r="BH278">
        <v>53.150303595157233</v>
      </c>
      <c r="BI278">
        <v>31.044181505786291</v>
      </c>
      <c r="BJ278">
        <v>75.130259006510741</v>
      </c>
      <c r="BK278">
        <v>26.664297533866851</v>
      </c>
      <c r="BL278">
        <v>56.129054297597072</v>
      </c>
      <c r="BM278">
        <v>55.529106116478943</v>
      </c>
      <c r="BN278">
        <v>55.052647128867292</v>
      </c>
      <c r="BO278">
        <v>25.500984034921188</v>
      </c>
      <c r="BP278">
        <v>574.07712462525626</v>
      </c>
      <c r="BQ278">
        <v>785.16435042727778</v>
      </c>
      <c r="BR278">
        <v>858.58067869540719</v>
      </c>
      <c r="BS278">
        <v>795.0973223801177</v>
      </c>
      <c r="BT278">
        <v>1296.4741436374461</v>
      </c>
      <c r="BU278">
        <v>238.68522421835539</v>
      </c>
      <c r="BV278">
        <v>265.21703884441052</v>
      </c>
      <c r="BW278">
        <v>308.0091158433695</v>
      </c>
      <c r="BX278">
        <v>240.65766844386209</v>
      </c>
      <c r="BY278">
        <v>377.97809420137662</v>
      </c>
      <c r="BZ278">
        <v>442.15143196292752</v>
      </c>
      <c r="CA278">
        <v>586.72950452992859</v>
      </c>
      <c r="CB278">
        <v>545.77378066271626</v>
      </c>
      <c r="CC278">
        <v>784.69410872607637</v>
      </c>
      <c r="CD278">
        <v>519.49765233248343</v>
      </c>
      <c r="CE278">
        <v>93.190889051201566</v>
      </c>
      <c r="CF278">
        <v>132.00474487709371</v>
      </c>
      <c r="CG278">
        <v>3.2277031237167262</v>
      </c>
      <c r="CH278">
        <v>288.6073412397796</v>
      </c>
      <c r="CI278">
        <v>0.73978736550793101</v>
      </c>
      <c r="CJ278">
        <v>4.7616657890304719</v>
      </c>
      <c r="CK278">
        <v>197.56117431159291</v>
      </c>
      <c r="CL278">
        <v>324.90839316533862</v>
      </c>
      <c r="CM278">
        <v>221.52306194972741</v>
      </c>
      <c r="CN278">
        <v>447.7797840642985</v>
      </c>
      <c r="CO278">
        <v>158.16998886401609</v>
      </c>
      <c r="CP278">
        <v>301.26227457810762</v>
      </c>
      <c r="CQ278">
        <v>136.38715912088449</v>
      </c>
      <c r="CR278">
        <v>356.58235313457118</v>
      </c>
      <c r="CS278">
        <v>218.57337143974709</v>
      </c>
      <c r="CT278">
        <v>113.05517528458471</v>
      </c>
      <c r="CU278">
        <v>712.94997648781896</v>
      </c>
      <c r="CV278">
        <v>73.135757363614218</v>
      </c>
      <c r="CW278">
        <v>145.0913714148181</v>
      </c>
      <c r="CX278">
        <v>147.48382112039701</v>
      </c>
      <c r="CY278">
        <v>202.77997754028479</v>
      </c>
      <c r="CZ278">
        <v>29.61784847937442</v>
      </c>
    </row>
    <row r="279">
      <c r="A279" t="s">
        <v>749</v>
      </c>
      <c r="B279">
        <v>2019</v>
      </c>
      <c r="C279" t="s">
        <v>756</v>
      </c>
      <c r="D279">
        <v>52</v>
      </c>
      <c r="E279" t="s">
        <v>103</v>
      </c>
      <c r="F279" t="s">
        <v>68</v>
      </c>
      <c r="G279" t="s">
        <v>183</v>
      </c>
      <c r="H279">
        <v>29.74407497192357</v>
      </c>
      <c r="I279">
        <v>26.431193946347349</v>
      </c>
      <c r="J279">
        <v>30.593077864483991</v>
      </c>
      <c r="K279">
        <v>26.20786981649151</v>
      </c>
      <c r="L279">
        <v>17.790927963874221</v>
      </c>
      <c r="M279">
        <v>25.24967676269765</v>
      </c>
      <c r="N279">
        <v>21.740920807740679</v>
      </c>
      <c r="O279">
        <v>11.627007758827791</v>
      </c>
      <c r="P279">
        <v>20.588013174656378</v>
      </c>
      <c r="Q279">
        <v>10.982230519389651</v>
      </c>
      <c r="R279">
        <v>26.549261218459812</v>
      </c>
      <c r="S279">
        <v>27.08360005143388</v>
      </c>
      <c r="T279">
        <v>35.706914134832438</v>
      </c>
      <c r="U279">
        <v>23.356256956314279</v>
      </c>
      <c r="V279">
        <v>30.548101653091649</v>
      </c>
      <c r="W279" t="s">
        <v>323</v>
      </c>
      <c r="X279" t="s">
        <v>432</v>
      </c>
      <c r="Y279" t="s">
        <v>558</v>
      </c>
      <c r="Z279" t="s">
        <v>257</v>
      </c>
      <c r="AA279" t="s">
        <v>559</v>
      </c>
      <c r="AB279" t="s">
        <v>560</v>
      </c>
      <c r="AC279" t="s">
        <v>561</v>
      </c>
      <c r="AD279" t="s">
        <v>327</v>
      </c>
      <c r="AE279" t="s">
        <v>328</v>
      </c>
      <c r="AF279" t="s">
        <v>329</v>
      </c>
      <c r="AG279" t="s">
        <v>258</v>
      </c>
      <c r="AH279" t="s">
        <v>330</v>
      </c>
      <c r="AI279" t="s">
        <v>331</v>
      </c>
      <c r="AJ279" t="s">
        <v>332</v>
      </c>
      <c r="AK279" t="s">
        <v>333</v>
      </c>
      <c r="AL279" t="s">
        <v>260</v>
      </c>
      <c r="AM279" t="s">
        <v>562</v>
      </c>
      <c r="AN279" t="s">
        <v>563</v>
      </c>
      <c r="AO279" t="s">
        <v>336</v>
      </c>
      <c r="AP279" t="s">
        <v>337</v>
      </c>
      <c r="AQ279" t="s">
        <v>564</v>
      </c>
      <c r="AR279" t="s">
        <v>565</v>
      </c>
      <c r="AS279" t="s">
        <v>437</v>
      </c>
      <c r="AT279">
        <v>15.790816565308891</v>
      </c>
      <c r="AU279">
        <v>25.070762754954021</v>
      </c>
      <c r="AV279">
        <v>88.905081416389322</v>
      </c>
      <c r="AW279">
        <v>27.40989482614604</v>
      </c>
      <c r="AX279">
        <v>86.266803777412704</v>
      </c>
      <c r="AY279">
        <v>66.487531418678145</v>
      </c>
      <c r="AZ279">
        <v>32.3269176529231</v>
      </c>
      <c r="BA279">
        <v>11.06532313535277</v>
      </c>
      <c r="BB279">
        <v>26.599475507300799</v>
      </c>
      <c r="BC279">
        <v>13.75747251308777</v>
      </c>
      <c r="BD279">
        <v>31.283018101152379</v>
      </c>
      <c r="BE279">
        <v>36.719686743014726</v>
      </c>
      <c r="BF279">
        <v>15.613069669959559</v>
      </c>
      <c r="BG279">
        <v>16.62268785177838</v>
      </c>
      <c r="BH279">
        <v>46.849696404842767</v>
      </c>
      <c r="BI279">
        <v>33.198113763792577</v>
      </c>
      <c r="BJ279">
        <v>2.3348121771449408</v>
      </c>
      <c r="BK279">
        <v>70.350107879139358</v>
      </c>
      <c r="BL279">
        <v>34.024374657960557</v>
      </c>
      <c r="BM279">
        <v>30.286829296668859</v>
      </c>
      <c r="BN279">
        <v>24.67879939927845</v>
      </c>
      <c r="BO279">
        <v>60.366632325306227</v>
      </c>
      <c r="BP279">
        <v>370.76626358361767</v>
      </c>
      <c r="BQ279">
        <v>389.30021952613248</v>
      </c>
      <c r="BR279">
        <v>511.541979243421</v>
      </c>
      <c r="BS279">
        <v>408.02926479212903</v>
      </c>
      <c r="BT279">
        <v>382.00335018846852</v>
      </c>
      <c r="BU279">
        <v>96.824340890906413</v>
      </c>
      <c r="BV279">
        <v>92.064469094882327</v>
      </c>
      <c r="BW279">
        <v>53.543013962649141</v>
      </c>
      <c r="BX279">
        <v>86.18368399982586</v>
      </c>
      <c r="BY279">
        <v>63.329425647303033</v>
      </c>
      <c r="BZ279">
        <v>259.01763349111332</v>
      </c>
      <c r="CA279">
        <v>315.70643555989591</v>
      </c>
      <c r="CB279">
        <v>434.63273422497241</v>
      </c>
      <c r="CC279">
        <v>310.24183853063408</v>
      </c>
      <c r="CD279">
        <v>350.09750193158652</v>
      </c>
      <c r="CE279">
        <v>27.336817849553071</v>
      </c>
      <c r="CF279">
        <v>63.503066854961837</v>
      </c>
      <c r="CG279">
        <v>25.864021158826979</v>
      </c>
      <c r="CH279">
        <v>150.004281520852</v>
      </c>
      <c r="CI279">
        <v>4.6470676208876363</v>
      </c>
      <c r="CJ279">
        <v>9.4469735341985555</v>
      </c>
      <c r="CK279">
        <v>118.96476470814081</v>
      </c>
      <c r="CL279">
        <v>61.978162412979287</v>
      </c>
      <c r="CM279">
        <v>103.9057260746081</v>
      </c>
      <c r="CN279">
        <v>84.865742098199973</v>
      </c>
      <c r="CO279">
        <v>107.5491890768583</v>
      </c>
      <c r="CP279">
        <v>277.45578389134641</v>
      </c>
      <c r="CQ279">
        <v>51.609560580297533</v>
      </c>
      <c r="CR279">
        <v>116.4264065974866</v>
      </c>
      <c r="CS279">
        <v>192.6629840561834</v>
      </c>
      <c r="CT279">
        <v>120.8992599783504</v>
      </c>
      <c r="CU279">
        <v>22.156243154368809</v>
      </c>
      <c r="CV279">
        <v>192.95870869344731</v>
      </c>
      <c r="CW279">
        <v>87.951654315801008</v>
      </c>
      <c r="CX279">
        <v>80.441008809402121</v>
      </c>
      <c r="CY279">
        <v>90.901467030143962</v>
      </c>
      <c r="CZ279">
        <v>70.112187316874724</v>
      </c>
    </row>
    <row r="280">
      <c r="A280" t="s">
        <v>749</v>
      </c>
      <c r="B280">
        <v>2019</v>
      </c>
      <c r="C280" t="s">
        <v>756</v>
      </c>
      <c r="D280">
        <v>53</v>
      </c>
      <c r="E280" t="s">
        <v>106</v>
      </c>
      <c r="F280" t="s">
        <v>101</v>
      </c>
      <c r="G280" t="s">
        <v>183</v>
      </c>
      <c r="H280">
        <v>0</v>
      </c>
      <c r="I280">
        <v>28.61855139317451</v>
      </c>
      <c r="J280">
        <v>0</v>
      </c>
      <c r="K280">
        <v>0</v>
      </c>
      <c r="L280">
        <v>21.29899647201491</v>
      </c>
      <c r="M280">
        <v>6.5542132790254168</v>
      </c>
      <c r="N280">
        <v>14.267903462338779</v>
      </c>
      <c r="O280">
        <v>17.524064621304841</v>
      </c>
      <c r="P280">
        <v>9.4079018038999589</v>
      </c>
      <c r="Q280">
        <v>25.97419885357986</v>
      </c>
      <c r="R280">
        <v>0</v>
      </c>
      <c r="S280">
        <v>72.020217601065212</v>
      </c>
      <c r="T280">
        <v>31.95654733867169</v>
      </c>
      <c r="U280">
        <v>0</v>
      </c>
      <c r="V280">
        <v>0</v>
      </c>
      <c r="W280" t="s">
        <v>323</v>
      </c>
      <c r="X280" t="s">
        <v>432</v>
      </c>
      <c r="Y280" t="s">
        <v>558</v>
      </c>
      <c r="Z280" t="s">
        <v>257</v>
      </c>
      <c r="AA280" t="s">
        <v>559</v>
      </c>
      <c r="AB280" t="s">
        <v>560</v>
      </c>
      <c r="AC280" t="s">
        <v>561</v>
      </c>
      <c r="AD280" t="s">
        <v>327</v>
      </c>
      <c r="AE280" t="s">
        <v>328</v>
      </c>
      <c r="AF280" t="s">
        <v>329</v>
      </c>
      <c r="AG280" t="s">
        <v>258</v>
      </c>
      <c r="AH280" t="s">
        <v>330</v>
      </c>
      <c r="AI280" t="s">
        <v>331</v>
      </c>
      <c r="AJ280" t="s">
        <v>332</v>
      </c>
      <c r="AK280" t="s">
        <v>333</v>
      </c>
      <c r="AL280" t="s">
        <v>260</v>
      </c>
      <c r="AM280" t="s">
        <v>562</v>
      </c>
      <c r="AN280" t="s">
        <v>563</v>
      </c>
      <c r="AO280" t="s">
        <v>336</v>
      </c>
      <c r="AP280" t="s">
        <v>337</v>
      </c>
      <c r="AQ280" t="s">
        <v>564</v>
      </c>
      <c r="AR280" t="s">
        <v>565</v>
      </c>
      <c r="AS280" t="s">
        <v>437</v>
      </c>
      <c r="AT280">
        <v>19.456356407417989</v>
      </c>
      <c r="AU280">
        <v>0</v>
      </c>
      <c r="AV280">
        <v>0</v>
      </c>
      <c r="AW280">
        <v>0</v>
      </c>
      <c r="AX280">
        <v>0</v>
      </c>
      <c r="AY280">
        <v>0</v>
      </c>
      <c r="AZ280">
        <v>0</v>
      </c>
      <c r="BA280">
        <v>0</v>
      </c>
      <c r="BB280">
        <v>12.283998869536299</v>
      </c>
      <c r="BC280">
        <v>0</v>
      </c>
      <c r="BD280">
        <v>0</v>
      </c>
      <c r="BE280">
        <v>0</v>
      </c>
      <c r="BF280">
        <v>60.572885657882367</v>
      </c>
      <c r="BG280">
        <v>0</v>
      </c>
      <c r="BH280">
        <v>0</v>
      </c>
      <c r="BI280">
        <v>63.55952403598161</v>
      </c>
      <c r="BJ280">
        <v>27.016881828661969</v>
      </c>
      <c r="BK280">
        <v>9.8791761539518337</v>
      </c>
      <c r="BL280">
        <v>0</v>
      </c>
      <c r="BM280">
        <v>31.382306477093209</v>
      </c>
      <c r="BN280">
        <v>0</v>
      </c>
      <c r="BO280">
        <v>30</v>
      </c>
      <c r="BP280">
        <v>0</v>
      </c>
      <c r="BQ280">
        <v>4.5185761537174027</v>
      </c>
      <c r="BR280">
        <v>0</v>
      </c>
      <c r="BS280">
        <v>0</v>
      </c>
      <c r="BT280">
        <v>127.1344292206857</v>
      </c>
      <c r="BU280">
        <v>1.186870997815179</v>
      </c>
      <c r="BV280">
        <v>7.7241918419716509</v>
      </c>
      <c r="BW280">
        <v>6.4933971299182653</v>
      </c>
      <c r="BX280">
        <v>10.7030870090422</v>
      </c>
      <c r="BY280">
        <v>102.2137532397536</v>
      </c>
      <c r="BZ280">
        <v>0</v>
      </c>
      <c r="CA280">
        <v>1.022583105957859</v>
      </c>
      <c r="CB280">
        <v>2.309122049944365</v>
      </c>
      <c r="CC280">
        <v>0</v>
      </c>
      <c r="CD280">
        <v>0</v>
      </c>
      <c r="CE280">
        <v>3.1982028377194411</v>
      </c>
      <c r="CF280">
        <v>0</v>
      </c>
      <c r="CG280">
        <v>0</v>
      </c>
      <c r="CH280">
        <v>0</v>
      </c>
      <c r="CI280">
        <v>0</v>
      </c>
      <c r="CJ280">
        <v>0</v>
      </c>
      <c r="CK280">
        <v>0</v>
      </c>
      <c r="CL280">
        <v>0</v>
      </c>
      <c r="CM280">
        <v>2.309122049944365</v>
      </c>
      <c r="CN280">
        <v>0</v>
      </c>
      <c r="CO280">
        <v>0</v>
      </c>
      <c r="CP280">
        <v>0</v>
      </c>
      <c r="CQ280">
        <v>4.3163926569669968</v>
      </c>
      <c r="CR280">
        <v>0</v>
      </c>
      <c r="CS280">
        <v>0</v>
      </c>
      <c r="CT280">
        <v>9.8926065362797662</v>
      </c>
      <c r="CU280">
        <v>93.056319877849319</v>
      </c>
      <c r="CV280">
        <v>8.1889920791335964</v>
      </c>
      <c r="CW280">
        <v>0</v>
      </c>
      <c r="CX280">
        <v>2.9671774945379461</v>
      </c>
      <c r="CY280">
        <v>0</v>
      </c>
      <c r="CZ280">
        <v>7.7241918419716509</v>
      </c>
    </row>
    <row r="281">
      <c r="A281" t="s">
        <v>749</v>
      </c>
      <c r="B281">
        <v>2019</v>
      </c>
      <c r="C281" t="s">
        <v>756</v>
      </c>
      <c r="D281">
        <v>54</v>
      </c>
      <c r="E281" t="s">
        <v>106</v>
      </c>
      <c r="F281" t="s">
        <v>100</v>
      </c>
      <c r="G281" t="s">
        <v>183</v>
      </c>
      <c r="H281">
        <v>0</v>
      </c>
      <c r="I281">
        <v>71.381448606825487</v>
      </c>
      <c r="J281">
        <v>57.079058965052752</v>
      </c>
      <c r="K281">
        <v>77.513662158333005</v>
      </c>
      <c r="L281">
        <v>57.466130062245867</v>
      </c>
      <c r="M281">
        <v>44.742369017903563</v>
      </c>
      <c r="N281">
        <v>33.207525656913809</v>
      </c>
      <c r="O281">
        <v>61.876855297254053</v>
      </c>
      <c r="P281">
        <v>53.429171591210427</v>
      </c>
      <c r="Q281">
        <v>63.601972135807891</v>
      </c>
      <c r="R281">
        <v>0</v>
      </c>
      <c r="S281">
        <v>27.97978239893478</v>
      </c>
      <c r="T281">
        <v>68.043452661328303</v>
      </c>
      <c r="U281">
        <v>21.845248629273829</v>
      </c>
      <c r="V281">
        <v>63.599255441693828</v>
      </c>
      <c r="W281" t="s">
        <v>323</v>
      </c>
      <c r="X281" t="s">
        <v>432</v>
      </c>
      <c r="Y281" t="s">
        <v>558</v>
      </c>
      <c r="Z281" t="s">
        <v>257</v>
      </c>
      <c r="AA281" t="s">
        <v>559</v>
      </c>
      <c r="AB281" t="s">
        <v>560</v>
      </c>
      <c r="AC281" t="s">
        <v>561</v>
      </c>
      <c r="AD281" t="s">
        <v>327</v>
      </c>
      <c r="AE281" t="s">
        <v>328</v>
      </c>
      <c r="AF281" t="s">
        <v>329</v>
      </c>
      <c r="AG281" t="s">
        <v>258</v>
      </c>
      <c r="AH281" t="s">
        <v>330</v>
      </c>
      <c r="AI281" t="s">
        <v>331</v>
      </c>
      <c r="AJ281" t="s">
        <v>332</v>
      </c>
      <c r="AK281" t="s">
        <v>333</v>
      </c>
      <c r="AL281" t="s">
        <v>260</v>
      </c>
      <c r="AM281" t="s">
        <v>562</v>
      </c>
      <c r="AN281" t="s">
        <v>563</v>
      </c>
      <c r="AO281" t="s">
        <v>336</v>
      </c>
      <c r="AP281" t="s">
        <v>337</v>
      </c>
      <c r="AQ281" t="s">
        <v>564</v>
      </c>
      <c r="AR281" t="s">
        <v>565</v>
      </c>
      <c r="AS281" t="s">
        <v>437</v>
      </c>
      <c r="AT281">
        <v>74.694740863810111</v>
      </c>
      <c r="AU281">
        <v>32.079645945340303</v>
      </c>
      <c r="AV281">
        <v>15.841258782660571</v>
      </c>
      <c r="AW281">
        <v>0</v>
      </c>
      <c r="AX281">
        <v>0</v>
      </c>
      <c r="AY281">
        <v>100</v>
      </c>
      <c r="AZ281">
        <v>0</v>
      </c>
      <c r="BA281">
        <v>0</v>
      </c>
      <c r="BB281">
        <v>40.798457574307328</v>
      </c>
      <c r="BC281">
        <v>100</v>
      </c>
      <c r="BD281">
        <v>59.950423159057173</v>
      </c>
      <c r="BE281">
        <v>51.245278019498762</v>
      </c>
      <c r="BF281">
        <v>39.427114342117633</v>
      </c>
      <c r="BG281">
        <v>33.176895337031702</v>
      </c>
      <c r="BH281">
        <v>0</v>
      </c>
      <c r="BI281">
        <v>36.44047596401839</v>
      </c>
      <c r="BJ281">
        <v>67.955235052494942</v>
      </c>
      <c r="BK281">
        <v>58.015050992661337</v>
      </c>
      <c r="BL281">
        <v>8.0713520233502116</v>
      </c>
      <c r="BM281">
        <v>68.617693522906791</v>
      </c>
      <c r="BN281">
        <v>6.1545202486902024</v>
      </c>
      <c r="BO281">
        <v>70</v>
      </c>
      <c r="BP281">
        <v>0</v>
      </c>
      <c r="BQ281">
        <v>11.27039964606776</v>
      </c>
      <c r="BR281">
        <v>4.8982676933003102</v>
      </c>
      <c r="BS281">
        <v>22.49216587956025</v>
      </c>
      <c r="BT281">
        <v>343.01727100545253</v>
      </c>
      <c r="BU281">
        <v>8.1021806737406585</v>
      </c>
      <c r="BV281">
        <v>17.97750450500682</v>
      </c>
      <c r="BW281">
        <v>22.927956685749759</v>
      </c>
      <c r="BX281">
        <v>60.78476203107401</v>
      </c>
      <c r="BY281">
        <v>250.2866911159864</v>
      </c>
      <c r="BZ281">
        <v>0</v>
      </c>
      <c r="CA281">
        <v>0.39727251239386119</v>
      </c>
      <c r="CB281">
        <v>4.9166962635065978</v>
      </c>
      <c r="CC281">
        <v>2.7525178897269522</v>
      </c>
      <c r="CD281">
        <v>13.5325225471957</v>
      </c>
      <c r="CE281">
        <v>12.278194703622731</v>
      </c>
      <c r="CF281">
        <v>5.0167770134717884</v>
      </c>
      <c r="CG281">
        <v>0.88270409688869533</v>
      </c>
      <c r="CH281">
        <v>0</v>
      </c>
      <c r="CI281">
        <v>0</v>
      </c>
      <c r="CJ281">
        <v>1.845052079168817</v>
      </c>
      <c r="CK281">
        <v>0</v>
      </c>
      <c r="CL281">
        <v>0</v>
      </c>
      <c r="CM281">
        <v>7.6692141532335496</v>
      </c>
      <c r="CN281">
        <v>3.8222279812952529</v>
      </c>
      <c r="CO281">
        <v>13.21164808967943</v>
      </c>
      <c r="CP281">
        <v>12.652617837803851</v>
      </c>
      <c r="CQ281">
        <v>2.8095558760880781</v>
      </c>
      <c r="CR281">
        <v>6.3103408714378766</v>
      </c>
      <c r="CS281">
        <v>0</v>
      </c>
      <c r="CT281">
        <v>5.6717116148119162</v>
      </c>
      <c r="CU281">
        <v>234.06343228368749</v>
      </c>
      <c r="CV281">
        <v>48.089515324554029</v>
      </c>
      <c r="CW281">
        <v>2.0017929438824429</v>
      </c>
      <c r="CX281">
        <v>6.4877601044679434</v>
      </c>
      <c r="CY281">
        <v>0.84244495235299932</v>
      </c>
      <c r="CZ281">
        <v>18.023114297933851</v>
      </c>
    </row>
    <row r="282">
      <c r="A282" t="s">
        <v>749</v>
      </c>
      <c r="B282">
        <v>2019</v>
      </c>
      <c r="C282" t="s">
        <v>756</v>
      </c>
      <c r="D282">
        <v>55</v>
      </c>
      <c r="E282" t="s">
        <v>106</v>
      </c>
      <c r="F282" t="s">
        <v>68</v>
      </c>
      <c r="G282" t="s">
        <v>183</v>
      </c>
      <c r="H282">
        <v>100</v>
      </c>
      <c r="I282">
        <v>0</v>
      </c>
      <c r="J282">
        <v>42.920941034947248</v>
      </c>
      <c r="K282">
        <v>22.486337841666991</v>
      </c>
      <c r="L282">
        <v>21.234873465739259</v>
      </c>
      <c r="M282">
        <v>48.703417703071032</v>
      </c>
      <c r="N282">
        <v>52.524570880747397</v>
      </c>
      <c r="O282">
        <v>20.599080081441091</v>
      </c>
      <c r="P282">
        <v>37.162926604889613</v>
      </c>
      <c r="Q282">
        <v>10.42382901061224</v>
      </c>
      <c r="R282">
        <v>0</v>
      </c>
      <c r="S282">
        <v>0</v>
      </c>
      <c r="T282">
        <v>0</v>
      </c>
      <c r="U282">
        <v>78.154751370726188</v>
      </c>
      <c r="V282">
        <v>36.400744558306172</v>
      </c>
      <c r="W282" t="s">
        <v>323</v>
      </c>
      <c r="X282" t="s">
        <v>432</v>
      </c>
      <c r="Y282" t="s">
        <v>558</v>
      </c>
      <c r="Z282" t="s">
        <v>257</v>
      </c>
      <c r="AA282" t="s">
        <v>559</v>
      </c>
      <c r="AB282" t="s">
        <v>560</v>
      </c>
      <c r="AC282" t="s">
        <v>561</v>
      </c>
      <c r="AD282" t="s">
        <v>327</v>
      </c>
      <c r="AE282" t="s">
        <v>328</v>
      </c>
      <c r="AF282" t="s">
        <v>329</v>
      </c>
      <c r="AG282" t="s">
        <v>258</v>
      </c>
      <c r="AH282" t="s">
        <v>330</v>
      </c>
      <c r="AI282" t="s">
        <v>331</v>
      </c>
      <c r="AJ282" t="s">
        <v>332</v>
      </c>
      <c r="AK282" t="s">
        <v>333</v>
      </c>
      <c r="AL282" t="s">
        <v>260</v>
      </c>
      <c r="AM282" t="s">
        <v>562</v>
      </c>
      <c r="AN282" t="s">
        <v>563</v>
      </c>
      <c r="AO282" t="s">
        <v>336</v>
      </c>
      <c r="AP282" t="s">
        <v>337</v>
      </c>
      <c r="AQ282" t="s">
        <v>564</v>
      </c>
      <c r="AR282" t="s">
        <v>565</v>
      </c>
      <c r="AS282" t="s">
        <v>437</v>
      </c>
      <c r="AT282">
        <v>5.8489027287718844</v>
      </c>
      <c r="AU282">
        <v>67.920354054659697</v>
      </c>
      <c r="AV282">
        <v>84.15874121733944</v>
      </c>
      <c r="AW282">
        <v>0</v>
      </c>
      <c r="AX282">
        <v>0</v>
      </c>
      <c r="AY282">
        <v>0</v>
      </c>
      <c r="AZ282">
        <v>0</v>
      </c>
      <c r="BA282">
        <v>100</v>
      </c>
      <c r="BB282">
        <v>46.917543556156367</v>
      </c>
      <c r="BC282">
        <v>0</v>
      </c>
      <c r="BD282">
        <v>40.049576840942827</v>
      </c>
      <c r="BE282">
        <v>48.754721980501238</v>
      </c>
      <c r="BF282">
        <v>0</v>
      </c>
      <c r="BG282">
        <v>66.823104662968277</v>
      </c>
      <c r="BH282">
        <v>0</v>
      </c>
      <c r="BI282">
        <v>0</v>
      </c>
      <c r="BJ282">
        <v>5.0278831188430573</v>
      </c>
      <c r="BK282">
        <v>32.105772853386817</v>
      </c>
      <c r="BL282">
        <v>91.928647976649785</v>
      </c>
      <c r="BM282">
        <v>0</v>
      </c>
      <c r="BN282">
        <v>93.845479751309796</v>
      </c>
      <c r="BO282">
        <v>0</v>
      </c>
      <c r="BP282">
        <v>8.819467952200764</v>
      </c>
      <c r="BQ282">
        <v>0</v>
      </c>
      <c r="BR282">
        <v>3.6832817963283229</v>
      </c>
      <c r="BS282">
        <v>6.5248683480533369</v>
      </c>
      <c r="BT282">
        <v>126.7516768307559</v>
      </c>
      <c r="BU282">
        <v>8.819467952200764</v>
      </c>
      <c r="BV282">
        <v>28.435142063515698</v>
      </c>
      <c r="BW282">
        <v>7.6328186622394716</v>
      </c>
      <c r="BX282">
        <v>42.279144197476192</v>
      </c>
      <c r="BY282">
        <v>41.019886399971057</v>
      </c>
      <c r="BZ282">
        <v>0</v>
      </c>
      <c r="CA282">
        <v>0</v>
      </c>
      <c r="CB282">
        <v>0</v>
      </c>
      <c r="CC282">
        <v>9.8475579273934262</v>
      </c>
      <c r="CD282">
        <v>7.7452777245417099</v>
      </c>
      <c r="CE282">
        <v>0.96143270163221972</v>
      </c>
      <c r="CF282">
        <v>10.621727918969629</v>
      </c>
      <c r="CG282">
        <v>4.6894799637295206</v>
      </c>
      <c r="CH282">
        <v>0</v>
      </c>
      <c r="CI282">
        <v>0</v>
      </c>
      <c r="CJ282">
        <v>0</v>
      </c>
      <c r="CK282">
        <v>0</v>
      </c>
      <c r="CL282">
        <v>7.537506887201233</v>
      </c>
      <c r="CM282">
        <v>8.819467952200764</v>
      </c>
      <c r="CN282">
        <v>0</v>
      </c>
      <c r="CO282">
        <v>8.8259746550791984</v>
      </c>
      <c r="CP282">
        <v>12.03769183909856</v>
      </c>
      <c r="CQ282">
        <v>0</v>
      </c>
      <c r="CR282">
        <v>12.709946612769061</v>
      </c>
      <c r="CS282">
        <v>0</v>
      </c>
      <c r="CT282">
        <v>0</v>
      </c>
      <c r="CU282">
        <v>17.31792376273166</v>
      </c>
      <c r="CV282">
        <v>26.61293973239632</v>
      </c>
      <c r="CW282">
        <v>22.799416792619059</v>
      </c>
      <c r="CX282">
        <v>0</v>
      </c>
      <c r="CY282">
        <v>12.84578610891108</v>
      </c>
      <c r="CZ282">
        <v>0</v>
      </c>
    </row>
    <row r="283">
      <c r="A283" t="s">
        <v>749</v>
      </c>
      <c r="B283">
        <v>2019</v>
      </c>
      <c r="C283" t="s">
        <v>756</v>
      </c>
      <c r="D283">
        <v>58</v>
      </c>
      <c r="E283" t="s">
        <v>566</v>
      </c>
      <c r="F283" t="s">
        <v>567</v>
      </c>
      <c r="G283" t="s">
        <v>183</v>
      </c>
      <c r="H283">
        <v>0.088419504838555193</v>
      </c>
      <c r="I283">
        <v>0.081267302042074704</v>
      </c>
      <c r="J283">
        <v>0.14575197287061159</v>
      </c>
      <c r="K283">
        <v>0.39360373328272852</v>
      </c>
      <c r="L283">
        <v>12.038148157903651</v>
      </c>
      <c r="M283">
        <v>1.3600088058667581</v>
      </c>
      <c r="N283">
        <v>3.1601451792348469</v>
      </c>
      <c r="O283">
        <v>6.3560004076616812</v>
      </c>
      <c r="P283">
        <v>15.11305491944792</v>
      </c>
      <c r="Q283">
        <v>38.795481982633348</v>
      </c>
      <c r="R283">
        <v>0.0016005012418101</v>
      </c>
      <c r="S283">
        <v>0.056636616598735298</v>
      </c>
      <c r="T283">
        <v>0.040909188511532399</v>
      </c>
      <c r="U283">
        <v>0.1034316444470126</v>
      </c>
      <c r="V283">
        <v>0.32853492260556838</v>
      </c>
      <c r="W283" t="s">
        <v>323</v>
      </c>
      <c r="X283" t="s">
        <v>432</v>
      </c>
      <c r="Y283" t="s">
        <v>558</v>
      </c>
      <c r="Z283" t="s">
        <v>257</v>
      </c>
      <c r="AA283" t="s">
        <v>559</v>
      </c>
      <c r="AB283" t="s">
        <v>560</v>
      </c>
      <c r="AC283" t="s">
        <v>561</v>
      </c>
      <c r="AD283" t="s">
        <v>327</v>
      </c>
      <c r="AE283" t="s">
        <v>328</v>
      </c>
      <c r="AF283" t="s">
        <v>329</v>
      </c>
      <c r="AG283" t="s">
        <v>258</v>
      </c>
      <c r="AH283" t="s">
        <v>330</v>
      </c>
      <c r="AI283" t="s">
        <v>331</v>
      </c>
      <c r="AJ283" t="s">
        <v>332</v>
      </c>
      <c r="AK283" t="s">
        <v>333</v>
      </c>
      <c r="AL283" t="s">
        <v>260</v>
      </c>
      <c r="AM283" t="s">
        <v>562</v>
      </c>
      <c r="AN283" t="s">
        <v>563</v>
      </c>
      <c r="AO283" t="s">
        <v>336</v>
      </c>
      <c r="AP283" t="s">
        <v>337</v>
      </c>
      <c r="AQ283" t="s">
        <v>564</v>
      </c>
      <c r="AR283" t="s">
        <v>565</v>
      </c>
      <c r="AS283" t="s">
        <v>437</v>
      </c>
      <c r="AT283">
        <v>4.1527595647361304</v>
      </c>
      <c r="AU283">
        <v>1.7722429588116959</v>
      </c>
      <c r="AV283">
        <v>8.1538606663994599</v>
      </c>
      <c r="AW283">
        <v>0.30073779894280961</v>
      </c>
      <c r="AX283">
        <v>0.22622632728521461</v>
      </c>
      <c r="AY283">
        <v>4.6288380754345324</v>
      </c>
      <c r="AZ283">
        <v>0.62579511246202801</v>
      </c>
      <c r="BA283">
        <v>0.0848145703146332</v>
      </c>
      <c r="BB283">
        <v>1.7758577523953309</v>
      </c>
      <c r="BC283">
        <v>0.2129424762734356</v>
      </c>
      <c r="BD283">
        <v>0.73888840629174857</v>
      </c>
      <c r="BE283">
        <v>0.18260599302057959</v>
      </c>
      <c r="BF283">
        <v>0.032627212766454</v>
      </c>
      <c r="BG283">
        <v>0.46309247671037129</v>
      </c>
      <c r="BH283">
        <v>1.4539002414658291</v>
      </c>
      <c r="BI283">
        <v>1.4485182361502189</v>
      </c>
      <c r="BJ283">
        <v>20.927173608803251</v>
      </c>
      <c r="BK283">
        <v>3.9080137602287501</v>
      </c>
      <c r="BL283">
        <v>4.1054414752239348</v>
      </c>
      <c r="BM283">
        <v>0.32384106473735208</v>
      </c>
      <c r="BN283">
        <v>0.56583426234882173</v>
      </c>
      <c r="BO283">
        <v>2.069172132705146</v>
      </c>
      <c r="BP283">
        <v>20.035071811885839</v>
      </c>
      <c r="BQ283">
        <v>18.410969724533938</v>
      </c>
      <c r="BR283">
        <v>33.021850590858683</v>
      </c>
      <c r="BS283">
        <v>89.18211798239831</v>
      </c>
      <c r="BT283">
        <v>2728.1975656540549</v>
      </c>
      <c r="BU283">
        <v>58.636934279216128</v>
      </c>
      <c r="BV283">
        <v>136.04150357460429</v>
      </c>
      <c r="BW283">
        <v>273.92462817807012</v>
      </c>
      <c r="BX283">
        <v>651.13851256786825</v>
      </c>
      <c r="BY283">
        <v>1671.646239891923</v>
      </c>
      <c r="BZ283">
        <v>0.29370182907506959</v>
      </c>
      <c r="CA283">
        <v>10.388313954441051</v>
      </c>
      <c r="CB283">
        <v>7.5083655865163026</v>
      </c>
      <c r="CC283">
        <v>18.979704614483019</v>
      </c>
      <c r="CD283">
        <v>60.2896712875365</v>
      </c>
      <c r="CE283">
        <v>71.364179662255964</v>
      </c>
      <c r="CF283">
        <v>78.963031972192823</v>
      </c>
      <c r="CG283">
        <v>36.985674136662013</v>
      </c>
      <c r="CH283">
        <v>14.34633320977008</v>
      </c>
      <c r="CI283">
        <v>0.46250070926570053</v>
      </c>
      <c r="CJ283">
        <v>16.37828503200636</v>
      </c>
      <c r="CK283">
        <v>33.332432304043841</v>
      </c>
      <c r="CL283">
        <v>5.4904987965993932</v>
      </c>
      <c r="CM283">
        <v>84.097898440961742</v>
      </c>
      <c r="CN283">
        <v>12.422240939209569</v>
      </c>
      <c r="CO283">
        <v>53.400272408785462</v>
      </c>
      <c r="CP283">
        <v>16.758195065702932</v>
      </c>
      <c r="CQ283">
        <v>1.910442580436617</v>
      </c>
      <c r="CR283">
        <v>41.241316942113102</v>
      </c>
      <c r="CS283">
        <v>104.8436043659553</v>
      </c>
      <c r="CT283">
        <v>81.084310481817639</v>
      </c>
      <c r="CU283">
        <v>1669.8886704202901</v>
      </c>
      <c r="CV283">
        <v>255.2571598416624</v>
      </c>
      <c r="CW283">
        <v>148.45719792283299</v>
      </c>
      <c r="CX283">
        <v>11.6779681880423</v>
      </c>
      <c r="CY283">
        <v>46.61228863051911</v>
      </c>
      <c r="CZ283">
        <v>103.8730737126086</v>
      </c>
    </row>
    <row r="284">
      <c r="A284" t="s">
        <v>749</v>
      </c>
      <c r="B284">
        <v>2019</v>
      </c>
      <c r="C284" t="s">
        <v>756</v>
      </c>
      <c r="D284">
        <v>59</v>
      </c>
      <c r="E284" t="s">
        <v>566</v>
      </c>
      <c r="F284" t="s">
        <v>568</v>
      </c>
      <c r="G284" t="s">
        <v>183</v>
      </c>
      <c r="H284">
        <v>0.14079640918748049</v>
      </c>
      <c r="I284">
        <v>0.30986024923270489</v>
      </c>
      <c r="J284">
        <v>0.4676739746436685</v>
      </c>
      <c r="K284">
        <v>0.79418041745777956</v>
      </c>
      <c r="L284">
        <v>9.4529023548077422</v>
      </c>
      <c r="M284">
        <v>1.8333504029291201</v>
      </c>
      <c r="N284">
        <v>3.9373126927518829</v>
      </c>
      <c r="O284">
        <v>8.9484195829803888</v>
      </c>
      <c r="P284">
        <v>14.03277007055256</v>
      </c>
      <c r="Q284">
        <v>22.814850008385861</v>
      </c>
      <c r="R284">
        <v>0.1445126528423516</v>
      </c>
      <c r="S284">
        <v>0.23978891737537161</v>
      </c>
      <c r="T284">
        <v>0.33737256651760339</v>
      </c>
      <c r="U284">
        <v>0.40319544218831888</v>
      </c>
      <c r="V284">
        <v>0.55609765295162927</v>
      </c>
      <c r="W284" t="s">
        <v>323</v>
      </c>
      <c r="X284" t="s">
        <v>432</v>
      </c>
      <c r="Y284" t="s">
        <v>558</v>
      </c>
      <c r="Z284" t="s">
        <v>257</v>
      </c>
      <c r="AA284" t="s">
        <v>559</v>
      </c>
      <c r="AB284" t="s">
        <v>560</v>
      </c>
      <c r="AC284" t="s">
        <v>561</v>
      </c>
      <c r="AD284" t="s">
        <v>327</v>
      </c>
      <c r="AE284" t="s">
        <v>328</v>
      </c>
      <c r="AF284" t="s">
        <v>329</v>
      </c>
      <c r="AG284" t="s">
        <v>258</v>
      </c>
      <c r="AH284" t="s">
        <v>330</v>
      </c>
      <c r="AI284" t="s">
        <v>331</v>
      </c>
      <c r="AJ284" t="s">
        <v>332</v>
      </c>
      <c r="AK284" t="s">
        <v>333</v>
      </c>
      <c r="AL284" t="s">
        <v>260</v>
      </c>
      <c r="AM284" t="s">
        <v>562</v>
      </c>
      <c r="AN284" t="s">
        <v>563</v>
      </c>
      <c r="AO284" t="s">
        <v>336</v>
      </c>
      <c r="AP284" t="s">
        <v>337</v>
      </c>
      <c r="AQ284" t="s">
        <v>564</v>
      </c>
      <c r="AR284" t="s">
        <v>565</v>
      </c>
      <c r="AS284" t="s">
        <v>437</v>
      </c>
      <c r="AT284">
        <v>4.9610452867185177</v>
      </c>
      <c r="AU284">
        <v>1.54275294747599</v>
      </c>
      <c r="AV284">
        <v>6.3124886286466158</v>
      </c>
      <c r="AW284">
        <v>0.46734921919452083</v>
      </c>
      <c r="AX284">
        <v>0</v>
      </c>
      <c r="AY284">
        <v>0.84735531590185853</v>
      </c>
      <c r="AZ284">
        <v>1.329730908927544</v>
      </c>
      <c r="BA284">
        <v>0.42176821453882207</v>
      </c>
      <c r="BB284">
        <v>2.734527249243611</v>
      </c>
      <c r="BC284">
        <v>0.32760380965143943</v>
      </c>
      <c r="BD284">
        <v>1.578875236014657</v>
      </c>
      <c r="BE284">
        <v>0.94275985863108125</v>
      </c>
      <c r="BF284">
        <v>0.45159001466258519</v>
      </c>
      <c r="BG284">
        <v>0.74717841944919161</v>
      </c>
      <c r="BH284">
        <v>2.3403927353620251</v>
      </c>
      <c r="BI284">
        <v>1.6759070468809121</v>
      </c>
      <c r="BJ284">
        <v>13.42704854982534</v>
      </c>
      <c r="BK284">
        <v>2.751680909804163</v>
      </c>
      <c r="BL284">
        <v>0.61639872121470429</v>
      </c>
      <c r="BM284">
        <v>1.1773602415376629</v>
      </c>
      <c r="BN284">
        <v>1.1890011319802709</v>
      </c>
      <c r="BO284">
        <v>2.1039831312906641</v>
      </c>
      <c r="BP284">
        <v>31.903211560361498</v>
      </c>
      <c r="BQ284">
        <v>70.198314993972616</v>
      </c>
      <c r="BR284">
        <v>105.9571257373365</v>
      </c>
      <c r="BS284">
        <v>179.94415626681749</v>
      </c>
      <c r="BT284">
        <v>2142.3050168908189</v>
      </c>
      <c r="BU284">
        <v>79.045111048980473</v>
      </c>
      <c r="BV284">
        <v>169.49788961753711</v>
      </c>
      <c r="BW284">
        <v>385.65014943903009</v>
      </c>
      <c r="BX284">
        <v>604.5949729983696</v>
      </c>
      <c r="BY284">
        <v>983.06184847217344</v>
      </c>
      <c r="BZ284">
        <v>26.518961282584339</v>
      </c>
      <c r="CA284">
        <v>43.982192194484092</v>
      </c>
      <c r="CB284">
        <v>61.920479492311777</v>
      </c>
      <c r="CC284">
        <v>73.98635529342765</v>
      </c>
      <c r="CD284">
        <v>102.0498656104087</v>
      </c>
      <c r="CE284">
        <v>85.254376429680079</v>
      </c>
      <c r="CF284">
        <v>68.738007794610184</v>
      </c>
      <c r="CG284">
        <v>28.633264285788119</v>
      </c>
      <c r="CH284">
        <v>22.29432963684587</v>
      </c>
      <c r="CI284">
        <v>0</v>
      </c>
      <c r="CJ284">
        <v>2.9982096286493269</v>
      </c>
      <c r="CK284">
        <v>70.826960169190343</v>
      </c>
      <c r="CL284">
        <v>27.30330255495905</v>
      </c>
      <c r="CM284">
        <v>129.49685557908219</v>
      </c>
      <c r="CN284">
        <v>19.111139906476271</v>
      </c>
      <c r="CO284">
        <v>114.1070383358777</v>
      </c>
      <c r="CP284">
        <v>86.519359796004295</v>
      </c>
      <c r="CQ284">
        <v>26.442246203709761</v>
      </c>
      <c r="CR284">
        <v>66.540968723366689</v>
      </c>
      <c r="CS284">
        <v>168.7703206926106</v>
      </c>
      <c r="CT284">
        <v>93.812948940924116</v>
      </c>
      <c r="CU284">
        <v>1071.4144523130719</v>
      </c>
      <c r="CV284">
        <v>179.7297289419009</v>
      </c>
      <c r="CW284">
        <v>22.289643515076801</v>
      </c>
      <c r="CX284">
        <v>42.456553364205853</v>
      </c>
      <c r="CY284">
        <v>97.947522152188284</v>
      </c>
      <c r="CZ284">
        <v>105.6205964850885</v>
      </c>
    </row>
    <row r="285">
      <c r="A285" t="s">
        <v>749</v>
      </c>
      <c r="B285">
        <v>2019</v>
      </c>
      <c r="C285" t="s">
        <v>756</v>
      </c>
      <c r="D285">
        <v>60</v>
      </c>
      <c r="E285" t="s">
        <v>566</v>
      </c>
      <c r="F285" t="s">
        <v>569</v>
      </c>
      <c r="G285" t="s">
        <v>183</v>
      </c>
      <c r="H285">
        <v>0.60143328901893911</v>
      </c>
      <c r="I285">
        <v>0.87253446531362566</v>
      </c>
      <c r="J285">
        <v>0.91990661562507425</v>
      </c>
      <c r="K285">
        <v>1.9595524338404311</v>
      </c>
      <c r="L285">
        <v>11.597684633623841</v>
      </c>
      <c r="M285">
        <v>4.2165554395017271</v>
      </c>
      <c r="N285">
        <v>13.25369419085626</v>
      </c>
      <c r="O285">
        <v>18.381461278720611</v>
      </c>
      <c r="P285">
        <v>21.78293408308663</v>
      </c>
      <c r="Q285">
        <v>11.582263734203361</v>
      </c>
      <c r="R285">
        <v>0.2444436065395913</v>
      </c>
      <c r="S285">
        <v>0.98054198122451264</v>
      </c>
      <c r="T285">
        <v>0.68530479727873939</v>
      </c>
      <c r="U285">
        <v>0.99538401376894259</v>
      </c>
      <c r="V285">
        <v>0.54208954114611196</v>
      </c>
      <c r="W285" t="s">
        <v>323</v>
      </c>
      <c r="X285" t="s">
        <v>432</v>
      </c>
      <c r="Y285" t="s">
        <v>558</v>
      </c>
      <c r="Z285" t="s">
        <v>257</v>
      </c>
      <c r="AA285" t="s">
        <v>559</v>
      </c>
      <c r="AB285" t="s">
        <v>560</v>
      </c>
      <c r="AC285" t="s">
        <v>561</v>
      </c>
      <c r="AD285" t="s">
        <v>327</v>
      </c>
      <c r="AE285" t="s">
        <v>328</v>
      </c>
      <c r="AF285" t="s">
        <v>329</v>
      </c>
      <c r="AG285" t="s">
        <v>258</v>
      </c>
      <c r="AH285" t="s">
        <v>330</v>
      </c>
      <c r="AI285" t="s">
        <v>331</v>
      </c>
      <c r="AJ285" t="s">
        <v>332</v>
      </c>
      <c r="AK285" t="s">
        <v>333</v>
      </c>
      <c r="AL285" t="s">
        <v>260</v>
      </c>
      <c r="AM285" t="s">
        <v>562</v>
      </c>
      <c r="AN285" t="s">
        <v>563</v>
      </c>
      <c r="AO285" t="s">
        <v>336</v>
      </c>
      <c r="AP285" t="s">
        <v>337</v>
      </c>
      <c r="AQ285" t="s">
        <v>564</v>
      </c>
      <c r="AR285" t="s">
        <v>565</v>
      </c>
      <c r="AS285" t="s">
        <v>437</v>
      </c>
      <c r="AT285">
        <v>3.2145867743451642</v>
      </c>
      <c r="AU285">
        <v>1.481290946848981</v>
      </c>
      <c r="AV285">
        <v>3.2102656825907432</v>
      </c>
      <c r="AW285">
        <v>5.170637896269489</v>
      </c>
      <c r="AX285">
        <v>0.056855304735862498</v>
      </c>
      <c r="AY285">
        <v>0.20819226372161559</v>
      </c>
      <c r="AZ285">
        <v>0.70386227903321075</v>
      </c>
      <c r="BA285">
        <v>1.1834408772267671</v>
      </c>
      <c r="BB285">
        <v>0.96997023328085008</v>
      </c>
      <c r="BC285">
        <v>0.0491405714477159</v>
      </c>
      <c r="BD285">
        <v>3.1824091177014111</v>
      </c>
      <c r="BE285">
        <v>3.05028335284879</v>
      </c>
      <c r="BF285">
        <v>0.41729794390474018</v>
      </c>
      <c r="BG285">
        <v>0.84966679826890013</v>
      </c>
      <c r="BH285">
        <v>1.4938228245022289</v>
      </c>
      <c r="BI285">
        <v>3.4133413512925541</v>
      </c>
      <c r="BJ285">
        <v>20.425855617652051</v>
      </c>
      <c r="BK285">
        <v>2.4922443444218381</v>
      </c>
      <c r="BL285">
        <v>1.490672108076758</v>
      </c>
      <c r="BM285">
        <v>0.66360982452030792</v>
      </c>
      <c r="BN285">
        <v>2.9076619616605139</v>
      </c>
      <c r="BO285">
        <v>0.98928182519258057</v>
      </c>
      <c r="BP285">
        <v>136.27942338689559</v>
      </c>
      <c r="BQ285">
        <v>197.6712062642934</v>
      </c>
      <c r="BR285">
        <v>208.41583287301529</v>
      </c>
      <c r="BS285">
        <v>443.992324183378</v>
      </c>
      <c r="BT285">
        <v>2628.375608079074</v>
      </c>
      <c r="BU285">
        <v>181.79726713839901</v>
      </c>
      <c r="BV285">
        <v>570.56001651121937</v>
      </c>
      <c r="BW285">
        <v>792.18606406532933</v>
      </c>
      <c r="BX285">
        <v>938.50696459608162</v>
      </c>
      <c r="BY285">
        <v>499.06449491682332</v>
      </c>
      <c r="BZ285">
        <v>44.856906368401681</v>
      </c>
      <c r="CA285">
        <v>179.85145579295309</v>
      </c>
      <c r="CB285">
        <v>125.7790521733691</v>
      </c>
      <c r="CC285">
        <v>182.65294591725581</v>
      </c>
      <c r="CD285">
        <v>99.479227306828278</v>
      </c>
      <c r="CE285">
        <v>55.241904696896853</v>
      </c>
      <c r="CF285">
        <v>65.999542452454406</v>
      </c>
      <c r="CG285">
        <v>14.56167149356502</v>
      </c>
      <c r="CH285">
        <v>246.65903131469429</v>
      </c>
      <c r="CI285">
        <v>0.11623589120421771</v>
      </c>
      <c r="CJ285">
        <v>0.73664971233005594</v>
      </c>
      <c r="CK285">
        <v>37.490612023065466</v>
      </c>
      <c r="CL285">
        <v>76.610430120154021</v>
      </c>
      <c r="CM285">
        <v>45.934117222610602</v>
      </c>
      <c r="CN285">
        <v>2.8666709859714401</v>
      </c>
      <c r="CO285">
        <v>229.99618393573351</v>
      </c>
      <c r="CP285">
        <v>279.93190468258888</v>
      </c>
      <c r="CQ285">
        <v>24.434320101775299</v>
      </c>
      <c r="CR285">
        <v>75.66820772282567</v>
      </c>
      <c r="CS285">
        <v>107.7225003051398</v>
      </c>
      <c r="CT285">
        <v>191.0700348821359</v>
      </c>
      <c r="CU285">
        <v>1629.885885077643</v>
      </c>
      <c r="CV285">
        <v>162.7842817399208</v>
      </c>
      <c r="CW285">
        <v>53.904313463566552</v>
      </c>
      <c r="CX285">
        <v>23.93030181736134</v>
      </c>
      <c r="CY285">
        <v>239.5273450467532</v>
      </c>
      <c r="CZ285">
        <v>49.662250098269638</v>
      </c>
    </row>
    <row r="286">
      <c r="A286" t="s">
        <v>749</v>
      </c>
      <c r="B286">
        <v>2019</v>
      </c>
      <c r="C286" t="s">
        <v>756</v>
      </c>
      <c r="D286">
        <v>61</v>
      </c>
      <c r="E286" t="s">
        <v>566</v>
      </c>
      <c r="F286" t="s">
        <v>570</v>
      </c>
      <c r="G286" t="s">
        <v>183</v>
      </c>
      <c r="H286">
        <v>8.5790916902516727</v>
      </c>
      <c r="I286">
        <v>8.5349018068784748</v>
      </c>
      <c r="J286">
        <v>8.8214393337597059</v>
      </c>
      <c r="K286">
        <v>11.35104940155458</v>
      </c>
      <c r="L286">
        <v>11.945871358494861</v>
      </c>
      <c r="M286">
        <v>19.121672401536919</v>
      </c>
      <c r="N286">
        <v>20.933343139188061</v>
      </c>
      <c r="O286">
        <v>16.79860769146017</v>
      </c>
      <c r="P286">
        <v>12.836463793681251</v>
      </c>
      <c r="Q286">
        <v>4.2326055228697594</v>
      </c>
      <c r="R286">
        <v>8.4569769752059951</v>
      </c>
      <c r="S286">
        <v>8.0378821732089047</v>
      </c>
      <c r="T286">
        <v>7.6711519844112468</v>
      </c>
      <c r="U286">
        <v>8.4141271296964053</v>
      </c>
      <c r="V286">
        <v>10.8557913362782</v>
      </c>
      <c r="W286" t="s">
        <v>323</v>
      </c>
      <c r="X286" t="s">
        <v>432</v>
      </c>
      <c r="Y286" t="s">
        <v>558</v>
      </c>
      <c r="Z286" t="s">
        <v>257</v>
      </c>
      <c r="AA286" t="s">
        <v>559</v>
      </c>
      <c r="AB286" t="s">
        <v>560</v>
      </c>
      <c r="AC286" t="s">
        <v>561</v>
      </c>
      <c r="AD286" t="s">
        <v>327</v>
      </c>
      <c r="AE286" t="s">
        <v>328</v>
      </c>
      <c r="AF286" t="s">
        <v>329</v>
      </c>
      <c r="AG286" t="s">
        <v>258</v>
      </c>
      <c r="AH286" t="s">
        <v>330</v>
      </c>
      <c r="AI286" t="s">
        <v>331</v>
      </c>
      <c r="AJ286" t="s">
        <v>332</v>
      </c>
      <c r="AK286" t="s">
        <v>333</v>
      </c>
      <c r="AL286" t="s">
        <v>260</v>
      </c>
      <c r="AM286" t="s">
        <v>562</v>
      </c>
      <c r="AN286" t="s">
        <v>563</v>
      </c>
      <c r="AO286" t="s">
        <v>336</v>
      </c>
      <c r="AP286" t="s">
        <v>337</v>
      </c>
      <c r="AQ286" t="s">
        <v>564</v>
      </c>
      <c r="AR286" t="s">
        <v>565</v>
      </c>
      <c r="AS286" t="s">
        <v>437</v>
      </c>
      <c r="AT286">
        <v>9.7907902042571529</v>
      </c>
      <c r="AU286">
        <v>7.4339419870451078</v>
      </c>
      <c r="AV286">
        <v>5.8555211880314442</v>
      </c>
      <c r="AW286">
        <v>10.34594107286628</v>
      </c>
      <c r="AX286">
        <v>7.5437996066123754</v>
      </c>
      <c r="AY286">
        <v>10.444122749427381</v>
      </c>
      <c r="AZ286">
        <v>15.38323243696288</v>
      </c>
      <c r="BA286">
        <v>9.1184995267248112</v>
      </c>
      <c r="BB286">
        <v>7.2864667414105817</v>
      </c>
      <c r="BC286">
        <v>6.2312154072377908</v>
      </c>
      <c r="BD286">
        <v>10.778645900251011</v>
      </c>
      <c r="BE286">
        <v>11.583162259967381</v>
      </c>
      <c r="BF286">
        <v>33.083915200462009</v>
      </c>
      <c r="BG286">
        <v>3.3791866117488691</v>
      </c>
      <c r="BH286">
        <v>5.6754392092029509</v>
      </c>
      <c r="BI286">
        <v>23.29432068409513</v>
      </c>
      <c r="BJ286">
        <v>5.7717530589178327</v>
      </c>
      <c r="BK286">
        <v>5.8698958293822292</v>
      </c>
      <c r="BL286">
        <v>16.877572130661829</v>
      </c>
      <c r="BM286">
        <v>8.212612093539251</v>
      </c>
      <c r="BN286">
        <v>4.6162912860642713</v>
      </c>
      <c r="BO286">
        <v>0.81820349905805911</v>
      </c>
      <c r="BP286">
        <v>1943.9457211255051</v>
      </c>
      <c r="BQ286">
        <v>1933.567558166942</v>
      </c>
      <c r="BR286">
        <v>1998.6024610063621</v>
      </c>
      <c r="BS286">
        <v>2571.9030114643811</v>
      </c>
      <c r="BT286">
        <v>2707.2849355542071</v>
      </c>
      <c r="BU286">
        <v>824.43307946306788</v>
      </c>
      <c r="BV286">
        <v>901.1622295744645</v>
      </c>
      <c r="BW286">
        <v>723.96980343891562</v>
      </c>
      <c r="BX286">
        <v>553.05270746374231</v>
      </c>
      <c r="BY286">
        <v>182.37739926567491</v>
      </c>
      <c r="BZ286">
        <v>1551.9073282659249</v>
      </c>
      <c r="CA286">
        <v>1474.312000939045</v>
      </c>
      <c r="CB286">
        <v>1407.94319477769</v>
      </c>
      <c r="CC286">
        <v>1543.9921540854721</v>
      </c>
      <c r="CD286">
        <v>1992.153790043403</v>
      </c>
      <c r="CE286">
        <v>168.2523874257719</v>
      </c>
      <c r="CF286">
        <v>331.22241839576128</v>
      </c>
      <c r="CG286">
        <v>26.560473304786441</v>
      </c>
      <c r="CH286">
        <v>493.54061418867968</v>
      </c>
      <c r="CI286">
        <v>15.42266415445877</v>
      </c>
      <c r="CJ286">
        <v>36.954591306010542</v>
      </c>
      <c r="CK286">
        <v>819.37449432149401</v>
      </c>
      <c r="CL286">
        <v>590.2890327988481</v>
      </c>
      <c r="CM286">
        <v>345.0594729144612</v>
      </c>
      <c r="CN286">
        <v>363.50502016998962</v>
      </c>
      <c r="CO286">
        <v>778.98451561841784</v>
      </c>
      <c r="CP286">
        <v>1063.0149066813231</v>
      </c>
      <c r="CQ286">
        <v>1937.184177482106</v>
      </c>
      <c r="CR286">
        <v>300.9379617903848</v>
      </c>
      <c r="CS286">
        <v>409.26707767294181</v>
      </c>
      <c r="CT286">
        <v>1303.9559210743109</v>
      </c>
      <c r="CU286">
        <v>460.55837361124242</v>
      </c>
      <c r="CV286">
        <v>383.40011829610972</v>
      </c>
      <c r="CW286">
        <v>610.31123726392514</v>
      </c>
      <c r="CX286">
        <v>296.15337031721691</v>
      </c>
      <c r="CY286">
        <v>380.28079271015912</v>
      </c>
      <c r="CZ286">
        <v>41.074065819000147</v>
      </c>
    </row>
    <row r="287">
      <c r="A287" t="s">
        <v>749</v>
      </c>
      <c r="B287">
        <v>2019</v>
      </c>
      <c r="C287" t="s">
        <v>756</v>
      </c>
      <c r="D287">
        <v>62</v>
      </c>
      <c r="E287" t="s">
        <v>566</v>
      </c>
      <c r="F287" t="s">
        <v>571</v>
      </c>
      <c r="G287" t="s">
        <v>183</v>
      </c>
      <c r="H287">
        <v>36.712245898409257</v>
      </c>
      <c r="I287">
        <v>37.932347707003167</v>
      </c>
      <c r="J287">
        <v>39.056447399455948</v>
      </c>
      <c r="K287">
        <v>36.084111348552682</v>
      </c>
      <c r="L287">
        <v>29.749567044897429</v>
      </c>
      <c r="M287">
        <v>44.599212176413722</v>
      </c>
      <c r="N287">
        <v>37.308542393290523</v>
      </c>
      <c r="O287">
        <v>35.724076795547788</v>
      </c>
      <c r="P287">
        <v>26.32205751889515</v>
      </c>
      <c r="Q287">
        <v>18.10453062319899</v>
      </c>
      <c r="R287">
        <v>35.229950830378911</v>
      </c>
      <c r="S287">
        <v>38.223396618013197</v>
      </c>
      <c r="T287">
        <v>39.004772151466533</v>
      </c>
      <c r="U287">
        <v>36.289917460827702</v>
      </c>
      <c r="V287">
        <v>34.887419429310953</v>
      </c>
      <c r="W287" t="s">
        <v>323</v>
      </c>
      <c r="X287" t="s">
        <v>432</v>
      </c>
      <c r="Y287" t="s">
        <v>558</v>
      </c>
      <c r="Z287" t="s">
        <v>257</v>
      </c>
      <c r="AA287" t="s">
        <v>559</v>
      </c>
      <c r="AB287" t="s">
        <v>560</v>
      </c>
      <c r="AC287" t="s">
        <v>561</v>
      </c>
      <c r="AD287" t="s">
        <v>327</v>
      </c>
      <c r="AE287" t="s">
        <v>328</v>
      </c>
      <c r="AF287" t="s">
        <v>329</v>
      </c>
      <c r="AG287" t="s">
        <v>258</v>
      </c>
      <c r="AH287" t="s">
        <v>330</v>
      </c>
      <c r="AI287" t="s">
        <v>331</v>
      </c>
      <c r="AJ287" t="s">
        <v>332</v>
      </c>
      <c r="AK287" t="s">
        <v>333</v>
      </c>
      <c r="AL287" t="s">
        <v>260</v>
      </c>
      <c r="AM287" t="s">
        <v>562</v>
      </c>
      <c r="AN287" t="s">
        <v>563</v>
      </c>
      <c r="AO287" t="s">
        <v>336</v>
      </c>
      <c r="AP287" t="s">
        <v>337</v>
      </c>
      <c r="AQ287" t="s">
        <v>564</v>
      </c>
      <c r="AR287" t="s">
        <v>565</v>
      </c>
      <c r="AS287" t="s">
        <v>437</v>
      </c>
      <c r="AT287">
        <v>67.648125438141989</v>
      </c>
      <c r="AU287">
        <v>39.424397616528253</v>
      </c>
      <c r="AV287">
        <v>5.5632678420858621</v>
      </c>
      <c r="AW287">
        <v>72.444059135179714</v>
      </c>
      <c r="AX287">
        <v>2.7606907026746721</v>
      </c>
      <c r="AY287">
        <v>1.314846926207115</v>
      </c>
      <c r="AZ287">
        <v>25.774160917354049</v>
      </c>
      <c r="BA287">
        <v>66.100947785115821</v>
      </c>
      <c r="BB287">
        <v>59.297484275878141</v>
      </c>
      <c r="BC287">
        <v>84.638772285363544</v>
      </c>
      <c r="BD287">
        <v>15.51945325772566</v>
      </c>
      <c r="BE287">
        <v>32.790712659566019</v>
      </c>
      <c r="BF287">
        <v>14.119520403327019</v>
      </c>
      <c r="BG287">
        <v>54.489009338581283</v>
      </c>
      <c r="BH287">
        <v>21.788714253908509</v>
      </c>
      <c r="BI287">
        <v>22.60341834897779</v>
      </c>
      <c r="BJ287">
        <v>34.544307699413977</v>
      </c>
      <c r="BK287">
        <v>2.7930074917137402</v>
      </c>
      <c r="BL287">
        <v>32.341028965706627</v>
      </c>
      <c r="BM287">
        <v>44.788139219605682</v>
      </c>
      <c r="BN287">
        <v>27.238160539235761</v>
      </c>
      <c r="BO287">
        <v>5.1166538229357652</v>
      </c>
      <c r="BP287">
        <v>8318.6677452361455</v>
      </c>
      <c r="BQ287">
        <v>8593.5091687006043</v>
      </c>
      <c r="BR287">
        <v>8848.7047223675308</v>
      </c>
      <c r="BS287">
        <v>8175.8814855169794</v>
      </c>
      <c r="BT287">
        <v>6742.1247293641127</v>
      </c>
      <c r="BU287">
        <v>1922.900103302271</v>
      </c>
      <c r="BV287">
        <v>1606.1003262479919</v>
      </c>
      <c r="BW287">
        <v>1539.6009794822101</v>
      </c>
      <c r="BX287">
        <v>1134.072857667175</v>
      </c>
      <c r="BY287">
        <v>780.10038784481389</v>
      </c>
      <c r="BZ287">
        <v>6464.9128203144373</v>
      </c>
      <c r="CA287">
        <v>7010.9527778873007</v>
      </c>
      <c r="CB287">
        <v>7158.8339829674824</v>
      </c>
      <c r="CC287">
        <v>6659.1991026820897</v>
      </c>
      <c r="CD287">
        <v>6402.2145127895783</v>
      </c>
      <c r="CE287">
        <v>1162.5168523064119</v>
      </c>
      <c r="CF287">
        <v>1756.570651896229</v>
      </c>
      <c r="CG287">
        <v>25.234820652536069</v>
      </c>
      <c r="CH287">
        <v>3455.856281036421</v>
      </c>
      <c r="CI287">
        <v>5.6440000744940244</v>
      </c>
      <c r="CJ287">
        <v>4.6523419873260456</v>
      </c>
      <c r="CK287">
        <v>1372.838261058432</v>
      </c>
      <c r="CL287">
        <v>4279.0663552491214</v>
      </c>
      <c r="CM287">
        <v>2808.1043111200702</v>
      </c>
      <c r="CN287">
        <v>4937.4988049711219</v>
      </c>
      <c r="CO287">
        <v>1121.6078429991439</v>
      </c>
      <c r="CP287">
        <v>3009.2832661329571</v>
      </c>
      <c r="CQ287">
        <v>826.74953533247185</v>
      </c>
      <c r="CR287">
        <v>4852.5912577060517</v>
      </c>
      <c r="CS287">
        <v>1571.2270152568949</v>
      </c>
      <c r="CT287">
        <v>1265.2809924091689</v>
      </c>
      <c r="CU287">
        <v>2756.471042534758</v>
      </c>
      <c r="CV287">
        <v>182.4290300629863</v>
      </c>
      <c r="CW287">
        <v>1169.486538089815</v>
      </c>
      <c r="CX287">
        <v>1615.096175132596</v>
      </c>
      <c r="CY287">
        <v>2243.8248888445328</v>
      </c>
      <c r="CZ287">
        <v>256.85758633181968</v>
      </c>
    </row>
    <row r="288">
      <c r="A288" t="s">
        <v>749</v>
      </c>
      <c r="B288">
        <v>2019</v>
      </c>
      <c r="C288" t="s">
        <v>756</v>
      </c>
      <c r="D288">
        <v>63</v>
      </c>
      <c r="E288" t="s">
        <v>566</v>
      </c>
      <c r="F288" t="s">
        <v>572</v>
      </c>
      <c r="G288" t="s">
        <v>183</v>
      </c>
      <c r="H288">
        <v>4.4796933778517056</v>
      </c>
      <c r="I288">
        <v>5.6964094705652686</v>
      </c>
      <c r="J288">
        <v>5.8776834241074667</v>
      </c>
      <c r="K288">
        <v>6.7487662899630294</v>
      </c>
      <c r="L288">
        <v>4.4937402231250934</v>
      </c>
      <c r="M288">
        <v>5.9413034277420316</v>
      </c>
      <c r="N288">
        <v>4.4958965168191556</v>
      </c>
      <c r="O288">
        <v>2.059740613113509</v>
      </c>
      <c r="P288">
        <v>0.2174448543860095</v>
      </c>
      <c r="Q288">
        <v>0.34991734175872907</v>
      </c>
      <c r="R288">
        <v>4.3031026979714238</v>
      </c>
      <c r="S288">
        <v>5.6384329951352408</v>
      </c>
      <c r="T288">
        <v>5.7930334769225889</v>
      </c>
      <c r="U288">
        <v>6.038750202670145</v>
      </c>
      <c r="V288">
        <v>8.8640643949787243</v>
      </c>
      <c r="W288" t="s">
        <v>323</v>
      </c>
      <c r="X288" t="s">
        <v>432</v>
      </c>
      <c r="Y288" t="s">
        <v>558</v>
      </c>
      <c r="Z288" t="s">
        <v>257</v>
      </c>
      <c r="AA288" t="s">
        <v>559</v>
      </c>
      <c r="AB288" t="s">
        <v>560</v>
      </c>
      <c r="AC288" t="s">
        <v>561</v>
      </c>
      <c r="AD288" t="s">
        <v>327</v>
      </c>
      <c r="AE288" t="s">
        <v>328</v>
      </c>
      <c r="AF288" t="s">
        <v>329</v>
      </c>
      <c r="AG288" t="s">
        <v>258</v>
      </c>
      <c r="AH288" t="s">
        <v>330</v>
      </c>
      <c r="AI288" t="s">
        <v>331</v>
      </c>
      <c r="AJ288" t="s">
        <v>332</v>
      </c>
      <c r="AK288" t="s">
        <v>333</v>
      </c>
      <c r="AL288" t="s">
        <v>260</v>
      </c>
      <c r="AM288" t="s">
        <v>562</v>
      </c>
      <c r="AN288" t="s">
        <v>563</v>
      </c>
      <c r="AO288" t="s">
        <v>336</v>
      </c>
      <c r="AP288" t="s">
        <v>337</v>
      </c>
      <c r="AQ288" t="s">
        <v>564</v>
      </c>
      <c r="AR288" t="s">
        <v>565</v>
      </c>
      <c r="AS288" t="s">
        <v>437</v>
      </c>
      <c r="AT288">
        <v>0.91166520411765983</v>
      </c>
      <c r="AU288">
        <v>0.34608828822557047</v>
      </c>
      <c r="AV288">
        <v>29.577620212060339</v>
      </c>
      <c r="AW288">
        <v>0.62937558580142183</v>
      </c>
      <c r="AX288">
        <v>11.97264885106846</v>
      </c>
      <c r="AY288">
        <v>8.6056532425961993</v>
      </c>
      <c r="AZ288">
        <v>2.5901861375283648</v>
      </c>
      <c r="BA288">
        <v>0.28389432423467592</v>
      </c>
      <c r="BB288">
        <v>1.592328801431544</v>
      </c>
      <c r="BC288">
        <v>1.205637562634434</v>
      </c>
      <c r="BD288">
        <v>9.6633158391111689</v>
      </c>
      <c r="BE288">
        <v>6.3751819917113188</v>
      </c>
      <c r="BF288">
        <v>3.0422281586407611</v>
      </c>
      <c r="BG288">
        <v>7.3585856726319188</v>
      </c>
      <c r="BH288">
        <v>14.58353063659847</v>
      </c>
      <c r="BI288">
        <v>3.0841333770861241</v>
      </c>
      <c r="BJ288">
        <v>0.37560753931232932</v>
      </c>
      <c r="BK288">
        <v>12.48606663950801</v>
      </c>
      <c r="BL288">
        <v>6.4823130735282843</v>
      </c>
      <c r="BM288">
        <v>3.1336367095388211</v>
      </c>
      <c r="BN288">
        <v>6.4525650993874084</v>
      </c>
      <c r="BO288">
        <v>11.29111663500511</v>
      </c>
      <c r="BP288">
        <v>1015.058596905335</v>
      </c>
      <c r="BQ288">
        <v>1290.511923809501</v>
      </c>
      <c r="BR288">
        <v>1331.6593938906381</v>
      </c>
      <c r="BS288">
        <v>1529.124905618688</v>
      </c>
      <c r="BT288">
        <v>1018.413378586174</v>
      </c>
      <c r="BU288">
        <v>256.15997273147241</v>
      </c>
      <c r="BV288">
        <v>193.5444377944672</v>
      </c>
      <c r="BW288">
        <v>88.768666677596613</v>
      </c>
      <c r="BX288">
        <v>9.3685042372369729</v>
      </c>
      <c r="BY288">
        <v>15.077477549726069</v>
      </c>
      <c r="BZ288">
        <v>789.64583099152446</v>
      </c>
      <c r="CA288">
        <v>1034.203942292912</v>
      </c>
      <c r="CB288">
        <v>1063.2382303892639</v>
      </c>
      <c r="CC288">
        <v>1108.1105371581391</v>
      </c>
      <c r="CD288">
        <v>1626.6505989879979</v>
      </c>
      <c r="CE288">
        <v>15.666748436617929</v>
      </c>
      <c r="CF288">
        <v>15.420109546763831</v>
      </c>
      <c r="CG288">
        <v>134.16322250994159</v>
      </c>
      <c r="CH288">
        <v>30.023601621552409</v>
      </c>
      <c r="CI288">
        <v>24.47707414012481</v>
      </c>
      <c r="CJ288">
        <v>30.449507931991999</v>
      </c>
      <c r="CK288">
        <v>137.9640114867081</v>
      </c>
      <c r="CL288">
        <v>18.377991420454769</v>
      </c>
      <c r="CM288">
        <v>75.406662299829136</v>
      </c>
      <c r="CN288">
        <v>70.332235026585195</v>
      </c>
      <c r="CO288">
        <v>698.37839352552612</v>
      </c>
      <c r="CP288">
        <v>585.06592050576546</v>
      </c>
      <c r="CQ288">
        <v>178.1335799436188</v>
      </c>
      <c r="CR288">
        <v>655.32864218933844</v>
      </c>
      <c r="CS288">
        <v>1051.647061273464</v>
      </c>
      <c r="CT288">
        <v>172.64182257009139</v>
      </c>
      <c r="CU288">
        <v>29.971690690149099</v>
      </c>
      <c r="CV288">
        <v>815.54418779937703</v>
      </c>
      <c r="CW288">
        <v>234.40744211365589</v>
      </c>
      <c r="CX288">
        <v>113.0014497591758</v>
      </c>
      <c r="CY288">
        <v>531.54933667562921</v>
      </c>
      <c r="CZ288">
        <v>566.81750734397497</v>
      </c>
    </row>
    <row r="289">
      <c r="A289" t="s">
        <v>749</v>
      </c>
      <c r="B289">
        <v>2019</v>
      </c>
      <c r="C289" t="s">
        <v>756</v>
      </c>
      <c r="D289">
        <v>64</v>
      </c>
      <c r="E289" t="s">
        <v>566</v>
      </c>
      <c r="F289" t="s">
        <v>573</v>
      </c>
      <c r="G289" t="s">
        <v>183</v>
      </c>
      <c r="H289">
        <v>24.58860311368619</v>
      </c>
      <c r="I289">
        <v>26.640214488793411</v>
      </c>
      <c r="J289">
        <v>29.432324836411698</v>
      </c>
      <c r="K289">
        <v>34.048120385884637</v>
      </c>
      <c r="L289">
        <v>14.029911817380659</v>
      </c>
      <c r="M289">
        <v>16.826833812698219</v>
      </c>
      <c r="N289">
        <v>10.562384173893021</v>
      </c>
      <c r="O289">
        <v>3.2183540929912682</v>
      </c>
      <c r="P289">
        <v>2.3922976753941958</v>
      </c>
      <c r="Q289">
        <v>0.095853470985127795</v>
      </c>
      <c r="R289">
        <v>24.732527531063031</v>
      </c>
      <c r="S289">
        <v>26.256985214957869</v>
      </c>
      <c r="T289">
        <v>28.961643178499148</v>
      </c>
      <c r="U289">
        <v>35.608581429872778</v>
      </c>
      <c r="V289">
        <v>35.63174226008951</v>
      </c>
      <c r="W289" t="s">
        <v>323</v>
      </c>
      <c r="X289" t="s">
        <v>432</v>
      </c>
      <c r="Y289" t="s">
        <v>558</v>
      </c>
      <c r="Z289" t="s">
        <v>257</v>
      </c>
      <c r="AA289" t="s">
        <v>559</v>
      </c>
      <c r="AB289" t="s">
        <v>560</v>
      </c>
      <c r="AC289" t="s">
        <v>561</v>
      </c>
      <c r="AD289" t="s">
        <v>327</v>
      </c>
      <c r="AE289" t="s">
        <v>328</v>
      </c>
      <c r="AF289" t="s">
        <v>329</v>
      </c>
      <c r="AG289" t="s">
        <v>258</v>
      </c>
      <c r="AH289" t="s">
        <v>330</v>
      </c>
      <c r="AI289" t="s">
        <v>331</v>
      </c>
      <c r="AJ289" t="s">
        <v>332</v>
      </c>
      <c r="AK289" t="s">
        <v>333</v>
      </c>
      <c r="AL289" t="s">
        <v>260</v>
      </c>
      <c r="AM289" t="s">
        <v>562</v>
      </c>
      <c r="AN289" t="s">
        <v>563</v>
      </c>
      <c r="AO289" t="s">
        <v>336</v>
      </c>
      <c r="AP289" t="s">
        <v>337</v>
      </c>
      <c r="AQ289" t="s">
        <v>564</v>
      </c>
      <c r="AR289" t="s">
        <v>565</v>
      </c>
      <c r="AS289" t="s">
        <v>437</v>
      </c>
      <c r="AT289">
        <v>2.6846426319183658</v>
      </c>
      <c r="AU289">
        <v>6.602906838360517</v>
      </c>
      <c r="AV289">
        <v>40.21094883248869</v>
      </c>
      <c r="AW289">
        <v>2.8868765698723879</v>
      </c>
      <c r="AX289">
        <v>48.577091750767998</v>
      </c>
      <c r="AY289">
        <v>49.221900909804283</v>
      </c>
      <c r="AZ289">
        <v>24.811986669327009</v>
      </c>
      <c r="BA289">
        <v>2.402910429049006</v>
      </c>
      <c r="BB289">
        <v>19.871873144236211</v>
      </c>
      <c r="BC289">
        <v>1.637799152054962</v>
      </c>
      <c r="BD289">
        <v>47.414369708417922</v>
      </c>
      <c r="BE289">
        <v>34.373217011784909</v>
      </c>
      <c r="BF289">
        <v>48.518554500518533</v>
      </c>
      <c r="BG289">
        <v>27.335956129837481</v>
      </c>
      <c r="BH289">
        <v>38.325754513628233</v>
      </c>
      <c r="BI289">
        <v>41.715554101847047</v>
      </c>
      <c r="BJ289">
        <v>0</v>
      </c>
      <c r="BK289">
        <v>12.46151303836044</v>
      </c>
      <c r="BL289">
        <v>17.039551994655401</v>
      </c>
      <c r="BM289">
        <v>9.2153490692579147</v>
      </c>
      <c r="BN289">
        <v>54.728636472354438</v>
      </c>
      <c r="BO289">
        <v>49.70665589531513</v>
      </c>
      <c r="BP289">
        <v>5571.5583347380361</v>
      </c>
      <c r="BQ289">
        <v>6035.2955011885706</v>
      </c>
      <c r="BR289">
        <v>6668.2447870012666</v>
      </c>
      <c r="BS289">
        <v>7714.5698390816233</v>
      </c>
      <c r="BT289">
        <v>3179.5896482125122</v>
      </c>
      <c r="BU289">
        <v>725.49085281374516</v>
      </c>
      <c r="BV289">
        <v>454.70145922122731</v>
      </c>
      <c r="BW289">
        <v>138.7014461492665</v>
      </c>
      <c r="BX289">
        <v>103.07096469101231</v>
      </c>
      <c r="BY289">
        <v>4.130199862566629</v>
      </c>
      <c r="BZ289">
        <v>4538.5710324770689</v>
      </c>
      <c r="CA289">
        <v>4816.0681603319854</v>
      </c>
      <c r="CB289">
        <v>5315.5443283629766</v>
      </c>
      <c r="CC289">
        <v>6534.1739551088694</v>
      </c>
      <c r="CD289">
        <v>6538.805711203283</v>
      </c>
      <c r="CE289">
        <v>46.134941386944369</v>
      </c>
      <c r="CF289">
        <v>294.19529709203402</v>
      </c>
      <c r="CG289">
        <v>182.3956909606035</v>
      </c>
      <c r="CH289">
        <v>137.7149575226604</v>
      </c>
      <c r="CI289">
        <v>99.311780633162286</v>
      </c>
      <c r="CJ289">
        <v>174.16256731820729</v>
      </c>
      <c r="CK289">
        <v>1321.588886705094</v>
      </c>
      <c r="CL289">
        <v>155.55318820914269</v>
      </c>
      <c r="CM289">
        <v>941.05666248409284</v>
      </c>
      <c r="CN289">
        <v>95.542871637949105</v>
      </c>
      <c r="CO289">
        <v>3426.6883022666502</v>
      </c>
      <c r="CP289">
        <v>3154.5135304201722</v>
      </c>
      <c r="CQ289">
        <v>2840.938731803883</v>
      </c>
      <c r="CR289">
        <v>2434.4399604043028</v>
      </c>
      <c r="CS289">
        <v>2763.74549549726</v>
      </c>
      <c r="CT289">
        <v>2335.1290003120439</v>
      </c>
      <c r="CU289">
        <v>0</v>
      </c>
      <c r="CV289">
        <v>813.94043641124267</v>
      </c>
      <c r="CW289">
        <v>616.16860409609876</v>
      </c>
      <c r="CX289">
        <v>332.31286884441431</v>
      </c>
      <c r="CY289">
        <v>4508.4350124268376</v>
      </c>
      <c r="CZ289">
        <v>2495.289323789229</v>
      </c>
    </row>
    <row r="290">
      <c r="A290" t="s">
        <v>749</v>
      </c>
      <c r="B290">
        <v>2019</v>
      </c>
      <c r="C290" t="s">
        <v>756</v>
      </c>
      <c r="D290">
        <v>65</v>
      </c>
      <c r="E290" t="s">
        <v>566</v>
      </c>
      <c r="F290" t="s">
        <v>574</v>
      </c>
      <c r="G290" t="s">
        <v>183</v>
      </c>
      <c r="H290">
        <v>0.51827203463341187</v>
      </c>
      <c r="I290">
        <v>0.35942632336529989</v>
      </c>
      <c r="J290">
        <v>0.54004354839700608</v>
      </c>
      <c r="K290">
        <v>0.34123006125691902</v>
      </c>
      <c r="L290">
        <v>0.45624945887660912</v>
      </c>
      <c r="M290">
        <v>0.033459043900539998</v>
      </c>
      <c r="N290">
        <v>0.29796136926944572</v>
      </c>
      <c r="O290">
        <v>0.44022039926783108</v>
      </c>
      <c r="P290">
        <v>0.36781049922930148</v>
      </c>
      <c r="Q290">
        <v>0.053326733606872699</v>
      </c>
      <c r="R290">
        <v>0.57638090868681091</v>
      </c>
      <c r="S290">
        <v>0.36765467234626231</v>
      </c>
      <c r="T290">
        <v>0.69273832558141801</v>
      </c>
      <c r="U290">
        <v>0.2441162912123282</v>
      </c>
      <c r="V290">
        <v>0.57436129940445024</v>
      </c>
      <c r="W290" t="s">
        <v>323</v>
      </c>
      <c r="X290" t="s">
        <v>432</v>
      </c>
      <c r="Y290" t="s">
        <v>558</v>
      </c>
      <c r="Z290" t="s">
        <v>257</v>
      </c>
      <c r="AA290" t="s">
        <v>559</v>
      </c>
      <c r="AB290" t="s">
        <v>560</v>
      </c>
      <c r="AC290" t="s">
        <v>561</v>
      </c>
      <c r="AD290" t="s">
        <v>327</v>
      </c>
      <c r="AE290" t="s">
        <v>328</v>
      </c>
      <c r="AF290" t="s">
        <v>329</v>
      </c>
      <c r="AG290" t="s">
        <v>258</v>
      </c>
      <c r="AH290" t="s">
        <v>330</v>
      </c>
      <c r="AI290" t="s">
        <v>331</v>
      </c>
      <c r="AJ290" t="s">
        <v>332</v>
      </c>
      <c r="AK290" t="s">
        <v>333</v>
      </c>
      <c r="AL290" t="s">
        <v>260</v>
      </c>
      <c r="AM290" t="s">
        <v>562</v>
      </c>
      <c r="AN290" t="s">
        <v>563</v>
      </c>
      <c r="AO290" t="s">
        <v>336</v>
      </c>
      <c r="AP290" t="s">
        <v>337</v>
      </c>
      <c r="AQ290" t="s">
        <v>564</v>
      </c>
      <c r="AR290" t="s">
        <v>565</v>
      </c>
      <c r="AS290" t="s">
        <v>437</v>
      </c>
      <c r="AT290">
        <v>0</v>
      </c>
      <c r="AU290">
        <v>0.056959988492560502</v>
      </c>
      <c r="AV290">
        <v>0.36394192530444741</v>
      </c>
      <c r="AW290">
        <v>0.24431428240540301</v>
      </c>
      <c r="AX290">
        <v>1.937853273179601</v>
      </c>
      <c r="AY290">
        <v>0.36322381685265831</v>
      </c>
      <c r="AZ290">
        <v>0.28631536803317681</v>
      </c>
      <c r="BA290">
        <v>0</v>
      </c>
      <c r="BB290">
        <v>0.33305325600179991</v>
      </c>
      <c r="BC290">
        <v>0</v>
      </c>
      <c r="BD290">
        <v>0.5756959702609773</v>
      </c>
      <c r="BE290">
        <v>0.65128298260782713</v>
      </c>
      <c r="BF290">
        <v>0.1759454150501403</v>
      </c>
      <c r="BG290">
        <v>0.30121220585275948</v>
      </c>
      <c r="BH290">
        <v>1.084786964617849</v>
      </c>
      <c r="BI290">
        <v>0.070862835573302502</v>
      </c>
      <c r="BJ290">
        <v>0.028795940390992199</v>
      </c>
      <c r="BK290">
        <v>0.23993216291195771</v>
      </c>
      <c r="BL290">
        <v>0.3175456478430505</v>
      </c>
      <c r="BM290">
        <v>0.97560470596574511</v>
      </c>
      <c r="BN290">
        <v>0.52498843287547547</v>
      </c>
      <c r="BO290">
        <v>2.415164434947938</v>
      </c>
      <c r="BP290">
        <v>117.43582426673829</v>
      </c>
      <c r="BQ290">
        <v>81.427425193136727</v>
      </c>
      <c r="BR290">
        <v>122.3533171901157</v>
      </c>
      <c r="BS290">
        <v>77.315373328271477</v>
      </c>
      <c r="BT290">
        <v>103.3995135058137</v>
      </c>
      <c r="BU290">
        <v>1.4425904816042669</v>
      </c>
      <c r="BV290">
        <v>12.826977997377289</v>
      </c>
      <c r="BW290">
        <v>18.972183991757358</v>
      </c>
      <c r="BX290">
        <v>15.84693383644246</v>
      </c>
      <c r="BY290">
        <v>2.297778740306712</v>
      </c>
      <c r="BZ290">
        <v>105.76944441093821</v>
      </c>
      <c r="CA290">
        <v>67.435387078461389</v>
      </c>
      <c r="CB290">
        <v>127.1433825383797</v>
      </c>
      <c r="CC290">
        <v>44.795334383054247</v>
      </c>
      <c r="CD290">
        <v>105.4014400257543</v>
      </c>
      <c r="CE290">
        <v>0</v>
      </c>
      <c r="CF290">
        <v>2.5378762940548278</v>
      </c>
      <c r="CG290">
        <v>1.650829957083821</v>
      </c>
      <c r="CH290">
        <v>11.654717550022101</v>
      </c>
      <c r="CI290">
        <v>3.9617781186381009</v>
      </c>
      <c r="CJ290">
        <v>1.285200109806748</v>
      </c>
      <c r="CK290">
        <v>15.25033902074834</v>
      </c>
      <c r="CL290">
        <v>0</v>
      </c>
      <c r="CM290">
        <v>15.772141017990601</v>
      </c>
      <c r="CN290">
        <v>0</v>
      </c>
      <c r="CO290">
        <v>41.606176757952397</v>
      </c>
      <c r="CP290">
        <v>59.769819626263498</v>
      </c>
      <c r="CQ290">
        <v>10.30224724221558</v>
      </c>
      <c r="CR290">
        <v>26.824853939866351</v>
      </c>
      <c r="CS290">
        <v>78.22612040085582</v>
      </c>
      <c r="CT290">
        <v>3.966718552690542</v>
      </c>
      <c r="CU290">
        <v>2.297778740306712</v>
      </c>
      <c r="CV290">
        <v>15.671490996999079</v>
      </c>
      <c r="CW290">
        <v>11.48279359865886</v>
      </c>
      <c r="CX290">
        <v>35.181087147217028</v>
      </c>
      <c r="CY290">
        <v>43.247491340123027</v>
      </c>
      <c r="CZ290">
        <v>121.2419930725824</v>
      </c>
    </row>
    <row r="291">
      <c r="A291" t="s">
        <v>749</v>
      </c>
      <c r="B291">
        <v>2019</v>
      </c>
      <c r="C291" t="s">
        <v>756</v>
      </c>
      <c r="D291">
        <v>66</v>
      </c>
      <c r="E291" t="s">
        <v>566</v>
      </c>
      <c r="F291" t="s">
        <v>575</v>
      </c>
      <c r="G291" t="s">
        <v>183</v>
      </c>
      <c r="H291">
        <v>3.9222994828174249</v>
      </c>
      <c r="I291">
        <v>2.3485360155939579</v>
      </c>
      <c r="J291">
        <v>2.8069613035214491</v>
      </c>
      <c r="K291">
        <v>1.9138260432071319</v>
      </c>
      <c r="L291">
        <v>0.99221800117309555</v>
      </c>
      <c r="M291">
        <v>0.61609794303737098</v>
      </c>
      <c r="N291">
        <v>0.28961253313404051</v>
      </c>
      <c r="O291">
        <v>0.44613166424836159</v>
      </c>
      <c r="P291">
        <v>0.118933301587318</v>
      </c>
      <c r="Q291">
        <v>0.47963547590512479</v>
      </c>
      <c r="R291">
        <v>4.430069963170725</v>
      </c>
      <c r="S291">
        <v>2.561660144190343</v>
      </c>
      <c r="T291">
        <v>2.140976055925623</v>
      </c>
      <c r="U291">
        <v>2.3941731108312112</v>
      </c>
      <c r="V291">
        <v>2.81252534105945</v>
      </c>
      <c r="W291" t="s">
        <v>323</v>
      </c>
      <c r="X291" t="s">
        <v>432</v>
      </c>
      <c r="Y291" t="s">
        <v>558</v>
      </c>
      <c r="Z291" t="s">
        <v>257</v>
      </c>
      <c r="AA291" t="s">
        <v>559</v>
      </c>
      <c r="AB291" t="s">
        <v>560</v>
      </c>
      <c r="AC291" t="s">
        <v>561</v>
      </c>
      <c r="AD291" t="s">
        <v>327</v>
      </c>
      <c r="AE291" t="s">
        <v>328</v>
      </c>
      <c r="AF291" t="s">
        <v>329</v>
      </c>
      <c r="AG291" t="s">
        <v>258</v>
      </c>
      <c r="AH291" t="s">
        <v>330</v>
      </c>
      <c r="AI291" t="s">
        <v>331</v>
      </c>
      <c r="AJ291" t="s">
        <v>332</v>
      </c>
      <c r="AK291" t="s">
        <v>333</v>
      </c>
      <c r="AL291" t="s">
        <v>260</v>
      </c>
      <c r="AM291" t="s">
        <v>562</v>
      </c>
      <c r="AN291" t="s">
        <v>563</v>
      </c>
      <c r="AO291" t="s">
        <v>336</v>
      </c>
      <c r="AP291" t="s">
        <v>337</v>
      </c>
      <c r="AQ291" t="s">
        <v>564</v>
      </c>
      <c r="AR291" t="s">
        <v>565</v>
      </c>
      <c r="AS291" t="s">
        <v>437</v>
      </c>
      <c r="AT291">
        <v>0</v>
      </c>
      <c r="AU291">
        <v>1.196397082402674</v>
      </c>
      <c r="AV291">
        <v>0.75208502239262232</v>
      </c>
      <c r="AW291">
        <v>0.48797905460263341</v>
      </c>
      <c r="AX291">
        <v>14.25947925750398</v>
      </c>
      <c r="AY291">
        <v>5.9637725173355189</v>
      </c>
      <c r="AZ291">
        <v>1.072940824350133</v>
      </c>
      <c r="BA291">
        <v>0.1109635227545076</v>
      </c>
      <c r="BB291">
        <v>1.497063708370304</v>
      </c>
      <c r="BC291">
        <v>1.6061370175125009</v>
      </c>
      <c r="BD291">
        <v>3.841795007011632</v>
      </c>
      <c r="BE291">
        <v>2.9416995589296229</v>
      </c>
      <c r="BF291">
        <v>0.15832115066772509</v>
      </c>
      <c r="BG291">
        <v>1.5921568533167541</v>
      </c>
      <c r="BH291">
        <v>5.6705590198527247</v>
      </c>
      <c r="BI291">
        <v>1.4194357988304309</v>
      </c>
      <c r="BJ291">
        <v>0.25899869801493158</v>
      </c>
      <c r="BK291">
        <v>3.903293686816649</v>
      </c>
      <c r="BL291">
        <v>2.1111144598340998</v>
      </c>
      <c r="BM291">
        <v>3.6147795618138501</v>
      </c>
      <c r="BN291">
        <v>0.64551626567295661</v>
      </c>
      <c r="BO291">
        <v>12.620528095387829</v>
      </c>
      <c r="BP291">
        <v>888.75810772131274</v>
      </c>
      <c r="BQ291">
        <v>532.05685919894108</v>
      </c>
      <c r="BR291">
        <v>635.95061496348876</v>
      </c>
      <c r="BS291">
        <v>433.63171014560709</v>
      </c>
      <c r="BT291">
        <v>224.86571023146209</v>
      </c>
      <c r="BU291">
        <v>26.56313285590733</v>
      </c>
      <c r="BV291">
        <v>12.4675678574819</v>
      </c>
      <c r="BW291">
        <v>19.226941851732001</v>
      </c>
      <c r="BX291">
        <v>5.1241826025985802</v>
      </c>
      <c r="BY291">
        <v>20.66686116116534</v>
      </c>
      <c r="BZ291">
        <v>812.945105648457</v>
      </c>
      <c r="CA291">
        <v>469.86086776628252</v>
      </c>
      <c r="CB291">
        <v>392.94915212839578</v>
      </c>
      <c r="CC291">
        <v>439.33071626636752</v>
      </c>
      <c r="CD291">
        <v>516.128474122424</v>
      </c>
      <c r="CE291">
        <v>0</v>
      </c>
      <c r="CF291">
        <v>53.305976248620169</v>
      </c>
      <c r="CG291">
        <v>3.4114357234363548</v>
      </c>
      <c r="CH291">
        <v>23.278451000598281</v>
      </c>
      <c r="CI291">
        <v>29.15230667224894</v>
      </c>
      <c r="CJ291">
        <v>21.101702968038659</v>
      </c>
      <c r="CK291">
        <v>57.149259688514867</v>
      </c>
      <c r="CL291">
        <v>7.1832597381553871</v>
      </c>
      <c r="CM291">
        <v>70.895268236635388</v>
      </c>
      <c r="CN291">
        <v>93.695825098342453</v>
      </c>
      <c r="CO291">
        <v>277.65072258033069</v>
      </c>
      <c r="CP291">
        <v>269.96690644035482</v>
      </c>
      <c r="CQ291">
        <v>9.2702821348663935</v>
      </c>
      <c r="CR291">
        <v>141.79164791368589</v>
      </c>
      <c r="CS291">
        <v>408.91515762583441</v>
      </c>
      <c r="CT291">
        <v>79.456350737608261</v>
      </c>
      <c r="CU291">
        <v>20.66686116116534</v>
      </c>
      <c r="CV291">
        <v>254.9488619165941</v>
      </c>
      <c r="CW291">
        <v>76.340179026483497</v>
      </c>
      <c r="CX291">
        <v>130.35184640306281</v>
      </c>
      <c r="CY291">
        <v>53.176331822574667</v>
      </c>
      <c r="CZ291">
        <v>633.55436912366042</v>
      </c>
    </row>
    <row r="292">
      <c r="A292" t="s">
        <v>749</v>
      </c>
      <c r="B292">
        <v>2019</v>
      </c>
      <c r="C292" t="s">
        <v>756</v>
      </c>
      <c r="D292">
        <v>67</v>
      </c>
      <c r="E292" t="s">
        <v>566</v>
      </c>
      <c r="F292" t="s">
        <v>576</v>
      </c>
      <c r="G292" t="s">
        <v>183</v>
      </c>
      <c r="H292">
        <v>2.414312709689149</v>
      </c>
      <c r="I292">
        <v>1.3873626764963241</v>
      </c>
      <c r="J292">
        <v>1.1306892120860039</v>
      </c>
      <c r="K292">
        <v>0.70745993586826783</v>
      </c>
      <c r="L292">
        <v>0.1846713435966755</v>
      </c>
      <c r="M292">
        <v>0.20135193838573159</v>
      </c>
      <c r="N292">
        <v>0</v>
      </c>
      <c r="O292">
        <v>0</v>
      </c>
      <c r="P292">
        <v>0</v>
      </c>
      <c r="Q292">
        <v>0</v>
      </c>
      <c r="R292">
        <v>2.828820619362705</v>
      </c>
      <c r="S292">
        <v>1.464348295504512</v>
      </c>
      <c r="T292">
        <v>1.1669011423105939</v>
      </c>
      <c r="U292">
        <v>0.90950240581433006</v>
      </c>
      <c r="V292">
        <v>0.77511707431200239</v>
      </c>
      <c r="W292" t="s">
        <v>323</v>
      </c>
      <c r="X292" t="s">
        <v>432</v>
      </c>
      <c r="Y292" t="s">
        <v>558</v>
      </c>
      <c r="Z292" t="s">
        <v>257</v>
      </c>
      <c r="AA292" t="s">
        <v>559</v>
      </c>
      <c r="AB292" t="s">
        <v>560</v>
      </c>
      <c r="AC292" t="s">
        <v>561</v>
      </c>
      <c r="AD292" t="s">
        <v>327</v>
      </c>
      <c r="AE292" t="s">
        <v>328</v>
      </c>
      <c r="AF292" t="s">
        <v>329</v>
      </c>
      <c r="AG292" t="s">
        <v>258</v>
      </c>
      <c r="AH292" t="s">
        <v>330</v>
      </c>
      <c r="AI292" t="s">
        <v>331</v>
      </c>
      <c r="AJ292" t="s">
        <v>332</v>
      </c>
      <c r="AK292" t="s">
        <v>333</v>
      </c>
      <c r="AL292" t="s">
        <v>260</v>
      </c>
      <c r="AM292" t="s">
        <v>562</v>
      </c>
      <c r="AN292" t="s">
        <v>563</v>
      </c>
      <c r="AO292" t="s">
        <v>336</v>
      </c>
      <c r="AP292" t="s">
        <v>337</v>
      </c>
      <c r="AQ292" t="s">
        <v>564</v>
      </c>
      <c r="AR292" t="s">
        <v>565</v>
      </c>
      <c r="AS292" t="s">
        <v>437</v>
      </c>
      <c r="AT292">
        <v>0.4534903650027346</v>
      </c>
      <c r="AU292">
        <v>1.034822439424893</v>
      </c>
      <c r="AV292">
        <v>0</v>
      </c>
      <c r="AW292">
        <v>0.25265505942226402</v>
      </c>
      <c r="AX292">
        <v>1.4100681625116691</v>
      </c>
      <c r="AY292">
        <v>12.020381638772401</v>
      </c>
      <c r="AZ292">
        <v>3.116919623363045</v>
      </c>
      <c r="BA292">
        <v>2.7144217074492709</v>
      </c>
      <c r="BB292">
        <v>0</v>
      </c>
      <c r="BC292">
        <v>0.15139032595503951</v>
      </c>
      <c r="BD292">
        <v>0.26512889044556531</v>
      </c>
      <c r="BE292">
        <v>0.43817011023932928</v>
      </c>
      <c r="BF292">
        <v>0</v>
      </c>
      <c r="BG292">
        <v>0.0553756852557006</v>
      </c>
      <c r="BH292">
        <v>0.95724870107456606</v>
      </c>
      <c r="BI292">
        <v>0.49292458614725931</v>
      </c>
      <c r="BJ292">
        <v>0</v>
      </c>
      <c r="BK292">
        <v>5.0814735280965611</v>
      </c>
      <c r="BL292">
        <v>4.1036191404298448</v>
      </c>
      <c r="BM292">
        <v>0</v>
      </c>
      <c r="BN292">
        <v>0.1979744949150245</v>
      </c>
      <c r="BO292">
        <v>3.9883651099020851</v>
      </c>
      <c r="BP292">
        <v>547.06174393637502</v>
      </c>
      <c r="BQ292">
        <v>314.30466610910668</v>
      </c>
      <c r="BR292">
        <v>256.17114808693071</v>
      </c>
      <c r="BS292">
        <v>160.2951652470831</v>
      </c>
      <c r="BT292">
        <v>41.851944621210727</v>
      </c>
      <c r="BU292">
        <v>8.6813117144431438</v>
      </c>
      <c r="BV292">
        <v>0</v>
      </c>
      <c r="BW292">
        <v>0</v>
      </c>
      <c r="BX292">
        <v>0</v>
      </c>
      <c r="BY292">
        <v>0</v>
      </c>
      <c r="BZ292">
        <v>519.10599525213934</v>
      </c>
      <c r="CA292">
        <v>268.59142981876448</v>
      </c>
      <c r="CB292">
        <v>214.16998719790161</v>
      </c>
      <c r="CC292">
        <v>166.89367263575619</v>
      </c>
      <c r="CD292">
        <v>142.2422713817017</v>
      </c>
      <c r="CE292">
        <v>7.7931234348294263</v>
      </c>
      <c r="CF292">
        <v>46.106949932327261</v>
      </c>
      <c r="CG292">
        <v>0</v>
      </c>
      <c r="CH292">
        <v>12.05260423647429</v>
      </c>
      <c r="CI292">
        <v>2.882765826156136</v>
      </c>
      <c r="CJ292">
        <v>42.531891041539332</v>
      </c>
      <c r="CK292">
        <v>166.02001241931819</v>
      </c>
      <c r="CL292">
        <v>175.7189721403584</v>
      </c>
      <c r="CM292">
        <v>0</v>
      </c>
      <c r="CN292">
        <v>8.8315264187316025</v>
      </c>
      <c r="CO292">
        <v>19.161154583933179</v>
      </c>
      <c r="CP292">
        <v>40.211934219068553</v>
      </c>
      <c r="CQ292">
        <v>0</v>
      </c>
      <c r="CR292">
        <v>4.9315553617714443</v>
      </c>
      <c r="CS292">
        <v>69.02908551284203</v>
      </c>
      <c r="CT292">
        <v>27.592645497865099</v>
      </c>
      <c r="CU292">
        <v>0</v>
      </c>
      <c r="CV292">
        <v>331.9032583233784</v>
      </c>
      <c r="CW292">
        <v>148.39130032842311</v>
      </c>
      <c r="CX292">
        <v>0</v>
      </c>
      <c r="CY292">
        <v>16.308740761215191</v>
      </c>
      <c r="CZ292">
        <v>200.2171479624748</v>
      </c>
    </row>
    <row r="293">
      <c r="A293" t="s">
        <v>749</v>
      </c>
      <c r="B293">
        <v>2019</v>
      </c>
      <c r="C293" t="s">
        <v>756</v>
      </c>
      <c r="D293">
        <v>68</v>
      </c>
      <c r="E293" t="s">
        <v>566</v>
      </c>
      <c r="F293" t="s">
        <v>577</v>
      </c>
      <c r="G293" t="s">
        <v>183</v>
      </c>
      <c r="H293">
        <v>0.13061638830619141</v>
      </c>
      <c r="I293">
        <v>0.0022017516402124001</v>
      </c>
      <c r="J293">
        <v>0.0074273732795386996</v>
      </c>
      <c r="K293">
        <v>0.0004002652502516</v>
      </c>
      <c r="L293">
        <v>0.1049375941306355</v>
      </c>
      <c r="M293">
        <v>0.059525588535667098</v>
      </c>
      <c r="N293">
        <v>0.0669452757720055</v>
      </c>
      <c r="O293">
        <v>0</v>
      </c>
      <c r="P293">
        <v>0.063142653940900906</v>
      </c>
      <c r="Q293">
        <v>0.0094473592844895992</v>
      </c>
      <c r="R293">
        <v>0.15646786979128169</v>
      </c>
      <c r="S293">
        <v>0.0027194519222436</v>
      </c>
      <c r="T293">
        <v>0</v>
      </c>
      <c r="U293">
        <v>0.00049423152210569996</v>
      </c>
      <c r="V293">
        <v>0.096846985138317507</v>
      </c>
      <c r="W293" t="s">
        <v>323</v>
      </c>
      <c r="X293" t="s">
        <v>432</v>
      </c>
      <c r="Y293" t="s">
        <v>558</v>
      </c>
      <c r="Z293" t="s">
        <v>257</v>
      </c>
      <c r="AA293" t="s">
        <v>559</v>
      </c>
      <c r="AB293" t="s">
        <v>560</v>
      </c>
      <c r="AC293" t="s">
        <v>561</v>
      </c>
      <c r="AD293" t="s">
        <v>327</v>
      </c>
      <c r="AE293" t="s">
        <v>328</v>
      </c>
      <c r="AF293" t="s">
        <v>329</v>
      </c>
      <c r="AG293" t="s">
        <v>258</v>
      </c>
      <c r="AH293" t="s">
        <v>330</v>
      </c>
      <c r="AI293" t="s">
        <v>331</v>
      </c>
      <c r="AJ293" t="s">
        <v>332</v>
      </c>
      <c r="AK293" t="s">
        <v>333</v>
      </c>
      <c r="AL293" t="s">
        <v>260</v>
      </c>
      <c r="AM293" t="s">
        <v>562</v>
      </c>
      <c r="AN293" t="s">
        <v>563</v>
      </c>
      <c r="AO293" t="s">
        <v>336</v>
      </c>
      <c r="AP293" t="s">
        <v>337</v>
      </c>
      <c r="AQ293" t="s">
        <v>564</v>
      </c>
      <c r="AR293" t="s">
        <v>565</v>
      </c>
      <c r="AS293" t="s">
        <v>437</v>
      </c>
      <c r="AT293">
        <v>0</v>
      </c>
      <c r="AU293">
        <v>0</v>
      </c>
      <c r="AV293">
        <v>0</v>
      </c>
      <c r="AW293">
        <v>0</v>
      </c>
      <c r="AX293">
        <v>1.0111137836159301</v>
      </c>
      <c r="AY293">
        <v>0.24974952501122491</v>
      </c>
      <c r="AZ293">
        <v>0.031592746168930597</v>
      </c>
      <c r="BA293">
        <v>0.38731672069343792</v>
      </c>
      <c r="BB293">
        <v>0</v>
      </c>
      <c r="BC293">
        <v>0</v>
      </c>
      <c r="BD293">
        <v>0</v>
      </c>
      <c r="BE293">
        <v>0</v>
      </c>
      <c r="BF293">
        <v>0</v>
      </c>
      <c r="BG293">
        <v>0</v>
      </c>
      <c r="BH293">
        <v>0</v>
      </c>
      <c r="BI293">
        <v>0</v>
      </c>
      <c r="BJ293">
        <v>0</v>
      </c>
      <c r="BK293">
        <v>0</v>
      </c>
      <c r="BL293">
        <v>0</v>
      </c>
      <c r="BM293">
        <v>0</v>
      </c>
      <c r="BN293">
        <v>0</v>
      </c>
      <c r="BO293">
        <v>0.51681036572173178</v>
      </c>
      <c r="BP293">
        <v>29.596509551845049</v>
      </c>
      <c r="BQ293">
        <v>0.49880310740359352</v>
      </c>
      <c r="BR293">
        <v>1.6827601430629839</v>
      </c>
      <c r="BS293">
        <v>0.090691474073380601</v>
      </c>
      <c r="BT293">
        <v>23.78193764502133</v>
      </c>
      <c r="BU293">
        <v>2.5664525169549028</v>
      </c>
      <c r="BV293">
        <v>2.8819359417674861</v>
      </c>
      <c r="BW293">
        <v>0</v>
      </c>
      <c r="BX293">
        <v>2.720470082706997</v>
      </c>
      <c r="BY293">
        <v>0.40707427302732357</v>
      </c>
      <c r="BZ293">
        <v>28.712817177953131</v>
      </c>
      <c r="CA293">
        <v>0.49880310740359352</v>
      </c>
      <c r="CB293">
        <v>0</v>
      </c>
      <c r="CC293">
        <v>0.090691474073380601</v>
      </c>
      <c r="CD293">
        <v>17.77245734751952</v>
      </c>
      <c r="CE293">
        <v>0</v>
      </c>
      <c r="CF293">
        <v>0</v>
      </c>
      <c r="CG293">
        <v>0</v>
      </c>
      <c r="CH293">
        <v>0</v>
      </c>
      <c r="CI293">
        <v>2.0671371351094612</v>
      </c>
      <c r="CJ293">
        <v>0.88369237389191913</v>
      </c>
      <c r="CK293">
        <v>1.6827601430629839</v>
      </c>
      <c r="CL293">
        <v>25.073073894984361</v>
      </c>
      <c r="CM293">
        <v>0</v>
      </c>
      <c r="CN293">
        <v>0</v>
      </c>
      <c r="CO293">
        <v>0</v>
      </c>
      <c r="CP293">
        <v>0</v>
      </c>
      <c r="CQ293">
        <v>0</v>
      </c>
      <c r="CR293">
        <v>0</v>
      </c>
      <c r="CS293">
        <v>0</v>
      </c>
      <c r="CT293">
        <v>0</v>
      </c>
      <c r="CU293">
        <v>0</v>
      </c>
      <c r="CV293">
        <v>0</v>
      </c>
      <c r="CW293">
        <v>0</v>
      </c>
      <c r="CX293">
        <v>0</v>
      </c>
      <c r="CY293">
        <v>0</v>
      </c>
      <c r="CZ293">
        <v>25.944038374357611</v>
      </c>
    </row>
    <row r="294">
      <c r="A294" t="s">
        <v>749</v>
      </c>
      <c r="B294">
        <v>2019</v>
      </c>
      <c r="C294" t="s">
        <v>756</v>
      </c>
      <c r="D294">
        <v>69</v>
      </c>
      <c r="E294" t="s">
        <v>566</v>
      </c>
      <c r="F294" t="s">
        <v>578</v>
      </c>
      <c r="G294" t="s">
        <v>183</v>
      </c>
      <c r="H294">
        <v>0.38957493894619238</v>
      </c>
      <c r="I294">
        <v>0.090914633237917999</v>
      </c>
      <c r="J294">
        <v>0.1424781758131099</v>
      </c>
      <c r="K294">
        <v>0.22710631805358819</v>
      </c>
      <c r="L294">
        <v>1.9017405072088951</v>
      </c>
      <c r="M294">
        <v>0.97706990543202765</v>
      </c>
      <c r="N294">
        <v>3.0709794523984022</v>
      </c>
      <c r="O294">
        <v>2.9653078207972299</v>
      </c>
      <c r="P294">
        <v>2.9054882716785668</v>
      </c>
      <c r="Q294">
        <v>1.442536530397317</v>
      </c>
      <c r="R294">
        <v>0.31337330929884127</v>
      </c>
      <c r="S294">
        <v>0.1045248982630191</v>
      </c>
      <c r="T294">
        <v>0.1078717949735032</v>
      </c>
      <c r="U294">
        <v>0.067709353092213403</v>
      </c>
      <c r="V294">
        <v>0.13750407070929249</v>
      </c>
      <c r="W294" t="s">
        <v>323</v>
      </c>
      <c r="X294" t="s">
        <v>432</v>
      </c>
      <c r="Y294" t="s">
        <v>558</v>
      </c>
      <c r="Z294" t="s">
        <v>257</v>
      </c>
      <c r="AA294" t="s">
        <v>559</v>
      </c>
      <c r="AB294" t="s">
        <v>560</v>
      </c>
      <c r="AC294" t="s">
        <v>561</v>
      </c>
      <c r="AD294" t="s">
        <v>327</v>
      </c>
      <c r="AE294" t="s">
        <v>328</v>
      </c>
      <c r="AF294" t="s">
        <v>329</v>
      </c>
      <c r="AG294" t="s">
        <v>258</v>
      </c>
      <c r="AH294" t="s">
        <v>330</v>
      </c>
      <c r="AI294" t="s">
        <v>331</v>
      </c>
      <c r="AJ294" t="s">
        <v>332</v>
      </c>
      <c r="AK294" t="s">
        <v>333</v>
      </c>
      <c r="AL294" t="s">
        <v>260</v>
      </c>
      <c r="AM294" t="s">
        <v>562</v>
      </c>
      <c r="AN294" t="s">
        <v>563</v>
      </c>
      <c r="AO294" t="s">
        <v>336</v>
      </c>
      <c r="AP294" t="s">
        <v>337</v>
      </c>
      <c r="AQ294" t="s">
        <v>564</v>
      </c>
      <c r="AR294" t="s">
        <v>565</v>
      </c>
      <c r="AS294" t="s">
        <v>437</v>
      </c>
      <c r="AT294">
        <v>0.2406864624629497</v>
      </c>
      <c r="AU294">
        <v>0</v>
      </c>
      <c r="AV294">
        <v>0</v>
      </c>
      <c r="AW294">
        <v>0</v>
      </c>
      <c r="AX294">
        <v>0.49486007771990492</v>
      </c>
      <c r="AY294">
        <v>0.72377520014913077</v>
      </c>
      <c r="AZ294">
        <v>1.3294706527194859</v>
      </c>
      <c r="BA294">
        <v>1.1342849030847479</v>
      </c>
      <c r="BB294">
        <v>0</v>
      </c>
      <c r="BC294">
        <v>0.21478906561577521</v>
      </c>
      <c r="BD294">
        <v>0.059613662871049099</v>
      </c>
      <c r="BE294">
        <v>0.67770618656941928</v>
      </c>
      <c r="BF294">
        <v>0</v>
      </c>
      <c r="BG294">
        <v>0.1742774692688715</v>
      </c>
      <c r="BH294">
        <v>0.37509107715523438</v>
      </c>
      <c r="BI294">
        <v>0.36306040408481532</v>
      </c>
      <c r="BJ294">
        <v>1.3867031809303201</v>
      </c>
      <c r="BK294">
        <v>1.0772429032757149</v>
      </c>
      <c r="BL294">
        <v>0</v>
      </c>
      <c r="BM294">
        <v>2.3710408509029879</v>
      </c>
      <c r="BN294">
        <v>0.1399296675489185</v>
      </c>
      <c r="BO294">
        <v>1.029483373358228</v>
      </c>
      <c r="BP294">
        <v>88.274209317835627</v>
      </c>
      <c r="BQ294">
        <v>20.596556277872018</v>
      </c>
      <c r="BR294">
        <v>32.280132759062433</v>
      </c>
      <c r="BS294">
        <v>51.457394172261857</v>
      </c>
      <c r="BT294">
        <v>430.99019502153408</v>
      </c>
      <c r="BU294">
        <v>42.126480052093683</v>
      </c>
      <c r="BV294">
        <v>132.20299652566879</v>
      </c>
      <c r="BW294">
        <v>127.795907826921</v>
      </c>
      <c r="BX294">
        <v>125.18152826068589</v>
      </c>
      <c r="BY294">
        <v>62.156999828610843</v>
      </c>
      <c r="BZ294">
        <v>57.505931092117017</v>
      </c>
      <c r="CA294">
        <v>19.172004339618319</v>
      </c>
      <c r="CB294">
        <v>19.798507440607651</v>
      </c>
      <c r="CC294">
        <v>12.4246648905045</v>
      </c>
      <c r="CD294">
        <v>25.2334672917384</v>
      </c>
      <c r="CE294">
        <v>4.1361392784053868</v>
      </c>
      <c r="CF294">
        <v>0</v>
      </c>
      <c r="CG294">
        <v>0</v>
      </c>
      <c r="CH294">
        <v>0</v>
      </c>
      <c r="CI294">
        <v>1.011699830339305</v>
      </c>
      <c r="CJ294">
        <v>2.5609443091238631</v>
      </c>
      <c r="CK294">
        <v>70.813097848657563</v>
      </c>
      <c r="CL294">
        <v>73.428302145311719</v>
      </c>
      <c r="CM294">
        <v>0</v>
      </c>
      <c r="CN294">
        <v>12.529963823472761</v>
      </c>
      <c r="CO294">
        <v>4.3083445476915081</v>
      </c>
      <c r="CP294">
        <v>62.194741168675918</v>
      </c>
      <c r="CQ294">
        <v>0</v>
      </c>
      <c r="CR294">
        <v>15.52051200884028</v>
      </c>
      <c r="CS294">
        <v>27.048554895908708</v>
      </c>
      <c r="CT294">
        <v>20.323183922562919</v>
      </c>
      <c r="CU294">
        <v>110.6523018520388</v>
      </c>
      <c r="CV294">
        <v>70.361564933090349</v>
      </c>
      <c r="CW294">
        <v>0</v>
      </c>
      <c r="CX294">
        <v>85.501632264736614</v>
      </c>
      <c r="CY294">
        <v>11.52712461187418</v>
      </c>
      <c r="CZ294">
        <v>51.680380107836299</v>
      </c>
    </row>
    <row r="295">
      <c r="A295" t="s">
        <v>749</v>
      </c>
      <c r="B295">
        <v>2019</v>
      </c>
      <c r="C295" t="s">
        <v>756</v>
      </c>
      <c r="D295">
        <v>70</v>
      </c>
      <c r="E295" t="s">
        <v>566</v>
      </c>
      <c r="F295" t="s">
        <v>579</v>
      </c>
      <c r="G295" t="s">
        <v>183</v>
      </c>
      <c r="H295">
        <v>0.073570803191300896</v>
      </c>
      <c r="I295">
        <v>0.19420910739520131</v>
      </c>
      <c r="J295">
        <v>0.26980823150368899</v>
      </c>
      <c r="K295">
        <v>0.16338226291794461</v>
      </c>
      <c r="L295">
        <v>1.0450494131740471</v>
      </c>
      <c r="M295">
        <v>1.4105810687145119</v>
      </c>
      <c r="N295">
        <v>1.3848704287826239</v>
      </c>
      <c r="O295">
        <v>2.142344386006692</v>
      </c>
      <c r="P295">
        <v>1.368165428525806</v>
      </c>
      <c r="Q295">
        <v>0.70135083882048799</v>
      </c>
      <c r="R295">
        <v>0.090844300791253496</v>
      </c>
      <c r="S295">
        <v>0.080265023267919594</v>
      </c>
      <c r="T295">
        <v>0.1231949665270235</v>
      </c>
      <c r="U295">
        <v>0.094086709715683003</v>
      </c>
      <c r="V295">
        <v>0.1223647988542053</v>
      </c>
      <c r="W295" t="s">
        <v>323</v>
      </c>
      <c r="X295" t="s">
        <v>432</v>
      </c>
      <c r="Y295" t="s">
        <v>558</v>
      </c>
      <c r="Z295" t="s">
        <v>257</v>
      </c>
      <c r="AA295" t="s">
        <v>559</v>
      </c>
      <c r="AB295" t="s">
        <v>560</v>
      </c>
      <c r="AC295" t="s">
        <v>561</v>
      </c>
      <c r="AD295" t="s">
        <v>327</v>
      </c>
      <c r="AE295" t="s">
        <v>328</v>
      </c>
      <c r="AF295" t="s">
        <v>329</v>
      </c>
      <c r="AG295" t="s">
        <v>258</v>
      </c>
      <c r="AH295" t="s">
        <v>330</v>
      </c>
      <c r="AI295" t="s">
        <v>331</v>
      </c>
      <c r="AJ295" t="s">
        <v>332</v>
      </c>
      <c r="AK295" t="s">
        <v>333</v>
      </c>
      <c r="AL295" t="s">
        <v>260</v>
      </c>
      <c r="AM295" t="s">
        <v>562</v>
      </c>
      <c r="AN295" t="s">
        <v>563</v>
      </c>
      <c r="AO295" t="s">
        <v>336</v>
      </c>
      <c r="AP295" t="s">
        <v>337</v>
      </c>
      <c r="AQ295" t="s">
        <v>564</v>
      </c>
      <c r="AR295" t="s">
        <v>565</v>
      </c>
      <c r="AS295" t="s">
        <v>437</v>
      </c>
      <c r="AT295">
        <v>0</v>
      </c>
      <c r="AU295">
        <v>0.40793931300416519</v>
      </c>
      <c r="AV295">
        <v>0</v>
      </c>
      <c r="AW295">
        <v>0.54119696489771274</v>
      </c>
      <c r="AX295">
        <v>0</v>
      </c>
      <c r="AY295">
        <v>0</v>
      </c>
      <c r="AZ295">
        <v>2.2051361975003969</v>
      </c>
      <c r="BA295">
        <v>0.024889370996120399</v>
      </c>
      <c r="BB295">
        <v>0.65182867691629032</v>
      </c>
      <c r="BC295">
        <v>0</v>
      </c>
      <c r="BD295">
        <v>0.087230833058312293</v>
      </c>
      <c r="BE295">
        <v>0</v>
      </c>
      <c r="BF295">
        <v>0</v>
      </c>
      <c r="BG295">
        <v>0</v>
      </c>
      <c r="BH295">
        <v>0</v>
      </c>
      <c r="BI295">
        <v>0</v>
      </c>
      <c r="BJ295">
        <v>0.30775607198925597</v>
      </c>
      <c r="BK295">
        <v>0.097865054496431805</v>
      </c>
      <c r="BL295">
        <v>3.8934649836770401</v>
      </c>
      <c r="BM295">
        <v>0</v>
      </c>
      <c r="BN295">
        <v>0.055031971734619801</v>
      </c>
      <c r="BO295">
        <v>0.38143087414605908</v>
      </c>
      <c r="BP295">
        <v>16.670488348551562</v>
      </c>
      <c r="BQ295">
        <v>43.997744561897967</v>
      </c>
      <c r="BR295">
        <v>61.128277946590238</v>
      </c>
      <c r="BS295">
        <v>37.018897474006067</v>
      </c>
      <c r="BT295">
        <v>236.838858237323</v>
      </c>
      <c r="BU295">
        <v>60.817363141266839</v>
      </c>
      <c r="BV295">
        <v>59.617468407958292</v>
      </c>
      <c r="BW295">
        <v>92.328642499592391</v>
      </c>
      <c r="BX295">
        <v>58.946732267258668</v>
      </c>
      <c r="BY295">
        <v>30.220284235265851</v>
      </c>
      <c r="BZ295">
        <v>16.670488348551562</v>
      </c>
      <c r="CA295">
        <v>14.722247043377999</v>
      </c>
      <c r="CB295">
        <v>22.61088231664079</v>
      </c>
      <c r="CC295">
        <v>17.264909284770159</v>
      </c>
      <c r="CD295">
        <v>22.455249023686349</v>
      </c>
      <c r="CE295">
        <v>0</v>
      </c>
      <c r="CF295">
        <v>18.175908023954449</v>
      </c>
      <c r="CG295">
        <v>0</v>
      </c>
      <c r="CH295">
        <v>25.817147089033941</v>
      </c>
      <c r="CI295">
        <v>0</v>
      </c>
      <c r="CJ295">
        <v>0</v>
      </c>
      <c r="CK295">
        <v>117.45466137503369</v>
      </c>
      <c r="CL295">
        <v>1.6112215270957679</v>
      </c>
      <c r="CM295">
        <v>30.868137832702679</v>
      </c>
      <c r="CN295">
        <v>0</v>
      </c>
      <c r="CO295">
        <v>6.3042676107708564</v>
      </c>
      <c r="CP295">
        <v>0</v>
      </c>
      <c r="CQ295">
        <v>0</v>
      </c>
      <c r="CR295">
        <v>0</v>
      </c>
      <c r="CS295">
        <v>0</v>
      </c>
      <c r="CT295">
        <v>0</v>
      </c>
      <c r="CU295">
        <v>24.557467122637341</v>
      </c>
      <c r="CV295">
        <v>6.3921872826380461</v>
      </c>
      <c r="CW295">
        <v>140.79189903829621</v>
      </c>
      <c r="CX295">
        <v>0</v>
      </c>
      <c r="CY295">
        <v>4.5334231613201768</v>
      </c>
      <c r="CZ295">
        <v>19.147946504885681</v>
      </c>
    </row>
    <row r="296">
      <c r="A296" t="s">
        <v>749</v>
      </c>
      <c r="B296">
        <v>2019</v>
      </c>
      <c r="C296" t="s">
        <v>756</v>
      </c>
      <c r="D296">
        <v>71</v>
      </c>
      <c r="E296" t="s">
        <v>566</v>
      </c>
      <c r="F296" t="s">
        <v>580</v>
      </c>
      <c r="G296" t="s">
        <v>183</v>
      </c>
      <c r="H296">
        <v>17.024881064873451</v>
      </c>
      <c r="I296">
        <v>15.36365133145979</v>
      </c>
      <c r="J296">
        <v>10.128645612605769</v>
      </c>
      <c r="K296">
        <v>4.9172962645709122</v>
      </c>
      <c r="L296">
        <v>0.84209096345579437</v>
      </c>
      <c r="M296">
        <v>2.3593139612956011</v>
      </c>
      <c r="N296">
        <v>0.959159144567441</v>
      </c>
      <c r="O296">
        <v>0.1301250503548666</v>
      </c>
      <c r="P296">
        <v>0.101287128746355</v>
      </c>
      <c r="Q296">
        <v>0</v>
      </c>
      <c r="R296">
        <v>18.156495197504402</v>
      </c>
      <c r="S296">
        <v>15.758032022864469</v>
      </c>
      <c r="T296">
        <v>13.063719680030861</v>
      </c>
      <c r="U296">
        <v>8.0986022015081573</v>
      </c>
      <c r="V296">
        <v>3.7007309508738531</v>
      </c>
      <c r="W296" t="s">
        <v>323</v>
      </c>
      <c r="X296" t="s">
        <v>432</v>
      </c>
      <c r="Y296" t="s">
        <v>558</v>
      </c>
      <c r="Z296" t="s">
        <v>257</v>
      </c>
      <c r="AA296" t="s">
        <v>559</v>
      </c>
      <c r="AB296" t="s">
        <v>560</v>
      </c>
      <c r="AC296" t="s">
        <v>561</v>
      </c>
      <c r="AD296" t="s">
        <v>327</v>
      </c>
      <c r="AE296" t="s">
        <v>328</v>
      </c>
      <c r="AF296" t="s">
        <v>329</v>
      </c>
      <c r="AG296" t="s">
        <v>258</v>
      </c>
      <c r="AH296" t="s">
        <v>330</v>
      </c>
      <c r="AI296" t="s">
        <v>331</v>
      </c>
      <c r="AJ296" t="s">
        <v>332</v>
      </c>
      <c r="AK296" t="s">
        <v>333</v>
      </c>
      <c r="AL296" t="s">
        <v>260</v>
      </c>
      <c r="AM296" t="s">
        <v>562</v>
      </c>
      <c r="AN296" t="s">
        <v>563</v>
      </c>
      <c r="AO296" t="s">
        <v>336</v>
      </c>
      <c r="AP296" t="s">
        <v>337</v>
      </c>
      <c r="AQ296" t="s">
        <v>564</v>
      </c>
      <c r="AR296" t="s">
        <v>565</v>
      </c>
      <c r="AS296" t="s">
        <v>437</v>
      </c>
      <c r="AT296">
        <v>4.9471427101061494</v>
      </c>
      <c r="AU296">
        <v>38.430543459915476</v>
      </c>
      <c r="AV296">
        <v>0</v>
      </c>
      <c r="AW296">
        <v>6.0825543755179838</v>
      </c>
      <c r="AX296">
        <v>8.1371686384529074</v>
      </c>
      <c r="AY296">
        <v>1.8036994966058171</v>
      </c>
      <c r="AZ296">
        <v>20.159792465905561</v>
      </c>
      <c r="BA296">
        <v>15.932427361569101</v>
      </c>
      <c r="BB296">
        <v>3.9895461608354839</v>
      </c>
      <c r="BC296">
        <v>3.6136561834863872</v>
      </c>
      <c r="BD296">
        <v>6.2680013410652142</v>
      </c>
      <c r="BE296">
        <v>5.6137245835420053</v>
      </c>
      <c r="BF296">
        <v>0</v>
      </c>
      <c r="BG296">
        <v>3.2468084641789732</v>
      </c>
      <c r="BH296">
        <v>5.488134027426927</v>
      </c>
      <c r="BI296">
        <v>0.3488821664881806</v>
      </c>
      <c r="BJ296">
        <v>0.054688805990898398</v>
      </c>
      <c r="BK296">
        <v>46.539754181605232</v>
      </c>
      <c r="BL296">
        <v>10.62127729914855</v>
      </c>
      <c r="BM296">
        <v>25.161440594231301</v>
      </c>
      <c r="BN296">
        <v>0.29287379413511172</v>
      </c>
      <c r="BO296">
        <v>5.7831984803909169</v>
      </c>
      <c r="BP296">
        <v>3857.6863255042922</v>
      </c>
      <c r="BQ296">
        <v>3480.6092046141289</v>
      </c>
      <c r="BR296">
        <v>2294.7656592212302</v>
      </c>
      <c r="BS296">
        <v>1114.1532931202321</v>
      </c>
      <c r="BT296">
        <v>190.84251883467829</v>
      </c>
      <c r="BU296">
        <v>101.7220896627642</v>
      </c>
      <c r="BV296">
        <v>41.290967595950718</v>
      </c>
      <c r="BW296">
        <v>5.6080009044906234</v>
      </c>
      <c r="BX296">
        <v>4.3639059545335783</v>
      </c>
      <c r="BY296">
        <v>0</v>
      </c>
      <c r="BZ296">
        <v>3331.8286233061222</v>
      </c>
      <c r="CA296">
        <v>2890.345394701902</v>
      </c>
      <c r="CB296">
        <v>2397.680981860311</v>
      </c>
      <c r="CC296">
        <v>1486.093336295846</v>
      </c>
      <c r="CD296">
        <v>679.12370101264628</v>
      </c>
      <c r="CE296">
        <v>85.015463976486714</v>
      </c>
      <c r="CF296">
        <v>1712.289061071386</v>
      </c>
      <c r="CG296">
        <v>0</v>
      </c>
      <c r="CH296">
        <v>290.16090476315691</v>
      </c>
      <c r="CI296">
        <v>16.635757260711411</v>
      </c>
      <c r="CJ296">
        <v>6.3820561415346679</v>
      </c>
      <c r="CK296">
        <v>1073.793809270353</v>
      </c>
      <c r="CL296">
        <v>1031.3908675253861</v>
      </c>
      <c r="CM296">
        <v>188.92979880112699</v>
      </c>
      <c r="CN296">
        <v>210.80673320005141</v>
      </c>
      <c r="CO296">
        <v>452.9953051386143</v>
      </c>
      <c r="CP296">
        <v>515.18512651184756</v>
      </c>
      <c r="CQ296">
        <v>0</v>
      </c>
      <c r="CR296">
        <v>289.14884964820158</v>
      </c>
      <c r="CS296">
        <v>395.76013282642339</v>
      </c>
      <c r="CT296">
        <v>19.529522793086269</v>
      </c>
      <c r="CU296">
        <v>4.3639059545335783</v>
      </c>
      <c r="CV296">
        <v>3039.80645949167</v>
      </c>
      <c r="CW296">
        <v>384.07685889785608</v>
      </c>
      <c r="CX296">
        <v>907.34170190263148</v>
      </c>
      <c r="CY296">
        <v>24.12635418695319</v>
      </c>
      <c r="CZ296">
        <v>290.31833193255818</v>
      </c>
    </row>
    <row r="297">
      <c r="A297" t="s">
        <v>749</v>
      </c>
      <c r="B297">
        <v>2019</v>
      </c>
      <c r="C297" t="s">
        <v>756</v>
      </c>
      <c r="D297">
        <v>72</v>
      </c>
      <c r="E297" t="s">
        <v>566</v>
      </c>
      <c r="F297" t="s">
        <v>581</v>
      </c>
      <c r="G297" t="s">
        <v>183</v>
      </c>
      <c r="H297">
        <v>0.054840497044203997</v>
      </c>
      <c r="I297">
        <v>0</v>
      </c>
      <c r="J297">
        <v>0</v>
      </c>
      <c r="K297">
        <v>0.046760730787688401</v>
      </c>
      <c r="L297">
        <v>0.014492999766609701</v>
      </c>
      <c r="M297">
        <v>0.22835488119955449</v>
      </c>
      <c r="N297">
        <v>0</v>
      </c>
      <c r="O297">
        <v>0</v>
      </c>
      <c r="P297">
        <v>0.076234805335530995</v>
      </c>
      <c r="Q297">
        <v>0</v>
      </c>
      <c r="R297">
        <v>0.0140639491531511</v>
      </c>
      <c r="S297">
        <v>0</v>
      </c>
      <c r="T297">
        <v>0</v>
      </c>
      <c r="U297">
        <v>0.057738280146594399</v>
      </c>
      <c r="V297">
        <v>0</v>
      </c>
      <c r="W297" t="s">
        <v>323</v>
      </c>
      <c r="X297" t="s">
        <v>432</v>
      </c>
      <c r="Y297" t="s">
        <v>558</v>
      </c>
      <c r="Z297" t="s">
        <v>257</v>
      </c>
      <c r="AA297" t="s">
        <v>559</v>
      </c>
      <c r="AB297" t="s">
        <v>560</v>
      </c>
      <c r="AC297" t="s">
        <v>561</v>
      </c>
      <c r="AD297" t="s">
        <v>327</v>
      </c>
      <c r="AE297" t="s">
        <v>328</v>
      </c>
      <c r="AF297" t="s">
        <v>329</v>
      </c>
      <c r="AG297" t="s">
        <v>258</v>
      </c>
      <c r="AH297" t="s">
        <v>330</v>
      </c>
      <c r="AI297" t="s">
        <v>331</v>
      </c>
      <c r="AJ297" t="s">
        <v>332</v>
      </c>
      <c r="AK297" t="s">
        <v>333</v>
      </c>
      <c r="AL297" t="s">
        <v>260</v>
      </c>
      <c r="AM297" t="s">
        <v>562</v>
      </c>
      <c r="AN297" t="s">
        <v>563</v>
      </c>
      <c r="AO297" t="s">
        <v>336</v>
      </c>
      <c r="AP297" t="s">
        <v>337</v>
      </c>
      <c r="AQ297" t="s">
        <v>564</v>
      </c>
      <c r="AR297" t="s">
        <v>565</v>
      </c>
      <c r="AS297" t="s">
        <v>437</v>
      </c>
      <c r="AT297">
        <v>0</v>
      </c>
      <c r="AU297">
        <v>0</v>
      </c>
      <c r="AV297">
        <v>0</v>
      </c>
      <c r="AW297">
        <v>0</v>
      </c>
      <c r="AX297">
        <v>0</v>
      </c>
      <c r="AY297">
        <v>0</v>
      </c>
      <c r="AZ297">
        <v>0</v>
      </c>
      <c r="BA297">
        <v>0</v>
      </c>
      <c r="BB297">
        <v>0</v>
      </c>
      <c r="BC297">
        <v>0</v>
      </c>
      <c r="BD297">
        <v>0</v>
      </c>
      <c r="BE297">
        <v>0</v>
      </c>
      <c r="BF297">
        <v>0</v>
      </c>
      <c r="BG297">
        <v>0</v>
      </c>
      <c r="BH297">
        <v>0</v>
      </c>
      <c r="BI297">
        <v>0</v>
      </c>
      <c r="BJ297">
        <v>0.041162095622133001</v>
      </c>
      <c r="BK297">
        <v>0.16221014574173639</v>
      </c>
      <c r="BL297">
        <v>0</v>
      </c>
      <c r="BM297">
        <v>0.34459489408584859</v>
      </c>
      <c r="BN297">
        <v>0</v>
      </c>
      <c r="BO297">
        <v>0</v>
      </c>
      <c r="BP297">
        <v>12.42636789796904</v>
      </c>
      <c r="BQ297">
        <v>0</v>
      </c>
      <c r="BR297">
        <v>0</v>
      </c>
      <c r="BS297">
        <v>10.59497321143367</v>
      </c>
      <c r="BT297">
        <v>3.2845389642699701</v>
      </c>
      <c r="BU297">
        <v>9.8455466637238267</v>
      </c>
      <c r="BV297">
        <v>0</v>
      </c>
      <c r="BW297">
        <v>0</v>
      </c>
      <c r="BX297">
        <v>3.2845389642699701</v>
      </c>
      <c r="BY297">
        <v>0</v>
      </c>
      <c r="BZ297">
        <v>2.5808212342452141</v>
      </c>
      <c r="CA297">
        <v>0</v>
      </c>
      <c r="CB297">
        <v>0</v>
      </c>
      <c r="CC297">
        <v>10.59497321143367</v>
      </c>
      <c r="CD297">
        <v>0</v>
      </c>
      <c r="CE297">
        <v>0</v>
      </c>
      <c r="CF297">
        <v>0</v>
      </c>
      <c r="CG297">
        <v>0</v>
      </c>
      <c r="CH297">
        <v>0</v>
      </c>
      <c r="CI297">
        <v>0</v>
      </c>
      <c r="CJ297">
        <v>0</v>
      </c>
      <c r="CK297">
        <v>0</v>
      </c>
      <c r="CL297">
        <v>0</v>
      </c>
      <c r="CM297">
        <v>0</v>
      </c>
      <c r="CN297">
        <v>0</v>
      </c>
      <c r="CO297">
        <v>0</v>
      </c>
      <c r="CP297">
        <v>0</v>
      </c>
      <c r="CQ297">
        <v>0</v>
      </c>
      <c r="CR297">
        <v>0</v>
      </c>
      <c r="CS297">
        <v>0</v>
      </c>
      <c r="CT297">
        <v>0</v>
      </c>
      <c r="CU297">
        <v>3.2845389642699701</v>
      </c>
      <c r="CV297">
        <v>10.59497321143367</v>
      </c>
      <c r="CW297">
        <v>0</v>
      </c>
      <c r="CX297">
        <v>12.42636789796904</v>
      </c>
      <c r="CY297">
        <v>0</v>
      </c>
      <c r="CZ297">
        <v>0</v>
      </c>
    </row>
    <row r="298">
      <c r="A298" t="s">
        <v>749</v>
      </c>
      <c r="B298">
        <v>2019</v>
      </c>
      <c r="C298" t="s">
        <v>756</v>
      </c>
      <c r="D298">
        <v>73</v>
      </c>
      <c r="E298" t="s">
        <v>566</v>
      </c>
      <c r="F298" t="s">
        <v>582</v>
      </c>
      <c r="G298" t="s">
        <v>183</v>
      </c>
      <c r="H298">
        <v>0.27955357806837933</v>
      </c>
      <c r="I298">
        <v>0.1861626709828437</v>
      </c>
      <c r="J298">
        <v>0.25271898591934933</v>
      </c>
      <c r="K298">
        <v>0.27474879856300238</v>
      </c>
      <c r="L298">
        <v>1.1507241283840779</v>
      </c>
      <c r="M298">
        <v>0.21530920281039681</v>
      </c>
      <c r="N298">
        <v>0.27915351004228312</v>
      </c>
      <c r="O298">
        <v>2.3892102168495879</v>
      </c>
      <c r="P298">
        <v>2.301914995512508</v>
      </c>
      <c r="Q298">
        <v>1.338200377950497</v>
      </c>
      <c r="R298">
        <v>0.31815237296597793</v>
      </c>
      <c r="S298">
        <v>0.22713097512756031</v>
      </c>
      <c r="T298">
        <v>0.21041069104351159</v>
      </c>
      <c r="U298">
        <v>0.24511635323860589</v>
      </c>
      <c r="V298">
        <v>0.11480994228772499</v>
      </c>
      <c r="W298" t="s">
        <v>323</v>
      </c>
      <c r="X298" t="s">
        <v>432</v>
      </c>
      <c r="Y298" t="s">
        <v>558</v>
      </c>
      <c r="Z298" t="s">
        <v>257</v>
      </c>
      <c r="AA298" t="s">
        <v>559</v>
      </c>
      <c r="AB298" t="s">
        <v>560</v>
      </c>
      <c r="AC298" t="s">
        <v>561</v>
      </c>
      <c r="AD298" t="s">
        <v>327</v>
      </c>
      <c r="AE298" t="s">
        <v>328</v>
      </c>
      <c r="AF298" t="s">
        <v>329</v>
      </c>
      <c r="AG298" t="s">
        <v>258</v>
      </c>
      <c r="AH298" t="s">
        <v>330</v>
      </c>
      <c r="AI298" t="s">
        <v>331</v>
      </c>
      <c r="AJ298" t="s">
        <v>332</v>
      </c>
      <c r="AK298" t="s">
        <v>333</v>
      </c>
      <c r="AL298" t="s">
        <v>260</v>
      </c>
      <c r="AM298" t="s">
        <v>562</v>
      </c>
      <c r="AN298" t="s">
        <v>563</v>
      </c>
      <c r="AO298" t="s">
        <v>336</v>
      </c>
      <c r="AP298" t="s">
        <v>337</v>
      </c>
      <c r="AQ298" t="s">
        <v>564</v>
      </c>
      <c r="AR298" t="s">
        <v>565</v>
      </c>
      <c r="AS298" t="s">
        <v>437</v>
      </c>
      <c r="AT298">
        <v>0.99506535819322617</v>
      </c>
      <c r="AU298">
        <v>0.26971613346438672</v>
      </c>
      <c r="AV298">
        <v>0</v>
      </c>
      <c r="AW298">
        <v>0.14632298502721769</v>
      </c>
      <c r="AX298">
        <v>1.612144263871367</v>
      </c>
      <c r="AY298">
        <v>3.6044883221802211</v>
      </c>
      <c r="AZ298">
        <v>0.57887766036422317</v>
      </c>
      <c r="BA298">
        <v>0</v>
      </c>
      <c r="BB298">
        <v>0</v>
      </c>
      <c r="BC298">
        <v>0.1109161427669676</v>
      </c>
      <c r="BD298">
        <v>0.026576829773857402</v>
      </c>
      <c r="BE298">
        <v>0.37949345058164541</v>
      </c>
      <c r="BF298">
        <v>0</v>
      </c>
      <c r="BG298">
        <v>0.0074938748989941996</v>
      </c>
      <c r="BH298">
        <v>0.75698483583150689</v>
      </c>
      <c r="BI298">
        <v>0.069641062546176594</v>
      </c>
      <c r="BJ298">
        <v>2.4501491331366192</v>
      </c>
      <c r="BK298">
        <v>0.13580632363663911</v>
      </c>
      <c r="BL298">
        <v>0</v>
      </c>
      <c r="BM298">
        <v>0.017991170263186199</v>
      </c>
      <c r="BN298">
        <v>0.44553462008651379</v>
      </c>
      <c r="BO298">
        <v>1.1699523246428991</v>
      </c>
      <c r="BP298">
        <v>63.344349440728337</v>
      </c>
      <c r="BQ298">
        <v>42.174838012082851</v>
      </c>
      <c r="BR298">
        <v>57.256505213211739</v>
      </c>
      <c r="BS298">
        <v>62.252152855896327</v>
      </c>
      <c r="BT298">
        <v>260.78784914568848</v>
      </c>
      <c r="BU298">
        <v>9.2830807568613292</v>
      </c>
      <c r="BV298">
        <v>12.01731600301847</v>
      </c>
      <c r="BW298">
        <v>102.96782226459</v>
      </c>
      <c r="BX298">
        <v>99.176871534219188</v>
      </c>
      <c r="BY298">
        <v>57.661292390291287</v>
      </c>
      <c r="BZ298">
        <v>58.382918690525152</v>
      </c>
      <c r="CA298">
        <v>41.660466675124887</v>
      </c>
      <c r="CB298">
        <v>38.618228548357983</v>
      </c>
      <c r="CC298">
        <v>44.978845744170002</v>
      </c>
      <c r="CD298">
        <v>21.068852060449579</v>
      </c>
      <c r="CE298">
        <v>17.099960132726981</v>
      </c>
      <c r="CF298">
        <v>12.01731600301847</v>
      </c>
      <c r="CG298">
        <v>0</v>
      </c>
      <c r="CH298">
        <v>6.9801611464472488</v>
      </c>
      <c r="CI298">
        <v>3.2958934286154089</v>
      </c>
      <c r="CJ298">
        <v>12.753813413458859</v>
      </c>
      <c r="CK298">
        <v>30.833415030202168</v>
      </c>
      <c r="CL298">
        <v>0</v>
      </c>
      <c r="CM298">
        <v>0</v>
      </c>
      <c r="CN298">
        <v>6.4704190240081338</v>
      </c>
      <c r="CO298">
        <v>1.920736524759507</v>
      </c>
      <c r="CP298">
        <v>34.827034785693932</v>
      </c>
      <c r="CQ298">
        <v>0</v>
      </c>
      <c r="CR298">
        <v>0.66737700432835589</v>
      </c>
      <c r="CS298">
        <v>54.587664528434168</v>
      </c>
      <c r="CT298">
        <v>3.898326853506223</v>
      </c>
      <c r="CU298">
        <v>195.51021818559431</v>
      </c>
      <c r="CV298">
        <v>8.8703721601013541</v>
      </c>
      <c r="CW298">
        <v>0</v>
      </c>
      <c r="CX298">
        <v>0.64877601044679434</v>
      </c>
      <c r="CY298">
        <v>36.702246025460227</v>
      </c>
      <c r="CZ298">
        <v>58.731964410805773</v>
      </c>
    </row>
    <row r="299">
      <c r="A299" t="s">
        <v>749</v>
      </c>
      <c r="B299">
        <v>2019</v>
      </c>
      <c r="C299" t="s">
        <v>756</v>
      </c>
      <c r="D299">
        <v>74</v>
      </c>
      <c r="E299" t="s">
        <v>566</v>
      </c>
      <c r="F299" t="s">
        <v>583</v>
      </c>
      <c r="G299" t="s">
        <v>183</v>
      </c>
      <c r="H299">
        <v>0.0017952191866271001</v>
      </c>
      <c r="I299">
        <v>0</v>
      </c>
      <c r="J299">
        <v>0</v>
      </c>
      <c r="K299">
        <v>0.0284053089884298</v>
      </c>
      <c r="L299">
        <v>0</v>
      </c>
      <c r="M299">
        <v>0</v>
      </c>
      <c r="N299">
        <v>0</v>
      </c>
      <c r="O299">
        <v>0</v>
      </c>
      <c r="P299">
        <v>0</v>
      </c>
      <c r="Q299">
        <v>0</v>
      </c>
      <c r="R299">
        <v>0.0022167140319526001</v>
      </c>
      <c r="S299">
        <v>0</v>
      </c>
      <c r="T299">
        <v>0</v>
      </c>
      <c r="U299">
        <v>0.035073739447552703</v>
      </c>
      <c r="V299">
        <v>0</v>
      </c>
      <c r="W299" t="s">
        <v>323</v>
      </c>
      <c r="X299" t="s">
        <v>432</v>
      </c>
      <c r="Y299" t="s">
        <v>558</v>
      </c>
      <c r="Z299" t="s">
        <v>257</v>
      </c>
      <c r="AA299" t="s">
        <v>559</v>
      </c>
      <c r="AB299" t="s">
        <v>560</v>
      </c>
      <c r="AC299" t="s">
        <v>561</v>
      </c>
      <c r="AD299" t="s">
        <v>327</v>
      </c>
      <c r="AE299" t="s">
        <v>328</v>
      </c>
      <c r="AF299" t="s">
        <v>329</v>
      </c>
      <c r="AG299" t="s">
        <v>258</v>
      </c>
      <c r="AH299" t="s">
        <v>330</v>
      </c>
      <c r="AI299" t="s">
        <v>331</v>
      </c>
      <c r="AJ299" t="s">
        <v>332</v>
      </c>
      <c r="AK299" t="s">
        <v>333</v>
      </c>
      <c r="AL299" t="s">
        <v>260</v>
      </c>
      <c r="AM299" t="s">
        <v>562</v>
      </c>
      <c r="AN299" t="s">
        <v>563</v>
      </c>
      <c r="AO299" t="s">
        <v>336</v>
      </c>
      <c r="AP299" t="s">
        <v>337</v>
      </c>
      <c r="AQ299" t="s">
        <v>564</v>
      </c>
      <c r="AR299" t="s">
        <v>565</v>
      </c>
      <c r="AS299" t="s">
        <v>437</v>
      </c>
      <c r="AT299">
        <v>0</v>
      </c>
      <c r="AU299">
        <v>0</v>
      </c>
      <c r="AV299">
        <v>0</v>
      </c>
      <c r="AW299">
        <v>0</v>
      </c>
      <c r="AX299">
        <v>0</v>
      </c>
      <c r="AY299">
        <v>0</v>
      </c>
      <c r="AZ299">
        <v>0</v>
      </c>
      <c r="BA299">
        <v>0.099420686248164802</v>
      </c>
      <c r="BB299">
        <v>0</v>
      </c>
      <c r="BC299">
        <v>0</v>
      </c>
      <c r="BD299">
        <v>0</v>
      </c>
      <c r="BE299">
        <v>0</v>
      </c>
      <c r="BF299">
        <v>0</v>
      </c>
      <c r="BG299">
        <v>0</v>
      </c>
      <c r="BH299">
        <v>0.0056409593729235003</v>
      </c>
      <c r="BI299">
        <v>0</v>
      </c>
      <c r="BJ299">
        <v>0</v>
      </c>
      <c r="BK299">
        <v>0</v>
      </c>
      <c r="BL299">
        <v>0</v>
      </c>
      <c r="BM299">
        <v>0</v>
      </c>
      <c r="BN299">
        <v>0</v>
      </c>
      <c r="BO299">
        <v>0</v>
      </c>
      <c r="BP299">
        <v>0.40678066890129422</v>
      </c>
      <c r="BQ299">
        <v>0</v>
      </c>
      <c r="BR299">
        <v>0</v>
      </c>
      <c r="BS299">
        <v>6.4360304624269862</v>
      </c>
      <c r="BT299">
        <v>0</v>
      </c>
      <c r="BU299">
        <v>0</v>
      </c>
      <c r="BV299">
        <v>0</v>
      </c>
      <c r="BW299">
        <v>0</v>
      </c>
      <c r="BX299">
        <v>0</v>
      </c>
      <c r="BY299">
        <v>0</v>
      </c>
      <c r="BZ299">
        <v>0.40678066890129422</v>
      </c>
      <c r="CA299">
        <v>0</v>
      </c>
      <c r="CB299">
        <v>0</v>
      </c>
      <c r="CC299">
        <v>6.4360304624269862</v>
      </c>
      <c r="CD299">
        <v>0</v>
      </c>
      <c r="CE299">
        <v>0</v>
      </c>
      <c r="CF299">
        <v>0</v>
      </c>
      <c r="CG299">
        <v>0</v>
      </c>
      <c r="CH299">
        <v>0</v>
      </c>
      <c r="CI299">
        <v>0</v>
      </c>
      <c r="CJ299">
        <v>0</v>
      </c>
      <c r="CK299">
        <v>0</v>
      </c>
      <c r="CL299">
        <v>6.4360304624269862</v>
      </c>
      <c r="CM299">
        <v>0</v>
      </c>
      <c r="CN299">
        <v>0</v>
      </c>
      <c r="CO299">
        <v>0</v>
      </c>
      <c r="CP299">
        <v>0</v>
      </c>
      <c r="CQ299">
        <v>0</v>
      </c>
      <c r="CR299">
        <v>0</v>
      </c>
      <c r="CS299">
        <v>0.40678066890129422</v>
      </c>
      <c r="CT299">
        <v>0</v>
      </c>
      <c r="CU299">
        <v>0</v>
      </c>
      <c r="CV299">
        <v>0</v>
      </c>
      <c r="CW299">
        <v>0</v>
      </c>
      <c r="CX299">
        <v>0</v>
      </c>
      <c r="CY299">
        <v>0</v>
      </c>
      <c r="CZ299">
        <v>0</v>
      </c>
    </row>
    <row r="300">
      <c r="A300" t="s">
        <v>749</v>
      </c>
      <c r="B300">
        <v>2019</v>
      </c>
      <c r="C300" t="s">
        <v>756</v>
      </c>
      <c r="D300">
        <v>122</v>
      </c>
      <c r="E300" t="s">
        <v>18</v>
      </c>
      <c r="F300" t="s">
        <v>14</v>
      </c>
      <c r="G300" t="s">
        <v>769</v>
      </c>
      <c r="H300">
        <v>3.3713915381122979</v>
      </c>
      <c r="I300">
        <v>5.7514983815854093</v>
      </c>
      <c r="J300">
        <v>6.8340710698482381</v>
      </c>
      <c r="K300">
        <v>12.05341390788594</v>
      </c>
      <c r="L300">
        <v>52.60796729761713</v>
      </c>
      <c r="M300">
        <v>19.384748167970251</v>
      </c>
      <c r="N300">
        <v>40.928598011427532</v>
      </c>
      <c r="O300">
        <v>53.213186319975591</v>
      </c>
      <c r="P300">
        <v>75.639058200666767</v>
      </c>
      <c r="Q300">
        <v>85.883067114297276</v>
      </c>
      <c r="R300">
        <v>2.915028117387171</v>
      </c>
      <c r="S300">
        <v>5.0797613779333171</v>
      </c>
      <c r="T300">
        <v>5.1874845436727508</v>
      </c>
      <c r="U300">
        <v>7.0785887784844803</v>
      </c>
      <c r="V300">
        <v>14.716478469625599</v>
      </c>
      <c r="W300" t="s">
        <v>323</v>
      </c>
      <c r="X300" t="s">
        <v>432</v>
      </c>
      <c r="Y300" t="s">
        <v>558</v>
      </c>
      <c r="Z300" t="s">
        <v>257</v>
      </c>
      <c r="AA300" t="s">
        <v>559</v>
      </c>
      <c r="AB300" t="s">
        <v>560</v>
      </c>
      <c r="AC300" t="s">
        <v>561</v>
      </c>
      <c r="AD300" t="s">
        <v>327</v>
      </c>
      <c r="AE300" t="s">
        <v>328</v>
      </c>
      <c r="AF300" t="s">
        <v>329</v>
      </c>
      <c r="AG300" t="s">
        <v>258</v>
      </c>
      <c r="AH300" t="s">
        <v>330</v>
      </c>
      <c r="AI300" t="s">
        <v>331</v>
      </c>
      <c r="AJ300" t="s">
        <v>332</v>
      </c>
      <c r="AK300" t="s">
        <v>333</v>
      </c>
      <c r="AL300" t="s">
        <v>260</v>
      </c>
      <c r="AM300" t="s">
        <v>562</v>
      </c>
      <c r="AN300" t="s">
        <v>563</v>
      </c>
      <c r="AO300" t="s">
        <v>336</v>
      </c>
      <c r="AP300" t="s">
        <v>337</v>
      </c>
      <c r="AQ300" t="s">
        <v>564</v>
      </c>
      <c r="AR300" t="s">
        <v>565</v>
      </c>
      <c r="AS300" t="s">
        <v>437</v>
      </c>
      <c r="AT300">
        <v>14.36803365905214</v>
      </c>
      <c r="AU300">
        <v>6.8080817469947954</v>
      </c>
      <c r="AV300">
        <v>19.449507080625121</v>
      </c>
      <c r="AW300">
        <v>17.905051462152329</v>
      </c>
      <c r="AX300">
        <v>8.6752450844270061</v>
      </c>
      <c r="AY300">
        <v>9.0079921243225574</v>
      </c>
      <c r="AZ300">
        <v>16.118664145521741</v>
      </c>
      <c r="BA300">
        <v>10.5482054955623</v>
      </c>
      <c r="BB300">
        <v>5.6307921208670901</v>
      </c>
      <c r="BC300">
        <v>4.2955083339751683</v>
      </c>
      <c r="BD300">
        <v>13.979694813197231</v>
      </c>
      <c r="BE300">
        <v>12.871840908661641</v>
      </c>
      <c r="BF300">
        <v>5.7687872075156559</v>
      </c>
      <c r="BG300">
        <v>11.50536109844878</v>
      </c>
      <c r="BH300">
        <v>14.621348770391039</v>
      </c>
      <c r="BI300">
        <v>17.424488893176971</v>
      </c>
      <c r="BJ300">
        <v>71.488750074431465</v>
      </c>
      <c r="BK300">
        <v>14.104458275381919</v>
      </c>
      <c r="BL300">
        <v>17.597341350020791</v>
      </c>
      <c r="BM300">
        <v>7.7659968315653582</v>
      </c>
      <c r="BN300">
        <v>10.12178650201203</v>
      </c>
      <c r="BO300">
        <v>14.109246936147141</v>
      </c>
      <c r="BP300">
        <v>763.92727707982772</v>
      </c>
      <c r="BQ300">
        <v>1302.992223357581</v>
      </c>
      <c r="BR300">
        <v>1548.3404399347339</v>
      </c>
      <c r="BS300">
        <v>2731.0436622602369</v>
      </c>
      <c r="BT300">
        <v>11922.508880332711</v>
      </c>
      <c r="BU300">
        <v>835.77562104093261</v>
      </c>
      <c r="BV300">
        <v>1761.9405745223751</v>
      </c>
      <c r="BW300">
        <v>2293.3293489564471</v>
      </c>
      <c r="BX300">
        <v>3258.8714929791131</v>
      </c>
      <c r="BY300">
        <v>3700.588286962578</v>
      </c>
      <c r="BZ300">
        <v>534.92560175312326</v>
      </c>
      <c r="CA300">
        <v>931.73214038343019</v>
      </c>
      <c r="CB300">
        <v>952.09736114217446</v>
      </c>
      <c r="CC300">
        <v>1298.9208942902969</v>
      </c>
      <c r="CD300">
        <v>2700.6311609345998</v>
      </c>
      <c r="CE300">
        <v>246.91122119011729</v>
      </c>
      <c r="CF300">
        <v>303.33695162073542</v>
      </c>
      <c r="CG300">
        <v>88.222396780340077</v>
      </c>
      <c r="CH300">
        <v>854.13883893912157</v>
      </c>
      <c r="CI300">
        <v>17.735809323124268</v>
      </c>
      <c r="CJ300">
        <v>31.873109444290389</v>
      </c>
      <c r="CK300">
        <v>858.54662454690072</v>
      </c>
      <c r="CL300">
        <v>682.84151372604163</v>
      </c>
      <c r="CM300">
        <v>266.6529924956692</v>
      </c>
      <c r="CN300">
        <v>250.58335196827451</v>
      </c>
      <c r="CO300">
        <v>1010.327817921744</v>
      </c>
      <c r="CP300">
        <v>1181.280073199659</v>
      </c>
      <c r="CQ300">
        <v>337.78357954153063</v>
      </c>
      <c r="CR300">
        <v>1024.6252475644201</v>
      </c>
      <c r="CS300">
        <v>1054.3742012409271</v>
      </c>
      <c r="CT300">
        <v>975.37789455542918</v>
      </c>
      <c r="CU300">
        <v>5704.4613880195902</v>
      </c>
      <c r="CV300">
        <v>921.25160794430906</v>
      </c>
      <c r="CW300">
        <v>636.33886963963869</v>
      </c>
      <c r="CX300">
        <v>280.04806623586052</v>
      </c>
      <c r="CY300">
        <v>833.81241696075563</v>
      </c>
      <c r="CZ300">
        <v>708.28851010659321</v>
      </c>
    </row>
    <row r="301">
      <c r="A301" t="s">
        <v>749</v>
      </c>
      <c r="B301">
        <v>2019</v>
      </c>
      <c r="C301" t="s">
        <v>756</v>
      </c>
      <c r="D301">
        <v>123</v>
      </c>
      <c r="E301" t="s">
        <v>18</v>
      </c>
      <c r="F301" t="s">
        <v>51</v>
      </c>
      <c r="G301" t="s">
        <v>183</v>
      </c>
      <c r="H301">
        <v>96.628608461887694</v>
      </c>
      <c r="I301">
        <v>94.248501618414721</v>
      </c>
      <c r="J301">
        <v>93.165928930151594</v>
      </c>
      <c r="K301">
        <v>87.946586092114089</v>
      </c>
      <c r="L301">
        <v>47.392032702382743</v>
      </c>
      <c r="M301">
        <v>80.61525183202977</v>
      </c>
      <c r="N301">
        <v>59.071401988572397</v>
      </c>
      <c r="O301">
        <v>46.786813680024437</v>
      </c>
      <c r="P301">
        <v>24.3609417993333</v>
      </c>
      <c r="Q301">
        <v>14.116932885702671</v>
      </c>
      <c r="R301">
        <v>97.084971882612919</v>
      </c>
      <c r="S301">
        <v>94.920238622066648</v>
      </c>
      <c r="T301">
        <v>94.812515456327233</v>
      </c>
      <c r="U301">
        <v>92.921411221515697</v>
      </c>
      <c r="V301">
        <v>85.283521530374472</v>
      </c>
      <c r="W301" t="s">
        <v>323</v>
      </c>
      <c r="X301" t="s">
        <v>432</v>
      </c>
      <c r="Y301" t="s">
        <v>558</v>
      </c>
      <c r="Z301" t="s">
        <v>257</v>
      </c>
      <c r="AA301" t="s">
        <v>559</v>
      </c>
      <c r="AB301" t="s">
        <v>560</v>
      </c>
      <c r="AC301" t="s">
        <v>561</v>
      </c>
      <c r="AD301" t="s">
        <v>327</v>
      </c>
      <c r="AE301" t="s">
        <v>328</v>
      </c>
      <c r="AF301" t="s">
        <v>329</v>
      </c>
      <c r="AG301" t="s">
        <v>258</v>
      </c>
      <c r="AH301" t="s">
        <v>330</v>
      </c>
      <c r="AI301" t="s">
        <v>331</v>
      </c>
      <c r="AJ301" t="s">
        <v>332</v>
      </c>
      <c r="AK301" t="s">
        <v>333</v>
      </c>
      <c r="AL301" t="s">
        <v>260</v>
      </c>
      <c r="AM301" t="s">
        <v>562</v>
      </c>
      <c r="AN301" t="s">
        <v>563</v>
      </c>
      <c r="AO301" t="s">
        <v>336</v>
      </c>
      <c r="AP301" t="s">
        <v>337</v>
      </c>
      <c r="AQ301" t="s">
        <v>564</v>
      </c>
      <c r="AR301" t="s">
        <v>565</v>
      </c>
      <c r="AS301" t="s">
        <v>437</v>
      </c>
      <c r="AT301">
        <v>85.63196634094794</v>
      </c>
      <c r="AU301">
        <v>93.191918253005383</v>
      </c>
      <c r="AV301">
        <v>80.550492919375017</v>
      </c>
      <c r="AW301">
        <v>82.094948537847586</v>
      </c>
      <c r="AX301">
        <v>91.324754915572981</v>
      </c>
      <c r="AY301">
        <v>90.992007875677487</v>
      </c>
      <c r="AZ301">
        <v>83.881335854478394</v>
      </c>
      <c r="BA301">
        <v>89.4517945044377</v>
      </c>
      <c r="BB301">
        <v>94.369207879133</v>
      </c>
      <c r="BC301">
        <v>95.704491666024921</v>
      </c>
      <c r="BD301">
        <v>86.020305186802858</v>
      </c>
      <c r="BE301">
        <v>87.128159091338333</v>
      </c>
      <c r="BF301">
        <v>94.231212792484399</v>
      </c>
      <c r="BG301">
        <v>88.494638901551255</v>
      </c>
      <c r="BH301">
        <v>85.37865122960892</v>
      </c>
      <c r="BI301">
        <v>82.575511106823015</v>
      </c>
      <c r="BJ301">
        <v>28.511249925568521</v>
      </c>
      <c r="BK301">
        <v>85.895541724618155</v>
      </c>
      <c r="BL301">
        <v>82.402658649979259</v>
      </c>
      <c r="BM301">
        <v>92.23400316843464</v>
      </c>
      <c r="BN301">
        <v>89.878213497987986</v>
      </c>
      <c r="BO301">
        <v>85.89075306385287</v>
      </c>
      <c r="BP301">
        <v>21895.181534338852</v>
      </c>
      <c r="BQ301">
        <v>21351.838516565371</v>
      </c>
      <c r="BR301">
        <v>21107.854149055911</v>
      </c>
      <c r="BS301">
        <v>19926.799859345319</v>
      </c>
      <c r="BT301">
        <v>10740.42506821528</v>
      </c>
      <c r="BU301">
        <v>3475.735747581844</v>
      </c>
      <c r="BV301">
        <v>2542.972518348357</v>
      </c>
      <c r="BW301">
        <v>2016.371887813056</v>
      </c>
      <c r="BX301">
        <v>1049.579154745091</v>
      </c>
      <c r="BY301">
        <v>608.28005146978944</v>
      </c>
      <c r="BZ301">
        <v>17815.689905605821</v>
      </c>
      <c r="CA301">
        <v>17410.313303540592</v>
      </c>
      <c r="CB301">
        <v>17401.641394638049</v>
      </c>
      <c r="CC301">
        <v>17051.077035217859</v>
      </c>
      <c r="CD301">
        <v>15650.43812856037</v>
      </c>
      <c r="CE301">
        <v>1471.5648559769111</v>
      </c>
      <c r="CF301">
        <v>4152.2051951026669</v>
      </c>
      <c r="CG301">
        <v>365.3746862440625</v>
      </c>
      <c r="CH301">
        <v>3916.240295377238</v>
      </c>
      <c r="CI301">
        <v>186.70578455140441</v>
      </c>
      <c r="CJ301">
        <v>321.95834382962562</v>
      </c>
      <c r="CK301">
        <v>4467.8663883170238</v>
      </c>
      <c r="CL301">
        <v>5790.6910128569643</v>
      </c>
      <c r="CM301">
        <v>4468.9683334538913</v>
      </c>
      <c r="CN301">
        <v>5583.0300992336406</v>
      </c>
      <c r="CO301">
        <v>6216.781438912436</v>
      </c>
      <c r="CP301">
        <v>7995.9625728367628</v>
      </c>
      <c r="CQ301">
        <v>5517.5819832835577</v>
      </c>
      <c r="CR301">
        <v>7881.0078637906536</v>
      </c>
      <c r="CS301">
        <v>6156.8223702825371</v>
      </c>
      <c r="CT301">
        <v>4622.3638844723873</v>
      </c>
      <c r="CU301">
        <v>2275.0617986081138</v>
      </c>
      <c r="CV301">
        <v>5610.3825034647944</v>
      </c>
      <c r="CW301">
        <v>2979.7691377150481</v>
      </c>
      <c r="CX301">
        <v>3326.0320328132188</v>
      </c>
      <c r="CY301">
        <v>7403.9864814353768</v>
      </c>
      <c r="CZ301">
        <v>4311.7420649625528</v>
      </c>
    </row>
    <row r="302">
      <c r="A302" t="s">
        <v>749</v>
      </c>
      <c r="B302">
        <v>2019</v>
      </c>
      <c r="C302" t="s">
        <v>756</v>
      </c>
      <c r="D302">
        <v>124</v>
      </c>
      <c r="E302" t="s">
        <v>50</v>
      </c>
      <c r="F302" t="s">
        <v>15</v>
      </c>
      <c r="G302" t="s">
        <v>770</v>
      </c>
      <c r="H302">
        <v>2.308956194149582</v>
      </c>
      <c r="I302">
        <v>4.2374311152094997</v>
      </c>
      <c r="J302">
        <v>4.8154516296798482</v>
      </c>
      <c r="K302">
        <v>9.4554310890090818</v>
      </c>
      <c r="L302">
        <v>39.429995306521512</v>
      </c>
      <c r="M302">
        <v>12.75112440705027</v>
      </c>
      <c r="N302">
        <v>29.598149822597438</v>
      </c>
      <c r="O302">
        <v>35.528654896887318</v>
      </c>
      <c r="P302">
        <v>53.649403087165673</v>
      </c>
      <c r="Q302">
        <v>68.342233684031569</v>
      </c>
      <c r="R302">
        <v>2.099569900045636</v>
      </c>
      <c r="S302">
        <v>3.3140810251028729</v>
      </c>
      <c r="T302">
        <v>4.03154221902229</v>
      </c>
      <c r="U302">
        <v>5.4508046989382866</v>
      </c>
      <c r="V302">
        <v>12.576972596658351</v>
      </c>
      <c r="W302" t="s">
        <v>323</v>
      </c>
      <c r="X302" t="s">
        <v>432</v>
      </c>
      <c r="Y302" t="s">
        <v>558</v>
      </c>
      <c r="Z302" t="s">
        <v>257</v>
      </c>
      <c r="AA302" t="s">
        <v>559</v>
      </c>
      <c r="AB302" t="s">
        <v>560</v>
      </c>
      <c r="AC302" t="s">
        <v>561</v>
      </c>
      <c r="AD302" t="s">
        <v>327</v>
      </c>
      <c r="AE302" t="s">
        <v>328</v>
      </c>
      <c r="AF302" t="s">
        <v>329</v>
      </c>
      <c r="AG302" t="s">
        <v>258</v>
      </c>
      <c r="AH302" t="s">
        <v>330</v>
      </c>
      <c r="AI302" t="s">
        <v>331</v>
      </c>
      <c r="AJ302" t="s">
        <v>332</v>
      </c>
      <c r="AK302" t="s">
        <v>333</v>
      </c>
      <c r="AL302" t="s">
        <v>260</v>
      </c>
      <c r="AM302" t="s">
        <v>562</v>
      </c>
      <c r="AN302" t="s">
        <v>563</v>
      </c>
      <c r="AO302" t="s">
        <v>336</v>
      </c>
      <c r="AP302" t="s">
        <v>337</v>
      </c>
      <c r="AQ302" t="s">
        <v>564</v>
      </c>
      <c r="AR302" t="s">
        <v>565</v>
      </c>
      <c r="AS302" t="s">
        <v>437</v>
      </c>
      <c r="AT302">
        <v>9.9796754782027985</v>
      </c>
      <c r="AU302">
        <v>3.9750143094021082</v>
      </c>
      <c r="AV302">
        <v>17.551863572136551</v>
      </c>
      <c r="AW302">
        <v>14.021773960505421</v>
      </c>
      <c r="AX302">
        <v>7.6105240775714584</v>
      </c>
      <c r="AY302">
        <v>7.9798297326029406</v>
      </c>
      <c r="AZ302">
        <v>11.964354582141461</v>
      </c>
      <c r="BA302">
        <v>8.9842587292052798</v>
      </c>
      <c r="BB302">
        <v>5.3014192536723153</v>
      </c>
      <c r="BC302">
        <v>3.2044179066446872</v>
      </c>
      <c r="BD302">
        <v>8.4015988786422398</v>
      </c>
      <c r="BE302">
        <v>6.7897347914942374</v>
      </c>
      <c r="BF302">
        <v>4.0693628922479093</v>
      </c>
      <c r="BG302">
        <v>9.4738217753630547</v>
      </c>
      <c r="BH302">
        <v>12.95417045954229</v>
      </c>
      <c r="BI302">
        <v>14.24951952159809</v>
      </c>
      <c r="BJ302">
        <v>50.558381282619173</v>
      </c>
      <c r="BK302">
        <v>10.884848390106169</v>
      </c>
      <c r="BL302">
        <v>14.712804319665089</v>
      </c>
      <c r="BM302">
        <v>5.6337583863826159</v>
      </c>
      <c r="BN302">
        <v>8.2218979985889575</v>
      </c>
      <c r="BO302">
        <v>12.962516225989249</v>
      </c>
      <c r="BP302">
        <v>523.1888964403455</v>
      </c>
      <c r="BQ302">
        <v>959.98284687154057</v>
      </c>
      <c r="BR302">
        <v>1090.7118916768891</v>
      </c>
      <c r="BS302">
        <v>2142.3967804409222</v>
      </c>
      <c r="BT302">
        <v>8931.395716330946</v>
      </c>
      <c r="BU302">
        <v>549.76617843720601</v>
      </c>
      <c r="BV302">
        <v>1274.1746269604939</v>
      </c>
      <c r="BW302">
        <v>1527.707292226864</v>
      </c>
      <c r="BX302">
        <v>2311.4580548091571</v>
      </c>
      <c r="BY302">
        <v>2943.485109431921</v>
      </c>
      <c r="BZ302">
        <v>385.28399966561477</v>
      </c>
      <c r="CA302">
        <v>607.87024767283208</v>
      </c>
      <c r="CB302">
        <v>739.69911742627914</v>
      </c>
      <c r="CC302">
        <v>1000.222549396707</v>
      </c>
      <c r="CD302">
        <v>2308.0089557335682</v>
      </c>
      <c r="CE302">
        <v>171.49833567181921</v>
      </c>
      <c r="CF302">
        <v>177.10843789369679</v>
      </c>
      <c r="CG302">
        <v>79.472737363889664</v>
      </c>
      <c r="CH302">
        <v>668.89177927295577</v>
      </c>
      <c r="CI302">
        <v>15.55907672639186</v>
      </c>
      <c r="CJ302">
        <v>28.235147511653022</v>
      </c>
      <c r="CK302">
        <v>636.55985406751381</v>
      </c>
      <c r="CL302">
        <v>581.59891110747685</v>
      </c>
      <c r="CM302">
        <v>251.055140754902</v>
      </c>
      <c r="CN302">
        <v>186.93335403474711</v>
      </c>
      <c r="CO302">
        <v>607.19273028042949</v>
      </c>
      <c r="CP302">
        <v>623.11043683778132</v>
      </c>
      <c r="CQ302">
        <v>238.27607341906699</v>
      </c>
      <c r="CR302">
        <v>843.70380893749905</v>
      </c>
      <c r="CS302">
        <v>932.88491400751036</v>
      </c>
      <c r="CT302">
        <v>797.65130757122097</v>
      </c>
      <c r="CU302">
        <v>4033.771180171088</v>
      </c>
      <c r="CV302">
        <v>710.95847042333889</v>
      </c>
      <c r="CW302">
        <v>532.03089510983511</v>
      </c>
      <c r="CX302">
        <v>203.15783999985209</v>
      </c>
      <c r="CY302">
        <v>677.30342275501471</v>
      </c>
      <c r="CZ302">
        <v>650.72227784295956</v>
      </c>
    </row>
    <row r="303">
      <c r="A303" t="s">
        <v>749</v>
      </c>
      <c r="B303">
        <v>2019</v>
      </c>
      <c r="C303" t="s">
        <v>756</v>
      </c>
      <c r="D303">
        <v>125</v>
      </c>
      <c r="E303" t="s">
        <v>50</v>
      </c>
      <c r="F303" t="s">
        <v>16</v>
      </c>
      <c r="G303" t="s">
        <v>771</v>
      </c>
      <c r="H303">
        <v>1.0624353439627161</v>
      </c>
      <c r="I303">
        <v>1.514067266375908</v>
      </c>
      <c r="J303">
        <v>1.994172949689045</v>
      </c>
      <c r="K303">
        <v>2.5979828188768601</v>
      </c>
      <c r="L303">
        <v>13.153573546505401</v>
      </c>
      <c r="M303">
        <v>6.6336237609199751</v>
      </c>
      <c r="N303">
        <v>11.330448188830079</v>
      </c>
      <c r="O303">
        <v>17.57821229527574</v>
      </c>
      <c r="P303">
        <v>21.989655113501019</v>
      </c>
      <c r="Q303">
        <v>17.53463816095412</v>
      </c>
      <c r="R303">
        <v>0.81545821734153534</v>
      </c>
      <c r="S303">
        <v>1.765680352830445</v>
      </c>
      <c r="T303">
        <v>1.12522989276661</v>
      </c>
      <c r="U303">
        <v>1.62778407954619</v>
      </c>
      <c r="V303">
        <v>2.139505872967252</v>
      </c>
      <c r="W303" t="s">
        <v>323</v>
      </c>
      <c r="X303" t="s">
        <v>432</v>
      </c>
      <c r="Y303" t="s">
        <v>558</v>
      </c>
      <c r="Z303" t="s">
        <v>257</v>
      </c>
      <c r="AA303" t="s">
        <v>559</v>
      </c>
      <c r="AB303" t="s">
        <v>560</v>
      </c>
      <c r="AC303" t="s">
        <v>561</v>
      </c>
      <c r="AD303" t="s">
        <v>327</v>
      </c>
      <c r="AE303" t="s">
        <v>328</v>
      </c>
      <c r="AF303" t="s">
        <v>329</v>
      </c>
      <c r="AG303" t="s">
        <v>258</v>
      </c>
      <c r="AH303" t="s">
        <v>330</v>
      </c>
      <c r="AI303" t="s">
        <v>331</v>
      </c>
      <c r="AJ303" t="s">
        <v>332</v>
      </c>
      <c r="AK303" t="s">
        <v>333</v>
      </c>
      <c r="AL303" t="s">
        <v>260</v>
      </c>
      <c r="AM303" t="s">
        <v>562</v>
      </c>
      <c r="AN303" t="s">
        <v>563</v>
      </c>
      <c r="AO303" t="s">
        <v>336</v>
      </c>
      <c r="AP303" t="s">
        <v>337</v>
      </c>
      <c r="AQ303" t="s">
        <v>564</v>
      </c>
      <c r="AR303" t="s">
        <v>565</v>
      </c>
      <c r="AS303" t="s">
        <v>437</v>
      </c>
      <c r="AT303">
        <v>4.3883581808493357</v>
      </c>
      <c r="AU303">
        <v>2.8330674375926859</v>
      </c>
      <c r="AV303">
        <v>1.753713932963016</v>
      </c>
      <c r="AW303">
        <v>3.883277501646905</v>
      </c>
      <c r="AX303">
        <v>1.0647210068555459</v>
      </c>
      <c r="AY303">
        <v>1.0281623917196181</v>
      </c>
      <c r="AZ303">
        <v>4.0606077935300213</v>
      </c>
      <c r="BA303">
        <v>1.5639467663570219</v>
      </c>
      <c r="BB303">
        <v>0.3293728671947731</v>
      </c>
      <c r="BC303">
        <v>1.091090427330482</v>
      </c>
      <c r="BD303">
        <v>5.5780959345549981</v>
      </c>
      <c r="BE303">
        <v>6.0821061171674167</v>
      </c>
      <c r="BF303">
        <v>1.699424315267748</v>
      </c>
      <c r="BG303">
        <v>2.0315393230857208</v>
      </c>
      <c r="BH303">
        <v>1.551332549244544</v>
      </c>
      <c r="BI303">
        <v>3.1749693715788831</v>
      </c>
      <c r="BJ303">
        <v>20.926505509925171</v>
      </c>
      <c r="BK303">
        <v>3.2196098852757391</v>
      </c>
      <c r="BL303">
        <v>2.8845370303556961</v>
      </c>
      <c r="BM303">
        <v>2.1322384451827401</v>
      </c>
      <c r="BN303">
        <v>1.899888503423079</v>
      </c>
      <c r="BO303">
        <v>1.146730710157891</v>
      </c>
      <c r="BP303">
        <v>240.7383806394823</v>
      </c>
      <c r="BQ303">
        <v>343.00937648603991</v>
      </c>
      <c r="BR303">
        <v>451.68518293907698</v>
      </c>
      <c r="BS303">
        <v>588.64688181931592</v>
      </c>
      <c r="BT303">
        <v>2979.451798419866</v>
      </c>
      <c r="BU303">
        <v>286.00944260372648</v>
      </c>
      <c r="BV303">
        <v>487.76594756188109</v>
      </c>
      <c r="BW303">
        <v>755.85082479881282</v>
      </c>
      <c r="BX303">
        <v>947.41343816995266</v>
      </c>
      <c r="BY303">
        <v>755.21304387955286</v>
      </c>
      <c r="BZ303">
        <v>149.64160208750849</v>
      </c>
      <c r="CA303">
        <v>323.86189271059823</v>
      </c>
      <c r="CB303">
        <v>206.45487839712629</v>
      </c>
      <c r="CC303">
        <v>298.69834489358868</v>
      </c>
      <c r="CD303">
        <v>392.62220520103432</v>
      </c>
      <c r="CE303">
        <v>75.412885518297969</v>
      </c>
      <c r="CF303">
        <v>126.2285137270386</v>
      </c>
      <c r="CG303">
        <v>7.9406067756256089</v>
      </c>
      <c r="CH303">
        <v>185.2470596661658</v>
      </c>
      <c r="CI303">
        <v>2.1767325967324092</v>
      </c>
      <c r="CJ303">
        <v>3.637961932637376</v>
      </c>
      <c r="CK303">
        <v>216.0434051606176</v>
      </c>
      <c r="CL303">
        <v>101.242602618565</v>
      </c>
      <c r="CM303">
        <v>15.59785174076718</v>
      </c>
      <c r="CN303">
        <v>63.649997933527402</v>
      </c>
      <c r="CO303">
        <v>403.13508764131501</v>
      </c>
      <c r="CP303">
        <v>558.16963636187825</v>
      </c>
      <c r="CQ303">
        <v>99.50750612246371</v>
      </c>
      <c r="CR303">
        <v>180.92143862692069</v>
      </c>
      <c r="CS303">
        <v>111.71805530264589</v>
      </c>
      <c r="CT303">
        <v>177.7265869842081</v>
      </c>
      <c r="CU303">
        <v>1669.6091268382211</v>
      </c>
      <c r="CV303">
        <v>210.29313752096951</v>
      </c>
      <c r="CW303">
        <v>104.3079745298033</v>
      </c>
      <c r="CX303">
        <v>76.890226236008303</v>
      </c>
      <c r="CY303">
        <v>156.5089942057412</v>
      </c>
      <c r="CZ303">
        <v>57.56623226363368</v>
      </c>
    </row>
    <row r="304">
      <c r="A304" t="s">
        <v>749</v>
      </c>
      <c r="B304">
        <v>2019</v>
      </c>
      <c r="C304" t="s">
        <v>756</v>
      </c>
      <c r="D304">
        <v>126</v>
      </c>
      <c r="E304" t="s">
        <v>50</v>
      </c>
      <c r="F304" t="s">
        <v>22</v>
      </c>
      <c r="G304" t="s">
        <v>772</v>
      </c>
      <c r="H304">
        <v>10.978251295901909</v>
      </c>
      <c r="I304">
        <v>13.707083215913279</v>
      </c>
      <c r="J304">
        <v>16.186482363876891</v>
      </c>
      <c r="K304">
        <v>22.667397281622058</v>
      </c>
      <c r="L304">
        <v>27.65603559932093</v>
      </c>
      <c r="M304">
        <v>26.70806489626554</v>
      </c>
      <c r="N304">
        <v>37.031848613039401</v>
      </c>
      <c r="O304">
        <v>39.081985194683853</v>
      </c>
      <c r="P304">
        <v>23.451472721860998</v>
      </c>
      <c r="Q304">
        <v>13.488816571616219</v>
      </c>
      <c r="R304">
        <v>10.31779532401913</v>
      </c>
      <c r="S304">
        <v>11.90710456667265</v>
      </c>
      <c r="T304">
        <v>14.234707498816119</v>
      </c>
      <c r="U304">
        <v>18.731952303665999</v>
      </c>
      <c r="V304">
        <v>24.606412015327908</v>
      </c>
      <c r="W304" t="s">
        <v>323</v>
      </c>
      <c r="X304" t="s">
        <v>432</v>
      </c>
      <c r="Y304" t="s">
        <v>558</v>
      </c>
      <c r="Z304" t="s">
        <v>257</v>
      </c>
      <c r="AA304" t="s">
        <v>559</v>
      </c>
      <c r="AB304" t="s">
        <v>560</v>
      </c>
      <c r="AC304" t="s">
        <v>561</v>
      </c>
      <c r="AD304" t="s">
        <v>327</v>
      </c>
      <c r="AE304" t="s">
        <v>328</v>
      </c>
      <c r="AF304" t="s">
        <v>329</v>
      </c>
      <c r="AG304" t="s">
        <v>258</v>
      </c>
      <c r="AH304" t="s">
        <v>330</v>
      </c>
      <c r="AI304" t="s">
        <v>331</v>
      </c>
      <c r="AJ304" t="s">
        <v>332</v>
      </c>
      <c r="AK304" t="s">
        <v>333</v>
      </c>
      <c r="AL304" t="s">
        <v>260</v>
      </c>
      <c r="AM304" t="s">
        <v>562</v>
      </c>
      <c r="AN304" t="s">
        <v>563</v>
      </c>
      <c r="AO304" t="s">
        <v>336</v>
      </c>
      <c r="AP304" t="s">
        <v>337</v>
      </c>
      <c r="AQ304" t="s">
        <v>564</v>
      </c>
      <c r="AR304" t="s">
        <v>565</v>
      </c>
      <c r="AS304" t="s">
        <v>437</v>
      </c>
      <c r="AT304">
        <v>8.1393210805901237</v>
      </c>
      <c r="AU304">
        <v>11.55592923121776</v>
      </c>
      <c r="AV304">
        <v>17.00165505364949</v>
      </c>
      <c r="AW304">
        <v>18.833422555847829</v>
      </c>
      <c r="AX304">
        <v>5.4424794131328618</v>
      </c>
      <c r="AY304">
        <v>13.53166299165642</v>
      </c>
      <c r="AZ304">
        <v>17.659141246517851</v>
      </c>
      <c r="BA304">
        <v>12.058618899772799</v>
      </c>
      <c r="BB304">
        <v>7.808258901162743</v>
      </c>
      <c r="BC304">
        <v>12.320921803141969</v>
      </c>
      <c r="BD304">
        <v>25.818548661312381</v>
      </c>
      <c r="BE304">
        <v>15.088748831827351</v>
      </c>
      <c r="BF304">
        <v>22.209334897178859</v>
      </c>
      <c r="BG304">
        <v>17.556340243769881</v>
      </c>
      <c r="BH304">
        <v>33.164997820726818</v>
      </c>
      <c r="BI304">
        <v>37.869418848374103</v>
      </c>
      <c r="BJ304">
        <v>24.911439326071761</v>
      </c>
      <c r="BK304">
        <v>10.466953584657819</v>
      </c>
      <c r="BL304">
        <v>22.325107827767841</v>
      </c>
      <c r="BM304">
        <v>14.74943631573387</v>
      </c>
      <c r="BN304">
        <v>11.750337808331031</v>
      </c>
      <c r="BO304">
        <v>11.1663554600618</v>
      </c>
      <c r="BP304">
        <v>2487.5739067293939</v>
      </c>
      <c r="BQ304">
        <v>3105.3165019455359</v>
      </c>
      <c r="BR304">
        <v>3666.2789196934618</v>
      </c>
      <c r="BS304">
        <v>5135.9434064905972</v>
      </c>
      <c r="BT304">
        <v>6264.4440092443383</v>
      </c>
      <c r="BU304">
        <v>1151.5212543416369</v>
      </c>
      <c r="BV304">
        <v>1594.1888994748031</v>
      </c>
      <c r="BW304">
        <v>1680.498007872842</v>
      </c>
      <c r="BX304">
        <v>1010.395128385885</v>
      </c>
      <c r="BY304">
        <v>580.96038982243419</v>
      </c>
      <c r="BZ304">
        <v>1893.378948747009</v>
      </c>
      <c r="CA304">
        <v>2184.006530674651</v>
      </c>
      <c r="CB304">
        <v>2611.755006313454</v>
      </c>
      <c r="CC304">
        <v>3437.31285987916</v>
      </c>
      <c r="CD304">
        <v>4515.5397185914371</v>
      </c>
      <c r="CE304">
        <v>139.87228561375409</v>
      </c>
      <c r="CF304">
        <v>514.87929734243585</v>
      </c>
      <c r="CG304">
        <v>76.981459050029443</v>
      </c>
      <c r="CH304">
        <v>898.42565988179649</v>
      </c>
      <c r="CI304">
        <v>11.126691658501921</v>
      </c>
      <c r="CJ304">
        <v>47.879279815506543</v>
      </c>
      <c r="CK304">
        <v>939.54925003810808</v>
      </c>
      <c r="CL304">
        <v>780.61861673347823</v>
      </c>
      <c r="CM304">
        <v>369.76957370881729</v>
      </c>
      <c r="CN304">
        <v>718.75495162015898</v>
      </c>
      <c r="CO304">
        <v>1865.934720281942</v>
      </c>
      <c r="CP304">
        <v>1384.731092547783</v>
      </c>
      <c r="CQ304">
        <v>1300.4377473019049</v>
      </c>
      <c r="CR304">
        <v>1563.503249891327</v>
      </c>
      <c r="CS304">
        <v>2388.3525569371868</v>
      </c>
      <c r="CT304">
        <v>2119.832280350472</v>
      </c>
      <c r="CU304">
        <v>1987.544764306647</v>
      </c>
      <c r="CV304">
        <v>683.66311076086743</v>
      </c>
      <c r="CW304">
        <v>807.30001181048044</v>
      </c>
      <c r="CX304">
        <v>531.87648770359669</v>
      </c>
      <c r="CY304">
        <v>967.96919853251768</v>
      </c>
      <c r="CZ304">
        <v>560.5544582160054</v>
      </c>
    </row>
    <row r="305">
      <c r="A305" t="s">
        <v>749</v>
      </c>
      <c r="B305">
        <v>2019</v>
      </c>
      <c r="C305" t="s">
        <v>756</v>
      </c>
      <c r="D305">
        <v>127</v>
      </c>
      <c r="E305" t="s">
        <v>50</v>
      </c>
      <c r="F305" t="s">
        <v>19</v>
      </c>
      <c r="G305" t="s">
        <v>773</v>
      </c>
      <c r="H305">
        <v>85.650357165985767</v>
      </c>
      <c r="I305">
        <v>80.541418402501677</v>
      </c>
      <c r="J305">
        <v>77.003893056754009</v>
      </c>
      <c r="K305">
        <v>65.279188810491945</v>
      </c>
      <c r="L305">
        <v>19.76039554765191</v>
      </c>
      <c r="M305">
        <v>53.907186935764138</v>
      </c>
      <c r="N305">
        <v>22.039553375533028</v>
      </c>
      <c r="O305">
        <v>7.8111476131530804</v>
      </c>
      <c r="P305">
        <v>0.90946907747229566</v>
      </c>
      <c r="Q305">
        <v>0.63431158339801141</v>
      </c>
      <c r="R305">
        <v>86.767176558593803</v>
      </c>
      <c r="S305">
        <v>83.01313405539419</v>
      </c>
      <c r="T305">
        <v>80.608520389394812</v>
      </c>
      <c r="U305">
        <v>74.189458917849763</v>
      </c>
      <c r="V305">
        <v>60.677109515046553</v>
      </c>
      <c r="W305" t="s">
        <v>323</v>
      </c>
      <c r="X305" t="s">
        <v>432</v>
      </c>
      <c r="Y305" t="s">
        <v>558</v>
      </c>
      <c r="Z305" t="s">
        <v>257</v>
      </c>
      <c r="AA305" t="s">
        <v>559</v>
      </c>
      <c r="AB305" t="s">
        <v>560</v>
      </c>
      <c r="AC305" t="s">
        <v>561</v>
      </c>
      <c r="AD305" t="s">
        <v>327</v>
      </c>
      <c r="AE305" t="s">
        <v>328</v>
      </c>
      <c r="AF305" t="s">
        <v>329</v>
      </c>
      <c r="AG305" t="s">
        <v>258</v>
      </c>
      <c r="AH305" t="s">
        <v>330</v>
      </c>
      <c r="AI305" t="s">
        <v>331</v>
      </c>
      <c r="AJ305" t="s">
        <v>332</v>
      </c>
      <c r="AK305" t="s">
        <v>333</v>
      </c>
      <c r="AL305" t="s">
        <v>260</v>
      </c>
      <c r="AM305" t="s">
        <v>562</v>
      </c>
      <c r="AN305" t="s">
        <v>563</v>
      </c>
      <c r="AO305" t="s">
        <v>336</v>
      </c>
      <c r="AP305" t="s">
        <v>337</v>
      </c>
      <c r="AQ305" t="s">
        <v>564</v>
      </c>
      <c r="AR305" t="s">
        <v>565</v>
      </c>
      <c r="AS305" t="s">
        <v>437</v>
      </c>
      <c r="AT305">
        <v>77.49264526035779</v>
      </c>
      <c r="AU305">
        <v>81.635989021787637</v>
      </c>
      <c r="AV305">
        <v>63.692767441251164</v>
      </c>
      <c r="AW305">
        <v>63.261525981999711</v>
      </c>
      <c r="AX305">
        <v>85.882275502440081</v>
      </c>
      <c r="AY305">
        <v>77.460344884021069</v>
      </c>
      <c r="AZ305">
        <v>66.315896377810702</v>
      </c>
      <c r="BA305">
        <v>77.393175604664862</v>
      </c>
      <c r="BB305">
        <v>86.560948977970369</v>
      </c>
      <c r="BC305">
        <v>83.383569862882936</v>
      </c>
      <c r="BD305">
        <v>60.201756525490516</v>
      </c>
      <c r="BE305">
        <v>72.039410259510987</v>
      </c>
      <c r="BF305">
        <v>72.021877895305479</v>
      </c>
      <c r="BG305">
        <v>70.93829865778136</v>
      </c>
      <c r="BH305">
        <v>52.329499170486301</v>
      </c>
      <c r="BI305">
        <v>44.706092258448876</v>
      </c>
      <c r="BJ305">
        <v>3.6036738813838518</v>
      </c>
      <c r="BK305">
        <v>75.42858813996034</v>
      </c>
      <c r="BL305">
        <v>60.077550822211457</v>
      </c>
      <c r="BM305">
        <v>77.484566852700681</v>
      </c>
      <c r="BN305">
        <v>78.127875689656932</v>
      </c>
      <c r="BO305">
        <v>74.724397603791147</v>
      </c>
      <c r="BP305">
        <v>19407.60762760945</v>
      </c>
      <c r="BQ305">
        <v>18246.522014619892</v>
      </c>
      <c r="BR305">
        <v>17441.575229362428</v>
      </c>
      <c r="BS305">
        <v>14790.85645285471</v>
      </c>
      <c r="BT305">
        <v>4475.9810589709414</v>
      </c>
      <c r="BU305">
        <v>2324.214493240203</v>
      </c>
      <c r="BV305">
        <v>948.7836188735555</v>
      </c>
      <c r="BW305">
        <v>335.87387994021373</v>
      </c>
      <c r="BX305">
        <v>39.184026359206442</v>
      </c>
      <c r="BY305">
        <v>27.3196616473553</v>
      </c>
      <c r="BZ305">
        <v>15922.310956858821</v>
      </c>
      <c r="CA305">
        <v>15226.30677286597</v>
      </c>
      <c r="CB305">
        <v>14789.886388324559</v>
      </c>
      <c r="CC305">
        <v>13613.764175338711</v>
      </c>
      <c r="CD305">
        <v>11134.89840996893</v>
      </c>
      <c r="CE305">
        <v>1331.6925703631571</v>
      </c>
      <c r="CF305">
        <v>3637.3258977602309</v>
      </c>
      <c r="CG305">
        <v>288.39322719403361</v>
      </c>
      <c r="CH305">
        <v>3017.8146354954401</v>
      </c>
      <c r="CI305">
        <v>175.57909289290239</v>
      </c>
      <c r="CJ305">
        <v>274.07906401411913</v>
      </c>
      <c r="CK305">
        <v>3528.317138278911</v>
      </c>
      <c r="CL305">
        <v>5010.0723961234826</v>
      </c>
      <c r="CM305">
        <v>4099.1987597450798</v>
      </c>
      <c r="CN305">
        <v>4864.2751476134808</v>
      </c>
      <c r="CO305">
        <v>4350.846718630497</v>
      </c>
      <c r="CP305">
        <v>6611.2314802889814</v>
      </c>
      <c r="CQ305">
        <v>4217.1442359816492</v>
      </c>
      <c r="CR305">
        <v>6317.5046138993284</v>
      </c>
      <c r="CS305">
        <v>3768.4698133453498</v>
      </c>
      <c r="CT305">
        <v>2502.531604121913</v>
      </c>
      <c r="CU305">
        <v>287.51703430146711</v>
      </c>
      <c r="CV305">
        <v>4926.719392703927</v>
      </c>
      <c r="CW305">
        <v>2172.469125904569</v>
      </c>
      <c r="CX305">
        <v>2794.1555451096192</v>
      </c>
      <c r="CY305">
        <v>6436.0172829028579</v>
      </c>
      <c r="CZ305">
        <v>3751.187606746551</v>
      </c>
    </row>
    <row r="306">
      <c r="A306" t="s">
        <v>749</v>
      </c>
      <c r="B306">
        <v>2019</v>
      </c>
      <c r="C306" t="s">
        <v>756</v>
      </c>
      <c r="D306">
        <v>128</v>
      </c>
      <c r="E306" t="s">
        <v>109</v>
      </c>
      <c r="F306" t="s">
        <v>49</v>
      </c>
      <c r="G306" t="s">
        <v>774</v>
      </c>
      <c r="H306">
        <v>31.513258900732509</v>
      </c>
      <c r="I306">
        <v>26.324744717367949</v>
      </c>
      <c r="J306">
        <v>29.284623938458932</v>
      </c>
      <c r="K306">
        <v>21.553916912926478</v>
      </c>
      <c r="L306">
        <v>25.01460785834092</v>
      </c>
      <c r="M306">
        <v>34.220840546594381</v>
      </c>
      <c r="N306">
        <v>27.683450543960831</v>
      </c>
      <c r="O306">
        <v>33.099697317242132</v>
      </c>
      <c r="P306">
        <v>29.071825636913051</v>
      </c>
      <c r="Q306">
        <v>20.418347553000629</v>
      </c>
      <c r="R306">
        <v>27.974283077326039</v>
      </c>
      <c r="S306">
        <v>34.759119995294057</v>
      </c>
      <c r="T306">
        <v>21.82043085041941</v>
      </c>
      <c r="U306">
        <v>22.99588421485754</v>
      </c>
      <c r="V306">
        <v>14.53816466611311</v>
      </c>
      <c r="W306" t="s">
        <v>323</v>
      </c>
      <c r="X306" t="s">
        <v>432</v>
      </c>
      <c r="Y306" t="s">
        <v>558</v>
      </c>
      <c r="Z306" t="s">
        <v>257</v>
      </c>
      <c r="AA306" t="s">
        <v>559</v>
      </c>
      <c r="AB306" t="s">
        <v>560</v>
      </c>
      <c r="AC306" t="s">
        <v>561</v>
      </c>
      <c r="AD306" t="s">
        <v>327</v>
      </c>
      <c r="AE306" t="s">
        <v>328</v>
      </c>
      <c r="AF306" t="s">
        <v>329</v>
      </c>
      <c r="AG306" t="s">
        <v>258</v>
      </c>
      <c r="AH306" t="s">
        <v>330</v>
      </c>
      <c r="AI306" t="s">
        <v>331</v>
      </c>
      <c r="AJ306" t="s">
        <v>332</v>
      </c>
      <c r="AK306" t="s">
        <v>333</v>
      </c>
      <c r="AL306" t="s">
        <v>260</v>
      </c>
      <c r="AM306" t="s">
        <v>562</v>
      </c>
      <c r="AN306" t="s">
        <v>563</v>
      </c>
      <c r="AO306" t="s">
        <v>336</v>
      </c>
      <c r="AP306" t="s">
        <v>337</v>
      </c>
      <c r="AQ306" t="s">
        <v>564</v>
      </c>
      <c r="AR306" t="s">
        <v>565</v>
      </c>
      <c r="AS306" t="s">
        <v>437</v>
      </c>
      <c r="AT306">
        <v>30.542510443553869</v>
      </c>
      <c r="AU306">
        <v>41.613299353276012</v>
      </c>
      <c r="AV306">
        <v>9.083975511738883</v>
      </c>
      <c r="AW306">
        <v>21.688167218370591</v>
      </c>
      <c r="AX306">
        <v>12.273094264124421</v>
      </c>
      <c r="AY306">
        <v>11.413890881892179</v>
      </c>
      <c r="AZ306">
        <v>25.339265692721298</v>
      </c>
      <c r="BA306">
        <v>14.82666190960145</v>
      </c>
      <c r="BB306">
        <v>5.8494943539853637</v>
      </c>
      <c r="BC306">
        <v>25.400728912583912</v>
      </c>
      <c r="BD306">
        <v>39.901414223214047</v>
      </c>
      <c r="BE306">
        <v>47.251253028420209</v>
      </c>
      <c r="BF306">
        <v>29.458953054356289</v>
      </c>
      <c r="BG306">
        <v>17.657327794428159</v>
      </c>
      <c r="BH306">
        <v>10.69478630492724</v>
      </c>
      <c r="BI306">
        <v>18.221305606399319</v>
      </c>
      <c r="BJ306">
        <v>29.274027628603211</v>
      </c>
      <c r="BK306">
        <v>22.826895031447471</v>
      </c>
      <c r="BL306">
        <v>16.391891098664679</v>
      </c>
      <c r="BM306">
        <v>27.456081832484521</v>
      </c>
      <c r="BN306">
        <v>18.77028825934449</v>
      </c>
      <c r="BO306">
        <v>8.1275118037662804</v>
      </c>
      <c r="BP306">
        <v>240.7383806394823</v>
      </c>
      <c r="BQ306">
        <v>343.00937648603991</v>
      </c>
      <c r="BR306">
        <v>451.68518293907698</v>
      </c>
      <c r="BS306">
        <v>588.64688181931592</v>
      </c>
      <c r="BT306">
        <v>2979.451798419866</v>
      </c>
      <c r="BU306">
        <v>286.00944260372648</v>
      </c>
      <c r="BV306">
        <v>487.76594756188109</v>
      </c>
      <c r="BW306">
        <v>755.85082479881282</v>
      </c>
      <c r="BX306">
        <v>947.41343816995266</v>
      </c>
      <c r="BY306">
        <v>755.21304387955286</v>
      </c>
      <c r="BZ306">
        <v>149.64160208750849</v>
      </c>
      <c r="CA306">
        <v>323.86189271059823</v>
      </c>
      <c r="CB306">
        <v>206.45487839712629</v>
      </c>
      <c r="CC306">
        <v>298.69834489358868</v>
      </c>
      <c r="CD306">
        <v>392.62220520103432</v>
      </c>
      <c r="CE306">
        <v>75.412885518297969</v>
      </c>
      <c r="CF306">
        <v>126.2285137270386</v>
      </c>
      <c r="CG306">
        <v>7.9406067756256089</v>
      </c>
      <c r="CH306">
        <v>185.2470596661658</v>
      </c>
      <c r="CI306">
        <v>2.1767325967324092</v>
      </c>
      <c r="CJ306">
        <v>3.637961932637376</v>
      </c>
      <c r="CK306">
        <v>216.0434051606176</v>
      </c>
      <c r="CL306">
        <v>101.242602618565</v>
      </c>
      <c r="CM306">
        <v>15.59785174076718</v>
      </c>
      <c r="CN306">
        <v>63.649997933527402</v>
      </c>
      <c r="CO306">
        <v>403.13508764131501</v>
      </c>
      <c r="CP306">
        <v>558.16963636187825</v>
      </c>
      <c r="CQ306">
        <v>99.50750612246371</v>
      </c>
      <c r="CR306">
        <v>180.92143862692069</v>
      </c>
      <c r="CS306">
        <v>111.71805530264589</v>
      </c>
      <c r="CT306">
        <v>177.7265869842081</v>
      </c>
      <c r="CU306">
        <v>1669.6091268382211</v>
      </c>
      <c r="CV306">
        <v>210.29313752096951</v>
      </c>
      <c r="CW306">
        <v>104.3079745298033</v>
      </c>
      <c r="CX306">
        <v>76.890226236008303</v>
      </c>
      <c r="CY306">
        <v>156.5089942057412</v>
      </c>
      <c r="CZ306">
        <v>57.56623226363368</v>
      </c>
    </row>
    <row r="307">
      <c r="A307" t="s">
        <v>749</v>
      </c>
      <c r="B307">
        <v>2019</v>
      </c>
      <c r="C307" t="s">
        <v>756</v>
      </c>
      <c r="D307">
        <v>129</v>
      </c>
      <c r="E307" t="s">
        <v>109</v>
      </c>
      <c r="F307" t="s">
        <v>48</v>
      </c>
      <c r="G307" t="s">
        <v>183</v>
      </c>
      <c r="H307">
        <v>68.486741099267505</v>
      </c>
      <c r="I307">
        <v>73.675255282632037</v>
      </c>
      <c r="J307">
        <v>70.715376061541136</v>
      </c>
      <c r="K307">
        <v>78.446083087073546</v>
      </c>
      <c r="L307">
        <v>74.985392141658863</v>
      </c>
      <c r="M307">
        <v>65.779159453405597</v>
      </c>
      <c r="N307">
        <v>72.316549456039141</v>
      </c>
      <c r="O307">
        <v>66.900302682757868</v>
      </c>
      <c r="P307">
        <v>70.928174363086853</v>
      </c>
      <c r="Q307">
        <v>79.581652446999357</v>
      </c>
      <c r="R307">
        <v>72.025716922673965</v>
      </c>
      <c r="S307">
        <v>65.240880004705943</v>
      </c>
      <c r="T307">
        <v>78.179569149580615</v>
      </c>
      <c r="U307">
        <v>77.004115785142389</v>
      </c>
      <c r="V307">
        <v>85.461835333886967</v>
      </c>
      <c r="W307" t="s">
        <v>323</v>
      </c>
      <c r="X307" t="s">
        <v>432</v>
      </c>
      <c r="Y307" t="s">
        <v>558</v>
      </c>
      <c r="Z307" t="s">
        <v>257</v>
      </c>
      <c r="AA307" t="s">
        <v>559</v>
      </c>
      <c r="AB307" t="s">
        <v>560</v>
      </c>
      <c r="AC307" t="s">
        <v>561</v>
      </c>
      <c r="AD307" t="s">
        <v>327</v>
      </c>
      <c r="AE307" t="s">
        <v>328</v>
      </c>
      <c r="AF307" t="s">
        <v>329</v>
      </c>
      <c r="AG307" t="s">
        <v>258</v>
      </c>
      <c r="AH307" t="s">
        <v>330</v>
      </c>
      <c r="AI307" t="s">
        <v>331</v>
      </c>
      <c r="AJ307" t="s">
        <v>332</v>
      </c>
      <c r="AK307" t="s">
        <v>333</v>
      </c>
      <c r="AL307" t="s">
        <v>260</v>
      </c>
      <c r="AM307" t="s">
        <v>562</v>
      </c>
      <c r="AN307" t="s">
        <v>563</v>
      </c>
      <c r="AO307" t="s">
        <v>336</v>
      </c>
      <c r="AP307" t="s">
        <v>337</v>
      </c>
      <c r="AQ307" t="s">
        <v>564</v>
      </c>
      <c r="AR307" t="s">
        <v>565</v>
      </c>
      <c r="AS307" t="s">
        <v>437</v>
      </c>
      <c r="AT307">
        <v>69.457489556446077</v>
      </c>
      <c r="AU307">
        <v>58.386700646724002</v>
      </c>
      <c r="AV307">
        <v>90.916024488261044</v>
      </c>
      <c r="AW307">
        <v>78.311832781629391</v>
      </c>
      <c r="AX307">
        <v>87.726905735875562</v>
      </c>
      <c r="AY307">
        <v>88.586109118107828</v>
      </c>
      <c r="AZ307">
        <v>74.660734307278702</v>
      </c>
      <c r="BA307">
        <v>85.173338090398573</v>
      </c>
      <c r="BB307">
        <v>94.150505646014622</v>
      </c>
      <c r="BC307">
        <v>74.599271087416099</v>
      </c>
      <c r="BD307">
        <v>60.098585776785981</v>
      </c>
      <c r="BE307">
        <v>52.748746971579848</v>
      </c>
      <c r="BF307">
        <v>70.541046945643743</v>
      </c>
      <c r="BG307">
        <v>82.342672205571816</v>
      </c>
      <c r="BH307">
        <v>89.305213695072766</v>
      </c>
      <c r="BI307">
        <v>81.778694393600674</v>
      </c>
      <c r="BJ307">
        <v>70.725972371396722</v>
      </c>
      <c r="BK307">
        <v>77.173104968552451</v>
      </c>
      <c r="BL307">
        <v>83.608108901335285</v>
      </c>
      <c r="BM307">
        <v>72.543918167515457</v>
      </c>
      <c r="BN307">
        <v>81.229711740655546</v>
      </c>
      <c r="BO307">
        <v>91.872488196233732</v>
      </c>
      <c r="BP307">
        <v>523.1888964403455</v>
      </c>
      <c r="BQ307">
        <v>959.98284687154057</v>
      </c>
      <c r="BR307">
        <v>1090.7118916768891</v>
      </c>
      <c r="BS307">
        <v>2142.3967804409222</v>
      </c>
      <c r="BT307">
        <v>8931.395716330946</v>
      </c>
      <c r="BU307">
        <v>549.76617843720601</v>
      </c>
      <c r="BV307">
        <v>1274.1746269604939</v>
      </c>
      <c r="BW307">
        <v>1527.707292226864</v>
      </c>
      <c r="BX307">
        <v>2311.4580548091571</v>
      </c>
      <c r="BY307">
        <v>2943.485109431921</v>
      </c>
      <c r="BZ307">
        <v>385.28399966561477</v>
      </c>
      <c r="CA307">
        <v>607.87024767283208</v>
      </c>
      <c r="CB307">
        <v>739.69911742627914</v>
      </c>
      <c r="CC307">
        <v>1000.222549396707</v>
      </c>
      <c r="CD307">
        <v>2308.0089557335682</v>
      </c>
      <c r="CE307">
        <v>171.49833567181921</v>
      </c>
      <c r="CF307">
        <v>177.10843789369679</v>
      </c>
      <c r="CG307">
        <v>79.472737363889664</v>
      </c>
      <c r="CH307">
        <v>668.89177927295577</v>
      </c>
      <c r="CI307">
        <v>15.55907672639186</v>
      </c>
      <c r="CJ307">
        <v>28.235147511653022</v>
      </c>
      <c r="CK307">
        <v>636.55985406751381</v>
      </c>
      <c r="CL307">
        <v>581.59891110747685</v>
      </c>
      <c r="CM307">
        <v>251.055140754902</v>
      </c>
      <c r="CN307">
        <v>186.93335403474711</v>
      </c>
      <c r="CO307">
        <v>607.19273028042949</v>
      </c>
      <c r="CP307">
        <v>623.11043683778132</v>
      </c>
      <c r="CQ307">
        <v>238.27607341906699</v>
      </c>
      <c r="CR307">
        <v>843.70380893749905</v>
      </c>
      <c r="CS307">
        <v>932.88491400751036</v>
      </c>
      <c r="CT307">
        <v>797.65130757122097</v>
      </c>
      <c r="CU307">
        <v>4033.771180171088</v>
      </c>
      <c r="CV307">
        <v>710.95847042333889</v>
      </c>
      <c r="CW307">
        <v>532.03089510983511</v>
      </c>
      <c r="CX307">
        <v>203.15783999985209</v>
      </c>
      <c r="CY307">
        <v>677.30342275501471</v>
      </c>
      <c r="CZ307">
        <v>650.72227784295956</v>
      </c>
    </row>
    <row r="308">
      <c r="A308" t="s">
        <v>749</v>
      </c>
      <c r="B308">
        <v>2019</v>
      </c>
      <c r="C308" t="s">
        <v>756</v>
      </c>
      <c r="D308">
        <v>135</v>
      </c>
      <c r="E308" t="s">
        <v>45</v>
      </c>
      <c r="F308" t="s">
        <v>44</v>
      </c>
      <c r="G308" t="s">
        <v>775</v>
      </c>
      <c r="H308">
        <v>0.093463075998406003</v>
      </c>
      <c r="I308">
        <v>0.25823240418960641</v>
      </c>
      <c r="J308">
        <v>0.24691075679626889</v>
      </c>
      <c r="K308">
        <v>0.66308809330828833</v>
      </c>
      <c r="L308">
        <v>1.632594127948731</v>
      </c>
      <c r="M308">
        <v>0.086947996708800698</v>
      </c>
      <c r="N308">
        <v>1.276788030572034</v>
      </c>
      <c r="O308">
        <v>2.080462825617281</v>
      </c>
      <c r="P308">
        <v>1.599808227100223</v>
      </c>
      <c r="Q308">
        <v>3.210450205972474</v>
      </c>
      <c r="R308">
        <v>0.11540702861157449</v>
      </c>
      <c r="S308">
        <v>0.23333986162013601</v>
      </c>
      <c r="T308">
        <v>0.28590029068178557</v>
      </c>
      <c r="U308">
        <v>0.48339491244400379</v>
      </c>
      <c r="V308">
        <v>0.51804117173160535</v>
      </c>
      <c r="W308" t="s">
        <v>323</v>
      </c>
      <c r="X308" t="s">
        <v>432</v>
      </c>
      <c r="Y308" t="s">
        <v>558</v>
      </c>
      <c r="Z308" t="s">
        <v>257</v>
      </c>
      <c r="AA308" t="s">
        <v>559</v>
      </c>
      <c r="AB308" t="s">
        <v>560</v>
      </c>
      <c r="AC308" t="s">
        <v>561</v>
      </c>
      <c r="AD308" t="s">
        <v>327</v>
      </c>
      <c r="AE308" t="s">
        <v>328</v>
      </c>
      <c r="AF308" t="s">
        <v>329</v>
      </c>
      <c r="AG308" t="s">
        <v>258</v>
      </c>
      <c r="AH308" t="s">
        <v>330</v>
      </c>
      <c r="AI308" t="s">
        <v>331</v>
      </c>
      <c r="AJ308" t="s">
        <v>332</v>
      </c>
      <c r="AK308" t="s">
        <v>333</v>
      </c>
      <c r="AL308" t="s">
        <v>260</v>
      </c>
      <c r="AM308" t="s">
        <v>562</v>
      </c>
      <c r="AN308" t="s">
        <v>563</v>
      </c>
      <c r="AO308" t="s">
        <v>336</v>
      </c>
      <c r="AP308" t="s">
        <v>337</v>
      </c>
      <c r="AQ308" t="s">
        <v>564</v>
      </c>
      <c r="AR308" t="s">
        <v>565</v>
      </c>
      <c r="AS308" t="s">
        <v>437</v>
      </c>
      <c r="AT308">
        <v>0.95715146597083245</v>
      </c>
      <c r="AU308">
        <v>0</v>
      </c>
      <c r="AV308">
        <v>0</v>
      </c>
      <c r="AW308">
        <v>0</v>
      </c>
      <c r="AX308">
        <v>0</v>
      </c>
      <c r="AY308">
        <v>0.24901841797063409</v>
      </c>
      <c r="AZ308">
        <v>0</v>
      </c>
      <c r="BA308">
        <v>0</v>
      </c>
      <c r="BB308">
        <v>0</v>
      </c>
      <c r="BC308">
        <v>0</v>
      </c>
      <c r="BD308">
        <v>0</v>
      </c>
      <c r="BE308">
        <v>0.88440946470242399</v>
      </c>
      <c r="BF308">
        <v>0</v>
      </c>
      <c r="BG308">
        <v>0.90502683789999339</v>
      </c>
      <c r="BH308">
        <v>2.9757118079815941</v>
      </c>
      <c r="BI308">
        <v>0</v>
      </c>
      <c r="BJ308">
        <v>3.106351703063587</v>
      </c>
      <c r="BK308">
        <v>0.0752245940858461</v>
      </c>
      <c r="BL308">
        <v>0</v>
      </c>
      <c r="BM308">
        <v>0</v>
      </c>
      <c r="BN308">
        <v>0.1140306164945135</v>
      </c>
      <c r="BO308">
        <v>0</v>
      </c>
      <c r="BP308">
        <v>21.177900088977751</v>
      </c>
      <c r="BQ308">
        <v>58.50211408478895</v>
      </c>
      <c r="BR308">
        <v>55.940581520912211</v>
      </c>
      <c r="BS308">
        <v>150.24146259218981</v>
      </c>
      <c r="BT308">
        <v>369.99372886489448</v>
      </c>
      <c r="BU308">
        <v>3.748772762889697</v>
      </c>
      <c r="BV308">
        <v>54.964615096301877</v>
      </c>
      <c r="BW308">
        <v>89.661732126157659</v>
      </c>
      <c r="BX308">
        <v>68.92694792284459</v>
      </c>
      <c r="BY308">
        <v>138.33407244628481</v>
      </c>
      <c r="BZ308">
        <v>21.177900088977751</v>
      </c>
      <c r="CA308">
        <v>42.799303457154757</v>
      </c>
      <c r="CB308">
        <v>52.473392453751188</v>
      </c>
      <c r="CC308">
        <v>88.702956424822304</v>
      </c>
      <c r="CD308">
        <v>95.066094372578448</v>
      </c>
      <c r="CE308">
        <v>16.448418964962251</v>
      </c>
      <c r="CF308">
        <v>0</v>
      </c>
      <c r="CG308">
        <v>0</v>
      </c>
      <c r="CH308">
        <v>0</v>
      </c>
      <c r="CI308">
        <v>0</v>
      </c>
      <c r="CJ308">
        <v>0.88110548722520876</v>
      </c>
      <c r="CK308">
        <v>0</v>
      </c>
      <c r="CL308">
        <v>0</v>
      </c>
      <c r="CM308">
        <v>0</v>
      </c>
      <c r="CN308">
        <v>0</v>
      </c>
      <c r="CO308">
        <v>0</v>
      </c>
      <c r="CP308">
        <v>81.164402560253308</v>
      </c>
      <c r="CQ308">
        <v>0</v>
      </c>
      <c r="CR308">
        <v>80.598369742671593</v>
      </c>
      <c r="CS308">
        <v>214.58442787558769</v>
      </c>
      <c r="CT308">
        <v>0</v>
      </c>
      <c r="CU308">
        <v>247.87205440416349</v>
      </c>
      <c r="CV308">
        <v>4.9133952474801577</v>
      </c>
      <c r="CW308">
        <v>0</v>
      </c>
      <c r="CX308">
        <v>0</v>
      </c>
      <c r="CY308">
        <v>9.3936128694193499</v>
      </c>
      <c r="CZ308">
        <v>0</v>
      </c>
    </row>
    <row r="309">
      <c r="A309" t="s">
        <v>749</v>
      </c>
      <c r="B309">
        <v>2019</v>
      </c>
      <c r="C309" t="s">
        <v>756</v>
      </c>
      <c r="D309">
        <v>136</v>
      </c>
      <c r="E309" t="s">
        <v>45</v>
      </c>
      <c r="F309" t="s">
        <v>43</v>
      </c>
      <c r="G309" t="s">
        <v>776</v>
      </c>
      <c r="H309">
        <v>0.045840922554185398</v>
      </c>
      <c r="I309">
        <v>0.0012313759572634001</v>
      </c>
      <c r="J309">
        <v>0.0696896869141823</v>
      </c>
      <c r="K309">
        <v>0.1138810952394947</v>
      </c>
      <c r="L309">
        <v>1.8948842967289361</v>
      </c>
      <c r="M309">
        <v>0.24024178159141851</v>
      </c>
      <c r="N309">
        <v>0</v>
      </c>
      <c r="O309">
        <v>0.43734215345824018</v>
      </c>
      <c r="P309">
        <v>1.818879526346626</v>
      </c>
      <c r="Q309">
        <v>6.8045672213238264</v>
      </c>
      <c r="R309">
        <v>0.056603793576000802</v>
      </c>
      <c r="S309">
        <v>0.0015209107388976001</v>
      </c>
      <c r="T309">
        <v>0.029590588721489799</v>
      </c>
      <c r="U309">
        <v>0.047938416062750698</v>
      </c>
      <c r="V309">
        <v>0.30531827978321019</v>
      </c>
      <c r="W309" t="s">
        <v>323</v>
      </c>
      <c r="X309" t="s">
        <v>432</v>
      </c>
      <c r="Y309" t="s">
        <v>558</v>
      </c>
      <c r="Z309" t="s">
        <v>257</v>
      </c>
      <c r="AA309" t="s">
        <v>559</v>
      </c>
      <c r="AB309" t="s">
        <v>560</v>
      </c>
      <c r="AC309" t="s">
        <v>561</v>
      </c>
      <c r="AD309" t="s">
        <v>327</v>
      </c>
      <c r="AE309" t="s">
        <v>328</v>
      </c>
      <c r="AF309" t="s">
        <v>329</v>
      </c>
      <c r="AG309" t="s">
        <v>258</v>
      </c>
      <c r="AH309" t="s">
        <v>330</v>
      </c>
      <c r="AI309" t="s">
        <v>331</v>
      </c>
      <c r="AJ309" t="s">
        <v>332</v>
      </c>
      <c r="AK309" t="s">
        <v>333</v>
      </c>
      <c r="AL309" t="s">
        <v>260</v>
      </c>
      <c r="AM309" t="s">
        <v>562</v>
      </c>
      <c r="AN309" t="s">
        <v>563</v>
      </c>
      <c r="AO309" t="s">
        <v>336</v>
      </c>
      <c r="AP309" t="s">
        <v>337</v>
      </c>
      <c r="AQ309" t="s">
        <v>564</v>
      </c>
      <c r="AR309" t="s">
        <v>565</v>
      </c>
      <c r="AS309" t="s">
        <v>437</v>
      </c>
      <c r="AT309">
        <v>0</v>
      </c>
      <c r="AU309">
        <v>0.29162737712663028</v>
      </c>
      <c r="AV309">
        <v>0.10701823328716591</v>
      </c>
      <c r="AW309">
        <v>0</v>
      </c>
      <c r="AX309">
        <v>0.13645273136607</v>
      </c>
      <c r="AY309">
        <v>0</v>
      </c>
      <c r="AZ309">
        <v>0.1330169300319998</v>
      </c>
      <c r="BA309">
        <v>0</v>
      </c>
      <c r="BB309">
        <v>0</v>
      </c>
      <c r="BC309">
        <v>0.75936232134703818</v>
      </c>
      <c r="BD309">
        <v>0.58691082654435955</v>
      </c>
      <c r="BE309">
        <v>0</v>
      </c>
      <c r="BF309">
        <v>0</v>
      </c>
      <c r="BG309">
        <v>0.29866712913080917</v>
      </c>
      <c r="BH309">
        <v>0.1436384603132185</v>
      </c>
      <c r="BI309">
        <v>0.054780968230956899</v>
      </c>
      <c r="BJ309">
        <v>4.1158068001003949</v>
      </c>
      <c r="BK309">
        <v>0.087145947440794597</v>
      </c>
      <c r="BL309">
        <v>0</v>
      </c>
      <c r="BM309">
        <v>0</v>
      </c>
      <c r="BN309">
        <v>0</v>
      </c>
      <c r="BO309">
        <v>0</v>
      </c>
      <c r="BP309">
        <v>10.387144521711029</v>
      </c>
      <c r="BQ309">
        <v>0.27896613889012251</v>
      </c>
      <c r="BR309">
        <v>15.789031075735499</v>
      </c>
      <c r="BS309">
        <v>25.8030003600553</v>
      </c>
      <c r="BT309">
        <v>429.43637656908732</v>
      </c>
      <c r="BU309">
        <v>10.35805172549591</v>
      </c>
      <c r="BV309">
        <v>0</v>
      </c>
      <c r="BW309">
        <v>18.848140196504151</v>
      </c>
      <c r="BX309">
        <v>78.365526734204096</v>
      </c>
      <c r="BY309">
        <v>293.19984256696972</v>
      </c>
      <c r="BZ309">
        <v>10.387144521711029</v>
      </c>
      <c r="CA309">
        <v>0.27896613889012251</v>
      </c>
      <c r="CB309">
        <v>5.4309793502395971</v>
      </c>
      <c r="CC309">
        <v>8.7966983549537474</v>
      </c>
      <c r="CD309">
        <v>56.029169076510982</v>
      </c>
      <c r="CE309">
        <v>0</v>
      </c>
      <c r="CF309">
        <v>12.993580699261001</v>
      </c>
      <c r="CG309">
        <v>0.48543158449483409</v>
      </c>
      <c r="CH309">
        <v>0</v>
      </c>
      <c r="CI309">
        <v>0.27896613889012251</v>
      </c>
      <c r="CJ309">
        <v>0</v>
      </c>
      <c r="CK309">
        <v>7.0850310705365276</v>
      </c>
      <c r="CL309">
        <v>0</v>
      </c>
      <c r="CM309">
        <v>0</v>
      </c>
      <c r="CN309">
        <v>44.29826252145989</v>
      </c>
      <c r="CO309">
        <v>42.416686674549368</v>
      </c>
      <c r="CP309">
        <v>0</v>
      </c>
      <c r="CQ309">
        <v>0</v>
      </c>
      <c r="CR309">
        <v>26.59819874460695</v>
      </c>
      <c r="CS309">
        <v>10.35805172549591</v>
      </c>
      <c r="CT309">
        <v>3.066497145620231</v>
      </c>
      <c r="CU309">
        <v>328.42175793081088</v>
      </c>
      <c r="CV309">
        <v>5.6920544297535853</v>
      </c>
      <c r="CW309">
        <v>0</v>
      </c>
      <c r="CX309">
        <v>0</v>
      </c>
      <c r="CY309">
        <v>0</v>
      </c>
      <c r="CZ309">
        <v>0</v>
      </c>
    </row>
    <row r="310">
      <c r="A310" t="s">
        <v>749</v>
      </c>
      <c r="B310">
        <v>2019</v>
      </c>
      <c r="C310" t="s">
        <v>756</v>
      </c>
      <c r="D310">
        <v>137</v>
      </c>
      <c r="E310" t="s">
        <v>45</v>
      </c>
      <c r="F310" t="s">
        <v>42</v>
      </c>
      <c r="G310" t="s">
        <v>777</v>
      </c>
      <c r="H310">
        <v>3.232087539559708</v>
      </c>
      <c r="I310">
        <v>5.4920346014385402</v>
      </c>
      <c r="J310">
        <v>6.517470626137789</v>
      </c>
      <c r="K310">
        <v>11.27644471933815</v>
      </c>
      <c r="L310">
        <v>49.080488872939448</v>
      </c>
      <c r="M310">
        <v>19.057558389670032</v>
      </c>
      <c r="N310">
        <v>39.651809980855496</v>
      </c>
      <c r="O310">
        <v>50.69538134090007</v>
      </c>
      <c r="P310">
        <v>72.220370447219878</v>
      </c>
      <c r="Q310">
        <v>75.868049687000962</v>
      </c>
      <c r="R310">
        <v>2.7430172951995959</v>
      </c>
      <c r="S310">
        <v>4.844900605574284</v>
      </c>
      <c r="T310">
        <v>4.8719936642694774</v>
      </c>
      <c r="U310">
        <v>6.5472554499777251</v>
      </c>
      <c r="V310">
        <v>13.89311901811079</v>
      </c>
      <c r="W310" t="s">
        <v>323</v>
      </c>
      <c r="X310" t="s">
        <v>432</v>
      </c>
      <c r="Y310" t="s">
        <v>558</v>
      </c>
      <c r="Z310" t="s">
        <v>257</v>
      </c>
      <c r="AA310" t="s">
        <v>559</v>
      </c>
      <c r="AB310" t="s">
        <v>560</v>
      </c>
      <c r="AC310" t="s">
        <v>561</v>
      </c>
      <c r="AD310" t="s">
        <v>327</v>
      </c>
      <c r="AE310" t="s">
        <v>328</v>
      </c>
      <c r="AF310" t="s">
        <v>329</v>
      </c>
      <c r="AG310" t="s">
        <v>258</v>
      </c>
      <c r="AH310" t="s">
        <v>330</v>
      </c>
      <c r="AI310" t="s">
        <v>331</v>
      </c>
      <c r="AJ310" t="s">
        <v>332</v>
      </c>
      <c r="AK310" t="s">
        <v>333</v>
      </c>
      <c r="AL310" t="s">
        <v>260</v>
      </c>
      <c r="AM310" t="s">
        <v>562</v>
      </c>
      <c r="AN310" t="s">
        <v>563</v>
      </c>
      <c r="AO310" t="s">
        <v>336</v>
      </c>
      <c r="AP310" t="s">
        <v>337</v>
      </c>
      <c r="AQ310" t="s">
        <v>564</v>
      </c>
      <c r="AR310" t="s">
        <v>565</v>
      </c>
      <c r="AS310" t="s">
        <v>437</v>
      </c>
      <c r="AT310">
        <v>13.41088219308131</v>
      </c>
      <c r="AU310">
        <v>6.516454369868165</v>
      </c>
      <c r="AV310">
        <v>19.34248884733795</v>
      </c>
      <c r="AW310">
        <v>17.905051462152329</v>
      </c>
      <c r="AX310">
        <v>8.5387923530609378</v>
      </c>
      <c r="AY310">
        <v>8.7589737063519237</v>
      </c>
      <c r="AZ310">
        <v>15.985647215489751</v>
      </c>
      <c r="BA310">
        <v>10.5482054955623</v>
      </c>
      <c r="BB310">
        <v>5.6307921208670901</v>
      </c>
      <c r="BC310">
        <v>3.5361460126281301</v>
      </c>
      <c r="BD310">
        <v>13.39278398665288</v>
      </c>
      <c r="BE310">
        <v>11.98743144395922</v>
      </c>
      <c r="BF310">
        <v>5.7687872075156559</v>
      </c>
      <c r="BG310">
        <v>10.30166713141797</v>
      </c>
      <c r="BH310">
        <v>11.501998502096219</v>
      </c>
      <c r="BI310">
        <v>17.36970792494602</v>
      </c>
      <c r="BJ310">
        <v>64.266591571267512</v>
      </c>
      <c r="BK310">
        <v>13.94208773385528</v>
      </c>
      <c r="BL310">
        <v>17.597341350020791</v>
      </c>
      <c r="BM310">
        <v>7.7659968315653582</v>
      </c>
      <c r="BN310">
        <v>10.00775588551752</v>
      </c>
      <c r="BO310">
        <v>14.109246936147141</v>
      </c>
      <c r="BP310">
        <v>732.36223246913892</v>
      </c>
      <c r="BQ310">
        <v>1244.2111431339019</v>
      </c>
      <c r="BR310">
        <v>1476.6108273380869</v>
      </c>
      <c r="BS310">
        <v>2554.9991993079921</v>
      </c>
      <c r="BT310">
        <v>11123.07877489873</v>
      </c>
      <c r="BU310">
        <v>821.66879655254695</v>
      </c>
      <c r="BV310">
        <v>1706.975959426074</v>
      </c>
      <c r="BW310">
        <v>2184.8194766337861</v>
      </c>
      <c r="BX310">
        <v>3111.5790183220629</v>
      </c>
      <c r="BY310">
        <v>3269.054371949323</v>
      </c>
      <c r="BZ310">
        <v>503.36055714243452</v>
      </c>
      <c r="CA310">
        <v>888.65387078738547</v>
      </c>
      <c r="CB310">
        <v>894.19298933818379</v>
      </c>
      <c r="CC310">
        <v>1201.4212395105201</v>
      </c>
      <c r="CD310">
        <v>2549.5358974855121</v>
      </c>
      <c r="CE310">
        <v>230.462802225155</v>
      </c>
      <c r="CF310">
        <v>290.3433709214745</v>
      </c>
      <c r="CG310">
        <v>87.736965195845229</v>
      </c>
      <c r="CH310">
        <v>854.13883893912157</v>
      </c>
      <c r="CI310">
        <v>17.456843184234149</v>
      </c>
      <c r="CJ310">
        <v>30.99200395706518</v>
      </c>
      <c r="CK310">
        <v>851.46159347636421</v>
      </c>
      <c r="CL310">
        <v>682.84151372604163</v>
      </c>
      <c r="CM310">
        <v>266.6529924956692</v>
      </c>
      <c r="CN310">
        <v>206.2850894468146</v>
      </c>
      <c r="CO310">
        <v>967.91113124719493</v>
      </c>
      <c r="CP310">
        <v>1100.1156706394061</v>
      </c>
      <c r="CQ310">
        <v>337.78357954153063</v>
      </c>
      <c r="CR310">
        <v>917.42867907714128</v>
      </c>
      <c r="CS310">
        <v>829.43172163984354</v>
      </c>
      <c r="CT310">
        <v>972.31139740980893</v>
      </c>
      <c r="CU310">
        <v>5128.1675756846189</v>
      </c>
      <c r="CV310">
        <v>910.64615826707529</v>
      </c>
      <c r="CW310">
        <v>636.33886963963869</v>
      </c>
      <c r="CX310">
        <v>280.04806623586052</v>
      </c>
      <c r="CY310">
        <v>824.41880409133626</v>
      </c>
      <c r="CZ310">
        <v>708.28851010659321</v>
      </c>
    </row>
    <row r="311">
      <c r="A311" t="s">
        <v>749</v>
      </c>
      <c r="B311">
        <v>2019</v>
      </c>
      <c r="C311" t="s">
        <v>756</v>
      </c>
      <c r="D311">
        <v>138</v>
      </c>
      <c r="E311" t="s">
        <v>45</v>
      </c>
      <c r="F311" t="s">
        <v>41</v>
      </c>
      <c r="G311" t="s">
        <v>183</v>
      </c>
      <c r="H311">
        <v>10.978251295901909</v>
      </c>
      <c r="I311">
        <v>13.707083215913279</v>
      </c>
      <c r="J311">
        <v>16.182236188397749</v>
      </c>
      <c r="K311">
        <v>22.667397281622058</v>
      </c>
      <c r="L311">
        <v>27.641804999593582</v>
      </c>
      <c r="M311">
        <v>26.70806489626554</v>
      </c>
      <c r="N311">
        <v>37.031848613039401</v>
      </c>
      <c r="O311">
        <v>38.993376003310203</v>
      </c>
      <c r="P311">
        <v>23.451472721860998</v>
      </c>
      <c r="Q311">
        <v>13.482899550228449</v>
      </c>
      <c r="R311">
        <v>10.31779532401913</v>
      </c>
      <c r="S311">
        <v>11.90710456667265</v>
      </c>
      <c r="T311">
        <v>14.230097971133659</v>
      </c>
      <c r="U311">
        <v>18.731952303665999</v>
      </c>
      <c r="V311">
        <v>24.606412015327908</v>
      </c>
      <c r="W311" t="s">
        <v>323</v>
      </c>
      <c r="X311" t="s">
        <v>432</v>
      </c>
      <c r="Y311" t="s">
        <v>558</v>
      </c>
      <c r="Z311" t="s">
        <v>257</v>
      </c>
      <c r="AA311" t="s">
        <v>559</v>
      </c>
      <c r="AB311" t="s">
        <v>560</v>
      </c>
      <c r="AC311" t="s">
        <v>561</v>
      </c>
      <c r="AD311" t="s">
        <v>327</v>
      </c>
      <c r="AE311" t="s">
        <v>328</v>
      </c>
      <c r="AF311" t="s">
        <v>329</v>
      </c>
      <c r="AG311" t="s">
        <v>258</v>
      </c>
      <c r="AH311" t="s">
        <v>330</v>
      </c>
      <c r="AI311" t="s">
        <v>331</v>
      </c>
      <c r="AJ311" t="s">
        <v>332</v>
      </c>
      <c r="AK311" t="s">
        <v>333</v>
      </c>
      <c r="AL311" t="s">
        <v>260</v>
      </c>
      <c r="AM311" t="s">
        <v>562</v>
      </c>
      <c r="AN311" t="s">
        <v>563</v>
      </c>
      <c r="AO311" t="s">
        <v>336</v>
      </c>
      <c r="AP311" t="s">
        <v>337</v>
      </c>
      <c r="AQ311" t="s">
        <v>564</v>
      </c>
      <c r="AR311" t="s">
        <v>565</v>
      </c>
      <c r="AS311" t="s">
        <v>437</v>
      </c>
      <c r="AT311">
        <v>8.1393210805901237</v>
      </c>
      <c r="AU311">
        <v>11.55592923121776</v>
      </c>
      <c r="AV311">
        <v>16.971330268869501</v>
      </c>
      <c r="AW311">
        <v>18.833422555847829</v>
      </c>
      <c r="AX311">
        <v>5.4424794131328618</v>
      </c>
      <c r="AY311">
        <v>13.53166299165642</v>
      </c>
      <c r="AZ311">
        <v>17.63943666720898</v>
      </c>
      <c r="BA311">
        <v>12.058618899772799</v>
      </c>
      <c r="BB311">
        <v>7.808258901162743</v>
      </c>
      <c r="BC311">
        <v>12.320921803141969</v>
      </c>
      <c r="BD311">
        <v>25.818548661312381</v>
      </c>
      <c r="BE311">
        <v>15.088748831827351</v>
      </c>
      <c r="BF311">
        <v>22.209334897178859</v>
      </c>
      <c r="BG311">
        <v>17.556340243769881</v>
      </c>
      <c r="BH311">
        <v>33.12005897008315</v>
      </c>
      <c r="BI311">
        <v>37.869418848374103</v>
      </c>
      <c r="BJ311">
        <v>24.908064276790711</v>
      </c>
      <c r="BK311">
        <v>10.466953584657819</v>
      </c>
      <c r="BL311">
        <v>22.325107827767841</v>
      </c>
      <c r="BM311">
        <v>14.74943631573387</v>
      </c>
      <c r="BN311">
        <v>11.750337808331031</v>
      </c>
      <c r="BO311">
        <v>11.1663554600618</v>
      </c>
      <c r="BP311">
        <v>2487.5739067293939</v>
      </c>
      <c r="BQ311">
        <v>3105.3165019455359</v>
      </c>
      <c r="BR311">
        <v>3666.2789196934618</v>
      </c>
      <c r="BS311">
        <v>5135.9434064905972</v>
      </c>
      <c r="BT311">
        <v>6264.4440092443383</v>
      </c>
      <c r="BU311">
        <v>1151.5212543416369</v>
      </c>
      <c r="BV311">
        <v>1594.1888994748031</v>
      </c>
      <c r="BW311">
        <v>1680.498007872842</v>
      </c>
      <c r="BX311">
        <v>1010.395128385885</v>
      </c>
      <c r="BY311">
        <v>580.96038982243419</v>
      </c>
      <c r="BZ311">
        <v>1893.378948747009</v>
      </c>
      <c r="CA311">
        <v>2184.006530674651</v>
      </c>
      <c r="CB311">
        <v>2611.755006313454</v>
      </c>
      <c r="CC311">
        <v>3437.31285987916</v>
      </c>
      <c r="CD311">
        <v>4515.5397185914371</v>
      </c>
      <c r="CE311">
        <v>139.87228561375409</v>
      </c>
      <c r="CF311">
        <v>514.87929734243585</v>
      </c>
      <c r="CG311">
        <v>76.981459050029443</v>
      </c>
      <c r="CH311">
        <v>898.42565988179649</v>
      </c>
      <c r="CI311">
        <v>11.126691658501921</v>
      </c>
      <c r="CJ311">
        <v>47.879279815506543</v>
      </c>
      <c r="CK311">
        <v>939.54925003810808</v>
      </c>
      <c r="CL311">
        <v>780.61861673347823</v>
      </c>
      <c r="CM311">
        <v>369.76957370881729</v>
      </c>
      <c r="CN311">
        <v>718.75495162015898</v>
      </c>
      <c r="CO311">
        <v>1865.934720281942</v>
      </c>
      <c r="CP311">
        <v>1384.731092547783</v>
      </c>
      <c r="CQ311">
        <v>1300.4377473019049</v>
      </c>
      <c r="CR311">
        <v>1563.503249891327</v>
      </c>
      <c r="CS311">
        <v>2388.3525569371868</v>
      </c>
      <c r="CT311">
        <v>2119.832280350472</v>
      </c>
      <c r="CU311">
        <v>1987.544764306647</v>
      </c>
      <c r="CV311">
        <v>683.66311076086743</v>
      </c>
      <c r="CW311">
        <v>807.30001181048044</v>
      </c>
      <c r="CX311">
        <v>531.87648770359669</v>
      </c>
      <c r="CY311">
        <v>967.96919853251768</v>
      </c>
      <c r="CZ311">
        <v>560.5544582160054</v>
      </c>
    </row>
    <row r="312">
      <c r="A312" t="s">
        <v>749</v>
      </c>
      <c r="B312">
        <v>2019</v>
      </c>
      <c r="C312" t="s">
        <v>756</v>
      </c>
      <c r="D312">
        <v>139</v>
      </c>
      <c r="E312" t="s">
        <v>45</v>
      </c>
      <c r="F312" t="s">
        <v>19</v>
      </c>
      <c r="G312" t="s">
        <v>183</v>
      </c>
      <c r="H312">
        <v>85.650357165985767</v>
      </c>
      <c r="I312">
        <v>80.541418402501677</v>
      </c>
      <c r="J312">
        <v>76.983692741753799</v>
      </c>
      <c r="K312">
        <v>65.279188810491945</v>
      </c>
      <c r="L312">
        <v>19.750227702789172</v>
      </c>
      <c r="M312">
        <v>53.907186935764138</v>
      </c>
      <c r="N312">
        <v>22.039553375533028</v>
      </c>
      <c r="O312">
        <v>7.7934376767142366</v>
      </c>
      <c r="P312">
        <v>0.90946907747229566</v>
      </c>
      <c r="Q312">
        <v>0.63403333547421858</v>
      </c>
      <c r="R312">
        <v>86.767176558593803</v>
      </c>
      <c r="S312">
        <v>83.01313405539419</v>
      </c>
      <c r="T312">
        <v>80.582417485193403</v>
      </c>
      <c r="U312">
        <v>74.189458917849763</v>
      </c>
      <c r="V312">
        <v>60.677109515046553</v>
      </c>
      <c r="W312" t="s">
        <v>323</v>
      </c>
      <c r="X312" t="s">
        <v>432</v>
      </c>
      <c r="Y312" t="s">
        <v>558</v>
      </c>
      <c r="Z312" t="s">
        <v>257</v>
      </c>
      <c r="AA312" t="s">
        <v>559</v>
      </c>
      <c r="AB312" t="s">
        <v>560</v>
      </c>
      <c r="AC312" t="s">
        <v>561</v>
      </c>
      <c r="AD312" t="s">
        <v>327</v>
      </c>
      <c r="AE312" t="s">
        <v>328</v>
      </c>
      <c r="AF312" t="s">
        <v>329</v>
      </c>
      <c r="AG312" t="s">
        <v>258</v>
      </c>
      <c r="AH312" t="s">
        <v>330</v>
      </c>
      <c r="AI312" t="s">
        <v>331</v>
      </c>
      <c r="AJ312" t="s">
        <v>332</v>
      </c>
      <c r="AK312" t="s">
        <v>333</v>
      </c>
      <c r="AL312" t="s">
        <v>260</v>
      </c>
      <c r="AM312" t="s">
        <v>562</v>
      </c>
      <c r="AN312" t="s">
        <v>563</v>
      </c>
      <c r="AO312" t="s">
        <v>336</v>
      </c>
      <c r="AP312" t="s">
        <v>337</v>
      </c>
      <c r="AQ312" t="s">
        <v>564</v>
      </c>
      <c r="AR312" t="s">
        <v>565</v>
      </c>
      <c r="AS312" t="s">
        <v>437</v>
      </c>
      <c r="AT312">
        <v>77.49264526035779</v>
      </c>
      <c r="AU312">
        <v>81.635989021787637</v>
      </c>
      <c r="AV312">
        <v>63.57916265050563</v>
      </c>
      <c r="AW312">
        <v>63.261525981999711</v>
      </c>
      <c r="AX312">
        <v>85.882275502440081</v>
      </c>
      <c r="AY312">
        <v>77.460344884021069</v>
      </c>
      <c r="AZ312">
        <v>66.241899187269325</v>
      </c>
      <c r="BA312">
        <v>77.393175604664862</v>
      </c>
      <c r="BB312">
        <v>86.560948977970369</v>
      </c>
      <c r="BC312">
        <v>83.383569862882936</v>
      </c>
      <c r="BD312">
        <v>60.201756525490516</v>
      </c>
      <c r="BE312">
        <v>72.039410259510987</v>
      </c>
      <c r="BF312">
        <v>72.021877895305479</v>
      </c>
      <c r="BG312">
        <v>70.93829865778136</v>
      </c>
      <c r="BH312">
        <v>52.258592259525763</v>
      </c>
      <c r="BI312">
        <v>44.706092258448876</v>
      </c>
      <c r="BJ312">
        <v>3.6031856487778078</v>
      </c>
      <c r="BK312">
        <v>75.42858813996034</v>
      </c>
      <c r="BL312">
        <v>60.077550822211457</v>
      </c>
      <c r="BM312">
        <v>77.484566852700681</v>
      </c>
      <c r="BN312">
        <v>78.127875689656932</v>
      </c>
      <c r="BO312">
        <v>74.724397603791147</v>
      </c>
      <c r="BP312">
        <v>19407.60762760945</v>
      </c>
      <c r="BQ312">
        <v>18246.522014619892</v>
      </c>
      <c r="BR312">
        <v>17441.575229362428</v>
      </c>
      <c r="BS312">
        <v>14790.85645285471</v>
      </c>
      <c r="BT312">
        <v>4475.9810589709414</v>
      </c>
      <c r="BU312">
        <v>2324.214493240203</v>
      </c>
      <c r="BV312">
        <v>948.7836188735555</v>
      </c>
      <c r="BW312">
        <v>335.87387994021373</v>
      </c>
      <c r="BX312">
        <v>39.184026359206442</v>
      </c>
      <c r="BY312">
        <v>27.3196616473553</v>
      </c>
      <c r="BZ312">
        <v>15922.310956858821</v>
      </c>
      <c r="CA312">
        <v>15226.30677286597</v>
      </c>
      <c r="CB312">
        <v>14789.886388324559</v>
      </c>
      <c r="CC312">
        <v>13613.764175338711</v>
      </c>
      <c r="CD312">
        <v>11134.89840996893</v>
      </c>
      <c r="CE312">
        <v>1331.6925703631571</v>
      </c>
      <c r="CF312">
        <v>3637.3258977602309</v>
      </c>
      <c r="CG312">
        <v>288.39322719403361</v>
      </c>
      <c r="CH312">
        <v>3017.8146354954401</v>
      </c>
      <c r="CI312">
        <v>175.57909289290239</v>
      </c>
      <c r="CJ312">
        <v>274.07906401411913</v>
      </c>
      <c r="CK312">
        <v>3528.317138278911</v>
      </c>
      <c r="CL312">
        <v>5010.0723961234826</v>
      </c>
      <c r="CM312">
        <v>4099.1987597450798</v>
      </c>
      <c r="CN312">
        <v>4864.2751476134808</v>
      </c>
      <c r="CO312">
        <v>4350.846718630497</v>
      </c>
      <c r="CP312">
        <v>6611.2314802889814</v>
      </c>
      <c r="CQ312">
        <v>4217.1442359816492</v>
      </c>
      <c r="CR312">
        <v>6317.5046138993284</v>
      </c>
      <c r="CS312">
        <v>3768.4698133453498</v>
      </c>
      <c r="CT312">
        <v>2502.531604121913</v>
      </c>
      <c r="CU312">
        <v>287.51703430146711</v>
      </c>
      <c r="CV312">
        <v>4926.719392703927</v>
      </c>
      <c r="CW312">
        <v>2172.469125904569</v>
      </c>
      <c r="CX312">
        <v>2794.1555451096192</v>
      </c>
      <c r="CY312">
        <v>6436.0172829028579</v>
      </c>
      <c r="CZ312">
        <v>3751.187606746551</v>
      </c>
    </row>
    <row r="313">
      <c r="A313" t="s">
        <v>749</v>
      </c>
      <c r="B313">
        <v>2019</v>
      </c>
      <c r="C313" t="s">
        <v>756</v>
      </c>
      <c r="D313">
        <v>140</v>
      </c>
      <c r="E313" t="s">
        <v>107</v>
      </c>
      <c r="F313" t="s">
        <v>64</v>
      </c>
      <c r="G313" t="s">
        <v>784</v>
      </c>
      <c r="H313">
        <v>100</v>
      </c>
      <c r="I313">
        <v>100</v>
      </c>
      <c r="J313">
        <v>100</v>
      </c>
      <c r="K313">
        <v>55.388793747077649</v>
      </c>
      <c r="L313">
        <v>48.841016461991501</v>
      </c>
      <c r="M313">
        <v>100</v>
      </c>
      <c r="N313">
        <v>0</v>
      </c>
      <c r="O313">
        <v>21.723607724046019</v>
      </c>
      <c r="P313">
        <v>62.361140499784049</v>
      </c>
      <c r="Q313">
        <v>40.161717346728302</v>
      </c>
      <c r="R313">
        <v>100</v>
      </c>
      <c r="S313">
        <v>100</v>
      </c>
      <c r="T313">
        <v>100</v>
      </c>
      <c r="U313">
        <v>100</v>
      </c>
      <c r="V313">
        <v>84.633801678131533</v>
      </c>
      <c r="W313" t="s">
        <v>323</v>
      </c>
      <c r="X313" t="s">
        <v>432</v>
      </c>
      <c r="Y313" t="s">
        <v>558</v>
      </c>
      <c r="Z313" t="s">
        <v>257</v>
      </c>
      <c r="AA313" t="s">
        <v>559</v>
      </c>
      <c r="AB313" t="s">
        <v>560</v>
      </c>
      <c r="AC313" t="s">
        <v>561</v>
      </c>
      <c r="AD313" t="s">
        <v>327</v>
      </c>
      <c r="AE313" t="s">
        <v>328</v>
      </c>
      <c r="AF313" t="s">
        <v>329</v>
      </c>
      <c r="AG313" t="s">
        <v>258</v>
      </c>
      <c r="AH313" t="s">
        <v>330</v>
      </c>
      <c r="AI313" t="s">
        <v>331</v>
      </c>
      <c r="AJ313" t="s">
        <v>332</v>
      </c>
      <c r="AK313" t="s">
        <v>333</v>
      </c>
      <c r="AL313" t="s">
        <v>260</v>
      </c>
      <c r="AM313" t="s">
        <v>562</v>
      </c>
      <c r="AN313" t="s">
        <v>563</v>
      </c>
      <c r="AO313" t="s">
        <v>336</v>
      </c>
      <c r="AP313" t="s">
        <v>337</v>
      </c>
      <c r="AQ313" t="s">
        <v>564</v>
      </c>
      <c r="AR313" t="s">
        <v>565</v>
      </c>
      <c r="AS313" t="s">
        <v>437</v>
      </c>
      <c r="AT313">
        <v>0</v>
      </c>
      <c r="AU313">
        <v>84.956002417804442</v>
      </c>
      <c r="AV313">
        <v>100</v>
      </c>
      <c r="AW313">
        <v>0</v>
      </c>
      <c r="AX313">
        <v>100</v>
      </c>
      <c r="AY313">
        <v>0</v>
      </c>
      <c r="AZ313">
        <v>0</v>
      </c>
      <c r="BA313">
        <v>0</v>
      </c>
      <c r="BB313">
        <v>0</v>
      </c>
      <c r="BC313">
        <v>100</v>
      </c>
      <c r="BD313">
        <v>26.356693085730939</v>
      </c>
      <c r="BE313">
        <v>0</v>
      </c>
      <c r="BF313">
        <v>0</v>
      </c>
      <c r="BG313">
        <v>42.577949467075463</v>
      </c>
      <c r="BH313">
        <v>100</v>
      </c>
      <c r="BI313">
        <v>100</v>
      </c>
      <c r="BJ313">
        <v>45.63801056197547</v>
      </c>
      <c r="BK313">
        <v>100</v>
      </c>
      <c r="BL313">
        <v>0</v>
      </c>
      <c r="BM313">
        <v>0</v>
      </c>
      <c r="BN313">
        <v>0</v>
      </c>
      <c r="BO313">
        <v>0</v>
      </c>
      <c r="BP313">
        <v>10.387144521711029</v>
      </c>
      <c r="BQ313">
        <v>0.27896613889012251</v>
      </c>
      <c r="BR313">
        <v>15.789031075735499</v>
      </c>
      <c r="BS313">
        <v>8.7966983549537474</v>
      </c>
      <c r="BT313">
        <v>209.7410913738878</v>
      </c>
      <c r="BU313">
        <v>10.35805172549591</v>
      </c>
      <c r="BV313">
        <v>0</v>
      </c>
      <c r="BW313">
        <v>4.0944960395667982</v>
      </c>
      <c r="BX313">
        <v>48.869636230112853</v>
      </c>
      <c r="BY313">
        <v>117.7540920327987</v>
      </c>
      <c r="BZ313">
        <v>10.387144521711029</v>
      </c>
      <c r="CA313">
        <v>0.27896613889012251</v>
      </c>
      <c r="CB313">
        <v>5.4309793502395971</v>
      </c>
      <c r="CC313">
        <v>8.7966983549537474</v>
      </c>
      <c r="CD313">
        <v>39.022867071409443</v>
      </c>
      <c r="CE313">
        <v>0</v>
      </c>
      <c r="CF313">
        <v>11.038826733023541</v>
      </c>
      <c r="CG313">
        <v>0.48543158449483409</v>
      </c>
      <c r="CH313">
        <v>0</v>
      </c>
      <c r="CI313">
        <v>0.27896613889012251</v>
      </c>
      <c r="CJ313">
        <v>0</v>
      </c>
      <c r="CK313">
        <v>0</v>
      </c>
      <c r="CL313">
        <v>0</v>
      </c>
      <c r="CM313">
        <v>0</v>
      </c>
      <c r="CN313">
        <v>44.29826252145989</v>
      </c>
      <c r="CO313">
        <v>8.5647169935199763</v>
      </c>
      <c r="CP313">
        <v>0</v>
      </c>
      <c r="CQ313">
        <v>0</v>
      </c>
      <c r="CR313">
        <v>11.32496762063105</v>
      </c>
      <c r="CS313">
        <v>10.35805172549591</v>
      </c>
      <c r="CT313">
        <v>3.066497145620231</v>
      </c>
      <c r="CU313">
        <v>149.88515657228899</v>
      </c>
      <c r="CV313">
        <v>5.6920544297535853</v>
      </c>
      <c r="CW313">
        <v>0</v>
      </c>
      <c r="CX313">
        <v>0</v>
      </c>
      <c r="CY313">
        <v>0</v>
      </c>
      <c r="CZ313">
        <v>0</v>
      </c>
    </row>
    <row r="314">
      <c r="A314" t="s">
        <v>749</v>
      </c>
      <c r="B314">
        <v>2019</v>
      </c>
      <c r="C314" t="s">
        <v>756</v>
      </c>
      <c r="D314">
        <v>141</v>
      </c>
      <c r="E314" t="s">
        <v>107</v>
      </c>
      <c r="F314" t="s">
        <v>65</v>
      </c>
      <c r="G314" t="s">
        <v>785</v>
      </c>
      <c r="H314">
        <v>0</v>
      </c>
      <c r="I314">
        <v>0</v>
      </c>
      <c r="J314">
        <v>0</v>
      </c>
      <c r="K314">
        <v>0</v>
      </c>
      <c r="L314">
        <v>20.950241498193591</v>
      </c>
      <c r="M314">
        <v>0</v>
      </c>
      <c r="N314">
        <v>0</v>
      </c>
      <c r="O314">
        <v>78.276392275953981</v>
      </c>
      <c r="P314">
        <v>0</v>
      </c>
      <c r="Q314">
        <v>25.652917531222339</v>
      </c>
      <c r="R314">
        <v>0</v>
      </c>
      <c r="S314">
        <v>0</v>
      </c>
      <c r="T314">
        <v>0</v>
      </c>
      <c r="U314">
        <v>0</v>
      </c>
      <c r="V314">
        <v>0</v>
      </c>
      <c r="W314" t="s">
        <v>323</v>
      </c>
      <c r="X314" t="s">
        <v>432</v>
      </c>
      <c r="Y314" t="s">
        <v>558</v>
      </c>
      <c r="Z314" t="s">
        <v>257</v>
      </c>
      <c r="AA314" t="s">
        <v>559</v>
      </c>
      <c r="AB314" t="s">
        <v>560</v>
      </c>
      <c r="AC314" t="s">
        <v>561</v>
      </c>
      <c r="AD314" t="s">
        <v>327</v>
      </c>
      <c r="AE314" t="s">
        <v>328</v>
      </c>
      <c r="AF314" t="s">
        <v>329</v>
      </c>
      <c r="AG314" t="s">
        <v>258</v>
      </c>
      <c r="AH314" t="s">
        <v>330</v>
      </c>
      <c r="AI314" t="s">
        <v>331</v>
      </c>
      <c r="AJ314" t="s">
        <v>332</v>
      </c>
      <c r="AK314" t="s">
        <v>333</v>
      </c>
      <c r="AL314" t="s">
        <v>260</v>
      </c>
      <c r="AM314" t="s">
        <v>562</v>
      </c>
      <c r="AN314" t="s">
        <v>563</v>
      </c>
      <c r="AO314" t="s">
        <v>336</v>
      </c>
      <c r="AP314" t="s">
        <v>337</v>
      </c>
      <c r="AQ314" t="s">
        <v>564</v>
      </c>
      <c r="AR314" t="s">
        <v>565</v>
      </c>
      <c r="AS314" t="s">
        <v>437</v>
      </c>
      <c r="AT314">
        <v>0</v>
      </c>
      <c r="AU314">
        <v>15.04399758219556</v>
      </c>
      <c r="AV314">
        <v>0</v>
      </c>
      <c r="AW314">
        <v>0</v>
      </c>
      <c r="AX314">
        <v>0</v>
      </c>
      <c r="AY314">
        <v>0</v>
      </c>
      <c r="AZ314">
        <v>0</v>
      </c>
      <c r="BA314">
        <v>0</v>
      </c>
      <c r="BB314">
        <v>0</v>
      </c>
      <c r="BC314">
        <v>0</v>
      </c>
      <c r="BD314">
        <v>73.643306914269061</v>
      </c>
      <c r="BE314">
        <v>0</v>
      </c>
      <c r="BF314">
        <v>0</v>
      </c>
      <c r="BG314">
        <v>57.422050532924537</v>
      </c>
      <c r="BH314">
        <v>0</v>
      </c>
      <c r="BI314">
        <v>0</v>
      </c>
      <c r="BJ314">
        <v>14.861766298054111</v>
      </c>
      <c r="BK314">
        <v>0</v>
      </c>
      <c r="BL314">
        <v>0</v>
      </c>
      <c r="BM314">
        <v>0</v>
      </c>
      <c r="BN314">
        <v>0</v>
      </c>
      <c r="BO314">
        <v>0</v>
      </c>
      <c r="BP314">
        <v>0</v>
      </c>
      <c r="BQ314">
        <v>0</v>
      </c>
      <c r="BR314">
        <v>0</v>
      </c>
      <c r="BS314">
        <v>0</v>
      </c>
      <c r="BT314">
        <v>89.967957972315816</v>
      </c>
      <c r="BU314">
        <v>0</v>
      </c>
      <c r="BV314">
        <v>0</v>
      </c>
      <c r="BW314">
        <v>14.75364415693735</v>
      </c>
      <c r="BX314">
        <v>0</v>
      </c>
      <c r="BY314">
        <v>75.214313815378461</v>
      </c>
      <c r="BZ314">
        <v>0</v>
      </c>
      <c r="CA314">
        <v>0</v>
      </c>
      <c r="CB314">
        <v>0</v>
      </c>
      <c r="CC314">
        <v>0</v>
      </c>
      <c r="CD314">
        <v>0</v>
      </c>
      <c r="CE314">
        <v>0</v>
      </c>
      <c r="CF314">
        <v>1.9547539662374529</v>
      </c>
      <c r="CG314">
        <v>0</v>
      </c>
      <c r="CH314">
        <v>0</v>
      </c>
      <c r="CI314">
        <v>0</v>
      </c>
      <c r="CJ314">
        <v>0</v>
      </c>
      <c r="CK314">
        <v>0</v>
      </c>
      <c r="CL314">
        <v>0</v>
      </c>
      <c r="CM314">
        <v>0</v>
      </c>
      <c r="CN314">
        <v>0</v>
      </c>
      <c r="CO314">
        <v>23.930698746464369</v>
      </c>
      <c r="CP314">
        <v>0</v>
      </c>
      <c r="CQ314">
        <v>0</v>
      </c>
      <c r="CR314">
        <v>15.27323112397591</v>
      </c>
      <c r="CS314">
        <v>0</v>
      </c>
      <c r="CT314">
        <v>0</v>
      </c>
      <c r="CU314">
        <v>48.809274135638091</v>
      </c>
      <c r="CV314">
        <v>0</v>
      </c>
      <c r="CW314">
        <v>0</v>
      </c>
      <c r="CX314">
        <v>0</v>
      </c>
      <c r="CY314">
        <v>0</v>
      </c>
      <c r="CZ314">
        <v>0</v>
      </c>
    </row>
    <row r="315">
      <c r="A315" t="s">
        <v>749</v>
      </c>
      <c r="B315">
        <v>2019</v>
      </c>
      <c r="C315" t="s">
        <v>756</v>
      </c>
      <c r="D315">
        <v>142</v>
      </c>
      <c r="E315" t="s">
        <v>107</v>
      </c>
      <c r="F315" t="s">
        <v>66</v>
      </c>
      <c r="G315" t="s">
        <v>786</v>
      </c>
      <c r="H315">
        <v>0</v>
      </c>
      <c r="I315">
        <v>0</v>
      </c>
      <c r="J315">
        <v>0</v>
      </c>
      <c r="K315">
        <v>44.611206252922358</v>
      </c>
      <c r="L315">
        <v>1.256392325313592</v>
      </c>
      <c r="M315">
        <v>0</v>
      </c>
      <c r="N315">
        <v>0</v>
      </c>
      <c r="O315">
        <v>0</v>
      </c>
      <c r="P315">
        <v>0</v>
      </c>
      <c r="Q315">
        <v>1.840180277752512</v>
      </c>
      <c r="R315">
        <v>0</v>
      </c>
      <c r="S315">
        <v>0</v>
      </c>
      <c r="T315">
        <v>0</v>
      </c>
      <c r="U315">
        <v>0</v>
      </c>
      <c r="V315">
        <v>15.366198321868479</v>
      </c>
      <c r="W315" t="s">
        <v>323</v>
      </c>
      <c r="X315" t="s">
        <v>432</v>
      </c>
      <c r="Y315" t="s">
        <v>558</v>
      </c>
      <c r="Z315" t="s">
        <v>257</v>
      </c>
      <c r="AA315" t="s">
        <v>559</v>
      </c>
      <c r="AB315" t="s">
        <v>560</v>
      </c>
      <c r="AC315" t="s">
        <v>561</v>
      </c>
      <c r="AD315" t="s">
        <v>327</v>
      </c>
      <c r="AE315" t="s">
        <v>328</v>
      </c>
      <c r="AF315" t="s">
        <v>329</v>
      </c>
      <c r="AG315" t="s">
        <v>258</v>
      </c>
      <c r="AH315" t="s">
        <v>330</v>
      </c>
      <c r="AI315" t="s">
        <v>331</v>
      </c>
      <c r="AJ315" t="s">
        <v>332</v>
      </c>
      <c r="AK315" t="s">
        <v>333</v>
      </c>
      <c r="AL315" t="s">
        <v>260</v>
      </c>
      <c r="AM315" t="s">
        <v>562</v>
      </c>
      <c r="AN315" t="s">
        <v>563</v>
      </c>
      <c r="AO315" t="s">
        <v>336</v>
      </c>
      <c r="AP315" t="s">
        <v>337</v>
      </c>
      <c r="AQ315" t="s">
        <v>564</v>
      </c>
      <c r="AR315" t="s">
        <v>565</v>
      </c>
      <c r="AS315" t="s">
        <v>437</v>
      </c>
      <c r="AT315">
        <v>0</v>
      </c>
      <c r="AU315">
        <v>0</v>
      </c>
      <c r="AV315">
        <v>0</v>
      </c>
      <c r="AW315">
        <v>0</v>
      </c>
      <c r="AX315">
        <v>0</v>
      </c>
      <c r="AY315">
        <v>0</v>
      </c>
      <c r="AZ315">
        <v>100</v>
      </c>
      <c r="BA315">
        <v>0</v>
      </c>
      <c r="BB315">
        <v>0</v>
      </c>
      <c r="BC315">
        <v>0</v>
      </c>
      <c r="BD315">
        <v>0</v>
      </c>
      <c r="BE315">
        <v>0</v>
      </c>
      <c r="BF315">
        <v>0</v>
      </c>
      <c r="BG315">
        <v>0</v>
      </c>
      <c r="BH315">
        <v>0</v>
      </c>
      <c r="BI315">
        <v>0</v>
      </c>
      <c r="BJ315">
        <v>1.6428283288269381</v>
      </c>
      <c r="BK315">
        <v>0</v>
      </c>
      <c r="BL315">
        <v>0</v>
      </c>
      <c r="BM315">
        <v>0</v>
      </c>
      <c r="BN315">
        <v>0</v>
      </c>
      <c r="BO315">
        <v>0</v>
      </c>
      <c r="BP315">
        <v>0</v>
      </c>
      <c r="BQ315">
        <v>0</v>
      </c>
      <c r="BR315">
        <v>0</v>
      </c>
      <c r="BS315">
        <v>7.0850310705365276</v>
      </c>
      <c r="BT315">
        <v>5.3954056773187906</v>
      </c>
      <c r="BU315">
        <v>0</v>
      </c>
      <c r="BV315">
        <v>0</v>
      </c>
      <c r="BW315">
        <v>0</v>
      </c>
      <c r="BX315">
        <v>0</v>
      </c>
      <c r="BY315">
        <v>5.3954056773187906</v>
      </c>
      <c r="BZ315">
        <v>0</v>
      </c>
      <c r="CA315">
        <v>0</v>
      </c>
      <c r="CB315">
        <v>0</v>
      </c>
      <c r="CC315">
        <v>0</v>
      </c>
      <c r="CD315">
        <v>7.0850310705365276</v>
      </c>
      <c r="CE315">
        <v>0</v>
      </c>
      <c r="CF315">
        <v>0</v>
      </c>
      <c r="CG315">
        <v>0</v>
      </c>
      <c r="CH315">
        <v>0</v>
      </c>
      <c r="CI315">
        <v>0</v>
      </c>
      <c r="CJ315">
        <v>0</v>
      </c>
      <c r="CK315">
        <v>7.0850310705365276</v>
      </c>
      <c r="CL315">
        <v>0</v>
      </c>
      <c r="CM315">
        <v>0</v>
      </c>
      <c r="CN315">
        <v>0</v>
      </c>
      <c r="CO315">
        <v>0</v>
      </c>
      <c r="CP315">
        <v>0</v>
      </c>
      <c r="CQ315">
        <v>0</v>
      </c>
      <c r="CR315">
        <v>0</v>
      </c>
      <c r="CS315">
        <v>0</v>
      </c>
      <c r="CT315">
        <v>0</v>
      </c>
      <c r="CU315">
        <v>5.3954056773187906</v>
      </c>
      <c r="CV315">
        <v>0</v>
      </c>
      <c r="CW315">
        <v>0</v>
      </c>
      <c r="CX315">
        <v>0</v>
      </c>
      <c r="CY315">
        <v>0</v>
      </c>
      <c r="CZ315">
        <v>0</v>
      </c>
    </row>
    <row r="316">
      <c r="A316" t="s">
        <v>749</v>
      </c>
      <c r="B316">
        <v>2019</v>
      </c>
      <c r="C316" t="s">
        <v>756</v>
      </c>
      <c r="D316">
        <v>143</v>
      </c>
      <c r="E316" t="s">
        <v>107</v>
      </c>
      <c r="F316" t="s">
        <v>67</v>
      </c>
      <c r="G316" t="s">
        <v>787</v>
      </c>
      <c r="H316">
        <v>0</v>
      </c>
      <c r="I316">
        <v>0</v>
      </c>
      <c r="J316">
        <v>0</v>
      </c>
      <c r="K316">
        <v>0</v>
      </c>
      <c r="L316">
        <v>28.952349714501331</v>
      </c>
      <c r="M316">
        <v>0</v>
      </c>
      <c r="N316">
        <v>0</v>
      </c>
      <c r="O316">
        <v>0</v>
      </c>
      <c r="P316">
        <v>37.638859500215951</v>
      </c>
      <c r="Q316">
        <v>32.345184844296867</v>
      </c>
      <c r="R316">
        <v>0</v>
      </c>
      <c r="S316">
        <v>0</v>
      </c>
      <c r="T316">
        <v>0</v>
      </c>
      <c r="U316">
        <v>0</v>
      </c>
      <c r="V316">
        <v>0</v>
      </c>
      <c r="W316" t="s">
        <v>323</v>
      </c>
      <c r="X316" t="s">
        <v>432</v>
      </c>
      <c r="Y316" t="s">
        <v>558</v>
      </c>
      <c r="Z316" t="s">
        <v>257</v>
      </c>
      <c r="AA316" t="s">
        <v>559</v>
      </c>
      <c r="AB316" t="s">
        <v>560</v>
      </c>
      <c r="AC316" t="s">
        <v>561</v>
      </c>
      <c r="AD316" t="s">
        <v>327</v>
      </c>
      <c r="AE316" t="s">
        <v>328</v>
      </c>
      <c r="AF316" t="s">
        <v>329</v>
      </c>
      <c r="AG316" t="s">
        <v>258</v>
      </c>
      <c r="AH316" t="s">
        <v>330</v>
      </c>
      <c r="AI316" t="s">
        <v>331</v>
      </c>
      <c r="AJ316" t="s">
        <v>332</v>
      </c>
      <c r="AK316" t="s">
        <v>333</v>
      </c>
      <c r="AL316" t="s">
        <v>260</v>
      </c>
      <c r="AM316" t="s">
        <v>562</v>
      </c>
      <c r="AN316" t="s">
        <v>563</v>
      </c>
      <c r="AO316" t="s">
        <v>336</v>
      </c>
      <c r="AP316" t="s">
        <v>337</v>
      </c>
      <c r="AQ316" t="s">
        <v>564</v>
      </c>
      <c r="AR316" t="s">
        <v>565</v>
      </c>
      <c r="AS316" t="s">
        <v>437</v>
      </c>
      <c r="AT316">
        <v>0</v>
      </c>
      <c r="AU316">
        <v>0</v>
      </c>
      <c r="AV316">
        <v>0</v>
      </c>
      <c r="AW316">
        <v>0</v>
      </c>
      <c r="AX316">
        <v>0</v>
      </c>
      <c r="AY316">
        <v>0</v>
      </c>
      <c r="AZ316">
        <v>0</v>
      </c>
      <c r="BA316">
        <v>0</v>
      </c>
      <c r="BB316">
        <v>0</v>
      </c>
      <c r="BC316">
        <v>0</v>
      </c>
      <c r="BD316">
        <v>0</v>
      </c>
      <c r="BE316">
        <v>0</v>
      </c>
      <c r="BF316">
        <v>0</v>
      </c>
      <c r="BG316">
        <v>0</v>
      </c>
      <c r="BH316">
        <v>0</v>
      </c>
      <c r="BI316">
        <v>0</v>
      </c>
      <c r="BJ316">
        <v>37.857394811143479</v>
      </c>
      <c r="BK316">
        <v>0</v>
      </c>
      <c r="BL316">
        <v>0</v>
      </c>
      <c r="BM316">
        <v>0</v>
      </c>
      <c r="BN316">
        <v>0</v>
      </c>
      <c r="BO316">
        <v>0</v>
      </c>
      <c r="BP316">
        <v>0</v>
      </c>
      <c r="BQ316">
        <v>0</v>
      </c>
      <c r="BR316">
        <v>0</v>
      </c>
      <c r="BS316">
        <v>0</v>
      </c>
      <c r="BT316">
        <v>124.331921545565</v>
      </c>
      <c r="BU316">
        <v>0</v>
      </c>
      <c r="BV316">
        <v>0</v>
      </c>
      <c r="BW316">
        <v>0</v>
      </c>
      <c r="BX316">
        <v>29.49589050409125</v>
      </c>
      <c r="BY316">
        <v>94.836031041473746</v>
      </c>
      <c r="BZ316">
        <v>0</v>
      </c>
      <c r="CA316">
        <v>0</v>
      </c>
      <c r="CB316">
        <v>0</v>
      </c>
      <c r="CC316">
        <v>0</v>
      </c>
      <c r="CD316">
        <v>0</v>
      </c>
      <c r="CE316">
        <v>0</v>
      </c>
      <c r="CF316">
        <v>0</v>
      </c>
      <c r="CG316">
        <v>0</v>
      </c>
      <c r="CH316">
        <v>0</v>
      </c>
      <c r="CI316">
        <v>0</v>
      </c>
      <c r="CJ316">
        <v>0</v>
      </c>
      <c r="CK316">
        <v>0</v>
      </c>
      <c r="CL316">
        <v>0</v>
      </c>
      <c r="CM316">
        <v>0</v>
      </c>
      <c r="CN316">
        <v>0</v>
      </c>
      <c r="CO316">
        <v>0</v>
      </c>
      <c r="CP316">
        <v>0</v>
      </c>
      <c r="CQ316">
        <v>0</v>
      </c>
      <c r="CR316">
        <v>0</v>
      </c>
      <c r="CS316">
        <v>0</v>
      </c>
      <c r="CT316">
        <v>0</v>
      </c>
      <c r="CU316">
        <v>124.331921545565</v>
      </c>
      <c r="CV316">
        <v>0</v>
      </c>
      <c r="CW316">
        <v>0</v>
      </c>
      <c r="CX316">
        <v>0</v>
      </c>
      <c r="CY316">
        <v>0</v>
      </c>
      <c r="CZ316">
        <v>0</v>
      </c>
    </row>
    <row r="317">
      <c r="A317" t="s">
        <v>749</v>
      </c>
      <c r="B317">
        <v>2019</v>
      </c>
      <c r="C317" t="s">
        <v>756</v>
      </c>
      <c r="D317">
        <v>144</v>
      </c>
      <c r="E317" t="s">
        <v>108</v>
      </c>
      <c r="F317" t="s">
        <v>64</v>
      </c>
      <c r="G317" t="s">
        <v>788</v>
      </c>
      <c r="H317">
        <v>88.085993245032014</v>
      </c>
      <c r="I317">
        <v>83.449918994526101</v>
      </c>
      <c r="J317">
        <v>84.598726001654228</v>
      </c>
      <c r="K317">
        <v>86.276497714144156</v>
      </c>
      <c r="L317">
        <v>64.516151853026031</v>
      </c>
      <c r="M317">
        <v>74.367765817238904</v>
      </c>
      <c r="N317">
        <v>78.766649001840833</v>
      </c>
      <c r="O317">
        <v>74.578665436767281</v>
      </c>
      <c r="P317">
        <v>62.348073659462663</v>
      </c>
      <c r="Q317">
        <v>47.782312871695588</v>
      </c>
      <c r="R317">
        <v>88.206036053405469</v>
      </c>
      <c r="S317">
        <v>85.782688828544778</v>
      </c>
      <c r="T317">
        <v>88.559266310750374</v>
      </c>
      <c r="U317">
        <v>87.22354247539343</v>
      </c>
      <c r="V317">
        <v>85.808143671474568</v>
      </c>
      <c r="W317" t="s">
        <v>323</v>
      </c>
      <c r="X317" t="s">
        <v>432</v>
      </c>
      <c r="Y317" t="s">
        <v>558</v>
      </c>
      <c r="Z317" t="s">
        <v>257</v>
      </c>
      <c r="AA317" t="s">
        <v>559</v>
      </c>
      <c r="AB317" t="s">
        <v>560</v>
      </c>
      <c r="AC317" t="s">
        <v>561</v>
      </c>
      <c r="AD317" t="s">
        <v>327</v>
      </c>
      <c r="AE317" t="s">
        <v>328</v>
      </c>
      <c r="AF317" t="s">
        <v>329</v>
      </c>
      <c r="AG317" t="s">
        <v>258</v>
      </c>
      <c r="AH317" t="s">
        <v>330</v>
      </c>
      <c r="AI317" t="s">
        <v>331</v>
      </c>
      <c r="AJ317" t="s">
        <v>332</v>
      </c>
      <c r="AK317" t="s">
        <v>333</v>
      </c>
      <c r="AL317" t="s">
        <v>260</v>
      </c>
      <c r="AM317" t="s">
        <v>562</v>
      </c>
      <c r="AN317" t="s">
        <v>563</v>
      </c>
      <c r="AO317" t="s">
        <v>336</v>
      </c>
      <c r="AP317" t="s">
        <v>337</v>
      </c>
      <c r="AQ317" t="s">
        <v>564</v>
      </c>
      <c r="AR317" t="s">
        <v>565</v>
      </c>
      <c r="AS317" t="s">
        <v>437</v>
      </c>
      <c r="AT317">
        <v>69.246771499393404</v>
      </c>
      <c r="AU317">
        <v>84.469908958150668</v>
      </c>
      <c r="AV317">
        <v>96.583629819883697</v>
      </c>
      <c r="AW317">
        <v>80.939346256376894</v>
      </c>
      <c r="AX317">
        <v>98.46996827236147</v>
      </c>
      <c r="AY317">
        <v>97.987490590646914</v>
      </c>
      <c r="AZ317">
        <v>58.652451741904912</v>
      </c>
      <c r="BA317">
        <v>81.354199845388365</v>
      </c>
      <c r="BB317">
        <v>55.523084356036748</v>
      </c>
      <c r="BC317">
        <v>87.343378254734475</v>
      </c>
      <c r="BD317">
        <v>88.190070139481705</v>
      </c>
      <c r="BE317">
        <v>98.118823128426897</v>
      </c>
      <c r="BF317">
        <v>94.703358644428874</v>
      </c>
      <c r="BG317">
        <v>93.333197887445991</v>
      </c>
      <c r="BH317">
        <v>80.464594888463466</v>
      </c>
      <c r="BI317">
        <v>75.67947105732074</v>
      </c>
      <c r="BJ317">
        <v>54.845436706168712</v>
      </c>
      <c r="BK317">
        <v>63.591505199110387</v>
      </c>
      <c r="BL317">
        <v>53.999231033742149</v>
      </c>
      <c r="BM317">
        <v>75.043370071930198</v>
      </c>
      <c r="BN317">
        <v>69.594614852955559</v>
      </c>
      <c r="BO317">
        <v>91.578097386240088</v>
      </c>
      <c r="BP317">
        <v>615.84918030408267</v>
      </c>
      <c r="BQ317">
        <v>984.04527269570951</v>
      </c>
      <c r="BR317">
        <v>1172.541567524622</v>
      </c>
      <c r="BS317">
        <v>2165.42359175001</v>
      </c>
      <c r="BT317">
        <v>7149.7216505770284</v>
      </c>
      <c r="BU317">
        <v>597.44241952210859</v>
      </c>
      <c r="BV317">
        <v>1341.4483741160691</v>
      </c>
      <c r="BW317">
        <v>1624.0868334647921</v>
      </c>
      <c r="BX317">
        <v>1934.288792469167</v>
      </c>
      <c r="BY317">
        <v>1562.0297879506691</v>
      </c>
      <c r="BZ317">
        <v>424.79352037124278</v>
      </c>
      <c r="CA317">
        <v>722.324330538494</v>
      </c>
      <c r="CB317">
        <v>754.18616916595829</v>
      </c>
      <c r="CC317">
        <v>988.28321699446929</v>
      </c>
      <c r="CD317">
        <v>2138.6978182584771</v>
      </c>
      <c r="CE317">
        <v>159.58805004795201</v>
      </c>
      <c r="CF317">
        <v>241.950423292122</v>
      </c>
      <c r="CG317">
        <v>84.739545679955356</v>
      </c>
      <c r="CH317">
        <v>631.48358831663154</v>
      </c>
      <c r="CI317">
        <v>17.189747944871261</v>
      </c>
      <c r="CJ317">
        <v>29.828016642560542</v>
      </c>
      <c r="CK317">
        <v>489.1950882923166</v>
      </c>
      <c r="CL317">
        <v>551.45094587231529</v>
      </c>
      <c r="CM317">
        <v>128.82703760247031</v>
      </c>
      <c r="CN317">
        <v>180.1763659586486</v>
      </c>
      <c r="CO317">
        <v>853.60150553475205</v>
      </c>
      <c r="CP317">
        <v>1051.465390859059</v>
      </c>
      <c r="CQ317">
        <v>319.89239477520539</v>
      </c>
      <c r="CR317">
        <v>856.26552451925011</v>
      </c>
      <c r="CS317">
        <v>639.97640392675885</v>
      </c>
      <c r="CT317">
        <v>735.84012258978714</v>
      </c>
      <c r="CU317">
        <v>2808.6518073454158</v>
      </c>
      <c r="CV317">
        <v>563.45054206014004</v>
      </c>
      <c r="CW317">
        <v>343.61809637421169</v>
      </c>
      <c r="CX317">
        <v>200.83281999671419</v>
      </c>
      <c r="CY317">
        <v>550.92070365934217</v>
      </c>
      <c r="CZ317">
        <v>648.63714156096489</v>
      </c>
    </row>
    <row r="318">
      <c r="A318" t="s">
        <v>749</v>
      </c>
      <c r="B318">
        <v>2019</v>
      </c>
      <c r="C318" t="s">
        <v>756</v>
      </c>
      <c r="D318">
        <v>145</v>
      </c>
      <c r="E318" t="s">
        <v>108</v>
      </c>
      <c r="F318" t="s">
        <v>65</v>
      </c>
      <c r="G318" t="s">
        <v>789</v>
      </c>
      <c r="H318">
        <v>11.52957085405837</v>
      </c>
      <c r="I318">
        <v>11.668145236012689</v>
      </c>
      <c r="J318">
        <v>12.885266598043991</v>
      </c>
      <c r="K318">
        <v>9.208813304283165</v>
      </c>
      <c r="L318">
        <v>20.33881189128541</v>
      </c>
      <c r="M318">
        <v>20.93343046041057</v>
      </c>
      <c r="N318">
        <v>14.14523271934247</v>
      </c>
      <c r="O318">
        <v>13.82490998460324</v>
      </c>
      <c r="P318">
        <v>24.93232103976835</v>
      </c>
      <c r="Q318">
        <v>26.587053668609421</v>
      </c>
      <c r="R318">
        <v>11.235864140312341</v>
      </c>
      <c r="S318">
        <v>9.4033812318649552</v>
      </c>
      <c r="T318">
        <v>11.134642165108181</v>
      </c>
      <c r="U318">
        <v>8.8752760257157046</v>
      </c>
      <c r="V318">
        <v>8.0411549784133687</v>
      </c>
      <c r="W318" t="s">
        <v>323</v>
      </c>
      <c r="X318" t="s">
        <v>432</v>
      </c>
      <c r="Y318" t="s">
        <v>558</v>
      </c>
      <c r="Z318" t="s">
        <v>257</v>
      </c>
      <c r="AA318" t="s">
        <v>559</v>
      </c>
      <c r="AB318" t="s">
        <v>560</v>
      </c>
      <c r="AC318" t="s">
        <v>561</v>
      </c>
      <c r="AD318" t="s">
        <v>327</v>
      </c>
      <c r="AE318" t="s">
        <v>328</v>
      </c>
      <c r="AF318" t="s">
        <v>329</v>
      </c>
      <c r="AG318" t="s">
        <v>258</v>
      </c>
      <c r="AH318" t="s">
        <v>330</v>
      </c>
      <c r="AI318" t="s">
        <v>331</v>
      </c>
      <c r="AJ318" t="s">
        <v>332</v>
      </c>
      <c r="AK318" t="s">
        <v>333</v>
      </c>
      <c r="AL318" t="s">
        <v>260</v>
      </c>
      <c r="AM318" t="s">
        <v>562</v>
      </c>
      <c r="AN318" t="s">
        <v>563</v>
      </c>
      <c r="AO318" t="s">
        <v>336</v>
      </c>
      <c r="AP318" t="s">
        <v>337</v>
      </c>
      <c r="AQ318" t="s">
        <v>564</v>
      </c>
      <c r="AR318" t="s">
        <v>565</v>
      </c>
      <c r="AS318" t="s">
        <v>437</v>
      </c>
      <c r="AT318">
        <v>11.94322561436878</v>
      </c>
      <c r="AU318">
        <v>10.926993449686099</v>
      </c>
      <c r="AV318">
        <v>2.2440454680837969</v>
      </c>
      <c r="AW318">
        <v>9.4292561343786474</v>
      </c>
      <c r="AX318">
        <v>0</v>
      </c>
      <c r="AY318">
        <v>0.56100830538415836</v>
      </c>
      <c r="AZ318">
        <v>33.45994460020971</v>
      </c>
      <c r="BA318">
        <v>10.70780246145366</v>
      </c>
      <c r="BB318">
        <v>44.476915643963252</v>
      </c>
      <c r="BC318">
        <v>6.0218801914000348</v>
      </c>
      <c r="BD318">
        <v>8.0379934802929025</v>
      </c>
      <c r="BE318">
        <v>1.881176871573125</v>
      </c>
      <c r="BF318">
        <v>0.95575457657029639</v>
      </c>
      <c r="BG318">
        <v>5.3481209480294751</v>
      </c>
      <c r="BH318">
        <v>10.498422214418429</v>
      </c>
      <c r="BI318">
        <v>9.5981006435270668</v>
      </c>
      <c r="BJ318">
        <v>25.239001254281121</v>
      </c>
      <c r="BK318">
        <v>26.16117981858676</v>
      </c>
      <c r="BL318">
        <v>27.43536535555474</v>
      </c>
      <c r="BM318">
        <v>24.516344368535009</v>
      </c>
      <c r="BN318">
        <v>20.589282822816319</v>
      </c>
      <c r="BO318">
        <v>3.6029246904079009</v>
      </c>
      <c r="BP318">
        <v>80.608465638549745</v>
      </c>
      <c r="BQ318">
        <v>137.5913038498984</v>
      </c>
      <c r="BR318">
        <v>178.59028627154169</v>
      </c>
      <c r="BS318">
        <v>231.1287790933012</v>
      </c>
      <c r="BT318">
        <v>2253.9602804800002</v>
      </c>
      <c r="BU318">
        <v>168.17123932297031</v>
      </c>
      <c r="BV318">
        <v>240.90271292881729</v>
      </c>
      <c r="BW318">
        <v>301.06269867308208</v>
      </c>
      <c r="BX318">
        <v>773.50118980216064</v>
      </c>
      <c r="BY318">
        <v>869.14524032618931</v>
      </c>
      <c r="BZ318">
        <v>54.111061965038971</v>
      </c>
      <c r="CA318">
        <v>79.180206937567007</v>
      </c>
      <c r="CB318">
        <v>94.824556134757543</v>
      </c>
      <c r="CC318">
        <v>100.5609964177122</v>
      </c>
      <c r="CD318">
        <v>200.41921282499439</v>
      </c>
      <c r="CE318">
        <v>27.524692426946778</v>
      </c>
      <c r="CF318">
        <v>31.29860944649084</v>
      </c>
      <c r="CG318">
        <v>1.9688573913116241</v>
      </c>
      <c r="CH318">
        <v>73.566451599859718</v>
      </c>
      <c r="CI318">
        <v>0</v>
      </c>
      <c r="CJ318">
        <v>0.1707745036508837</v>
      </c>
      <c r="CK318">
        <v>279.07512928843158</v>
      </c>
      <c r="CL318">
        <v>72.581720511104592</v>
      </c>
      <c r="CM318">
        <v>103.1972440033184</v>
      </c>
      <c r="CN318">
        <v>12.422240939209569</v>
      </c>
      <c r="CO318">
        <v>77.800633624678809</v>
      </c>
      <c r="CP318">
        <v>20.159153070503901</v>
      </c>
      <c r="CQ318">
        <v>3.228382020371146</v>
      </c>
      <c r="CR318">
        <v>49.065195368954697</v>
      </c>
      <c r="CS318">
        <v>83.499363974944941</v>
      </c>
      <c r="CT318">
        <v>93.323426491877896</v>
      </c>
      <c r="CU318">
        <v>1292.49707442765</v>
      </c>
      <c r="CV318">
        <v>231.80031520816581</v>
      </c>
      <c r="CW318">
        <v>174.58189378504201</v>
      </c>
      <c r="CX318">
        <v>65.611213499927061</v>
      </c>
      <c r="CY318">
        <v>162.9876421408984</v>
      </c>
      <c r="CZ318">
        <v>25.51910160995271</v>
      </c>
    </row>
    <row r="319">
      <c r="A319" t="s">
        <v>749</v>
      </c>
      <c r="B319">
        <v>2019</v>
      </c>
      <c r="C319" t="s">
        <v>756</v>
      </c>
      <c r="D319">
        <v>146</v>
      </c>
      <c r="E319" t="s">
        <v>108</v>
      </c>
      <c r="F319" t="s">
        <v>66</v>
      </c>
      <c r="G319" t="s">
        <v>790</v>
      </c>
      <c r="H319">
        <v>0.38443590090966501</v>
      </c>
      <c r="I319">
        <v>2.638059732135376</v>
      </c>
      <c r="J319">
        <v>2.135293743641844</v>
      </c>
      <c r="K319">
        <v>2.5644130492235289</v>
      </c>
      <c r="L319">
        <v>2.9085970561222769</v>
      </c>
      <c r="M319">
        <v>2.9508318701891132</v>
      </c>
      <c r="N319">
        <v>1.495501150172315</v>
      </c>
      <c r="O319">
        <v>3.734840833609093</v>
      </c>
      <c r="P319">
        <v>2.8941618614545979</v>
      </c>
      <c r="Q319">
        <v>1.4443461446387329</v>
      </c>
      <c r="R319">
        <v>0.55809980628218769</v>
      </c>
      <c r="S319">
        <v>1.6715736014083149</v>
      </c>
      <c r="T319">
        <v>0.30609152414145402</v>
      </c>
      <c r="U319">
        <v>3.8776083039251219</v>
      </c>
      <c r="V319">
        <v>4.7852671041843688</v>
      </c>
      <c r="W319" t="s">
        <v>323</v>
      </c>
      <c r="X319" t="s">
        <v>432</v>
      </c>
      <c r="Y319" t="s">
        <v>558</v>
      </c>
      <c r="Z319" t="s">
        <v>257</v>
      </c>
      <c r="AA319" t="s">
        <v>559</v>
      </c>
      <c r="AB319" t="s">
        <v>560</v>
      </c>
      <c r="AC319" t="s">
        <v>561</v>
      </c>
      <c r="AD319" t="s">
        <v>327</v>
      </c>
      <c r="AE319" t="s">
        <v>328</v>
      </c>
      <c r="AF319" t="s">
        <v>329</v>
      </c>
      <c r="AG319" t="s">
        <v>258</v>
      </c>
      <c r="AH319" t="s">
        <v>330</v>
      </c>
      <c r="AI319" t="s">
        <v>331</v>
      </c>
      <c r="AJ319" t="s">
        <v>332</v>
      </c>
      <c r="AK319" t="s">
        <v>333</v>
      </c>
      <c r="AL319" t="s">
        <v>260</v>
      </c>
      <c r="AM319" t="s">
        <v>562</v>
      </c>
      <c r="AN319" t="s">
        <v>563</v>
      </c>
      <c r="AO319" t="s">
        <v>336</v>
      </c>
      <c r="AP319" t="s">
        <v>337</v>
      </c>
      <c r="AQ319" t="s">
        <v>564</v>
      </c>
      <c r="AR319" t="s">
        <v>565</v>
      </c>
      <c r="AS319" t="s">
        <v>437</v>
      </c>
      <c r="AT319">
        <v>4.5278554823294597</v>
      </c>
      <c r="AU319">
        <v>3.6402523333634549</v>
      </c>
      <c r="AV319">
        <v>0.41099235217826913</v>
      </c>
      <c r="AW319">
        <v>4.7272597539416097</v>
      </c>
      <c r="AX319">
        <v>0</v>
      </c>
      <c r="AY319">
        <v>0</v>
      </c>
      <c r="AZ319">
        <v>3.848760538092066</v>
      </c>
      <c r="BA319">
        <v>0</v>
      </c>
      <c r="BB319">
        <v>0</v>
      </c>
      <c r="BC319">
        <v>5.7082984474962659</v>
      </c>
      <c r="BD319">
        <v>0</v>
      </c>
      <c r="BE319">
        <v>0</v>
      </c>
      <c r="BF319">
        <v>1.1777565267080179</v>
      </c>
      <c r="BG319">
        <v>1.3186811645245551</v>
      </c>
      <c r="BH319">
        <v>3.53866317208263</v>
      </c>
      <c r="BI319">
        <v>2.7819407157442169</v>
      </c>
      <c r="BJ319">
        <v>2.5080629811621611</v>
      </c>
      <c r="BK319">
        <v>1.9244656118727661</v>
      </c>
      <c r="BL319">
        <v>11.2211684287983</v>
      </c>
      <c r="BM319">
        <v>0.44028555953479942</v>
      </c>
      <c r="BN319">
        <v>7.1487620472059694</v>
      </c>
      <c r="BO319">
        <v>0.30671526144446271</v>
      </c>
      <c r="BP319">
        <v>2.6877659629277271</v>
      </c>
      <c r="BQ319">
        <v>31.108121371178431</v>
      </c>
      <c r="BR319">
        <v>29.595252690287179</v>
      </c>
      <c r="BS319">
        <v>64.363304757442023</v>
      </c>
      <c r="BT319">
        <v>322.33260583080892</v>
      </c>
      <c r="BU319">
        <v>23.705863861249259</v>
      </c>
      <c r="BV319">
        <v>25.46937837028559</v>
      </c>
      <c r="BW319">
        <v>81.332989634872206</v>
      </c>
      <c r="BX319">
        <v>89.788577635609002</v>
      </c>
      <c r="BY319">
        <v>47.216460787394013</v>
      </c>
      <c r="BZ319">
        <v>2.6877659629277271</v>
      </c>
      <c r="CA319">
        <v>14.075314018150751</v>
      </c>
      <c r="CB319">
        <v>2.6067288452500348</v>
      </c>
      <c r="CC319">
        <v>43.935101694920043</v>
      </c>
      <c r="CD319">
        <v>119.2688698019855</v>
      </c>
      <c r="CE319">
        <v>10.43502262528178</v>
      </c>
      <c r="CF319">
        <v>10.426915381000139</v>
      </c>
      <c r="CG319">
        <v>0.36059221698823363</v>
      </c>
      <c r="CH319">
        <v>36.88177740981758</v>
      </c>
      <c r="CI319">
        <v>0</v>
      </c>
      <c r="CJ319">
        <v>0</v>
      </c>
      <c r="CK319">
        <v>32.100870387021658</v>
      </c>
      <c r="CL319">
        <v>0</v>
      </c>
      <c r="CM319">
        <v>0</v>
      </c>
      <c r="CN319">
        <v>11.7753685583088</v>
      </c>
      <c r="CO319">
        <v>0</v>
      </c>
      <c r="CP319">
        <v>0</v>
      </c>
      <c r="CQ319">
        <v>3.978268154198346</v>
      </c>
      <c r="CR319">
        <v>12.09795918893669</v>
      </c>
      <c r="CS319">
        <v>28.144812444736392</v>
      </c>
      <c r="CT319">
        <v>27.049126648365039</v>
      </c>
      <c r="CU319">
        <v>128.43868237783471</v>
      </c>
      <c r="CV319">
        <v>17.051667338123931</v>
      </c>
      <c r="CW319">
        <v>71.404656340175137</v>
      </c>
      <c r="CX319">
        <v>1.1783024994806259</v>
      </c>
      <c r="CY319">
        <v>56.590600086820579</v>
      </c>
      <c r="CZ319">
        <v>2.1724289555545271</v>
      </c>
    </row>
    <row r="320">
      <c r="A320" t="s">
        <v>749</v>
      </c>
      <c r="B320">
        <v>2019</v>
      </c>
      <c r="C320" t="s">
        <v>756</v>
      </c>
      <c r="D320">
        <v>147</v>
      </c>
      <c r="E320" t="s">
        <v>108</v>
      </c>
      <c r="F320" t="s">
        <v>67</v>
      </c>
      <c r="G320" t="s">
        <v>791</v>
      </c>
      <c r="H320">
        <v>0</v>
      </c>
      <c r="I320">
        <v>2.2438760373258209</v>
      </c>
      <c r="J320">
        <v>0.38071365665995432</v>
      </c>
      <c r="K320">
        <v>1.950275932349228</v>
      </c>
      <c r="L320">
        <v>12.236439199566149</v>
      </c>
      <c r="M320">
        <v>1.7479718521614089</v>
      </c>
      <c r="N320">
        <v>5.5926171286443616</v>
      </c>
      <c r="O320">
        <v>7.8615837450202992</v>
      </c>
      <c r="P320">
        <v>9.8254434393143644</v>
      </c>
      <c r="Q320">
        <v>24.186287315056251</v>
      </c>
      <c r="R320">
        <v>0</v>
      </c>
      <c r="S320">
        <v>3.1423563381819721</v>
      </c>
      <c r="T320">
        <v>0</v>
      </c>
      <c r="U320">
        <v>0.023573194965704002</v>
      </c>
      <c r="V320">
        <v>1.3654342459277149</v>
      </c>
      <c r="W320" t="s">
        <v>323</v>
      </c>
      <c r="X320" t="s">
        <v>432</v>
      </c>
      <c r="Y320" t="s">
        <v>558</v>
      </c>
      <c r="Z320" t="s">
        <v>257</v>
      </c>
      <c r="AA320" t="s">
        <v>559</v>
      </c>
      <c r="AB320" t="s">
        <v>560</v>
      </c>
      <c r="AC320" t="s">
        <v>561</v>
      </c>
      <c r="AD320" t="s">
        <v>327</v>
      </c>
      <c r="AE320" t="s">
        <v>328</v>
      </c>
      <c r="AF320" t="s">
        <v>329</v>
      </c>
      <c r="AG320" t="s">
        <v>258</v>
      </c>
      <c r="AH320" t="s">
        <v>330</v>
      </c>
      <c r="AI320" t="s">
        <v>331</v>
      </c>
      <c r="AJ320" t="s">
        <v>332</v>
      </c>
      <c r="AK320" t="s">
        <v>333</v>
      </c>
      <c r="AL320" t="s">
        <v>260</v>
      </c>
      <c r="AM320" t="s">
        <v>562</v>
      </c>
      <c r="AN320" t="s">
        <v>563</v>
      </c>
      <c r="AO320" t="s">
        <v>336</v>
      </c>
      <c r="AP320" t="s">
        <v>337</v>
      </c>
      <c r="AQ320" t="s">
        <v>564</v>
      </c>
      <c r="AR320" t="s">
        <v>565</v>
      </c>
      <c r="AS320" t="s">
        <v>437</v>
      </c>
      <c r="AT320">
        <v>14.28214740390832</v>
      </c>
      <c r="AU320">
        <v>0.96284525879977345</v>
      </c>
      <c r="AV320">
        <v>0.7613323598542141</v>
      </c>
      <c r="AW320">
        <v>4.9041378553028618</v>
      </c>
      <c r="AX320">
        <v>1.53003172763851</v>
      </c>
      <c r="AY320">
        <v>1.4515011039689361</v>
      </c>
      <c r="AZ320">
        <v>4.0388431197933352</v>
      </c>
      <c r="BA320">
        <v>7.9379976931579943</v>
      </c>
      <c r="BB320">
        <v>0</v>
      </c>
      <c r="BC320">
        <v>0.92644310636923621</v>
      </c>
      <c r="BD320">
        <v>3.7719363802253918</v>
      </c>
      <c r="BE320">
        <v>0</v>
      </c>
      <c r="BF320">
        <v>3.1631302522928162</v>
      </c>
      <c r="BG320">
        <v>0</v>
      </c>
      <c r="BH320">
        <v>5.4983197250354756</v>
      </c>
      <c r="BI320">
        <v>11.940487583408</v>
      </c>
      <c r="BJ320">
        <v>17.40749905838787</v>
      </c>
      <c r="BK320">
        <v>8.3228493704300099</v>
      </c>
      <c r="BL320">
        <v>7.3442351819048426</v>
      </c>
      <c r="BM320">
        <v>0</v>
      </c>
      <c r="BN320">
        <v>2.667340277022161</v>
      </c>
      <c r="BO320">
        <v>4.5122626619075517</v>
      </c>
      <c r="BP320">
        <v>0</v>
      </c>
      <c r="BQ320">
        <v>26.459889160473541</v>
      </c>
      <c r="BR320">
        <v>5.2767057951837764</v>
      </c>
      <c r="BS320">
        <v>48.949292405490382</v>
      </c>
      <c r="BT320">
        <v>1356.050101537543</v>
      </c>
      <c r="BU320">
        <v>14.042542775566019</v>
      </c>
      <c r="BV320">
        <v>95.245986078426725</v>
      </c>
      <c r="BW320">
        <v>171.20036374603359</v>
      </c>
      <c r="BX320">
        <v>304.82489690876002</v>
      </c>
      <c r="BY320">
        <v>790.6628828850711</v>
      </c>
      <c r="BZ320">
        <v>0</v>
      </c>
      <c r="CA320">
        <v>26.459889160473541</v>
      </c>
      <c r="CB320">
        <v>0</v>
      </c>
      <c r="CC320">
        <v>0.26709523936288321</v>
      </c>
      <c r="CD320">
        <v>34.032332104998083</v>
      </c>
      <c r="CE320">
        <v>32.915037124974347</v>
      </c>
      <c r="CF320">
        <v>2.7579148693866218</v>
      </c>
      <c r="CG320">
        <v>0.66796990758999897</v>
      </c>
      <c r="CH320">
        <v>38.261769012275529</v>
      </c>
      <c r="CI320">
        <v>0.26709523936288321</v>
      </c>
      <c r="CJ320">
        <v>0.44184618694595962</v>
      </c>
      <c r="CK320">
        <v>33.686268142385188</v>
      </c>
      <c r="CL320">
        <v>53.806888206674067</v>
      </c>
      <c r="CM320">
        <v>0</v>
      </c>
      <c r="CN320">
        <v>1.9111139906476271</v>
      </c>
      <c r="CO320">
        <v>36.508992087764092</v>
      </c>
      <c r="CP320">
        <v>0</v>
      </c>
      <c r="CQ320">
        <v>10.684534591755719</v>
      </c>
      <c r="CR320">
        <v>0</v>
      </c>
      <c r="CS320">
        <v>43.730971244500388</v>
      </c>
      <c r="CT320">
        <v>116.098721679779</v>
      </c>
      <c r="CU320">
        <v>891.44342041870675</v>
      </c>
      <c r="CV320">
        <v>73.744346427567947</v>
      </c>
      <c r="CW320">
        <v>46.734223140209942</v>
      </c>
      <c r="CX320">
        <v>0</v>
      </c>
      <c r="CY320">
        <v>21.11503864804487</v>
      </c>
      <c r="CZ320">
        <v>31.959837980121101</v>
      </c>
    </row>
    <row r="321">
      <c r="A321" t="s">
        <v>749</v>
      </c>
      <c r="B321">
        <v>2019</v>
      </c>
      <c r="C321" t="s">
        <v>756</v>
      </c>
      <c r="D321">
        <v>148</v>
      </c>
      <c r="E321" t="s">
        <v>109</v>
      </c>
      <c r="F321" t="s">
        <v>49</v>
      </c>
      <c r="G321" t="s">
        <v>183</v>
      </c>
      <c r="H321">
        <v>1.0624353439627161</v>
      </c>
      <c r="I321">
        <v>1.514067266375908</v>
      </c>
      <c r="J321">
        <v>1.9936498213100819</v>
      </c>
      <c r="K321">
        <v>2.5979828188768601</v>
      </c>
      <c r="L321">
        <v>13.146805286483019</v>
      </c>
      <c r="M321">
        <v>6.6336237609199751</v>
      </c>
      <c r="N321">
        <v>11.330448188830079</v>
      </c>
      <c r="O321">
        <v>17.538357841375319</v>
      </c>
      <c r="P321">
        <v>21.989655113501019</v>
      </c>
      <c r="Q321">
        <v>17.52694639433588</v>
      </c>
      <c r="R321">
        <v>0.81545821734153534</v>
      </c>
      <c r="S321">
        <v>1.765680352830445</v>
      </c>
      <c r="T321">
        <v>1.124865517289259</v>
      </c>
      <c r="U321">
        <v>1.62778407954619</v>
      </c>
      <c r="V321">
        <v>2.139505872967252</v>
      </c>
      <c r="W321" t="s">
        <v>323</v>
      </c>
      <c r="X321" t="s">
        <v>432</v>
      </c>
      <c r="Y321" t="s">
        <v>558</v>
      </c>
      <c r="Z321" t="s">
        <v>257</v>
      </c>
      <c r="AA321" t="s">
        <v>559</v>
      </c>
      <c r="AB321" t="s">
        <v>560</v>
      </c>
      <c r="AC321" t="s">
        <v>561</v>
      </c>
      <c r="AD321" t="s">
        <v>327</v>
      </c>
      <c r="AE321" t="s">
        <v>328</v>
      </c>
      <c r="AF321" t="s">
        <v>329</v>
      </c>
      <c r="AG321" t="s">
        <v>258</v>
      </c>
      <c r="AH321" t="s">
        <v>330</v>
      </c>
      <c r="AI321" t="s">
        <v>331</v>
      </c>
      <c r="AJ321" t="s">
        <v>332</v>
      </c>
      <c r="AK321" t="s">
        <v>333</v>
      </c>
      <c r="AL321" t="s">
        <v>260</v>
      </c>
      <c r="AM321" t="s">
        <v>562</v>
      </c>
      <c r="AN321" t="s">
        <v>563</v>
      </c>
      <c r="AO321" t="s">
        <v>336</v>
      </c>
      <c r="AP321" t="s">
        <v>337</v>
      </c>
      <c r="AQ321" t="s">
        <v>564</v>
      </c>
      <c r="AR321" t="s">
        <v>565</v>
      </c>
      <c r="AS321" t="s">
        <v>437</v>
      </c>
      <c r="AT321">
        <v>4.3883581808493357</v>
      </c>
      <c r="AU321">
        <v>2.8330674375926859</v>
      </c>
      <c r="AV321">
        <v>1.7505859435164031</v>
      </c>
      <c r="AW321">
        <v>3.883277501646905</v>
      </c>
      <c r="AX321">
        <v>1.0647210068555459</v>
      </c>
      <c r="AY321">
        <v>1.0281623917196181</v>
      </c>
      <c r="AZ321">
        <v>4.0560768501963178</v>
      </c>
      <c r="BA321">
        <v>1.5639467663570219</v>
      </c>
      <c r="BB321">
        <v>0.3293728671947731</v>
      </c>
      <c r="BC321">
        <v>1.091090427330482</v>
      </c>
      <c r="BD321">
        <v>5.5780959345549981</v>
      </c>
      <c r="BE321">
        <v>6.0821061171674167</v>
      </c>
      <c r="BF321">
        <v>1.699424315267748</v>
      </c>
      <c r="BG321">
        <v>2.0315393230857208</v>
      </c>
      <c r="BH321">
        <v>1.5492304806086279</v>
      </c>
      <c r="BI321">
        <v>3.1749693715788831</v>
      </c>
      <c r="BJ321">
        <v>20.923670347072811</v>
      </c>
      <c r="BK321">
        <v>3.2196098852757391</v>
      </c>
      <c r="BL321">
        <v>2.8845370303556961</v>
      </c>
      <c r="BM321">
        <v>2.1322384451827401</v>
      </c>
      <c r="BN321">
        <v>1.899888503423079</v>
      </c>
      <c r="BO321">
        <v>1.146730710157891</v>
      </c>
      <c r="BP321">
        <v>240.7383806394823</v>
      </c>
      <c r="BQ321">
        <v>343.00937648603991</v>
      </c>
      <c r="BR321">
        <v>451.68518293907698</v>
      </c>
      <c r="BS321">
        <v>588.64688181931592</v>
      </c>
      <c r="BT321">
        <v>2979.451798419866</v>
      </c>
      <c r="BU321">
        <v>286.00944260372648</v>
      </c>
      <c r="BV321">
        <v>487.76594756188109</v>
      </c>
      <c r="BW321">
        <v>755.85082479881282</v>
      </c>
      <c r="BX321">
        <v>947.41343816995266</v>
      </c>
      <c r="BY321">
        <v>755.21304387955286</v>
      </c>
      <c r="BZ321">
        <v>149.64160208750849</v>
      </c>
      <c r="CA321">
        <v>323.86189271059823</v>
      </c>
      <c r="CB321">
        <v>206.45487839712629</v>
      </c>
      <c r="CC321">
        <v>298.69834489358868</v>
      </c>
      <c r="CD321">
        <v>392.62220520103432</v>
      </c>
      <c r="CE321">
        <v>75.412885518297969</v>
      </c>
      <c r="CF321">
        <v>126.2285137270386</v>
      </c>
      <c r="CG321">
        <v>7.9406067756256089</v>
      </c>
      <c r="CH321">
        <v>185.2470596661658</v>
      </c>
      <c r="CI321">
        <v>2.1767325967324092</v>
      </c>
      <c r="CJ321">
        <v>3.637961932637376</v>
      </c>
      <c r="CK321">
        <v>216.0434051606176</v>
      </c>
      <c r="CL321">
        <v>101.242602618565</v>
      </c>
      <c r="CM321">
        <v>15.59785174076718</v>
      </c>
      <c r="CN321">
        <v>63.649997933527402</v>
      </c>
      <c r="CO321">
        <v>403.13508764131501</v>
      </c>
      <c r="CP321">
        <v>558.16963636187825</v>
      </c>
      <c r="CQ321">
        <v>99.50750612246371</v>
      </c>
      <c r="CR321">
        <v>180.92143862692069</v>
      </c>
      <c r="CS321">
        <v>111.71805530264589</v>
      </c>
      <c r="CT321">
        <v>177.7265869842081</v>
      </c>
      <c r="CU321">
        <v>1669.6091268382211</v>
      </c>
      <c r="CV321">
        <v>210.29313752096951</v>
      </c>
      <c r="CW321">
        <v>104.3079745298033</v>
      </c>
      <c r="CX321">
        <v>76.890226236008303</v>
      </c>
      <c r="CY321">
        <v>156.5089942057412</v>
      </c>
      <c r="CZ321">
        <v>57.56623226363368</v>
      </c>
    </row>
    <row r="322">
      <c r="A322" t="s">
        <v>749</v>
      </c>
      <c r="B322">
        <v>2019</v>
      </c>
      <c r="C322" t="s">
        <v>756</v>
      </c>
      <c r="D322">
        <v>149</v>
      </c>
      <c r="E322" t="s">
        <v>109</v>
      </c>
      <c r="F322" t="s">
        <v>48</v>
      </c>
      <c r="G322" t="s">
        <v>183</v>
      </c>
      <c r="H322">
        <v>2.308956194149582</v>
      </c>
      <c r="I322">
        <v>4.2374311152094997</v>
      </c>
      <c r="J322">
        <v>4.8141883995245083</v>
      </c>
      <c r="K322">
        <v>9.4554310890090818</v>
      </c>
      <c r="L322">
        <v>39.409706336381781</v>
      </c>
      <c r="M322">
        <v>12.75112440705027</v>
      </c>
      <c r="N322">
        <v>29.598149822597438</v>
      </c>
      <c r="O322">
        <v>35.448102044586598</v>
      </c>
      <c r="P322">
        <v>53.649403087165673</v>
      </c>
      <c r="Q322">
        <v>68.312254593112115</v>
      </c>
      <c r="R322">
        <v>2.099569900045636</v>
      </c>
      <c r="S322">
        <v>3.3140810251028729</v>
      </c>
      <c r="T322">
        <v>4.0302367123609759</v>
      </c>
      <c r="U322">
        <v>5.4508046989382866</v>
      </c>
      <c r="V322">
        <v>12.576972596658351</v>
      </c>
      <c r="W322" t="s">
        <v>323</v>
      </c>
      <c r="X322" t="s">
        <v>432</v>
      </c>
      <c r="Y322" t="s">
        <v>558</v>
      </c>
      <c r="Z322" t="s">
        <v>257</v>
      </c>
      <c r="AA322" t="s">
        <v>559</v>
      </c>
      <c r="AB322" t="s">
        <v>560</v>
      </c>
      <c r="AC322" t="s">
        <v>561</v>
      </c>
      <c r="AD322" t="s">
        <v>327</v>
      </c>
      <c r="AE322" t="s">
        <v>328</v>
      </c>
      <c r="AF322" t="s">
        <v>329</v>
      </c>
      <c r="AG322" t="s">
        <v>258</v>
      </c>
      <c r="AH322" t="s">
        <v>330</v>
      </c>
      <c r="AI322" t="s">
        <v>331</v>
      </c>
      <c r="AJ322" t="s">
        <v>332</v>
      </c>
      <c r="AK322" t="s">
        <v>333</v>
      </c>
      <c r="AL322" t="s">
        <v>260</v>
      </c>
      <c r="AM322" t="s">
        <v>562</v>
      </c>
      <c r="AN322" t="s">
        <v>563</v>
      </c>
      <c r="AO322" t="s">
        <v>336</v>
      </c>
      <c r="AP322" t="s">
        <v>337</v>
      </c>
      <c r="AQ322" t="s">
        <v>564</v>
      </c>
      <c r="AR322" t="s">
        <v>565</v>
      </c>
      <c r="AS322" t="s">
        <v>437</v>
      </c>
      <c r="AT322">
        <v>9.9796754782027985</v>
      </c>
      <c r="AU322">
        <v>3.9750143094021082</v>
      </c>
      <c r="AV322">
        <v>17.52055741496342</v>
      </c>
      <c r="AW322">
        <v>14.021773960505421</v>
      </c>
      <c r="AX322">
        <v>7.6105240775714584</v>
      </c>
      <c r="AY322">
        <v>7.9798297326029406</v>
      </c>
      <c r="AZ322">
        <v>11.951004410100129</v>
      </c>
      <c r="BA322">
        <v>8.9842587292052798</v>
      </c>
      <c r="BB322">
        <v>5.3014192536723153</v>
      </c>
      <c r="BC322">
        <v>3.2044179066446872</v>
      </c>
      <c r="BD322">
        <v>8.4015988786422398</v>
      </c>
      <c r="BE322">
        <v>6.7897347914942374</v>
      </c>
      <c r="BF322">
        <v>4.0693628922479093</v>
      </c>
      <c r="BG322">
        <v>9.4738217753630547</v>
      </c>
      <c r="BH322">
        <v>12.93661744975044</v>
      </c>
      <c r="BI322">
        <v>14.24951952159809</v>
      </c>
      <c r="BJ322">
        <v>50.55153153675883</v>
      </c>
      <c r="BK322">
        <v>10.884848390106169</v>
      </c>
      <c r="BL322">
        <v>14.712804319665089</v>
      </c>
      <c r="BM322">
        <v>5.6337583863826159</v>
      </c>
      <c r="BN322">
        <v>8.2218979985889575</v>
      </c>
      <c r="BO322">
        <v>12.962516225989249</v>
      </c>
      <c r="BP322">
        <v>523.1888964403455</v>
      </c>
      <c r="BQ322">
        <v>959.98284687154057</v>
      </c>
      <c r="BR322">
        <v>1090.7118916768891</v>
      </c>
      <c r="BS322">
        <v>2142.3967804409222</v>
      </c>
      <c r="BT322">
        <v>8931.395716330946</v>
      </c>
      <c r="BU322">
        <v>549.76617843720601</v>
      </c>
      <c r="BV322">
        <v>1274.1746269604939</v>
      </c>
      <c r="BW322">
        <v>1527.707292226864</v>
      </c>
      <c r="BX322">
        <v>2311.4580548091571</v>
      </c>
      <c r="BY322">
        <v>2943.485109431921</v>
      </c>
      <c r="BZ322">
        <v>385.28399966561477</v>
      </c>
      <c r="CA322">
        <v>607.87024767283208</v>
      </c>
      <c r="CB322">
        <v>739.69911742627914</v>
      </c>
      <c r="CC322">
        <v>1000.222549396707</v>
      </c>
      <c r="CD322">
        <v>2308.0089557335682</v>
      </c>
      <c r="CE322">
        <v>171.49833567181921</v>
      </c>
      <c r="CF322">
        <v>177.10843789369679</v>
      </c>
      <c r="CG322">
        <v>79.472737363889664</v>
      </c>
      <c r="CH322">
        <v>668.89177927295577</v>
      </c>
      <c r="CI322">
        <v>15.55907672639186</v>
      </c>
      <c r="CJ322">
        <v>28.235147511653022</v>
      </c>
      <c r="CK322">
        <v>636.55985406751381</v>
      </c>
      <c r="CL322">
        <v>581.59891110747685</v>
      </c>
      <c r="CM322">
        <v>251.055140754902</v>
      </c>
      <c r="CN322">
        <v>186.93335403474711</v>
      </c>
      <c r="CO322">
        <v>607.19273028042949</v>
      </c>
      <c r="CP322">
        <v>623.11043683778132</v>
      </c>
      <c r="CQ322">
        <v>238.27607341906699</v>
      </c>
      <c r="CR322">
        <v>843.70380893749905</v>
      </c>
      <c r="CS322">
        <v>932.88491400751036</v>
      </c>
      <c r="CT322">
        <v>797.65130757122097</v>
      </c>
      <c r="CU322">
        <v>4033.771180171088</v>
      </c>
      <c r="CV322">
        <v>710.95847042333889</v>
      </c>
      <c r="CW322">
        <v>532.03089510983511</v>
      </c>
      <c r="CX322">
        <v>203.15783999985209</v>
      </c>
      <c r="CY322">
        <v>677.30342275501471</v>
      </c>
      <c r="CZ322">
        <v>650.72227784295956</v>
      </c>
    </row>
    <row r="323">
      <c r="A323" t="s">
        <v>749</v>
      </c>
      <c r="B323">
        <v>2019</v>
      </c>
      <c r="C323" t="s">
        <v>756</v>
      </c>
      <c r="D323">
        <v>150</v>
      </c>
      <c r="E323" t="s">
        <v>109</v>
      </c>
      <c r="F323" t="s">
        <v>111</v>
      </c>
      <c r="G323" t="s">
        <v>183</v>
      </c>
      <c r="H323">
        <v>96.628608461887694</v>
      </c>
      <c r="I323">
        <v>94.248501618414721</v>
      </c>
      <c r="J323">
        <v>93.192161779165247</v>
      </c>
      <c r="K323">
        <v>87.946586092114089</v>
      </c>
      <c r="L323">
        <v>47.443488377134948</v>
      </c>
      <c r="M323">
        <v>80.61525183202977</v>
      </c>
      <c r="N323">
        <v>59.071401988572397</v>
      </c>
      <c r="O323">
        <v>47.013540114038122</v>
      </c>
      <c r="P323">
        <v>24.3609417993333</v>
      </c>
      <c r="Q323">
        <v>14.1607990125519</v>
      </c>
      <c r="R323">
        <v>97.084971882612919</v>
      </c>
      <c r="S323">
        <v>94.920238622066648</v>
      </c>
      <c r="T323">
        <v>94.84489777034976</v>
      </c>
      <c r="U323">
        <v>92.921411221515697</v>
      </c>
      <c r="V323">
        <v>85.283521530374472</v>
      </c>
      <c r="W323" t="s">
        <v>323</v>
      </c>
      <c r="X323" t="s">
        <v>432</v>
      </c>
      <c r="Y323" t="s">
        <v>558</v>
      </c>
      <c r="Z323" t="s">
        <v>257</v>
      </c>
      <c r="AA323" t="s">
        <v>559</v>
      </c>
      <c r="AB323" t="s">
        <v>560</v>
      </c>
      <c r="AC323" t="s">
        <v>561</v>
      </c>
      <c r="AD323" t="s">
        <v>327</v>
      </c>
      <c r="AE323" t="s">
        <v>328</v>
      </c>
      <c r="AF323" t="s">
        <v>329</v>
      </c>
      <c r="AG323" t="s">
        <v>258</v>
      </c>
      <c r="AH323" t="s">
        <v>330</v>
      </c>
      <c r="AI323" t="s">
        <v>331</v>
      </c>
      <c r="AJ323" t="s">
        <v>332</v>
      </c>
      <c r="AK323" t="s">
        <v>333</v>
      </c>
      <c r="AL323" t="s">
        <v>260</v>
      </c>
      <c r="AM323" t="s">
        <v>562</v>
      </c>
      <c r="AN323" t="s">
        <v>563</v>
      </c>
      <c r="AO323" t="s">
        <v>336</v>
      </c>
      <c r="AP323" t="s">
        <v>337</v>
      </c>
      <c r="AQ323" t="s">
        <v>564</v>
      </c>
      <c r="AR323" t="s">
        <v>565</v>
      </c>
      <c r="AS323" t="s">
        <v>437</v>
      </c>
      <c r="AT323">
        <v>85.63196634094794</v>
      </c>
      <c r="AU323">
        <v>93.191918253005383</v>
      </c>
      <c r="AV323">
        <v>80.728856641520281</v>
      </c>
      <c r="AW323">
        <v>82.094948537847586</v>
      </c>
      <c r="AX323">
        <v>91.324754915572981</v>
      </c>
      <c r="AY323">
        <v>90.992007875677487</v>
      </c>
      <c r="AZ323">
        <v>83.992918739703683</v>
      </c>
      <c r="BA323">
        <v>89.4517945044377</v>
      </c>
      <c r="BB323">
        <v>94.369207879133</v>
      </c>
      <c r="BC323">
        <v>95.704491666024921</v>
      </c>
      <c r="BD323">
        <v>86.020305186802858</v>
      </c>
      <c r="BE323">
        <v>87.128159091338333</v>
      </c>
      <c r="BF323">
        <v>94.231212792484399</v>
      </c>
      <c r="BG323">
        <v>88.494638901551255</v>
      </c>
      <c r="BH323">
        <v>85.514152069640886</v>
      </c>
      <c r="BI323">
        <v>82.575511106823015</v>
      </c>
      <c r="BJ323">
        <v>28.524798116168299</v>
      </c>
      <c r="BK323">
        <v>85.895541724618155</v>
      </c>
      <c r="BL323">
        <v>82.402658649979259</v>
      </c>
      <c r="BM323">
        <v>92.23400316843464</v>
      </c>
      <c r="BN323">
        <v>89.878213497987986</v>
      </c>
      <c r="BO323">
        <v>85.89075306385287</v>
      </c>
      <c r="BP323">
        <v>21895.181534338852</v>
      </c>
      <c r="BQ323">
        <v>21351.838516565371</v>
      </c>
      <c r="BR323">
        <v>21113.797514374681</v>
      </c>
      <c r="BS323">
        <v>19926.799859345319</v>
      </c>
      <c r="BT323">
        <v>10752.086433797151</v>
      </c>
      <c r="BU323">
        <v>3475.735747581844</v>
      </c>
      <c r="BV323">
        <v>2542.972518348357</v>
      </c>
      <c r="BW323">
        <v>2026.1431197438269</v>
      </c>
      <c r="BX323">
        <v>1049.579154745091</v>
      </c>
      <c r="BY323">
        <v>610.17018512089271</v>
      </c>
      <c r="BZ323">
        <v>17815.689905605821</v>
      </c>
      <c r="CA323">
        <v>17410.313303540592</v>
      </c>
      <c r="CB323">
        <v>17407.584759956819</v>
      </c>
      <c r="CC323">
        <v>17051.077035217859</v>
      </c>
      <c r="CD323">
        <v>15650.43812856037</v>
      </c>
      <c r="CE323">
        <v>1471.5648559769111</v>
      </c>
      <c r="CF323">
        <v>4152.2051951026669</v>
      </c>
      <c r="CG323">
        <v>366.18373888488719</v>
      </c>
      <c r="CH323">
        <v>3916.240295377238</v>
      </c>
      <c r="CI323">
        <v>186.70578455140441</v>
      </c>
      <c r="CJ323">
        <v>321.95834382962562</v>
      </c>
      <c r="CK323">
        <v>4473.8097536357927</v>
      </c>
      <c r="CL323">
        <v>5790.6910128569643</v>
      </c>
      <c r="CM323">
        <v>4468.9683334538913</v>
      </c>
      <c r="CN323">
        <v>5583.0300992336406</v>
      </c>
      <c r="CO323">
        <v>6216.781438912436</v>
      </c>
      <c r="CP323">
        <v>7995.9625728367628</v>
      </c>
      <c r="CQ323">
        <v>5517.5819832835577</v>
      </c>
      <c r="CR323">
        <v>7881.0078637906536</v>
      </c>
      <c r="CS323">
        <v>6166.5936022133073</v>
      </c>
      <c r="CT323">
        <v>4622.3638844723873</v>
      </c>
      <c r="CU323">
        <v>2276.1428796183932</v>
      </c>
      <c r="CV323">
        <v>5610.3825034647944</v>
      </c>
      <c r="CW323">
        <v>2979.7691377150481</v>
      </c>
      <c r="CX323">
        <v>3326.0320328132188</v>
      </c>
      <c r="CY323">
        <v>7403.9864814353768</v>
      </c>
      <c r="CZ323">
        <v>4311.7420649625528</v>
      </c>
    </row>
    <row r="324">
      <c r="A324" t="s">
        <v>749</v>
      </c>
      <c r="B324">
        <v>2019</v>
      </c>
      <c r="C324" t="s">
        <v>756</v>
      </c>
      <c r="D324">
        <v>151</v>
      </c>
      <c r="E324" t="s">
        <v>110</v>
      </c>
      <c r="F324" t="s">
        <v>49</v>
      </c>
      <c r="G324" t="s">
        <v>183</v>
      </c>
      <c r="H324">
        <v>33.147027478839277</v>
      </c>
      <c r="I324">
        <v>27.01090561152439</v>
      </c>
      <c r="J324">
        <v>29.631619019622011</v>
      </c>
      <c r="K324">
        <v>24.212903367199399</v>
      </c>
      <c r="L324">
        <v>26.8188945740552</v>
      </c>
      <c r="M324">
        <v>34.371976254449912</v>
      </c>
      <c r="N324">
        <v>30.126267114481589</v>
      </c>
      <c r="O324">
        <v>34.499854405084882</v>
      </c>
      <c r="P324">
        <v>32.181126277394597</v>
      </c>
      <c r="Q324">
        <v>19.991706095633528</v>
      </c>
      <c r="R324">
        <v>32.141174569291728</v>
      </c>
      <c r="S324">
        <v>30.525594483834869</v>
      </c>
      <c r="T324">
        <v>23.03704096348579</v>
      </c>
      <c r="U324">
        <v>28.177638837533049</v>
      </c>
      <c r="V324">
        <v>19.594392902465401</v>
      </c>
      <c r="W324" t="s">
        <v>323</v>
      </c>
      <c r="X324" t="s">
        <v>432</v>
      </c>
      <c r="Y324" t="s">
        <v>558</v>
      </c>
      <c r="Z324" t="s">
        <v>257</v>
      </c>
      <c r="AA324" t="s">
        <v>559</v>
      </c>
      <c r="AB324" t="s">
        <v>560</v>
      </c>
      <c r="AC324" t="s">
        <v>561</v>
      </c>
      <c r="AD324" t="s">
        <v>327</v>
      </c>
      <c r="AE324" t="s">
        <v>328</v>
      </c>
      <c r="AF324" t="s">
        <v>329</v>
      </c>
      <c r="AG324" t="s">
        <v>258</v>
      </c>
      <c r="AH324" t="s">
        <v>330</v>
      </c>
      <c r="AI324" t="s">
        <v>331</v>
      </c>
      <c r="AJ324" t="s">
        <v>332</v>
      </c>
      <c r="AK324" t="s">
        <v>333</v>
      </c>
      <c r="AL324" t="s">
        <v>260</v>
      </c>
      <c r="AM324" t="s">
        <v>562</v>
      </c>
      <c r="AN324" t="s">
        <v>563</v>
      </c>
      <c r="AO324" t="s">
        <v>336</v>
      </c>
      <c r="AP324" t="s">
        <v>337</v>
      </c>
      <c r="AQ324" t="s">
        <v>564</v>
      </c>
      <c r="AR324" t="s">
        <v>565</v>
      </c>
      <c r="AS324" t="s">
        <v>437</v>
      </c>
      <c r="AT324">
        <v>26.901213603071099</v>
      </c>
      <c r="AU324">
        <v>45.61107731608395</v>
      </c>
      <c r="AV324">
        <v>7.5516635005662049</v>
      </c>
      <c r="AW324">
        <v>29.106100346345588</v>
      </c>
      <c r="AX324">
        <v>9.537665581680054</v>
      </c>
      <c r="AY324">
        <v>5.2083469088335512</v>
      </c>
      <c r="AZ324">
        <v>25.414989386179379</v>
      </c>
      <c r="BA324">
        <v>23.302320191389409</v>
      </c>
      <c r="BB324">
        <v>31.319995348733439</v>
      </c>
      <c r="BC324">
        <v>33.508985223675289</v>
      </c>
      <c r="BD324">
        <v>39.028185779899253</v>
      </c>
      <c r="BE324">
        <v>45.472325475424853</v>
      </c>
      <c r="BF324">
        <v>23.0536728014491</v>
      </c>
      <c r="BG324">
        <v>20.787489246437001</v>
      </c>
      <c r="BH324">
        <v>10.66566958842041</v>
      </c>
      <c r="BI324">
        <v>21.487572470894492</v>
      </c>
      <c r="BJ324">
        <v>31.6894247750215</v>
      </c>
      <c r="BK324">
        <v>24.302497457083721</v>
      </c>
      <c r="BL324">
        <v>19.96560626023507</v>
      </c>
      <c r="BM324">
        <v>26.776786041316939</v>
      </c>
      <c r="BN324">
        <v>32.457124475238473</v>
      </c>
      <c r="BO324">
        <v>8.3387940399706508</v>
      </c>
      <c r="BP324">
        <v>1071.1881999300681</v>
      </c>
      <c r="BQ324">
        <v>1180.0717894982199</v>
      </c>
      <c r="BR324">
        <v>1542.346128503232</v>
      </c>
      <c r="BS324">
        <v>1901.402305828047</v>
      </c>
      <c r="BT324">
        <v>4870.9140560803471</v>
      </c>
      <c r="BU324">
        <v>680.34633099389828</v>
      </c>
      <c r="BV324">
        <v>1011.0765300442361</v>
      </c>
      <c r="BW324">
        <v>1367.5935916258391</v>
      </c>
      <c r="BX324">
        <v>1373.8980825401261</v>
      </c>
      <c r="BY324">
        <v>855.5767578400031</v>
      </c>
      <c r="BZ324">
        <v>774.78720224376718</v>
      </c>
      <c r="CA324">
        <v>940.82624590371393</v>
      </c>
      <c r="CB324">
        <v>819.63695426581683</v>
      </c>
      <c r="CC324">
        <v>1333.5423929195431</v>
      </c>
      <c r="CD324">
        <v>1408.6383914629721</v>
      </c>
      <c r="CE324">
        <v>104.0494573467584</v>
      </c>
      <c r="CF324">
        <v>373.19724592735389</v>
      </c>
      <c r="CG324">
        <v>12.4145423492925</v>
      </c>
      <c r="CH324">
        <v>510.10318166124551</v>
      </c>
      <c r="CI324">
        <v>2.7528088221366289</v>
      </c>
      <c r="CJ324">
        <v>4.1537811007335357</v>
      </c>
      <c r="CK324">
        <v>455.47537001416168</v>
      </c>
      <c r="CL324">
        <v>337.82969112066712</v>
      </c>
      <c r="CM324">
        <v>199.32751813353531</v>
      </c>
      <c r="CN324">
        <v>324.81542891687292</v>
      </c>
      <c r="CO324">
        <v>1122.55308692778</v>
      </c>
      <c r="CP324">
        <v>1166.8249490244209</v>
      </c>
      <c r="CQ324">
        <v>374.66309805128731</v>
      </c>
      <c r="CR324">
        <v>538.00693309258509</v>
      </c>
      <c r="CS324">
        <v>366.14769354696102</v>
      </c>
      <c r="CT324">
        <v>659.09251452652609</v>
      </c>
      <c r="CU324">
        <v>2437.2099149779401</v>
      </c>
      <c r="CV324">
        <v>390.03435870168761</v>
      </c>
      <c r="CW324">
        <v>287.51103779609082</v>
      </c>
      <c r="CX324">
        <v>217.40730062528539</v>
      </c>
      <c r="CY324">
        <v>577.26678546617268</v>
      </c>
      <c r="CZ324">
        <v>105.0857817104215</v>
      </c>
    </row>
    <row r="325">
      <c r="A325" t="s">
        <v>749</v>
      </c>
      <c r="B325">
        <v>2019</v>
      </c>
      <c r="C325" t="s">
        <v>756</v>
      </c>
      <c r="D325">
        <v>152</v>
      </c>
      <c r="E325" t="s">
        <v>110</v>
      </c>
      <c r="F325" t="s">
        <v>48</v>
      </c>
      <c r="G325" t="s">
        <v>183</v>
      </c>
      <c r="H325">
        <v>66.852972521160638</v>
      </c>
      <c r="I325">
        <v>72.989094388475621</v>
      </c>
      <c r="J325">
        <v>70.368380980378035</v>
      </c>
      <c r="K325">
        <v>75.787096632800555</v>
      </c>
      <c r="L325">
        <v>73.181105425944821</v>
      </c>
      <c r="M325">
        <v>65.628023745550095</v>
      </c>
      <c r="N325">
        <v>69.873732885518407</v>
      </c>
      <c r="O325">
        <v>65.500145594915054</v>
      </c>
      <c r="P325">
        <v>67.818873722605431</v>
      </c>
      <c r="Q325">
        <v>80.008293904366454</v>
      </c>
      <c r="R325">
        <v>67.858825430708308</v>
      </c>
      <c r="S325">
        <v>69.47440551616512</v>
      </c>
      <c r="T325">
        <v>76.962959036514164</v>
      </c>
      <c r="U325">
        <v>71.822361162466933</v>
      </c>
      <c r="V325">
        <v>80.40560709753467</v>
      </c>
      <c r="W325" t="s">
        <v>323</v>
      </c>
      <c r="X325" t="s">
        <v>432</v>
      </c>
      <c r="Y325" t="s">
        <v>558</v>
      </c>
      <c r="Z325" t="s">
        <v>257</v>
      </c>
      <c r="AA325" t="s">
        <v>559</v>
      </c>
      <c r="AB325" t="s">
        <v>560</v>
      </c>
      <c r="AC325" t="s">
        <v>561</v>
      </c>
      <c r="AD325" t="s">
        <v>327</v>
      </c>
      <c r="AE325" t="s">
        <v>328</v>
      </c>
      <c r="AF325" t="s">
        <v>329</v>
      </c>
      <c r="AG325" t="s">
        <v>258</v>
      </c>
      <c r="AH325" t="s">
        <v>330</v>
      </c>
      <c r="AI325" t="s">
        <v>331</v>
      </c>
      <c r="AJ325" t="s">
        <v>332</v>
      </c>
      <c r="AK325" t="s">
        <v>333</v>
      </c>
      <c r="AL325" t="s">
        <v>260</v>
      </c>
      <c r="AM325" t="s">
        <v>562</v>
      </c>
      <c r="AN325" t="s">
        <v>563</v>
      </c>
      <c r="AO325" t="s">
        <v>336</v>
      </c>
      <c r="AP325" t="s">
        <v>337</v>
      </c>
      <c r="AQ325" t="s">
        <v>564</v>
      </c>
      <c r="AR325" t="s">
        <v>565</v>
      </c>
      <c r="AS325" t="s">
        <v>437</v>
      </c>
      <c r="AT325">
        <v>73.098786396928901</v>
      </c>
      <c r="AU325">
        <v>54.38892268391605</v>
      </c>
      <c r="AV325">
        <v>92.448336499433879</v>
      </c>
      <c r="AW325">
        <v>70.89389965365433</v>
      </c>
      <c r="AX325">
        <v>90.462334418319941</v>
      </c>
      <c r="AY325">
        <v>94.791653091166452</v>
      </c>
      <c r="AZ325">
        <v>74.585010613820714</v>
      </c>
      <c r="BA325">
        <v>76.69767980861063</v>
      </c>
      <c r="BB325">
        <v>68.680004651266529</v>
      </c>
      <c r="BC325">
        <v>66.491014776324732</v>
      </c>
      <c r="BD325">
        <v>60.971814220100782</v>
      </c>
      <c r="BE325">
        <v>54.527674524575119</v>
      </c>
      <c r="BF325">
        <v>76.946327198550918</v>
      </c>
      <c r="BG325">
        <v>79.212510753563024</v>
      </c>
      <c r="BH325">
        <v>89.334330411579572</v>
      </c>
      <c r="BI325">
        <v>78.512427529105523</v>
      </c>
      <c r="BJ325">
        <v>68.310575224978479</v>
      </c>
      <c r="BK325">
        <v>75.697502542916283</v>
      </c>
      <c r="BL325">
        <v>80.034393739764909</v>
      </c>
      <c r="BM325">
        <v>73.22321395868309</v>
      </c>
      <c r="BN325">
        <v>67.54287552476157</v>
      </c>
      <c r="BO325">
        <v>91.661205960029349</v>
      </c>
      <c r="BP325">
        <v>2160.4385292356242</v>
      </c>
      <c r="BQ325">
        <v>3188.7998302475999</v>
      </c>
      <c r="BR325">
        <v>3662.7225769289398</v>
      </c>
      <c r="BS325">
        <v>5951.4449012682626</v>
      </c>
      <c r="BT325">
        <v>13291.333618335389</v>
      </c>
      <c r="BU325">
        <v>1299.01710728329</v>
      </c>
      <c r="BV325">
        <v>2345.0529439529419</v>
      </c>
      <c r="BW325">
        <v>2596.4625332726778</v>
      </c>
      <c r="BX325">
        <v>2895.3685388248691</v>
      </c>
      <c r="BY325">
        <v>3424.0817852939058</v>
      </c>
      <c r="BZ325">
        <v>1635.7880571433409</v>
      </c>
      <c r="CA325">
        <v>2141.2635931719428</v>
      </c>
      <c r="CB325">
        <v>2738.2720478710412</v>
      </c>
      <c r="CC325">
        <v>3399.0840723726578</v>
      </c>
      <c r="CD325">
        <v>5780.3487768291143</v>
      </c>
      <c r="CE325">
        <v>282.73404945711269</v>
      </c>
      <c r="CF325">
        <v>445.01900303581709</v>
      </c>
      <c r="CG325">
        <v>151.98026084025241</v>
      </c>
      <c r="CH325">
        <v>1242.4613171596729</v>
      </c>
      <c r="CI325">
        <v>26.109692159489558</v>
      </c>
      <c r="CJ325">
        <v>75.598608159063417</v>
      </c>
      <c r="CK325">
        <v>1336.677139252077</v>
      </c>
      <c r="CL325">
        <v>1111.9387797696299</v>
      </c>
      <c r="CM325">
        <v>437.09504807095129</v>
      </c>
      <c r="CN325">
        <v>644.52287467156077</v>
      </c>
      <c r="CO325">
        <v>1753.709451275907</v>
      </c>
      <c r="CP325">
        <v>1399.186216723022</v>
      </c>
      <c r="CQ325">
        <v>1250.514379212713</v>
      </c>
      <c r="CR325">
        <v>2050.1215643631631</v>
      </c>
      <c r="CS325">
        <v>3066.8078327003832</v>
      </c>
      <c r="CT325">
        <v>2408.227050860793</v>
      </c>
      <c r="CU325">
        <v>5253.7151563380176</v>
      </c>
      <c r="CV325">
        <v>1214.880360003488</v>
      </c>
      <c r="CW325">
        <v>1152.520554776775</v>
      </c>
      <c r="CX325">
        <v>594.51725331417208</v>
      </c>
      <c r="CY325">
        <v>1201.2850573089611</v>
      </c>
      <c r="CZ325">
        <v>1155.1178065627739</v>
      </c>
    </row>
    <row r="326">
      <c r="A326" t="s">
        <v>749</v>
      </c>
      <c r="B326">
        <v>2019</v>
      </c>
      <c r="C326" t="s">
        <v>756</v>
      </c>
      <c r="D326">
        <v>153</v>
      </c>
      <c r="E326" t="s">
        <v>356</v>
      </c>
      <c r="F326" t="s">
        <v>584</v>
      </c>
      <c r="G326" t="s">
        <v>183</v>
      </c>
      <c r="H326">
        <v>0.093463075998406003</v>
      </c>
      <c r="I326">
        <v>0.25823240418960641</v>
      </c>
      <c r="J326">
        <v>0.24691075679626889</v>
      </c>
      <c r="K326">
        <v>0.66308809330828833</v>
      </c>
      <c r="L326">
        <v>1.632594127948731</v>
      </c>
      <c r="M326">
        <v>0.086947996708800698</v>
      </c>
      <c r="N326">
        <v>1.276788030572034</v>
      </c>
      <c r="O326">
        <v>2.080462825617281</v>
      </c>
      <c r="P326">
        <v>1.599808227100223</v>
      </c>
      <c r="Q326">
        <v>3.210450205972474</v>
      </c>
      <c r="R326">
        <v>0.11540702861157449</v>
      </c>
      <c r="S326">
        <v>0.23333986162013601</v>
      </c>
      <c r="T326">
        <v>0.28590029068178557</v>
      </c>
      <c r="U326">
        <v>0.48339491244400379</v>
      </c>
      <c r="V326">
        <v>0.51804117173160535</v>
      </c>
      <c r="W326" t="s">
        <v>323</v>
      </c>
      <c r="X326" t="s">
        <v>432</v>
      </c>
      <c r="Y326" t="s">
        <v>558</v>
      </c>
      <c r="Z326" t="s">
        <v>257</v>
      </c>
      <c r="AA326" t="s">
        <v>559</v>
      </c>
      <c r="AB326" t="s">
        <v>560</v>
      </c>
      <c r="AC326" t="s">
        <v>561</v>
      </c>
      <c r="AD326" t="s">
        <v>327</v>
      </c>
      <c r="AE326" t="s">
        <v>328</v>
      </c>
      <c r="AF326" t="s">
        <v>329</v>
      </c>
      <c r="AG326" t="s">
        <v>258</v>
      </c>
      <c r="AH326" t="s">
        <v>330</v>
      </c>
      <c r="AI326" t="s">
        <v>331</v>
      </c>
      <c r="AJ326" t="s">
        <v>332</v>
      </c>
      <c r="AK326" t="s">
        <v>333</v>
      </c>
      <c r="AL326" t="s">
        <v>260</v>
      </c>
      <c r="AM326" t="s">
        <v>562</v>
      </c>
      <c r="AN326" t="s">
        <v>563</v>
      </c>
      <c r="AO326" t="s">
        <v>336</v>
      </c>
      <c r="AP326" t="s">
        <v>337</v>
      </c>
      <c r="AQ326" t="s">
        <v>564</v>
      </c>
      <c r="AR326" t="s">
        <v>565</v>
      </c>
      <c r="AS326" t="s">
        <v>437</v>
      </c>
      <c r="AT326">
        <v>0.95715146597083245</v>
      </c>
      <c r="AU326">
        <v>0</v>
      </c>
      <c r="AV326">
        <v>0</v>
      </c>
      <c r="AW326">
        <v>0</v>
      </c>
      <c r="AX326">
        <v>0</v>
      </c>
      <c r="AY326">
        <v>0.24901841797063409</v>
      </c>
      <c r="AZ326">
        <v>0</v>
      </c>
      <c r="BA326">
        <v>0</v>
      </c>
      <c r="BB326">
        <v>0</v>
      </c>
      <c r="BC326">
        <v>0</v>
      </c>
      <c r="BD326">
        <v>0</v>
      </c>
      <c r="BE326">
        <v>0.88440946470242399</v>
      </c>
      <c r="BF326">
        <v>0</v>
      </c>
      <c r="BG326">
        <v>0.90502683789999339</v>
      </c>
      <c r="BH326">
        <v>2.9757118079815941</v>
      </c>
      <c r="BI326">
        <v>0</v>
      </c>
      <c r="BJ326">
        <v>3.106351703063587</v>
      </c>
      <c r="BK326">
        <v>0.0752245940858461</v>
      </c>
      <c r="BL326">
        <v>0</v>
      </c>
      <c r="BM326">
        <v>0</v>
      </c>
      <c r="BN326">
        <v>0.1140306164945135</v>
      </c>
      <c r="BO326">
        <v>0</v>
      </c>
      <c r="BP326">
        <v>21.177900088977751</v>
      </c>
      <c r="BQ326">
        <v>58.50211408478895</v>
      </c>
      <c r="BR326">
        <v>55.940581520912211</v>
      </c>
      <c r="BS326">
        <v>150.24146259218981</v>
      </c>
      <c r="BT326">
        <v>369.99372886489448</v>
      </c>
      <c r="BU326">
        <v>3.748772762889697</v>
      </c>
      <c r="BV326">
        <v>54.964615096301877</v>
      </c>
      <c r="BW326">
        <v>89.661732126157659</v>
      </c>
      <c r="BX326">
        <v>68.92694792284459</v>
      </c>
      <c r="BY326">
        <v>138.33407244628481</v>
      </c>
      <c r="BZ326">
        <v>21.177900088977751</v>
      </c>
      <c r="CA326">
        <v>42.799303457154757</v>
      </c>
      <c r="CB326">
        <v>52.473392453751188</v>
      </c>
      <c r="CC326">
        <v>88.702956424822304</v>
      </c>
      <c r="CD326">
        <v>95.066094372578448</v>
      </c>
      <c r="CE326">
        <v>16.448418964962251</v>
      </c>
      <c r="CF326">
        <v>0</v>
      </c>
      <c r="CG326">
        <v>0</v>
      </c>
      <c r="CH326">
        <v>0</v>
      </c>
      <c r="CI326">
        <v>0</v>
      </c>
      <c r="CJ326">
        <v>0.88110548722520876</v>
      </c>
      <c r="CK326">
        <v>0</v>
      </c>
      <c r="CL326">
        <v>0</v>
      </c>
      <c r="CM326">
        <v>0</v>
      </c>
      <c r="CN326">
        <v>0</v>
      </c>
      <c r="CO326">
        <v>0</v>
      </c>
      <c r="CP326">
        <v>81.164402560253308</v>
      </c>
      <c r="CQ326">
        <v>0</v>
      </c>
      <c r="CR326">
        <v>80.598369742671593</v>
      </c>
      <c r="CS326">
        <v>214.58442787558769</v>
      </c>
      <c r="CT326">
        <v>0</v>
      </c>
      <c r="CU326">
        <v>247.87205440416349</v>
      </c>
      <c r="CV326">
        <v>4.9133952474801577</v>
      </c>
      <c r="CW326">
        <v>0</v>
      </c>
      <c r="CX326">
        <v>0</v>
      </c>
      <c r="CY326">
        <v>9.3936128694193499</v>
      </c>
      <c r="CZ326">
        <v>0</v>
      </c>
    </row>
    <row r="327">
      <c r="A327" t="s">
        <v>749</v>
      </c>
      <c r="B327">
        <v>2019</v>
      </c>
      <c r="C327" t="s">
        <v>756</v>
      </c>
      <c r="D327">
        <v>154</v>
      </c>
      <c r="E327" t="s">
        <v>356</v>
      </c>
      <c r="F327" t="s">
        <v>585</v>
      </c>
      <c r="G327" t="s">
        <v>183</v>
      </c>
      <c r="H327">
        <v>0.045840922554185398</v>
      </c>
      <c r="I327">
        <v>0.0012313759572634001</v>
      </c>
      <c r="J327">
        <v>0.0696896869141823</v>
      </c>
      <c r="K327">
        <v>0.1138810952394947</v>
      </c>
      <c r="L327">
        <v>1.8948842967289361</v>
      </c>
      <c r="M327">
        <v>0.24024178159141851</v>
      </c>
      <c r="N327">
        <v>0</v>
      </c>
      <c r="O327">
        <v>0.43734215345824018</v>
      </c>
      <c r="P327">
        <v>1.818879526346626</v>
      </c>
      <c r="Q327">
        <v>6.8045672213238264</v>
      </c>
      <c r="R327">
        <v>0.056603793576000802</v>
      </c>
      <c r="S327">
        <v>0.0015209107388976001</v>
      </c>
      <c r="T327">
        <v>0.029590588721489799</v>
      </c>
      <c r="U327">
        <v>0.047938416062750698</v>
      </c>
      <c r="V327">
        <v>0.30531827978321019</v>
      </c>
      <c r="W327" t="s">
        <v>323</v>
      </c>
      <c r="X327" t="s">
        <v>432</v>
      </c>
      <c r="Y327" t="s">
        <v>558</v>
      </c>
      <c r="Z327" t="s">
        <v>257</v>
      </c>
      <c r="AA327" t="s">
        <v>559</v>
      </c>
      <c r="AB327" t="s">
        <v>560</v>
      </c>
      <c r="AC327" t="s">
        <v>561</v>
      </c>
      <c r="AD327" t="s">
        <v>327</v>
      </c>
      <c r="AE327" t="s">
        <v>328</v>
      </c>
      <c r="AF327" t="s">
        <v>329</v>
      </c>
      <c r="AG327" t="s">
        <v>258</v>
      </c>
      <c r="AH327" t="s">
        <v>330</v>
      </c>
      <c r="AI327" t="s">
        <v>331</v>
      </c>
      <c r="AJ327" t="s">
        <v>332</v>
      </c>
      <c r="AK327" t="s">
        <v>333</v>
      </c>
      <c r="AL327" t="s">
        <v>260</v>
      </c>
      <c r="AM327" t="s">
        <v>562</v>
      </c>
      <c r="AN327" t="s">
        <v>563</v>
      </c>
      <c r="AO327" t="s">
        <v>336</v>
      </c>
      <c r="AP327" t="s">
        <v>337</v>
      </c>
      <c r="AQ327" t="s">
        <v>564</v>
      </c>
      <c r="AR327" t="s">
        <v>565</v>
      </c>
      <c r="AS327" t="s">
        <v>437</v>
      </c>
      <c r="AT327">
        <v>0</v>
      </c>
      <c r="AU327">
        <v>0.29162737712663028</v>
      </c>
      <c r="AV327">
        <v>0.10701823328716591</v>
      </c>
      <c r="AW327">
        <v>0</v>
      </c>
      <c r="AX327">
        <v>0.13645273136607</v>
      </c>
      <c r="AY327">
        <v>0</v>
      </c>
      <c r="AZ327">
        <v>0.1330169300319998</v>
      </c>
      <c r="BA327">
        <v>0</v>
      </c>
      <c r="BB327">
        <v>0</v>
      </c>
      <c r="BC327">
        <v>0.75936232134703818</v>
      </c>
      <c r="BD327">
        <v>0.58691082654435955</v>
      </c>
      <c r="BE327">
        <v>0</v>
      </c>
      <c r="BF327">
        <v>0</v>
      </c>
      <c r="BG327">
        <v>0.29866712913080917</v>
      </c>
      <c r="BH327">
        <v>0.1436384603132185</v>
      </c>
      <c r="BI327">
        <v>0.054780968230956899</v>
      </c>
      <c r="BJ327">
        <v>4.1158068001003949</v>
      </c>
      <c r="BK327">
        <v>0.087145947440794597</v>
      </c>
      <c r="BL327">
        <v>0</v>
      </c>
      <c r="BM327">
        <v>0</v>
      </c>
      <c r="BN327">
        <v>0</v>
      </c>
      <c r="BO327">
        <v>0</v>
      </c>
      <c r="BP327">
        <v>10.387144521711029</v>
      </c>
      <c r="BQ327">
        <v>0.27896613889012251</v>
      </c>
      <c r="BR327">
        <v>15.789031075735499</v>
      </c>
      <c r="BS327">
        <v>25.8030003600553</v>
      </c>
      <c r="BT327">
        <v>429.43637656908732</v>
      </c>
      <c r="BU327">
        <v>10.35805172549591</v>
      </c>
      <c r="BV327">
        <v>0</v>
      </c>
      <c r="BW327">
        <v>18.848140196504151</v>
      </c>
      <c r="BX327">
        <v>78.365526734204096</v>
      </c>
      <c r="BY327">
        <v>293.19984256696972</v>
      </c>
      <c r="BZ327">
        <v>10.387144521711029</v>
      </c>
      <c r="CA327">
        <v>0.27896613889012251</v>
      </c>
      <c r="CB327">
        <v>5.4309793502395971</v>
      </c>
      <c r="CC327">
        <v>8.7966983549537474</v>
      </c>
      <c r="CD327">
        <v>56.029169076510982</v>
      </c>
      <c r="CE327">
        <v>0</v>
      </c>
      <c r="CF327">
        <v>12.993580699261001</v>
      </c>
      <c r="CG327">
        <v>0.48543158449483409</v>
      </c>
      <c r="CH327">
        <v>0</v>
      </c>
      <c r="CI327">
        <v>0.27896613889012251</v>
      </c>
      <c r="CJ327">
        <v>0</v>
      </c>
      <c r="CK327">
        <v>7.0850310705365276</v>
      </c>
      <c r="CL327">
        <v>0</v>
      </c>
      <c r="CM327">
        <v>0</v>
      </c>
      <c r="CN327">
        <v>44.29826252145989</v>
      </c>
      <c r="CO327">
        <v>42.416686674549368</v>
      </c>
      <c r="CP327">
        <v>0</v>
      </c>
      <c r="CQ327">
        <v>0</v>
      </c>
      <c r="CR327">
        <v>26.59819874460695</v>
      </c>
      <c r="CS327">
        <v>10.35805172549591</v>
      </c>
      <c r="CT327">
        <v>3.066497145620231</v>
      </c>
      <c r="CU327">
        <v>328.42175793081088</v>
      </c>
      <c r="CV327">
        <v>5.6920544297535853</v>
      </c>
      <c r="CW327">
        <v>0</v>
      </c>
      <c r="CX327">
        <v>0</v>
      </c>
      <c r="CY327">
        <v>0</v>
      </c>
      <c r="CZ327">
        <v>0</v>
      </c>
    </row>
    <row r="328">
      <c r="A328" t="s">
        <v>749</v>
      </c>
      <c r="B328">
        <v>2019</v>
      </c>
      <c r="C328" t="s">
        <v>756</v>
      </c>
      <c r="D328">
        <v>155</v>
      </c>
      <c r="E328" t="s">
        <v>356</v>
      </c>
      <c r="F328" t="s">
        <v>586</v>
      </c>
      <c r="G328" t="s">
        <v>183</v>
      </c>
      <c r="H328">
        <v>0</v>
      </c>
      <c r="I328">
        <v>0.072646090856811701</v>
      </c>
      <c r="J328">
        <v>0.079949423783500104</v>
      </c>
      <c r="K328">
        <v>0.13752710905058191</v>
      </c>
      <c r="L328">
        <v>1.5787760531058661</v>
      </c>
      <c r="M328">
        <v>0.084117568503933399</v>
      </c>
      <c r="N328">
        <v>0.24878319032797519</v>
      </c>
      <c r="O328">
        <v>1.1241479260120799</v>
      </c>
      <c r="P328">
        <v>2.7890818553392189</v>
      </c>
      <c r="Q328">
        <v>3.5461794012298951</v>
      </c>
      <c r="R328">
        <v>0</v>
      </c>
      <c r="S328">
        <v>0.089727446009753103</v>
      </c>
      <c r="T328">
        <v>0.0105799351393349</v>
      </c>
      <c r="U328">
        <v>0.069020127261096104</v>
      </c>
      <c r="V328">
        <v>0.30904831425427071</v>
      </c>
      <c r="W328" t="s">
        <v>323</v>
      </c>
      <c r="X328" t="s">
        <v>432</v>
      </c>
      <c r="Y328" t="s">
        <v>558</v>
      </c>
      <c r="Z328" t="s">
        <v>257</v>
      </c>
      <c r="AA328" t="s">
        <v>559</v>
      </c>
      <c r="AB328" t="s">
        <v>560</v>
      </c>
      <c r="AC328" t="s">
        <v>561</v>
      </c>
      <c r="AD328" t="s">
        <v>327</v>
      </c>
      <c r="AE328" t="s">
        <v>328</v>
      </c>
      <c r="AF328" t="s">
        <v>329</v>
      </c>
      <c r="AG328" t="s">
        <v>258</v>
      </c>
      <c r="AH328" t="s">
        <v>330</v>
      </c>
      <c r="AI328" t="s">
        <v>331</v>
      </c>
      <c r="AJ328" t="s">
        <v>332</v>
      </c>
      <c r="AK328" t="s">
        <v>333</v>
      </c>
      <c r="AL328" t="s">
        <v>260</v>
      </c>
      <c r="AM328" t="s">
        <v>562</v>
      </c>
      <c r="AN328" t="s">
        <v>563</v>
      </c>
      <c r="AO328" t="s">
        <v>336</v>
      </c>
      <c r="AP328" t="s">
        <v>337</v>
      </c>
      <c r="AQ328" t="s">
        <v>564</v>
      </c>
      <c r="AR328" t="s">
        <v>565</v>
      </c>
      <c r="AS328" t="s">
        <v>437</v>
      </c>
      <c r="AT328">
        <v>0.39559173532715303</v>
      </c>
      <c r="AU328">
        <v>0.1754896622558024</v>
      </c>
      <c r="AV328">
        <v>4.8267881108311954</v>
      </c>
      <c r="AW328">
        <v>0.31030004762596669</v>
      </c>
      <c r="AX328">
        <v>0</v>
      </c>
      <c r="AY328">
        <v>0.52960038112320518</v>
      </c>
      <c r="AZ328">
        <v>0.7525268829622731</v>
      </c>
      <c r="BA328">
        <v>0</v>
      </c>
      <c r="BB328">
        <v>0</v>
      </c>
      <c r="BC328">
        <v>0</v>
      </c>
      <c r="BD328">
        <v>0.044710247153286801</v>
      </c>
      <c r="BE328">
        <v>0</v>
      </c>
      <c r="BF328">
        <v>0</v>
      </c>
      <c r="BG328">
        <v>0</v>
      </c>
      <c r="BH328">
        <v>0</v>
      </c>
      <c r="BI328">
        <v>0</v>
      </c>
      <c r="BJ328">
        <v>2.883237659081491</v>
      </c>
      <c r="BK328">
        <v>0.067903161818319499</v>
      </c>
      <c r="BL328">
        <v>0.31906773751815359</v>
      </c>
      <c r="BM328">
        <v>0</v>
      </c>
      <c r="BN328">
        <v>0.42853612878718639</v>
      </c>
      <c r="BO328">
        <v>0.91002932103898515</v>
      </c>
      <c r="BP328">
        <v>0</v>
      </c>
      <c r="BQ328">
        <v>16.457848922781309</v>
      </c>
      <c r="BR328">
        <v>18.11349702516657</v>
      </c>
      <c r="BS328">
        <v>31.16067716846867</v>
      </c>
      <c r="BT328">
        <v>357.79697411087579</v>
      </c>
      <c r="BU328">
        <v>3.6267385290561411</v>
      </c>
      <c r="BV328">
        <v>10.709900133290519</v>
      </c>
      <c r="BW328">
        <v>48.447417070461299</v>
      </c>
      <c r="BX328">
        <v>120.1662152619208</v>
      </c>
      <c r="BY328">
        <v>152.80020144360549</v>
      </c>
      <c r="BZ328">
        <v>0</v>
      </c>
      <c r="CA328">
        <v>16.457848922781309</v>
      </c>
      <c r="CB328">
        <v>1.9418136560045181</v>
      </c>
      <c r="CC328">
        <v>12.665191923355</v>
      </c>
      <c r="CD328">
        <v>56.713670286817333</v>
      </c>
      <c r="CE328">
        <v>6.7981493348470279</v>
      </c>
      <c r="CF328">
        <v>7.8190158649498134</v>
      </c>
      <c r="CG328">
        <v>21.89417007449893</v>
      </c>
      <c r="CH328">
        <v>14.80248872572286</v>
      </c>
      <c r="CI328">
        <v>0</v>
      </c>
      <c r="CJ328">
        <v>1.873892725072434</v>
      </c>
      <c r="CK328">
        <v>40.082689819401743</v>
      </c>
      <c r="CL328">
        <v>0</v>
      </c>
      <c r="CM328">
        <v>0</v>
      </c>
      <c r="CN328">
        <v>0</v>
      </c>
      <c r="CO328">
        <v>3.2312584107686311</v>
      </c>
      <c r="CP328">
        <v>0</v>
      </c>
      <c r="CQ328">
        <v>0</v>
      </c>
      <c r="CR328">
        <v>0</v>
      </c>
      <c r="CS328">
        <v>0</v>
      </c>
      <c r="CT328">
        <v>0</v>
      </c>
      <c r="CU328">
        <v>230.06861753198939</v>
      </c>
      <c r="CV328">
        <v>4.435186080050677</v>
      </c>
      <c r="CW328">
        <v>11.537834005279381</v>
      </c>
      <c r="CX328">
        <v>0</v>
      </c>
      <c r="CY328">
        <v>35.301944496460273</v>
      </c>
      <c r="CZ328">
        <v>45.6837501582512</v>
      </c>
    </row>
    <row r="329">
      <c r="A329" t="s">
        <v>749</v>
      </c>
      <c r="B329">
        <v>2019</v>
      </c>
      <c r="C329" t="s">
        <v>756</v>
      </c>
      <c r="D329">
        <v>156</v>
      </c>
      <c r="E329" t="s">
        <v>356</v>
      </c>
      <c r="F329" t="s">
        <v>587</v>
      </c>
      <c r="G329" t="s">
        <v>183</v>
      </c>
      <c r="H329">
        <v>3.014148049071641</v>
      </c>
      <c r="I329">
        <v>2.5579560896531768</v>
      </c>
      <c r="J329">
        <v>2.1255343765518662</v>
      </c>
      <c r="K329">
        <v>2.7937138315233359</v>
      </c>
      <c r="L329">
        <v>2.1054893592446602</v>
      </c>
      <c r="M329">
        <v>3.4577951271378442</v>
      </c>
      <c r="N329">
        <v>1.406443940268773</v>
      </c>
      <c r="O329">
        <v>1.69420510328893</v>
      </c>
      <c r="P329">
        <v>2.5990815231576101</v>
      </c>
      <c r="Q329">
        <v>1.121558509867199</v>
      </c>
      <c r="R329">
        <v>3.3010878322457629</v>
      </c>
      <c r="S329">
        <v>1.993791079779875</v>
      </c>
      <c r="T329">
        <v>2.267155848368426</v>
      </c>
      <c r="U329">
        <v>2.940323104172883</v>
      </c>
      <c r="V329">
        <v>2.638132758650364</v>
      </c>
      <c r="W329" t="s">
        <v>323</v>
      </c>
      <c r="X329" t="s">
        <v>432</v>
      </c>
      <c r="Y329" t="s">
        <v>558</v>
      </c>
      <c r="Z329" t="s">
        <v>257</v>
      </c>
      <c r="AA329" t="s">
        <v>559</v>
      </c>
      <c r="AB329" t="s">
        <v>560</v>
      </c>
      <c r="AC329" t="s">
        <v>561</v>
      </c>
      <c r="AD329" t="s">
        <v>327</v>
      </c>
      <c r="AE329" t="s">
        <v>328</v>
      </c>
      <c r="AF329" t="s">
        <v>329</v>
      </c>
      <c r="AG329" t="s">
        <v>258</v>
      </c>
      <c r="AH329" t="s">
        <v>330</v>
      </c>
      <c r="AI329" t="s">
        <v>331</v>
      </c>
      <c r="AJ329" t="s">
        <v>332</v>
      </c>
      <c r="AK329" t="s">
        <v>333</v>
      </c>
      <c r="AL329" t="s">
        <v>260</v>
      </c>
      <c r="AM329" t="s">
        <v>562</v>
      </c>
      <c r="AN329" t="s">
        <v>563</v>
      </c>
      <c r="AO329" t="s">
        <v>336</v>
      </c>
      <c r="AP329" t="s">
        <v>337</v>
      </c>
      <c r="AQ329" t="s">
        <v>564</v>
      </c>
      <c r="AR329" t="s">
        <v>565</v>
      </c>
      <c r="AS329" t="s">
        <v>437</v>
      </c>
      <c r="AT329">
        <v>0.12228634916878479</v>
      </c>
      <c r="AU329">
        <v>5.5543180151838163</v>
      </c>
      <c r="AV329">
        <v>0.17761546614238541</v>
      </c>
      <c r="AW329">
        <v>2.5314425651567261</v>
      </c>
      <c r="AX329">
        <v>1.4745155031121719</v>
      </c>
      <c r="AY329">
        <v>0.74255146159362284</v>
      </c>
      <c r="AZ329">
        <v>2.9511364678283529</v>
      </c>
      <c r="BA329">
        <v>0.39787002558481799</v>
      </c>
      <c r="BB329">
        <v>3.6285312577469822</v>
      </c>
      <c r="BC329">
        <v>6.1906573760268779</v>
      </c>
      <c r="BD329">
        <v>3.3741915829897802</v>
      </c>
      <c r="BE329">
        <v>2.598250753435511</v>
      </c>
      <c r="BF329">
        <v>0</v>
      </c>
      <c r="BG329">
        <v>5.4038101633537936</v>
      </c>
      <c r="BH329">
        <v>3.2832632017201462</v>
      </c>
      <c r="BI329">
        <v>0.69360365295006277</v>
      </c>
      <c r="BJ329">
        <v>2.448848508965507</v>
      </c>
      <c r="BK329">
        <v>0.077608930493286807</v>
      </c>
      <c r="BL329">
        <v>0.79249982386819151</v>
      </c>
      <c r="BM329">
        <v>2.08778899644286</v>
      </c>
      <c r="BN329">
        <v>1.15420756107776</v>
      </c>
      <c r="BO329">
        <v>2.447507626899915</v>
      </c>
      <c r="BP329">
        <v>682.97908617639644</v>
      </c>
      <c r="BQ329">
        <v>579.50062251247823</v>
      </c>
      <c r="BR329">
        <v>481.56520440748068</v>
      </c>
      <c r="BS329">
        <v>632.99530838800854</v>
      </c>
      <c r="BT329">
        <v>477.16566277932412</v>
      </c>
      <c r="BU329">
        <v>149.08323001023251</v>
      </c>
      <c r="BV329">
        <v>60.546189328517492</v>
      </c>
      <c r="BW329">
        <v>73.015178289855058</v>
      </c>
      <c r="BX329">
        <v>111.98014471936411</v>
      </c>
      <c r="BY329">
        <v>48.326479528661643</v>
      </c>
      <c r="BZ329">
        <v>605.76993565562964</v>
      </c>
      <c r="CA329">
        <v>365.70206591012811</v>
      </c>
      <c r="CB329">
        <v>416.10786159593368</v>
      </c>
      <c r="CC329">
        <v>539.54922873657301</v>
      </c>
      <c r="CD329">
        <v>484.12557048879307</v>
      </c>
      <c r="CE329">
        <v>2.101461656106506</v>
      </c>
      <c r="CF329">
        <v>247.4749801295653</v>
      </c>
      <c r="CG329">
        <v>0.80565857342205427</v>
      </c>
      <c r="CH329">
        <v>120.7594079254394</v>
      </c>
      <c r="CI329">
        <v>3.0145229964895508</v>
      </c>
      <c r="CJ329">
        <v>2.6273806278634191</v>
      </c>
      <c r="CK329">
        <v>157.189716849782</v>
      </c>
      <c r="CL329">
        <v>25.756245519757321</v>
      </c>
      <c r="CM329">
        <v>171.83350006061181</v>
      </c>
      <c r="CN329">
        <v>361.13902140572708</v>
      </c>
      <c r="CO329">
        <v>243.85651223757401</v>
      </c>
      <c r="CP329">
        <v>238.4477761952464</v>
      </c>
      <c r="CQ329">
        <v>0</v>
      </c>
      <c r="CR329">
        <v>481.24350718240612</v>
      </c>
      <c r="CS329">
        <v>236.7625634365348</v>
      </c>
      <c r="CT329">
        <v>38.826141462048767</v>
      </c>
      <c r="CU329">
        <v>195.40643457828949</v>
      </c>
      <c r="CV329">
        <v>5.0691313775992999</v>
      </c>
      <c r="CW329">
        <v>28.657649589169448</v>
      </c>
      <c r="CX329">
        <v>75.287343510862485</v>
      </c>
      <c r="CY329">
        <v>95.081297751668558</v>
      </c>
      <c r="CZ329">
        <v>122.865631197525</v>
      </c>
    </row>
    <row r="330">
      <c r="A330" t="s">
        <v>749</v>
      </c>
      <c r="B330">
        <v>2019</v>
      </c>
      <c r="C330" t="s">
        <v>756</v>
      </c>
      <c r="D330">
        <v>157</v>
      </c>
      <c r="E330" t="s">
        <v>356</v>
      </c>
      <c r="F330" t="s">
        <v>588</v>
      </c>
      <c r="G330" t="s">
        <v>183</v>
      </c>
      <c r="H330">
        <v>0.1465936760356597</v>
      </c>
      <c r="I330">
        <v>0.28694346385950048</v>
      </c>
      <c r="J330">
        <v>0.39992159627937329</v>
      </c>
      <c r="K330">
        <v>0.19919914822746171</v>
      </c>
      <c r="L330">
        <v>0.18097452239170039</v>
      </c>
      <c r="M330">
        <v>0.42460124781024122</v>
      </c>
      <c r="N330">
        <v>0.090815025719087103</v>
      </c>
      <c r="O330">
        <v>0.165593639162643</v>
      </c>
      <c r="P330">
        <v>0.21296661506873121</v>
      </c>
      <c r="Q330">
        <v>0</v>
      </c>
      <c r="R330">
        <v>0.11862386215053999</v>
      </c>
      <c r="S330">
        <v>0.25413812366352873</v>
      </c>
      <c r="T330">
        <v>0.2319720017743489</v>
      </c>
      <c r="U330">
        <v>0.37261491487202769</v>
      </c>
      <c r="V330">
        <v>0.31124978928478653</v>
      </c>
      <c r="W330" t="s">
        <v>323</v>
      </c>
      <c r="X330" t="s">
        <v>432</v>
      </c>
      <c r="Y330" t="s">
        <v>558</v>
      </c>
      <c r="Z330" t="s">
        <v>257</v>
      </c>
      <c r="AA330" t="s">
        <v>559</v>
      </c>
      <c r="AB330" t="s">
        <v>560</v>
      </c>
      <c r="AC330" t="s">
        <v>561</v>
      </c>
      <c r="AD330" t="s">
        <v>327</v>
      </c>
      <c r="AE330" t="s">
        <v>328</v>
      </c>
      <c r="AF330" t="s">
        <v>329</v>
      </c>
      <c r="AG330" t="s">
        <v>258</v>
      </c>
      <c r="AH330" t="s">
        <v>330</v>
      </c>
      <c r="AI330" t="s">
        <v>331</v>
      </c>
      <c r="AJ330" t="s">
        <v>332</v>
      </c>
      <c r="AK330" t="s">
        <v>333</v>
      </c>
      <c r="AL330" t="s">
        <v>260</v>
      </c>
      <c r="AM330" t="s">
        <v>562</v>
      </c>
      <c r="AN330" t="s">
        <v>563</v>
      </c>
      <c r="AO330" t="s">
        <v>336</v>
      </c>
      <c r="AP330" t="s">
        <v>337</v>
      </c>
      <c r="AQ330" t="s">
        <v>564</v>
      </c>
      <c r="AR330" t="s">
        <v>565</v>
      </c>
      <c r="AS330" t="s">
        <v>437</v>
      </c>
      <c r="AT330">
        <v>0</v>
      </c>
      <c r="AU330">
        <v>0.087744831127901199</v>
      </c>
      <c r="AV330">
        <v>0</v>
      </c>
      <c r="AW330">
        <v>1.550091733141334</v>
      </c>
      <c r="AX330">
        <v>0</v>
      </c>
      <c r="AY330">
        <v>0.1558274762761023</v>
      </c>
      <c r="AZ330">
        <v>0.32675343282948288</v>
      </c>
      <c r="BA330">
        <v>0.077267845884881906</v>
      </c>
      <c r="BB330">
        <v>0.73123901820711878</v>
      </c>
      <c r="BC330">
        <v>0</v>
      </c>
      <c r="BD330">
        <v>0</v>
      </c>
      <c r="BE330">
        <v>0.31045410706393928</v>
      </c>
      <c r="BF330">
        <v>0</v>
      </c>
      <c r="BG330">
        <v>0</v>
      </c>
      <c r="BH330">
        <v>0.47260076342230722</v>
      </c>
      <c r="BI330">
        <v>0</v>
      </c>
      <c r="BJ330">
        <v>0.089436310266805596</v>
      </c>
      <c r="BK330">
        <v>0.376617655145566</v>
      </c>
      <c r="BL330">
        <v>0</v>
      </c>
      <c r="BM330">
        <v>0.3445772112221025</v>
      </c>
      <c r="BN330">
        <v>0.39822311713165731</v>
      </c>
      <c r="BO330">
        <v>0</v>
      </c>
      <c r="BP330">
        <v>33.216820563578707</v>
      </c>
      <c r="BQ330">
        <v>65.006556056641756</v>
      </c>
      <c r="BR330">
        <v>90.607015056452525</v>
      </c>
      <c r="BS330">
        <v>45.134231301749381</v>
      </c>
      <c r="BT330">
        <v>41.014136473331313</v>
      </c>
      <c r="BU330">
        <v>18.30673107065272</v>
      </c>
      <c r="BV330">
        <v>3.9095079324749071</v>
      </c>
      <c r="BW330">
        <v>7.1365911150040509</v>
      </c>
      <c r="BX330">
        <v>9.1755615063650566</v>
      </c>
      <c r="BY330">
        <v>0</v>
      </c>
      <c r="BZ330">
        <v>21.768208843225079</v>
      </c>
      <c r="CA330">
        <v>46.614130132700268</v>
      </c>
      <c r="CB330">
        <v>42.575535192217863</v>
      </c>
      <c r="CC330">
        <v>68.374829164055555</v>
      </c>
      <c r="CD330">
        <v>57.117664495058207</v>
      </c>
      <c r="CE330">
        <v>0</v>
      </c>
      <c r="CF330">
        <v>3.9095079324749071</v>
      </c>
      <c r="CG330">
        <v>0</v>
      </c>
      <c r="CH330">
        <v>73.945252600537088</v>
      </c>
      <c r="CI330">
        <v>0</v>
      </c>
      <c r="CJ330">
        <v>0.55136662390779934</v>
      </c>
      <c r="CK330">
        <v>17.404237366209131</v>
      </c>
      <c r="CL330">
        <v>5.0019591359478568</v>
      </c>
      <c r="CM330">
        <v>34.628710889880473</v>
      </c>
      <c r="CN330">
        <v>0</v>
      </c>
      <c r="CO330">
        <v>0</v>
      </c>
      <c r="CP330">
        <v>28.491126709843421</v>
      </c>
      <c r="CQ330">
        <v>0</v>
      </c>
      <c r="CR330">
        <v>0</v>
      </c>
      <c r="CS330">
        <v>34.080170048903163</v>
      </c>
      <c r="CT330">
        <v>0</v>
      </c>
      <c r="CU330">
        <v>7.1365911150040509</v>
      </c>
      <c r="CV330">
        <v>24.599287233076868</v>
      </c>
      <c r="CW330">
        <v>0</v>
      </c>
      <c r="CX330">
        <v>12.425730239738551</v>
      </c>
      <c r="CY330">
        <v>32.804819556230399</v>
      </c>
      <c r="CZ330">
        <v>0</v>
      </c>
    </row>
    <row r="331">
      <c r="A331" t="s">
        <v>749</v>
      </c>
      <c r="B331">
        <v>2019</v>
      </c>
      <c r="C331" t="s">
        <v>756</v>
      </c>
      <c r="D331">
        <v>158</v>
      </c>
      <c r="E331" t="s">
        <v>356</v>
      </c>
      <c r="F331" t="s">
        <v>589</v>
      </c>
      <c r="G331" t="s">
        <v>183</v>
      </c>
      <c r="H331">
        <v>0.45900605903254937</v>
      </c>
      <c r="I331">
        <v>0.421342809368356</v>
      </c>
      <c r="J331">
        <v>0.41857815802680631</v>
      </c>
      <c r="K331">
        <v>0.22360180694895609</v>
      </c>
      <c r="L331">
        <v>1.3276785358511181</v>
      </c>
      <c r="M331">
        <v>0.48276720810467177</v>
      </c>
      <c r="N331">
        <v>1.0211518315240951</v>
      </c>
      <c r="O331">
        <v>0.90205586145389438</v>
      </c>
      <c r="P331">
        <v>1.2164531805827929</v>
      </c>
      <c r="Q331">
        <v>3.4861270998924749</v>
      </c>
      <c r="R331">
        <v>0.41209750928782962</v>
      </c>
      <c r="S331">
        <v>0.51472760443173149</v>
      </c>
      <c r="T331">
        <v>0.3057833337986679</v>
      </c>
      <c r="U331">
        <v>0.31589004669345389</v>
      </c>
      <c r="V331">
        <v>0.30218262897428361</v>
      </c>
      <c r="W331" t="s">
        <v>323</v>
      </c>
      <c r="X331" t="s">
        <v>432</v>
      </c>
      <c r="Y331" t="s">
        <v>558</v>
      </c>
      <c r="Z331" t="s">
        <v>257</v>
      </c>
      <c r="AA331" t="s">
        <v>559</v>
      </c>
      <c r="AB331" t="s">
        <v>560</v>
      </c>
      <c r="AC331" t="s">
        <v>561</v>
      </c>
      <c r="AD331" t="s">
        <v>327</v>
      </c>
      <c r="AE331" t="s">
        <v>328</v>
      </c>
      <c r="AF331" t="s">
        <v>329</v>
      </c>
      <c r="AG331" t="s">
        <v>258</v>
      </c>
      <c r="AH331" t="s">
        <v>330</v>
      </c>
      <c r="AI331" t="s">
        <v>331</v>
      </c>
      <c r="AJ331" t="s">
        <v>332</v>
      </c>
      <c r="AK331" t="s">
        <v>333</v>
      </c>
      <c r="AL331" t="s">
        <v>260</v>
      </c>
      <c r="AM331" t="s">
        <v>562</v>
      </c>
      <c r="AN331" t="s">
        <v>563</v>
      </c>
      <c r="AO331" t="s">
        <v>336</v>
      </c>
      <c r="AP331" t="s">
        <v>337</v>
      </c>
      <c r="AQ331" t="s">
        <v>564</v>
      </c>
      <c r="AR331" t="s">
        <v>565</v>
      </c>
      <c r="AS331" t="s">
        <v>437</v>
      </c>
      <c r="AT331">
        <v>0.30395455857215548</v>
      </c>
      <c r="AU331">
        <v>0.1184912650918053</v>
      </c>
      <c r="AV331">
        <v>2.4532692241732938</v>
      </c>
      <c r="AW331">
        <v>0.36021711308721371</v>
      </c>
      <c r="AX331">
        <v>0.582706227568073</v>
      </c>
      <c r="AY331">
        <v>0.92901040411080216</v>
      </c>
      <c r="AZ331">
        <v>0</v>
      </c>
      <c r="BA331">
        <v>1.976309821475136</v>
      </c>
      <c r="BB331">
        <v>0.077751150479244802</v>
      </c>
      <c r="BC331">
        <v>0.38770436035395062</v>
      </c>
      <c r="BD331">
        <v>0.31875679352929898</v>
      </c>
      <c r="BE331">
        <v>0.1181365229160085</v>
      </c>
      <c r="BF331">
        <v>0</v>
      </c>
      <c r="BG331">
        <v>0.97516408461937742</v>
      </c>
      <c r="BH331">
        <v>0.25540048498846579</v>
      </c>
      <c r="BI331">
        <v>0.040537255284291002</v>
      </c>
      <c r="BJ331">
        <v>1.802670346955181</v>
      </c>
      <c r="BK331">
        <v>0.65729237857777423</v>
      </c>
      <c r="BL331">
        <v>0.40495982695311122</v>
      </c>
      <c r="BM331">
        <v>0</v>
      </c>
      <c r="BN331">
        <v>0.095658589777295702</v>
      </c>
      <c r="BO331">
        <v>1.9444119944182161</v>
      </c>
      <c r="BP331">
        <v>104.00668236719</v>
      </c>
      <c r="BQ331">
        <v>95.454500297237161</v>
      </c>
      <c r="BR331">
        <v>94.833881989566152</v>
      </c>
      <c r="BS331">
        <v>50.663347529977017</v>
      </c>
      <c r="BT331">
        <v>300.89090962898842</v>
      </c>
      <c r="BU331">
        <v>20.814563061415701</v>
      </c>
      <c r="BV331">
        <v>43.95969889337006</v>
      </c>
      <c r="BW331">
        <v>38.875912617430266</v>
      </c>
      <c r="BX331">
        <v>52.410284938081013</v>
      </c>
      <c r="BY331">
        <v>150.2126268447775</v>
      </c>
      <c r="BZ331">
        <v>75.622429444812369</v>
      </c>
      <c r="CA331">
        <v>94.411571117289668</v>
      </c>
      <c r="CB331">
        <v>56.122674244122898</v>
      </c>
      <c r="CC331">
        <v>57.965817027771038</v>
      </c>
      <c r="CD331">
        <v>55.453743623888244</v>
      </c>
      <c r="CE331">
        <v>5.2233863745211311</v>
      </c>
      <c r="CF331">
        <v>5.2794282563511308</v>
      </c>
      <c r="CG331">
        <v>11.127957639585439</v>
      </c>
      <c r="CH331">
        <v>17.183722000949221</v>
      </c>
      <c r="CI331">
        <v>1.1912938992463069</v>
      </c>
      <c r="CJ331">
        <v>3.2871310139311301</v>
      </c>
      <c r="CK331">
        <v>0</v>
      </c>
      <c r="CL331">
        <v>127.93705911924749</v>
      </c>
      <c r="CM331">
        <v>3.6820000632662468</v>
      </c>
      <c r="CN331">
        <v>22.617173716504389</v>
      </c>
      <c r="CO331">
        <v>23.036901731943761</v>
      </c>
      <c r="CP331">
        <v>10.841675361592531</v>
      </c>
      <c r="CQ331">
        <v>0</v>
      </c>
      <c r="CR331">
        <v>86.844535609905861</v>
      </c>
      <c r="CS331">
        <v>18.417431017142551</v>
      </c>
      <c r="CT331">
        <v>2.2691708751199169</v>
      </c>
      <c r="CU331">
        <v>143.84449831375079</v>
      </c>
      <c r="CV331">
        <v>42.931933210878128</v>
      </c>
      <c r="CW331">
        <v>14.64378472902113</v>
      </c>
      <c r="CX331">
        <v>0</v>
      </c>
      <c r="CY331">
        <v>7.8801622548953416</v>
      </c>
      <c r="CZ331">
        <v>97.610076625106217</v>
      </c>
    </row>
    <row r="332">
      <c r="A332" t="s">
        <v>749</v>
      </c>
      <c r="B332">
        <v>2019</v>
      </c>
      <c r="C332" t="s">
        <v>756</v>
      </c>
      <c r="D332">
        <v>159</v>
      </c>
      <c r="E332" t="s">
        <v>356</v>
      </c>
      <c r="F332" t="s">
        <v>590</v>
      </c>
      <c r="G332" t="s">
        <v>183</v>
      </c>
      <c r="H332">
        <v>1.910726062622031</v>
      </c>
      <c r="I332">
        <v>3.409187646789146</v>
      </c>
      <c r="J332">
        <v>3.8656285241107722</v>
      </c>
      <c r="K332">
        <v>7.5405973678988714</v>
      </c>
      <c r="L332">
        <v>41.647590249339849</v>
      </c>
      <c r="M332">
        <v>14.70113898105137</v>
      </c>
      <c r="N332">
        <v>34.915707570786843</v>
      </c>
      <c r="O332">
        <v>45.93406302137781</v>
      </c>
      <c r="P332">
        <v>62.399176195143284</v>
      </c>
      <c r="Q332">
        <v>67.379212380216529</v>
      </c>
      <c r="R332">
        <v>1.619795817950999</v>
      </c>
      <c r="S332">
        <v>2.817998179032001</v>
      </c>
      <c r="T332">
        <v>3.001829591292319</v>
      </c>
      <c r="U332">
        <v>3.715531103542141</v>
      </c>
      <c r="V332">
        <v>8.0271343835929656</v>
      </c>
      <c r="W332" t="s">
        <v>323</v>
      </c>
      <c r="X332" t="s">
        <v>432</v>
      </c>
      <c r="Y332" t="s">
        <v>558</v>
      </c>
      <c r="Z332" t="s">
        <v>257</v>
      </c>
      <c r="AA332" t="s">
        <v>559</v>
      </c>
      <c r="AB332" t="s">
        <v>560</v>
      </c>
      <c r="AC332" t="s">
        <v>561</v>
      </c>
      <c r="AD332" t="s">
        <v>327</v>
      </c>
      <c r="AE332" t="s">
        <v>328</v>
      </c>
      <c r="AF332" t="s">
        <v>329</v>
      </c>
      <c r="AG332" t="s">
        <v>258</v>
      </c>
      <c r="AH332" t="s">
        <v>330</v>
      </c>
      <c r="AI332" t="s">
        <v>331</v>
      </c>
      <c r="AJ332" t="s">
        <v>332</v>
      </c>
      <c r="AK332" t="s">
        <v>333</v>
      </c>
      <c r="AL332" t="s">
        <v>260</v>
      </c>
      <c r="AM332" t="s">
        <v>562</v>
      </c>
      <c r="AN332" t="s">
        <v>563</v>
      </c>
      <c r="AO332" t="s">
        <v>336</v>
      </c>
      <c r="AP332" t="s">
        <v>337</v>
      </c>
      <c r="AQ332" t="s">
        <v>564</v>
      </c>
      <c r="AR332" t="s">
        <v>565</v>
      </c>
      <c r="AS332" t="s">
        <v>437</v>
      </c>
      <c r="AT332">
        <v>12.626961482296171</v>
      </c>
      <c r="AU332">
        <v>5.6357497662295062</v>
      </c>
      <c r="AV332">
        <v>11.91517088553748</v>
      </c>
      <c r="AW332">
        <v>3.374921478388909</v>
      </c>
      <c r="AX332">
        <v>7.0932715016986014</v>
      </c>
      <c r="AY332">
        <v>6.7282856022925994</v>
      </c>
      <c r="AZ332">
        <v>5.001437367138859</v>
      </c>
      <c r="BA332">
        <v>7.9311563606466811</v>
      </c>
      <c r="BB332">
        <v>4.8218019521807243</v>
      </c>
      <c r="BC332">
        <v>1.7815391266703371</v>
      </c>
      <c r="BD332">
        <v>12.351780088310781</v>
      </c>
      <c r="BE332">
        <v>10.96966087389664</v>
      </c>
      <c r="BF332">
        <v>4.8672776727978544</v>
      </c>
      <c r="BG332">
        <v>7.603925957815723</v>
      </c>
      <c r="BH332">
        <v>9.2482408843887765</v>
      </c>
      <c r="BI332">
        <v>14.74117893995737</v>
      </c>
      <c r="BJ332">
        <v>56.688227474134337</v>
      </c>
      <c r="BK332">
        <v>12.552058701320981</v>
      </c>
      <c r="BL332">
        <v>16.4931068171256</v>
      </c>
      <c r="BM332">
        <v>7.4214196203432543</v>
      </c>
      <c r="BN332">
        <v>4.5121832892122749</v>
      </c>
      <c r="BO332">
        <v>9.2027386165359157</v>
      </c>
      <c r="BP332">
        <v>432.95349761766192</v>
      </c>
      <c r="BQ332">
        <v>772.34569098644249</v>
      </c>
      <c r="BR332">
        <v>875.80432051006505</v>
      </c>
      <c r="BS332">
        <v>1708.5367522128331</v>
      </c>
      <c r="BT332">
        <v>9438.5658693698151</v>
      </c>
      <c r="BU332">
        <v>633.84127848506444</v>
      </c>
      <c r="BV332">
        <v>1503.0908666832611</v>
      </c>
      <c r="BW332">
        <v>1979.6208821308021</v>
      </c>
      <c r="BX332">
        <v>2688.4377109542161</v>
      </c>
      <c r="BY332">
        <v>2903.2815489362538</v>
      </c>
      <c r="BZ332">
        <v>297.24250255646751</v>
      </c>
      <c r="CA332">
        <v>516.87850660700099</v>
      </c>
      <c r="CB332">
        <v>550.9479610794973</v>
      </c>
      <c r="CC332">
        <v>681.79988057021319</v>
      </c>
      <c r="CD332">
        <v>1473.0649926940191</v>
      </c>
      <c r="CE332">
        <v>216.9913123463547</v>
      </c>
      <c r="CF332">
        <v>251.10320611822081</v>
      </c>
      <c r="CG332">
        <v>54.046867574170811</v>
      </c>
      <c r="CH332">
        <v>160.9965500046259</v>
      </c>
      <c r="CI332">
        <v>14.501597315920341</v>
      </c>
      <c r="CJ332">
        <v>23.806790727011549</v>
      </c>
      <c r="CK332">
        <v>266.3972107535227</v>
      </c>
      <c r="CL332">
        <v>513.42598674061992</v>
      </c>
      <c r="CM332">
        <v>228.34228154252239</v>
      </c>
      <c r="CN332">
        <v>103.9281061318658</v>
      </c>
      <c r="CO332">
        <v>892.67664214610852</v>
      </c>
      <c r="CP332">
        <v>1006.712395844814</v>
      </c>
      <c r="CQ332">
        <v>284.99690070007972</v>
      </c>
      <c r="CR332">
        <v>677.17774786216023</v>
      </c>
      <c r="CS332">
        <v>666.90882958127509</v>
      </c>
      <c r="CT332">
        <v>825.17313224324357</v>
      </c>
      <c r="CU332">
        <v>4523.4502553868069</v>
      </c>
      <c r="CV332">
        <v>819.85454781957503</v>
      </c>
      <c r="CW332">
        <v>596.40855627564031</v>
      </c>
      <c r="CX332">
        <v>267.62233599612188</v>
      </c>
      <c r="CY332">
        <v>371.7045852923431</v>
      </c>
      <c r="CZ332">
        <v>461.98029229379819</v>
      </c>
    </row>
    <row r="333">
      <c r="A333" t="s">
        <v>749</v>
      </c>
      <c r="B333">
        <v>2019</v>
      </c>
      <c r="C333" t="s">
        <v>756</v>
      </c>
      <c r="D333">
        <v>160</v>
      </c>
      <c r="E333" t="s">
        <v>356</v>
      </c>
      <c r="F333" t="s">
        <v>591</v>
      </c>
      <c r="G333" t="s">
        <v>183</v>
      </c>
      <c r="H333">
        <v>4.3327525166374574</v>
      </c>
      <c r="I333">
        <v>6.8120698525033836</v>
      </c>
      <c r="J333">
        <v>8.5022842393474107</v>
      </c>
      <c r="K333">
        <v>11.12985209075681</v>
      </c>
      <c r="L333">
        <v>15.027373868141369</v>
      </c>
      <c r="M333">
        <v>16.370911890253851</v>
      </c>
      <c r="N333">
        <v>21.622243936226461</v>
      </c>
      <c r="O333">
        <v>22.754928257912169</v>
      </c>
      <c r="P333">
        <v>12.900027799566089</v>
      </c>
      <c r="Q333">
        <v>8.9365521641457022</v>
      </c>
      <c r="R333">
        <v>3.5594285096536318</v>
      </c>
      <c r="S333">
        <v>6.3405992029718794</v>
      </c>
      <c r="T333">
        <v>6.9119770388219672</v>
      </c>
      <c r="U333">
        <v>9.5979261142169712</v>
      </c>
      <c r="V333">
        <v>10.75998721685222</v>
      </c>
      <c r="W333" t="s">
        <v>323</v>
      </c>
      <c r="X333" t="s">
        <v>432</v>
      </c>
      <c r="Y333" t="s">
        <v>558</v>
      </c>
      <c r="Z333" t="s">
        <v>257</v>
      </c>
      <c r="AA333" t="s">
        <v>559</v>
      </c>
      <c r="AB333" t="s">
        <v>560</v>
      </c>
      <c r="AC333" t="s">
        <v>561</v>
      </c>
      <c r="AD333" t="s">
        <v>327</v>
      </c>
      <c r="AE333" t="s">
        <v>328</v>
      </c>
      <c r="AF333" t="s">
        <v>329</v>
      </c>
      <c r="AG333" t="s">
        <v>258</v>
      </c>
      <c r="AH333" t="s">
        <v>330</v>
      </c>
      <c r="AI333" t="s">
        <v>331</v>
      </c>
      <c r="AJ333" t="s">
        <v>332</v>
      </c>
      <c r="AK333" t="s">
        <v>333</v>
      </c>
      <c r="AL333" t="s">
        <v>260</v>
      </c>
      <c r="AM333" t="s">
        <v>562</v>
      </c>
      <c r="AN333" t="s">
        <v>563</v>
      </c>
      <c r="AO333" t="s">
        <v>336</v>
      </c>
      <c r="AP333" t="s">
        <v>337</v>
      </c>
      <c r="AQ333" t="s">
        <v>564</v>
      </c>
      <c r="AR333" t="s">
        <v>565</v>
      </c>
      <c r="AS333" t="s">
        <v>437</v>
      </c>
      <c r="AT333">
        <v>4.2289531363623434</v>
      </c>
      <c r="AU333">
        <v>3.0111342109259089</v>
      </c>
      <c r="AV333">
        <v>5.527128726853122</v>
      </c>
      <c r="AW333">
        <v>11.151353974532279</v>
      </c>
      <c r="AX333">
        <v>3.4596943376780951</v>
      </c>
      <c r="AY333">
        <v>9.706438899473909</v>
      </c>
      <c r="AZ333">
        <v>9.7389153885574817</v>
      </c>
      <c r="BA333">
        <v>9.9218948085123806</v>
      </c>
      <c r="BB333">
        <v>2.81375118361475</v>
      </c>
      <c r="BC333">
        <v>4.5100341633295713</v>
      </c>
      <c r="BD333">
        <v>13.1478256517831</v>
      </c>
      <c r="BE333">
        <v>3.872921829911975</v>
      </c>
      <c r="BF333">
        <v>9.5655239915547874</v>
      </c>
      <c r="BG333">
        <v>7.4281980590035417</v>
      </c>
      <c r="BH333">
        <v>17.542149259727289</v>
      </c>
      <c r="BI333">
        <v>21.247335443916921</v>
      </c>
      <c r="BJ333">
        <v>14.28689212910616</v>
      </c>
      <c r="BK333">
        <v>5.3758015934065266</v>
      </c>
      <c r="BL333">
        <v>19.25800997397911</v>
      </c>
      <c r="BM333">
        <v>8.1304178504779152</v>
      </c>
      <c r="BN333">
        <v>3.6641699076937262</v>
      </c>
      <c r="BO333">
        <v>5.0173779080685232</v>
      </c>
      <c r="BP333">
        <v>981.76310727436282</v>
      </c>
      <c r="BQ333">
        <v>1543.262894969959</v>
      </c>
      <c r="BR333">
        <v>1926.2940617756351</v>
      </c>
      <c r="BS333">
        <v>2521.7844709098231</v>
      </c>
      <c r="BT333">
        <v>3405.643813938244</v>
      </c>
      <c r="BU333">
        <v>705.83372729551274</v>
      </c>
      <c r="BV333">
        <v>930.81881018306137</v>
      </c>
      <c r="BW333">
        <v>980.66942455725371</v>
      </c>
      <c r="BX333">
        <v>555.79133128700698</v>
      </c>
      <c r="BY333">
        <v>385.06426674836689</v>
      </c>
      <c r="BZ333">
        <v>653.17704006585427</v>
      </c>
      <c r="CA333">
        <v>1162.995587226186</v>
      </c>
      <c r="CB333">
        <v>1268.606208564898</v>
      </c>
      <c r="CC333">
        <v>1761.2192432345339</v>
      </c>
      <c r="CD333">
        <v>1974.5727097053509</v>
      </c>
      <c r="CE333">
        <v>72.673547962991563</v>
      </c>
      <c r="CF333">
        <v>134.16235386221081</v>
      </c>
      <c r="CG333">
        <v>25.07089468000953</v>
      </c>
      <c r="CH333">
        <v>531.96186319484627</v>
      </c>
      <c r="CI333">
        <v>7.0730542471359152</v>
      </c>
      <c r="CJ333">
        <v>34.344433819153217</v>
      </c>
      <c r="CK333">
        <v>518.73485656793218</v>
      </c>
      <c r="CL333">
        <v>642.29708768239959</v>
      </c>
      <c r="CM333">
        <v>133.24860111041821</v>
      </c>
      <c r="CN333">
        <v>263.09795960579538</v>
      </c>
      <c r="CO333">
        <v>950.20772475243473</v>
      </c>
      <c r="CP333">
        <v>355.42743382233601</v>
      </c>
      <c r="CQ333">
        <v>560.09639770527053</v>
      </c>
      <c r="CR333">
        <v>661.52806591965418</v>
      </c>
      <c r="CS333">
        <v>1264.9988659889841</v>
      </c>
      <c r="CT333">
        <v>1189.370973074323</v>
      </c>
      <c r="CU333">
        <v>1140.0258700905149</v>
      </c>
      <c r="CV333">
        <v>351.12769063661449</v>
      </c>
      <c r="CW333">
        <v>696.39044072622266</v>
      </c>
      <c r="CX333">
        <v>293.18938007561809</v>
      </c>
      <c r="CY333">
        <v>301.84694829135628</v>
      </c>
      <c r="CZ333">
        <v>251.87390505180451</v>
      </c>
    </row>
    <row r="334">
      <c r="A334" t="s">
        <v>749</v>
      </c>
      <c r="B334">
        <v>2019</v>
      </c>
      <c r="C334" t="s">
        <v>756</v>
      </c>
      <c r="D334">
        <v>161</v>
      </c>
      <c r="E334" t="s">
        <v>356</v>
      </c>
      <c r="F334" t="s">
        <v>592</v>
      </c>
      <c r="G334" t="s">
        <v>183</v>
      </c>
      <c r="H334">
        <v>0.71576174186946773</v>
      </c>
      <c r="I334">
        <v>1.301914590564724</v>
      </c>
      <c r="J334">
        <v>1.7533929239373369</v>
      </c>
      <c r="K334">
        <v>3.1755192872122882</v>
      </c>
      <c r="L334">
        <v>4.3454695122509071</v>
      </c>
      <c r="M334">
        <v>3.3649333841998121</v>
      </c>
      <c r="N334">
        <v>3.3753523624974981</v>
      </c>
      <c r="O334">
        <v>2.5695208928936228</v>
      </c>
      <c r="P334">
        <v>5.602692601085864</v>
      </c>
      <c r="Q334">
        <v>1.456530805661989</v>
      </c>
      <c r="R334">
        <v>0.59250010581022683</v>
      </c>
      <c r="S334">
        <v>1.1683092524372709</v>
      </c>
      <c r="T334">
        <v>1.321828802264805</v>
      </c>
      <c r="U334">
        <v>2.0741992576090018</v>
      </c>
      <c r="V334">
        <v>4.9435039020044833</v>
      </c>
      <c r="W334" t="s">
        <v>323</v>
      </c>
      <c r="X334" t="s">
        <v>432</v>
      </c>
      <c r="Y334" t="s">
        <v>558</v>
      </c>
      <c r="Z334" t="s">
        <v>257</v>
      </c>
      <c r="AA334" t="s">
        <v>559</v>
      </c>
      <c r="AB334" t="s">
        <v>560</v>
      </c>
      <c r="AC334" t="s">
        <v>561</v>
      </c>
      <c r="AD334" t="s">
        <v>327</v>
      </c>
      <c r="AE334" t="s">
        <v>328</v>
      </c>
      <c r="AF334" t="s">
        <v>329</v>
      </c>
      <c r="AG334" t="s">
        <v>258</v>
      </c>
      <c r="AH334" t="s">
        <v>330</v>
      </c>
      <c r="AI334" t="s">
        <v>331</v>
      </c>
      <c r="AJ334" t="s">
        <v>332</v>
      </c>
      <c r="AK334" t="s">
        <v>333</v>
      </c>
      <c r="AL334" t="s">
        <v>260</v>
      </c>
      <c r="AM334" t="s">
        <v>562</v>
      </c>
      <c r="AN334" t="s">
        <v>563</v>
      </c>
      <c r="AO334" t="s">
        <v>336</v>
      </c>
      <c r="AP334" t="s">
        <v>337</v>
      </c>
      <c r="AQ334" t="s">
        <v>564</v>
      </c>
      <c r="AR334" t="s">
        <v>565</v>
      </c>
      <c r="AS334" t="s">
        <v>437</v>
      </c>
      <c r="AT334">
        <v>0.084374416885828293</v>
      </c>
      <c r="AU334">
        <v>0.498978845163148</v>
      </c>
      <c r="AV334">
        <v>0.14726062679597621</v>
      </c>
      <c r="AW334">
        <v>12.3095210899089</v>
      </c>
      <c r="AX334">
        <v>0.86281462379426221</v>
      </c>
      <c r="AY334">
        <v>0.41624984254921649</v>
      </c>
      <c r="AZ334">
        <v>9.9049295325591267</v>
      </c>
      <c r="BA334">
        <v>0.56347146755560051</v>
      </c>
      <c r="BB334">
        <v>0</v>
      </c>
      <c r="BC334">
        <v>1.366902525603843</v>
      </c>
      <c r="BD334">
        <v>0.67753685765950866</v>
      </c>
      <c r="BE334">
        <v>0.58917994008264152</v>
      </c>
      <c r="BF334">
        <v>0.90150953471780237</v>
      </c>
      <c r="BG334">
        <v>1.7225770889828771</v>
      </c>
      <c r="BH334">
        <v>1.5257563692966749</v>
      </c>
      <c r="BI334">
        <v>2.5879917297043549</v>
      </c>
      <c r="BJ334">
        <v>2.8030197808296622</v>
      </c>
      <c r="BK334">
        <v>0.28821583699264269</v>
      </c>
      <c r="BL334">
        <v>0.38020696842392299</v>
      </c>
      <c r="BM334">
        <v>0</v>
      </c>
      <c r="BN334">
        <v>4.5731547606091096</v>
      </c>
      <c r="BO334">
        <v>2.0520670041540301</v>
      </c>
      <c r="BP334">
        <v>162.18523192070839</v>
      </c>
      <c r="BQ334">
        <v>294.9465468707989</v>
      </c>
      <c r="BR334">
        <v>397.25211275683642</v>
      </c>
      <c r="BS334">
        <v>719.50419109496431</v>
      </c>
      <c r="BT334">
        <v>984.81088531571493</v>
      </c>
      <c r="BU334">
        <v>145.079485406358</v>
      </c>
      <c r="BV334">
        <v>145.30598578367639</v>
      </c>
      <c r="BW334">
        <v>110.7386737000872</v>
      </c>
      <c r="BX334">
        <v>241.3892456614798</v>
      </c>
      <c r="BY334">
        <v>62.759994724683388</v>
      </c>
      <c r="BZ334">
        <v>108.72741629792949</v>
      </c>
      <c r="CA334">
        <v>214.2918140076132</v>
      </c>
      <c r="CB334">
        <v>242.60500516634099</v>
      </c>
      <c r="CC334">
        <v>380.6155208251248</v>
      </c>
      <c r="CD334">
        <v>907.18582638572968</v>
      </c>
      <c r="CE334">
        <v>1.4499541694321361</v>
      </c>
      <c r="CF334">
        <v>22.232212749477721</v>
      </c>
      <c r="CG334">
        <v>0.66796990758999897</v>
      </c>
      <c r="CH334">
        <v>587.21082560728644</v>
      </c>
      <c r="CI334">
        <v>1.7639519690675081</v>
      </c>
      <c r="CJ334">
        <v>1.4728228671422789</v>
      </c>
      <c r="CK334">
        <v>527.57745553723055</v>
      </c>
      <c r="CL334">
        <v>36.476508730226413</v>
      </c>
      <c r="CM334">
        <v>0</v>
      </c>
      <c r="CN334">
        <v>79.739809598444424</v>
      </c>
      <c r="CO334">
        <v>48.966328958373737</v>
      </c>
      <c r="CP334">
        <v>54.07047272315603</v>
      </c>
      <c r="CQ334">
        <v>52.786678841450851</v>
      </c>
      <c r="CR334">
        <v>153.4063956050754</v>
      </c>
      <c r="CS334">
        <v>110.0252909925228</v>
      </c>
      <c r="CT334">
        <v>144.86909429144541</v>
      </c>
      <c r="CU334">
        <v>223.66761333706401</v>
      </c>
      <c r="CV334">
        <v>18.825203923494691</v>
      </c>
      <c r="CW334">
        <v>13.74869462969798</v>
      </c>
      <c r="CX334">
        <v>0</v>
      </c>
      <c r="CY334">
        <v>376.72729249140752</v>
      </c>
      <c r="CZ334">
        <v>103.0143910294377</v>
      </c>
    </row>
    <row r="335">
      <c r="A335" t="s">
        <v>749</v>
      </c>
      <c r="B335">
        <v>2019</v>
      </c>
      <c r="C335" t="s">
        <v>756</v>
      </c>
      <c r="D335">
        <v>162</v>
      </c>
      <c r="E335" t="s">
        <v>356</v>
      </c>
      <c r="F335" t="s">
        <v>593</v>
      </c>
      <c r="G335" t="s">
        <v>183</v>
      </c>
      <c r="H335">
        <v>1.010562876350696</v>
      </c>
      <c r="I335">
        <v>1.189724696812527</v>
      </c>
      <c r="J335">
        <v>1.2937983026635751</v>
      </c>
      <c r="K335">
        <v>2.199825752600316</v>
      </c>
      <c r="L335">
        <v>0.80762439197037494</v>
      </c>
      <c r="M335">
        <v>0.85088874827579652</v>
      </c>
      <c r="N335">
        <v>1.7358698124735219</v>
      </c>
      <c r="O335">
        <v>0.78616045071731555</v>
      </c>
      <c r="P335">
        <v>0.45371196206574887</v>
      </c>
      <c r="Q335">
        <v>0.53074387069282236</v>
      </c>
      <c r="R335">
        <v>1.044201199378914</v>
      </c>
      <c r="S335">
        <v>0.98300103387127957</v>
      </c>
      <c r="T335">
        <v>1.44358136296229</v>
      </c>
      <c r="U335">
        <v>1.5232249531177291</v>
      </c>
      <c r="V335">
        <v>2.0108354471926071</v>
      </c>
      <c r="W335" t="s">
        <v>323</v>
      </c>
      <c r="X335" t="s">
        <v>432</v>
      </c>
      <c r="Y335" t="s">
        <v>558</v>
      </c>
      <c r="Z335" t="s">
        <v>257</v>
      </c>
      <c r="AA335" t="s">
        <v>559</v>
      </c>
      <c r="AB335" t="s">
        <v>560</v>
      </c>
      <c r="AC335" t="s">
        <v>561</v>
      </c>
      <c r="AD335" t="s">
        <v>327</v>
      </c>
      <c r="AE335" t="s">
        <v>328</v>
      </c>
      <c r="AF335" t="s">
        <v>329</v>
      </c>
      <c r="AG335" t="s">
        <v>258</v>
      </c>
      <c r="AH335" t="s">
        <v>330</v>
      </c>
      <c r="AI335" t="s">
        <v>331</v>
      </c>
      <c r="AJ335" t="s">
        <v>332</v>
      </c>
      <c r="AK335" t="s">
        <v>333</v>
      </c>
      <c r="AL335" t="s">
        <v>260</v>
      </c>
      <c r="AM335" t="s">
        <v>562</v>
      </c>
      <c r="AN335" t="s">
        <v>563</v>
      </c>
      <c r="AO335" t="s">
        <v>336</v>
      </c>
      <c r="AP335" t="s">
        <v>337</v>
      </c>
      <c r="AQ335" t="s">
        <v>564</v>
      </c>
      <c r="AR335" t="s">
        <v>565</v>
      </c>
      <c r="AS335" t="s">
        <v>437</v>
      </c>
      <c r="AT335">
        <v>0</v>
      </c>
      <c r="AU335">
        <v>0.19422278605787241</v>
      </c>
      <c r="AV335">
        <v>0</v>
      </c>
      <c r="AW335">
        <v>0.23000124529580521</v>
      </c>
      <c r="AX335">
        <v>0</v>
      </c>
      <c r="AY335">
        <v>0.1038849841840682</v>
      </c>
      <c r="AZ335">
        <v>0</v>
      </c>
      <c r="BA335">
        <v>0.097610779610142001</v>
      </c>
      <c r="BB335">
        <v>0</v>
      </c>
      <c r="BC335">
        <v>0</v>
      </c>
      <c r="BD335">
        <v>2.359273163067948</v>
      </c>
      <c r="BE335">
        <v>2.0271277748401411</v>
      </c>
      <c r="BF335">
        <v>7.0385361355149296</v>
      </c>
      <c r="BG335">
        <v>0</v>
      </c>
      <c r="BH335">
        <v>0</v>
      </c>
      <c r="BI335">
        <v>8.1876005470840774</v>
      </c>
      <c r="BJ335">
        <v>0.78237819936584807</v>
      </c>
      <c r="BK335">
        <v>0.21343149288060409</v>
      </c>
      <c r="BL335">
        <v>0</v>
      </c>
      <c r="BM335">
        <v>0</v>
      </c>
      <c r="BN335">
        <v>1.447082018626709</v>
      </c>
      <c r="BO335">
        <v>0.48246247276984289</v>
      </c>
      <c r="BP335">
        <v>228.98454176010671</v>
      </c>
      <c r="BQ335">
        <v>269.53011633393908</v>
      </c>
      <c r="BR335">
        <v>293.12546104051819</v>
      </c>
      <c r="BS335">
        <v>498.43307677216143</v>
      </c>
      <c r="BT335">
        <v>183.03138250460859</v>
      </c>
      <c r="BU335">
        <v>36.686165116242996</v>
      </c>
      <c r="BV335">
        <v>74.727686832363347</v>
      </c>
      <c r="BW335">
        <v>33.881166667556833</v>
      </c>
      <c r="BX335">
        <v>19.547955968423938</v>
      </c>
      <c r="BY335">
        <v>22.86905460245346</v>
      </c>
      <c r="BZ335">
        <v>191.6173472212549</v>
      </c>
      <c r="CA335">
        <v>180.3024963469131</v>
      </c>
      <c r="CB335">
        <v>264.95115208523009</v>
      </c>
      <c r="CC335">
        <v>279.51174735885439</v>
      </c>
      <c r="CD335">
        <v>369.00980621204098</v>
      </c>
      <c r="CE335">
        <v>0</v>
      </c>
      <c r="CF335">
        <v>8.6536780913489153</v>
      </c>
      <c r="CG335">
        <v>0</v>
      </c>
      <c r="CH335">
        <v>10.97193141425889</v>
      </c>
      <c r="CI335">
        <v>0</v>
      </c>
      <c r="CJ335">
        <v>0.36757774927186621</v>
      </c>
      <c r="CK335">
        <v>0</v>
      </c>
      <c r="CL335">
        <v>6.3188655675137966</v>
      </c>
      <c r="CM335">
        <v>0</v>
      </c>
      <c r="CN335">
        <v>0</v>
      </c>
      <c r="CO335">
        <v>170.5072491620881</v>
      </c>
      <c r="CP335">
        <v>186.0344346422786</v>
      </c>
      <c r="CQ335">
        <v>412.13202100594083</v>
      </c>
      <c r="CR335">
        <v>0</v>
      </c>
      <c r="CS335">
        <v>0</v>
      </c>
      <c r="CT335">
        <v>458.32073652403551</v>
      </c>
      <c r="CU335">
        <v>62.430049825518182</v>
      </c>
      <c r="CV335">
        <v>13.94056419347922</v>
      </c>
      <c r="CW335">
        <v>0</v>
      </c>
      <c r="CX335">
        <v>0</v>
      </c>
      <c r="CY335">
        <v>119.2077065893195</v>
      </c>
      <c r="CZ335">
        <v>24.219763646280761</v>
      </c>
    </row>
    <row r="336">
      <c r="A336" t="s">
        <v>749</v>
      </c>
      <c r="B336">
        <v>2019</v>
      </c>
      <c r="C336" t="s">
        <v>756</v>
      </c>
      <c r="D336">
        <v>163</v>
      </c>
      <c r="E336" t="s">
        <v>356</v>
      </c>
      <c r="F336" t="s">
        <v>594</v>
      </c>
      <c r="G336" t="s">
        <v>183</v>
      </c>
      <c r="H336">
        <v>2.0822373575056798</v>
      </c>
      <c r="I336">
        <v>2.9812174957157418</v>
      </c>
      <c r="J336">
        <v>3.6946217490014952</v>
      </c>
      <c r="K336">
        <v>5.3276333737587969</v>
      </c>
      <c r="L336">
        <v>8.5941995750257316</v>
      </c>
      <c r="M336">
        <v>5.1302904686985631</v>
      </c>
      <c r="N336">
        <v>10.77873555291446</v>
      </c>
      <c r="O336">
        <v>12.4320722453774</v>
      </c>
      <c r="P336">
        <v>7.3992819648074724</v>
      </c>
      <c r="Q336">
        <v>2.894045005522726</v>
      </c>
      <c r="R336">
        <v>1.9704623943740369</v>
      </c>
      <c r="S336">
        <v>2.4349164712629832</v>
      </c>
      <c r="T336">
        <v>3.219546249517879</v>
      </c>
      <c r="U336">
        <v>4.0656608097908524</v>
      </c>
      <c r="V336">
        <v>7.2444924701634283</v>
      </c>
      <c r="W336" t="s">
        <v>323</v>
      </c>
      <c r="X336" t="s">
        <v>432</v>
      </c>
      <c r="Y336" t="s">
        <v>558</v>
      </c>
      <c r="Z336" t="s">
        <v>257</v>
      </c>
      <c r="AA336" t="s">
        <v>559</v>
      </c>
      <c r="AB336" t="s">
        <v>560</v>
      </c>
      <c r="AC336" t="s">
        <v>561</v>
      </c>
      <c r="AD336" t="s">
        <v>327</v>
      </c>
      <c r="AE336" t="s">
        <v>328</v>
      </c>
      <c r="AF336" t="s">
        <v>329</v>
      </c>
      <c r="AG336" t="s">
        <v>258</v>
      </c>
      <c r="AH336" t="s">
        <v>330</v>
      </c>
      <c r="AI336" t="s">
        <v>331</v>
      </c>
      <c r="AJ336" t="s">
        <v>332</v>
      </c>
      <c r="AK336" t="s">
        <v>333</v>
      </c>
      <c r="AL336" t="s">
        <v>260</v>
      </c>
      <c r="AM336" t="s">
        <v>562</v>
      </c>
      <c r="AN336" t="s">
        <v>563</v>
      </c>
      <c r="AO336" t="s">
        <v>336</v>
      </c>
      <c r="AP336" t="s">
        <v>337</v>
      </c>
      <c r="AQ336" t="s">
        <v>564</v>
      </c>
      <c r="AR336" t="s">
        <v>565</v>
      </c>
      <c r="AS336" t="s">
        <v>437</v>
      </c>
      <c r="AT336">
        <v>3.3770622209525309</v>
      </c>
      <c r="AU336">
        <v>2.7962542190501529</v>
      </c>
      <c r="AV336">
        <v>11.26658607587399</v>
      </c>
      <c r="AW336">
        <v>4.0357772351714249</v>
      </c>
      <c r="AX336">
        <v>0.31955834811292289</v>
      </c>
      <c r="AY336">
        <v>2.9787876464048151</v>
      </c>
      <c r="AZ336">
        <v>3.7661228779874998</v>
      </c>
      <c r="BA336">
        <v>1.579969316869291</v>
      </c>
      <c r="BB336">
        <v>1.327246032345849</v>
      </c>
      <c r="BC336">
        <v>1.3426813328679521</v>
      </c>
      <c r="BD336">
        <v>6.6043477036859342</v>
      </c>
      <c r="BE336">
        <v>5.4814996669251306</v>
      </c>
      <c r="BF336">
        <v>4.729313796643293</v>
      </c>
      <c r="BG336">
        <v>4.3681163543050863</v>
      </c>
      <c r="BH336">
        <v>9.4705679517299224</v>
      </c>
      <c r="BI336">
        <v>6.1309594149910884</v>
      </c>
      <c r="BJ336">
        <v>7.0921367072221591</v>
      </c>
      <c r="BK336">
        <v>4.5237614694055042</v>
      </c>
      <c r="BL336">
        <v>2.0023117722463621</v>
      </c>
      <c r="BM336">
        <v>4.5312294688130912</v>
      </c>
      <c r="BN336">
        <v>4.0668254134088722</v>
      </c>
      <c r="BO336">
        <v>3.0469092963419939</v>
      </c>
      <c r="BP336">
        <v>471.81642854922097</v>
      </c>
      <c r="BQ336">
        <v>675.38977764337028</v>
      </c>
      <c r="BR336">
        <v>837.06069278094947</v>
      </c>
      <c r="BS336">
        <v>1207.1268332311031</v>
      </c>
      <c r="BT336">
        <v>1947.6977730944759</v>
      </c>
      <c r="BU336">
        <v>221.19305680130921</v>
      </c>
      <c r="BV336">
        <v>464.01519806332732</v>
      </c>
      <c r="BW336">
        <v>535.78517131510762</v>
      </c>
      <c r="BX336">
        <v>318.79441173968752</v>
      </c>
      <c r="BY336">
        <v>124.70058894295209</v>
      </c>
      <c r="BZ336">
        <v>361.59197770867809</v>
      </c>
      <c r="CA336">
        <v>446.61348568064761</v>
      </c>
      <c r="CB336">
        <v>590.90710775803154</v>
      </c>
      <c r="CC336">
        <v>746.04867441744443</v>
      </c>
      <c r="CD336">
        <v>1329.441832871936</v>
      </c>
      <c r="CE336">
        <v>58.034006378114732</v>
      </c>
      <c r="CF336">
        <v>124.58828525931069</v>
      </c>
      <c r="CG336">
        <v>51.104905796597869</v>
      </c>
      <c r="CH336">
        <v>192.52187513410749</v>
      </c>
      <c r="CI336">
        <v>0.65331018024117438</v>
      </c>
      <c r="CJ336">
        <v>10.53988761921803</v>
      </c>
      <c r="CK336">
        <v>200.5992590535713</v>
      </c>
      <c r="CL336">
        <v>102.27982763756491</v>
      </c>
      <c r="CM336">
        <v>62.853346155589378</v>
      </c>
      <c r="CN336">
        <v>78.32683884096194</v>
      </c>
      <c r="CO336">
        <v>477.30342424660131</v>
      </c>
      <c r="CP336">
        <v>503.05052507539767</v>
      </c>
      <c r="CQ336">
        <v>276.91861140658688</v>
      </c>
      <c r="CR336">
        <v>389.0084163915098</v>
      </c>
      <c r="CS336">
        <v>682.94127143894843</v>
      </c>
      <c r="CT336">
        <v>343.19527662819559</v>
      </c>
      <c r="CU336">
        <v>565.91869298012693</v>
      </c>
      <c r="CV336">
        <v>295.47554725447139</v>
      </c>
      <c r="CW336">
        <v>72.405756328406184</v>
      </c>
      <c r="CX336">
        <v>163.39976411711621</v>
      </c>
      <c r="CY336">
        <v>335.01689910548998</v>
      </c>
      <c r="CZ336">
        <v>152.95577827099231</v>
      </c>
    </row>
    <row r="337">
      <c r="A337" t="s">
        <v>749</v>
      </c>
      <c r="B337">
        <v>2019</v>
      </c>
      <c r="C337" t="s">
        <v>756</v>
      </c>
      <c r="D337">
        <v>164</v>
      </c>
      <c r="E337" t="s">
        <v>356</v>
      </c>
      <c r="F337" t="s">
        <v>595</v>
      </c>
      <c r="G337" t="s">
        <v>183</v>
      </c>
      <c r="H337">
        <v>85.650357165985767</v>
      </c>
      <c r="I337">
        <v>80.541418402501677</v>
      </c>
      <c r="J337">
        <v>76.983692741753799</v>
      </c>
      <c r="K337">
        <v>65.279188810491945</v>
      </c>
      <c r="L337">
        <v>19.750227702789172</v>
      </c>
      <c r="M337">
        <v>53.907186935764138</v>
      </c>
      <c r="N337">
        <v>22.039553375533028</v>
      </c>
      <c r="O337">
        <v>7.7934376767142366</v>
      </c>
      <c r="P337">
        <v>0.90946907747229566</v>
      </c>
      <c r="Q337">
        <v>0.63403333547421858</v>
      </c>
      <c r="R337">
        <v>86.767176558593803</v>
      </c>
      <c r="S337">
        <v>83.01313405539419</v>
      </c>
      <c r="T337">
        <v>80.582417485193403</v>
      </c>
      <c r="U337">
        <v>74.189458917849763</v>
      </c>
      <c r="V337">
        <v>60.677109515046553</v>
      </c>
      <c r="W337" t="s">
        <v>323</v>
      </c>
      <c r="X337" t="s">
        <v>432</v>
      </c>
      <c r="Y337" t="s">
        <v>558</v>
      </c>
      <c r="Z337" t="s">
        <v>257</v>
      </c>
      <c r="AA337" t="s">
        <v>559</v>
      </c>
      <c r="AB337" t="s">
        <v>560</v>
      </c>
      <c r="AC337" t="s">
        <v>561</v>
      </c>
      <c r="AD337" t="s">
        <v>327</v>
      </c>
      <c r="AE337" t="s">
        <v>328</v>
      </c>
      <c r="AF337" t="s">
        <v>329</v>
      </c>
      <c r="AG337" t="s">
        <v>258</v>
      </c>
      <c r="AH337" t="s">
        <v>330</v>
      </c>
      <c r="AI337" t="s">
        <v>331</v>
      </c>
      <c r="AJ337" t="s">
        <v>332</v>
      </c>
      <c r="AK337" t="s">
        <v>333</v>
      </c>
      <c r="AL337" t="s">
        <v>260</v>
      </c>
      <c r="AM337" t="s">
        <v>562</v>
      </c>
      <c r="AN337" t="s">
        <v>563</v>
      </c>
      <c r="AO337" t="s">
        <v>336</v>
      </c>
      <c r="AP337" t="s">
        <v>337</v>
      </c>
      <c r="AQ337" t="s">
        <v>564</v>
      </c>
      <c r="AR337" t="s">
        <v>565</v>
      </c>
      <c r="AS337" t="s">
        <v>437</v>
      </c>
      <c r="AT337">
        <v>77.49264526035779</v>
      </c>
      <c r="AU337">
        <v>81.635989021787637</v>
      </c>
      <c r="AV337">
        <v>63.57916265050563</v>
      </c>
      <c r="AW337">
        <v>63.261525981999711</v>
      </c>
      <c r="AX337">
        <v>85.882275502440081</v>
      </c>
      <c r="AY337">
        <v>77.460344884021069</v>
      </c>
      <c r="AZ337">
        <v>66.241899187269325</v>
      </c>
      <c r="BA337">
        <v>77.393175604664862</v>
      </c>
      <c r="BB337">
        <v>86.560948977970369</v>
      </c>
      <c r="BC337">
        <v>83.383569862882936</v>
      </c>
      <c r="BD337">
        <v>60.201756525490516</v>
      </c>
      <c r="BE337">
        <v>72.039410259510987</v>
      </c>
      <c r="BF337">
        <v>72.021877895305479</v>
      </c>
      <c r="BG337">
        <v>70.93829865778136</v>
      </c>
      <c r="BH337">
        <v>52.258592259525763</v>
      </c>
      <c r="BI337">
        <v>44.706092258448876</v>
      </c>
      <c r="BJ337">
        <v>3.6031856487778078</v>
      </c>
      <c r="BK337">
        <v>75.42858813996034</v>
      </c>
      <c r="BL337">
        <v>60.077550822211457</v>
      </c>
      <c r="BM337">
        <v>77.484566852700681</v>
      </c>
      <c r="BN337">
        <v>78.127875689656932</v>
      </c>
      <c r="BO337">
        <v>74.724397603791147</v>
      </c>
      <c r="BP337">
        <v>19407.60762760945</v>
      </c>
      <c r="BQ337">
        <v>18246.522014619892</v>
      </c>
      <c r="BR337">
        <v>17441.575229362428</v>
      </c>
      <c r="BS337">
        <v>14790.85645285471</v>
      </c>
      <c r="BT337">
        <v>4475.9810589709414</v>
      </c>
      <c r="BU337">
        <v>2324.214493240203</v>
      </c>
      <c r="BV337">
        <v>948.7836188735555</v>
      </c>
      <c r="BW337">
        <v>335.87387994021373</v>
      </c>
      <c r="BX337">
        <v>39.184026359206442</v>
      </c>
      <c r="BY337">
        <v>27.3196616473553</v>
      </c>
      <c r="BZ337">
        <v>15922.310956858821</v>
      </c>
      <c r="CA337">
        <v>15226.30677286597</v>
      </c>
      <c r="CB337">
        <v>14789.886388324559</v>
      </c>
      <c r="CC337">
        <v>13613.764175338711</v>
      </c>
      <c r="CD337">
        <v>11134.89840996893</v>
      </c>
      <c r="CE337">
        <v>1331.6925703631571</v>
      </c>
      <c r="CF337">
        <v>3637.3258977602309</v>
      </c>
      <c r="CG337">
        <v>288.39322719403361</v>
      </c>
      <c r="CH337">
        <v>3017.8146354954401</v>
      </c>
      <c r="CI337">
        <v>175.57909289290239</v>
      </c>
      <c r="CJ337">
        <v>274.07906401411913</v>
      </c>
      <c r="CK337">
        <v>3528.317138278911</v>
      </c>
      <c r="CL337">
        <v>5010.0723961234826</v>
      </c>
      <c r="CM337">
        <v>4099.1987597450798</v>
      </c>
      <c r="CN337">
        <v>4864.2751476134808</v>
      </c>
      <c r="CO337">
        <v>4350.846718630497</v>
      </c>
      <c r="CP337">
        <v>6611.2314802889814</v>
      </c>
      <c r="CQ337">
        <v>4217.1442359816492</v>
      </c>
      <c r="CR337">
        <v>6317.5046138993284</v>
      </c>
      <c r="CS337">
        <v>3768.4698133453498</v>
      </c>
      <c r="CT337">
        <v>2502.531604121913</v>
      </c>
      <c r="CU337">
        <v>287.51703430146711</v>
      </c>
      <c r="CV337">
        <v>4926.719392703927</v>
      </c>
      <c r="CW337">
        <v>2172.469125904569</v>
      </c>
      <c r="CX337">
        <v>2794.1555451096192</v>
      </c>
      <c r="CY337">
        <v>6436.0172829028579</v>
      </c>
      <c r="CZ337">
        <v>3751.187606746551</v>
      </c>
    </row>
    <row r="338">
      <c r="A338" t="s">
        <v>749</v>
      </c>
      <c r="B338">
        <v>2019</v>
      </c>
      <c r="C338" t="s">
        <v>756</v>
      </c>
      <c r="D338">
        <v>165</v>
      </c>
      <c r="E338" t="s">
        <v>356</v>
      </c>
      <c r="F338" t="s">
        <v>582</v>
      </c>
      <c r="G338" t="s">
        <v>183</v>
      </c>
      <c r="H338">
        <v>0.53855049633643559</v>
      </c>
      <c r="I338">
        <v>0.16611508122843119</v>
      </c>
      <c r="J338">
        <v>0.56599752083340771</v>
      </c>
      <c r="K338">
        <v>1.216372232982764</v>
      </c>
      <c r="L338">
        <v>1.107117805211425</v>
      </c>
      <c r="M338">
        <v>0.89817866189946938</v>
      </c>
      <c r="N338">
        <v>1.4885553711562021</v>
      </c>
      <c r="O338">
        <v>1.326009946014399</v>
      </c>
      <c r="P338">
        <v>0.099369472264066006</v>
      </c>
      <c r="Q338">
        <v>0</v>
      </c>
      <c r="R338">
        <v>0.44261538836677949</v>
      </c>
      <c r="S338">
        <v>0.15479677878663289</v>
      </c>
      <c r="T338">
        <v>0.38783747146310038</v>
      </c>
      <c r="U338">
        <v>0.60481732236757357</v>
      </c>
      <c r="V338">
        <v>1.9529641224693159</v>
      </c>
      <c r="W338" t="s">
        <v>323</v>
      </c>
      <c r="X338" t="s">
        <v>432</v>
      </c>
      <c r="Y338" t="s">
        <v>558</v>
      </c>
      <c r="Z338" t="s">
        <v>257</v>
      </c>
      <c r="AA338" t="s">
        <v>559</v>
      </c>
      <c r="AB338" t="s">
        <v>560</v>
      </c>
      <c r="AC338" t="s">
        <v>561</v>
      </c>
      <c r="AD338" t="s">
        <v>327</v>
      </c>
      <c r="AE338" t="s">
        <v>328</v>
      </c>
      <c r="AF338" t="s">
        <v>329</v>
      </c>
      <c r="AG338" t="s">
        <v>258</v>
      </c>
      <c r="AH338" t="s">
        <v>330</v>
      </c>
      <c r="AI338" t="s">
        <v>331</v>
      </c>
      <c r="AJ338" t="s">
        <v>332</v>
      </c>
      <c r="AK338" t="s">
        <v>333</v>
      </c>
      <c r="AL338" t="s">
        <v>260</v>
      </c>
      <c r="AM338" t="s">
        <v>562</v>
      </c>
      <c r="AN338" t="s">
        <v>563</v>
      </c>
      <c r="AO338" t="s">
        <v>336</v>
      </c>
      <c r="AP338" t="s">
        <v>337</v>
      </c>
      <c r="AQ338" t="s">
        <v>564</v>
      </c>
      <c r="AR338" t="s">
        <v>565</v>
      </c>
      <c r="AS338" t="s">
        <v>437</v>
      </c>
      <c r="AT338">
        <v>0.41101937410646711</v>
      </c>
      <c r="AU338">
        <v>0</v>
      </c>
      <c r="AV338">
        <v>0</v>
      </c>
      <c r="AW338">
        <v>0.88484753569160679</v>
      </c>
      <c r="AX338">
        <v>0.18871122422967129</v>
      </c>
      <c r="AY338">
        <v>0</v>
      </c>
      <c r="AZ338">
        <v>1.1832619328356411</v>
      </c>
      <c r="BA338">
        <v>0.061273969196171001</v>
      </c>
      <c r="BB338">
        <v>0.038730427455159103</v>
      </c>
      <c r="BC338">
        <v>0.27754893091757238</v>
      </c>
      <c r="BD338">
        <v>0.33291055978561862</v>
      </c>
      <c r="BE338">
        <v>1.1089488067145929</v>
      </c>
      <c r="BF338">
        <v>0.87596097346584567</v>
      </c>
      <c r="BG338">
        <v>0.35621566710746799</v>
      </c>
      <c r="BH338">
        <v>2.824078556905802</v>
      </c>
      <c r="BI338">
        <v>1.609919789431937</v>
      </c>
      <c r="BJ338">
        <v>0.29780873213102749</v>
      </c>
      <c r="BK338">
        <v>0.27635009847189801</v>
      </c>
      <c r="BL338">
        <v>0.27228625767417192</v>
      </c>
      <c r="BM338">
        <v>0</v>
      </c>
      <c r="BN338">
        <v>1.418052907523959</v>
      </c>
      <c r="BO338">
        <v>0.17209815598152481</v>
      </c>
      <c r="BP338">
        <v>122.03074296930831</v>
      </c>
      <c r="BQ338">
        <v>37.63309048578656</v>
      </c>
      <c r="BR338">
        <v>128.2334996888799</v>
      </c>
      <c r="BS338">
        <v>275.60371718949398</v>
      </c>
      <c r="BT338">
        <v>250.90537692767981</v>
      </c>
      <c r="BU338">
        <v>38.725075118339547</v>
      </c>
      <c r="BV338">
        <v>64.081015067533912</v>
      </c>
      <c r="BW338">
        <v>57.147067043069143</v>
      </c>
      <c r="BX338">
        <v>4.2812846714012727</v>
      </c>
      <c r="BY338">
        <v>0</v>
      </c>
      <c r="BZ338">
        <v>81.222648095591182</v>
      </c>
      <c r="CA338">
        <v>28.39289551077475</v>
      </c>
      <c r="CB338">
        <v>71.182676309361113</v>
      </c>
      <c r="CC338">
        <v>110.9839661317562</v>
      </c>
      <c r="CD338">
        <v>358.38979931332142</v>
      </c>
      <c r="CE338">
        <v>7.063269616541282</v>
      </c>
      <c r="CF338">
        <v>0</v>
      </c>
      <c r="CG338">
        <v>0</v>
      </c>
      <c r="CH338">
        <v>42.210582213144953</v>
      </c>
      <c r="CI338">
        <v>0.38580423463527569</v>
      </c>
      <c r="CJ338">
        <v>0</v>
      </c>
      <c r="CK338">
        <v>63.025417566822703</v>
      </c>
      <c r="CL338">
        <v>3.9665903262425788</v>
      </c>
      <c r="CM338">
        <v>1.834126382197937</v>
      </c>
      <c r="CN338">
        <v>16.191131767674602</v>
      </c>
      <c r="CO338">
        <v>24.05980988324491</v>
      </c>
      <c r="CP338">
        <v>101.77092281252359</v>
      </c>
      <c r="CQ338">
        <v>51.290717184106512</v>
      </c>
      <c r="CR338">
        <v>31.723260397757031</v>
      </c>
      <c r="CS338">
        <v>203.64985607272061</v>
      </c>
      <c r="CT338">
        <v>90.119152661868227</v>
      </c>
      <c r="CU338">
        <v>23.763716832197328</v>
      </c>
      <c r="CV338">
        <v>18.050177298703119</v>
      </c>
      <c r="CW338">
        <v>9.8461651666821393</v>
      </c>
      <c r="CX338">
        <v>0</v>
      </c>
      <c r="CY338">
        <v>116.816346794683</v>
      </c>
      <c r="CZ338">
        <v>8.6393800494027353</v>
      </c>
    </row>
    <row r="339">
      <c r="A339" t="s">
        <v>749</v>
      </c>
      <c r="B339">
        <v>2019</v>
      </c>
      <c r="C339" t="s">
        <v>756</v>
      </c>
      <c r="D339">
        <v>222</v>
      </c>
      <c r="E339" t="s">
        <v>36</v>
      </c>
      <c r="F339" t="s">
        <v>15</v>
      </c>
      <c r="G339" t="s">
        <v>779</v>
      </c>
      <c r="H339">
        <v>22.501967288171521</v>
      </c>
      <c r="I339">
        <v>26.78226601891506</v>
      </c>
      <c r="J339">
        <v>28.834056277453151</v>
      </c>
      <c r="K339">
        <v>35.533299748186799</v>
      </c>
      <c r="L339">
        <v>48.064303415353422</v>
      </c>
      <c r="M339">
        <v>31.882394851880299</v>
      </c>
      <c r="N339">
        <v>38.655294631557709</v>
      </c>
      <c r="O339">
        <v>43.02907690464906</v>
      </c>
      <c r="P339">
        <v>50.509547517322503</v>
      </c>
      <c r="Q339">
        <v>65.871094096665558</v>
      </c>
      <c r="R339">
        <v>21.250339551750731</v>
      </c>
      <c r="S339">
        <v>25.6276789236152</v>
      </c>
      <c r="T339">
        <v>27.418463492147161</v>
      </c>
      <c r="U339">
        <v>32.477401330446142</v>
      </c>
      <c r="V339">
        <v>39.019046554500491</v>
      </c>
      <c r="W339" t="s">
        <v>323</v>
      </c>
      <c r="X339" t="s">
        <v>432</v>
      </c>
      <c r="Y339" t="s">
        <v>558</v>
      </c>
      <c r="Z339" t="s">
        <v>257</v>
      </c>
      <c r="AA339" t="s">
        <v>559</v>
      </c>
      <c r="AB339" t="s">
        <v>560</v>
      </c>
      <c r="AC339" t="s">
        <v>561</v>
      </c>
      <c r="AD339" t="s">
        <v>327</v>
      </c>
      <c r="AE339" t="s">
        <v>328</v>
      </c>
      <c r="AF339" t="s">
        <v>329</v>
      </c>
      <c r="AG339" t="s">
        <v>258</v>
      </c>
      <c r="AH339" t="s">
        <v>330</v>
      </c>
      <c r="AI339" t="s">
        <v>331</v>
      </c>
      <c r="AJ339" t="s">
        <v>332</v>
      </c>
      <c r="AK339" t="s">
        <v>333</v>
      </c>
      <c r="AL339" t="s">
        <v>260</v>
      </c>
      <c r="AM339" t="s">
        <v>562</v>
      </c>
      <c r="AN339" t="s">
        <v>563</v>
      </c>
      <c r="AO339" t="s">
        <v>336</v>
      </c>
      <c r="AP339" t="s">
        <v>337</v>
      </c>
      <c r="AQ339" t="s">
        <v>564</v>
      </c>
      <c r="AR339" t="s">
        <v>565</v>
      </c>
      <c r="AS339" t="s">
        <v>437</v>
      </c>
      <c r="AT339">
        <v>38.65930293414381</v>
      </c>
      <c r="AU339">
        <v>20.63635459110786</v>
      </c>
      <c r="AV339">
        <v>38.041188991851342</v>
      </c>
      <c r="AW339">
        <v>35.419095098652569</v>
      </c>
      <c r="AX339">
        <v>22.787570384458459</v>
      </c>
      <c r="AY339">
        <v>32.854196943269571</v>
      </c>
      <c r="AZ339">
        <v>35.493972238447967</v>
      </c>
      <c r="BA339">
        <v>49.544058111463777</v>
      </c>
      <c r="BB339">
        <v>37.97197224847114</v>
      </c>
      <c r="BC339">
        <v>27.38744347863646</v>
      </c>
      <c r="BD339">
        <v>26.54942317630227</v>
      </c>
      <c r="BE339">
        <v>18.411727255398649</v>
      </c>
      <c r="BF339">
        <v>44.146122863849747</v>
      </c>
      <c r="BG339">
        <v>42.74249702154507</v>
      </c>
      <c r="BH339">
        <v>32.109942736039613</v>
      </c>
      <c r="BI339">
        <v>43.634590492590263</v>
      </c>
      <c r="BJ339">
        <v>44.23281000143038</v>
      </c>
      <c r="BK339">
        <v>39.316471443872977</v>
      </c>
      <c r="BL339">
        <v>18.651266597764991</v>
      </c>
      <c r="BM339">
        <v>18.463903923730282</v>
      </c>
      <c r="BN339">
        <v>17.580767976222411</v>
      </c>
      <c r="BO339">
        <v>18.337755902216831</v>
      </c>
      <c r="BP339">
        <v>4942.4462245461991</v>
      </c>
      <c r="BQ339">
        <v>5940.8425119888552</v>
      </c>
      <c r="BR339">
        <v>6408.7235412995942</v>
      </c>
      <c r="BS339">
        <v>7941.1237872776173</v>
      </c>
      <c r="BT339">
        <v>10617.18224499078</v>
      </c>
      <c r="BU339">
        <v>1369.0907488250771</v>
      </c>
      <c r="BV339">
        <v>1633.5964831042429</v>
      </c>
      <c r="BW339">
        <v>1797.552292112355</v>
      </c>
      <c r="BX339">
        <v>2100.3511579346682</v>
      </c>
      <c r="BY339">
        <v>2717.0861081733351</v>
      </c>
      <c r="BZ339">
        <v>3771.0328201341531</v>
      </c>
      <c r="CA339">
        <v>4585.0357515628466</v>
      </c>
      <c r="CB339">
        <v>4933.3876107329852</v>
      </c>
      <c r="CC339">
        <v>5866.9859212643696</v>
      </c>
      <c r="CD339">
        <v>7076.1994162589936</v>
      </c>
      <c r="CE339">
        <v>663.85136312095756</v>
      </c>
      <c r="CF339">
        <v>908.76396367646896</v>
      </c>
      <c r="CG339">
        <v>162.21061015618801</v>
      </c>
      <c r="CH339">
        <v>1614.113363808608</v>
      </c>
      <c r="CI339">
        <v>46.384901363347502</v>
      </c>
      <c r="CJ339">
        <v>115.7454564264434</v>
      </c>
      <c r="CK339">
        <v>1850.894557591635</v>
      </c>
      <c r="CL339">
        <v>3205.2577365976322</v>
      </c>
      <c r="CM339">
        <v>1765.939299277697</v>
      </c>
      <c r="CN339">
        <v>1578.501772952676</v>
      </c>
      <c r="CO339">
        <v>1915.11626127309</v>
      </c>
      <c r="CP339">
        <v>1680.146145209733</v>
      </c>
      <c r="CQ339">
        <v>2491.5547090625541</v>
      </c>
      <c r="CR339">
        <v>3783.1071768102452</v>
      </c>
      <c r="CS339">
        <v>2308.947378074497</v>
      </c>
      <c r="CT339">
        <v>2298.4166903910868</v>
      </c>
      <c r="CU339">
        <v>3331.2163270359051</v>
      </c>
      <c r="CV339">
        <v>2559.270933990319</v>
      </c>
      <c r="CW339">
        <v>640.84809017031841</v>
      </c>
      <c r="CX339">
        <v>654.05094167573566</v>
      </c>
      <c r="CY339">
        <v>1405.002273245922</v>
      </c>
      <c r="CZ339">
        <v>870.97835819200361</v>
      </c>
    </row>
    <row r="340">
      <c r="A340" t="s">
        <v>749</v>
      </c>
      <c r="B340">
        <v>2019</v>
      </c>
      <c r="C340" t="s">
        <v>756</v>
      </c>
      <c r="D340">
        <v>223</v>
      </c>
      <c r="E340" t="s">
        <v>36</v>
      </c>
      <c r="F340" t="s">
        <v>16</v>
      </c>
      <c r="G340" t="s">
        <v>780</v>
      </c>
      <c r="H340">
        <v>27.950187473348208</v>
      </c>
      <c r="I340">
        <v>26.074381179508372</v>
      </c>
      <c r="J340">
        <v>24.862454866260549</v>
      </c>
      <c r="K340">
        <v>21.26418915294818</v>
      </c>
      <c r="L340">
        <v>17.983256250374691</v>
      </c>
      <c r="M340">
        <v>22.875234125945411</v>
      </c>
      <c r="N340">
        <v>25.020477824334751</v>
      </c>
      <c r="O340">
        <v>18.18588658822004</v>
      </c>
      <c r="P340">
        <v>23.427527771196079</v>
      </c>
      <c r="Q340">
        <v>15.82185569726691</v>
      </c>
      <c r="R340">
        <v>27.389399031667072</v>
      </c>
      <c r="S340">
        <v>26.944468810989939</v>
      </c>
      <c r="T340">
        <v>25.594259048549521</v>
      </c>
      <c r="U340">
        <v>24.43349294493753</v>
      </c>
      <c r="V340">
        <v>16.802736866364089</v>
      </c>
      <c r="W340" t="s">
        <v>323</v>
      </c>
      <c r="X340" t="s">
        <v>432</v>
      </c>
      <c r="Y340" t="s">
        <v>558</v>
      </c>
      <c r="Z340" t="s">
        <v>257</v>
      </c>
      <c r="AA340" t="s">
        <v>559</v>
      </c>
      <c r="AB340" t="s">
        <v>560</v>
      </c>
      <c r="AC340" t="s">
        <v>561</v>
      </c>
      <c r="AD340" t="s">
        <v>327</v>
      </c>
      <c r="AE340" t="s">
        <v>328</v>
      </c>
      <c r="AF340" t="s">
        <v>329</v>
      </c>
      <c r="AG340" t="s">
        <v>258</v>
      </c>
      <c r="AH340" t="s">
        <v>330</v>
      </c>
      <c r="AI340" t="s">
        <v>331</v>
      </c>
      <c r="AJ340" t="s">
        <v>332</v>
      </c>
      <c r="AK340" t="s">
        <v>333</v>
      </c>
      <c r="AL340" t="s">
        <v>260</v>
      </c>
      <c r="AM340" t="s">
        <v>562</v>
      </c>
      <c r="AN340" t="s">
        <v>563</v>
      </c>
      <c r="AO340" t="s">
        <v>336</v>
      </c>
      <c r="AP340" t="s">
        <v>337</v>
      </c>
      <c r="AQ340" t="s">
        <v>564</v>
      </c>
      <c r="AR340" t="s">
        <v>565</v>
      </c>
      <c r="AS340" t="s">
        <v>437</v>
      </c>
      <c r="AT340">
        <v>33.520908474389699</v>
      </c>
      <c r="AU340">
        <v>32.320699074146027</v>
      </c>
      <c r="AV340">
        <v>31.076244242712619</v>
      </c>
      <c r="AW340">
        <v>24.86393495667307</v>
      </c>
      <c r="AX340">
        <v>26.510950574186189</v>
      </c>
      <c r="AY340">
        <v>17.927319754653229</v>
      </c>
      <c r="AZ340">
        <v>31.14628650259526</v>
      </c>
      <c r="BA340">
        <v>21.605299484028102</v>
      </c>
      <c r="BB340">
        <v>23.621393122197521</v>
      </c>
      <c r="BC340">
        <v>43.725473687560218</v>
      </c>
      <c r="BD340">
        <v>13.45769417626212</v>
      </c>
      <c r="BE340">
        <v>9.5828202582542854</v>
      </c>
      <c r="BF340">
        <v>13.26424729711937</v>
      </c>
      <c r="BG340">
        <v>23.395589744330689</v>
      </c>
      <c r="BH340">
        <v>29.05752611498065</v>
      </c>
      <c r="BI340">
        <v>20.606895864183201</v>
      </c>
      <c r="BJ340">
        <v>20.052638092700469</v>
      </c>
      <c r="BK340">
        <v>31.31963125948214</v>
      </c>
      <c r="BL340">
        <v>19.991889619981201</v>
      </c>
      <c r="BM340">
        <v>39.29294825095824</v>
      </c>
      <c r="BN340">
        <v>13.70348801197782</v>
      </c>
      <c r="BO340">
        <v>33.453745523436268</v>
      </c>
      <c r="BP340">
        <v>6139.1209392444898</v>
      </c>
      <c r="BQ340">
        <v>5783.8194899424934</v>
      </c>
      <c r="BR340">
        <v>5525.9862942175159</v>
      </c>
      <c r="BS340">
        <v>4752.2059447424162</v>
      </c>
      <c r="BT340">
        <v>3972.4181024458062</v>
      </c>
      <c r="BU340">
        <v>982.30611484922781</v>
      </c>
      <c r="BV340">
        <v>1057.380753891666</v>
      </c>
      <c r="BW340">
        <v>759.72073937794107</v>
      </c>
      <c r="BX340">
        <v>974.19275167537012</v>
      </c>
      <c r="BY340">
        <v>652.62836317065512</v>
      </c>
      <c r="BZ340">
        <v>4860.4551668755676</v>
      </c>
      <c r="CA340">
        <v>4820.6219991081189</v>
      </c>
      <c r="CB340">
        <v>4605.1596046645118</v>
      </c>
      <c r="CC340">
        <v>4413.8678971483941</v>
      </c>
      <c r="CD340">
        <v>3047.2173798312642</v>
      </c>
      <c r="CE340">
        <v>575.61567578402321</v>
      </c>
      <c r="CF340">
        <v>1423.307904007017</v>
      </c>
      <c r="CG340">
        <v>132.51154008495709</v>
      </c>
      <c r="CH340">
        <v>1133.095285993367</v>
      </c>
      <c r="CI340">
        <v>53.963972757310287</v>
      </c>
      <c r="CJ340">
        <v>63.158013300039372</v>
      </c>
      <c r="CK340">
        <v>1624.1769669948931</v>
      </c>
      <c r="CL340">
        <v>1397.756985648826</v>
      </c>
      <c r="CM340">
        <v>1098.545689047163</v>
      </c>
      <c r="CN340">
        <v>2520.159933615158</v>
      </c>
      <c r="CO340">
        <v>970.75739781813775</v>
      </c>
      <c r="CP340">
        <v>874.47192182486356</v>
      </c>
      <c r="CQ340">
        <v>748.61835358073472</v>
      </c>
      <c r="CR340">
        <v>2070.726551676933</v>
      </c>
      <c r="CS340">
        <v>2089.4555710687282</v>
      </c>
      <c r="CT340">
        <v>1085.4515387152001</v>
      </c>
      <c r="CU340">
        <v>1510.1838524928851</v>
      </c>
      <c r="CV340">
        <v>2038.7236952358439</v>
      </c>
      <c r="CW340">
        <v>686.91121939118136</v>
      </c>
      <c r="CX340">
        <v>1391.882773595102</v>
      </c>
      <c r="CY340">
        <v>1095.141681766514</v>
      </c>
      <c r="CZ340">
        <v>1588.934246193844</v>
      </c>
    </row>
    <row r="341">
      <c r="A341" t="s">
        <v>749</v>
      </c>
      <c r="B341">
        <v>2019</v>
      </c>
      <c r="C341" t="s">
        <v>756</v>
      </c>
      <c r="D341">
        <v>224</v>
      </c>
      <c r="E341" t="s">
        <v>36</v>
      </c>
      <c r="F341" t="s">
        <v>20</v>
      </c>
      <c r="G341" t="s">
        <v>781</v>
      </c>
      <c r="H341">
        <v>49.547845238480342</v>
      </c>
      <c r="I341">
        <v>47.14335280157686</v>
      </c>
      <c r="J341">
        <v>46.303488856286393</v>
      </c>
      <c r="K341">
        <v>43.202511098864989</v>
      </c>
      <c r="L341">
        <v>33.952440334271799</v>
      </c>
      <c r="M341">
        <v>45.242371022174197</v>
      </c>
      <c r="N341">
        <v>36.324227544107501</v>
      </c>
      <c r="O341">
        <v>38.785036507130847</v>
      </c>
      <c r="P341">
        <v>26.062924711481411</v>
      </c>
      <c r="Q341">
        <v>18.307050206067579</v>
      </c>
      <c r="R341">
        <v>51.360261416582439</v>
      </c>
      <c r="S341">
        <v>47.427852265395053</v>
      </c>
      <c r="T341">
        <v>46.987277459303208</v>
      </c>
      <c r="U341">
        <v>43.089105724616282</v>
      </c>
      <c r="V341">
        <v>44.178216579135452</v>
      </c>
      <c r="W341" t="s">
        <v>323</v>
      </c>
      <c r="X341" t="s">
        <v>432</v>
      </c>
      <c r="Y341" t="s">
        <v>558</v>
      </c>
      <c r="Z341" t="s">
        <v>257</v>
      </c>
      <c r="AA341" t="s">
        <v>559</v>
      </c>
      <c r="AB341" t="s">
        <v>560</v>
      </c>
      <c r="AC341" t="s">
        <v>561</v>
      </c>
      <c r="AD341" t="s">
        <v>327</v>
      </c>
      <c r="AE341" t="s">
        <v>328</v>
      </c>
      <c r="AF341" t="s">
        <v>329</v>
      </c>
      <c r="AG341" t="s">
        <v>258</v>
      </c>
      <c r="AH341" t="s">
        <v>330</v>
      </c>
      <c r="AI341" t="s">
        <v>331</v>
      </c>
      <c r="AJ341" t="s">
        <v>332</v>
      </c>
      <c r="AK341" t="s">
        <v>333</v>
      </c>
      <c r="AL341" t="s">
        <v>260</v>
      </c>
      <c r="AM341" t="s">
        <v>562</v>
      </c>
      <c r="AN341" t="s">
        <v>563</v>
      </c>
      <c r="AO341" t="s">
        <v>336</v>
      </c>
      <c r="AP341" t="s">
        <v>337</v>
      </c>
      <c r="AQ341" t="s">
        <v>564</v>
      </c>
      <c r="AR341" t="s">
        <v>565</v>
      </c>
      <c r="AS341" t="s">
        <v>437</v>
      </c>
      <c r="AT341">
        <v>27.819788591466519</v>
      </c>
      <c r="AU341">
        <v>47.042946334746311</v>
      </c>
      <c r="AV341">
        <v>30.88256676543617</v>
      </c>
      <c r="AW341">
        <v>39.716969944674432</v>
      </c>
      <c r="AX341">
        <v>50.701479041355348</v>
      </c>
      <c r="AY341">
        <v>49.218483302077182</v>
      </c>
      <c r="AZ341">
        <v>33.359741258956767</v>
      </c>
      <c r="BA341">
        <v>28.850642404508001</v>
      </c>
      <c r="BB341">
        <v>38.406634629331549</v>
      </c>
      <c r="BC341">
        <v>28.887082833803341</v>
      </c>
      <c r="BD341">
        <v>59.992882647435749</v>
      </c>
      <c r="BE341">
        <v>72.005452486347096</v>
      </c>
      <c r="BF341">
        <v>42.589629839030863</v>
      </c>
      <c r="BG341">
        <v>33.861913234124287</v>
      </c>
      <c r="BH341">
        <v>38.83253114897974</v>
      </c>
      <c r="BI341">
        <v>35.7585136432265</v>
      </c>
      <c r="BJ341">
        <v>35.714551905869001</v>
      </c>
      <c r="BK341">
        <v>29.363897296644989</v>
      </c>
      <c r="BL341">
        <v>61.356843782253897</v>
      </c>
      <c r="BM341">
        <v>42.243147825311418</v>
      </c>
      <c r="BN341">
        <v>68.715744011799799</v>
      </c>
      <c r="BO341">
        <v>48.208498574347068</v>
      </c>
      <c r="BP341">
        <v>10882.94003351677</v>
      </c>
      <c r="BQ341">
        <v>10457.338982575089</v>
      </c>
      <c r="BR341">
        <v>10291.519730077909</v>
      </c>
      <c r="BS341">
        <v>9655.069779294241</v>
      </c>
      <c r="BT341">
        <v>7499.9369818389969</v>
      </c>
      <c r="BU341">
        <v>1942.7935670810309</v>
      </c>
      <c r="BV341">
        <v>1535.084156856705</v>
      </c>
      <c r="BW341">
        <v>1620.2562613078451</v>
      </c>
      <c r="BX341">
        <v>1083.7811223343519</v>
      </c>
      <c r="BY341">
        <v>755.13899501262381</v>
      </c>
      <c r="BZ341">
        <v>9114.2652559001381</v>
      </c>
      <c r="CA341">
        <v>8485.2943141992964</v>
      </c>
      <c r="CB341">
        <v>8454.3925135042919</v>
      </c>
      <c r="CC341">
        <v>7783.971817018617</v>
      </c>
      <c r="CD341">
        <v>8011.8275040881172</v>
      </c>
      <c r="CE341">
        <v>477.71695753652187</v>
      </c>
      <c r="CF341">
        <v>2071.6320891580681</v>
      </c>
      <c r="CG341">
        <v>131.68568414840229</v>
      </c>
      <c r="CH341">
        <v>1809.9754321539019</v>
      </c>
      <c r="CI341">
        <v>103.20464466510469</v>
      </c>
      <c r="CJ341">
        <v>173.39689733561539</v>
      </c>
      <c r="CK341">
        <v>1739.601392711523</v>
      </c>
      <c r="CL341">
        <v>1866.4951620397021</v>
      </c>
      <c r="CM341">
        <v>1786.1538768944779</v>
      </c>
      <c r="CN341">
        <v>1664.934936484972</v>
      </c>
      <c r="CO341">
        <v>4327.5269807483037</v>
      </c>
      <c r="CP341">
        <v>6570.7948934310471</v>
      </c>
      <c r="CQ341">
        <v>2403.7080925528589</v>
      </c>
      <c r="CR341">
        <v>2997.0931953734189</v>
      </c>
      <c r="CS341">
        <v>2792.3522541757052</v>
      </c>
      <c r="CT341">
        <v>1883.5507255448131</v>
      </c>
      <c r="CU341">
        <v>2689.6979508594382</v>
      </c>
      <c r="CV341">
        <v>1911.416922733328</v>
      </c>
      <c r="CW341">
        <v>2108.1901301784942</v>
      </c>
      <c r="CX341">
        <v>1496.388343907191</v>
      </c>
      <c r="CY341">
        <v>5491.5562661960812</v>
      </c>
      <c r="CZ341">
        <v>2289.7326784740558</v>
      </c>
    </row>
    <row r="342">
      <c r="A342" t="s">
        <v>749</v>
      </c>
      <c r="B342">
        <v>2019</v>
      </c>
      <c r="C342" t="s">
        <v>756</v>
      </c>
      <c r="D342">
        <v>225</v>
      </c>
      <c r="E342" t="s">
        <v>70</v>
      </c>
      <c r="F342" t="s">
        <v>71</v>
      </c>
      <c r="G342" t="s">
        <v>183</v>
      </c>
      <c r="H342">
        <v>17.419394278413051</v>
      </c>
      <c r="I342">
        <v>15.999381646691051</v>
      </c>
      <c r="J342">
        <v>15.568804252841399</v>
      </c>
      <c r="K342">
        <v>13.43196065977363</v>
      </c>
      <c r="L342">
        <v>24.917599883362641</v>
      </c>
      <c r="M342">
        <v>11.88545395829559</v>
      </c>
      <c r="N342">
        <v>21.487431691017679</v>
      </c>
      <c r="O342">
        <v>20.802371928474059</v>
      </c>
      <c r="P342">
        <v>24.350264019126978</v>
      </c>
      <c r="Q342">
        <v>42.284805539850197</v>
      </c>
      <c r="R342">
        <v>18.384170943008279</v>
      </c>
      <c r="S342">
        <v>16.453084671638901</v>
      </c>
      <c r="T342">
        <v>16.976828195830571</v>
      </c>
      <c r="U342">
        <v>13.441346949594861</v>
      </c>
      <c r="V342">
        <v>13.44584738914282</v>
      </c>
      <c r="W342" t="s">
        <v>323</v>
      </c>
      <c r="X342" t="s">
        <v>432</v>
      </c>
      <c r="Y342" t="s">
        <v>558</v>
      </c>
      <c r="Z342" t="s">
        <v>257</v>
      </c>
      <c r="AA342" t="s">
        <v>559</v>
      </c>
      <c r="AB342" t="s">
        <v>560</v>
      </c>
      <c r="AC342" t="s">
        <v>561</v>
      </c>
      <c r="AD342" t="s">
        <v>327</v>
      </c>
      <c r="AE342" t="s">
        <v>328</v>
      </c>
      <c r="AF342" t="s">
        <v>329</v>
      </c>
      <c r="AG342" t="s">
        <v>258</v>
      </c>
      <c r="AH342" t="s">
        <v>330</v>
      </c>
      <c r="AI342" t="s">
        <v>331</v>
      </c>
      <c r="AJ342" t="s">
        <v>332</v>
      </c>
      <c r="AK342" t="s">
        <v>333</v>
      </c>
      <c r="AL342" t="s">
        <v>260</v>
      </c>
      <c r="AM342" t="s">
        <v>562</v>
      </c>
      <c r="AN342" t="s">
        <v>563</v>
      </c>
      <c r="AO342" t="s">
        <v>336</v>
      </c>
      <c r="AP342" t="s">
        <v>337</v>
      </c>
      <c r="AQ342" t="s">
        <v>564</v>
      </c>
      <c r="AR342" t="s">
        <v>565</v>
      </c>
      <c r="AS342" t="s">
        <v>437</v>
      </c>
      <c r="AT342">
        <v>14.01548014283518</v>
      </c>
      <c r="AU342">
        <v>26.353227069432869</v>
      </c>
      <c r="AV342">
        <v>1.210008974999004</v>
      </c>
      <c r="AW342">
        <v>13.14590333131328</v>
      </c>
      <c r="AX342">
        <v>15.86431184661253</v>
      </c>
      <c r="AY342">
        <v>7.424311389642785</v>
      </c>
      <c r="AZ342">
        <v>14.78258814481374</v>
      </c>
      <c r="BA342">
        <v>19.07179364107526</v>
      </c>
      <c r="BB342">
        <v>16.583165792982282</v>
      </c>
      <c r="BC342">
        <v>16.883554415800951</v>
      </c>
      <c r="BD342">
        <v>16.06446803102483</v>
      </c>
      <c r="BE342">
        <v>15.274781793474149</v>
      </c>
      <c r="BF342">
        <v>9.1313067046211582</v>
      </c>
      <c r="BG342">
        <v>18.185903487473869</v>
      </c>
      <c r="BH342">
        <v>19.915397743864109</v>
      </c>
      <c r="BI342">
        <v>11.55767838702363</v>
      </c>
      <c r="BJ342">
        <v>39.140975582271331</v>
      </c>
      <c r="BK342">
        <v>14.04608239565094</v>
      </c>
      <c r="BL342">
        <v>22.54264670800055</v>
      </c>
      <c r="BM342">
        <v>8.0417871244444239</v>
      </c>
      <c r="BN342">
        <v>4.8920547948311572</v>
      </c>
      <c r="BO342">
        <v>27.97457763192325</v>
      </c>
      <c r="BP342">
        <v>2386.976936688362</v>
      </c>
      <c r="BQ342">
        <v>2317.53006820257</v>
      </c>
      <c r="BR342">
        <v>2281.5040797384272</v>
      </c>
      <c r="BS342">
        <v>2002.9163126363039</v>
      </c>
      <c r="BT342">
        <v>4047.7864839923609</v>
      </c>
      <c r="BU342">
        <v>351.14556625648493</v>
      </c>
      <c r="BV342">
        <v>659.3164250282357</v>
      </c>
      <c r="BW342">
        <v>606.47813553192168</v>
      </c>
      <c r="BX342">
        <v>838.39208094077674</v>
      </c>
      <c r="BY342">
        <v>1469.808130131137</v>
      </c>
      <c r="BZ342">
        <v>1972.3159973395491</v>
      </c>
      <c r="CA342">
        <v>1894.512963840833</v>
      </c>
      <c r="CB342">
        <v>2011.8735097136989</v>
      </c>
      <c r="CC342">
        <v>1659.5058929502429</v>
      </c>
      <c r="CD342">
        <v>1573.365179525139</v>
      </c>
      <c r="CE342">
        <v>200.80812541515621</v>
      </c>
      <c r="CF342">
        <v>684.31427341334961</v>
      </c>
      <c r="CG342">
        <v>3.848900007322396</v>
      </c>
      <c r="CH342">
        <v>457.37679952039571</v>
      </c>
      <c r="CI342">
        <v>18.829342987474249</v>
      </c>
      <c r="CJ342">
        <v>14.99490362062766</v>
      </c>
      <c r="CK342">
        <v>613.55643686309941</v>
      </c>
      <c r="CL342">
        <v>927.5493127900221</v>
      </c>
      <c r="CM342">
        <v>560.92112874554948</v>
      </c>
      <c r="CN342">
        <v>782.1824903811937</v>
      </c>
      <c r="CO342">
        <v>590.06791829956535</v>
      </c>
      <c r="CP342">
        <v>537.42575408854634</v>
      </c>
      <c r="CQ342">
        <v>321.72403158164678</v>
      </c>
      <c r="CR342">
        <v>1300.7393946142529</v>
      </c>
      <c r="CS342">
        <v>1135.213828420204</v>
      </c>
      <c r="CT342">
        <v>435.98820728721279</v>
      </c>
      <c r="CU342">
        <v>2101.9973520760818</v>
      </c>
      <c r="CV342">
        <v>712.40039352480574</v>
      </c>
      <c r="CW342">
        <v>394.24159106578281</v>
      </c>
      <c r="CX342">
        <v>190.2747265728438</v>
      </c>
      <c r="CY342">
        <v>187.56589651743619</v>
      </c>
      <c r="CZ342">
        <v>864.69307346545099</v>
      </c>
    </row>
    <row r="343">
      <c r="A343" t="s">
        <v>749</v>
      </c>
      <c r="B343">
        <v>2019</v>
      </c>
      <c r="C343" t="s">
        <v>756</v>
      </c>
      <c r="D343">
        <v>226</v>
      </c>
      <c r="E343" t="s">
        <v>70</v>
      </c>
      <c r="F343" t="s">
        <v>72</v>
      </c>
      <c r="G343" t="s">
        <v>183</v>
      </c>
      <c r="H343">
        <v>82.580605721587133</v>
      </c>
      <c r="I343">
        <v>84.000618353308923</v>
      </c>
      <c r="J343">
        <v>84.431195747158654</v>
      </c>
      <c r="K343">
        <v>86.568039340226306</v>
      </c>
      <c r="L343">
        <v>75.082400116637459</v>
      </c>
      <c r="M343">
        <v>88.114546041704372</v>
      </c>
      <c r="N343">
        <v>78.512568308982367</v>
      </c>
      <c r="O343">
        <v>79.197628071525997</v>
      </c>
      <c r="P343">
        <v>75.649735980872975</v>
      </c>
      <c r="Q343">
        <v>57.715194460149803</v>
      </c>
      <c r="R343">
        <v>81.615829056991871</v>
      </c>
      <c r="S343">
        <v>83.546915328360967</v>
      </c>
      <c r="T343">
        <v>83.023171804169323</v>
      </c>
      <c r="U343">
        <v>86.558653050405184</v>
      </c>
      <c r="V343">
        <v>86.554152610857088</v>
      </c>
      <c r="W343" t="s">
        <v>323</v>
      </c>
      <c r="X343" t="s">
        <v>432</v>
      </c>
      <c r="Y343" t="s">
        <v>558</v>
      </c>
      <c r="Z343" t="s">
        <v>257</v>
      </c>
      <c r="AA343" t="s">
        <v>559</v>
      </c>
      <c r="AB343" t="s">
        <v>560</v>
      </c>
      <c r="AC343" t="s">
        <v>561</v>
      </c>
      <c r="AD343" t="s">
        <v>327</v>
      </c>
      <c r="AE343" t="s">
        <v>328</v>
      </c>
      <c r="AF343" t="s">
        <v>329</v>
      </c>
      <c r="AG343" t="s">
        <v>258</v>
      </c>
      <c r="AH343" t="s">
        <v>330</v>
      </c>
      <c r="AI343" t="s">
        <v>331</v>
      </c>
      <c r="AJ343" t="s">
        <v>332</v>
      </c>
      <c r="AK343" t="s">
        <v>333</v>
      </c>
      <c r="AL343" t="s">
        <v>260</v>
      </c>
      <c r="AM343" t="s">
        <v>562</v>
      </c>
      <c r="AN343" t="s">
        <v>563</v>
      </c>
      <c r="AO343" t="s">
        <v>336</v>
      </c>
      <c r="AP343" t="s">
        <v>337</v>
      </c>
      <c r="AQ343" t="s">
        <v>564</v>
      </c>
      <c r="AR343" t="s">
        <v>565</v>
      </c>
      <c r="AS343" t="s">
        <v>437</v>
      </c>
      <c r="AT343">
        <v>85.984519857164742</v>
      </c>
      <c r="AU343">
        <v>73.646772930567167</v>
      </c>
      <c r="AV343">
        <v>98.789991025001015</v>
      </c>
      <c r="AW343">
        <v>86.854096668686708</v>
      </c>
      <c r="AX343">
        <v>84.135688153387463</v>
      </c>
      <c r="AY343">
        <v>92.575688610357204</v>
      </c>
      <c r="AZ343">
        <v>85.21741185518627</v>
      </c>
      <c r="BA343">
        <v>80.928206358924655</v>
      </c>
      <c r="BB343">
        <v>83.416834207017743</v>
      </c>
      <c r="BC343">
        <v>83.116445584199113</v>
      </c>
      <c r="BD343">
        <v>83.935531968975184</v>
      </c>
      <c r="BE343">
        <v>84.725218206525795</v>
      </c>
      <c r="BF343">
        <v>90.868693295378847</v>
      </c>
      <c r="BG343">
        <v>81.814096512526163</v>
      </c>
      <c r="BH343">
        <v>80.084602256135867</v>
      </c>
      <c r="BI343">
        <v>88.442321612976315</v>
      </c>
      <c r="BJ343">
        <v>60.859024417728513</v>
      </c>
      <c r="BK343">
        <v>85.953917604349115</v>
      </c>
      <c r="BL343">
        <v>77.457353291999453</v>
      </c>
      <c r="BM343">
        <v>91.958212875555489</v>
      </c>
      <c r="BN343">
        <v>95.107945205168846</v>
      </c>
      <c r="BO343">
        <v>72.025422368076747</v>
      </c>
      <c r="BP343">
        <v>11316.00778561293</v>
      </c>
      <c r="BQ343">
        <v>12167.592665786809</v>
      </c>
      <c r="BR343">
        <v>12372.82673903361</v>
      </c>
      <c r="BS343">
        <v>12908.654405663119</v>
      </c>
      <c r="BT343">
        <v>12196.902021079321</v>
      </c>
      <c r="BU343">
        <v>2603.2688590452822</v>
      </c>
      <c r="BV343">
        <v>2409.0652899621509</v>
      </c>
      <c r="BW343">
        <v>2308.9496705721572</v>
      </c>
      <c r="BX343">
        <v>2604.6592152678591</v>
      </c>
      <c r="BY343">
        <v>2006.1641756796471</v>
      </c>
      <c r="BZ343">
        <v>8756.0220030729597</v>
      </c>
      <c r="CA343">
        <v>9620.1239668649778</v>
      </c>
      <c r="CB343">
        <v>9838.8296163732066</v>
      </c>
      <c r="CC343">
        <v>10686.77085426417</v>
      </c>
      <c r="CD343">
        <v>10128.12996607342</v>
      </c>
      <c r="CE343">
        <v>1231.9513902680119</v>
      </c>
      <c r="CF343">
        <v>1912.3858256310159</v>
      </c>
      <c r="CG343">
        <v>314.23965031318778</v>
      </c>
      <c r="CH343">
        <v>3021.8576661015518</v>
      </c>
      <c r="CI343">
        <v>99.860601899702417</v>
      </c>
      <c r="CJ343">
        <v>186.97539145005271</v>
      </c>
      <c r="CK343">
        <v>3536.9781708291061</v>
      </c>
      <c r="CL343">
        <v>3935.9120388069359</v>
      </c>
      <c r="CM343">
        <v>2821.5520114730821</v>
      </c>
      <c r="CN343">
        <v>3850.62450699589</v>
      </c>
      <c r="CO343">
        <v>3083.056626876687</v>
      </c>
      <c r="CP343">
        <v>2980.960049092947</v>
      </c>
      <c r="CQ343">
        <v>3201.583661268372</v>
      </c>
      <c r="CR343">
        <v>5851.7201766695171</v>
      </c>
      <c r="CS343">
        <v>4564.967724669591</v>
      </c>
      <c r="CT343">
        <v>3336.2936705051102</v>
      </c>
      <c r="CU343">
        <v>3268.3270223326281</v>
      </c>
      <c r="CV343">
        <v>4359.4792484840254</v>
      </c>
      <c r="CW343">
        <v>1354.628433703153</v>
      </c>
      <c r="CX343">
        <v>2175.800421008099</v>
      </c>
      <c r="CY343">
        <v>3646.526409963154</v>
      </c>
      <c r="CZ343">
        <v>2226.302918834017</v>
      </c>
    </row>
    <row r="344">
      <c r="A344" t="s">
        <v>749</v>
      </c>
      <c r="B344">
        <v>2019</v>
      </c>
      <c r="C344" t="s">
        <v>756</v>
      </c>
      <c r="D344">
        <v>227</v>
      </c>
      <c r="E344" t="s">
        <v>95</v>
      </c>
      <c r="F344" t="s">
        <v>61</v>
      </c>
      <c r="G344" t="s">
        <v>183</v>
      </c>
      <c r="H344">
        <v>36.110744876092603</v>
      </c>
      <c r="I344">
        <v>41.052765987786579</v>
      </c>
      <c r="J344">
        <v>43.743009344025459</v>
      </c>
      <c r="K344">
        <v>53.277204135318549</v>
      </c>
      <c r="L344">
        <v>65.389724218814536</v>
      </c>
      <c r="M344">
        <v>46.34051123972683</v>
      </c>
      <c r="N344">
        <v>53.269189527050862</v>
      </c>
      <c r="O344">
        <v>61.65655305711195</v>
      </c>
      <c r="P344">
        <v>61.112901211677013</v>
      </c>
      <c r="Q344">
        <v>78.167656964101269</v>
      </c>
      <c r="R344">
        <v>35.202941490330083</v>
      </c>
      <c r="S344">
        <v>39.867276549490633</v>
      </c>
      <c r="T344">
        <v>41.641717080178083</v>
      </c>
      <c r="U344">
        <v>47.544457198041123</v>
      </c>
      <c r="V344">
        <v>60.472609082956829</v>
      </c>
      <c r="W344" t="s">
        <v>323</v>
      </c>
      <c r="X344" t="s">
        <v>432</v>
      </c>
      <c r="Y344" t="s">
        <v>558</v>
      </c>
      <c r="Z344" t="s">
        <v>257</v>
      </c>
      <c r="AA344" t="s">
        <v>559</v>
      </c>
      <c r="AB344" t="s">
        <v>560</v>
      </c>
      <c r="AC344" t="s">
        <v>561</v>
      </c>
      <c r="AD344" t="s">
        <v>327</v>
      </c>
      <c r="AE344" t="s">
        <v>328</v>
      </c>
      <c r="AF344" t="s">
        <v>329</v>
      </c>
      <c r="AG344" t="s">
        <v>258</v>
      </c>
      <c r="AH344" t="s">
        <v>330</v>
      </c>
      <c r="AI344" t="s">
        <v>331</v>
      </c>
      <c r="AJ344" t="s">
        <v>332</v>
      </c>
      <c r="AK344" t="s">
        <v>333</v>
      </c>
      <c r="AL344" t="s">
        <v>260</v>
      </c>
      <c r="AM344" t="s">
        <v>562</v>
      </c>
      <c r="AN344" t="s">
        <v>563</v>
      </c>
      <c r="AO344" t="s">
        <v>336</v>
      </c>
      <c r="AP344" t="s">
        <v>337</v>
      </c>
      <c r="AQ344" t="s">
        <v>564</v>
      </c>
      <c r="AR344" t="s">
        <v>565</v>
      </c>
      <c r="AS344" t="s">
        <v>437</v>
      </c>
      <c r="AT344">
        <v>46.33376054071568</v>
      </c>
      <c r="AU344">
        <v>34.996877922518337</v>
      </c>
      <c r="AV344">
        <v>50.99542564255848</v>
      </c>
      <c r="AW344">
        <v>46.472052957493403</v>
      </c>
      <c r="AX344">
        <v>39.112938888008657</v>
      </c>
      <c r="AY344">
        <v>57.363599095250351</v>
      </c>
      <c r="AZ344">
        <v>44.594124192130899</v>
      </c>
      <c r="BA344">
        <v>65.904867025316364</v>
      </c>
      <c r="BB344">
        <v>52.20852394303278</v>
      </c>
      <c r="BC344">
        <v>34.172686113262522</v>
      </c>
      <c r="BD344">
        <v>52.138614896359172</v>
      </c>
      <c r="BE344">
        <v>47.832681302201863</v>
      </c>
      <c r="BF344">
        <v>70.716353105315207</v>
      </c>
      <c r="BG344">
        <v>52.892395113968178</v>
      </c>
      <c r="BH344">
        <v>40.506558546769909</v>
      </c>
      <c r="BI344">
        <v>60.956552024050922</v>
      </c>
      <c r="BJ344">
        <v>62.101931455006003</v>
      </c>
      <c r="BK344">
        <v>50.460009200389173</v>
      </c>
      <c r="BL344">
        <v>36.7755444390775</v>
      </c>
      <c r="BM344">
        <v>27.642864274384181</v>
      </c>
      <c r="BN344">
        <v>36.719261457640961</v>
      </c>
      <c r="BO344">
        <v>28.177919361974379</v>
      </c>
      <c r="BP344">
        <v>4942.4462245461991</v>
      </c>
      <c r="BQ344">
        <v>5940.8425119888552</v>
      </c>
      <c r="BR344">
        <v>6408.7235412995942</v>
      </c>
      <c r="BS344">
        <v>7941.1237872776173</v>
      </c>
      <c r="BT344">
        <v>10617.18224499078</v>
      </c>
      <c r="BU344">
        <v>1369.0907488250771</v>
      </c>
      <c r="BV344">
        <v>1633.5964831042429</v>
      </c>
      <c r="BW344">
        <v>1797.552292112355</v>
      </c>
      <c r="BX344">
        <v>2100.3511579346682</v>
      </c>
      <c r="BY344">
        <v>2717.0861081733351</v>
      </c>
      <c r="BZ344">
        <v>3771.0328201341531</v>
      </c>
      <c r="CA344">
        <v>4585.0357515628466</v>
      </c>
      <c r="CB344">
        <v>4933.3876107329852</v>
      </c>
      <c r="CC344">
        <v>5866.9859212643696</v>
      </c>
      <c r="CD344">
        <v>7076.1994162589936</v>
      </c>
      <c r="CE344">
        <v>663.85136312095756</v>
      </c>
      <c r="CF344">
        <v>908.76396367646896</v>
      </c>
      <c r="CG344">
        <v>162.21061015618801</v>
      </c>
      <c r="CH344">
        <v>1614.113363808608</v>
      </c>
      <c r="CI344">
        <v>46.384901363347502</v>
      </c>
      <c r="CJ344">
        <v>115.7454564264434</v>
      </c>
      <c r="CK344">
        <v>1850.894557591635</v>
      </c>
      <c r="CL344">
        <v>3205.2577365976322</v>
      </c>
      <c r="CM344">
        <v>1765.939299277697</v>
      </c>
      <c r="CN344">
        <v>1578.501772952676</v>
      </c>
      <c r="CO344">
        <v>1915.11626127309</v>
      </c>
      <c r="CP344">
        <v>1680.146145209733</v>
      </c>
      <c r="CQ344">
        <v>2491.5547090625541</v>
      </c>
      <c r="CR344">
        <v>3783.1071768102452</v>
      </c>
      <c r="CS344">
        <v>2308.947378074497</v>
      </c>
      <c r="CT344">
        <v>2298.4166903910868</v>
      </c>
      <c r="CU344">
        <v>3331.2163270359051</v>
      </c>
      <c r="CV344">
        <v>2559.270933990319</v>
      </c>
      <c r="CW344">
        <v>640.84809017031841</v>
      </c>
      <c r="CX344">
        <v>654.05094167573566</v>
      </c>
      <c r="CY344">
        <v>1405.002273245922</v>
      </c>
      <c r="CZ344">
        <v>870.97835819200361</v>
      </c>
    </row>
    <row r="345">
      <c r="A345" t="s">
        <v>749</v>
      </c>
      <c r="B345">
        <v>2019</v>
      </c>
      <c r="C345" t="s">
        <v>756</v>
      </c>
      <c r="D345">
        <v>228</v>
      </c>
      <c r="E345" t="s">
        <v>95</v>
      </c>
      <c r="F345" t="s">
        <v>92</v>
      </c>
      <c r="G345" t="s">
        <v>183</v>
      </c>
      <c r="H345">
        <v>41.866653295475317</v>
      </c>
      <c r="I345">
        <v>35.304235204198179</v>
      </c>
      <c r="J345">
        <v>30.066169375896621</v>
      </c>
      <c r="K345">
        <v>23.36651245162825</v>
      </c>
      <c r="L345">
        <v>17.56233505118065</v>
      </c>
      <c r="M345">
        <v>29.724938886957929</v>
      </c>
      <c r="N345">
        <v>28.176948984198422</v>
      </c>
      <c r="O345">
        <v>17.135574211855872</v>
      </c>
      <c r="P345">
        <v>21.295837534506049</v>
      </c>
      <c r="Q345">
        <v>13.787738191647019</v>
      </c>
      <c r="R345">
        <v>42.365162357047822</v>
      </c>
      <c r="S345">
        <v>36.590171234008523</v>
      </c>
      <c r="T345">
        <v>33.814275776896238</v>
      </c>
      <c r="U345">
        <v>26.5629037410678</v>
      </c>
      <c r="V345">
        <v>17.905449638719311</v>
      </c>
      <c r="W345" t="s">
        <v>323</v>
      </c>
      <c r="X345" t="s">
        <v>432</v>
      </c>
      <c r="Y345" t="s">
        <v>558</v>
      </c>
      <c r="Z345" t="s">
        <v>257</v>
      </c>
      <c r="AA345" t="s">
        <v>559</v>
      </c>
      <c r="AB345" t="s">
        <v>560</v>
      </c>
      <c r="AC345" t="s">
        <v>561</v>
      </c>
      <c r="AD345" t="s">
        <v>327</v>
      </c>
      <c r="AE345" t="s">
        <v>328</v>
      </c>
      <c r="AF345" t="s">
        <v>329</v>
      </c>
      <c r="AG345" t="s">
        <v>258</v>
      </c>
      <c r="AH345" t="s">
        <v>330</v>
      </c>
      <c r="AI345" t="s">
        <v>331</v>
      </c>
      <c r="AJ345" t="s">
        <v>332</v>
      </c>
      <c r="AK345" t="s">
        <v>333</v>
      </c>
      <c r="AL345" t="s">
        <v>260</v>
      </c>
      <c r="AM345" t="s">
        <v>562</v>
      </c>
      <c r="AN345" t="s">
        <v>563</v>
      </c>
      <c r="AO345" t="s">
        <v>336</v>
      </c>
      <c r="AP345" t="s">
        <v>337</v>
      </c>
      <c r="AQ345" t="s">
        <v>564</v>
      </c>
      <c r="AR345" t="s">
        <v>565</v>
      </c>
      <c r="AS345" t="s">
        <v>437</v>
      </c>
      <c r="AT345">
        <v>35.437413517001012</v>
      </c>
      <c r="AU345">
        <v>51.625007161558521</v>
      </c>
      <c r="AV345">
        <v>36.842654403362701</v>
      </c>
      <c r="AW345">
        <v>28.545324823859779</v>
      </c>
      <c r="AX345">
        <v>41.7395378890525</v>
      </c>
      <c r="AY345">
        <v>27.278463408630611</v>
      </c>
      <c r="AZ345">
        <v>37.414562344257071</v>
      </c>
      <c r="BA345">
        <v>26.794205577206299</v>
      </c>
      <c r="BB345">
        <v>29.153316390267801</v>
      </c>
      <c r="BC345">
        <v>51.443316255991718</v>
      </c>
      <c r="BD345">
        <v>23.80624914706268</v>
      </c>
      <c r="BE345">
        <v>18.7140727072833</v>
      </c>
      <c r="BF345">
        <v>15.60894999624559</v>
      </c>
      <c r="BG345">
        <v>18.571171192080239</v>
      </c>
      <c r="BH345">
        <v>23.276737092597319</v>
      </c>
      <c r="BI345">
        <v>23.77594323249345</v>
      </c>
      <c r="BJ345">
        <v>20.11083949836069</v>
      </c>
      <c r="BK345">
        <v>35.828466069875489</v>
      </c>
      <c r="BL345">
        <v>34.985727413336107</v>
      </c>
      <c r="BM345">
        <v>55.134041386633427</v>
      </c>
      <c r="BN345">
        <v>15.7550564283481</v>
      </c>
      <c r="BO345">
        <v>40.517804696681388</v>
      </c>
      <c r="BP345">
        <v>5730.252400625558</v>
      </c>
      <c r="BQ345">
        <v>5108.9590751753958</v>
      </c>
      <c r="BR345">
        <v>4404.9499649325599</v>
      </c>
      <c r="BS345">
        <v>3482.8473240459439</v>
      </c>
      <c r="BT345">
        <v>2851.556786843335</v>
      </c>
      <c r="BU345">
        <v>878.19788238841966</v>
      </c>
      <c r="BV345">
        <v>864.09733607491114</v>
      </c>
      <c r="BW345">
        <v>499.57529530804572</v>
      </c>
      <c r="BX345">
        <v>731.90334835947715</v>
      </c>
      <c r="BY345">
        <v>479.25796113934712</v>
      </c>
      <c r="BZ345">
        <v>4538.2689887611796</v>
      </c>
      <c r="CA345">
        <v>4208.1440666124217</v>
      </c>
      <c r="CB345">
        <v>4006.0530852378329</v>
      </c>
      <c r="CC345">
        <v>3277.8622674688231</v>
      </c>
      <c r="CD345">
        <v>2095.2053202723382</v>
      </c>
      <c r="CE345">
        <v>507.73291427682591</v>
      </c>
      <c r="CF345">
        <v>1340.5466120958499</v>
      </c>
      <c r="CG345">
        <v>117.192265291252</v>
      </c>
      <c r="CH345">
        <v>991.46448973522774</v>
      </c>
      <c r="CI345">
        <v>49.499843350533183</v>
      </c>
      <c r="CJ345">
        <v>55.041145389104607</v>
      </c>
      <c r="CK345">
        <v>1552.9043584149661</v>
      </c>
      <c r="CL345">
        <v>1303.125832714866</v>
      </c>
      <c r="CM345">
        <v>986.10309638376418</v>
      </c>
      <c r="CN345">
        <v>2376.2652326336411</v>
      </c>
      <c r="CO345">
        <v>874.43318070657131</v>
      </c>
      <c r="CP345">
        <v>657.3408862795518</v>
      </c>
      <c r="CQ345">
        <v>549.95133599083374</v>
      </c>
      <c r="CR345">
        <v>1328.2955114274371</v>
      </c>
      <c r="CS345">
        <v>1326.816273913443</v>
      </c>
      <c r="CT345">
        <v>896.49140151156382</v>
      </c>
      <c r="CU345">
        <v>1078.767685927382</v>
      </c>
      <c r="CV345">
        <v>1817.1766766420551</v>
      </c>
      <c r="CW345">
        <v>609.65886264981714</v>
      </c>
      <c r="CX345">
        <v>1304.5128511061259</v>
      </c>
      <c r="CY345">
        <v>602.84137583983386</v>
      </c>
      <c r="CZ345">
        <v>1252.403719342147</v>
      </c>
    </row>
    <row r="346">
      <c r="A346" t="s">
        <v>749</v>
      </c>
      <c r="B346">
        <v>2019</v>
      </c>
      <c r="C346" t="s">
        <v>756</v>
      </c>
      <c r="D346">
        <v>229</v>
      </c>
      <c r="E346" t="s">
        <v>95</v>
      </c>
      <c r="F346" t="s">
        <v>93</v>
      </c>
      <c r="G346" t="s">
        <v>183</v>
      </c>
      <c r="H346">
        <v>2.9872955243503538</v>
      </c>
      <c r="I346">
        <v>4.663460885546888</v>
      </c>
      <c r="J346">
        <v>7.6516801373772116</v>
      </c>
      <c r="K346">
        <v>8.5161596982178107</v>
      </c>
      <c r="L346">
        <v>6.9032263573852584</v>
      </c>
      <c r="M346">
        <v>3.5238195281345659</v>
      </c>
      <c r="N346">
        <v>6.3026892642127796</v>
      </c>
      <c r="O346">
        <v>8.9230624584572062</v>
      </c>
      <c r="P346">
        <v>7.0497775162704066</v>
      </c>
      <c r="Q346">
        <v>4.9876807632064253</v>
      </c>
      <c r="R346">
        <v>3.007637885461441</v>
      </c>
      <c r="S346">
        <v>5.3255478121285016</v>
      </c>
      <c r="T346">
        <v>5.0569357511215971</v>
      </c>
      <c r="U346">
        <v>9.2058804575066091</v>
      </c>
      <c r="V346">
        <v>8.1358155322315326</v>
      </c>
      <c r="W346" t="s">
        <v>323</v>
      </c>
      <c r="X346" t="s">
        <v>432</v>
      </c>
      <c r="Y346" t="s">
        <v>558</v>
      </c>
      <c r="Z346" t="s">
        <v>257</v>
      </c>
      <c r="AA346" t="s">
        <v>559</v>
      </c>
      <c r="AB346" t="s">
        <v>560</v>
      </c>
      <c r="AC346" t="s">
        <v>561</v>
      </c>
      <c r="AD346" t="s">
        <v>327</v>
      </c>
      <c r="AE346" t="s">
        <v>328</v>
      </c>
      <c r="AF346" t="s">
        <v>329</v>
      </c>
      <c r="AG346" t="s">
        <v>258</v>
      </c>
      <c r="AH346" t="s">
        <v>330</v>
      </c>
      <c r="AI346" t="s">
        <v>331</v>
      </c>
      <c r="AJ346" t="s">
        <v>332</v>
      </c>
      <c r="AK346" t="s">
        <v>333</v>
      </c>
      <c r="AL346" t="s">
        <v>260</v>
      </c>
      <c r="AM346" t="s">
        <v>562</v>
      </c>
      <c r="AN346" t="s">
        <v>563</v>
      </c>
      <c r="AO346" t="s">
        <v>336</v>
      </c>
      <c r="AP346" t="s">
        <v>337</v>
      </c>
      <c r="AQ346" t="s">
        <v>564</v>
      </c>
      <c r="AR346" t="s">
        <v>565</v>
      </c>
      <c r="AS346" t="s">
        <v>437</v>
      </c>
      <c r="AT346">
        <v>4.737903379048892</v>
      </c>
      <c r="AU346">
        <v>3.18717174700399</v>
      </c>
      <c r="AV346">
        <v>4.8160409352267441</v>
      </c>
      <c r="AW346">
        <v>4.0777023545544786</v>
      </c>
      <c r="AX346">
        <v>3.7642684482111619</v>
      </c>
      <c r="AY346">
        <v>4.0227303181258156</v>
      </c>
      <c r="AZ346">
        <v>1.717191044446102</v>
      </c>
      <c r="BA346">
        <v>1.945757272295118</v>
      </c>
      <c r="BB346">
        <v>3.324271561137417</v>
      </c>
      <c r="BC346">
        <v>3.1151491460191072</v>
      </c>
      <c r="BD346">
        <v>2.6224054187888899</v>
      </c>
      <c r="BE346">
        <v>6.181581080709786</v>
      </c>
      <c r="BF346">
        <v>5.6386508051244899</v>
      </c>
      <c r="BG346">
        <v>10.380080206678331</v>
      </c>
      <c r="BH346">
        <v>13.3792106453503</v>
      </c>
      <c r="BI346">
        <v>5.0114317747863817</v>
      </c>
      <c r="BJ346">
        <v>8.0426410579199885</v>
      </c>
      <c r="BK346">
        <v>4.3681442429899766</v>
      </c>
      <c r="BL346">
        <v>4.4331839665941004</v>
      </c>
      <c r="BM346">
        <v>3.6926097879140412</v>
      </c>
      <c r="BN346">
        <v>12.86610277664251</v>
      </c>
      <c r="BO346">
        <v>10.88744623707337</v>
      </c>
      <c r="BP346">
        <v>408.86853861893479</v>
      </c>
      <c r="BQ346">
        <v>674.86041476709511</v>
      </c>
      <c r="BR346">
        <v>1121.036329284957</v>
      </c>
      <c r="BS346">
        <v>1269.358620696474</v>
      </c>
      <c r="BT346">
        <v>1120.8613156024701</v>
      </c>
      <c r="BU346">
        <v>104.1082324608083</v>
      </c>
      <c r="BV346">
        <v>193.28341781675471</v>
      </c>
      <c r="BW346">
        <v>260.14544406989552</v>
      </c>
      <c r="BX346">
        <v>242.28940331589311</v>
      </c>
      <c r="BY346">
        <v>173.37040203130729</v>
      </c>
      <c r="BZ346">
        <v>322.18617811439111</v>
      </c>
      <c r="CA346">
        <v>612.47793249570395</v>
      </c>
      <c r="CB346">
        <v>599.10651942667926</v>
      </c>
      <c r="CC346">
        <v>1136.0056296795699</v>
      </c>
      <c r="CD346">
        <v>952.01205955892738</v>
      </c>
      <c r="CE346">
        <v>67.882761507197429</v>
      </c>
      <c r="CF346">
        <v>82.761291911166623</v>
      </c>
      <c r="CG346">
        <v>15.319274793705089</v>
      </c>
      <c r="CH346">
        <v>141.63079625813941</v>
      </c>
      <c r="CI346">
        <v>4.464129406777122</v>
      </c>
      <c r="CJ346">
        <v>8.1168679109347686</v>
      </c>
      <c r="CK346">
        <v>71.272608579926711</v>
      </c>
      <c r="CL346">
        <v>94.631152933960323</v>
      </c>
      <c r="CM346">
        <v>112.44259266339969</v>
      </c>
      <c r="CN346">
        <v>143.89470098151779</v>
      </c>
      <c r="CO346">
        <v>96.324217111566796</v>
      </c>
      <c r="CP346">
        <v>217.13103554531179</v>
      </c>
      <c r="CQ346">
        <v>198.66701758990069</v>
      </c>
      <c r="CR346">
        <v>742.43104024949628</v>
      </c>
      <c r="CS346">
        <v>762.63929715528411</v>
      </c>
      <c r="CT346">
        <v>188.96013720363609</v>
      </c>
      <c r="CU346">
        <v>431.41616656550423</v>
      </c>
      <c r="CV346">
        <v>221.54701859378929</v>
      </c>
      <c r="CW346">
        <v>77.252356741364139</v>
      </c>
      <c r="CX346">
        <v>87.369922488975547</v>
      </c>
      <c r="CY346">
        <v>492.30030592667998</v>
      </c>
      <c r="CZ346">
        <v>336.53052685169712</v>
      </c>
    </row>
    <row r="347">
      <c r="A347" t="s">
        <v>749</v>
      </c>
      <c r="B347">
        <v>2019</v>
      </c>
      <c r="C347" t="s">
        <v>756</v>
      </c>
      <c r="D347">
        <v>230</v>
      </c>
      <c r="E347" t="s">
        <v>95</v>
      </c>
      <c r="F347" t="s">
        <v>94</v>
      </c>
      <c r="G347" t="s">
        <v>183</v>
      </c>
      <c r="H347">
        <v>19.035306304081988</v>
      </c>
      <c r="I347">
        <v>18.979537922468349</v>
      </c>
      <c r="J347">
        <v>18.539141142700821</v>
      </c>
      <c r="K347">
        <v>14.840123714835521</v>
      </c>
      <c r="L347">
        <v>10.1447143726195</v>
      </c>
      <c r="M347">
        <v>20.410730345180649</v>
      </c>
      <c r="N347">
        <v>12.251172224537941</v>
      </c>
      <c r="O347">
        <v>12.28481027257498</v>
      </c>
      <c r="P347">
        <v>10.541483737546489</v>
      </c>
      <c r="Q347">
        <v>3.0569240810453349</v>
      </c>
      <c r="R347">
        <v>19.424258267160688</v>
      </c>
      <c r="S347">
        <v>18.21700440437229</v>
      </c>
      <c r="T347">
        <v>19.487071391804012</v>
      </c>
      <c r="U347">
        <v>16.686758603384451</v>
      </c>
      <c r="V347">
        <v>13.486125746092171</v>
      </c>
      <c r="W347" t="s">
        <v>323</v>
      </c>
      <c r="X347" t="s">
        <v>432</v>
      </c>
      <c r="Y347" t="s">
        <v>558</v>
      </c>
      <c r="Z347" t="s">
        <v>257</v>
      </c>
      <c r="AA347" t="s">
        <v>559</v>
      </c>
      <c r="AB347" t="s">
        <v>560</v>
      </c>
      <c r="AC347" t="s">
        <v>561</v>
      </c>
      <c r="AD347" t="s">
        <v>327</v>
      </c>
      <c r="AE347" t="s">
        <v>328</v>
      </c>
      <c r="AF347" t="s">
        <v>329</v>
      </c>
      <c r="AG347" t="s">
        <v>258</v>
      </c>
      <c r="AH347" t="s">
        <v>330</v>
      </c>
      <c r="AI347" t="s">
        <v>331</v>
      </c>
      <c r="AJ347" t="s">
        <v>332</v>
      </c>
      <c r="AK347" t="s">
        <v>333</v>
      </c>
      <c r="AL347" t="s">
        <v>260</v>
      </c>
      <c r="AM347" t="s">
        <v>562</v>
      </c>
      <c r="AN347" t="s">
        <v>563</v>
      </c>
      <c r="AO347" t="s">
        <v>336</v>
      </c>
      <c r="AP347" t="s">
        <v>337</v>
      </c>
      <c r="AQ347" t="s">
        <v>564</v>
      </c>
      <c r="AR347" t="s">
        <v>565</v>
      </c>
      <c r="AS347" t="s">
        <v>437</v>
      </c>
      <c r="AT347">
        <v>13.49092256323439</v>
      </c>
      <c r="AU347">
        <v>10.1909431689191</v>
      </c>
      <c r="AV347">
        <v>7.3458790188520622</v>
      </c>
      <c r="AW347">
        <v>20.90491986409241</v>
      </c>
      <c r="AX347">
        <v>15.383254774727639</v>
      </c>
      <c r="AY347">
        <v>11.33520717799307</v>
      </c>
      <c r="AZ347">
        <v>16.274122419165892</v>
      </c>
      <c r="BA347">
        <v>5.3551701251821653</v>
      </c>
      <c r="BB347">
        <v>15.3138881055621</v>
      </c>
      <c r="BC347">
        <v>11.268848484726609</v>
      </c>
      <c r="BD347">
        <v>21.432730537789269</v>
      </c>
      <c r="BE347">
        <v>27.27166490980494</v>
      </c>
      <c r="BF347">
        <v>8.0360460933147912</v>
      </c>
      <c r="BG347">
        <v>18.156353487273329</v>
      </c>
      <c r="BH347">
        <v>22.83749371528253</v>
      </c>
      <c r="BI347">
        <v>10.256072968669191</v>
      </c>
      <c r="BJ347">
        <v>9.7445879887131941</v>
      </c>
      <c r="BK347">
        <v>9.3433804867455095</v>
      </c>
      <c r="BL347">
        <v>23.805544180992239</v>
      </c>
      <c r="BM347">
        <v>13.530484551068289</v>
      </c>
      <c r="BN347">
        <v>34.659579337368463</v>
      </c>
      <c r="BO347">
        <v>20.416829704270832</v>
      </c>
      <c r="BP347">
        <v>2605.3458076955249</v>
      </c>
      <c r="BQ347">
        <v>2746.5736603777109</v>
      </c>
      <c r="BR347">
        <v>2716.1421232426092</v>
      </c>
      <c r="BS347">
        <v>2211.9640351003268</v>
      </c>
      <c r="BT347">
        <v>1647.174423875116</v>
      </c>
      <c r="BU347">
        <v>603.01756162746244</v>
      </c>
      <c r="BV347">
        <v>375.70445575760868</v>
      </c>
      <c r="BW347">
        <v>358.15477461378089</v>
      </c>
      <c r="BX347">
        <v>362.29367507551342</v>
      </c>
      <c r="BY347">
        <v>106.25783446679669</v>
      </c>
      <c r="BZ347">
        <v>2080.7782625876889</v>
      </c>
      <c r="CA347">
        <v>2095.092108354514</v>
      </c>
      <c r="CB347">
        <v>2308.677050677084</v>
      </c>
      <c r="CC347">
        <v>2059.1459776225461</v>
      </c>
      <c r="CD347">
        <v>1578.0783495082951</v>
      </c>
      <c r="CE347">
        <v>193.2924767781885</v>
      </c>
      <c r="CF347">
        <v>264.62823136087718</v>
      </c>
      <c r="CG347">
        <v>23.366400079365039</v>
      </c>
      <c r="CH347">
        <v>726.09037850863251</v>
      </c>
      <c r="CI347">
        <v>18.243342884974261</v>
      </c>
      <c r="CJ347">
        <v>22.871625023502698</v>
      </c>
      <c r="CK347">
        <v>675.46308310567622</v>
      </c>
      <c r="CL347">
        <v>260.44662935050133</v>
      </c>
      <c r="CM347">
        <v>517.98815189377365</v>
      </c>
      <c r="CN347">
        <v>520.52967839049927</v>
      </c>
      <c r="CO347">
        <v>787.25088608502369</v>
      </c>
      <c r="CP347">
        <v>957.9304656197703</v>
      </c>
      <c r="CQ347">
        <v>283.13463020673339</v>
      </c>
      <c r="CR347">
        <v>1298.625842796595</v>
      </c>
      <c r="CS347">
        <v>1301.7786039465759</v>
      </c>
      <c r="CT347">
        <v>386.71362644916832</v>
      </c>
      <c r="CU347">
        <v>522.71048335683724</v>
      </c>
      <c r="CV347">
        <v>473.88501278267069</v>
      </c>
      <c r="CW347">
        <v>414.83376402834023</v>
      </c>
      <c r="CX347">
        <v>320.14143231010598</v>
      </c>
      <c r="CY347">
        <v>1326.1919174198611</v>
      </c>
      <c r="CZ347">
        <v>631.08338791361859</v>
      </c>
    </row>
    <row r="348">
      <c r="A348" t="s">
        <v>749</v>
      </c>
      <c r="B348">
        <v>2019</v>
      </c>
      <c r="C348" t="s">
        <v>756</v>
      </c>
      <c r="D348">
        <v>231</v>
      </c>
      <c r="E348" t="s">
        <v>596</v>
      </c>
      <c r="F348" t="s">
        <v>597</v>
      </c>
      <c r="G348" t="s">
        <v>183</v>
      </c>
      <c r="H348">
        <v>3.993254975144469</v>
      </c>
      <c r="I348">
        <v>2.621380079697023</v>
      </c>
      <c r="J348">
        <v>1.542809757132223</v>
      </c>
      <c r="K348">
        <v>0.80130885544971719</v>
      </c>
      <c r="L348">
        <v>6.6055134960431294</v>
      </c>
      <c r="M348">
        <v>1.831073570426681</v>
      </c>
      <c r="N348">
        <v>3.8455229220265048</v>
      </c>
      <c r="O348">
        <v>4.1649766947465361</v>
      </c>
      <c r="P348">
        <v>7.9566437018399734</v>
      </c>
      <c r="Q348">
        <v>17.816247592506429</v>
      </c>
      <c r="R348">
        <v>4.4011394577819249</v>
      </c>
      <c r="S348">
        <v>2.6645851265694991</v>
      </c>
      <c r="T348">
        <v>2.0814966484284358</v>
      </c>
      <c r="U348">
        <v>0.98749603292233057</v>
      </c>
      <c r="V348">
        <v>0.72321654263336366</v>
      </c>
      <c r="W348" t="s">
        <v>323</v>
      </c>
      <c r="X348" t="s">
        <v>432</v>
      </c>
      <c r="Y348" t="s">
        <v>558</v>
      </c>
      <c r="Z348" t="s">
        <v>257</v>
      </c>
      <c r="AA348" t="s">
        <v>559</v>
      </c>
      <c r="AB348" t="s">
        <v>560</v>
      </c>
      <c r="AC348" t="s">
        <v>561</v>
      </c>
      <c r="AD348" t="s">
        <v>327</v>
      </c>
      <c r="AE348" t="s">
        <v>328</v>
      </c>
      <c r="AF348" t="s">
        <v>329</v>
      </c>
      <c r="AG348" t="s">
        <v>258</v>
      </c>
      <c r="AH348" t="s">
        <v>330</v>
      </c>
      <c r="AI348" t="s">
        <v>331</v>
      </c>
      <c r="AJ348" t="s">
        <v>332</v>
      </c>
      <c r="AK348" t="s">
        <v>333</v>
      </c>
      <c r="AL348" t="s">
        <v>260</v>
      </c>
      <c r="AM348" t="s">
        <v>562</v>
      </c>
      <c r="AN348" t="s">
        <v>563</v>
      </c>
      <c r="AO348" t="s">
        <v>336</v>
      </c>
      <c r="AP348" t="s">
        <v>337</v>
      </c>
      <c r="AQ348" t="s">
        <v>564</v>
      </c>
      <c r="AR348" t="s">
        <v>565</v>
      </c>
      <c r="AS348" t="s">
        <v>437</v>
      </c>
      <c r="AT348">
        <v>2.9767535610458302</v>
      </c>
      <c r="AU348">
        <v>2.0079499977073838</v>
      </c>
      <c r="AV348">
        <v>0.48025959447309741</v>
      </c>
      <c r="AW348">
        <v>1.7464793939162431</v>
      </c>
      <c r="AX348">
        <v>1.910377380487422</v>
      </c>
      <c r="AY348">
        <v>2.0683828951418688</v>
      </c>
      <c r="AZ348">
        <v>1.501581941352321</v>
      </c>
      <c r="BA348">
        <v>7.6637624744814516</v>
      </c>
      <c r="BB348">
        <v>7.2182726191931117</v>
      </c>
      <c r="BC348">
        <v>0.64585377292564283</v>
      </c>
      <c r="BD348">
        <v>0.47551805497615202</v>
      </c>
      <c r="BE348">
        <v>0.4870621409923423</v>
      </c>
      <c r="BF348">
        <v>0.29930589820608089</v>
      </c>
      <c r="BG348">
        <v>1.266351555417957</v>
      </c>
      <c r="BH348">
        <v>0.28532318416133362</v>
      </c>
      <c r="BI348">
        <v>3.0012920144676638</v>
      </c>
      <c r="BJ348">
        <v>11.730057364824489</v>
      </c>
      <c r="BK348">
        <v>7.1783665176514386</v>
      </c>
      <c r="BL348">
        <v>2.8077041927588078</v>
      </c>
      <c r="BM348">
        <v>0.2959019396873534</v>
      </c>
      <c r="BN348">
        <v>1.6891460338160991</v>
      </c>
      <c r="BO348">
        <v>5.5718270896765603</v>
      </c>
      <c r="BP348">
        <v>904.83598993537532</v>
      </c>
      <c r="BQ348">
        <v>593.86922010541707</v>
      </c>
      <c r="BR348">
        <v>349.54198071381097</v>
      </c>
      <c r="BS348">
        <v>181.55930659256529</v>
      </c>
      <c r="BT348">
        <v>1497.003160570679</v>
      </c>
      <c r="BU348">
        <v>78.946945156793319</v>
      </c>
      <c r="BV348">
        <v>165.5464197596643</v>
      </c>
      <c r="BW348">
        <v>179.49805212465299</v>
      </c>
      <c r="BX348">
        <v>342.80806710903119</v>
      </c>
      <c r="BY348">
        <v>767.67865161022905</v>
      </c>
      <c r="BZ348">
        <v>807.63617984022267</v>
      </c>
      <c r="CA348">
        <v>488.73941480741792</v>
      </c>
      <c r="CB348">
        <v>382.03245706287618</v>
      </c>
      <c r="CC348">
        <v>181.2055015952225</v>
      </c>
      <c r="CD348">
        <v>132.71796885173839</v>
      </c>
      <c r="CE348">
        <v>51.154797822790158</v>
      </c>
      <c r="CF348">
        <v>89.465058432983923</v>
      </c>
      <c r="CG348">
        <v>2.178443511474792</v>
      </c>
      <c r="CH348">
        <v>83.313688592515348</v>
      </c>
      <c r="CI348">
        <v>3.9056059656869562</v>
      </c>
      <c r="CJ348">
        <v>7.3185892571495712</v>
      </c>
      <c r="CK348">
        <v>79.980455923004683</v>
      </c>
      <c r="CL348">
        <v>496.11615654561939</v>
      </c>
      <c r="CM348">
        <v>341.83005751968659</v>
      </c>
      <c r="CN348">
        <v>37.67661257248534</v>
      </c>
      <c r="CO348">
        <v>34.366209369099288</v>
      </c>
      <c r="CP348">
        <v>44.698874515847287</v>
      </c>
      <c r="CQ348">
        <v>17.525454491063169</v>
      </c>
      <c r="CR348">
        <v>112.77662342546159</v>
      </c>
      <c r="CS348">
        <v>20.57521567400368</v>
      </c>
      <c r="CT348">
        <v>168.004577004482</v>
      </c>
      <c r="CU348">
        <v>936.00264723090072</v>
      </c>
      <c r="CV348">
        <v>468.86463610889069</v>
      </c>
      <c r="CW348">
        <v>101.5296161371845</v>
      </c>
      <c r="CX348">
        <v>10.67046095976586</v>
      </c>
      <c r="CY348">
        <v>139.14845336600459</v>
      </c>
      <c r="CZ348">
        <v>279.70742349174873</v>
      </c>
    </row>
    <row r="349">
      <c r="A349" t="s">
        <v>749</v>
      </c>
      <c r="B349">
        <v>2019</v>
      </c>
      <c r="C349" t="s">
        <v>756</v>
      </c>
      <c r="D349">
        <v>232</v>
      </c>
      <c r="E349" t="s">
        <v>596</v>
      </c>
      <c r="F349" t="s">
        <v>598</v>
      </c>
      <c r="G349" t="s">
        <v>183</v>
      </c>
      <c r="H349">
        <v>6.5410381277046818</v>
      </c>
      <c r="I349">
        <v>7.6083589759939008</v>
      </c>
      <c r="J349">
        <v>8.5273018442533068</v>
      </c>
      <c r="K349">
        <v>8.0385276043899303</v>
      </c>
      <c r="L349">
        <v>11.255309348792871</v>
      </c>
      <c r="M349">
        <v>6.3132993938188307</v>
      </c>
      <c r="N349">
        <v>11.469918082348579</v>
      </c>
      <c r="O349">
        <v>9.9074172419276021</v>
      </c>
      <c r="P349">
        <v>11.50260393706777</v>
      </c>
      <c r="Q349">
        <v>16.294985675435001</v>
      </c>
      <c r="R349">
        <v>6.3468160892601526</v>
      </c>
      <c r="S349">
        <v>7.6642136414458131</v>
      </c>
      <c r="T349">
        <v>8.8801582845758364</v>
      </c>
      <c r="U349">
        <v>8.0561338319161671</v>
      </c>
      <c r="V349">
        <v>7.8504810152839273</v>
      </c>
      <c r="W349" t="s">
        <v>323</v>
      </c>
      <c r="X349" t="s">
        <v>432</v>
      </c>
      <c r="Y349" t="s">
        <v>558</v>
      </c>
      <c r="Z349" t="s">
        <v>257</v>
      </c>
      <c r="AA349" t="s">
        <v>559</v>
      </c>
      <c r="AB349" t="s">
        <v>560</v>
      </c>
      <c r="AC349" t="s">
        <v>561</v>
      </c>
      <c r="AD349" t="s">
        <v>327</v>
      </c>
      <c r="AE349" t="s">
        <v>328</v>
      </c>
      <c r="AF349" t="s">
        <v>329</v>
      </c>
      <c r="AG349" t="s">
        <v>258</v>
      </c>
      <c r="AH349" t="s">
        <v>330</v>
      </c>
      <c r="AI349" t="s">
        <v>331</v>
      </c>
      <c r="AJ349" t="s">
        <v>332</v>
      </c>
      <c r="AK349" t="s">
        <v>333</v>
      </c>
      <c r="AL349" t="s">
        <v>260</v>
      </c>
      <c r="AM349" t="s">
        <v>562</v>
      </c>
      <c r="AN349" t="s">
        <v>563</v>
      </c>
      <c r="AO349" t="s">
        <v>336</v>
      </c>
      <c r="AP349" t="s">
        <v>337</v>
      </c>
      <c r="AQ349" t="s">
        <v>564</v>
      </c>
      <c r="AR349" t="s">
        <v>565</v>
      </c>
      <c r="AS349" t="s">
        <v>437</v>
      </c>
      <c r="AT349">
        <v>8.7084905970338085</v>
      </c>
      <c r="AU349">
        <v>13.35077068943939</v>
      </c>
      <c r="AV349">
        <v>0.36826879148112601</v>
      </c>
      <c r="AW349">
        <v>7.8413706834537953</v>
      </c>
      <c r="AX349">
        <v>7.2997557585793391</v>
      </c>
      <c r="AY349">
        <v>2.169483321070254</v>
      </c>
      <c r="AZ349">
        <v>10.01754801310836</v>
      </c>
      <c r="BA349">
        <v>6.6645707652314981</v>
      </c>
      <c r="BB349">
        <v>4.6264482767091257</v>
      </c>
      <c r="BC349">
        <v>12.76234505485303</v>
      </c>
      <c r="BD349">
        <v>7.6891283801331438</v>
      </c>
      <c r="BE349">
        <v>5.3690078662734679</v>
      </c>
      <c r="BF349">
        <v>5.1952106803014786</v>
      </c>
      <c r="BG349">
        <v>13.33945331381423</v>
      </c>
      <c r="BH349">
        <v>15.45705489637924</v>
      </c>
      <c r="BI349">
        <v>4.7873524871537123</v>
      </c>
      <c r="BJ349">
        <v>14.61233556911254</v>
      </c>
      <c r="BK349">
        <v>3.7285578656422311</v>
      </c>
      <c r="BL349">
        <v>8.094669029057231</v>
      </c>
      <c r="BM349">
        <v>4.9805955685909327</v>
      </c>
      <c r="BN349">
        <v>0.58774733091455222</v>
      </c>
      <c r="BO349">
        <v>11.653029622546571</v>
      </c>
      <c r="BP349">
        <v>1482.140946752987</v>
      </c>
      <c r="BQ349">
        <v>1723.6608480971511</v>
      </c>
      <c r="BR349">
        <v>1931.9620990246201</v>
      </c>
      <c r="BS349">
        <v>1821.357006043738</v>
      </c>
      <c r="BT349">
        <v>2550.7833234216791</v>
      </c>
      <c r="BU349">
        <v>272.19862109969159</v>
      </c>
      <c r="BV349">
        <v>493.77000526857182</v>
      </c>
      <c r="BW349">
        <v>426.98008340726869</v>
      </c>
      <c r="BX349">
        <v>495.58401383174578</v>
      </c>
      <c r="BY349">
        <v>702.12947852090883</v>
      </c>
      <c r="BZ349">
        <v>1164.6798174993251</v>
      </c>
      <c r="CA349">
        <v>1405.7735490334151</v>
      </c>
      <c r="CB349">
        <v>1629.841052650823</v>
      </c>
      <c r="CC349">
        <v>1478.3003913550201</v>
      </c>
      <c r="CD349">
        <v>1440.6472106734011</v>
      </c>
      <c r="CE349">
        <v>149.653327592366</v>
      </c>
      <c r="CF349">
        <v>594.84921498036567</v>
      </c>
      <c r="CG349">
        <v>1.670456495847604</v>
      </c>
      <c r="CH349">
        <v>374.0631109278803</v>
      </c>
      <c r="CI349">
        <v>14.923737021787289</v>
      </c>
      <c r="CJ349">
        <v>7.6763143634780926</v>
      </c>
      <c r="CK349">
        <v>533.57598094009461</v>
      </c>
      <c r="CL349">
        <v>431.43315624440299</v>
      </c>
      <c r="CM349">
        <v>219.09107122586309</v>
      </c>
      <c r="CN349">
        <v>744.50587780870831</v>
      </c>
      <c r="CO349">
        <v>555.701708930466</v>
      </c>
      <c r="CP349">
        <v>492.72687957269898</v>
      </c>
      <c r="CQ349">
        <v>304.19857709058363</v>
      </c>
      <c r="CR349">
        <v>1187.962771188792</v>
      </c>
      <c r="CS349">
        <v>1114.6386127461999</v>
      </c>
      <c r="CT349">
        <v>267.98363028273059</v>
      </c>
      <c r="CU349">
        <v>1165.9947048451829</v>
      </c>
      <c r="CV349">
        <v>243.53575741591499</v>
      </c>
      <c r="CW349">
        <v>292.71197492859818</v>
      </c>
      <c r="CX349">
        <v>179.60426561307801</v>
      </c>
      <c r="CY349">
        <v>48.417443151431648</v>
      </c>
      <c r="CZ349">
        <v>584.98564997370215</v>
      </c>
    </row>
    <row r="350">
      <c r="A350" t="s">
        <v>749</v>
      </c>
      <c r="B350">
        <v>2019</v>
      </c>
      <c r="C350" t="s">
        <v>756</v>
      </c>
      <c r="D350">
        <v>233</v>
      </c>
      <c r="E350" t="s">
        <v>596</v>
      </c>
      <c r="F350" t="s">
        <v>599</v>
      </c>
      <c r="G350" t="s">
        <v>183</v>
      </c>
      <c r="H350">
        <v>49.940215565364241</v>
      </c>
      <c r="I350">
        <v>53.708601072639077</v>
      </c>
      <c r="J350">
        <v>54.611230895085697</v>
      </c>
      <c r="K350">
        <v>56.972122670694489</v>
      </c>
      <c r="L350">
        <v>53.818724657496332</v>
      </c>
      <c r="M350">
        <v>60.379496572610037</v>
      </c>
      <c r="N350">
        <v>55.960834469614433</v>
      </c>
      <c r="O350">
        <v>53.575631899322033</v>
      </c>
      <c r="P350">
        <v>60.454660578360929</v>
      </c>
      <c r="Q350">
        <v>46.558957436362952</v>
      </c>
      <c r="R350">
        <v>47.715140669595733</v>
      </c>
      <c r="S350">
        <v>52.448479621730158</v>
      </c>
      <c r="T350">
        <v>53.606677894304347</v>
      </c>
      <c r="U350">
        <v>58.238539836994029</v>
      </c>
      <c r="V350">
        <v>55.190952670377932</v>
      </c>
      <c r="W350" t="s">
        <v>323</v>
      </c>
      <c r="X350" t="s">
        <v>432</v>
      </c>
      <c r="Y350" t="s">
        <v>558</v>
      </c>
      <c r="Z350" t="s">
        <v>257</v>
      </c>
      <c r="AA350" t="s">
        <v>559</v>
      </c>
      <c r="AB350" t="s">
        <v>560</v>
      </c>
      <c r="AC350" t="s">
        <v>561</v>
      </c>
      <c r="AD350" t="s">
        <v>327</v>
      </c>
      <c r="AE350" t="s">
        <v>328</v>
      </c>
      <c r="AF350" t="s">
        <v>329</v>
      </c>
      <c r="AG350" t="s">
        <v>258</v>
      </c>
      <c r="AH350" t="s">
        <v>330</v>
      </c>
      <c r="AI350" t="s">
        <v>331</v>
      </c>
      <c r="AJ350" t="s">
        <v>332</v>
      </c>
      <c r="AK350" t="s">
        <v>333</v>
      </c>
      <c r="AL350" t="s">
        <v>260</v>
      </c>
      <c r="AM350" t="s">
        <v>562</v>
      </c>
      <c r="AN350" t="s">
        <v>563</v>
      </c>
      <c r="AO350" t="s">
        <v>336</v>
      </c>
      <c r="AP350" t="s">
        <v>337</v>
      </c>
      <c r="AQ350" t="s">
        <v>564</v>
      </c>
      <c r="AR350" t="s">
        <v>565</v>
      </c>
      <c r="AS350" t="s">
        <v>437</v>
      </c>
      <c r="AT350">
        <v>71.688597044593777</v>
      </c>
      <c r="AU350">
        <v>42.921506803327723</v>
      </c>
      <c r="AV350">
        <v>69.277264354956799</v>
      </c>
      <c r="AW350">
        <v>63.346278797075328</v>
      </c>
      <c r="AX350">
        <v>48.845540678473462</v>
      </c>
      <c r="AY350">
        <v>52.843066867011153</v>
      </c>
      <c r="AZ350">
        <v>66.404504537798431</v>
      </c>
      <c r="BA350">
        <v>60.80006584727041</v>
      </c>
      <c r="BB350">
        <v>59.581453356752988</v>
      </c>
      <c r="BC350">
        <v>66.007536138729577</v>
      </c>
      <c r="BD350">
        <v>42.659610050328993</v>
      </c>
      <c r="BE350">
        <v>32.482088183430562</v>
      </c>
      <c r="BF350">
        <v>54.677775911973612</v>
      </c>
      <c r="BG350">
        <v>65.708076040189866</v>
      </c>
      <c r="BH350">
        <v>63.303886940155571</v>
      </c>
      <c r="BI350">
        <v>59.600706895853591</v>
      </c>
      <c r="BJ350">
        <v>40.958926315419141</v>
      </c>
      <c r="BK350">
        <v>66.744082324959493</v>
      </c>
      <c r="BL350">
        <v>37.460950584109163</v>
      </c>
      <c r="BM350">
        <v>60.336996440590859</v>
      </c>
      <c r="BN350">
        <v>44.265785738871557</v>
      </c>
      <c r="BO350">
        <v>44.348393611195327</v>
      </c>
      <c r="BP350">
        <v>11316.00778561293</v>
      </c>
      <c r="BQ350">
        <v>12167.592665786809</v>
      </c>
      <c r="BR350">
        <v>12372.82673903361</v>
      </c>
      <c r="BS350">
        <v>12908.654405663119</v>
      </c>
      <c r="BT350">
        <v>12196.902021079321</v>
      </c>
      <c r="BU350">
        <v>2603.2688590452822</v>
      </c>
      <c r="BV350">
        <v>2409.0652899621509</v>
      </c>
      <c r="BW350">
        <v>2308.9496705721572</v>
      </c>
      <c r="BX350">
        <v>2604.6592152678591</v>
      </c>
      <c r="BY350">
        <v>2006.1641756796471</v>
      </c>
      <c r="BZ350">
        <v>8756.0220030729597</v>
      </c>
      <c r="CA350">
        <v>9620.1239668649778</v>
      </c>
      <c r="CB350">
        <v>9838.8296163732066</v>
      </c>
      <c r="CC350">
        <v>10686.77085426417</v>
      </c>
      <c r="CD350">
        <v>10128.12996607342</v>
      </c>
      <c r="CE350">
        <v>1231.9513902680119</v>
      </c>
      <c r="CF350">
        <v>1912.3858256310159</v>
      </c>
      <c r="CG350">
        <v>314.23965031318778</v>
      </c>
      <c r="CH350">
        <v>3021.8576661015518</v>
      </c>
      <c r="CI350">
        <v>99.860601899702417</v>
      </c>
      <c r="CJ350">
        <v>186.97539145005271</v>
      </c>
      <c r="CK350">
        <v>3536.9781708291061</v>
      </c>
      <c r="CL350">
        <v>3935.9120388069359</v>
      </c>
      <c r="CM350">
        <v>2821.5520114730821</v>
      </c>
      <c r="CN350">
        <v>3850.62450699589</v>
      </c>
      <c r="CO350">
        <v>3083.056626876687</v>
      </c>
      <c r="CP350">
        <v>2980.960049092947</v>
      </c>
      <c r="CQ350">
        <v>3201.583661268372</v>
      </c>
      <c r="CR350">
        <v>5851.7201766695171</v>
      </c>
      <c r="CS350">
        <v>4564.967724669591</v>
      </c>
      <c r="CT350">
        <v>3336.2936705051102</v>
      </c>
      <c r="CU350">
        <v>3268.3270223326281</v>
      </c>
      <c r="CV350">
        <v>4359.4792484840254</v>
      </c>
      <c r="CW350">
        <v>1354.628433703153</v>
      </c>
      <c r="CX350">
        <v>2175.800421008099</v>
      </c>
      <c r="CY350">
        <v>3646.526409963154</v>
      </c>
      <c r="CZ350">
        <v>2226.302918834017</v>
      </c>
    </row>
    <row r="351">
      <c r="A351" t="s">
        <v>749</v>
      </c>
      <c r="B351">
        <v>2019</v>
      </c>
      <c r="C351" t="s">
        <v>756</v>
      </c>
      <c r="D351">
        <v>234</v>
      </c>
      <c r="E351" t="s">
        <v>596</v>
      </c>
      <c r="F351" t="s">
        <v>600</v>
      </c>
      <c r="G351" t="s">
        <v>183</v>
      </c>
      <c r="H351">
        <v>36.530978754336097</v>
      </c>
      <c r="I351">
        <v>34.035854916405398</v>
      </c>
      <c r="J351">
        <v>33.436231212969922</v>
      </c>
      <c r="K351">
        <v>32.850018304241942</v>
      </c>
      <c r="L351">
        <v>25.82526415710992</v>
      </c>
      <c r="M351">
        <v>31.074393429734432</v>
      </c>
      <c r="N351">
        <v>26.931547190095849</v>
      </c>
      <c r="O351">
        <v>29.28512714352609</v>
      </c>
      <c r="P351">
        <v>16.74586774342978</v>
      </c>
      <c r="Q351">
        <v>15.05920138608597</v>
      </c>
      <c r="R351">
        <v>38.328343757689701</v>
      </c>
      <c r="S351">
        <v>34.839092648533388</v>
      </c>
      <c r="T351">
        <v>33.484814972054167</v>
      </c>
      <c r="U351">
        <v>31.197964497805941</v>
      </c>
      <c r="V351">
        <v>35.059260324752877</v>
      </c>
      <c r="W351" t="s">
        <v>323</v>
      </c>
      <c r="X351" t="s">
        <v>432</v>
      </c>
      <c r="Y351" t="s">
        <v>558</v>
      </c>
      <c r="Z351" t="s">
        <v>257</v>
      </c>
      <c r="AA351" t="s">
        <v>559</v>
      </c>
      <c r="AB351" t="s">
        <v>560</v>
      </c>
      <c r="AC351" t="s">
        <v>561</v>
      </c>
      <c r="AD351" t="s">
        <v>327</v>
      </c>
      <c r="AE351" t="s">
        <v>328</v>
      </c>
      <c r="AF351" t="s">
        <v>329</v>
      </c>
      <c r="AG351" t="s">
        <v>258</v>
      </c>
      <c r="AH351" t="s">
        <v>330</v>
      </c>
      <c r="AI351" t="s">
        <v>331</v>
      </c>
      <c r="AJ351" t="s">
        <v>332</v>
      </c>
      <c r="AK351" t="s">
        <v>333</v>
      </c>
      <c r="AL351" t="s">
        <v>260</v>
      </c>
      <c r="AM351" t="s">
        <v>562</v>
      </c>
      <c r="AN351" t="s">
        <v>563</v>
      </c>
      <c r="AO351" t="s">
        <v>336</v>
      </c>
      <c r="AP351" t="s">
        <v>337</v>
      </c>
      <c r="AQ351" t="s">
        <v>564</v>
      </c>
      <c r="AR351" t="s">
        <v>565</v>
      </c>
      <c r="AS351" t="s">
        <v>437</v>
      </c>
      <c r="AT351">
        <v>16.55097120858488</v>
      </c>
      <c r="AU351">
        <v>40.556318362425579</v>
      </c>
      <c r="AV351">
        <v>23.88006627970535</v>
      </c>
      <c r="AW351">
        <v>22.721151152288851</v>
      </c>
      <c r="AX351">
        <v>41.557737919160139</v>
      </c>
      <c r="AY351">
        <v>42.541518262251429</v>
      </c>
      <c r="AZ351">
        <v>19.97851663090767</v>
      </c>
      <c r="BA351">
        <v>24.809461080084169</v>
      </c>
      <c r="BB351">
        <v>26.779289088246969</v>
      </c>
      <c r="BC351">
        <v>19.617433819834069</v>
      </c>
      <c r="BD351">
        <v>48.986060246916672</v>
      </c>
      <c r="BE351">
        <v>61.16068457921201</v>
      </c>
      <c r="BF351">
        <v>36.215902142973903</v>
      </c>
      <c r="BG351">
        <v>19.071831629928749</v>
      </c>
      <c r="BH351">
        <v>20.67026790138139</v>
      </c>
      <c r="BI351">
        <v>26.740016924389241</v>
      </c>
      <c r="BJ351">
        <v>27.156854072861101</v>
      </c>
      <c r="BK351">
        <v>22.00876358704258</v>
      </c>
      <c r="BL351">
        <v>46.828146800540573</v>
      </c>
      <c r="BM351">
        <v>32.618435511381414</v>
      </c>
      <c r="BN351">
        <v>50.564045082324157</v>
      </c>
      <c r="BO351">
        <v>33.04062128222381</v>
      </c>
      <c r="BP351">
        <v>8277.5942258212581</v>
      </c>
      <c r="BQ351">
        <v>7710.7653221973787</v>
      </c>
      <c r="BR351">
        <v>7575.3776068353054</v>
      </c>
      <c r="BS351">
        <v>7443.105744193922</v>
      </c>
      <c r="BT351">
        <v>5852.7625579638679</v>
      </c>
      <c r="BU351">
        <v>1339.776005453569</v>
      </c>
      <c r="BV351">
        <v>1159.379701099097</v>
      </c>
      <c r="BW351">
        <v>1262.101486694065</v>
      </c>
      <c r="BX351">
        <v>721.48744725883853</v>
      </c>
      <c r="BY351">
        <v>648.88116054582702</v>
      </c>
      <c r="BZ351">
        <v>7033.4869933124446</v>
      </c>
      <c r="CA351">
        <v>6390.2022058447874</v>
      </c>
      <c r="CB351">
        <v>6145.7154628272046</v>
      </c>
      <c r="CC351">
        <v>5724.8258393960696</v>
      </c>
      <c r="CD351">
        <v>6433.7491545798157</v>
      </c>
      <c r="CE351">
        <v>284.42448075833357</v>
      </c>
      <c r="CF351">
        <v>1807.0038577971909</v>
      </c>
      <c r="CG351">
        <v>108.31928406903729</v>
      </c>
      <c r="CH351">
        <v>1083.885053645269</v>
      </c>
      <c r="CI351">
        <v>84.96130178013037</v>
      </c>
      <c r="CJ351">
        <v>150.52527231211261</v>
      </c>
      <c r="CK351">
        <v>1064.138309605848</v>
      </c>
      <c r="CL351">
        <v>1606.0485326892001</v>
      </c>
      <c r="CM351">
        <v>1268.1657250007061</v>
      </c>
      <c r="CN351">
        <v>1144.4052580944731</v>
      </c>
      <c r="CO351">
        <v>3540.2760946632789</v>
      </c>
      <c r="CP351">
        <v>5612.8644278112679</v>
      </c>
      <c r="CQ351">
        <v>2120.5734623461258</v>
      </c>
      <c r="CR351">
        <v>1698.4673525768239</v>
      </c>
      <c r="CS351">
        <v>1490.57365022913</v>
      </c>
      <c r="CT351">
        <v>1496.837099095645</v>
      </c>
      <c r="CU351">
        <v>2166.9874675026022</v>
      </c>
      <c r="CV351">
        <v>1437.531909950658</v>
      </c>
      <c r="CW351">
        <v>1693.3563661501539</v>
      </c>
      <c r="CX351">
        <v>1176.246911597083</v>
      </c>
      <c r="CY351">
        <v>4165.3643487762229</v>
      </c>
      <c r="CZ351">
        <v>1658.649290560438</v>
      </c>
    </row>
    <row r="352">
      <c r="A352" t="s">
        <v>749</v>
      </c>
      <c r="B352">
        <v>2019</v>
      </c>
      <c r="C352" t="s">
        <v>756</v>
      </c>
      <c r="D352">
        <v>235</v>
      </c>
      <c r="E352" t="s">
        <v>596</v>
      </c>
      <c r="F352" t="s">
        <v>601</v>
      </c>
      <c r="G352" t="s">
        <v>183</v>
      </c>
      <c r="H352">
        <v>2.2661951791110568</v>
      </c>
      <c r="I352">
        <v>1.112670226986239</v>
      </c>
      <c r="J352">
        <v>1.06881831637587</v>
      </c>
      <c r="K352">
        <v>0.84707319897731737</v>
      </c>
      <c r="L352">
        <v>2.175956766367122</v>
      </c>
      <c r="M352">
        <v>0.2994588854687627</v>
      </c>
      <c r="N352">
        <v>1.616949657411842</v>
      </c>
      <c r="O352">
        <v>2.9957812864803159</v>
      </c>
      <c r="P352">
        <v>2.443850684162002</v>
      </c>
      <c r="Q352">
        <v>4.0014128333659036</v>
      </c>
      <c r="R352">
        <v>2.350415634910616</v>
      </c>
      <c r="S352">
        <v>1.61169894925611</v>
      </c>
      <c r="T352">
        <v>1.074726238227188</v>
      </c>
      <c r="U352">
        <v>0.8213124102547249</v>
      </c>
      <c r="V352">
        <v>0.70054200331331051</v>
      </c>
      <c r="W352" t="s">
        <v>323</v>
      </c>
      <c r="X352" t="s">
        <v>432</v>
      </c>
      <c r="Y352" t="s">
        <v>558</v>
      </c>
      <c r="Z352" t="s">
        <v>257</v>
      </c>
      <c r="AA352" t="s">
        <v>559</v>
      </c>
      <c r="AB352" t="s">
        <v>560</v>
      </c>
      <c r="AC352" t="s">
        <v>561</v>
      </c>
      <c r="AD352" t="s">
        <v>327</v>
      </c>
      <c r="AE352" t="s">
        <v>328</v>
      </c>
      <c r="AF352" t="s">
        <v>329</v>
      </c>
      <c r="AG352" t="s">
        <v>258</v>
      </c>
      <c r="AH352" t="s">
        <v>330</v>
      </c>
      <c r="AI352" t="s">
        <v>331</v>
      </c>
      <c r="AJ352" t="s">
        <v>332</v>
      </c>
      <c r="AK352" t="s">
        <v>333</v>
      </c>
      <c r="AL352" t="s">
        <v>260</v>
      </c>
      <c r="AM352" t="s">
        <v>562</v>
      </c>
      <c r="AN352" t="s">
        <v>563</v>
      </c>
      <c r="AO352" t="s">
        <v>336</v>
      </c>
      <c r="AP352" t="s">
        <v>337</v>
      </c>
      <c r="AQ352" t="s">
        <v>564</v>
      </c>
      <c r="AR352" t="s">
        <v>565</v>
      </c>
      <c r="AS352" t="s">
        <v>437</v>
      </c>
      <c r="AT352">
        <v>0.075187588741696204</v>
      </c>
      <c r="AU352">
        <v>1.163454147100174</v>
      </c>
      <c r="AV352">
        <v>5.9941409793838174</v>
      </c>
      <c r="AW352">
        <v>4.3447199732656632</v>
      </c>
      <c r="AX352">
        <v>0.38658826329961649</v>
      </c>
      <c r="AY352">
        <v>0.37754865452531511</v>
      </c>
      <c r="AZ352">
        <v>2.0978488768332682</v>
      </c>
      <c r="BA352">
        <v>0.062139832932340801</v>
      </c>
      <c r="BB352">
        <v>1.66268784922623</v>
      </c>
      <c r="BC352">
        <v>0.96683121365779334</v>
      </c>
      <c r="BD352">
        <v>0.18968326764520771</v>
      </c>
      <c r="BE352">
        <v>0.50115723009157986</v>
      </c>
      <c r="BF352">
        <v>0</v>
      </c>
      <c r="BG352">
        <v>0.61428746064921569</v>
      </c>
      <c r="BH352">
        <v>0.28346707792238429</v>
      </c>
      <c r="BI352">
        <v>0.15383415600355341</v>
      </c>
      <c r="BJ352">
        <v>5.03270782599858</v>
      </c>
      <c r="BK352">
        <v>0.34022970470433639</v>
      </c>
      <c r="BL352">
        <v>4.8085293935343927</v>
      </c>
      <c r="BM352">
        <v>1.7680705397493159</v>
      </c>
      <c r="BN352">
        <v>2.8932758140736832</v>
      </c>
      <c r="BO352">
        <v>2.1699596050684091</v>
      </c>
      <c r="BP352">
        <v>513.49963151389886</v>
      </c>
      <c r="BQ352">
        <v>252.07355661724861</v>
      </c>
      <c r="BR352">
        <v>242.15355756089119</v>
      </c>
      <c r="BS352">
        <v>191.928519937739</v>
      </c>
      <c r="BT352">
        <v>493.1356447107421</v>
      </c>
      <c r="BU352">
        <v>12.911203891336759</v>
      </c>
      <c r="BV352">
        <v>69.6082775070509</v>
      </c>
      <c r="BW352">
        <v>129.1092231543515</v>
      </c>
      <c r="BX352">
        <v>105.2921006311901</v>
      </c>
      <c r="BY352">
        <v>172.41561066687299</v>
      </c>
      <c r="BZ352">
        <v>431.31573598729631</v>
      </c>
      <c r="CA352">
        <v>295.61855369180171</v>
      </c>
      <c r="CB352">
        <v>197.25244610404229</v>
      </c>
      <c r="CC352">
        <v>150.71081027653531</v>
      </c>
      <c r="CD352">
        <v>128.5569484300417</v>
      </c>
      <c r="CE352">
        <v>1.2920807255247779</v>
      </c>
      <c r="CF352">
        <v>51.838189881849438</v>
      </c>
      <c r="CG352">
        <v>27.189248634855311</v>
      </c>
      <c r="CH352">
        <v>207.25961504914071</v>
      </c>
      <c r="CI352">
        <v>0.79034720722159568</v>
      </c>
      <c r="CJ352">
        <v>1.335885891123038</v>
      </c>
      <c r="CK352">
        <v>111.7400955658667</v>
      </c>
      <c r="CL352">
        <v>4.02264229683942</v>
      </c>
      <c r="CM352">
        <v>78.73860037192938</v>
      </c>
      <c r="CN352">
        <v>56.401195730359703</v>
      </c>
      <c r="CO352">
        <v>13.708616994652351</v>
      </c>
      <c r="CP352">
        <v>45.992415043659349</v>
      </c>
      <c r="CQ352">
        <v>0</v>
      </c>
      <c r="CR352">
        <v>54.706187494478812</v>
      </c>
      <c r="CS352">
        <v>20.44136820453673</v>
      </c>
      <c r="CT352">
        <v>8.6112388210257347</v>
      </c>
      <c r="CU352">
        <v>401.58608789078392</v>
      </c>
      <c r="CV352">
        <v>22.222559449614881</v>
      </c>
      <c r="CW352">
        <v>173.88161643560079</v>
      </c>
      <c r="CX352">
        <v>63.758039871049732</v>
      </c>
      <c r="CY352">
        <v>238.34224313932361</v>
      </c>
      <c r="CZ352">
        <v>108.93263564108381</v>
      </c>
    </row>
    <row r="353">
      <c r="A353" t="s">
        <v>749</v>
      </c>
      <c r="B353">
        <v>2019</v>
      </c>
      <c r="C353" t="s">
        <v>756</v>
      </c>
      <c r="D353">
        <v>236</v>
      </c>
      <c r="E353" t="s">
        <v>596</v>
      </c>
      <c r="F353" t="s">
        <v>602</v>
      </c>
      <c r="G353" t="s">
        <v>183</v>
      </c>
      <c r="H353">
        <v>0.72831739833958076</v>
      </c>
      <c r="I353">
        <v>0.91313472827864628</v>
      </c>
      <c r="J353">
        <v>0.81360797418300135</v>
      </c>
      <c r="K353">
        <v>0.49094936624646601</v>
      </c>
      <c r="L353">
        <v>0.31923157419046821</v>
      </c>
      <c r="M353">
        <v>0.10227814794117041</v>
      </c>
      <c r="N353">
        <v>0.17522767850281629</v>
      </c>
      <c r="O353">
        <v>0.071065733997481104</v>
      </c>
      <c r="P353">
        <v>0.89637335513957228</v>
      </c>
      <c r="Q353">
        <v>0.26919507624367273</v>
      </c>
      <c r="R353">
        <v>0.85814439076213267</v>
      </c>
      <c r="S353">
        <v>0.77193001246520077</v>
      </c>
      <c r="T353">
        <v>0.87212596240987728</v>
      </c>
      <c r="U353">
        <v>0.69855339010688844</v>
      </c>
      <c r="V353">
        <v>0.47554744363860818</v>
      </c>
      <c r="W353" t="s">
        <v>323</v>
      </c>
      <c r="X353" t="s">
        <v>432</v>
      </c>
      <c r="Y353" t="s">
        <v>558</v>
      </c>
      <c r="Z353" t="s">
        <v>257</v>
      </c>
      <c r="AA353" t="s">
        <v>559</v>
      </c>
      <c r="AB353" t="s">
        <v>560</v>
      </c>
      <c r="AC353" t="s">
        <v>561</v>
      </c>
      <c r="AD353" t="s">
        <v>327</v>
      </c>
      <c r="AE353" t="s">
        <v>328</v>
      </c>
      <c r="AF353" t="s">
        <v>329</v>
      </c>
      <c r="AG353" t="s">
        <v>258</v>
      </c>
      <c r="AH353" t="s">
        <v>330</v>
      </c>
      <c r="AI353" t="s">
        <v>331</v>
      </c>
      <c r="AJ353" t="s">
        <v>332</v>
      </c>
      <c r="AK353" t="s">
        <v>333</v>
      </c>
      <c r="AL353" t="s">
        <v>260</v>
      </c>
      <c r="AM353" t="s">
        <v>562</v>
      </c>
      <c r="AN353" t="s">
        <v>563</v>
      </c>
      <c r="AO353" t="s">
        <v>336</v>
      </c>
      <c r="AP353" t="s">
        <v>337</v>
      </c>
      <c r="AQ353" t="s">
        <v>564</v>
      </c>
      <c r="AR353" t="s">
        <v>565</v>
      </c>
      <c r="AS353" t="s">
        <v>437</v>
      </c>
      <c r="AT353">
        <v>0</v>
      </c>
      <c r="AU353">
        <v>0</v>
      </c>
      <c r="AV353">
        <v>0</v>
      </c>
      <c r="AW353">
        <v>0</v>
      </c>
      <c r="AX353">
        <v>0</v>
      </c>
      <c r="AY353">
        <v>0</v>
      </c>
      <c r="AZ353">
        <v>0</v>
      </c>
      <c r="BA353">
        <v>0</v>
      </c>
      <c r="BB353">
        <v>0.131848809871772</v>
      </c>
      <c r="BC353">
        <v>0</v>
      </c>
      <c r="BD353">
        <v>0</v>
      </c>
      <c r="BE353">
        <v>0</v>
      </c>
      <c r="BF353">
        <v>3.6118053665448788</v>
      </c>
      <c r="BG353">
        <v>0</v>
      </c>
      <c r="BH353">
        <v>0</v>
      </c>
      <c r="BI353">
        <v>5.7167975221321443</v>
      </c>
      <c r="BJ353">
        <v>0.50911885178408933</v>
      </c>
      <c r="BK353">
        <v>0</v>
      </c>
      <c r="BL353">
        <v>0</v>
      </c>
      <c r="BM353">
        <v>0</v>
      </c>
      <c r="BN353">
        <v>0</v>
      </c>
      <c r="BO353">
        <v>3.2161687892894988</v>
      </c>
      <c r="BP353">
        <v>165.03023178225919</v>
      </c>
      <c r="BQ353">
        <v>206.86912711898239</v>
      </c>
      <c r="BR353">
        <v>184.3326058224458</v>
      </c>
      <c r="BS353">
        <v>111.2385391744384</v>
      </c>
      <c r="BT353">
        <v>72.347240801695875</v>
      </c>
      <c r="BU353">
        <v>4.409733976100382</v>
      </c>
      <c r="BV353">
        <v>7.5433992742011773</v>
      </c>
      <c r="BW353">
        <v>3.0627208170087692</v>
      </c>
      <c r="BX353">
        <v>38.619803625538047</v>
      </c>
      <c r="BY353">
        <v>11.599261408882491</v>
      </c>
      <c r="BZ353">
        <v>157.47477764672669</v>
      </c>
      <c r="CA353">
        <v>141.5877536816555</v>
      </c>
      <c r="CB353">
        <v>160.06772076204291</v>
      </c>
      <c r="CC353">
        <v>128.18453262112291</v>
      </c>
      <c r="CD353">
        <v>87.268040886542977</v>
      </c>
      <c r="CE353">
        <v>0</v>
      </c>
      <c r="CF353">
        <v>0</v>
      </c>
      <c r="CG353">
        <v>0</v>
      </c>
      <c r="CH353">
        <v>0</v>
      </c>
      <c r="CI353">
        <v>0</v>
      </c>
      <c r="CJ353">
        <v>0</v>
      </c>
      <c r="CK353">
        <v>0</v>
      </c>
      <c r="CL353">
        <v>0</v>
      </c>
      <c r="CM353">
        <v>6.2438603582983196</v>
      </c>
      <c r="CN353">
        <v>0</v>
      </c>
      <c r="CO353">
        <v>0</v>
      </c>
      <c r="CP353">
        <v>0</v>
      </c>
      <c r="CQ353">
        <v>211.48440762893719</v>
      </c>
      <c r="CR353">
        <v>0</v>
      </c>
      <c r="CS353">
        <v>0</v>
      </c>
      <c r="CT353">
        <v>320.01156331881799</v>
      </c>
      <c r="CU353">
        <v>40.625256825604147</v>
      </c>
      <c r="CV353">
        <v>0</v>
      </c>
      <c r="CW353">
        <v>0</v>
      </c>
      <c r="CX353">
        <v>0</v>
      </c>
      <c r="CY353">
        <v>0</v>
      </c>
      <c r="CZ353">
        <v>161.452656568164</v>
      </c>
    </row>
    <row r="354">
      <c r="A354" t="s">
        <v>749</v>
      </c>
      <c r="B354">
        <v>2019</v>
      </c>
      <c r="C354" t="s">
        <v>756</v>
      </c>
      <c r="D354">
        <v>261</v>
      </c>
      <c r="E354" t="s">
        <v>73</v>
      </c>
      <c r="F354" t="s">
        <v>49</v>
      </c>
      <c r="G354" t="s">
        <v>792</v>
      </c>
      <c r="H354">
        <v>93.36010900357256</v>
      </c>
      <c r="I354">
        <v>94.261532020969923</v>
      </c>
      <c r="J354">
        <v>94.502651619474321</v>
      </c>
      <c r="K354">
        <v>93.269022871114089</v>
      </c>
      <c r="L354">
        <v>92.150126360709564</v>
      </c>
      <c r="M354">
        <v>94.391091716758353</v>
      </c>
      <c r="N354">
        <v>91.822334002637859</v>
      </c>
      <c r="O354">
        <v>91.386349957672934</v>
      </c>
      <c r="P354">
        <v>91.693275562278046</v>
      </c>
      <c r="Q354">
        <v>93.129997347114539</v>
      </c>
      <c r="R354">
        <v>92.581062723155199</v>
      </c>
      <c r="S354">
        <v>95.113853313699863</v>
      </c>
      <c r="T354">
        <v>93.761578403103471</v>
      </c>
      <c r="U354">
        <v>95.156994371474497</v>
      </c>
      <c r="V354">
        <v>92.380646336708182</v>
      </c>
      <c r="W354" t="s">
        <v>323</v>
      </c>
      <c r="X354" t="s">
        <v>432</v>
      </c>
      <c r="Y354" t="s">
        <v>558</v>
      </c>
      <c r="Z354" t="s">
        <v>257</v>
      </c>
      <c r="AA354" t="s">
        <v>559</v>
      </c>
      <c r="AB354" t="s">
        <v>560</v>
      </c>
      <c r="AC354" t="s">
        <v>561</v>
      </c>
      <c r="AD354" t="s">
        <v>327</v>
      </c>
      <c r="AE354" t="s">
        <v>328</v>
      </c>
      <c r="AF354" t="s">
        <v>329</v>
      </c>
      <c r="AG354" t="s">
        <v>258</v>
      </c>
      <c r="AH354" t="s">
        <v>330</v>
      </c>
      <c r="AI354" t="s">
        <v>331</v>
      </c>
      <c r="AJ354" t="s">
        <v>332</v>
      </c>
      <c r="AK354" t="s">
        <v>333</v>
      </c>
      <c r="AL354" t="s">
        <v>260</v>
      </c>
      <c r="AM354" t="s">
        <v>562</v>
      </c>
      <c r="AN354" t="s">
        <v>563</v>
      </c>
      <c r="AO354" t="s">
        <v>336</v>
      </c>
      <c r="AP354" t="s">
        <v>337</v>
      </c>
      <c r="AQ354" t="s">
        <v>564</v>
      </c>
      <c r="AR354" t="s">
        <v>565</v>
      </c>
      <c r="AS354" t="s">
        <v>437</v>
      </c>
      <c r="AT354">
        <v>96.698728406257914</v>
      </c>
      <c r="AU354">
        <v>96.269074633137308</v>
      </c>
      <c r="AV354">
        <v>87.860532291656767</v>
      </c>
      <c r="AW354">
        <v>94.116116510378006</v>
      </c>
      <c r="AX354">
        <v>97.348531022211375</v>
      </c>
      <c r="AY354">
        <v>95.518038919549781</v>
      </c>
      <c r="AZ354">
        <v>92.647230893018119</v>
      </c>
      <c r="BA354">
        <v>98.123754037712104</v>
      </c>
      <c r="BB354">
        <v>94.705828757426715</v>
      </c>
      <c r="BC354">
        <v>95.679128696225291</v>
      </c>
      <c r="BD354">
        <v>96.495576395887909</v>
      </c>
      <c r="BE354">
        <v>96.158124251785495</v>
      </c>
      <c r="BF354">
        <v>96.01494707491004</v>
      </c>
      <c r="BG354">
        <v>79.477057892422721</v>
      </c>
      <c r="BH354">
        <v>91.824969466725733</v>
      </c>
      <c r="BI354">
        <v>95.710267463780539</v>
      </c>
      <c r="BJ354">
        <v>91.702172415009571</v>
      </c>
      <c r="BK354">
        <v>94.29496889271573</v>
      </c>
      <c r="BL354">
        <v>88.966949467720767</v>
      </c>
      <c r="BM354">
        <v>93.115211856541819</v>
      </c>
      <c r="BN354">
        <v>96.108044969580646</v>
      </c>
      <c r="BO354">
        <v>94.164991804766458</v>
      </c>
      <c r="BP354">
        <v>2926.9037982142731</v>
      </c>
      <c r="BQ354">
        <v>3013.1147562156129</v>
      </c>
      <c r="BR354">
        <v>3375.8215372195782</v>
      </c>
      <c r="BS354">
        <v>3909.3399345190369</v>
      </c>
      <c r="BT354">
        <v>3783.1235307363381</v>
      </c>
      <c r="BU354">
        <v>547.7754878905622</v>
      </c>
      <c r="BV354">
        <v>660.53597430031425</v>
      </c>
      <c r="BW354">
        <v>777.86804039290632</v>
      </c>
      <c r="BX354">
        <v>794.15109985172182</v>
      </c>
      <c r="BY354">
        <v>813.87933683260894</v>
      </c>
      <c r="BZ354">
        <v>2291.961892511576</v>
      </c>
      <c r="CA354">
        <v>2375.5075659791742</v>
      </c>
      <c r="CB354">
        <v>2519.6600419749511</v>
      </c>
      <c r="CC354">
        <v>2888.8791743846509</v>
      </c>
      <c r="CD354">
        <v>3338.084942786365</v>
      </c>
      <c r="CE354">
        <v>235.0133017089542</v>
      </c>
      <c r="CF354">
        <v>599.8345997692179</v>
      </c>
      <c r="CG354">
        <v>64.731282981920842</v>
      </c>
      <c r="CH354">
        <v>682.15385202528569</v>
      </c>
      <c r="CI354">
        <v>34.981467208849089</v>
      </c>
      <c r="CJ354">
        <v>59.527831680767093</v>
      </c>
      <c r="CK354">
        <v>792.14559659342012</v>
      </c>
      <c r="CL354">
        <v>905.26813996833096</v>
      </c>
      <c r="CM354">
        <v>707.60603774286528</v>
      </c>
      <c r="CN354">
        <v>815.80711936514058</v>
      </c>
      <c r="CO354">
        <v>1124.0377872874751</v>
      </c>
      <c r="CP354">
        <v>1418.3418810480689</v>
      </c>
      <c r="CQ354">
        <v>905.15979284482455</v>
      </c>
      <c r="CR354">
        <v>1097.3348158011081</v>
      </c>
      <c r="CS354">
        <v>1104.7654181593609</v>
      </c>
      <c r="CT354">
        <v>882.76203713471466</v>
      </c>
      <c r="CU354">
        <v>1392.56651016355</v>
      </c>
      <c r="CV354">
        <v>1028.556775550885</v>
      </c>
      <c r="CW354">
        <v>512.2970304768005</v>
      </c>
      <c r="CX354">
        <v>505.56360611388732</v>
      </c>
      <c r="CY354">
        <v>1345.948028306786</v>
      </c>
      <c r="CZ354">
        <v>793.90064497260369</v>
      </c>
    </row>
    <row r="355">
      <c r="A355" t="s">
        <v>749</v>
      </c>
      <c r="B355">
        <v>2019</v>
      </c>
      <c r="C355" t="s">
        <v>756</v>
      </c>
      <c r="D355">
        <v>262</v>
      </c>
      <c r="E355" t="s">
        <v>73</v>
      </c>
      <c r="F355" t="s">
        <v>48</v>
      </c>
      <c r="G355" t="s">
        <v>183</v>
      </c>
      <c r="H355">
        <v>6.6019224721121761</v>
      </c>
      <c r="I355">
        <v>5.7369584005004226</v>
      </c>
      <c r="J355">
        <v>5.4910204215034124</v>
      </c>
      <c r="K355">
        <v>6.7309771288867708</v>
      </c>
      <c r="L355">
        <v>7.7936767675506751</v>
      </c>
      <c r="M355">
        <v>5.6089082832417514</v>
      </c>
      <c r="N355">
        <v>8.1776659973621637</v>
      </c>
      <c r="O355">
        <v>8.6136500423271691</v>
      </c>
      <c r="P355">
        <v>8.0403447693626884</v>
      </c>
      <c r="Q355">
        <v>6.8700026528855096</v>
      </c>
      <c r="R355">
        <v>7.3708549379133208</v>
      </c>
      <c r="S355">
        <v>4.8861466863000951</v>
      </c>
      <c r="T355">
        <v>6.2366259545055271</v>
      </c>
      <c r="U355">
        <v>4.8355598437048446</v>
      </c>
      <c r="V355">
        <v>7.6193536632918466</v>
      </c>
      <c r="W355" t="s">
        <v>323</v>
      </c>
      <c r="X355" t="s">
        <v>432</v>
      </c>
      <c r="Y355" t="s">
        <v>558</v>
      </c>
      <c r="Z355" t="s">
        <v>257</v>
      </c>
      <c r="AA355" t="s">
        <v>559</v>
      </c>
      <c r="AB355" t="s">
        <v>560</v>
      </c>
      <c r="AC355" t="s">
        <v>561</v>
      </c>
      <c r="AD355" t="s">
        <v>327</v>
      </c>
      <c r="AE355" t="s">
        <v>328</v>
      </c>
      <c r="AF355" t="s">
        <v>329</v>
      </c>
      <c r="AG355" t="s">
        <v>258</v>
      </c>
      <c r="AH355" t="s">
        <v>330</v>
      </c>
      <c r="AI355" t="s">
        <v>331</v>
      </c>
      <c r="AJ355" t="s">
        <v>332</v>
      </c>
      <c r="AK355" t="s">
        <v>333</v>
      </c>
      <c r="AL355" t="s">
        <v>260</v>
      </c>
      <c r="AM355" t="s">
        <v>562</v>
      </c>
      <c r="AN355" t="s">
        <v>563</v>
      </c>
      <c r="AO355" t="s">
        <v>336</v>
      </c>
      <c r="AP355" t="s">
        <v>337</v>
      </c>
      <c r="AQ355" t="s">
        <v>564</v>
      </c>
      <c r="AR355" t="s">
        <v>565</v>
      </c>
      <c r="AS355" t="s">
        <v>437</v>
      </c>
      <c r="AT355">
        <v>3.3012715937421362</v>
      </c>
      <c r="AU355">
        <v>3.730925366862627</v>
      </c>
      <c r="AV355">
        <v>12.139467708343791</v>
      </c>
      <c r="AW355">
        <v>5.8838834896218062</v>
      </c>
      <c r="AX355">
        <v>2.5171837407427011</v>
      </c>
      <c r="AY355">
        <v>4.4819610804503531</v>
      </c>
      <c r="AZ355">
        <v>7.3527691069819117</v>
      </c>
      <c r="BA355">
        <v>1.876245962287914</v>
      </c>
      <c r="BB355">
        <v>5.2941712425734329</v>
      </c>
      <c r="BC355">
        <v>4.3208713037746458</v>
      </c>
      <c r="BD355">
        <v>3.5044236041119401</v>
      </c>
      <c r="BE355">
        <v>3.8418757482146768</v>
      </c>
      <c r="BF355">
        <v>3.9850529250900451</v>
      </c>
      <c r="BG355">
        <v>20.522942107577059</v>
      </c>
      <c r="BH355">
        <v>8.1750305332742279</v>
      </c>
      <c r="BI355">
        <v>4.2897325362193728</v>
      </c>
      <c r="BJ355">
        <v>8.1459021789111183</v>
      </c>
      <c r="BK355">
        <v>5.7050311072843227</v>
      </c>
      <c r="BL355">
        <v>10.787076829704199</v>
      </c>
      <c r="BM355">
        <v>6.8847881434577296</v>
      </c>
      <c r="BN355">
        <v>3.8919550304193651</v>
      </c>
      <c r="BO355">
        <v>5.8350081952335566</v>
      </c>
      <c r="BP355">
        <v>206.97482217380301</v>
      </c>
      <c r="BQ355">
        <v>183.3846070791358</v>
      </c>
      <c r="BR355">
        <v>196.15010460091531</v>
      </c>
      <c r="BS355">
        <v>282.1266576862663</v>
      </c>
      <c r="BT355">
        <v>319.96094997049818</v>
      </c>
      <c r="BU355">
        <v>32.549919865379437</v>
      </c>
      <c r="BV355">
        <v>58.827110372896747</v>
      </c>
      <c r="BW355">
        <v>73.3182043287499</v>
      </c>
      <c r="BX355">
        <v>69.637043748530488</v>
      </c>
      <c r="BY355">
        <v>60.038154863557082</v>
      </c>
      <c r="BZ355">
        <v>182.4748834807107</v>
      </c>
      <c r="CA355">
        <v>122.03352106352</v>
      </c>
      <c r="CB355">
        <v>167.5971915356678</v>
      </c>
      <c r="CC355">
        <v>146.80316692681561</v>
      </c>
      <c r="CD355">
        <v>275.31794532479068</v>
      </c>
      <c r="CE355">
        <v>8.0232982363924421</v>
      </c>
      <c r="CF355">
        <v>23.24669820219227</v>
      </c>
      <c r="CG355">
        <v>8.9437577827343961</v>
      </c>
      <c r="CH355">
        <v>42.646402509297232</v>
      </c>
      <c r="CI355">
        <v>0.90453116817292289</v>
      </c>
      <c r="CJ355">
        <v>2.7932045906167691</v>
      </c>
      <c r="CK355">
        <v>62.867110163168263</v>
      </c>
      <c r="CL355">
        <v>17.309831947019479</v>
      </c>
      <c r="CM355">
        <v>39.556039847186668</v>
      </c>
      <c r="CN355">
        <v>36.841865300336508</v>
      </c>
      <c r="CO355">
        <v>40.821607588758283</v>
      </c>
      <c r="CP355">
        <v>56.668048777735812</v>
      </c>
      <c r="CQ355">
        <v>37.568209846909888</v>
      </c>
      <c r="CR355">
        <v>283.35899056301082</v>
      </c>
      <c r="CS355">
        <v>98.355502626450104</v>
      </c>
      <c r="CT355">
        <v>39.565379272073557</v>
      </c>
      <c r="CU355">
        <v>123.70165581337091</v>
      </c>
      <c r="CV355">
        <v>62.229708212769268</v>
      </c>
      <c r="CW355">
        <v>62.115060260525027</v>
      </c>
      <c r="CX355">
        <v>37.380555246968363</v>
      </c>
      <c r="CY355">
        <v>54.505002168232927</v>
      </c>
      <c r="CZ355">
        <v>49.194681386696253</v>
      </c>
    </row>
    <row r="356">
      <c r="A356" t="s">
        <v>749</v>
      </c>
      <c r="B356">
        <v>2019</v>
      </c>
      <c r="C356" t="s">
        <v>756</v>
      </c>
      <c r="D356">
        <v>263</v>
      </c>
      <c r="E356" t="s">
        <v>73</v>
      </c>
      <c r="F356" t="s">
        <v>113</v>
      </c>
      <c r="G356" t="s">
        <v>183</v>
      </c>
      <c r="H356">
        <v>0.037968524315229402</v>
      </c>
      <c r="I356">
        <v>0.0015095785293680001</v>
      </c>
      <c r="J356">
        <v>0.0063279590221170003</v>
      </c>
      <c r="K356">
        <v>0</v>
      </c>
      <c r="L356">
        <v>0.056196871739820201</v>
      </c>
      <c r="M356">
        <v>0</v>
      </c>
      <c r="N356">
        <v>0</v>
      </c>
      <c r="O356">
        <v>0</v>
      </c>
      <c r="P356">
        <v>0.26637966835907728</v>
      </c>
      <c r="Q356">
        <v>0</v>
      </c>
      <c r="R356">
        <v>0.0480823389311466</v>
      </c>
      <c r="S356">
        <v>0</v>
      </c>
      <c r="T356">
        <v>0.0017956423910432001</v>
      </c>
      <c r="U356">
        <v>0.0074457848203052998</v>
      </c>
      <c r="V356">
        <v>0</v>
      </c>
      <c r="W356" t="s">
        <v>323</v>
      </c>
      <c r="X356" t="s">
        <v>432</v>
      </c>
      <c r="Y356" t="s">
        <v>558</v>
      </c>
      <c r="Z356" t="s">
        <v>257</v>
      </c>
      <c r="AA356" t="s">
        <v>559</v>
      </c>
      <c r="AB356" t="s">
        <v>560</v>
      </c>
      <c r="AC356" t="s">
        <v>561</v>
      </c>
      <c r="AD356" t="s">
        <v>327</v>
      </c>
      <c r="AE356" t="s">
        <v>328</v>
      </c>
      <c r="AF356" t="s">
        <v>329</v>
      </c>
      <c r="AG356" t="s">
        <v>258</v>
      </c>
      <c r="AH356" t="s">
        <v>330</v>
      </c>
      <c r="AI356" t="s">
        <v>331</v>
      </c>
      <c r="AJ356" t="s">
        <v>332</v>
      </c>
      <c r="AK356" t="s">
        <v>333</v>
      </c>
      <c r="AL356" t="s">
        <v>260</v>
      </c>
      <c r="AM356" t="s">
        <v>562</v>
      </c>
      <c r="AN356" t="s">
        <v>563</v>
      </c>
      <c r="AO356" t="s">
        <v>336</v>
      </c>
      <c r="AP356" t="s">
        <v>337</v>
      </c>
      <c r="AQ356" t="s">
        <v>564</v>
      </c>
      <c r="AR356" t="s">
        <v>565</v>
      </c>
      <c r="AS356" t="s">
        <v>437</v>
      </c>
      <c r="AT356">
        <v>0</v>
      </c>
      <c r="AU356">
        <v>0</v>
      </c>
      <c r="AV356">
        <v>0</v>
      </c>
      <c r="AW356">
        <v>0</v>
      </c>
      <c r="AX356">
        <v>0.1342852370460984</v>
      </c>
      <c r="AY356">
        <v>0</v>
      </c>
      <c r="AZ356">
        <v>0</v>
      </c>
      <c r="BA356">
        <v>0</v>
      </c>
      <c r="BB356">
        <v>0</v>
      </c>
      <c r="BC356">
        <v>0</v>
      </c>
      <c r="BD356">
        <v>0</v>
      </c>
      <c r="BE356">
        <v>0</v>
      </c>
      <c r="BF356">
        <v>0</v>
      </c>
      <c r="BG356">
        <v>0</v>
      </c>
      <c r="BH356">
        <v>0</v>
      </c>
      <c r="BI356">
        <v>0</v>
      </c>
      <c r="BJ356">
        <v>0.15192540607930879</v>
      </c>
      <c r="BK356">
        <v>0</v>
      </c>
      <c r="BL356">
        <v>0.24597370257538559</v>
      </c>
      <c r="BM356">
        <v>0</v>
      </c>
      <c r="BN356">
        <v>0</v>
      </c>
      <c r="BO356">
        <v>0</v>
      </c>
      <c r="BP356">
        <v>1.190339420304054</v>
      </c>
      <c r="BQ356">
        <v>0.048254396517691901</v>
      </c>
      <c r="BR356">
        <v>0.22604720595060521</v>
      </c>
      <c r="BS356">
        <v>0</v>
      </c>
      <c r="BT356">
        <v>2.3071016419499202</v>
      </c>
      <c r="BU356">
        <v>0</v>
      </c>
      <c r="BV356">
        <v>0</v>
      </c>
      <c r="BW356">
        <v>0</v>
      </c>
      <c r="BX356">
        <v>2.3071016419499202</v>
      </c>
      <c r="BY356">
        <v>0</v>
      </c>
      <c r="BZ356">
        <v>1.190339420304054</v>
      </c>
      <c r="CA356">
        <v>0</v>
      </c>
      <c r="CB356">
        <v>0.048254396517691901</v>
      </c>
      <c r="CC356">
        <v>0.22604720595060521</v>
      </c>
      <c r="CD356">
        <v>0</v>
      </c>
      <c r="CE356">
        <v>0</v>
      </c>
      <c r="CF356">
        <v>0</v>
      </c>
      <c r="CG356">
        <v>0</v>
      </c>
      <c r="CH356">
        <v>0</v>
      </c>
      <c r="CI356">
        <v>0.048254396517691901</v>
      </c>
      <c r="CJ356">
        <v>0</v>
      </c>
      <c r="CK356">
        <v>0</v>
      </c>
      <c r="CL356">
        <v>0</v>
      </c>
      <c r="CM356">
        <v>0</v>
      </c>
      <c r="CN356">
        <v>0</v>
      </c>
      <c r="CO356">
        <v>0</v>
      </c>
      <c r="CP356">
        <v>0</v>
      </c>
      <c r="CQ356">
        <v>0</v>
      </c>
      <c r="CR356">
        <v>0</v>
      </c>
      <c r="CS356">
        <v>0</v>
      </c>
      <c r="CT356">
        <v>0</v>
      </c>
      <c r="CU356">
        <v>2.3071016419499202</v>
      </c>
      <c r="CV356">
        <v>0</v>
      </c>
      <c r="CW356">
        <v>1.4163866262546601</v>
      </c>
      <c r="CX356">
        <v>0</v>
      </c>
      <c r="CY356">
        <v>0</v>
      </c>
      <c r="CZ356">
        <v>0</v>
      </c>
    </row>
    <row r="357">
      <c r="A357" t="s">
        <v>749</v>
      </c>
      <c r="B357">
        <v>2019</v>
      </c>
      <c r="C357" t="s">
        <v>756</v>
      </c>
      <c r="D357">
        <v>264</v>
      </c>
      <c r="E357" t="s">
        <v>74</v>
      </c>
      <c r="F357" t="s">
        <v>89</v>
      </c>
      <c r="G357" t="s">
        <v>183</v>
      </c>
      <c r="H357">
        <v>90.510551058552934</v>
      </c>
      <c r="I357">
        <v>88.58123021496138</v>
      </c>
      <c r="J357">
        <v>87.731474788441304</v>
      </c>
      <c r="K357">
        <v>84.590368748295816</v>
      </c>
      <c r="L357">
        <v>55.623445368265138</v>
      </c>
      <c r="M357">
        <v>83.408577715906375</v>
      </c>
      <c r="N357">
        <v>75.804951654378868</v>
      </c>
      <c r="O357">
        <v>59.149960351595567</v>
      </c>
      <c r="P357">
        <v>43.825883599658503</v>
      </c>
      <c r="Q357">
        <v>26.925837915253691</v>
      </c>
      <c r="R357">
        <v>90.405763600904379</v>
      </c>
      <c r="S357">
        <v>90.25582973190825</v>
      </c>
      <c r="T357">
        <v>87.784370424486852</v>
      </c>
      <c r="U357">
        <v>87.238301654808765</v>
      </c>
      <c r="V357">
        <v>82.581980884129464</v>
      </c>
      <c r="W357" t="s">
        <v>323</v>
      </c>
      <c r="X357" t="s">
        <v>432</v>
      </c>
      <c r="Y357" t="s">
        <v>558</v>
      </c>
      <c r="Z357" t="s">
        <v>257</v>
      </c>
      <c r="AA357" t="s">
        <v>559</v>
      </c>
      <c r="AB357" t="s">
        <v>560</v>
      </c>
      <c r="AC357" t="s">
        <v>561</v>
      </c>
      <c r="AD357" t="s">
        <v>327</v>
      </c>
      <c r="AE357" t="s">
        <v>328</v>
      </c>
      <c r="AF357" t="s">
        <v>329</v>
      </c>
      <c r="AG357" t="s">
        <v>258</v>
      </c>
      <c r="AH357" t="s">
        <v>330</v>
      </c>
      <c r="AI357" t="s">
        <v>331</v>
      </c>
      <c r="AJ357" t="s">
        <v>332</v>
      </c>
      <c r="AK357" t="s">
        <v>333</v>
      </c>
      <c r="AL357" t="s">
        <v>260</v>
      </c>
      <c r="AM357" t="s">
        <v>562</v>
      </c>
      <c r="AN357" t="s">
        <v>563</v>
      </c>
      <c r="AO357" t="s">
        <v>336</v>
      </c>
      <c r="AP357" t="s">
        <v>337</v>
      </c>
      <c r="AQ357" t="s">
        <v>564</v>
      </c>
      <c r="AR357" t="s">
        <v>565</v>
      </c>
      <c r="AS357" t="s">
        <v>437</v>
      </c>
      <c r="AT357">
        <v>88.435358303499285</v>
      </c>
      <c r="AU357">
        <v>92.668392876790676</v>
      </c>
      <c r="AV357">
        <v>78.917798049013101</v>
      </c>
      <c r="AW357">
        <v>75.946193009899005</v>
      </c>
      <c r="AX357">
        <v>81.066732562404127</v>
      </c>
      <c r="AY357">
        <v>86.650519346275246</v>
      </c>
      <c r="AZ357">
        <v>86.316877879130487</v>
      </c>
      <c r="BA357">
        <v>94.931584545381639</v>
      </c>
      <c r="BB357">
        <v>85.105868500635836</v>
      </c>
      <c r="BC357">
        <v>86.579946978273981</v>
      </c>
      <c r="BD357">
        <v>88.967972614224692</v>
      </c>
      <c r="BE357">
        <v>85.855333750815532</v>
      </c>
      <c r="BF357">
        <v>92.896544102097693</v>
      </c>
      <c r="BG357">
        <v>85.337463024515515</v>
      </c>
      <c r="BH357">
        <v>80.243843183390993</v>
      </c>
      <c r="BI357">
        <v>88.734779120831888</v>
      </c>
      <c r="BJ357">
        <v>34.08925087444797</v>
      </c>
      <c r="BK357">
        <v>83.833361859346141</v>
      </c>
      <c r="BL357">
        <v>79.636098786256227</v>
      </c>
      <c r="BM357">
        <v>87.973828102216487</v>
      </c>
      <c r="BN357">
        <v>68.069265563355373</v>
      </c>
      <c r="BO357">
        <v>83.108207546954517</v>
      </c>
      <c r="BP357">
        <v>2839.8492887437551</v>
      </c>
      <c r="BQ357">
        <v>2833.0138830204492</v>
      </c>
      <c r="BR357">
        <v>3139.2927248298911</v>
      </c>
      <c r="BS357">
        <v>3551.6870066852821</v>
      </c>
      <c r="BT357">
        <v>2291.4436656717439</v>
      </c>
      <c r="BU357">
        <v>484.00537439341412</v>
      </c>
      <c r="BV357">
        <v>547.79437918286987</v>
      </c>
      <c r="BW357">
        <v>505.29710221781602</v>
      </c>
      <c r="BX357">
        <v>381.51278786161657</v>
      </c>
      <c r="BY357">
        <v>235.54352281207679</v>
      </c>
      <c r="BZ357">
        <v>2240.388053843667</v>
      </c>
      <c r="CA357">
        <v>2255.7156831869338</v>
      </c>
      <c r="CB357">
        <v>2360.6879764405821</v>
      </c>
      <c r="CC357">
        <v>2654.3428753164062</v>
      </c>
      <c r="CD357">
        <v>2989.9988136957199</v>
      </c>
      <c r="CE357">
        <v>214.93028797030939</v>
      </c>
      <c r="CF357">
        <v>576.69378965240617</v>
      </c>
      <c r="CG357">
        <v>58.142719883178373</v>
      </c>
      <c r="CH357">
        <v>552.01321098062385</v>
      </c>
      <c r="CI357">
        <v>29.130724594223668</v>
      </c>
      <c r="CJ357">
        <v>53.964315989573812</v>
      </c>
      <c r="CK357">
        <v>738.81720590758778</v>
      </c>
      <c r="CL357">
        <v>876.55666128024484</v>
      </c>
      <c r="CM357">
        <v>636.98341640327646</v>
      </c>
      <c r="CN357">
        <v>738.22303883416203</v>
      </c>
      <c r="CO357">
        <v>1036.351787427712</v>
      </c>
      <c r="CP357">
        <v>1267.3632934442769</v>
      </c>
      <c r="CQ357">
        <v>875.76173478335102</v>
      </c>
      <c r="CR357">
        <v>1179.304587985358</v>
      </c>
      <c r="CS357">
        <v>967.23381910888929</v>
      </c>
      <c r="CT357">
        <v>821.04862070435991</v>
      </c>
      <c r="CU357">
        <v>521.14748310036214</v>
      </c>
      <c r="CV357">
        <v>916.29379667523892</v>
      </c>
      <c r="CW357">
        <v>458.56733507265409</v>
      </c>
      <c r="CX357">
        <v>477.64876320662222</v>
      </c>
      <c r="CY357">
        <v>957.94159647586912</v>
      </c>
      <c r="CZ357">
        <v>701.16837947082047</v>
      </c>
    </row>
    <row r="358">
      <c r="A358" t="s">
        <v>749</v>
      </c>
      <c r="B358">
        <v>2019</v>
      </c>
      <c r="C358" t="s">
        <v>756</v>
      </c>
      <c r="D358">
        <v>265</v>
      </c>
      <c r="E358" t="s">
        <v>74</v>
      </c>
      <c r="F358" t="s">
        <v>90</v>
      </c>
      <c r="G358" t="s">
        <v>183</v>
      </c>
      <c r="H358">
        <v>4.5971031325624274</v>
      </c>
      <c r="I358">
        <v>6.9875455590295639</v>
      </c>
      <c r="J358">
        <v>8.0433196523495667</v>
      </c>
      <c r="K358">
        <v>11.08591757326338</v>
      </c>
      <c r="L358">
        <v>37.337109515372411</v>
      </c>
      <c r="M358">
        <v>12.84606327723402</v>
      </c>
      <c r="N358">
        <v>20.422013355218599</v>
      </c>
      <c r="O358">
        <v>32.861625787659278</v>
      </c>
      <c r="P358">
        <v>48.422575142912081</v>
      </c>
      <c r="Q358">
        <v>63.484411884411678</v>
      </c>
      <c r="R358">
        <v>4.3213939976644458</v>
      </c>
      <c r="S358">
        <v>5.9213649650656279</v>
      </c>
      <c r="T358">
        <v>6.9403303292906653</v>
      </c>
      <c r="U358">
        <v>9.1206517368468383</v>
      </c>
      <c r="V358">
        <v>12.70947873404265</v>
      </c>
      <c r="W358" t="s">
        <v>323</v>
      </c>
      <c r="X358" t="s">
        <v>432</v>
      </c>
      <c r="Y358" t="s">
        <v>558</v>
      </c>
      <c r="Z358" t="s">
        <v>257</v>
      </c>
      <c r="AA358" t="s">
        <v>559</v>
      </c>
      <c r="AB358" t="s">
        <v>560</v>
      </c>
      <c r="AC358" t="s">
        <v>561</v>
      </c>
      <c r="AD358" t="s">
        <v>327</v>
      </c>
      <c r="AE358" t="s">
        <v>328</v>
      </c>
      <c r="AF358" t="s">
        <v>329</v>
      </c>
      <c r="AG358" t="s">
        <v>258</v>
      </c>
      <c r="AH358" t="s">
        <v>330</v>
      </c>
      <c r="AI358" t="s">
        <v>331</v>
      </c>
      <c r="AJ358" t="s">
        <v>332</v>
      </c>
      <c r="AK358" t="s">
        <v>333</v>
      </c>
      <c r="AL358" t="s">
        <v>260</v>
      </c>
      <c r="AM358" t="s">
        <v>562</v>
      </c>
      <c r="AN358" t="s">
        <v>563</v>
      </c>
      <c r="AO358" t="s">
        <v>336</v>
      </c>
      <c r="AP358" t="s">
        <v>337</v>
      </c>
      <c r="AQ358" t="s">
        <v>564</v>
      </c>
      <c r="AR358" t="s">
        <v>565</v>
      </c>
      <c r="AS358" t="s">
        <v>437</v>
      </c>
      <c r="AT358">
        <v>8.8074849465762597</v>
      </c>
      <c r="AU358">
        <v>5.7030906891216757</v>
      </c>
      <c r="AV358">
        <v>9.9596460772407838</v>
      </c>
      <c r="AW358">
        <v>20.110890201326011</v>
      </c>
      <c r="AX358">
        <v>12.950955444241661</v>
      </c>
      <c r="AY358">
        <v>9.3423624821185651</v>
      </c>
      <c r="AZ358">
        <v>8.5590433205784553</v>
      </c>
      <c r="BA358">
        <v>3.8722279367087569</v>
      </c>
      <c r="BB358">
        <v>9.134889450857024</v>
      </c>
      <c r="BC358">
        <v>11.265262339007251</v>
      </c>
      <c r="BD358">
        <v>8.6736427108771981</v>
      </c>
      <c r="BE358">
        <v>11.33009757780361</v>
      </c>
      <c r="BF358">
        <v>3.0663000314258539</v>
      </c>
      <c r="BG358">
        <v>7.012366461423186</v>
      </c>
      <c r="BH358">
        <v>14.09502336619197</v>
      </c>
      <c r="BI358">
        <v>8.5581963291167078</v>
      </c>
      <c r="BJ358">
        <v>55.216592815365743</v>
      </c>
      <c r="BK358">
        <v>11.271304593566491</v>
      </c>
      <c r="BL358">
        <v>10.241853235245429</v>
      </c>
      <c r="BM358">
        <v>6.4597753292330351</v>
      </c>
      <c r="BN358">
        <v>26.684426171898512</v>
      </c>
      <c r="BO358">
        <v>10.03963586856478</v>
      </c>
      <c r="BP358">
        <v>144.23821210461441</v>
      </c>
      <c r="BQ358">
        <v>223.47639030221009</v>
      </c>
      <c r="BR358">
        <v>287.81386530879382</v>
      </c>
      <c r="BS358">
        <v>465.46326709252958</v>
      </c>
      <c r="BT358">
        <v>1538.126279791805</v>
      </c>
      <c r="BU358">
        <v>74.543456275641816</v>
      </c>
      <c r="BV358">
        <v>147.57695748678751</v>
      </c>
      <c r="BW358">
        <v>280.72519721008678</v>
      </c>
      <c r="BX358">
        <v>421.52787624240761</v>
      </c>
      <c r="BY358">
        <v>555.35289434524987</v>
      </c>
      <c r="BZ358">
        <v>107.0905117405844</v>
      </c>
      <c r="CA358">
        <v>147.98950779408881</v>
      </c>
      <c r="CB358">
        <v>186.63862691794381</v>
      </c>
      <c r="CC358">
        <v>277.50811852957639</v>
      </c>
      <c r="CD358">
        <v>460.1648680575737</v>
      </c>
      <c r="CE358">
        <v>21.405411954857161</v>
      </c>
      <c r="CF358">
        <v>35.491464566713823</v>
      </c>
      <c r="CG358">
        <v>7.3377733074224931</v>
      </c>
      <c r="CH358">
        <v>146.1755571377455</v>
      </c>
      <c r="CI358">
        <v>4.6538290659222934</v>
      </c>
      <c r="CJ358">
        <v>5.8182478867722676</v>
      </c>
      <c r="CK358">
        <v>73.25993046466148</v>
      </c>
      <c r="CL358">
        <v>35.754456308426242</v>
      </c>
      <c r="CM358">
        <v>68.370997128472808</v>
      </c>
      <c r="CN358">
        <v>96.053144953447713</v>
      </c>
      <c r="CO358">
        <v>101.0357419956508</v>
      </c>
      <c r="CP358">
        <v>167.25052660008799</v>
      </c>
      <c r="CQ358">
        <v>28.906869042796959</v>
      </c>
      <c r="CR358">
        <v>96.906043928389437</v>
      </c>
      <c r="CS358">
        <v>169.8969383825912</v>
      </c>
      <c r="CT358">
        <v>79.187612358509398</v>
      </c>
      <c r="CU358">
        <v>844.13671855355437</v>
      </c>
      <c r="CV358">
        <v>123.1947073391845</v>
      </c>
      <c r="CW358">
        <v>58.975507538326113</v>
      </c>
      <c r="CX358">
        <v>35.072972987099909</v>
      </c>
      <c r="CY358">
        <v>375.53103587343708</v>
      </c>
      <c r="CZ358">
        <v>84.70252722586423</v>
      </c>
    </row>
    <row r="359">
      <c r="A359" t="s">
        <v>749</v>
      </c>
      <c r="B359">
        <v>2019</v>
      </c>
      <c r="C359" t="s">
        <v>756</v>
      </c>
      <c r="D359">
        <v>266</v>
      </c>
      <c r="E359" t="s">
        <v>74</v>
      </c>
      <c r="F359" t="s">
        <v>91</v>
      </c>
      <c r="G359" t="s">
        <v>793</v>
      </c>
      <c r="H359">
        <v>4.8008545794336257</v>
      </c>
      <c r="I359">
        <v>4.4297154322001671</v>
      </c>
      <c r="J359">
        <v>4.120917369975821</v>
      </c>
      <c r="K359">
        <v>4.2693348169165217</v>
      </c>
      <c r="L359">
        <v>6.8682522187012731</v>
      </c>
      <c r="M359">
        <v>3.7140963491840111</v>
      </c>
      <c r="N359">
        <v>3.7730349904026319</v>
      </c>
      <c r="O359">
        <v>7.9884138607455242</v>
      </c>
      <c r="P359">
        <v>7.3290509841750948</v>
      </c>
      <c r="Q359">
        <v>9.3652828913220141</v>
      </c>
      <c r="R359">
        <v>5.1643255613775976</v>
      </c>
      <c r="S359">
        <v>3.8228053030260849</v>
      </c>
      <c r="T359">
        <v>5.146855655599901</v>
      </c>
      <c r="U359">
        <v>3.6303353612954989</v>
      </c>
      <c r="V359">
        <v>4.6065106437557217</v>
      </c>
      <c r="W359" t="s">
        <v>323</v>
      </c>
      <c r="X359" t="s">
        <v>432</v>
      </c>
      <c r="Y359" t="s">
        <v>558</v>
      </c>
      <c r="Z359" t="s">
        <v>257</v>
      </c>
      <c r="AA359" t="s">
        <v>559</v>
      </c>
      <c r="AB359" t="s">
        <v>560</v>
      </c>
      <c r="AC359" t="s">
        <v>561</v>
      </c>
      <c r="AD359" t="s">
        <v>327</v>
      </c>
      <c r="AE359" t="s">
        <v>328</v>
      </c>
      <c r="AF359" t="s">
        <v>329</v>
      </c>
      <c r="AG359" t="s">
        <v>258</v>
      </c>
      <c r="AH359" t="s">
        <v>330</v>
      </c>
      <c r="AI359" t="s">
        <v>331</v>
      </c>
      <c r="AJ359" t="s">
        <v>332</v>
      </c>
      <c r="AK359" t="s">
        <v>333</v>
      </c>
      <c r="AL359" t="s">
        <v>260</v>
      </c>
      <c r="AM359" t="s">
        <v>562</v>
      </c>
      <c r="AN359" t="s">
        <v>563</v>
      </c>
      <c r="AO359" t="s">
        <v>336</v>
      </c>
      <c r="AP359" t="s">
        <v>337</v>
      </c>
      <c r="AQ359" t="s">
        <v>564</v>
      </c>
      <c r="AR359" t="s">
        <v>565</v>
      </c>
      <c r="AS359" t="s">
        <v>437</v>
      </c>
      <c r="AT359">
        <v>2.7571567499245622</v>
      </c>
      <c r="AU359">
        <v>1.6285164340876379</v>
      </c>
      <c r="AV359">
        <v>10.72628995922817</v>
      </c>
      <c r="AW359">
        <v>3.9429167887751708</v>
      </c>
      <c r="AX359">
        <v>5.343183284052925</v>
      </c>
      <c r="AY359">
        <v>4.0071181716064439</v>
      </c>
      <c r="AZ359">
        <v>5.1240788002910964</v>
      </c>
      <c r="BA359">
        <v>1.196187517909719</v>
      </c>
      <c r="BB359">
        <v>5.5858244783758044</v>
      </c>
      <c r="BC359">
        <v>2.154790682718402</v>
      </c>
      <c r="BD359">
        <v>2.2791000280701552</v>
      </c>
      <c r="BE359">
        <v>2.814568671380993</v>
      </c>
      <c r="BF359">
        <v>4.0371558664766081</v>
      </c>
      <c r="BG359">
        <v>7.6501705140613634</v>
      </c>
      <c r="BH359">
        <v>5.3939543025916086</v>
      </c>
      <c r="BI359">
        <v>2.6136405221341219</v>
      </c>
      <c r="BJ359">
        <v>10.32513708850083</v>
      </c>
      <c r="BK359">
        <v>4.8953335470875006</v>
      </c>
      <c r="BL359">
        <v>10.02117909506727</v>
      </c>
      <c r="BM359">
        <v>5.3309647814282117</v>
      </c>
      <c r="BN359">
        <v>5.2463082647453172</v>
      </c>
      <c r="BO359">
        <v>6.655641472524441</v>
      </c>
      <c r="BP359">
        <v>150.6310955277124</v>
      </c>
      <c r="BQ359">
        <v>141.6716079331826</v>
      </c>
      <c r="BR359">
        <v>147.45866236018929</v>
      </c>
      <c r="BS359">
        <v>179.25611651547479</v>
      </c>
      <c r="BT359">
        <v>282.94207481361929</v>
      </c>
      <c r="BU359">
        <v>21.552250898497238</v>
      </c>
      <c r="BV359">
        <v>27.265334455014639</v>
      </c>
      <c r="BW359">
        <v>68.242182262806253</v>
      </c>
      <c r="BX359">
        <v>63.800805453112503</v>
      </c>
      <c r="BY359">
        <v>81.926205278981584</v>
      </c>
      <c r="BZ359">
        <v>127.9795981254686</v>
      </c>
      <c r="CA359">
        <v>95.541328481716491</v>
      </c>
      <c r="CB359">
        <v>138.40869626218449</v>
      </c>
      <c r="CC359">
        <v>110.4578449886954</v>
      </c>
      <c r="CD359">
        <v>166.78531094370109</v>
      </c>
      <c r="CE359">
        <v>6.7009000201802777</v>
      </c>
      <c r="CF359">
        <v>10.13458078563958</v>
      </c>
      <c r="CG359">
        <v>7.9025984999964294</v>
      </c>
      <c r="CH359">
        <v>28.65900278790139</v>
      </c>
      <c r="CI359">
        <v>1.920032987445095</v>
      </c>
      <c r="CJ359">
        <v>2.4955579360809539</v>
      </c>
      <c r="CK359">
        <v>43.85883358041017</v>
      </c>
      <c r="CL359">
        <v>11.045071479480081</v>
      </c>
      <c r="CM359">
        <v>41.807664058305058</v>
      </c>
      <c r="CN359">
        <v>18.372800877864769</v>
      </c>
      <c r="CO359">
        <v>26.548310795602099</v>
      </c>
      <c r="CP359">
        <v>41.547576197647892</v>
      </c>
      <c r="CQ359">
        <v>38.059398865587077</v>
      </c>
      <c r="CR359">
        <v>105.7200538468209</v>
      </c>
      <c r="CS359">
        <v>65.017013308684298</v>
      </c>
      <c r="CT359">
        <v>24.183594831436888</v>
      </c>
      <c r="CU359">
        <v>157.84797460514881</v>
      </c>
      <c r="CV359">
        <v>53.505712551266363</v>
      </c>
      <c r="CW359">
        <v>57.70480299700305</v>
      </c>
      <c r="CX359">
        <v>28.944162024968101</v>
      </c>
      <c r="CY359">
        <v>73.83151372563367</v>
      </c>
      <c r="CZ359">
        <v>56.15240038707536</v>
      </c>
    </row>
    <row r="360">
      <c r="A360" t="s">
        <v>749</v>
      </c>
      <c r="B360">
        <v>2019</v>
      </c>
      <c r="C360" t="s">
        <v>756</v>
      </c>
      <c r="D360">
        <v>267</v>
      </c>
      <c r="E360" t="s">
        <v>74</v>
      </c>
      <c r="F360" t="s">
        <v>113</v>
      </c>
      <c r="G360" t="s">
        <v>183</v>
      </c>
      <c r="H360">
        <v>0.091491229450978401</v>
      </c>
      <c r="I360">
        <v>0.0015087938087547999</v>
      </c>
      <c r="J360">
        <v>0.10428818923321059</v>
      </c>
      <c r="K360">
        <v>0.054378861525070203</v>
      </c>
      <c r="L360">
        <v>0.17119289766154069</v>
      </c>
      <c r="M360">
        <v>0.031262657675626498</v>
      </c>
      <c r="N360">
        <v>0</v>
      </c>
      <c r="O360">
        <v>0</v>
      </c>
      <c r="P360">
        <v>0.42249027325462069</v>
      </c>
      <c r="Q360">
        <v>0.22446730901299369</v>
      </c>
      <c r="R360">
        <v>0.1085168400530951</v>
      </c>
      <c r="S360">
        <v>0</v>
      </c>
      <c r="T360">
        <v>0.12844359062226429</v>
      </c>
      <c r="U360">
        <v>0.010711247048246801</v>
      </c>
      <c r="V360">
        <v>0.1020297380722102</v>
      </c>
      <c r="W360" t="s">
        <v>323</v>
      </c>
      <c r="X360" t="s">
        <v>432</v>
      </c>
      <c r="Y360" t="s">
        <v>558</v>
      </c>
      <c r="Z360" t="s">
        <v>257</v>
      </c>
      <c r="AA360" t="s">
        <v>559</v>
      </c>
      <c r="AB360" t="s">
        <v>560</v>
      </c>
      <c r="AC360" t="s">
        <v>561</v>
      </c>
      <c r="AD360" t="s">
        <v>327</v>
      </c>
      <c r="AE360" t="s">
        <v>328</v>
      </c>
      <c r="AF360" t="s">
        <v>329</v>
      </c>
      <c r="AG360" t="s">
        <v>258</v>
      </c>
      <c r="AH360" t="s">
        <v>330</v>
      </c>
      <c r="AI360" t="s">
        <v>331</v>
      </c>
      <c r="AJ360" t="s">
        <v>332</v>
      </c>
      <c r="AK360" t="s">
        <v>333</v>
      </c>
      <c r="AL360" t="s">
        <v>260</v>
      </c>
      <c r="AM360" t="s">
        <v>562</v>
      </c>
      <c r="AN360" t="s">
        <v>563</v>
      </c>
      <c r="AO360" t="s">
        <v>336</v>
      </c>
      <c r="AP360" t="s">
        <v>337</v>
      </c>
      <c r="AQ360" t="s">
        <v>564</v>
      </c>
      <c r="AR360" t="s">
        <v>565</v>
      </c>
      <c r="AS360" t="s">
        <v>437</v>
      </c>
      <c r="AT360">
        <v>0</v>
      </c>
      <c r="AU360">
        <v>0</v>
      </c>
      <c r="AV360">
        <v>0.39626591451840931</v>
      </c>
      <c r="AW360">
        <v>0</v>
      </c>
      <c r="AX360">
        <v>0.63912870930165622</v>
      </c>
      <c r="AY360">
        <v>0</v>
      </c>
      <c r="AZ360">
        <v>0</v>
      </c>
      <c r="BA360">
        <v>0</v>
      </c>
      <c r="BB360">
        <v>0.1734175701317989</v>
      </c>
      <c r="BC360">
        <v>0</v>
      </c>
      <c r="BD360">
        <v>0.079284646828017197</v>
      </c>
      <c r="BE360">
        <v>0</v>
      </c>
      <c r="BF360">
        <v>0</v>
      </c>
      <c r="BG360">
        <v>0</v>
      </c>
      <c r="BH360">
        <v>0.26717914782545821</v>
      </c>
      <c r="BI360">
        <v>0.093384027916889101</v>
      </c>
      <c r="BJ360">
        <v>0.36901922168534518</v>
      </c>
      <c r="BK360">
        <v>0</v>
      </c>
      <c r="BL360">
        <v>0.100868883431334</v>
      </c>
      <c r="BM360">
        <v>0.23543178712179899</v>
      </c>
      <c r="BN360">
        <v>0</v>
      </c>
      <c r="BO360">
        <v>0.19651511195640931</v>
      </c>
      <c r="BP360">
        <v>2.8706189482215119</v>
      </c>
      <c r="BQ360">
        <v>0.048254396517691901</v>
      </c>
      <c r="BR360">
        <v>3.7317411400524541</v>
      </c>
      <c r="BS360">
        <v>2.2831995979544768</v>
      </c>
      <c r="BT360">
        <v>7.0524017050251917</v>
      </c>
      <c r="BU360">
        <v>0.1814117294310266</v>
      </c>
      <c r="BV360">
        <v>0</v>
      </c>
      <c r="BW360">
        <v>0</v>
      </c>
      <c r="BX360">
        <v>3.6778594920341221</v>
      </c>
      <c r="BY360">
        <v>1.9636091135761951</v>
      </c>
      <c r="BZ360">
        <v>2.6892072187904859</v>
      </c>
      <c r="CA360">
        <v>0</v>
      </c>
      <c r="CB360">
        <v>3.45409141247604</v>
      </c>
      <c r="CC360">
        <v>0.32590412409410668</v>
      </c>
      <c r="CD360">
        <v>3.6941326973693531</v>
      </c>
      <c r="CE360">
        <v>0</v>
      </c>
      <c r="CF360">
        <v>0</v>
      </c>
      <c r="CG360">
        <v>0.29194907405787029</v>
      </c>
      <c r="CH360">
        <v>0</v>
      </c>
      <c r="CI360">
        <v>0.22966612594871849</v>
      </c>
      <c r="CJ360">
        <v>0</v>
      </c>
      <c r="CK360">
        <v>0</v>
      </c>
      <c r="CL360">
        <v>0</v>
      </c>
      <c r="CM360">
        <v>1.2979612126992479</v>
      </c>
      <c r="CN360">
        <v>0</v>
      </c>
      <c r="CO360">
        <v>0.92355465727060071</v>
      </c>
      <c r="CP360">
        <v>0</v>
      </c>
      <c r="CQ360">
        <v>0</v>
      </c>
      <c r="CR360">
        <v>0</v>
      </c>
      <c r="CS360">
        <v>3.2204926544565802</v>
      </c>
      <c r="CT360">
        <v>0.86406737106509679</v>
      </c>
      <c r="CU360">
        <v>5.6414686056103163</v>
      </c>
      <c r="CV360">
        <v>0</v>
      </c>
      <c r="CW360">
        <v>0.58083175559629341</v>
      </c>
      <c r="CX360">
        <v>1.2782631421653321</v>
      </c>
      <c r="CY360">
        <v>0</v>
      </c>
      <c r="CZ360">
        <v>1.657961188901272</v>
      </c>
    </row>
    <row r="361">
      <c r="A361" t="s">
        <v>749</v>
      </c>
      <c r="B361">
        <v>2019</v>
      </c>
      <c r="C361" t="s">
        <v>756</v>
      </c>
      <c r="D361">
        <v>268</v>
      </c>
      <c r="E361" t="s">
        <v>116</v>
      </c>
      <c r="F361" t="s">
        <v>89</v>
      </c>
      <c r="G361" t="s">
        <v>794</v>
      </c>
      <c r="H361">
        <v>94.139371892092711</v>
      </c>
      <c r="I361">
        <v>91.385053214846906</v>
      </c>
      <c r="J361">
        <v>89.911504269999554</v>
      </c>
      <c r="K361">
        <v>87.460238073216729</v>
      </c>
      <c r="L361">
        <v>57.396399981491989</v>
      </c>
      <c r="M361">
        <v>85.618044579524593</v>
      </c>
      <c r="N361">
        <v>77.926281051669292</v>
      </c>
      <c r="O361">
        <v>62.482052320676317</v>
      </c>
      <c r="P361">
        <v>45.213974163185647</v>
      </c>
      <c r="Q361">
        <v>27.533069096695321</v>
      </c>
      <c r="R361">
        <v>94.478795917452416</v>
      </c>
      <c r="S361">
        <v>92.704306031616468</v>
      </c>
      <c r="T361">
        <v>90.815761226856381</v>
      </c>
      <c r="U361">
        <v>89.012794166628453</v>
      </c>
      <c r="V361">
        <v>85.504202933882027</v>
      </c>
      <c r="W361" t="s">
        <v>323</v>
      </c>
      <c r="X361" t="s">
        <v>432</v>
      </c>
      <c r="Y361" t="s">
        <v>558</v>
      </c>
      <c r="Z361" t="s">
        <v>257</v>
      </c>
      <c r="AA361" t="s">
        <v>559</v>
      </c>
      <c r="AB361" t="s">
        <v>560</v>
      </c>
      <c r="AC361" t="s">
        <v>561</v>
      </c>
      <c r="AD361" t="s">
        <v>327</v>
      </c>
      <c r="AE361" t="s">
        <v>328</v>
      </c>
      <c r="AF361" t="s">
        <v>329</v>
      </c>
      <c r="AG361" t="s">
        <v>258</v>
      </c>
      <c r="AH361" t="s">
        <v>330</v>
      </c>
      <c r="AI361" t="s">
        <v>331</v>
      </c>
      <c r="AJ361" t="s">
        <v>332</v>
      </c>
      <c r="AK361" t="s">
        <v>333</v>
      </c>
      <c r="AL361" t="s">
        <v>260</v>
      </c>
      <c r="AM361" t="s">
        <v>562</v>
      </c>
      <c r="AN361" t="s">
        <v>563</v>
      </c>
      <c r="AO361" t="s">
        <v>336</v>
      </c>
      <c r="AP361" t="s">
        <v>337</v>
      </c>
      <c r="AQ361" t="s">
        <v>564</v>
      </c>
      <c r="AR361" t="s">
        <v>565</v>
      </c>
      <c r="AS361" t="s">
        <v>437</v>
      </c>
      <c r="AT361">
        <v>90.589055369618109</v>
      </c>
      <c r="AU361">
        <v>93.451327658124256</v>
      </c>
      <c r="AV361">
        <v>88.284625322246384</v>
      </c>
      <c r="AW361">
        <v>77.905575239756175</v>
      </c>
      <c r="AX361">
        <v>82.859433718853367</v>
      </c>
      <c r="AY361">
        <v>88.478219043586918</v>
      </c>
      <c r="AZ361">
        <v>89.693484084099168</v>
      </c>
      <c r="BA361">
        <v>95.616377853730512</v>
      </c>
      <c r="BB361">
        <v>88.308560846518091</v>
      </c>
      <c r="BC361">
        <v>88.540177439278253</v>
      </c>
      <c r="BD361">
        <v>89.851463240544078</v>
      </c>
      <c r="BE361">
        <v>87.875592172013526</v>
      </c>
      <c r="BF361">
        <v>96.298524817628589</v>
      </c>
      <c r="BG361">
        <v>91.096148216572388</v>
      </c>
      <c r="BH361">
        <v>83.47483468040376</v>
      </c>
      <c r="BI361">
        <v>90.15840588943388</v>
      </c>
      <c r="BJ361">
        <v>34.488140267479082</v>
      </c>
      <c r="BK361">
        <v>87.318912603311134</v>
      </c>
      <c r="BL361">
        <v>86.820846794077255</v>
      </c>
      <c r="BM361">
        <v>92.873166645151258</v>
      </c>
      <c r="BN361">
        <v>69.47758537034197</v>
      </c>
      <c r="BO361">
        <v>87.372110494388195</v>
      </c>
      <c r="BP361">
        <v>2753.7547354978592</v>
      </c>
      <c r="BQ361">
        <v>2753.497305990888</v>
      </c>
      <c r="BR361">
        <v>3033.9950316275908</v>
      </c>
      <c r="BS361">
        <v>3416.455144694155</v>
      </c>
      <c r="BT361">
        <v>2169.234292826668</v>
      </c>
      <c r="BU361">
        <v>468.8025977218723</v>
      </c>
      <c r="BV361">
        <v>514.13774000914827</v>
      </c>
      <c r="BW361">
        <v>486.02791598411528</v>
      </c>
      <c r="BX361">
        <v>357.79715847612988</v>
      </c>
      <c r="BY361">
        <v>224.08596017384781</v>
      </c>
      <c r="BZ361">
        <v>2163.9694587497138</v>
      </c>
      <c r="CA361">
        <v>2202.1978037695371</v>
      </c>
      <c r="CB361">
        <v>2287.274884982899</v>
      </c>
      <c r="CC361">
        <v>2571.1819768504438</v>
      </c>
      <c r="CD361">
        <v>2851.4610139194351</v>
      </c>
      <c r="CE361">
        <v>212.8963300110922</v>
      </c>
      <c r="CF361">
        <v>559.84179998516981</v>
      </c>
      <c r="CG361">
        <v>57.147770646871862</v>
      </c>
      <c r="CH361">
        <v>531.43588244045395</v>
      </c>
      <c r="CI361">
        <v>28.83512890409261</v>
      </c>
      <c r="CJ361">
        <v>52.631195357409567</v>
      </c>
      <c r="CK361">
        <v>710.50298460341173</v>
      </c>
      <c r="CL361">
        <v>865.58460530155742</v>
      </c>
      <c r="CM361">
        <v>624.87670839379393</v>
      </c>
      <c r="CN361">
        <v>722.31707104816007</v>
      </c>
      <c r="CO361">
        <v>1009.134571881046</v>
      </c>
      <c r="CP361">
        <v>1246.376326994666</v>
      </c>
      <c r="CQ361">
        <v>871.65552775186893</v>
      </c>
      <c r="CR361">
        <v>999.62975023422882</v>
      </c>
      <c r="CS361">
        <v>920.29520932498144</v>
      </c>
      <c r="CT361">
        <v>795.8841804777511</v>
      </c>
      <c r="CU361">
        <v>479.30147822199871</v>
      </c>
      <c r="CV361">
        <v>898.12459191871199</v>
      </c>
      <c r="CW361">
        <v>444.27633691221268</v>
      </c>
      <c r="CX361">
        <v>468.34576694519978</v>
      </c>
      <c r="CY361">
        <v>935.13219040728188</v>
      </c>
      <c r="CZ361">
        <v>692.71110287517695</v>
      </c>
    </row>
    <row r="362">
      <c r="A362" t="s">
        <v>749</v>
      </c>
      <c r="B362">
        <v>2019</v>
      </c>
      <c r="C362" t="s">
        <v>756</v>
      </c>
      <c r="D362">
        <v>269</v>
      </c>
      <c r="E362" t="s">
        <v>116</v>
      </c>
      <c r="F362" t="s">
        <v>90</v>
      </c>
      <c r="G362" t="s">
        <v>795</v>
      </c>
      <c r="H362">
        <v>4.5188112075430968</v>
      </c>
      <c r="I362">
        <v>7.1609168014270406</v>
      </c>
      <c r="J362">
        <v>8.4221940533597852</v>
      </c>
      <c r="K362">
        <v>10.982447463746499</v>
      </c>
      <c r="L362">
        <v>38.387637541239613</v>
      </c>
      <c r="M362">
        <v>13.214980427313099</v>
      </c>
      <c r="N362">
        <v>20.491978881215481</v>
      </c>
      <c r="O362">
        <v>33.263695207474001</v>
      </c>
      <c r="P362">
        <v>50.171025734086733</v>
      </c>
      <c r="Q362">
        <v>65.551742482349013</v>
      </c>
      <c r="R362">
        <v>4.1492702558912127</v>
      </c>
      <c r="S362">
        <v>6.1844429525763172</v>
      </c>
      <c r="T362">
        <v>7.1472359707185822</v>
      </c>
      <c r="U362">
        <v>9.4681853480337086</v>
      </c>
      <c r="V362">
        <v>12.584531120432571</v>
      </c>
      <c r="W362" t="s">
        <v>323</v>
      </c>
      <c r="X362" t="s">
        <v>432</v>
      </c>
      <c r="Y362" t="s">
        <v>558</v>
      </c>
      <c r="Z362" t="s">
        <v>257</v>
      </c>
      <c r="AA362" t="s">
        <v>559</v>
      </c>
      <c r="AB362" t="s">
        <v>560</v>
      </c>
      <c r="AC362" t="s">
        <v>561</v>
      </c>
      <c r="AD362" t="s">
        <v>327</v>
      </c>
      <c r="AE362" t="s">
        <v>328</v>
      </c>
      <c r="AF362" t="s">
        <v>329</v>
      </c>
      <c r="AG362" t="s">
        <v>258</v>
      </c>
      <c r="AH362" t="s">
        <v>330</v>
      </c>
      <c r="AI362" t="s">
        <v>331</v>
      </c>
      <c r="AJ362" t="s">
        <v>332</v>
      </c>
      <c r="AK362" t="s">
        <v>333</v>
      </c>
      <c r="AL362" t="s">
        <v>260</v>
      </c>
      <c r="AM362" t="s">
        <v>562</v>
      </c>
      <c r="AN362" t="s">
        <v>563</v>
      </c>
      <c r="AO362" t="s">
        <v>336</v>
      </c>
      <c r="AP362" t="s">
        <v>337</v>
      </c>
      <c r="AQ362" t="s">
        <v>564</v>
      </c>
      <c r="AR362" t="s">
        <v>565</v>
      </c>
      <c r="AS362" t="s">
        <v>437</v>
      </c>
      <c r="AT362">
        <v>9.0105413936664469</v>
      </c>
      <c r="AU362">
        <v>5.6550155558926471</v>
      </c>
      <c r="AV362">
        <v>10.644164978659891</v>
      </c>
      <c r="AW362">
        <v>21.0106533017352</v>
      </c>
      <c r="AX362">
        <v>12.81619416690711</v>
      </c>
      <c r="AY362">
        <v>9.6643266555450733</v>
      </c>
      <c r="AZ362">
        <v>8.9462326551459519</v>
      </c>
      <c r="BA362">
        <v>3.3982850845140158</v>
      </c>
      <c r="BB362">
        <v>9.5756011890784958</v>
      </c>
      <c r="BC362">
        <v>11.07560567911962</v>
      </c>
      <c r="BD362">
        <v>8.6408528029971023</v>
      </c>
      <c r="BE362">
        <v>10.4266295575624</v>
      </c>
      <c r="BF362">
        <v>3.193565298779526</v>
      </c>
      <c r="BG362">
        <v>8.1948148271709904</v>
      </c>
      <c r="BH362">
        <v>13.446814883085731</v>
      </c>
      <c r="BI362">
        <v>8.5716420537068352</v>
      </c>
      <c r="BJ362">
        <v>57.814639761258782</v>
      </c>
      <c r="BK362">
        <v>11.487183498341309</v>
      </c>
      <c r="BL362">
        <v>10.73542753228315</v>
      </c>
      <c r="BM362">
        <v>6.245501966753416</v>
      </c>
      <c r="BN362">
        <v>26.7257331444718</v>
      </c>
      <c r="BO362">
        <v>10.253514316060439</v>
      </c>
      <c r="BP362">
        <v>132.1837772176363</v>
      </c>
      <c r="BQ362">
        <v>215.76356775541959</v>
      </c>
      <c r="BR362">
        <v>284.20050493831161</v>
      </c>
      <c r="BS362">
        <v>429.00682602120901</v>
      </c>
      <c r="BT362">
        <v>1450.818863237226</v>
      </c>
      <c r="BU362">
        <v>72.358778848467821</v>
      </c>
      <c r="BV362">
        <v>135.200853526137</v>
      </c>
      <c r="BW362">
        <v>258.74765407264709</v>
      </c>
      <c r="BX362">
        <v>397.02438853749811</v>
      </c>
      <c r="BY362">
        <v>533.51208699756171</v>
      </c>
      <c r="BZ362">
        <v>95.036076853606303</v>
      </c>
      <c r="CA362">
        <v>146.9119102521162</v>
      </c>
      <c r="CB362">
        <v>180.0094291125821</v>
      </c>
      <c r="CC362">
        <v>273.49357750495858</v>
      </c>
      <c r="CD362">
        <v>419.67878346421941</v>
      </c>
      <c r="CE362">
        <v>21.175970831107531</v>
      </c>
      <c r="CF362">
        <v>33.877679077359197</v>
      </c>
      <c r="CG362">
        <v>6.8901045533988494</v>
      </c>
      <c r="CH362">
        <v>143.32498083346459</v>
      </c>
      <c r="CI362">
        <v>4.4600426804336166</v>
      </c>
      <c r="CJ362">
        <v>5.7488167110963238</v>
      </c>
      <c r="CK362">
        <v>70.867188038741276</v>
      </c>
      <c r="CL362">
        <v>30.763592175401261</v>
      </c>
      <c r="CM362">
        <v>67.757532164097043</v>
      </c>
      <c r="CN362">
        <v>90.355579643067657</v>
      </c>
      <c r="CO362">
        <v>97.046647651086374</v>
      </c>
      <c r="CP362">
        <v>147.88525379664441</v>
      </c>
      <c r="CQ362">
        <v>28.906869042796959</v>
      </c>
      <c r="CR362">
        <v>89.92455618897867</v>
      </c>
      <c r="CS362">
        <v>148.24874304888891</v>
      </c>
      <c r="CT362">
        <v>75.667202009198348</v>
      </c>
      <c r="CU362">
        <v>803.48322888763266</v>
      </c>
      <c r="CV362">
        <v>118.15220419215269</v>
      </c>
      <c r="CW362">
        <v>54.9349216846689</v>
      </c>
      <c r="CX362">
        <v>31.495151013348099</v>
      </c>
      <c r="CY362">
        <v>359.71447830855152</v>
      </c>
      <c r="CZ362">
        <v>81.292796637673547</v>
      </c>
    </row>
    <row r="363">
      <c r="A363" t="s">
        <v>749</v>
      </c>
      <c r="B363">
        <v>2019</v>
      </c>
      <c r="C363" t="s">
        <v>756</v>
      </c>
      <c r="D363">
        <v>270</v>
      </c>
      <c r="E363" t="s">
        <v>116</v>
      </c>
      <c r="F363" t="s">
        <v>91</v>
      </c>
      <c r="G363" t="s">
        <v>183</v>
      </c>
      <c r="H363">
        <v>1.3418169003639251</v>
      </c>
      <c r="I363">
        <v>1.454029983726294</v>
      </c>
      <c r="J363">
        <v>1.666301676640638</v>
      </c>
      <c r="K363">
        <v>1.5573144630368461</v>
      </c>
      <c r="L363">
        <v>4.2159624772684499</v>
      </c>
      <c r="M363">
        <v>1.166974993162236</v>
      </c>
      <c r="N363">
        <v>1.5817400671153039</v>
      </c>
      <c r="O363">
        <v>4.2542524718499486</v>
      </c>
      <c r="P363">
        <v>4.6150001027281586</v>
      </c>
      <c r="Q363">
        <v>6.9151884209560706</v>
      </c>
      <c r="R363">
        <v>1.3719338266566521</v>
      </c>
      <c r="S363">
        <v>1.1112510158073321</v>
      </c>
      <c r="T363">
        <v>2.037002802424571</v>
      </c>
      <c r="U363">
        <v>1.5190204853375431</v>
      </c>
      <c r="V363">
        <v>1.9112659456850261</v>
      </c>
      <c r="W363" t="s">
        <v>323</v>
      </c>
      <c r="X363" t="s">
        <v>432</v>
      </c>
      <c r="Y363" t="s">
        <v>558</v>
      </c>
      <c r="Z363" t="s">
        <v>257</v>
      </c>
      <c r="AA363" t="s">
        <v>559</v>
      </c>
      <c r="AB363" t="s">
        <v>560</v>
      </c>
      <c r="AC363" t="s">
        <v>561</v>
      </c>
      <c r="AD363" t="s">
        <v>327</v>
      </c>
      <c r="AE363" t="s">
        <v>328</v>
      </c>
      <c r="AF363" t="s">
        <v>329</v>
      </c>
      <c r="AG363" t="s">
        <v>258</v>
      </c>
      <c r="AH363" t="s">
        <v>330</v>
      </c>
      <c r="AI363" t="s">
        <v>331</v>
      </c>
      <c r="AJ363" t="s">
        <v>332</v>
      </c>
      <c r="AK363" t="s">
        <v>333</v>
      </c>
      <c r="AL363" t="s">
        <v>260</v>
      </c>
      <c r="AM363" t="s">
        <v>562</v>
      </c>
      <c r="AN363" t="s">
        <v>563</v>
      </c>
      <c r="AO363" t="s">
        <v>336</v>
      </c>
      <c r="AP363" t="s">
        <v>337</v>
      </c>
      <c r="AQ363" t="s">
        <v>564</v>
      </c>
      <c r="AR363" t="s">
        <v>565</v>
      </c>
      <c r="AS363" t="s">
        <v>437</v>
      </c>
      <c r="AT363">
        <v>0.40040323671549982</v>
      </c>
      <c r="AU363">
        <v>0.89365678598306786</v>
      </c>
      <c r="AV363">
        <v>1.071209699093616</v>
      </c>
      <c r="AW363">
        <v>1.083771458509063</v>
      </c>
      <c r="AX363">
        <v>4.3243721142397282</v>
      </c>
      <c r="AY363">
        <v>1.8574543008681841</v>
      </c>
      <c r="AZ363">
        <v>1.3602832607547679</v>
      </c>
      <c r="BA363">
        <v>0.98533706175554481</v>
      </c>
      <c r="BB363">
        <v>2.1158379644037062</v>
      </c>
      <c r="BC363">
        <v>0.38421688160182532</v>
      </c>
      <c r="BD363">
        <v>1.5076839564588349</v>
      </c>
      <c r="BE363">
        <v>1.6977782704240061</v>
      </c>
      <c r="BF363">
        <v>0.507909883591942</v>
      </c>
      <c r="BG363">
        <v>0.7090369562569554</v>
      </c>
      <c r="BH363">
        <v>3.0783504365104242</v>
      </c>
      <c r="BI363">
        <v>1.269952056858884</v>
      </c>
      <c r="BJ363">
        <v>7.6972199712621228</v>
      </c>
      <c r="BK363">
        <v>1.193903898347674</v>
      </c>
      <c r="BL363">
        <v>2.4437256736394808</v>
      </c>
      <c r="BM363">
        <v>0.88133138809531608</v>
      </c>
      <c r="BN363">
        <v>3.7966814851853798</v>
      </c>
      <c r="BO363">
        <v>2.374375189551535</v>
      </c>
      <c r="BP363">
        <v>39.250682995672101</v>
      </c>
      <c r="BQ363">
        <v>43.810968010355857</v>
      </c>
      <c r="BR363">
        <v>56.228077254039327</v>
      </c>
      <c r="BS363">
        <v>60.833301239070863</v>
      </c>
      <c r="BT363">
        <v>159.3377003768567</v>
      </c>
      <c r="BU363">
        <v>6.3897851318336887</v>
      </c>
      <c r="BV363">
        <v>10.43591779837875</v>
      </c>
      <c r="BW363">
        <v>33.092470336145979</v>
      </c>
      <c r="BX363">
        <v>36.520433199779603</v>
      </c>
      <c r="BY363">
        <v>56.281289661202628</v>
      </c>
      <c r="BZ363">
        <v>31.423166134595171</v>
      </c>
      <c r="CA363">
        <v>26.397851957523599</v>
      </c>
      <c r="CB363">
        <v>51.303708603916547</v>
      </c>
      <c r="CC363">
        <v>43.877715905145394</v>
      </c>
      <c r="CD363">
        <v>63.738391147473372</v>
      </c>
      <c r="CE363">
        <v>0.94100086675461581</v>
      </c>
      <c r="CF363">
        <v>5.3536577400377672</v>
      </c>
      <c r="CG363">
        <v>0.69340778165007122</v>
      </c>
      <c r="CH363">
        <v>7.3929887513701926</v>
      </c>
      <c r="CI363">
        <v>1.504883894891909</v>
      </c>
      <c r="CJ363">
        <v>1.104905153304393</v>
      </c>
      <c r="CK363">
        <v>10.775423951266291</v>
      </c>
      <c r="CL363">
        <v>8.9199424913730248</v>
      </c>
      <c r="CM363">
        <v>14.97179718497636</v>
      </c>
      <c r="CN363">
        <v>3.1344686739104239</v>
      </c>
      <c r="CO363">
        <v>16.933013098071338</v>
      </c>
      <c r="CP363">
        <v>24.080300256757209</v>
      </c>
      <c r="CQ363">
        <v>4.5973960501592117</v>
      </c>
      <c r="CR363">
        <v>7.7805093779040426</v>
      </c>
      <c r="CS363">
        <v>33.93826618753485</v>
      </c>
      <c r="CT363">
        <v>11.2106546477617</v>
      </c>
      <c r="CU363">
        <v>106.97268341559941</v>
      </c>
      <c r="CV363">
        <v>12.279979440021149</v>
      </c>
      <c r="CW363">
        <v>12.50494012432209</v>
      </c>
      <c r="CX363">
        <v>4.4444250131739018</v>
      </c>
      <c r="CY363">
        <v>51.101359590941428</v>
      </c>
      <c r="CZ363">
        <v>18.824726184213471</v>
      </c>
    </row>
    <row r="364">
      <c r="A364" t="s">
        <v>749</v>
      </c>
      <c r="B364">
        <v>2019</v>
      </c>
      <c r="C364" t="s">
        <v>756</v>
      </c>
      <c r="D364">
        <v>274</v>
      </c>
      <c r="E364" t="s">
        <v>76</v>
      </c>
      <c r="F364" t="s">
        <v>49</v>
      </c>
      <c r="G364" t="s">
        <v>796</v>
      </c>
      <c r="H364">
        <v>66.032694436491667</v>
      </c>
      <c r="I364">
        <v>68.375257830546289</v>
      </c>
      <c r="J364">
        <v>66.462133922455251</v>
      </c>
      <c r="K364">
        <v>64.604603981151072</v>
      </c>
      <c r="L364">
        <v>69.595327243334253</v>
      </c>
      <c r="M364">
        <v>60.403432015614278</v>
      </c>
      <c r="N364">
        <v>64.600193797825085</v>
      </c>
      <c r="O364">
        <v>68.426674724128063</v>
      </c>
      <c r="P364">
        <v>75.142096059257995</v>
      </c>
      <c r="Q364">
        <v>73.105463202703945</v>
      </c>
      <c r="R364">
        <v>66.032051058753581</v>
      </c>
      <c r="S364">
        <v>68.589510483717163</v>
      </c>
      <c r="T364">
        <v>67.494840633960607</v>
      </c>
      <c r="U364">
        <v>66.382285504123345</v>
      </c>
      <c r="V364">
        <v>64.506011482366077</v>
      </c>
      <c r="W364" t="s">
        <v>323</v>
      </c>
      <c r="X364" t="s">
        <v>432</v>
      </c>
      <c r="Y364" t="s">
        <v>558</v>
      </c>
      <c r="Z364" t="s">
        <v>257</v>
      </c>
      <c r="AA364" t="s">
        <v>559</v>
      </c>
      <c r="AB364" t="s">
        <v>560</v>
      </c>
      <c r="AC364" t="s">
        <v>561</v>
      </c>
      <c r="AD364" t="s">
        <v>327</v>
      </c>
      <c r="AE364" t="s">
        <v>328</v>
      </c>
      <c r="AF364" t="s">
        <v>329</v>
      </c>
      <c r="AG364" t="s">
        <v>258</v>
      </c>
      <c r="AH364" t="s">
        <v>330</v>
      </c>
      <c r="AI364" t="s">
        <v>331</v>
      </c>
      <c r="AJ364" t="s">
        <v>332</v>
      </c>
      <c r="AK364" t="s">
        <v>333</v>
      </c>
      <c r="AL364" t="s">
        <v>260</v>
      </c>
      <c r="AM364" t="s">
        <v>562</v>
      </c>
      <c r="AN364" t="s">
        <v>563</v>
      </c>
      <c r="AO364" t="s">
        <v>336</v>
      </c>
      <c r="AP364" t="s">
        <v>337</v>
      </c>
      <c r="AQ364" t="s">
        <v>564</v>
      </c>
      <c r="AR364" t="s">
        <v>565</v>
      </c>
      <c r="AS364" t="s">
        <v>437</v>
      </c>
      <c r="AT364">
        <v>79.759471356277643</v>
      </c>
      <c r="AU364">
        <v>66.990036744530514</v>
      </c>
      <c r="AV364">
        <v>88.731521119702151</v>
      </c>
      <c r="AW364">
        <v>60.967917496627123</v>
      </c>
      <c r="AX364">
        <v>83.819210359888146</v>
      </c>
      <c r="AY364">
        <v>83.19437546794542</v>
      </c>
      <c r="AZ364">
        <v>58.438779423581188</v>
      </c>
      <c r="BA364">
        <v>88.23841001758133</v>
      </c>
      <c r="BB364">
        <v>63.987750402973937</v>
      </c>
      <c r="BC364">
        <v>53.648507802313858</v>
      </c>
      <c r="BD364">
        <v>65.805848653953149</v>
      </c>
      <c r="BE364">
        <v>70.369760015676249</v>
      </c>
      <c r="BF364">
        <v>61.629869998702233</v>
      </c>
      <c r="BG364">
        <v>57.284334764899768</v>
      </c>
      <c r="BH364">
        <v>67.084119278504986</v>
      </c>
      <c r="BI364">
        <v>70.810905918161467</v>
      </c>
      <c r="BJ364">
        <v>74.288311796271202</v>
      </c>
      <c r="BK364">
        <v>69.288445057039468</v>
      </c>
      <c r="BL364">
        <v>62.175288473526699</v>
      </c>
      <c r="BM364">
        <v>66.239040282372315</v>
      </c>
      <c r="BN364">
        <v>60.260716569735187</v>
      </c>
      <c r="BO364">
        <v>78.673872304046469</v>
      </c>
      <c r="BP364">
        <v>2070.7837900779859</v>
      </c>
      <c r="BQ364">
        <v>2185.8351182231868</v>
      </c>
      <c r="BR364">
        <v>2376.778984138838</v>
      </c>
      <c r="BS364">
        <v>2708.22627854742</v>
      </c>
      <c r="BT364">
        <v>2854.0055741770761</v>
      </c>
      <c r="BU364">
        <v>350.53646314319622</v>
      </c>
      <c r="BV364">
        <v>465.05580884824911</v>
      </c>
      <c r="BW364">
        <v>580.85286741868072</v>
      </c>
      <c r="BX364">
        <v>649.78949787881254</v>
      </c>
      <c r="BY364">
        <v>638.2463340198484</v>
      </c>
      <c r="BZ364">
        <v>1635.3206383725981</v>
      </c>
      <c r="CA364">
        <v>1713.272333486392</v>
      </c>
      <c r="CB364">
        <v>1814.4476190114999</v>
      </c>
      <c r="CC364">
        <v>2017.246101076101</v>
      </c>
      <c r="CD364">
        <v>2330.8620819091288</v>
      </c>
      <c r="CE364">
        <v>194.27173039397411</v>
      </c>
      <c r="CF364">
        <v>417.40239045934561</v>
      </c>
      <c r="CG364">
        <v>65.659048534724846</v>
      </c>
      <c r="CH364">
        <v>441.89562119998868</v>
      </c>
      <c r="CI364">
        <v>30.079360469382092</v>
      </c>
      <c r="CJ364">
        <v>51.847596911129479</v>
      </c>
      <c r="CK364">
        <v>500.20174417894287</v>
      </c>
      <c r="CL364">
        <v>814.06813359055297</v>
      </c>
      <c r="CM364">
        <v>478.09220531399632</v>
      </c>
      <c r="CN364">
        <v>457.43345706460872</v>
      </c>
      <c r="CO364">
        <v>766.54561042360956</v>
      </c>
      <c r="CP364">
        <v>1037.960947825811</v>
      </c>
      <c r="CQ364">
        <v>581.00204250027753</v>
      </c>
      <c r="CR364">
        <v>791.5048701592815</v>
      </c>
      <c r="CS364">
        <v>807.10307356460112</v>
      </c>
      <c r="CT364">
        <v>653.1083990892206</v>
      </c>
      <c r="CU364">
        <v>1124.756039146858</v>
      </c>
      <c r="CV364">
        <v>757.81468382193543</v>
      </c>
      <c r="CW364">
        <v>358.02301691352108</v>
      </c>
      <c r="CX364">
        <v>359.64100175460732</v>
      </c>
      <c r="CY364">
        <v>843.92303138681837</v>
      </c>
      <c r="CZ364">
        <v>663.29574046129937</v>
      </c>
    </row>
    <row r="365">
      <c r="A365" t="s">
        <v>749</v>
      </c>
      <c r="B365">
        <v>2019</v>
      </c>
      <c r="C365" t="s">
        <v>756</v>
      </c>
      <c r="D365">
        <v>275</v>
      </c>
      <c r="E365" t="s">
        <v>76</v>
      </c>
      <c r="F365" t="s">
        <v>48</v>
      </c>
      <c r="G365" t="s">
        <v>183</v>
      </c>
      <c r="H365">
        <v>33.542405093885662</v>
      </c>
      <c r="I365">
        <v>31.328441022701629</v>
      </c>
      <c r="J365">
        <v>33.288203711795212</v>
      </c>
      <c r="K365">
        <v>35.066374159409293</v>
      </c>
      <c r="L365">
        <v>29.9535303683442</v>
      </c>
      <c r="M365">
        <v>39.217123742419638</v>
      </c>
      <c r="N365">
        <v>35.248781967446277</v>
      </c>
      <c r="O365">
        <v>31.573325275872211</v>
      </c>
      <c r="P365">
        <v>23.990664673858991</v>
      </c>
      <c r="Q365">
        <v>25.672053904671781</v>
      </c>
      <c r="R365">
        <v>33.560197635957522</v>
      </c>
      <c r="S365">
        <v>31.06706408435452</v>
      </c>
      <c r="T365">
        <v>32.239266399228967</v>
      </c>
      <c r="U365">
        <v>33.435491220598642</v>
      </c>
      <c r="V365">
        <v>35.184162627928593</v>
      </c>
      <c r="W365" t="s">
        <v>323</v>
      </c>
      <c r="X365" t="s">
        <v>432</v>
      </c>
      <c r="Y365" t="s">
        <v>558</v>
      </c>
      <c r="Z365" t="s">
        <v>257</v>
      </c>
      <c r="AA365" t="s">
        <v>559</v>
      </c>
      <c r="AB365" t="s">
        <v>560</v>
      </c>
      <c r="AC365" t="s">
        <v>561</v>
      </c>
      <c r="AD365" t="s">
        <v>327</v>
      </c>
      <c r="AE365" t="s">
        <v>328</v>
      </c>
      <c r="AF365" t="s">
        <v>329</v>
      </c>
      <c r="AG365" t="s">
        <v>258</v>
      </c>
      <c r="AH365" t="s">
        <v>330</v>
      </c>
      <c r="AI365" t="s">
        <v>331</v>
      </c>
      <c r="AJ365" t="s">
        <v>332</v>
      </c>
      <c r="AK365" t="s">
        <v>333</v>
      </c>
      <c r="AL365" t="s">
        <v>260</v>
      </c>
      <c r="AM365" t="s">
        <v>562</v>
      </c>
      <c r="AN365" t="s">
        <v>563</v>
      </c>
      <c r="AO365" t="s">
        <v>336</v>
      </c>
      <c r="AP365" t="s">
        <v>337</v>
      </c>
      <c r="AQ365" t="s">
        <v>564</v>
      </c>
      <c r="AR365" t="s">
        <v>565</v>
      </c>
      <c r="AS365" t="s">
        <v>437</v>
      </c>
      <c r="AT365">
        <v>20.06579665280908</v>
      </c>
      <c r="AU365">
        <v>32.857199901817523</v>
      </c>
      <c r="AV365">
        <v>10.00965898000538</v>
      </c>
      <c r="AW365">
        <v>39.032082503373033</v>
      </c>
      <c r="AX365">
        <v>14.42389160941778</v>
      </c>
      <c r="AY365">
        <v>15.87056377169751</v>
      </c>
      <c r="AZ365">
        <v>41.419181713226109</v>
      </c>
      <c r="BA365">
        <v>11.761589982418959</v>
      </c>
      <c r="BB365">
        <v>35.930143587798199</v>
      </c>
      <c r="BC365">
        <v>46.207311193575663</v>
      </c>
      <c r="BD365">
        <v>34.114866699218503</v>
      </c>
      <c r="BE365">
        <v>29.386926765243089</v>
      </c>
      <c r="BF365">
        <v>38.370130001297689</v>
      </c>
      <c r="BG365">
        <v>42.152861525676059</v>
      </c>
      <c r="BH365">
        <v>32.753041544931413</v>
      </c>
      <c r="BI365">
        <v>29.189094081838341</v>
      </c>
      <c r="BJ365">
        <v>24.68380388283364</v>
      </c>
      <c r="BK365">
        <v>30.572630520864699</v>
      </c>
      <c r="BL365">
        <v>37.082188657160273</v>
      </c>
      <c r="BM365">
        <v>32.774411751221699</v>
      </c>
      <c r="BN365">
        <v>39.273914196055841</v>
      </c>
      <c r="BO365">
        <v>20.144928827493299</v>
      </c>
      <c r="BP365">
        <v>1051.889058009762</v>
      </c>
      <c r="BQ365">
        <v>1001.514418509624</v>
      </c>
      <c r="BR365">
        <v>1190.4327822853099</v>
      </c>
      <c r="BS365">
        <v>1469.9830993406611</v>
      </c>
      <c r="BT365">
        <v>1228.351759000092</v>
      </c>
      <c r="BU365">
        <v>227.58693326834879</v>
      </c>
      <c r="BV365">
        <v>253.75544321258991</v>
      </c>
      <c r="BW365">
        <v>268.01618804905007</v>
      </c>
      <c r="BX365">
        <v>207.45870516989851</v>
      </c>
      <c r="BY365">
        <v>224.129546187058</v>
      </c>
      <c r="BZ365">
        <v>831.13704544952475</v>
      </c>
      <c r="CA365">
        <v>776.01284807257855</v>
      </c>
      <c r="CB365">
        <v>866.68046931168612</v>
      </c>
      <c r="CC365">
        <v>1016.048389869422</v>
      </c>
      <c r="CD365">
        <v>1271.345548555297</v>
      </c>
      <c r="CE365">
        <v>48.874659914204827</v>
      </c>
      <c r="CF365">
        <v>204.72706762530569</v>
      </c>
      <c r="CG365">
        <v>7.4068907699395439</v>
      </c>
      <c r="CH365">
        <v>282.90463333459672</v>
      </c>
      <c r="CI365">
        <v>5.1761575088590703</v>
      </c>
      <c r="CJ365">
        <v>9.8906998046326997</v>
      </c>
      <c r="CK365">
        <v>354.52395035924008</v>
      </c>
      <c r="CL365">
        <v>108.5098383247998</v>
      </c>
      <c r="CM365">
        <v>268.45640731168152</v>
      </c>
      <c r="CN365">
        <v>393.98616973324039</v>
      </c>
      <c r="CO365">
        <v>397.39022979535082</v>
      </c>
      <c r="CP365">
        <v>433.46008785797193</v>
      </c>
      <c r="CQ365">
        <v>361.72596019145539</v>
      </c>
      <c r="CR365">
        <v>582.43139814143183</v>
      </c>
      <c r="CS365">
        <v>394.05869502073813</v>
      </c>
      <c r="CT365">
        <v>269.21901731756651</v>
      </c>
      <c r="CU365">
        <v>373.72309068581262</v>
      </c>
      <c r="CV365">
        <v>334.37593111955829</v>
      </c>
      <c r="CW365">
        <v>213.52980231761549</v>
      </c>
      <c r="CX365">
        <v>177.9467550236252</v>
      </c>
      <c r="CY365">
        <v>550.01272154482274</v>
      </c>
      <c r="CZ365">
        <v>169.84095344300329</v>
      </c>
    </row>
    <row r="366">
      <c r="A366" t="s">
        <v>749</v>
      </c>
      <c r="B366">
        <v>2019</v>
      </c>
      <c r="C366" t="s">
        <v>756</v>
      </c>
      <c r="D366">
        <v>276</v>
      </c>
      <c r="E366" t="s">
        <v>76</v>
      </c>
      <c r="F366" t="s">
        <v>114</v>
      </c>
      <c r="G366" t="s">
        <v>183</v>
      </c>
      <c r="H366">
        <v>0.42490046962226968</v>
      </c>
      <c r="I366">
        <v>0.29630114675220492</v>
      </c>
      <c r="J366">
        <v>0.24966236574906389</v>
      </c>
      <c r="K366">
        <v>0.32902185944042128</v>
      </c>
      <c r="L366">
        <v>0.45114238832159648</v>
      </c>
      <c r="M366">
        <v>0.37944424196599652</v>
      </c>
      <c r="N366">
        <v>0.15102423472871079</v>
      </c>
      <c r="O366">
        <v>0</v>
      </c>
      <c r="P366">
        <v>0.8672392668831489</v>
      </c>
      <c r="Q366">
        <v>1.2224828926244109</v>
      </c>
      <c r="R366">
        <v>0.40775130528900311</v>
      </c>
      <c r="S366">
        <v>0.34342543192876379</v>
      </c>
      <c r="T366">
        <v>0.26589296681070951</v>
      </c>
      <c r="U366">
        <v>0.18222327527776089</v>
      </c>
      <c r="V366">
        <v>0.30982588970434749</v>
      </c>
      <c r="W366" t="s">
        <v>323</v>
      </c>
      <c r="X366" t="s">
        <v>432</v>
      </c>
      <c r="Y366" t="s">
        <v>558</v>
      </c>
      <c r="Z366" t="s">
        <v>257</v>
      </c>
      <c r="AA366" t="s">
        <v>559</v>
      </c>
      <c r="AB366" t="s">
        <v>560</v>
      </c>
      <c r="AC366" t="s">
        <v>561</v>
      </c>
      <c r="AD366" t="s">
        <v>327</v>
      </c>
      <c r="AE366" t="s">
        <v>328</v>
      </c>
      <c r="AF366" t="s">
        <v>329</v>
      </c>
      <c r="AG366" t="s">
        <v>258</v>
      </c>
      <c r="AH366" t="s">
        <v>330</v>
      </c>
      <c r="AI366" t="s">
        <v>331</v>
      </c>
      <c r="AJ366" t="s">
        <v>332</v>
      </c>
      <c r="AK366" t="s">
        <v>333</v>
      </c>
      <c r="AL366" t="s">
        <v>260</v>
      </c>
      <c r="AM366" t="s">
        <v>562</v>
      </c>
      <c r="AN366" t="s">
        <v>563</v>
      </c>
      <c r="AO366" t="s">
        <v>336</v>
      </c>
      <c r="AP366" t="s">
        <v>337</v>
      </c>
      <c r="AQ366" t="s">
        <v>564</v>
      </c>
      <c r="AR366" t="s">
        <v>565</v>
      </c>
      <c r="AS366" t="s">
        <v>437</v>
      </c>
      <c r="AT366">
        <v>0.17473199091346911</v>
      </c>
      <c r="AU366">
        <v>0.15276335365189439</v>
      </c>
      <c r="AV366">
        <v>1.2588199002930021</v>
      </c>
      <c r="AW366">
        <v>0</v>
      </c>
      <c r="AX366">
        <v>1.756898030694233</v>
      </c>
      <c r="AY366">
        <v>0.9350607603572777</v>
      </c>
      <c r="AZ366">
        <v>0.14203886319258111</v>
      </c>
      <c r="BA366">
        <v>0</v>
      </c>
      <c r="BB366">
        <v>0.082106009228209098</v>
      </c>
      <c r="BC366">
        <v>0.1441810041100203</v>
      </c>
      <c r="BD366">
        <v>0.079284646828017197</v>
      </c>
      <c r="BE366">
        <v>0.24331321908087841</v>
      </c>
      <c r="BF366">
        <v>0</v>
      </c>
      <c r="BG366">
        <v>0.56280370942444757</v>
      </c>
      <c r="BH366">
        <v>0.16283917656350011</v>
      </c>
      <c r="BI366">
        <v>0</v>
      </c>
      <c r="BJ366">
        <v>1.027884320894769</v>
      </c>
      <c r="BK366">
        <v>0.1389244220962351</v>
      </c>
      <c r="BL366">
        <v>0.74252286931367339</v>
      </c>
      <c r="BM366">
        <v>0.98654796640560793</v>
      </c>
      <c r="BN366">
        <v>0.46536923420831838</v>
      </c>
      <c r="BO366">
        <v>1.1811988684603889</v>
      </c>
      <c r="BP366">
        <v>13.32486902736583</v>
      </c>
      <c r="BQ366">
        <v>9.4722195234111517</v>
      </c>
      <c r="BR366">
        <v>8.9282758319963058</v>
      </c>
      <c r="BS366">
        <v>13.792602864852491</v>
      </c>
      <c r="BT366">
        <v>18.500708912762761</v>
      </c>
      <c r="BU366">
        <v>2.2020113443956091</v>
      </c>
      <c r="BV366">
        <v>1.0872211600054531</v>
      </c>
      <c r="BW366">
        <v>0</v>
      </c>
      <c r="BX366">
        <v>7.4994310422800758</v>
      </c>
      <c r="BY366">
        <v>10.672871635544899</v>
      </c>
      <c r="BZ366">
        <v>10.09818889722459</v>
      </c>
      <c r="CA366">
        <v>8.5782984451951201</v>
      </c>
      <c r="CB366">
        <v>7.1479368794723452</v>
      </c>
      <c r="CC366">
        <v>5.5374591095774681</v>
      </c>
      <c r="CD366">
        <v>11.195257646692969</v>
      </c>
      <c r="CE366">
        <v>0.42559818480130918</v>
      </c>
      <c r="CF366">
        <v>0.95183988675887976</v>
      </c>
      <c r="CG366">
        <v>0.93149442145045414</v>
      </c>
      <c r="CH366">
        <v>0</v>
      </c>
      <c r="CI366">
        <v>0.63048039878086348</v>
      </c>
      <c r="CJ366">
        <v>0.58273955562173607</v>
      </c>
      <c r="CK366">
        <v>1.215769525149494</v>
      </c>
      <c r="CL366">
        <v>0</v>
      </c>
      <c r="CM366">
        <v>0.6134649643757657</v>
      </c>
      <c r="CN366">
        <v>1.229357867624578</v>
      </c>
      <c r="CO366">
        <v>0.92355465727060071</v>
      </c>
      <c r="CP366">
        <v>3.588894142021763</v>
      </c>
      <c r="CQ366">
        <v>0</v>
      </c>
      <c r="CR366">
        <v>7.7763297554449453</v>
      </c>
      <c r="CS366">
        <v>1.959152200470816</v>
      </c>
      <c r="CT366">
        <v>0</v>
      </c>
      <c r="CU366">
        <v>15.56259752733791</v>
      </c>
      <c r="CV366">
        <v>1.5194303598433481</v>
      </c>
      <c r="CW366">
        <v>4.2756581324452769</v>
      </c>
      <c r="CX366">
        <v>5.3564045826235276</v>
      </c>
      <c r="CY366">
        <v>6.5172775433687837</v>
      </c>
      <c r="CZ366">
        <v>9.9586324549984724</v>
      </c>
    </row>
    <row r="367">
      <c r="A367" t="s">
        <v>749</v>
      </c>
      <c r="B367">
        <v>2019</v>
      </c>
      <c r="C367" t="s">
        <v>756</v>
      </c>
      <c r="D367">
        <v>341</v>
      </c>
      <c r="E367" t="s">
        <v>149</v>
      </c>
      <c r="F367" t="s">
        <v>49</v>
      </c>
      <c r="G367" t="s">
        <v>894</v>
      </c>
      <c r="H367">
        <v>0.4599623667154506</v>
      </c>
      <c r="I367">
        <v>0.64695009242144186</v>
      </c>
      <c r="J367">
        <v>1.2820512820512819</v>
      </c>
      <c r="K367">
        <v>3.7202893558387871</v>
      </c>
      <c r="L367">
        <v>20.474596896866441</v>
      </c>
      <c r="M367">
        <v>3.3549783549783552</v>
      </c>
      <c r="N367">
        <v>9.6470588235294112</v>
      </c>
      <c r="O367">
        <v>14.800000000000001</v>
      </c>
      <c r="P367">
        <v>22.144846796657379</v>
      </c>
      <c r="Q367">
        <v>43.478260869565219</v>
      </c>
      <c r="R367">
        <v>0.33222591362126253</v>
      </c>
      <c r="S367">
        <v>0.38759689922480622</v>
      </c>
      <c r="T367">
        <v>0.84196891191709844</v>
      </c>
      <c r="U367">
        <v>1.799687010954617</v>
      </c>
      <c r="V367">
        <v>6.0669456066945608</v>
      </c>
      <c r="W367" t="s">
        <v>323</v>
      </c>
      <c r="X367" t="s">
        <v>432</v>
      </c>
      <c r="Y367" t="s">
        <v>558</v>
      </c>
      <c r="Z367" t="s">
        <v>257</v>
      </c>
      <c r="AA367" t="s">
        <v>559</v>
      </c>
      <c r="AB367" t="s">
        <v>560</v>
      </c>
      <c r="AC367" t="s">
        <v>561</v>
      </c>
      <c r="AD367" t="s">
        <v>327</v>
      </c>
      <c r="AE367" t="s">
        <v>328</v>
      </c>
      <c r="AF367" t="s">
        <v>329</v>
      </c>
      <c r="AG367" t="s">
        <v>258</v>
      </c>
      <c r="AH367" t="s">
        <v>330</v>
      </c>
      <c r="AI367" t="s">
        <v>331</v>
      </c>
      <c r="AJ367" t="s">
        <v>332</v>
      </c>
      <c r="AK367" t="s">
        <v>333</v>
      </c>
      <c r="AL367" t="s">
        <v>260</v>
      </c>
      <c r="AM367" t="s">
        <v>562</v>
      </c>
      <c r="AN367" t="s">
        <v>563</v>
      </c>
      <c r="AO367" t="s">
        <v>336</v>
      </c>
      <c r="AP367" t="s">
        <v>337</v>
      </c>
      <c r="AQ367" t="s">
        <v>564</v>
      </c>
      <c r="AR367" t="s">
        <v>565</v>
      </c>
      <c r="AS367" t="s">
        <v>437</v>
      </c>
      <c r="AT367">
        <v>4.8888888888888893</v>
      </c>
      <c r="AU367">
        <v>2.3668639053254439</v>
      </c>
      <c r="AV367">
        <v>4.4961240310077519</v>
      </c>
      <c r="AW367">
        <v>5.9217877094972069</v>
      </c>
      <c r="AX367">
        <v>0.61823802163833075</v>
      </c>
      <c r="AY367">
        <v>2.0576131687242798</v>
      </c>
      <c r="AZ367">
        <v>3.8031319910514538</v>
      </c>
      <c r="BA367">
        <v>5.1111111111111116</v>
      </c>
      <c r="BB367">
        <v>1.339285714285714</v>
      </c>
      <c r="BC367">
        <v>1.338688085676037</v>
      </c>
      <c r="BD367">
        <v>4.894327030033371</v>
      </c>
      <c r="BE367">
        <v>1.674107142857143</v>
      </c>
      <c r="BF367">
        <v>2.6696329254727482</v>
      </c>
      <c r="BG367">
        <v>4.1294642857142856</v>
      </c>
      <c r="BH367">
        <v>3.4636871508379889</v>
      </c>
      <c r="BI367">
        <v>6.7816091954022992</v>
      </c>
      <c r="BJ367">
        <v>24.754244861483471</v>
      </c>
      <c r="BK367">
        <v>5.1569506726457401</v>
      </c>
      <c r="BL367">
        <v>3.214285714285714</v>
      </c>
      <c r="BM367">
        <v>2.0270270270270272</v>
      </c>
      <c r="BN367">
        <v>1.940639269406393</v>
      </c>
      <c r="BO367">
        <v>1.779755283648498</v>
      </c>
      <c r="BP367">
        <v>22</v>
      </c>
      <c r="BQ367">
        <v>28</v>
      </c>
      <c r="BR367">
        <v>47</v>
      </c>
      <c r="BS367">
        <v>108</v>
      </c>
      <c r="BT367">
        <v>673</v>
      </c>
      <c r="BU367">
        <v>31</v>
      </c>
      <c r="BV367">
        <v>82</v>
      </c>
      <c r="BW367">
        <v>111</v>
      </c>
      <c r="BX367">
        <v>159</v>
      </c>
      <c r="BY367">
        <v>280</v>
      </c>
      <c r="BZ367">
        <v>13</v>
      </c>
      <c r="CA367">
        <v>14</v>
      </c>
      <c r="CB367">
        <v>26</v>
      </c>
      <c r="CC367">
        <v>46</v>
      </c>
      <c r="CD367">
        <v>116</v>
      </c>
      <c r="CE367">
        <v>44</v>
      </c>
      <c r="CF367">
        <v>20</v>
      </c>
      <c r="CG367">
        <v>29</v>
      </c>
      <c r="CH367">
        <v>53</v>
      </c>
      <c r="CI367">
        <v>4</v>
      </c>
      <c r="CJ367">
        <v>15</v>
      </c>
      <c r="CK367">
        <v>34</v>
      </c>
      <c r="CL367">
        <v>46</v>
      </c>
      <c r="CM367">
        <v>12</v>
      </c>
      <c r="CN367">
        <v>10</v>
      </c>
      <c r="CO367">
        <v>44</v>
      </c>
      <c r="CP367">
        <v>15</v>
      </c>
      <c r="CQ367">
        <v>24</v>
      </c>
      <c r="CR367">
        <v>37</v>
      </c>
      <c r="CS367">
        <v>31</v>
      </c>
      <c r="CT367">
        <v>59</v>
      </c>
      <c r="CU367">
        <v>277</v>
      </c>
      <c r="CV367">
        <v>46</v>
      </c>
      <c r="CW367">
        <v>27</v>
      </c>
      <c r="CX367">
        <v>18</v>
      </c>
      <c r="CY367">
        <v>17</v>
      </c>
      <c r="CZ367">
        <v>16</v>
      </c>
    </row>
    <row r="368">
      <c r="A368" t="s">
        <v>749</v>
      </c>
      <c r="B368">
        <v>2019</v>
      </c>
      <c r="C368" t="s">
        <v>756</v>
      </c>
      <c r="D368">
        <v>342</v>
      </c>
      <c r="E368" t="s">
        <v>149</v>
      </c>
      <c r="F368" t="s">
        <v>48</v>
      </c>
      <c r="G368" t="s">
        <v>183</v>
      </c>
      <c r="H368">
        <v>99.540037633284555</v>
      </c>
      <c r="I368">
        <v>99.353049907578566</v>
      </c>
      <c r="J368">
        <v>98.71794871794873</v>
      </c>
      <c r="K368">
        <v>96.279710644161213</v>
      </c>
      <c r="L368">
        <v>79.525403103133556</v>
      </c>
      <c r="M368">
        <v>96.645021645021643</v>
      </c>
      <c r="N368">
        <v>90.352941176470594</v>
      </c>
      <c r="O368">
        <v>85.200000000000003</v>
      </c>
      <c r="P368">
        <v>77.855153203342624</v>
      </c>
      <c r="Q368">
        <v>56.521739130434781</v>
      </c>
      <c r="R368">
        <v>99.667774086378742</v>
      </c>
      <c r="S368">
        <v>99.612403100775197</v>
      </c>
      <c r="T368">
        <v>99.158031088082893</v>
      </c>
      <c r="U368">
        <v>98.200312989045386</v>
      </c>
      <c r="V368">
        <v>93.93305439330544</v>
      </c>
      <c r="W368" t="s">
        <v>323</v>
      </c>
      <c r="X368" t="s">
        <v>432</v>
      </c>
      <c r="Y368" t="s">
        <v>558</v>
      </c>
      <c r="Z368" t="s">
        <v>257</v>
      </c>
      <c r="AA368" t="s">
        <v>559</v>
      </c>
      <c r="AB368" t="s">
        <v>560</v>
      </c>
      <c r="AC368" t="s">
        <v>561</v>
      </c>
      <c r="AD368" t="s">
        <v>327</v>
      </c>
      <c r="AE368" t="s">
        <v>328</v>
      </c>
      <c r="AF368" t="s">
        <v>329</v>
      </c>
      <c r="AG368" t="s">
        <v>258</v>
      </c>
      <c r="AH368" t="s">
        <v>330</v>
      </c>
      <c r="AI368" t="s">
        <v>331</v>
      </c>
      <c r="AJ368" t="s">
        <v>332</v>
      </c>
      <c r="AK368" t="s">
        <v>333</v>
      </c>
      <c r="AL368" t="s">
        <v>260</v>
      </c>
      <c r="AM368" t="s">
        <v>562</v>
      </c>
      <c r="AN368" t="s">
        <v>563</v>
      </c>
      <c r="AO368" t="s">
        <v>336</v>
      </c>
      <c r="AP368" t="s">
        <v>337</v>
      </c>
      <c r="AQ368" t="s">
        <v>564</v>
      </c>
      <c r="AR368" t="s">
        <v>565</v>
      </c>
      <c r="AS368" t="s">
        <v>437</v>
      </c>
      <c r="AT368">
        <v>95.111111111111114</v>
      </c>
      <c r="AU368">
        <v>97.633136094674555</v>
      </c>
      <c r="AV368">
        <v>95.503875968992247</v>
      </c>
      <c r="AW368">
        <v>94.07821229050279</v>
      </c>
      <c r="AX368">
        <v>99.381761978361666</v>
      </c>
      <c r="AY368">
        <v>97.942386831275712</v>
      </c>
      <c r="AZ368">
        <v>96.196868008948542</v>
      </c>
      <c r="BA368">
        <v>94.888888888888886</v>
      </c>
      <c r="BB368">
        <v>98.660714285714292</v>
      </c>
      <c r="BC368">
        <v>98.66131191432396</v>
      </c>
      <c r="BD368">
        <v>95.105672969966619</v>
      </c>
      <c r="BE368">
        <v>98.325892857142861</v>
      </c>
      <c r="BF368">
        <v>97.33036707452726</v>
      </c>
      <c r="BG368">
        <v>95.870535714285708</v>
      </c>
      <c r="BH368">
        <v>96.536312849162016</v>
      </c>
      <c r="BI368">
        <v>93.218390804597703</v>
      </c>
      <c r="BJ368">
        <v>75.245755138516529</v>
      </c>
      <c r="BK368">
        <v>94.843049327354251</v>
      </c>
      <c r="BL368">
        <v>96.785714285714292</v>
      </c>
      <c r="BM368">
        <v>97.972972972972968</v>
      </c>
      <c r="BN368">
        <v>98.059360730593596</v>
      </c>
      <c r="BO368">
        <v>98.220244716351502</v>
      </c>
      <c r="BP368">
        <v>4761</v>
      </c>
      <c r="BQ368">
        <v>4300</v>
      </c>
      <c r="BR368">
        <v>3619</v>
      </c>
      <c r="BS368">
        <v>2795</v>
      </c>
      <c r="BT368">
        <v>2614</v>
      </c>
      <c r="BU368">
        <v>893</v>
      </c>
      <c r="BV368">
        <v>768</v>
      </c>
      <c r="BW368">
        <v>639</v>
      </c>
      <c r="BX368">
        <v>559</v>
      </c>
      <c r="BY368">
        <v>364</v>
      </c>
      <c r="BZ368">
        <v>3900</v>
      </c>
      <c r="CA368">
        <v>3598</v>
      </c>
      <c r="CB368">
        <v>3062</v>
      </c>
      <c r="CC368">
        <v>2510</v>
      </c>
      <c r="CD368">
        <v>1796</v>
      </c>
      <c r="CE368">
        <v>856</v>
      </c>
      <c r="CF368">
        <v>825</v>
      </c>
      <c r="CG368">
        <v>616</v>
      </c>
      <c r="CH368">
        <v>842</v>
      </c>
      <c r="CI368">
        <v>643</v>
      </c>
      <c r="CJ368">
        <v>714</v>
      </c>
      <c r="CK368">
        <v>860</v>
      </c>
      <c r="CL368">
        <v>854</v>
      </c>
      <c r="CM368">
        <v>884</v>
      </c>
      <c r="CN368">
        <v>737</v>
      </c>
      <c r="CO368">
        <v>855</v>
      </c>
      <c r="CP368">
        <v>881</v>
      </c>
      <c r="CQ368">
        <v>875</v>
      </c>
      <c r="CR368">
        <v>859</v>
      </c>
      <c r="CS368">
        <v>864</v>
      </c>
      <c r="CT368">
        <v>811</v>
      </c>
      <c r="CU368">
        <v>842</v>
      </c>
      <c r="CV368">
        <v>846</v>
      </c>
      <c r="CW368">
        <v>813</v>
      </c>
      <c r="CX368">
        <v>870</v>
      </c>
      <c r="CY368">
        <v>859</v>
      </c>
      <c r="CZ368">
        <v>883</v>
      </c>
    </row>
    <row r="369">
      <c r="A369" t="s">
        <v>749</v>
      </c>
      <c r="B369">
        <v>2019</v>
      </c>
      <c r="C369" t="s">
        <v>756</v>
      </c>
      <c r="D369">
        <v>343</v>
      </c>
      <c r="E369" t="s">
        <v>144</v>
      </c>
      <c r="F369" t="s">
        <v>49</v>
      </c>
      <c r="G369" t="s">
        <v>895</v>
      </c>
      <c r="H369">
        <v>1.1708132970938741</v>
      </c>
      <c r="I369">
        <v>1.709796672828096</v>
      </c>
      <c r="J369">
        <v>2.6459356246590291</v>
      </c>
      <c r="K369">
        <v>6.6482948673785733</v>
      </c>
      <c r="L369">
        <v>33.830240340736232</v>
      </c>
      <c r="M369">
        <v>7.2510822510822512</v>
      </c>
      <c r="N369">
        <v>19.17647058823529</v>
      </c>
      <c r="O369">
        <v>26.399999999999999</v>
      </c>
      <c r="P369">
        <v>40.250696378830078</v>
      </c>
      <c r="Q369">
        <v>64.285714285714292</v>
      </c>
      <c r="R369">
        <v>0.89445438282647582</v>
      </c>
      <c r="S369">
        <v>1.411960132890365</v>
      </c>
      <c r="T369">
        <v>1.8458549222797931</v>
      </c>
      <c r="U369">
        <v>3.169014084507042</v>
      </c>
      <c r="V369">
        <v>9.2573221757322166</v>
      </c>
      <c r="W369" t="s">
        <v>323</v>
      </c>
      <c r="X369" t="s">
        <v>432</v>
      </c>
      <c r="Y369" t="s">
        <v>558</v>
      </c>
      <c r="Z369" t="s">
        <v>257</v>
      </c>
      <c r="AA369" t="s">
        <v>559</v>
      </c>
      <c r="AB369" t="s">
        <v>560</v>
      </c>
      <c r="AC369" t="s">
        <v>561</v>
      </c>
      <c r="AD369" t="s">
        <v>327</v>
      </c>
      <c r="AE369" t="s">
        <v>328</v>
      </c>
      <c r="AF369" t="s">
        <v>329</v>
      </c>
      <c r="AG369" t="s">
        <v>258</v>
      </c>
      <c r="AH369" t="s">
        <v>330</v>
      </c>
      <c r="AI369" t="s">
        <v>331</v>
      </c>
      <c r="AJ369" t="s">
        <v>332</v>
      </c>
      <c r="AK369" t="s">
        <v>333</v>
      </c>
      <c r="AL369" t="s">
        <v>260</v>
      </c>
      <c r="AM369" t="s">
        <v>562</v>
      </c>
      <c r="AN369" t="s">
        <v>563</v>
      </c>
      <c r="AO369" t="s">
        <v>336</v>
      </c>
      <c r="AP369" t="s">
        <v>337</v>
      </c>
      <c r="AQ369" t="s">
        <v>564</v>
      </c>
      <c r="AR369" t="s">
        <v>565</v>
      </c>
      <c r="AS369" t="s">
        <v>437</v>
      </c>
      <c r="AT369">
        <v>9.3333333333333339</v>
      </c>
      <c r="AU369">
        <v>4.4970414201183431</v>
      </c>
      <c r="AV369">
        <v>10.07751937984496</v>
      </c>
      <c r="AW369">
        <v>8.938547486033519</v>
      </c>
      <c r="AX369">
        <v>1.081916537867079</v>
      </c>
      <c r="AY369">
        <v>3.017832647462277</v>
      </c>
      <c r="AZ369">
        <v>4.2505592841163313</v>
      </c>
      <c r="BA369">
        <v>6.8888888888888893</v>
      </c>
      <c r="BB369">
        <v>3.4598214285714288</v>
      </c>
      <c r="BC369">
        <v>2.0080321285140559</v>
      </c>
      <c r="BD369">
        <v>6.6740823136818683</v>
      </c>
      <c r="BE369">
        <v>4.3526785714285712</v>
      </c>
      <c r="BF369">
        <v>3.225806451612903</v>
      </c>
      <c r="BG369">
        <v>6.5848214285714288</v>
      </c>
      <c r="BH369">
        <v>7.0391061452513961</v>
      </c>
      <c r="BI369">
        <v>9.8850574712643677</v>
      </c>
      <c r="BJ369">
        <v>44.23592493297587</v>
      </c>
      <c r="BK369">
        <v>8.7443946188340806</v>
      </c>
      <c r="BL369">
        <v>8.5714285714285712</v>
      </c>
      <c r="BM369">
        <v>3.8288288288288279</v>
      </c>
      <c r="BN369">
        <v>4.3378995433789953</v>
      </c>
      <c r="BO369">
        <v>4.1156840934371521</v>
      </c>
      <c r="BP369">
        <v>56</v>
      </c>
      <c r="BQ369">
        <v>74</v>
      </c>
      <c r="BR369">
        <v>97</v>
      </c>
      <c r="BS369">
        <v>193</v>
      </c>
      <c r="BT369">
        <v>1112</v>
      </c>
      <c r="BU369">
        <v>67</v>
      </c>
      <c r="BV369">
        <v>163</v>
      </c>
      <c r="BW369">
        <v>198</v>
      </c>
      <c r="BX369">
        <v>289</v>
      </c>
      <c r="BY369">
        <v>414</v>
      </c>
      <c r="BZ369">
        <v>35</v>
      </c>
      <c r="CA369">
        <v>51</v>
      </c>
      <c r="CB369">
        <v>57</v>
      </c>
      <c r="CC369">
        <v>81</v>
      </c>
      <c r="CD369">
        <v>177</v>
      </c>
      <c r="CE369">
        <v>84</v>
      </c>
      <c r="CF369">
        <v>38</v>
      </c>
      <c r="CG369">
        <v>65</v>
      </c>
      <c r="CH369">
        <v>80</v>
      </c>
      <c r="CI369">
        <v>7</v>
      </c>
      <c r="CJ369">
        <v>22</v>
      </c>
      <c r="CK369">
        <v>38</v>
      </c>
      <c r="CL369">
        <v>62</v>
      </c>
      <c r="CM369">
        <v>31</v>
      </c>
      <c r="CN369">
        <v>15</v>
      </c>
      <c r="CO369">
        <v>60</v>
      </c>
      <c r="CP369">
        <v>39</v>
      </c>
      <c r="CQ369">
        <v>29</v>
      </c>
      <c r="CR369">
        <v>59</v>
      </c>
      <c r="CS369">
        <v>63</v>
      </c>
      <c r="CT369">
        <v>86</v>
      </c>
      <c r="CU369">
        <v>495</v>
      </c>
      <c r="CV369">
        <v>78</v>
      </c>
      <c r="CW369">
        <v>72</v>
      </c>
      <c r="CX369">
        <v>34</v>
      </c>
      <c r="CY369">
        <v>38</v>
      </c>
      <c r="CZ369">
        <v>37</v>
      </c>
    </row>
    <row r="370">
      <c r="A370" t="s">
        <v>749</v>
      </c>
      <c r="B370">
        <v>2019</v>
      </c>
      <c r="C370" t="s">
        <v>756</v>
      </c>
      <c r="D370">
        <v>344</v>
      </c>
      <c r="E370" t="s">
        <v>144</v>
      </c>
      <c r="F370" t="s">
        <v>48</v>
      </c>
      <c r="G370" t="s">
        <v>183</v>
      </c>
      <c r="H370">
        <v>98.829186702906128</v>
      </c>
      <c r="I370">
        <v>98.290203327171895</v>
      </c>
      <c r="J370">
        <v>97.354064375340982</v>
      </c>
      <c r="K370">
        <v>93.351705132621419</v>
      </c>
      <c r="L370">
        <v>66.169759659263775</v>
      </c>
      <c r="M370">
        <v>92.748917748917748</v>
      </c>
      <c r="N370">
        <v>80.82352941176471</v>
      </c>
      <c r="O370">
        <v>73.599999999999994</v>
      </c>
      <c r="P370">
        <v>59.749303621169908</v>
      </c>
      <c r="Q370">
        <v>35.714285714285722</v>
      </c>
      <c r="R370">
        <v>99.105545617173533</v>
      </c>
      <c r="S370">
        <v>98.588039867109629</v>
      </c>
      <c r="T370">
        <v>98.154145077720216</v>
      </c>
      <c r="U370">
        <v>96.83098591549296</v>
      </c>
      <c r="V370">
        <v>90.742677824267787</v>
      </c>
      <c r="W370" t="s">
        <v>323</v>
      </c>
      <c r="X370" t="s">
        <v>432</v>
      </c>
      <c r="Y370" t="s">
        <v>558</v>
      </c>
      <c r="Z370" t="s">
        <v>257</v>
      </c>
      <c r="AA370" t="s">
        <v>559</v>
      </c>
      <c r="AB370" t="s">
        <v>560</v>
      </c>
      <c r="AC370" t="s">
        <v>561</v>
      </c>
      <c r="AD370" t="s">
        <v>327</v>
      </c>
      <c r="AE370" t="s">
        <v>328</v>
      </c>
      <c r="AF370" t="s">
        <v>329</v>
      </c>
      <c r="AG370" t="s">
        <v>258</v>
      </c>
      <c r="AH370" t="s">
        <v>330</v>
      </c>
      <c r="AI370" t="s">
        <v>331</v>
      </c>
      <c r="AJ370" t="s">
        <v>332</v>
      </c>
      <c r="AK370" t="s">
        <v>333</v>
      </c>
      <c r="AL370" t="s">
        <v>260</v>
      </c>
      <c r="AM370" t="s">
        <v>562</v>
      </c>
      <c r="AN370" t="s">
        <v>563</v>
      </c>
      <c r="AO370" t="s">
        <v>336</v>
      </c>
      <c r="AP370" t="s">
        <v>337</v>
      </c>
      <c r="AQ370" t="s">
        <v>564</v>
      </c>
      <c r="AR370" t="s">
        <v>565</v>
      </c>
      <c r="AS370" t="s">
        <v>437</v>
      </c>
      <c r="AT370">
        <v>90.666666666666657</v>
      </c>
      <c r="AU370">
        <v>95.502958579881664</v>
      </c>
      <c r="AV370">
        <v>89.922480620155042</v>
      </c>
      <c r="AW370">
        <v>91.061452513966472</v>
      </c>
      <c r="AX370">
        <v>98.918083462132927</v>
      </c>
      <c r="AY370">
        <v>96.982167352537715</v>
      </c>
      <c r="AZ370">
        <v>95.749440715883665</v>
      </c>
      <c r="BA370">
        <v>93.111111111111114</v>
      </c>
      <c r="BB370">
        <v>96.540178571428569</v>
      </c>
      <c r="BC370">
        <v>97.99196787148594</v>
      </c>
      <c r="BD370">
        <v>93.325917686318121</v>
      </c>
      <c r="BE370">
        <v>95.647321428571431</v>
      </c>
      <c r="BF370">
        <v>96.774193548387103</v>
      </c>
      <c r="BG370">
        <v>93.415178571428569</v>
      </c>
      <c r="BH370">
        <v>92.960893854748605</v>
      </c>
      <c r="BI370">
        <v>90.114942528735625</v>
      </c>
      <c r="BJ370">
        <v>55.76407506702413</v>
      </c>
      <c r="BK370">
        <v>91.255605381165921</v>
      </c>
      <c r="BL370">
        <v>91.428571428571431</v>
      </c>
      <c r="BM370">
        <v>96.171171171171167</v>
      </c>
      <c r="BN370">
        <v>95.662100456621005</v>
      </c>
      <c r="BO370">
        <v>95.884315906562847</v>
      </c>
      <c r="BP370">
        <v>4727</v>
      </c>
      <c r="BQ370">
        <v>4254</v>
      </c>
      <c r="BR370">
        <v>3569</v>
      </c>
      <c r="BS370">
        <v>2710</v>
      </c>
      <c r="BT370">
        <v>2175</v>
      </c>
      <c r="BU370">
        <v>857</v>
      </c>
      <c r="BV370">
        <v>687</v>
      </c>
      <c r="BW370">
        <v>552</v>
      </c>
      <c r="BX370">
        <v>429</v>
      </c>
      <c r="BY370">
        <v>230</v>
      </c>
      <c r="BZ370">
        <v>3878</v>
      </c>
      <c r="CA370">
        <v>3561</v>
      </c>
      <c r="CB370">
        <v>3031</v>
      </c>
      <c r="CC370">
        <v>2475</v>
      </c>
      <c r="CD370">
        <v>1735</v>
      </c>
      <c r="CE370">
        <v>816</v>
      </c>
      <c r="CF370">
        <v>807</v>
      </c>
      <c r="CG370">
        <v>580</v>
      </c>
      <c r="CH370">
        <v>815</v>
      </c>
      <c r="CI370">
        <v>640</v>
      </c>
      <c r="CJ370">
        <v>707</v>
      </c>
      <c r="CK370">
        <v>856</v>
      </c>
      <c r="CL370">
        <v>838</v>
      </c>
      <c r="CM370">
        <v>865</v>
      </c>
      <c r="CN370">
        <v>732</v>
      </c>
      <c r="CO370">
        <v>839</v>
      </c>
      <c r="CP370">
        <v>857</v>
      </c>
      <c r="CQ370">
        <v>870</v>
      </c>
      <c r="CR370">
        <v>837</v>
      </c>
      <c r="CS370">
        <v>832</v>
      </c>
      <c r="CT370">
        <v>784</v>
      </c>
      <c r="CU370">
        <v>624</v>
      </c>
      <c r="CV370">
        <v>814</v>
      </c>
      <c r="CW370">
        <v>768</v>
      </c>
      <c r="CX370">
        <v>854</v>
      </c>
      <c r="CY370">
        <v>838</v>
      </c>
      <c r="CZ370">
        <v>862</v>
      </c>
    </row>
    <row r="371">
      <c r="A371" t="s">
        <v>749</v>
      </c>
      <c r="B371">
        <v>2019</v>
      </c>
      <c r="C371" t="s">
        <v>756</v>
      </c>
      <c r="D371">
        <v>345</v>
      </c>
      <c r="E371" t="s">
        <v>145</v>
      </c>
      <c r="F371" t="s">
        <v>49</v>
      </c>
      <c r="G371" t="s">
        <v>896</v>
      </c>
      <c r="H371">
        <v>10.60004181476061</v>
      </c>
      <c r="I371">
        <v>13.26247689463956</v>
      </c>
      <c r="J371">
        <v>16.01200218221495</v>
      </c>
      <c r="K371">
        <v>21.28832242507751</v>
      </c>
      <c r="L371">
        <v>42.561606327958621</v>
      </c>
      <c r="M371">
        <v>20.887445887445889</v>
      </c>
      <c r="N371">
        <v>32.235294117647058</v>
      </c>
      <c r="O371">
        <v>41.466666666666669</v>
      </c>
      <c r="P371">
        <v>46.796657381615603</v>
      </c>
      <c r="Q371">
        <v>59.472049689441</v>
      </c>
      <c r="R371">
        <v>9.5834398159979557</v>
      </c>
      <c r="S371">
        <v>12.679955703211521</v>
      </c>
      <c r="T371">
        <v>14.92875647668394</v>
      </c>
      <c r="U371">
        <v>16.82316118935837</v>
      </c>
      <c r="V371">
        <v>24.26778242677824</v>
      </c>
      <c r="W371" t="s">
        <v>323</v>
      </c>
      <c r="X371" t="s">
        <v>432</v>
      </c>
      <c r="Y371" t="s">
        <v>558</v>
      </c>
      <c r="Z371" t="s">
        <v>257</v>
      </c>
      <c r="AA371" t="s">
        <v>559</v>
      </c>
      <c r="AB371" t="s">
        <v>560</v>
      </c>
      <c r="AC371" t="s">
        <v>561</v>
      </c>
      <c r="AD371" t="s">
        <v>327</v>
      </c>
      <c r="AE371" t="s">
        <v>328</v>
      </c>
      <c r="AF371" t="s">
        <v>329</v>
      </c>
      <c r="AG371" t="s">
        <v>258</v>
      </c>
      <c r="AH371" t="s">
        <v>330</v>
      </c>
      <c r="AI371" t="s">
        <v>331</v>
      </c>
      <c r="AJ371" t="s">
        <v>332</v>
      </c>
      <c r="AK371" t="s">
        <v>333</v>
      </c>
      <c r="AL371" t="s">
        <v>260</v>
      </c>
      <c r="AM371" t="s">
        <v>562</v>
      </c>
      <c r="AN371" t="s">
        <v>563</v>
      </c>
      <c r="AO371" t="s">
        <v>336</v>
      </c>
      <c r="AP371" t="s">
        <v>337</v>
      </c>
      <c r="AQ371" t="s">
        <v>564</v>
      </c>
      <c r="AR371" t="s">
        <v>565</v>
      </c>
      <c r="AS371" t="s">
        <v>437</v>
      </c>
      <c r="AT371">
        <v>33.666666666666657</v>
      </c>
      <c r="AU371">
        <v>14.911242603550299</v>
      </c>
      <c r="AV371">
        <v>22.945736434108529</v>
      </c>
      <c r="AW371">
        <v>27.486033519553072</v>
      </c>
      <c r="AX371">
        <v>1.7001545595054099</v>
      </c>
      <c r="AY371">
        <v>14.67764060356653</v>
      </c>
      <c r="AZ371">
        <v>17.337807606263979</v>
      </c>
      <c r="BA371">
        <v>36.222222222222221</v>
      </c>
      <c r="BB371">
        <v>23.214285714285719</v>
      </c>
      <c r="BC371">
        <v>23.828647925033469</v>
      </c>
      <c r="BD371">
        <v>16.240266963292541</v>
      </c>
      <c r="BE371">
        <v>11.830357142857141</v>
      </c>
      <c r="BF371">
        <v>19.466073414905448</v>
      </c>
      <c r="BG371">
        <v>26.227678571428569</v>
      </c>
      <c r="BH371">
        <v>16.536312849162009</v>
      </c>
      <c r="BI371">
        <v>23.793103448275861</v>
      </c>
      <c r="BJ371">
        <v>40.035746201966042</v>
      </c>
      <c r="BK371">
        <v>12.55605381165919</v>
      </c>
      <c r="BL371">
        <v>13.33333333333333</v>
      </c>
      <c r="BM371">
        <v>9.346846846846848</v>
      </c>
      <c r="BN371">
        <v>8.2191780821917799</v>
      </c>
      <c r="BO371">
        <v>3.670745272525028</v>
      </c>
      <c r="BP371">
        <v>507</v>
      </c>
      <c r="BQ371">
        <v>574</v>
      </c>
      <c r="BR371">
        <v>587</v>
      </c>
      <c r="BS371">
        <v>618</v>
      </c>
      <c r="BT371">
        <v>1399</v>
      </c>
      <c r="BU371">
        <v>193</v>
      </c>
      <c r="BV371">
        <v>274</v>
      </c>
      <c r="BW371">
        <v>311</v>
      </c>
      <c r="BX371">
        <v>336</v>
      </c>
      <c r="BY371">
        <v>383</v>
      </c>
      <c r="BZ371">
        <v>375</v>
      </c>
      <c r="CA371">
        <v>458</v>
      </c>
      <c r="CB371">
        <v>461</v>
      </c>
      <c r="CC371">
        <v>430</v>
      </c>
      <c r="CD371">
        <v>464</v>
      </c>
      <c r="CE371">
        <v>303</v>
      </c>
      <c r="CF371">
        <v>126</v>
      </c>
      <c r="CG371">
        <v>148</v>
      </c>
      <c r="CH371">
        <v>246</v>
      </c>
      <c r="CI371">
        <v>11</v>
      </c>
      <c r="CJ371">
        <v>107</v>
      </c>
      <c r="CK371">
        <v>155</v>
      </c>
      <c r="CL371">
        <v>326</v>
      </c>
      <c r="CM371">
        <v>208</v>
      </c>
      <c r="CN371">
        <v>178</v>
      </c>
      <c r="CO371">
        <v>146</v>
      </c>
      <c r="CP371">
        <v>106</v>
      </c>
      <c r="CQ371">
        <v>175</v>
      </c>
      <c r="CR371">
        <v>235</v>
      </c>
      <c r="CS371">
        <v>148</v>
      </c>
      <c r="CT371">
        <v>207</v>
      </c>
      <c r="CU371">
        <v>448</v>
      </c>
      <c r="CV371">
        <v>112</v>
      </c>
      <c r="CW371">
        <v>112</v>
      </c>
      <c r="CX371">
        <v>83</v>
      </c>
      <c r="CY371">
        <v>72</v>
      </c>
      <c r="CZ371">
        <v>33</v>
      </c>
    </row>
    <row r="372">
      <c r="A372" t="s">
        <v>749</v>
      </c>
      <c r="B372">
        <v>2019</v>
      </c>
      <c r="C372" t="s">
        <v>756</v>
      </c>
      <c r="D372">
        <v>346</v>
      </c>
      <c r="E372" t="s">
        <v>145</v>
      </c>
      <c r="F372" t="s">
        <v>48</v>
      </c>
      <c r="G372" t="s">
        <v>183</v>
      </c>
      <c r="H372">
        <v>89.399958185239399</v>
      </c>
      <c r="I372">
        <v>86.737523105360452</v>
      </c>
      <c r="J372">
        <v>83.987997817785057</v>
      </c>
      <c r="K372">
        <v>78.71167757492249</v>
      </c>
      <c r="L372">
        <v>57.438393672041379</v>
      </c>
      <c r="M372">
        <v>79.112554112554108</v>
      </c>
      <c r="N372">
        <v>67.764705882352942</v>
      </c>
      <c r="O372">
        <v>58.533333333333339</v>
      </c>
      <c r="P372">
        <v>53.203342618384397</v>
      </c>
      <c r="Q372">
        <v>40.527950310559007</v>
      </c>
      <c r="R372">
        <v>90.416560184002051</v>
      </c>
      <c r="S372">
        <v>87.320044296788481</v>
      </c>
      <c r="T372">
        <v>85.07124352331607</v>
      </c>
      <c r="U372">
        <v>83.176838810641627</v>
      </c>
      <c r="V372">
        <v>75.73221757322176</v>
      </c>
      <c r="W372" t="s">
        <v>323</v>
      </c>
      <c r="X372" t="s">
        <v>432</v>
      </c>
      <c r="Y372" t="s">
        <v>558</v>
      </c>
      <c r="Z372" t="s">
        <v>257</v>
      </c>
      <c r="AA372" t="s">
        <v>559</v>
      </c>
      <c r="AB372" t="s">
        <v>560</v>
      </c>
      <c r="AC372" t="s">
        <v>561</v>
      </c>
      <c r="AD372" t="s">
        <v>327</v>
      </c>
      <c r="AE372" t="s">
        <v>328</v>
      </c>
      <c r="AF372" t="s">
        <v>329</v>
      </c>
      <c r="AG372" t="s">
        <v>258</v>
      </c>
      <c r="AH372" t="s">
        <v>330</v>
      </c>
      <c r="AI372" t="s">
        <v>331</v>
      </c>
      <c r="AJ372" t="s">
        <v>332</v>
      </c>
      <c r="AK372" t="s">
        <v>333</v>
      </c>
      <c r="AL372" t="s">
        <v>260</v>
      </c>
      <c r="AM372" t="s">
        <v>562</v>
      </c>
      <c r="AN372" t="s">
        <v>563</v>
      </c>
      <c r="AO372" t="s">
        <v>336</v>
      </c>
      <c r="AP372" t="s">
        <v>337</v>
      </c>
      <c r="AQ372" t="s">
        <v>564</v>
      </c>
      <c r="AR372" t="s">
        <v>565</v>
      </c>
      <c r="AS372" t="s">
        <v>437</v>
      </c>
      <c r="AT372">
        <v>66.333333333333329</v>
      </c>
      <c r="AU372">
        <v>85.088757396449694</v>
      </c>
      <c r="AV372">
        <v>77.054263565891461</v>
      </c>
      <c r="AW372">
        <v>72.513966480446925</v>
      </c>
      <c r="AX372">
        <v>98.299845440494593</v>
      </c>
      <c r="AY372">
        <v>85.32235939643347</v>
      </c>
      <c r="AZ372">
        <v>82.662192393736021</v>
      </c>
      <c r="BA372">
        <v>63.777777777777779</v>
      </c>
      <c r="BB372">
        <v>76.785714285714292</v>
      </c>
      <c r="BC372">
        <v>76.171352074966535</v>
      </c>
      <c r="BD372">
        <v>83.759733036707445</v>
      </c>
      <c r="BE372">
        <v>88.169642857142861</v>
      </c>
      <c r="BF372">
        <v>80.533926585094548</v>
      </c>
      <c r="BG372">
        <v>73.772321428571431</v>
      </c>
      <c r="BH372">
        <v>83.463687150837984</v>
      </c>
      <c r="BI372">
        <v>76.206896551724128</v>
      </c>
      <c r="BJ372">
        <v>59.964253798033972</v>
      </c>
      <c r="BK372">
        <v>87.443946188340803</v>
      </c>
      <c r="BL372">
        <v>86.666666666666671</v>
      </c>
      <c r="BM372">
        <v>90.653153153153156</v>
      </c>
      <c r="BN372">
        <v>91.780821917808225</v>
      </c>
      <c r="BO372">
        <v>96.329254727474961</v>
      </c>
      <c r="BP372">
        <v>4276</v>
      </c>
      <c r="BQ372">
        <v>3754</v>
      </c>
      <c r="BR372">
        <v>3079</v>
      </c>
      <c r="BS372">
        <v>2285</v>
      </c>
      <c r="BT372">
        <v>1888</v>
      </c>
      <c r="BU372">
        <v>731</v>
      </c>
      <c r="BV372">
        <v>576</v>
      </c>
      <c r="BW372">
        <v>439</v>
      </c>
      <c r="BX372">
        <v>382</v>
      </c>
      <c r="BY372">
        <v>261</v>
      </c>
      <c r="BZ372">
        <v>3538</v>
      </c>
      <c r="CA372">
        <v>3154</v>
      </c>
      <c r="CB372">
        <v>2627</v>
      </c>
      <c r="CC372">
        <v>2126</v>
      </c>
      <c r="CD372">
        <v>1448</v>
      </c>
      <c r="CE372">
        <v>597</v>
      </c>
      <c r="CF372">
        <v>719</v>
      </c>
      <c r="CG372">
        <v>497</v>
      </c>
      <c r="CH372">
        <v>649</v>
      </c>
      <c r="CI372">
        <v>636</v>
      </c>
      <c r="CJ372">
        <v>622</v>
      </c>
      <c r="CK372">
        <v>739</v>
      </c>
      <c r="CL372">
        <v>574</v>
      </c>
      <c r="CM372">
        <v>688</v>
      </c>
      <c r="CN372">
        <v>569</v>
      </c>
      <c r="CO372">
        <v>753</v>
      </c>
      <c r="CP372">
        <v>790</v>
      </c>
      <c r="CQ372">
        <v>724</v>
      </c>
      <c r="CR372">
        <v>661</v>
      </c>
      <c r="CS372">
        <v>747</v>
      </c>
      <c r="CT372">
        <v>663</v>
      </c>
      <c r="CU372">
        <v>671</v>
      </c>
      <c r="CV372">
        <v>780</v>
      </c>
      <c r="CW372">
        <v>728</v>
      </c>
      <c r="CX372">
        <v>805</v>
      </c>
      <c r="CY372">
        <v>804</v>
      </c>
      <c r="CZ372">
        <v>866</v>
      </c>
    </row>
    <row r="373">
      <c r="A373" t="s">
        <v>749</v>
      </c>
      <c r="B373">
        <v>2019</v>
      </c>
      <c r="C373" t="s">
        <v>756</v>
      </c>
      <c r="D373">
        <v>347</v>
      </c>
      <c r="E373" t="s">
        <v>146</v>
      </c>
      <c r="F373" t="s">
        <v>49</v>
      </c>
      <c r="G373" t="s">
        <v>897</v>
      </c>
      <c r="H373">
        <v>0.73175831068367125</v>
      </c>
      <c r="I373">
        <v>1.247689463955638</v>
      </c>
      <c r="J373">
        <v>2.0731042007637752</v>
      </c>
      <c r="K373">
        <v>5.0637271787805718</v>
      </c>
      <c r="L373">
        <v>22.969272893215699</v>
      </c>
      <c r="M373">
        <v>4.8701298701298708</v>
      </c>
      <c r="N373">
        <v>11.647058823529409</v>
      </c>
      <c r="O373">
        <v>17.199999999999999</v>
      </c>
      <c r="P373">
        <v>25.208913649025071</v>
      </c>
      <c r="Q373">
        <v>44.409937888198748</v>
      </c>
      <c r="R373">
        <v>0.53667262969588547</v>
      </c>
      <c r="S373">
        <v>0.91362126245847186</v>
      </c>
      <c r="T373">
        <v>1.392487046632124</v>
      </c>
      <c r="U373">
        <v>2.816901408450704</v>
      </c>
      <c r="V373">
        <v>8.2635983263598316</v>
      </c>
      <c r="W373" t="s">
        <v>323</v>
      </c>
      <c r="X373" t="s">
        <v>432</v>
      </c>
      <c r="Y373" t="s">
        <v>558</v>
      </c>
      <c r="Z373" t="s">
        <v>257</v>
      </c>
      <c r="AA373" t="s">
        <v>559</v>
      </c>
      <c r="AB373" t="s">
        <v>560</v>
      </c>
      <c r="AC373" t="s">
        <v>561</v>
      </c>
      <c r="AD373" t="s">
        <v>327</v>
      </c>
      <c r="AE373" t="s">
        <v>328</v>
      </c>
      <c r="AF373" t="s">
        <v>329</v>
      </c>
      <c r="AG373" t="s">
        <v>258</v>
      </c>
      <c r="AH373" t="s">
        <v>330</v>
      </c>
      <c r="AI373" t="s">
        <v>331</v>
      </c>
      <c r="AJ373" t="s">
        <v>332</v>
      </c>
      <c r="AK373" t="s">
        <v>333</v>
      </c>
      <c r="AL373" t="s">
        <v>260</v>
      </c>
      <c r="AM373" t="s">
        <v>562</v>
      </c>
      <c r="AN373" t="s">
        <v>563</v>
      </c>
      <c r="AO373" t="s">
        <v>336</v>
      </c>
      <c r="AP373" t="s">
        <v>337</v>
      </c>
      <c r="AQ373" t="s">
        <v>564</v>
      </c>
      <c r="AR373" t="s">
        <v>565</v>
      </c>
      <c r="AS373" t="s">
        <v>437</v>
      </c>
      <c r="AT373">
        <v>4.8888888888888893</v>
      </c>
      <c r="AU373">
        <v>2.4852071005917158</v>
      </c>
      <c r="AV373">
        <v>6.0465116279069768</v>
      </c>
      <c r="AW373">
        <v>6.5921787709497206</v>
      </c>
      <c r="AX373">
        <v>1.545595054095827</v>
      </c>
      <c r="AY373">
        <v>3.5665294924554178</v>
      </c>
      <c r="AZ373">
        <v>7.0469798657718119</v>
      </c>
      <c r="BA373">
        <v>6.666666666666667</v>
      </c>
      <c r="BB373">
        <v>1.450892857142857</v>
      </c>
      <c r="BC373">
        <v>1.338688085676037</v>
      </c>
      <c r="BD373">
        <v>6.0066740823136806</v>
      </c>
      <c r="BE373">
        <v>2.6785714285714279</v>
      </c>
      <c r="BF373">
        <v>3.559510567296996</v>
      </c>
      <c r="BG373">
        <v>5.0223214285714288</v>
      </c>
      <c r="BH373">
        <v>4.3575418994413413</v>
      </c>
      <c r="BI373">
        <v>8.0459770114942533</v>
      </c>
      <c r="BJ373">
        <v>25.737265415549601</v>
      </c>
      <c r="BK373">
        <v>6.2780269058295968</v>
      </c>
      <c r="BL373">
        <v>3.6904761904761911</v>
      </c>
      <c r="BM373">
        <v>2.1396396396396402</v>
      </c>
      <c r="BN373">
        <v>3.1963470319634699</v>
      </c>
      <c r="BO373">
        <v>4.004449388209121</v>
      </c>
      <c r="BP373">
        <v>35</v>
      </c>
      <c r="BQ373">
        <v>54</v>
      </c>
      <c r="BR373">
        <v>76</v>
      </c>
      <c r="BS373">
        <v>147</v>
      </c>
      <c r="BT373">
        <v>755</v>
      </c>
      <c r="BU373">
        <v>45</v>
      </c>
      <c r="BV373">
        <v>99</v>
      </c>
      <c r="BW373">
        <v>129</v>
      </c>
      <c r="BX373">
        <v>181</v>
      </c>
      <c r="BY373">
        <v>286</v>
      </c>
      <c r="BZ373">
        <v>21</v>
      </c>
      <c r="CA373">
        <v>33</v>
      </c>
      <c r="CB373">
        <v>43</v>
      </c>
      <c r="CC373">
        <v>72</v>
      </c>
      <c r="CD373">
        <v>158</v>
      </c>
      <c r="CE373">
        <v>44</v>
      </c>
      <c r="CF373">
        <v>21</v>
      </c>
      <c r="CG373">
        <v>39</v>
      </c>
      <c r="CH373">
        <v>59</v>
      </c>
      <c r="CI373">
        <v>10</v>
      </c>
      <c r="CJ373">
        <v>26</v>
      </c>
      <c r="CK373">
        <v>63</v>
      </c>
      <c r="CL373">
        <v>60</v>
      </c>
      <c r="CM373">
        <v>13</v>
      </c>
      <c r="CN373">
        <v>10</v>
      </c>
      <c r="CO373">
        <v>54</v>
      </c>
      <c r="CP373">
        <v>24</v>
      </c>
      <c r="CQ373">
        <v>32</v>
      </c>
      <c r="CR373">
        <v>45</v>
      </c>
      <c r="CS373">
        <v>39</v>
      </c>
      <c r="CT373">
        <v>70</v>
      </c>
      <c r="CU373">
        <v>288</v>
      </c>
      <c r="CV373">
        <v>56</v>
      </c>
      <c r="CW373">
        <v>31</v>
      </c>
      <c r="CX373">
        <v>19</v>
      </c>
      <c r="CY373">
        <v>28</v>
      </c>
      <c r="CZ373">
        <v>36</v>
      </c>
    </row>
    <row r="374">
      <c r="A374" t="s">
        <v>749</v>
      </c>
      <c r="B374">
        <v>2019</v>
      </c>
      <c r="C374" t="s">
        <v>756</v>
      </c>
      <c r="D374">
        <v>348</v>
      </c>
      <c r="E374" t="s">
        <v>146</v>
      </c>
      <c r="F374" t="s">
        <v>48</v>
      </c>
      <c r="G374" t="s">
        <v>183</v>
      </c>
      <c r="H374">
        <v>99.268241689316326</v>
      </c>
      <c r="I374">
        <v>98.752310536044362</v>
      </c>
      <c r="J374">
        <v>97.92689579923622</v>
      </c>
      <c r="K374">
        <v>94.936272821219418</v>
      </c>
      <c r="L374">
        <v>77.030727106784298</v>
      </c>
      <c r="M374">
        <v>95.129870129870127</v>
      </c>
      <c r="N374">
        <v>88.352941176470594</v>
      </c>
      <c r="O374">
        <v>82.799999999999997</v>
      </c>
      <c r="P374">
        <v>74.791086350974936</v>
      </c>
      <c r="Q374">
        <v>55.590062111801252</v>
      </c>
      <c r="R374">
        <v>99.463327370304114</v>
      </c>
      <c r="S374">
        <v>99.086378737541523</v>
      </c>
      <c r="T374">
        <v>98.607512953367873</v>
      </c>
      <c r="U374">
        <v>97.183098591549296</v>
      </c>
      <c r="V374">
        <v>91.73640167364016</v>
      </c>
      <c r="W374" t="s">
        <v>323</v>
      </c>
      <c r="X374" t="s">
        <v>432</v>
      </c>
      <c r="Y374" t="s">
        <v>558</v>
      </c>
      <c r="Z374" t="s">
        <v>257</v>
      </c>
      <c r="AA374" t="s">
        <v>559</v>
      </c>
      <c r="AB374" t="s">
        <v>560</v>
      </c>
      <c r="AC374" t="s">
        <v>561</v>
      </c>
      <c r="AD374" t="s">
        <v>327</v>
      </c>
      <c r="AE374" t="s">
        <v>328</v>
      </c>
      <c r="AF374" t="s">
        <v>329</v>
      </c>
      <c r="AG374" t="s">
        <v>258</v>
      </c>
      <c r="AH374" t="s">
        <v>330</v>
      </c>
      <c r="AI374" t="s">
        <v>331</v>
      </c>
      <c r="AJ374" t="s">
        <v>332</v>
      </c>
      <c r="AK374" t="s">
        <v>333</v>
      </c>
      <c r="AL374" t="s">
        <v>260</v>
      </c>
      <c r="AM374" t="s">
        <v>562</v>
      </c>
      <c r="AN374" t="s">
        <v>563</v>
      </c>
      <c r="AO374" t="s">
        <v>336</v>
      </c>
      <c r="AP374" t="s">
        <v>337</v>
      </c>
      <c r="AQ374" t="s">
        <v>564</v>
      </c>
      <c r="AR374" t="s">
        <v>565</v>
      </c>
      <c r="AS374" t="s">
        <v>437</v>
      </c>
      <c r="AT374">
        <v>95.111111111111114</v>
      </c>
      <c r="AU374">
        <v>97.514792899408292</v>
      </c>
      <c r="AV374">
        <v>93.95348837209302</v>
      </c>
      <c r="AW374">
        <v>93.407821229050285</v>
      </c>
      <c r="AX374">
        <v>98.454404945904173</v>
      </c>
      <c r="AY374">
        <v>96.433470507544584</v>
      </c>
      <c r="AZ374">
        <v>92.953020134228197</v>
      </c>
      <c r="BA374">
        <v>93.333333333333329</v>
      </c>
      <c r="BB374">
        <v>98.549107142857139</v>
      </c>
      <c r="BC374">
        <v>98.66131191432396</v>
      </c>
      <c r="BD374">
        <v>93.99332591768632</v>
      </c>
      <c r="BE374">
        <v>97.321428571428569</v>
      </c>
      <c r="BF374">
        <v>96.440489432703004</v>
      </c>
      <c r="BG374">
        <v>94.977678571428569</v>
      </c>
      <c r="BH374">
        <v>95.642458100558656</v>
      </c>
      <c r="BI374">
        <v>91.954022988505741</v>
      </c>
      <c r="BJ374">
        <v>74.262734584450413</v>
      </c>
      <c r="BK374">
        <v>93.721973094170409</v>
      </c>
      <c r="BL374">
        <v>96.30952380952381</v>
      </c>
      <c r="BM374">
        <v>97.86036036036036</v>
      </c>
      <c r="BN374">
        <v>96.803652968036531</v>
      </c>
      <c r="BO374">
        <v>95.995550611790875</v>
      </c>
      <c r="BP374">
        <v>4748</v>
      </c>
      <c r="BQ374">
        <v>4274</v>
      </c>
      <c r="BR374">
        <v>3590</v>
      </c>
      <c r="BS374">
        <v>2756</v>
      </c>
      <c r="BT374">
        <v>2532</v>
      </c>
      <c r="BU374">
        <v>879</v>
      </c>
      <c r="BV374">
        <v>751</v>
      </c>
      <c r="BW374">
        <v>621</v>
      </c>
      <c r="BX374">
        <v>537</v>
      </c>
      <c r="BY374">
        <v>358</v>
      </c>
      <c r="BZ374">
        <v>3892</v>
      </c>
      <c r="CA374">
        <v>3579</v>
      </c>
      <c r="CB374">
        <v>3045</v>
      </c>
      <c r="CC374">
        <v>2484</v>
      </c>
      <c r="CD374">
        <v>1754</v>
      </c>
      <c r="CE374">
        <v>856</v>
      </c>
      <c r="CF374">
        <v>824</v>
      </c>
      <c r="CG374">
        <v>606</v>
      </c>
      <c r="CH374">
        <v>836</v>
      </c>
      <c r="CI374">
        <v>637</v>
      </c>
      <c r="CJ374">
        <v>703</v>
      </c>
      <c r="CK374">
        <v>831</v>
      </c>
      <c r="CL374">
        <v>840</v>
      </c>
      <c r="CM374">
        <v>883</v>
      </c>
      <c r="CN374">
        <v>737</v>
      </c>
      <c r="CO374">
        <v>845</v>
      </c>
      <c r="CP374">
        <v>872</v>
      </c>
      <c r="CQ374">
        <v>867</v>
      </c>
      <c r="CR374">
        <v>851</v>
      </c>
      <c r="CS374">
        <v>856</v>
      </c>
      <c r="CT374">
        <v>800</v>
      </c>
      <c r="CU374">
        <v>831</v>
      </c>
      <c r="CV374">
        <v>836</v>
      </c>
      <c r="CW374">
        <v>809</v>
      </c>
      <c r="CX374">
        <v>869</v>
      </c>
      <c r="CY374">
        <v>848</v>
      </c>
      <c r="CZ374">
        <v>863</v>
      </c>
    </row>
    <row r="375">
      <c r="A375" t="s">
        <v>749</v>
      </c>
      <c r="B375">
        <v>2019</v>
      </c>
      <c r="C375" t="s">
        <v>756</v>
      </c>
      <c r="D375">
        <v>349</v>
      </c>
      <c r="E375" t="s">
        <v>147</v>
      </c>
      <c r="F375" t="s">
        <v>49</v>
      </c>
      <c r="G375" t="s">
        <v>183</v>
      </c>
      <c r="H375">
        <v>39.514948776918253</v>
      </c>
      <c r="I375">
        <v>42.744916820702407</v>
      </c>
      <c r="J375">
        <v>45.117294053464271</v>
      </c>
      <c r="K375">
        <v>51.016190148122632</v>
      </c>
      <c r="L375">
        <v>79.37328871311226</v>
      </c>
      <c r="M375">
        <v>57.142857142857139</v>
      </c>
      <c r="N375">
        <v>77.058823529411768</v>
      </c>
      <c r="O375">
        <v>82.666666666666671</v>
      </c>
      <c r="P375">
        <v>86.629526462395546</v>
      </c>
      <c r="Q375">
        <v>95.341614906832291</v>
      </c>
      <c r="R375">
        <v>38.563761819575767</v>
      </c>
      <c r="S375">
        <v>42.192691029900331</v>
      </c>
      <c r="T375">
        <v>43.037564766839367</v>
      </c>
      <c r="U375">
        <v>44.131455399061032</v>
      </c>
      <c r="V375">
        <v>49.947698744769873</v>
      </c>
      <c r="W375" t="s">
        <v>323</v>
      </c>
      <c r="X375" t="s">
        <v>432</v>
      </c>
      <c r="Y375" t="s">
        <v>558</v>
      </c>
      <c r="Z375" t="s">
        <v>257</v>
      </c>
      <c r="AA375" t="s">
        <v>559</v>
      </c>
      <c r="AB375" t="s">
        <v>560</v>
      </c>
      <c r="AC375" t="s">
        <v>561</v>
      </c>
      <c r="AD375" t="s">
        <v>327</v>
      </c>
      <c r="AE375" t="s">
        <v>328</v>
      </c>
      <c r="AF375" t="s">
        <v>329</v>
      </c>
      <c r="AG375" t="s">
        <v>258</v>
      </c>
      <c r="AH375" t="s">
        <v>330</v>
      </c>
      <c r="AI375" t="s">
        <v>331</v>
      </c>
      <c r="AJ375" t="s">
        <v>332</v>
      </c>
      <c r="AK375" t="s">
        <v>333</v>
      </c>
      <c r="AL375" t="s">
        <v>260</v>
      </c>
      <c r="AM375" t="s">
        <v>562</v>
      </c>
      <c r="AN375" t="s">
        <v>563</v>
      </c>
      <c r="AO375" t="s">
        <v>336</v>
      </c>
      <c r="AP375" t="s">
        <v>337</v>
      </c>
      <c r="AQ375" t="s">
        <v>564</v>
      </c>
      <c r="AR375" t="s">
        <v>565</v>
      </c>
      <c r="AS375" t="s">
        <v>437</v>
      </c>
      <c r="AT375">
        <v>82</v>
      </c>
      <c r="AU375">
        <v>42.721893491124263</v>
      </c>
      <c r="AV375">
        <v>50.077519379844958</v>
      </c>
      <c r="AW375">
        <v>80.782122905027933</v>
      </c>
      <c r="AX375">
        <v>4.6367851622874809</v>
      </c>
      <c r="AY375">
        <v>25.377229080932789</v>
      </c>
      <c r="AZ375">
        <v>43.959731543624159</v>
      </c>
      <c r="BA375">
        <v>71.111111111111114</v>
      </c>
      <c r="BB375">
        <v>60.267857142857139</v>
      </c>
      <c r="BC375">
        <v>84.471218206157957</v>
      </c>
      <c r="BD375">
        <v>37.597330367074527</v>
      </c>
      <c r="BE375">
        <v>44.419642857142847</v>
      </c>
      <c r="BF375">
        <v>37.819799777530591</v>
      </c>
      <c r="BG375">
        <v>55.022321428571431</v>
      </c>
      <c r="BH375">
        <v>40.11173184357542</v>
      </c>
      <c r="BI375">
        <v>53.103448275862057</v>
      </c>
      <c r="BJ375">
        <v>91.510277033065236</v>
      </c>
      <c r="BK375">
        <v>22.085201793721971</v>
      </c>
      <c r="BL375">
        <v>62.61904761904762</v>
      </c>
      <c r="BM375">
        <v>38.400900900900901</v>
      </c>
      <c r="BN375">
        <v>35.958904109589042</v>
      </c>
      <c r="BO375">
        <v>14.126807563959961</v>
      </c>
      <c r="BP375">
        <v>1890</v>
      </c>
      <c r="BQ375">
        <v>1850</v>
      </c>
      <c r="BR375">
        <v>1654</v>
      </c>
      <c r="BS375">
        <v>1481</v>
      </c>
      <c r="BT375">
        <v>2609</v>
      </c>
      <c r="BU375">
        <v>528</v>
      </c>
      <c r="BV375">
        <v>655</v>
      </c>
      <c r="BW375">
        <v>620</v>
      </c>
      <c r="BX375">
        <v>622</v>
      </c>
      <c r="BY375">
        <v>614</v>
      </c>
      <c r="BZ375">
        <v>1509</v>
      </c>
      <c r="CA375">
        <v>1524</v>
      </c>
      <c r="CB375">
        <v>1329</v>
      </c>
      <c r="CC375">
        <v>1128</v>
      </c>
      <c r="CD375">
        <v>955</v>
      </c>
      <c r="CE375">
        <v>738</v>
      </c>
      <c r="CF375">
        <v>361</v>
      </c>
      <c r="CG375">
        <v>323</v>
      </c>
      <c r="CH375">
        <v>723</v>
      </c>
      <c r="CI375">
        <v>30</v>
      </c>
      <c r="CJ375">
        <v>185</v>
      </c>
      <c r="CK375">
        <v>393</v>
      </c>
      <c r="CL375">
        <v>640</v>
      </c>
      <c r="CM375">
        <v>540</v>
      </c>
      <c r="CN375">
        <v>631</v>
      </c>
      <c r="CO375">
        <v>338</v>
      </c>
      <c r="CP375">
        <v>398</v>
      </c>
      <c r="CQ375">
        <v>340</v>
      </c>
      <c r="CR375">
        <v>493</v>
      </c>
      <c r="CS375">
        <v>359</v>
      </c>
      <c r="CT375">
        <v>462</v>
      </c>
      <c r="CU375">
        <v>1024</v>
      </c>
      <c r="CV375">
        <v>197</v>
      </c>
      <c r="CW375">
        <v>526</v>
      </c>
      <c r="CX375">
        <v>341</v>
      </c>
      <c r="CY375">
        <v>315</v>
      </c>
      <c r="CZ375">
        <v>127</v>
      </c>
    </row>
    <row r="376">
      <c r="A376" t="s">
        <v>749</v>
      </c>
      <c r="B376">
        <v>2019</v>
      </c>
      <c r="C376" t="s">
        <v>756</v>
      </c>
      <c r="D376">
        <v>350</v>
      </c>
      <c r="E376" t="s">
        <v>147</v>
      </c>
      <c r="F376" t="s">
        <v>48</v>
      </c>
      <c r="G376" t="s">
        <v>183</v>
      </c>
      <c r="H376">
        <v>60.48505122308174</v>
      </c>
      <c r="I376">
        <v>57.255083179297593</v>
      </c>
      <c r="J376">
        <v>54.882705946535737</v>
      </c>
      <c r="K376">
        <v>48.983809851877368</v>
      </c>
      <c r="L376">
        <v>20.62671128688774</v>
      </c>
      <c r="M376">
        <v>42.857142857142847</v>
      </c>
      <c r="N376">
        <v>22.941176470588239</v>
      </c>
      <c r="O376">
        <v>17.333333333333339</v>
      </c>
      <c r="P376">
        <v>13.370473537604459</v>
      </c>
      <c r="Q376">
        <v>4.658385093167702</v>
      </c>
      <c r="R376">
        <v>61.436238180424233</v>
      </c>
      <c r="S376">
        <v>57.807308970099669</v>
      </c>
      <c r="T376">
        <v>56.962435233160633</v>
      </c>
      <c r="U376">
        <v>55.868544600938961</v>
      </c>
      <c r="V376">
        <v>50.052301255230127</v>
      </c>
      <c r="W376" t="s">
        <v>323</v>
      </c>
      <c r="X376" t="s">
        <v>432</v>
      </c>
      <c r="Y376" t="s">
        <v>558</v>
      </c>
      <c r="Z376" t="s">
        <v>257</v>
      </c>
      <c r="AA376" t="s">
        <v>559</v>
      </c>
      <c r="AB376" t="s">
        <v>560</v>
      </c>
      <c r="AC376" t="s">
        <v>561</v>
      </c>
      <c r="AD376" t="s">
        <v>327</v>
      </c>
      <c r="AE376" t="s">
        <v>328</v>
      </c>
      <c r="AF376" t="s">
        <v>329</v>
      </c>
      <c r="AG376" t="s">
        <v>258</v>
      </c>
      <c r="AH376" t="s">
        <v>330</v>
      </c>
      <c r="AI376" t="s">
        <v>331</v>
      </c>
      <c r="AJ376" t="s">
        <v>332</v>
      </c>
      <c r="AK376" t="s">
        <v>333</v>
      </c>
      <c r="AL376" t="s">
        <v>260</v>
      </c>
      <c r="AM376" t="s">
        <v>562</v>
      </c>
      <c r="AN376" t="s">
        <v>563</v>
      </c>
      <c r="AO376" t="s">
        <v>336</v>
      </c>
      <c r="AP376" t="s">
        <v>337</v>
      </c>
      <c r="AQ376" t="s">
        <v>564</v>
      </c>
      <c r="AR376" t="s">
        <v>565</v>
      </c>
      <c r="AS376" t="s">
        <v>437</v>
      </c>
      <c r="AT376">
        <v>18</v>
      </c>
      <c r="AU376">
        <v>57.278106508875737</v>
      </c>
      <c r="AV376">
        <v>49.922480620155042</v>
      </c>
      <c r="AW376">
        <v>19.217877094972071</v>
      </c>
      <c r="AX376">
        <v>95.363214837712519</v>
      </c>
      <c r="AY376">
        <v>74.622770919067221</v>
      </c>
      <c r="AZ376">
        <v>56.040268456375841</v>
      </c>
      <c r="BA376">
        <v>28.888888888888889</v>
      </c>
      <c r="BB376">
        <v>39.732142857142847</v>
      </c>
      <c r="BC376">
        <v>15.528781793842031</v>
      </c>
      <c r="BD376">
        <v>62.40266963292548</v>
      </c>
      <c r="BE376">
        <v>55.580357142857139</v>
      </c>
      <c r="BF376">
        <v>62.180200222469409</v>
      </c>
      <c r="BG376">
        <v>44.977678571428569</v>
      </c>
      <c r="BH376">
        <v>59.888268156424587</v>
      </c>
      <c r="BI376">
        <v>46.896551724137929</v>
      </c>
      <c r="BJ376">
        <v>8.4897229669347638</v>
      </c>
      <c r="BK376">
        <v>77.914798206278022</v>
      </c>
      <c r="BL376">
        <v>37.38095238095238</v>
      </c>
      <c r="BM376">
        <v>61.599099099099099</v>
      </c>
      <c r="BN376">
        <v>64.041095890410958</v>
      </c>
      <c r="BO376">
        <v>85.873192436040043</v>
      </c>
      <c r="BP376">
        <v>2893</v>
      </c>
      <c r="BQ376">
        <v>2478</v>
      </c>
      <c r="BR376">
        <v>2012</v>
      </c>
      <c r="BS376">
        <v>1422</v>
      </c>
      <c r="BT376">
        <v>678</v>
      </c>
      <c r="BU376">
        <v>396</v>
      </c>
      <c r="BV376">
        <v>195</v>
      </c>
      <c r="BW376">
        <v>130</v>
      </c>
      <c r="BX376">
        <v>96</v>
      </c>
      <c r="BY376">
        <v>30</v>
      </c>
      <c r="BZ376">
        <v>2404</v>
      </c>
      <c r="CA376">
        <v>2088</v>
      </c>
      <c r="CB376">
        <v>1759</v>
      </c>
      <c r="CC376">
        <v>1428</v>
      </c>
      <c r="CD376">
        <v>957</v>
      </c>
      <c r="CE376">
        <v>162</v>
      </c>
      <c r="CF376">
        <v>484</v>
      </c>
      <c r="CG376">
        <v>322</v>
      </c>
      <c r="CH376">
        <v>172</v>
      </c>
      <c r="CI376">
        <v>617</v>
      </c>
      <c r="CJ376">
        <v>544</v>
      </c>
      <c r="CK376">
        <v>501</v>
      </c>
      <c r="CL376">
        <v>260</v>
      </c>
      <c r="CM376">
        <v>356</v>
      </c>
      <c r="CN376">
        <v>116</v>
      </c>
      <c r="CO376">
        <v>561</v>
      </c>
      <c r="CP376">
        <v>498</v>
      </c>
      <c r="CQ376">
        <v>559</v>
      </c>
      <c r="CR376">
        <v>403</v>
      </c>
      <c r="CS376">
        <v>536</v>
      </c>
      <c r="CT376">
        <v>408</v>
      </c>
      <c r="CU376">
        <v>95</v>
      </c>
      <c r="CV376">
        <v>695</v>
      </c>
      <c r="CW376">
        <v>314</v>
      </c>
      <c r="CX376">
        <v>547</v>
      </c>
      <c r="CY376">
        <v>561</v>
      </c>
      <c r="CZ376">
        <v>772</v>
      </c>
    </row>
    <row r="377">
      <c r="A377" t="s">
        <v>749</v>
      </c>
      <c r="B377">
        <v>2019</v>
      </c>
      <c r="C377" t="s">
        <v>756</v>
      </c>
      <c r="D377">
        <v>351</v>
      </c>
      <c r="E377" t="s">
        <v>148</v>
      </c>
      <c r="F377" t="s">
        <v>49</v>
      </c>
      <c r="G377" t="s">
        <v>183</v>
      </c>
      <c r="H377">
        <v>2.1116454108300231</v>
      </c>
      <c r="I377">
        <v>3.512014787430684</v>
      </c>
      <c r="J377">
        <v>4.8008728859792686</v>
      </c>
      <c r="K377">
        <v>10.12745435756114</v>
      </c>
      <c r="L377">
        <v>39.671432917554</v>
      </c>
      <c r="M377">
        <v>11.038961038961039</v>
      </c>
      <c r="N377">
        <v>24.117647058823529</v>
      </c>
      <c r="O377">
        <v>32.266666666666673</v>
      </c>
      <c r="P377">
        <v>47.632311977715879</v>
      </c>
      <c r="Q377">
        <v>66.149068322981364</v>
      </c>
      <c r="R377">
        <v>1.7889087656529521</v>
      </c>
      <c r="S377">
        <v>2.9900332225913622</v>
      </c>
      <c r="T377">
        <v>3.4650259067357512</v>
      </c>
      <c r="U377">
        <v>5.751173708920188</v>
      </c>
      <c r="V377">
        <v>14.5397489539749</v>
      </c>
      <c r="W377" t="s">
        <v>323</v>
      </c>
      <c r="X377" t="s">
        <v>432</v>
      </c>
      <c r="Y377" t="s">
        <v>558</v>
      </c>
      <c r="Z377" t="s">
        <v>257</v>
      </c>
      <c r="AA377" t="s">
        <v>559</v>
      </c>
      <c r="AB377" t="s">
        <v>560</v>
      </c>
      <c r="AC377" t="s">
        <v>561</v>
      </c>
      <c r="AD377" t="s">
        <v>327</v>
      </c>
      <c r="AE377" t="s">
        <v>328</v>
      </c>
      <c r="AF377" t="s">
        <v>329</v>
      </c>
      <c r="AG377" t="s">
        <v>258</v>
      </c>
      <c r="AH377" t="s">
        <v>330</v>
      </c>
      <c r="AI377" t="s">
        <v>331</v>
      </c>
      <c r="AJ377" t="s">
        <v>332</v>
      </c>
      <c r="AK377" t="s">
        <v>333</v>
      </c>
      <c r="AL377" t="s">
        <v>260</v>
      </c>
      <c r="AM377" t="s">
        <v>562</v>
      </c>
      <c r="AN377" t="s">
        <v>563</v>
      </c>
      <c r="AO377" t="s">
        <v>336</v>
      </c>
      <c r="AP377" t="s">
        <v>337</v>
      </c>
      <c r="AQ377" t="s">
        <v>564</v>
      </c>
      <c r="AR377" t="s">
        <v>565</v>
      </c>
      <c r="AS377" t="s">
        <v>437</v>
      </c>
      <c r="AT377">
        <v>9.4444444444444446</v>
      </c>
      <c r="AU377">
        <v>5.2071005917159763</v>
      </c>
      <c r="AV377">
        <v>15.813953488372089</v>
      </c>
      <c r="AW377">
        <v>10.837988826815639</v>
      </c>
      <c r="AX377">
        <v>4.01854714064915</v>
      </c>
      <c r="AY377">
        <v>7.544581618655692</v>
      </c>
      <c r="AZ377">
        <v>9.7315436241610733</v>
      </c>
      <c r="BA377">
        <v>8.7777777777777768</v>
      </c>
      <c r="BB377">
        <v>4.3526785714285712</v>
      </c>
      <c r="BC377">
        <v>2.14190093708166</v>
      </c>
      <c r="BD377">
        <v>9.4549499443826477</v>
      </c>
      <c r="BE377">
        <v>6.6964285714285712</v>
      </c>
      <c r="BF377">
        <v>4.894327030033371</v>
      </c>
      <c r="BG377">
        <v>8.59375</v>
      </c>
      <c r="BH377">
        <v>10.726256983240219</v>
      </c>
      <c r="BI377">
        <v>12.758620689655171</v>
      </c>
      <c r="BJ377">
        <v>47.631814119749777</v>
      </c>
      <c r="BK377">
        <v>10.76233183856502</v>
      </c>
      <c r="BL377">
        <v>10</v>
      </c>
      <c r="BM377">
        <v>5.2927927927927927</v>
      </c>
      <c r="BN377">
        <v>7.5342465753424657</v>
      </c>
      <c r="BO377">
        <v>10.90100111234705</v>
      </c>
      <c r="BP377">
        <v>101</v>
      </c>
      <c r="BQ377">
        <v>152</v>
      </c>
      <c r="BR377">
        <v>176</v>
      </c>
      <c r="BS377">
        <v>294</v>
      </c>
      <c r="BT377">
        <v>1304</v>
      </c>
      <c r="BU377">
        <v>102</v>
      </c>
      <c r="BV377">
        <v>205</v>
      </c>
      <c r="BW377">
        <v>242</v>
      </c>
      <c r="BX377">
        <v>342</v>
      </c>
      <c r="BY377">
        <v>426</v>
      </c>
      <c r="BZ377">
        <v>70</v>
      </c>
      <c r="CA377">
        <v>108</v>
      </c>
      <c r="CB377">
        <v>107</v>
      </c>
      <c r="CC377">
        <v>147</v>
      </c>
      <c r="CD377">
        <v>278</v>
      </c>
      <c r="CE377">
        <v>85</v>
      </c>
      <c r="CF377">
        <v>44</v>
      </c>
      <c r="CG377">
        <v>102</v>
      </c>
      <c r="CH377">
        <v>97</v>
      </c>
      <c r="CI377">
        <v>26</v>
      </c>
      <c r="CJ377">
        <v>55</v>
      </c>
      <c r="CK377">
        <v>87</v>
      </c>
      <c r="CL377">
        <v>79</v>
      </c>
      <c r="CM377">
        <v>39</v>
      </c>
      <c r="CN377">
        <v>16</v>
      </c>
      <c r="CO377">
        <v>85</v>
      </c>
      <c r="CP377">
        <v>60</v>
      </c>
      <c r="CQ377">
        <v>44</v>
      </c>
      <c r="CR377">
        <v>77</v>
      </c>
      <c r="CS377">
        <v>96</v>
      </c>
      <c r="CT377">
        <v>111</v>
      </c>
      <c r="CU377">
        <v>533</v>
      </c>
      <c r="CV377">
        <v>96</v>
      </c>
      <c r="CW377">
        <v>84</v>
      </c>
      <c r="CX377">
        <v>47</v>
      </c>
      <c r="CY377">
        <v>66</v>
      </c>
      <c r="CZ377">
        <v>98</v>
      </c>
    </row>
    <row r="378">
      <c r="A378" t="s">
        <v>749</v>
      </c>
      <c r="B378">
        <v>2019</v>
      </c>
      <c r="C378" t="s">
        <v>756</v>
      </c>
      <c r="D378">
        <v>352</v>
      </c>
      <c r="E378" t="s">
        <v>148</v>
      </c>
      <c r="F378" t="s">
        <v>48</v>
      </c>
      <c r="G378" t="s">
        <v>183</v>
      </c>
      <c r="H378">
        <v>97.888354589169978</v>
      </c>
      <c r="I378">
        <v>96.487985212569313</v>
      </c>
      <c r="J378">
        <v>95.199127114020726</v>
      </c>
      <c r="K378">
        <v>89.872545642438865</v>
      </c>
      <c r="L378">
        <v>60.328567082445993</v>
      </c>
      <c r="M378">
        <v>88.961038961038966</v>
      </c>
      <c r="N378">
        <v>75.882352941176464</v>
      </c>
      <c r="O378">
        <v>67.733333333333334</v>
      </c>
      <c r="P378">
        <v>52.367688022284121</v>
      </c>
      <c r="Q378">
        <v>33.850931677018629</v>
      </c>
      <c r="R378">
        <v>98.211091234347052</v>
      </c>
      <c r="S378">
        <v>97.009966777408636</v>
      </c>
      <c r="T378">
        <v>96.534974093264253</v>
      </c>
      <c r="U378">
        <v>94.248826291079808</v>
      </c>
      <c r="V378">
        <v>85.460251046025107</v>
      </c>
      <c r="W378" t="s">
        <v>323</v>
      </c>
      <c r="X378" t="s">
        <v>432</v>
      </c>
      <c r="Y378" t="s">
        <v>558</v>
      </c>
      <c r="Z378" t="s">
        <v>257</v>
      </c>
      <c r="AA378" t="s">
        <v>559</v>
      </c>
      <c r="AB378" t="s">
        <v>560</v>
      </c>
      <c r="AC378" t="s">
        <v>561</v>
      </c>
      <c r="AD378" t="s">
        <v>327</v>
      </c>
      <c r="AE378" t="s">
        <v>328</v>
      </c>
      <c r="AF378" t="s">
        <v>329</v>
      </c>
      <c r="AG378" t="s">
        <v>258</v>
      </c>
      <c r="AH378" t="s">
        <v>330</v>
      </c>
      <c r="AI378" t="s">
        <v>331</v>
      </c>
      <c r="AJ378" t="s">
        <v>332</v>
      </c>
      <c r="AK378" t="s">
        <v>333</v>
      </c>
      <c r="AL378" t="s">
        <v>260</v>
      </c>
      <c r="AM378" t="s">
        <v>562</v>
      </c>
      <c r="AN378" t="s">
        <v>563</v>
      </c>
      <c r="AO378" t="s">
        <v>336</v>
      </c>
      <c r="AP378" t="s">
        <v>337</v>
      </c>
      <c r="AQ378" t="s">
        <v>564</v>
      </c>
      <c r="AR378" t="s">
        <v>565</v>
      </c>
      <c r="AS378" t="s">
        <v>437</v>
      </c>
      <c r="AT378">
        <v>90.555555555555557</v>
      </c>
      <c r="AU378">
        <v>94.792899408284029</v>
      </c>
      <c r="AV378">
        <v>84.186046511627907</v>
      </c>
      <c r="AW378">
        <v>89.162011173184354</v>
      </c>
      <c r="AX378">
        <v>95.981452859350853</v>
      </c>
      <c r="AY378">
        <v>92.455418381344316</v>
      </c>
      <c r="AZ378">
        <v>90.268456375838923</v>
      </c>
      <c r="BA378">
        <v>91.222222222222229</v>
      </c>
      <c r="BB378">
        <v>95.647321428571431</v>
      </c>
      <c r="BC378">
        <v>97.858099062918342</v>
      </c>
      <c r="BD378">
        <v>90.545050055617352</v>
      </c>
      <c r="BE378">
        <v>93.303571428571431</v>
      </c>
      <c r="BF378">
        <v>95.105672969966619</v>
      </c>
      <c r="BG378">
        <v>91.40625</v>
      </c>
      <c r="BH378">
        <v>89.273743016759781</v>
      </c>
      <c r="BI378">
        <v>87.241379310344826</v>
      </c>
      <c r="BJ378">
        <v>52.36818588025023</v>
      </c>
      <c r="BK378">
        <v>89.237668161434982</v>
      </c>
      <c r="BL378">
        <v>90</v>
      </c>
      <c r="BM378">
        <v>94.707207207207205</v>
      </c>
      <c r="BN378">
        <v>92.465753424657535</v>
      </c>
      <c r="BO378">
        <v>89.098998887652954</v>
      </c>
      <c r="BP378">
        <v>4682</v>
      </c>
      <c r="BQ378">
        <v>4176</v>
      </c>
      <c r="BR378">
        <v>3490</v>
      </c>
      <c r="BS378">
        <v>2609</v>
      </c>
      <c r="BT378">
        <v>1983</v>
      </c>
      <c r="BU378">
        <v>822</v>
      </c>
      <c r="BV378">
        <v>645</v>
      </c>
      <c r="BW378">
        <v>508</v>
      </c>
      <c r="BX378">
        <v>376</v>
      </c>
      <c r="BY378">
        <v>218</v>
      </c>
      <c r="BZ378">
        <v>3843</v>
      </c>
      <c r="CA378">
        <v>3504</v>
      </c>
      <c r="CB378">
        <v>2981</v>
      </c>
      <c r="CC378">
        <v>2409</v>
      </c>
      <c r="CD378">
        <v>1634</v>
      </c>
      <c r="CE378">
        <v>815</v>
      </c>
      <c r="CF378">
        <v>801</v>
      </c>
      <c r="CG378">
        <v>543</v>
      </c>
      <c r="CH378">
        <v>798</v>
      </c>
      <c r="CI378">
        <v>621</v>
      </c>
      <c r="CJ378">
        <v>674</v>
      </c>
      <c r="CK378">
        <v>807</v>
      </c>
      <c r="CL378">
        <v>821</v>
      </c>
      <c r="CM378">
        <v>857</v>
      </c>
      <c r="CN378">
        <v>731</v>
      </c>
      <c r="CO378">
        <v>814</v>
      </c>
      <c r="CP378">
        <v>836</v>
      </c>
      <c r="CQ378">
        <v>855</v>
      </c>
      <c r="CR378">
        <v>819</v>
      </c>
      <c r="CS378">
        <v>799</v>
      </c>
      <c r="CT378">
        <v>759</v>
      </c>
      <c r="CU378">
        <v>586</v>
      </c>
      <c r="CV378">
        <v>796</v>
      </c>
      <c r="CW378">
        <v>756</v>
      </c>
      <c r="CX378">
        <v>841</v>
      </c>
      <c r="CY378">
        <v>810</v>
      </c>
      <c r="CZ378">
        <v>801</v>
      </c>
    </row>
    <row r="379">
      <c r="A379" t="s">
        <v>749</v>
      </c>
      <c r="B379">
        <v>2019</v>
      </c>
      <c r="C379" t="s">
        <v>756</v>
      </c>
      <c r="D379">
        <v>353</v>
      </c>
      <c r="E379" t="s">
        <v>137</v>
      </c>
      <c r="F379" t="s">
        <v>49</v>
      </c>
      <c r="G379" t="s">
        <v>183</v>
      </c>
      <c r="H379">
        <v>21.61823123562618</v>
      </c>
      <c r="I379">
        <v>26.17837338262477</v>
      </c>
      <c r="J379">
        <v>29.841789416257502</v>
      </c>
      <c r="K379">
        <v>37.030657940062007</v>
      </c>
      <c r="L379">
        <v>50.349863097048988</v>
      </c>
      <c r="M379">
        <v>30.62770562770563</v>
      </c>
      <c r="N379">
        <v>40.352941176470587</v>
      </c>
      <c r="O379">
        <v>46.93333333333333</v>
      </c>
      <c r="P379">
        <v>53.342618384401121</v>
      </c>
      <c r="Q379">
        <v>62.267080745341623</v>
      </c>
      <c r="R379">
        <v>20.649118323536928</v>
      </c>
      <c r="S379">
        <v>25.27685492801772</v>
      </c>
      <c r="T379">
        <v>28.173575129533681</v>
      </c>
      <c r="U379">
        <v>33.294209702660403</v>
      </c>
      <c r="V379">
        <v>41.161087866108787</v>
      </c>
      <c r="W379" t="s">
        <v>323</v>
      </c>
      <c r="X379" t="s">
        <v>432</v>
      </c>
      <c r="Y379" t="s">
        <v>558</v>
      </c>
      <c r="Z379" t="s">
        <v>257</v>
      </c>
      <c r="AA379" t="s">
        <v>559</v>
      </c>
      <c r="AB379" t="s">
        <v>560</v>
      </c>
      <c r="AC379" t="s">
        <v>561</v>
      </c>
      <c r="AD379" t="s">
        <v>327</v>
      </c>
      <c r="AE379" t="s">
        <v>328</v>
      </c>
      <c r="AF379" t="s">
        <v>329</v>
      </c>
      <c r="AG379" t="s">
        <v>258</v>
      </c>
      <c r="AH379" t="s">
        <v>330</v>
      </c>
      <c r="AI379" t="s">
        <v>331</v>
      </c>
      <c r="AJ379" t="s">
        <v>332</v>
      </c>
      <c r="AK379" t="s">
        <v>333</v>
      </c>
      <c r="AL379" t="s">
        <v>260</v>
      </c>
      <c r="AM379" t="s">
        <v>562</v>
      </c>
      <c r="AN379" t="s">
        <v>563</v>
      </c>
      <c r="AO379" t="s">
        <v>336</v>
      </c>
      <c r="AP379" t="s">
        <v>337</v>
      </c>
      <c r="AQ379" t="s">
        <v>564</v>
      </c>
      <c r="AR379" t="s">
        <v>565</v>
      </c>
      <c r="AS379" t="s">
        <v>437</v>
      </c>
      <c r="AT379">
        <v>40.111111111111107</v>
      </c>
      <c r="AU379">
        <v>22.011834319526631</v>
      </c>
      <c r="AV379">
        <v>34.573643410852711</v>
      </c>
      <c r="AW379">
        <v>31.061452513966479</v>
      </c>
      <c r="AX379">
        <v>21.947449768160741</v>
      </c>
      <c r="AY379">
        <v>33.882030178326467</v>
      </c>
      <c r="AZ379">
        <v>34.116331096196873</v>
      </c>
      <c r="BA379">
        <v>51.111111111111107</v>
      </c>
      <c r="BB379">
        <v>35.825892857142847</v>
      </c>
      <c r="BC379">
        <v>25.97054886211513</v>
      </c>
      <c r="BD379">
        <v>29.14349276974416</v>
      </c>
      <c r="BE379">
        <v>20.424107142857139</v>
      </c>
      <c r="BF379">
        <v>41.490545050055623</v>
      </c>
      <c r="BG379">
        <v>40.290178571428569</v>
      </c>
      <c r="BH379">
        <v>35.195530726256983</v>
      </c>
      <c r="BI379">
        <v>40.229885057471257</v>
      </c>
      <c r="BJ379">
        <v>42.627345844504021</v>
      </c>
      <c r="BK379">
        <v>39.91031390134529</v>
      </c>
      <c r="BL379">
        <v>18.333333333333329</v>
      </c>
      <c r="BM379">
        <v>18.13063063063063</v>
      </c>
      <c r="BN379">
        <v>16.666666666666661</v>
      </c>
      <c r="BO379">
        <v>15.12791991101224</v>
      </c>
      <c r="BP379">
        <v>1034</v>
      </c>
      <c r="BQ379">
        <v>1133</v>
      </c>
      <c r="BR379">
        <v>1094</v>
      </c>
      <c r="BS379">
        <v>1075</v>
      </c>
      <c r="BT379">
        <v>1655</v>
      </c>
      <c r="BU379">
        <v>283</v>
      </c>
      <c r="BV379">
        <v>343</v>
      </c>
      <c r="BW379">
        <v>352</v>
      </c>
      <c r="BX379">
        <v>383</v>
      </c>
      <c r="BY379">
        <v>401</v>
      </c>
      <c r="BZ379">
        <v>808</v>
      </c>
      <c r="CA379">
        <v>913</v>
      </c>
      <c r="CB379">
        <v>870</v>
      </c>
      <c r="CC379">
        <v>851</v>
      </c>
      <c r="CD379">
        <v>787</v>
      </c>
      <c r="CE379">
        <v>361</v>
      </c>
      <c r="CF379">
        <v>186</v>
      </c>
      <c r="CG379">
        <v>223</v>
      </c>
      <c r="CH379">
        <v>278</v>
      </c>
      <c r="CI379">
        <v>142</v>
      </c>
      <c r="CJ379">
        <v>247</v>
      </c>
      <c r="CK379">
        <v>305</v>
      </c>
      <c r="CL379">
        <v>460</v>
      </c>
      <c r="CM379">
        <v>321</v>
      </c>
      <c r="CN379">
        <v>194</v>
      </c>
      <c r="CO379">
        <v>262</v>
      </c>
      <c r="CP379">
        <v>183</v>
      </c>
      <c r="CQ379">
        <v>373</v>
      </c>
      <c r="CR379">
        <v>361</v>
      </c>
      <c r="CS379">
        <v>315</v>
      </c>
      <c r="CT379">
        <v>350</v>
      </c>
      <c r="CU379">
        <v>477</v>
      </c>
      <c r="CV379">
        <v>356</v>
      </c>
      <c r="CW379">
        <v>154</v>
      </c>
      <c r="CX379">
        <v>161</v>
      </c>
      <c r="CY379">
        <v>146</v>
      </c>
      <c r="CZ379">
        <v>136</v>
      </c>
    </row>
    <row r="380">
      <c r="A380" t="s">
        <v>749</v>
      </c>
      <c r="B380">
        <v>2019</v>
      </c>
      <c r="C380" t="s">
        <v>756</v>
      </c>
      <c r="D380">
        <v>354</v>
      </c>
      <c r="E380" t="s">
        <v>137</v>
      </c>
      <c r="F380" t="s">
        <v>48</v>
      </c>
      <c r="G380" t="s">
        <v>183</v>
      </c>
      <c r="H380">
        <v>78.381768764373831</v>
      </c>
      <c r="I380">
        <v>73.82162661737523</v>
      </c>
      <c r="J380">
        <v>70.158210583742502</v>
      </c>
      <c r="K380">
        <v>62.969342059937993</v>
      </c>
      <c r="L380">
        <v>49.650136902951019</v>
      </c>
      <c r="M380">
        <v>69.372294372294377</v>
      </c>
      <c r="N380">
        <v>59.647058823529413</v>
      </c>
      <c r="O380">
        <v>53.066666666666663</v>
      </c>
      <c r="P380">
        <v>46.657381615598887</v>
      </c>
      <c r="Q380">
        <v>37.732919254658377</v>
      </c>
      <c r="R380">
        <v>79.350881676463075</v>
      </c>
      <c r="S380">
        <v>74.723145071982273</v>
      </c>
      <c r="T380">
        <v>71.826424870466326</v>
      </c>
      <c r="U380">
        <v>66.70579029733959</v>
      </c>
      <c r="V380">
        <v>58.838912133891213</v>
      </c>
      <c r="W380" t="s">
        <v>323</v>
      </c>
      <c r="X380" t="s">
        <v>432</v>
      </c>
      <c r="Y380" t="s">
        <v>558</v>
      </c>
      <c r="Z380" t="s">
        <v>257</v>
      </c>
      <c r="AA380" t="s">
        <v>559</v>
      </c>
      <c r="AB380" t="s">
        <v>560</v>
      </c>
      <c r="AC380" t="s">
        <v>561</v>
      </c>
      <c r="AD380" t="s">
        <v>327</v>
      </c>
      <c r="AE380" t="s">
        <v>328</v>
      </c>
      <c r="AF380" t="s">
        <v>329</v>
      </c>
      <c r="AG380" t="s">
        <v>258</v>
      </c>
      <c r="AH380" t="s">
        <v>330</v>
      </c>
      <c r="AI380" t="s">
        <v>331</v>
      </c>
      <c r="AJ380" t="s">
        <v>332</v>
      </c>
      <c r="AK380" t="s">
        <v>333</v>
      </c>
      <c r="AL380" t="s">
        <v>260</v>
      </c>
      <c r="AM380" t="s">
        <v>562</v>
      </c>
      <c r="AN380" t="s">
        <v>563</v>
      </c>
      <c r="AO380" t="s">
        <v>336</v>
      </c>
      <c r="AP380" t="s">
        <v>337</v>
      </c>
      <c r="AQ380" t="s">
        <v>564</v>
      </c>
      <c r="AR380" t="s">
        <v>565</v>
      </c>
      <c r="AS380" t="s">
        <v>437</v>
      </c>
      <c r="AT380">
        <v>59.888888888888893</v>
      </c>
      <c r="AU380">
        <v>77.988165680473372</v>
      </c>
      <c r="AV380">
        <v>65.426356589147289</v>
      </c>
      <c r="AW380">
        <v>68.938547486033514</v>
      </c>
      <c r="AX380">
        <v>78.052550231839263</v>
      </c>
      <c r="AY380">
        <v>66.117969821673526</v>
      </c>
      <c r="AZ380">
        <v>65.883668903803127</v>
      </c>
      <c r="BA380">
        <v>48.888888888888893</v>
      </c>
      <c r="BB380">
        <v>64.174107142857139</v>
      </c>
      <c r="BC380">
        <v>74.029451137884877</v>
      </c>
      <c r="BD380">
        <v>70.856507230255843</v>
      </c>
      <c r="BE380">
        <v>79.575892857142861</v>
      </c>
      <c r="BF380">
        <v>58.509454949944377</v>
      </c>
      <c r="BG380">
        <v>59.709821428571431</v>
      </c>
      <c r="BH380">
        <v>64.80446927374301</v>
      </c>
      <c r="BI380">
        <v>59.770114942528743</v>
      </c>
      <c r="BJ380">
        <v>57.372654155495987</v>
      </c>
      <c r="BK380">
        <v>60.089686098654703</v>
      </c>
      <c r="BL380">
        <v>81.666666666666671</v>
      </c>
      <c r="BM380">
        <v>81.869369369369366</v>
      </c>
      <c r="BN380">
        <v>83.333333333333343</v>
      </c>
      <c r="BO380">
        <v>84.872080088987772</v>
      </c>
      <c r="BP380">
        <v>3749</v>
      </c>
      <c r="BQ380">
        <v>3195</v>
      </c>
      <c r="BR380">
        <v>2572</v>
      </c>
      <c r="BS380">
        <v>1828</v>
      </c>
      <c r="BT380">
        <v>1632</v>
      </c>
      <c r="BU380">
        <v>641</v>
      </c>
      <c r="BV380">
        <v>507</v>
      </c>
      <c r="BW380">
        <v>398</v>
      </c>
      <c r="BX380">
        <v>335</v>
      </c>
      <c r="BY380">
        <v>243</v>
      </c>
      <c r="BZ380">
        <v>3105</v>
      </c>
      <c r="CA380">
        <v>2699</v>
      </c>
      <c r="CB380">
        <v>2218</v>
      </c>
      <c r="CC380">
        <v>1705</v>
      </c>
      <c r="CD380">
        <v>1125</v>
      </c>
      <c r="CE380">
        <v>539</v>
      </c>
      <c r="CF380">
        <v>659</v>
      </c>
      <c r="CG380">
        <v>422</v>
      </c>
      <c r="CH380">
        <v>617</v>
      </c>
      <c r="CI380">
        <v>505</v>
      </c>
      <c r="CJ380">
        <v>482</v>
      </c>
      <c r="CK380">
        <v>589</v>
      </c>
      <c r="CL380">
        <v>440</v>
      </c>
      <c r="CM380">
        <v>575</v>
      </c>
      <c r="CN380">
        <v>553</v>
      </c>
      <c r="CO380">
        <v>637</v>
      </c>
      <c r="CP380">
        <v>713</v>
      </c>
      <c r="CQ380">
        <v>526</v>
      </c>
      <c r="CR380">
        <v>535</v>
      </c>
      <c r="CS380">
        <v>580</v>
      </c>
      <c r="CT380">
        <v>520</v>
      </c>
      <c r="CU380">
        <v>642</v>
      </c>
      <c r="CV380">
        <v>536</v>
      </c>
      <c r="CW380">
        <v>686</v>
      </c>
      <c r="CX380">
        <v>727</v>
      </c>
      <c r="CY380">
        <v>730</v>
      </c>
      <c r="CZ380">
        <v>763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WHS03</vt:lpstr>
      <vt:lpstr>DHS04</vt:lpstr>
      <vt:lpstr>MICS10</vt:lpstr>
      <vt:lpstr>DHS15</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2021-05-26T05:53:32Z</dcterms:modified>
</cp:coreProperties>
</file>